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332"/>
  <workbookPr/>
  <mc:AlternateContent xmlns:mc="http://schemas.openxmlformats.org/markup-compatibility/2006">
    <mc:Choice Requires="x15">
      <x15ac:absPath xmlns:x15ac="http://schemas.microsoft.com/office/spreadsheetml/2010/11/ac" url="C:\Users\Programer\Documents\GitHub\Stock\"/>
    </mc:Choice>
  </mc:AlternateContent>
  <xr:revisionPtr revIDLastSave="0" documentId="13_ncr:1_{FF565DA5-58C1-4B92-8689-110811046DF6}" xr6:coauthVersionLast="47" xr6:coauthVersionMax="47" xr10:uidLastSave="{00000000-0000-0000-0000-000000000000}"/>
  <bookViews>
    <workbookView xWindow="-120" yWindow="-120" windowWidth="38640" windowHeight="21240" tabRatio="754" activeTab="1" xr2:uid="{00000000-000D-0000-FFFF-FFFF00000000}"/>
  </bookViews>
  <sheets>
    <sheet name="Label" sheetId="3" r:id="rId1"/>
    <sheet name="A股数据库20240206" sheetId="2" r:id="rId2"/>
    <sheet name="Real_RPS" sheetId="1" r:id="rId3"/>
    <sheet name="快速计算" sheetId="4" r:id="rId4"/>
    <sheet name="综合数量" sheetId="11" r:id="rId5"/>
    <sheet name="一阶榜单" sheetId="6" r:id="rId6"/>
    <sheet name="一阶分档" sheetId="14" r:id="rId7"/>
    <sheet name="二阶榜单" sheetId="12" r:id="rId8"/>
    <sheet name="二阶分档" sheetId="15" r:id="rId9"/>
    <sheet name="主线离散度" sheetId="7" r:id="rId10"/>
  </sheets>
  <externalReferences>
    <externalReference r:id="rId11"/>
  </externalReferences>
  <definedNames>
    <definedName name="_xlnm._FilterDatabase" localSheetId="1" hidden="1">A股数据库20240206!$A$1:$K$5098</definedName>
    <definedName name="_xlnm._FilterDatabase" localSheetId="0" hidden="1">Label!$A$1:$K$45</definedName>
    <definedName name="_xlnm._FilterDatabase" localSheetId="2" hidden="1">Real_RPS!$A$1:$M$5007</definedName>
    <definedName name="_xlnm._FilterDatabase" localSheetId="7" hidden="1">二阶榜单!$B$2:$H$45</definedName>
    <definedName name="_xlnm._FilterDatabase" localSheetId="3" hidden="1">快速计算!$A$1:$G$901</definedName>
    <definedName name="_xlnm._FilterDatabase" localSheetId="5" hidden="1">一阶榜单!$B$2:$H$16</definedName>
    <definedName name="_xlnm._FilterDatabase" localSheetId="4" hidden="1">综合数量!$J$1:$Q$43</definedName>
    <definedName name="汽车产业链" localSheetId="7">[1]市场龙头!$CK$2</definedName>
    <definedName name="汽车产业链" localSheetId="5">[1]市场龙头!$CK$2</definedName>
    <definedName name="汽车产业链" localSheetId="9">[1]市场龙头!$CK$2</definedName>
    <definedName name="汽车产业链">[1]市场龙头!$CK$2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273" i="7" l="1"/>
  <c r="F273" i="7"/>
  <c r="D273" i="7"/>
  <c r="G272" i="7"/>
  <c r="F272" i="7"/>
  <c r="D272" i="7"/>
  <c r="G271" i="7"/>
  <c r="F271" i="7"/>
  <c r="D271" i="7"/>
  <c r="G270" i="7"/>
  <c r="F270" i="7"/>
  <c r="D270" i="7"/>
  <c r="G269" i="7"/>
  <c r="F269" i="7"/>
  <c r="D269" i="7"/>
  <c r="G268" i="7"/>
  <c r="F268" i="7"/>
  <c r="D268" i="7"/>
  <c r="G267" i="7"/>
  <c r="F267" i="7"/>
  <c r="D267" i="7"/>
  <c r="G266" i="7"/>
  <c r="F266" i="7"/>
  <c r="D266" i="7"/>
  <c r="G265" i="7"/>
  <c r="F265" i="7"/>
  <c r="D265" i="7"/>
  <c r="G264" i="7"/>
  <c r="F264" i="7"/>
  <c r="D264" i="7"/>
  <c r="G263" i="7"/>
  <c r="F263" i="7"/>
  <c r="D263" i="7"/>
  <c r="G262" i="7"/>
  <c r="F262" i="7"/>
  <c r="D262" i="7"/>
  <c r="G261" i="7"/>
  <c r="F261" i="7"/>
  <c r="D261" i="7"/>
  <c r="G260" i="7"/>
  <c r="F260" i="7"/>
  <c r="D260" i="7"/>
  <c r="G259" i="7"/>
  <c r="F259" i="7"/>
  <c r="D259" i="7"/>
  <c r="G258" i="7"/>
  <c r="F258" i="7"/>
  <c r="D258" i="7"/>
  <c r="G257" i="7"/>
  <c r="F257" i="7"/>
  <c r="D257" i="7"/>
  <c r="G256" i="7"/>
  <c r="F256" i="7"/>
  <c r="D256" i="7"/>
  <c r="G255" i="7"/>
  <c r="F255" i="7"/>
  <c r="D255" i="7"/>
  <c r="G254" i="7"/>
  <c r="F254" i="7"/>
  <c r="D254" i="7"/>
  <c r="G253" i="7"/>
  <c r="F253" i="7"/>
  <c r="D253" i="7"/>
  <c r="G252" i="7"/>
  <c r="F252" i="7"/>
  <c r="D252" i="7"/>
  <c r="G251" i="7"/>
  <c r="F251" i="7"/>
  <c r="D251" i="7"/>
  <c r="G250" i="7"/>
  <c r="F250" i="7"/>
  <c r="D250" i="7"/>
  <c r="G249" i="7"/>
  <c r="F249" i="7"/>
  <c r="D249" i="7"/>
  <c r="G248" i="7"/>
  <c r="F248" i="7"/>
  <c r="D248" i="7"/>
  <c r="G247" i="7"/>
  <c r="F247" i="7"/>
  <c r="D247" i="7"/>
  <c r="G246" i="7"/>
  <c r="F246" i="7"/>
  <c r="D246" i="7"/>
  <c r="G245" i="7"/>
  <c r="F245" i="7"/>
  <c r="D245" i="7"/>
  <c r="G244" i="7"/>
  <c r="F244" i="7"/>
  <c r="D244" i="7"/>
  <c r="G243" i="7"/>
  <c r="F243" i="7"/>
  <c r="D243" i="7"/>
  <c r="G242" i="7"/>
  <c r="F242" i="7"/>
  <c r="D242" i="7"/>
  <c r="G241" i="7"/>
  <c r="F241" i="7"/>
  <c r="D241" i="7"/>
  <c r="G240" i="7"/>
  <c r="F240" i="7"/>
  <c r="D240" i="7"/>
  <c r="G239" i="7"/>
  <c r="F239" i="7"/>
  <c r="D239" i="7"/>
  <c r="G238" i="7"/>
  <c r="F238" i="7"/>
  <c r="D238" i="7"/>
  <c r="G237" i="7"/>
  <c r="F237" i="7"/>
  <c r="D237" i="7"/>
  <c r="G236" i="7"/>
  <c r="F236" i="7"/>
  <c r="D236" i="7"/>
  <c r="G235" i="7"/>
  <c r="F235" i="7"/>
  <c r="D235" i="7"/>
  <c r="G234" i="7"/>
  <c r="F234" i="7"/>
  <c r="D234" i="7"/>
  <c r="G233" i="7"/>
  <c r="F233" i="7"/>
  <c r="D233" i="7"/>
  <c r="G232" i="7"/>
  <c r="F232" i="7"/>
  <c r="D232" i="7"/>
  <c r="G231" i="7"/>
  <c r="F231" i="7"/>
  <c r="D231" i="7"/>
  <c r="G230" i="7"/>
  <c r="F230" i="7"/>
  <c r="D230" i="7"/>
  <c r="G229" i="7"/>
  <c r="F229" i="7"/>
  <c r="D229" i="7"/>
  <c r="G228" i="7"/>
  <c r="F228" i="7"/>
  <c r="D228" i="7"/>
  <c r="G227" i="7"/>
  <c r="F227" i="7"/>
  <c r="D227" i="7"/>
  <c r="G226" i="7"/>
  <c r="F226" i="7"/>
  <c r="D226" i="7"/>
  <c r="G225" i="7"/>
  <c r="F225" i="7"/>
  <c r="D225" i="7"/>
  <c r="G224" i="7"/>
  <c r="F224" i="7"/>
  <c r="D224" i="7"/>
  <c r="G223" i="7"/>
  <c r="F223" i="7"/>
  <c r="D223" i="7"/>
  <c r="G222" i="7"/>
  <c r="F222" i="7"/>
  <c r="D222" i="7"/>
  <c r="G221" i="7"/>
  <c r="F221" i="7"/>
  <c r="D221" i="7"/>
  <c r="G220" i="7"/>
  <c r="F220" i="7"/>
  <c r="D220" i="7"/>
  <c r="G219" i="7"/>
  <c r="F219" i="7"/>
  <c r="D219" i="7"/>
  <c r="G218" i="7"/>
  <c r="F218" i="7"/>
  <c r="D218" i="7"/>
  <c r="G217" i="7"/>
  <c r="F217" i="7"/>
  <c r="D217" i="7"/>
  <c r="G216" i="7"/>
  <c r="F216" i="7"/>
  <c r="D216" i="7"/>
  <c r="G215" i="7"/>
  <c r="F215" i="7"/>
  <c r="D215" i="7"/>
  <c r="G214" i="7"/>
  <c r="F214" i="7"/>
  <c r="D214" i="7"/>
  <c r="G213" i="7"/>
  <c r="F213" i="7"/>
  <c r="D213" i="7"/>
  <c r="G212" i="7"/>
  <c r="F212" i="7"/>
  <c r="D212" i="7"/>
  <c r="G211" i="7"/>
  <c r="F211" i="7"/>
  <c r="D211" i="7"/>
  <c r="G210" i="7"/>
  <c r="F210" i="7"/>
  <c r="D210" i="7"/>
  <c r="G209" i="7"/>
  <c r="F209" i="7"/>
  <c r="D209" i="7"/>
  <c r="G208" i="7"/>
  <c r="F208" i="7"/>
  <c r="D208" i="7"/>
  <c r="G207" i="7"/>
  <c r="F207" i="7"/>
  <c r="D207" i="7"/>
  <c r="G206" i="7"/>
  <c r="F206" i="7"/>
  <c r="D206" i="7"/>
  <c r="G205" i="7"/>
  <c r="F205" i="7"/>
  <c r="D205" i="7"/>
  <c r="G204" i="7"/>
  <c r="F204" i="7"/>
  <c r="D204" i="7"/>
  <c r="G203" i="7"/>
  <c r="F203" i="7"/>
  <c r="D203" i="7"/>
  <c r="G202" i="7"/>
  <c r="F202" i="7"/>
  <c r="D202" i="7"/>
  <c r="G201" i="7"/>
  <c r="F201" i="7"/>
  <c r="D201" i="7"/>
  <c r="G200" i="7"/>
  <c r="F200" i="7"/>
  <c r="D200" i="7"/>
  <c r="G199" i="7"/>
  <c r="F199" i="7"/>
  <c r="D199" i="7"/>
  <c r="G198" i="7"/>
  <c r="F198" i="7"/>
  <c r="D198" i="7"/>
  <c r="G197" i="7"/>
  <c r="F197" i="7"/>
  <c r="D197" i="7"/>
  <c r="G196" i="7"/>
  <c r="F196" i="7"/>
  <c r="D196" i="7"/>
  <c r="G195" i="7"/>
  <c r="F195" i="7"/>
  <c r="D195" i="7"/>
  <c r="G194" i="7"/>
  <c r="F194" i="7"/>
  <c r="D194" i="7"/>
  <c r="G193" i="7"/>
  <c r="F193" i="7"/>
  <c r="D193" i="7"/>
  <c r="G192" i="7"/>
  <c r="F192" i="7"/>
  <c r="D192" i="7"/>
  <c r="G191" i="7"/>
  <c r="F191" i="7"/>
  <c r="D191" i="7"/>
  <c r="G190" i="7"/>
  <c r="F190" i="7"/>
  <c r="D190" i="7"/>
  <c r="G189" i="7"/>
  <c r="F189" i="7"/>
  <c r="D189" i="7"/>
  <c r="G188" i="7"/>
  <c r="F188" i="7"/>
  <c r="D188" i="7"/>
  <c r="G187" i="7"/>
  <c r="F187" i="7"/>
  <c r="D187" i="7"/>
  <c r="G186" i="7"/>
  <c r="F186" i="7"/>
  <c r="D186" i="7"/>
  <c r="G185" i="7"/>
  <c r="F185" i="7"/>
  <c r="D185" i="7"/>
  <c r="G184" i="7"/>
  <c r="F184" i="7"/>
  <c r="D184" i="7"/>
  <c r="G183" i="7"/>
  <c r="F183" i="7"/>
  <c r="D183" i="7"/>
  <c r="G182" i="7"/>
  <c r="F182" i="7"/>
  <c r="D182" i="7"/>
  <c r="G181" i="7"/>
  <c r="F181" i="7"/>
  <c r="D181" i="7"/>
  <c r="G180" i="7"/>
  <c r="F180" i="7"/>
  <c r="D180" i="7"/>
  <c r="G179" i="7"/>
  <c r="F179" i="7"/>
  <c r="D179" i="7"/>
  <c r="G178" i="7"/>
  <c r="F178" i="7"/>
  <c r="D178" i="7"/>
  <c r="G177" i="7"/>
  <c r="F177" i="7"/>
  <c r="D177" i="7"/>
  <c r="G176" i="7"/>
  <c r="F176" i="7"/>
  <c r="D176" i="7"/>
  <c r="G175" i="7"/>
  <c r="F175" i="7"/>
  <c r="D175" i="7"/>
  <c r="G174" i="7"/>
  <c r="F174" i="7"/>
  <c r="D174" i="7"/>
  <c r="G173" i="7"/>
  <c r="F173" i="7"/>
  <c r="D173" i="7"/>
  <c r="G172" i="7"/>
  <c r="F172" i="7"/>
  <c r="D172" i="7"/>
  <c r="G171" i="7"/>
  <c r="F171" i="7"/>
  <c r="D171" i="7"/>
  <c r="G170" i="7"/>
  <c r="F170" i="7"/>
  <c r="D170" i="7"/>
  <c r="G169" i="7"/>
  <c r="F169" i="7"/>
  <c r="D169" i="7"/>
  <c r="G168" i="7"/>
  <c r="F168" i="7"/>
  <c r="D168" i="7"/>
  <c r="G167" i="7"/>
  <c r="F167" i="7"/>
  <c r="D167" i="7"/>
  <c r="G166" i="7"/>
  <c r="F166" i="7"/>
  <c r="D166" i="7"/>
  <c r="G165" i="7"/>
  <c r="F165" i="7"/>
  <c r="D165" i="7"/>
  <c r="G164" i="7"/>
  <c r="F164" i="7"/>
  <c r="D164" i="7"/>
  <c r="G163" i="7"/>
  <c r="F163" i="7"/>
  <c r="D163" i="7"/>
  <c r="G162" i="7"/>
  <c r="F162" i="7"/>
  <c r="D162" i="7"/>
  <c r="G161" i="7"/>
  <c r="F161" i="7"/>
  <c r="D161" i="7"/>
  <c r="G160" i="7"/>
  <c r="F160" i="7"/>
  <c r="D160" i="7"/>
  <c r="G159" i="7"/>
  <c r="F159" i="7"/>
  <c r="D159" i="7"/>
  <c r="G158" i="7"/>
  <c r="F158" i="7"/>
  <c r="D158" i="7"/>
  <c r="G157" i="7"/>
  <c r="F157" i="7"/>
  <c r="D157" i="7"/>
  <c r="G156" i="7"/>
  <c r="F156" i="7"/>
  <c r="D156" i="7"/>
  <c r="G155" i="7"/>
  <c r="F155" i="7"/>
  <c r="D155" i="7"/>
  <c r="G154" i="7"/>
  <c r="F154" i="7"/>
  <c r="D154" i="7"/>
  <c r="G153" i="7"/>
  <c r="F153" i="7"/>
  <c r="D153" i="7"/>
  <c r="G152" i="7"/>
  <c r="F152" i="7"/>
  <c r="D152" i="7"/>
  <c r="G151" i="7"/>
  <c r="F151" i="7"/>
  <c r="D151" i="7"/>
  <c r="G150" i="7"/>
  <c r="F150" i="7"/>
  <c r="D150" i="7"/>
  <c r="G149" i="7"/>
  <c r="F149" i="7"/>
  <c r="D149" i="7"/>
  <c r="G148" i="7"/>
  <c r="F148" i="7"/>
  <c r="D148" i="7"/>
  <c r="G147" i="7"/>
  <c r="F147" i="7"/>
  <c r="D147" i="7"/>
  <c r="G146" i="7"/>
  <c r="F146" i="7"/>
  <c r="D146" i="7"/>
  <c r="G145" i="7"/>
  <c r="F145" i="7"/>
  <c r="D145" i="7"/>
  <c r="G144" i="7"/>
  <c r="F144" i="7"/>
  <c r="D144" i="7"/>
  <c r="G143" i="7"/>
  <c r="F143" i="7"/>
  <c r="D143" i="7"/>
  <c r="G142" i="7"/>
  <c r="F142" i="7"/>
  <c r="D142" i="7"/>
  <c r="G141" i="7"/>
  <c r="F141" i="7"/>
  <c r="D141" i="7"/>
  <c r="G140" i="7"/>
  <c r="F140" i="7"/>
  <c r="D140" i="7"/>
  <c r="G139" i="7"/>
  <c r="F139" i="7"/>
  <c r="D139" i="7"/>
  <c r="G138" i="7"/>
  <c r="F138" i="7"/>
  <c r="D138" i="7"/>
  <c r="G137" i="7"/>
  <c r="F137" i="7"/>
  <c r="D137" i="7"/>
  <c r="G136" i="7"/>
  <c r="F136" i="7"/>
  <c r="D136" i="7"/>
  <c r="G135" i="7"/>
  <c r="F135" i="7"/>
  <c r="D135" i="7"/>
  <c r="G134" i="7"/>
  <c r="F134" i="7"/>
  <c r="D134" i="7"/>
  <c r="G133" i="7"/>
  <c r="F133" i="7"/>
  <c r="D133" i="7"/>
  <c r="G132" i="7"/>
  <c r="F132" i="7"/>
  <c r="D132" i="7"/>
  <c r="G131" i="7"/>
  <c r="F131" i="7"/>
  <c r="D131" i="7"/>
  <c r="G130" i="7"/>
  <c r="F130" i="7"/>
  <c r="D130" i="7"/>
  <c r="G129" i="7"/>
  <c r="F129" i="7"/>
  <c r="D129" i="7"/>
  <c r="G128" i="7"/>
  <c r="F128" i="7"/>
  <c r="D128" i="7"/>
  <c r="G127" i="7"/>
  <c r="F127" i="7"/>
  <c r="D127" i="7"/>
  <c r="G126" i="7"/>
  <c r="F126" i="7"/>
  <c r="D126" i="7"/>
  <c r="G125" i="7"/>
  <c r="F125" i="7"/>
  <c r="D125" i="7"/>
  <c r="G124" i="7"/>
  <c r="F124" i="7"/>
  <c r="D124" i="7"/>
  <c r="G123" i="7"/>
  <c r="F123" i="7"/>
  <c r="D123" i="7"/>
  <c r="G122" i="7"/>
  <c r="F122" i="7"/>
  <c r="D122" i="7"/>
  <c r="G121" i="7"/>
  <c r="F121" i="7"/>
  <c r="D121" i="7"/>
  <c r="G120" i="7"/>
  <c r="F120" i="7"/>
  <c r="D120" i="7"/>
  <c r="G119" i="7"/>
  <c r="F119" i="7"/>
  <c r="D119" i="7"/>
  <c r="G118" i="7"/>
  <c r="F118" i="7"/>
  <c r="D118" i="7"/>
  <c r="G117" i="7"/>
  <c r="F117" i="7"/>
  <c r="D117" i="7"/>
  <c r="G116" i="7"/>
  <c r="F116" i="7"/>
  <c r="D116" i="7"/>
  <c r="G115" i="7"/>
  <c r="F115" i="7"/>
  <c r="D115" i="7"/>
  <c r="G114" i="7"/>
  <c r="F114" i="7"/>
  <c r="D114" i="7"/>
  <c r="G113" i="7"/>
  <c r="F113" i="7"/>
  <c r="D113" i="7"/>
  <c r="G112" i="7"/>
  <c r="F112" i="7"/>
  <c r="D112" i="7"/>
  <c r="G111" i="7"/>
  <c r="F111" i="7"/>
  <c r="D111" i="7"/>
  <c r="G110" i="7"/>
  <c r="F110" i="7"/>
  <c r="D110" i="7"/>
  <c r="G109" i="7"/>
  <c r="F109" i="7"/>
  <c r="D109" i="7"/>
  <c r="G108" i="7"/>
  <c r="F108" i="7"/>
  <c r="D108" i="7"/>
  <c r="G107" i="7"/>
  <c r="F107" i="7"/>
  <c r="D107" i="7"/>
  <c r="G106" i="7"/>
  <c r="F106" i="7"/>
  <c r="D106" i="7"/>
  <c r="G105" i="7"/>
  <c r="F105" i="7"/>
  <c r="D105" i="7"/>
  <c r="G104" i="7"/>
  <c r="F104" i="7"/>
  <c r="D104" i="7"/>
  <c r="G103" i="7"/>
  <c r="F103" i="7"/>
  <c r="D103" i="7"/>
  <c r="G102" i="7"/>
  <c r="F102" i="7"/>
  <c r="D102" i="7"/>
  <c r="G101" i="7"/>
  <c r="F101" i="7"/>
  <c r="D101" i="7"/>
  <c r="G100" i="7"/>
  <c r="F100" i="7"/>
  <c r="D100" i="7"/>
  <c r="G99" i="7"/>
  <c r="F99" i="7"/>
  <c r="D99" i="7"/>
  <c r="G98" i="7"/>
  <c r="F98" i="7"/>
  <c r="D98" i="7"/>
  <c r="G97" i="7"/>
  <c r="F97" i="7"/>
  <c r="D97" i="7"/>
  <c r="G96" i="7"/>
  <c r="F96" i="7"/>
  <c r="D96" i="7"/>
  <c r="G95" i="7"/>
  <c r="F95" i="7"/>
  <c r="D95" i="7"/>
  <c r="G94" i="7"/>
  <c r="F94" i="7"/>
  <c r="D94" i="7"/>
  <c r="G93" i="7"/>
  <c r="F93" i="7"/>
  <c r="D93" i="7"/>
  <c r="G92" i="7"/>
  <c r="F92" i="7"/>
  <c r="D92" i="7"/>
  <c r="G91" i="7"/>
  <c r="F91" i="7"/>
  <c r="D91" i="7"/>
  <c r="G90" i="7"/>
  <c r="F90" i="7"/>
  <c r="D90" i="7"/>
  <c r="G89" i="7"/>
  <c r="F89" i="7"/>
  <c r="D89" i="7"/>
  <c r="G88" i="7"/>
  <c r="F88" i="7"/>
  <c r="D88" i="7"/>
  <c r="G87" i="7"/>
  <c r="F87" i="7"/>
  <c r="D87" i="7"/>
  <c r="G86" i="7"/>
  <c r="F86" i="7"/>
  <c r="D86" i="7"/>
  <c r="G85" i="7"/>
  <c r="F85" i="7"/>
  <c r="D85" i="7"/>
  <c r="G84" i="7"/>
  <c r="F84" i="7"/>
  <c r="D84" i="7"/>
  <c r="G83" i="7"/>
  <c r="F83" i="7"/>
  <c r="D83" i="7"/>
  <c r="G82" i="7"/>
  <c r="F82" i="7"/>
  <c r="D82" i="7"/>
  <c r="G81" i="7"/>
  <c r="F81" i="7"/>
  <c r="D81" i="7"/>
  <c r="G80" i="7"/>
  <c r="F80" i="7"/>
  <c r="D80" i="7"/>
  <c r="G79" i="7"/>
  <c r="F79" i="7"/>
  <c r="D79" i="7"/>
  <c r="G78" i="7"/>
  <c r="F78" i="7"/>
  <c r="D78" i="7"/>
  <c r="G77" i="7"/>
  <c r="F77" i="7"/>
  <c r="D77" i="7"/>
  <c r="G76" i="7"/>
  <c r="F76" i="7"/>
  <c r="D76" i="7"/>
  <c r="G75" i="7"/>
  <c r="F75" i="7"/>
  <c r="D75" i="7"/>
  <c r="G74" i="7"/>
  <c r="F74" i="7"/>
  <c r="D74" i="7"/>
  <c r="G73" i="7"/>
  <c r="F73" i="7"/>
  <c r="D73" i="7"/>
  <c r="G72" i="7"/>
  <c r="F72" i="7"/>
  <c r="D72" i="7"/>
  <c r="G71" i="7"/>
  <c r="F71" i="7"/>
  <c r="D71" i="7"/>
  <c r="G70" i="7"/>
  <c r="F70" i="7"/>
  <c r="D70" i="7"/>
  <c r="G69" i="7"/>
  <c r="F69" i="7"/>
  <c r="D69" i="7"/>
  <c r="G68" i="7"/>
  <c r="F68" i="7"/>
  <c r="D68" i="7"/>
  <c r="G67" i="7"/>
  <c r="F67" i="7"/>
  <c r="D67" i="7"/>
  <c r="G66" i="7"/>
  <c r="F66" i="7"/>
  <c r="D66" i="7"/>
  <c r="G65" i="7"/>
  <c r="F65" i="7"/>
  <c r="D65" i="7"/>
  <c r="G64" i="7"/>
  <c r="F64" i="7"/>
  <c r="D64" i="7"/>
  <c r="G63" i="7"/>
  <c r="F63" i="7"/>
  <c r="D63" i="7"/>
  <c r="G62" i="7"/>
  <c r="F62" i="7"/>
  <c r="D62" i="7"/>
  <c r="G61" i="7"/>
  <c r="F61" i="7"/>
  <c r="D61" i="7"/>
  <c r="G60" i="7"/>
  <c r="F60" i="7"/>
  <c r="D60" i="7"/>
  <c r="G59" i="7"/>
  <c r="F59" i="7"/>
  <c r="D59" i="7"/>
  <c r="G58" i="7"/>
  <c r="F58" i="7"/>
  <c r="D58" i="7"/>
  <c r="G57" i="7"/>
  <c r="F57" i="7"/>
  <c r="D57" i="7"/>
  <c r="G56" i="7"/>
  <c r="F56" i="7"/>
  <c r="D56" i="7"/>
  <c r="G55" i="7"/>
  <c r="F55" i="7"/>
  <c r="D55" i="7"/>
  <c r="G54" i="7"/>
  <c r="F54" i="7"/>
  <c r="D54" i="7"/>
  <c r="G53" i="7"/>
  <c r="F53" i="7"/>
  <c r="D53" i="7"/>
  <c r="G52" i="7"/>
  <c r="F52" i="7"/>
  <c r="D52" i="7"/>
  <c r="G51" i="7"/>
  <c r="F51" i="7"/>
  <c r="D51" i="7"/>
  <c r="G50" i="7"/>
  <c r="F50" i="7"/>
  <c r="D50" i="7"/>
  <c r="G49" i="7"/>
  <c r="F49" i="7"/>
  <c r="D49" i="7"/>
  <c r="G48" i="7"/>
  <c r="F48" i="7"/>
  <c r="D48" i="7"/>
  <c r="G47" i="7"/>
  <c r="F47" i="7"/>
  <c r="D47" i="7"/>
  <c r="G46" i="7"/>
  <c r="F46" i="7"/>
  <c r="D46" i="7"/>
  <c r="G45" i="7"/>
  <c r="F45" i="7"/>
  <c r="D45" i="7"/>
  <c r="G44" i="7"/>
  <c r="F44" i="7"/>
  <c r="D44" i="7"/>
  <c r="G43" i="7"/>
  <c r="F43" i="7"/>
  <c r="D43" i="7"/>
  <c r="G42" i="7"/>
  <c r="F42" i="7"/>
  <c r="D42" i="7"/>
  <c r="G41" i="7"/>
  <c r="F41" i="7"/>
  <c r="D41" i="7"/>
  <c r="G40" i="7"/>
  <c r="F40" i="7"/>
  <c r="D40" i="7"/>
  <c r="G39" i="7"/>
  <c r="F39" i="7"/>
  <c r="D39" i="7"/>
  <c r="G38" i="7"/>
  <c r="F38" i="7"/>
  <c r="D38" i="7"/>
  <c r="G37" i="7"/>
  <c r="F37" i="7"/>
  <c r="D37" i="7"/>
  <c r="G36" i="7"/>
  <c r="F36" i="7"/>
  <c r="D36" i="7"/>
  <c r="G35" i="7"/>
  <c r="F35" i="7"/>
  <c r="D35" i="7"/>
  <c r="G34" i="7"/>
  <c r="F34" i="7"/>
  <c r="D34" i="7"/>
  <c r="G33" i="7"/>
  <c r="F33" i="7"/>
  <c r="D33" i="7"/>
  <c r="G32" i="7"/>
  <c r="F32" i="7"/>
  <c r="D32" i="7"/>
  <c r="G31" i="7"/>
  <c r="F31" i="7"/>
  <c r="D31" i="7"/>
  <c r="G30" i="7"/>
  <c r="F30" i="7"/>
  <c r="D30" i="7"/>
  <c r="G29" i="7"/>
  <c r="F29" i="7"/>
  <c r="D29" i="7"/>
  <c r="G28" i="7"/>
  <c r="F28" i="7"/>
  <c r="D28" i="7"/>
  <c r="G27" i="7"/>
  <c r="F27" i="7"/>
  <c r="D27" i="7"/>
  <c r="G26" i="7"/>
  <c r="F26" i="7"/>
  <c r="D26" i="7"/>
  <c r="G25" i="7"/>
  <c r="F25" i="7"/>
  <c r="D25" i="7"/>
  <c r="G24" i="7"/>
  <c r="F24" i="7"/>
  <c r="D24" i="7"/>
  <c r="G23" i="7"/>
  <c r="F23" i="7"/>
  <c r="D23" i="7"/>
  <c r="G22" i="7"/>
  <c r="F22" i="7"/>
  <c r="D22" i="7"/>
  <c r="G21" i="7"/>
  <c r="F21" i="7"/>
  <c r="D21" i="7"/>
  <c r="G20" i="7"/>
  <c r="F20" i="7"/>
  <c r="D20" i="7"/>
  <c r="G19" i="7"/>
  <c r="F19" i="7"/>
  <c r="D19" i="7"/>
  <c r="G18" i="7"/>
  <c r="F18" i="7"/>
  <c r="D18" i="7"/>
  <c r="G17" i="7"/>
  <c r="F17" i="7"/>
  <c r="D17" i="7"/>
  <c r="G16" i="7"/>
  <c r="F16" i="7"/>
  <c r="D16" i="7"/>
  <c r="G15" i="7"/>
  <c r="F15" i="7"/>
  <c r="D15" i="7"/>
  <c r="G14" i="7"/>
  <c r="F14" i="7"/>
  <c r="D14" i="7"/>
  <c r="G13" i="7"/>
  <c r="F13" i="7"/>
  <c r="D13" i="7"/>
  <c r="G12" i="7"/>
  <c r="F12" i="7"/>
  <c r="D12" i="7"/>
  <c r="G11" i="7"/>
  <c r="F11" i="7"/>
  <c r="D11" i="7"/>
  <c r="G10" i="7"/>
  <c r="F10" i="7"/>
  <c r="D10" i="7"/>
  <c r="G9" i="7"/>
  <c r="F9" i="7"/>
  <c r="D9" i="7"/>
  <c r="G8" i="7"/>
  <c r="F8" i="7"/>
  <c r="D8" i="7"/>
  <c r="G7" i="7"/>
  <c r="F7" i="7"/>
  <c r="D7" i="7"/>
  <c r="G6" i="7"/>
  <c r="F6" i="7"/>
  <c r="D6" i="7"/>
  <c r="G5" i="7"/>
  <c r="F5" i="7"/>
  <c r="D5" i="7"/>
  <c r="G4" i="7"/>
  <c r="F4" i="7"/>
  <c r="D4" i="7"/>
  <c r="G3" i="7"/>
  <c r="F3" i="7"/>
  <c r="D3" i="7"/>
  <c r="G2" i="7"/>
  <c r="F2" i="7"/>
  <c r="D2" i="7"/>
  <c r="H1" i="7"/>
  <c r="W45" i="12"/>
  <c r="T45" i="12"/>
  <c r="S45" i="12"/>
  <c r="R45" i="12"/>
  <c r="Q45" i="12"/>
  <c r="P45" i="12"/>
  <c r="O45" i="12"/>
  <c r="N45" i="12"/>
  <c r="M45" i="12"/>
  <c r="J45" i="12"/>
  <c r="I45" i="12"/>
  <c r="H45" i="12"/>
  <c r="G45" i="12"/>
  <c r="F45" i="12"/>
  <c r="E45" i="12"/>
  <c r="D45" i="12"/>
  <c r="W44" i="12"/>
  <c r="T44" i="12"/>
  <c r="S44" i="12"/>
  <c r="R44" i="12"/>
  <c r="Q44" i="12"/>
  <c r="P44" i="12"/>
  <c r="O44" i="12"/>
  <c r="N44" i="12"/>
  <c r="M44" i="12"/>
  <c r="J44" i="12"/>
  <c r="I44" i="12"/>
  <c r="H44" i="12"/>
  <c r="G44" i="12"/>
  <c r="F44" i="12"/>
  <c r="E44" i="12"/>
  <c r="D44" i="12"/>
  <c r="W43" i="12"/>
  <c r="T43" i="12"/>
  <c r="S43" i="12"/>
  <c r="R43" i="12"/>
  <c r="Q43" i="12"/>
  <c r="P43" i="12"/>
  <c r="O43" i="12"/>
  <c r="N43" i="12"/>
  <c r="M43" i="12"/>
  <c r="J43" i="12"/>
  <c r="I43" i="12"/>
  <c r="H43" i="12"/>
  <c r="G43" i="12"/>
  <c r="F43" i="12"/>
  <c r="E43" i="12"/>
  <c r="D43" i="12"/>
  <c r="W42" i="12"/>
  <c r="T42" i="12"/>
  <c r="S42" i="12"/>
  <c r="R42" i="12"/>
  <c r="Q42" i="12"/>
  <c r="P42" i="12"/>
  <c r="O42" i="12"/>
  <c r="N42" i="12"/>
  <c r="M42" i="12"/>
  <c r="J42" i="12"/>
  <c r="I42" i="12"/>
  <c r="H42" i="12"/>
  <c r="G42" i="12"/>
  <c r="F42" i="12"/>
  <c r="E42" i="12"/>
  <c r="D42" i="12"/>
  <c r="W41" i="12"/>
  <c r="T41" i="12"/>
  <c r="S41" i="12"/>
  <c r="R41" i="12"/>
  <c r="Q41" i="12"/>
  <c r="P41" i="12"/>
  <c r="O41" i="12"/>
  <c r="N41" i="12"/>
  <c r="M41" i="12"/>
  <c r="J41" i="12"/>
  <c r="I41" i="12"/>
  <c r="H41" i="12"/>
  <c r="G41" i="12"/>
  <c r="F41" i="12"/>
  <c r="E41" i="12"/>
  <c r="D41" i="12"/>
  <c r="W40" i="12"/>
  <c r="T40" i="12"/>
  <c r="S40" i="12"/>
  <c r="R40" i="12"/>
  <c r="Q40" i="12"/>
  <c r="P40" i="12"/>
  <c r="O40" i="12"/>
  <c r="N40" i="12"/>
  <c r="M40" i="12"/>
  <c r="J40" i="12"/>
  <c r="I40" i="12"/>
  <c r="H40" i="12"/>
  <c r="G40" i="12"/>
  <c r="F40" i="12"/>
  <c r="E40" i="12"/>
  <c r="D40" i="12"/>
  <c r="W39" i="12"/>
  <c r="T39" i="12"/>
  <c r="S39" i="12"/>
  <c r="R39" i="12"/>
  <c r="Q39" i="12"/>
  <c r="P39" i="12"/>
  <c r="O39" i="12"/>
  <c r="N39" i="12"/>
  <c r="M39" i="12"/>
  <c r="J39" i="12"/>
  <c r="I39" i="12"/>
  <c r="H39" i="12"/>
  <c r="G39" i="12"/>
  <c r="F39" i="12"/>
  <c r="E39" i="12"/>
  <c r="D39" i="12"/>
  <c r="W38" i="12"/>
  <c r="T38" i="12"/>
  <c r="S38" i="12"/>
  <c r="R38" i="12"/>
  <c r="Q38" i="12"/>
  <c r="P38" i="12"/>
  <c r="O38" i="12"/>
  <c r="N38" i="12"/>
  <c r="M38" i="12"/>
  <c r="J38" i="12"/>
  <c r="I38" i="12"/>
  <c r="H38" i="12"/>
  <c r="G38" i="12"/>
  <c r="F38" i="12"/>
  <c r="E38" i="12"/>
  <c r="D38" i="12"/>
  <c r="W37" i="12"/>
  <c r="T37" i="12"/>
  <c r="S37" i="12"/>
  <c r="R37" i="12"/>
  <c r="Q37" i="12"/>
  <c r="P37" i="12"/>
  <c r="O37" i="12"/>
  <c r="N37" i="12"/>
  <c r="M37" i="12"/>
  <c r="J37" i="12"/>
  <c r="I37" i="12"/>
  <c r="H37" i="12"/>
  <c r="G37" i="12"/>
  <c r="F37" i="12"/>
  <c r="E37" i="12"/>
  <c r="D37" i="12"/>
  <c r="W36" i="12"/>
  <c r="T36" i="12"/>
  <c r="S36" i="12"/>
  <c r="R36" i="12"/>
  <c r="Q36" i="12"/>
  <c r="P36" i="12"/>
  <c r="O36" i="12"/>
  <c r="N36" i="12"/>
  <c r="M36" i="12"/>
  <c r="J36" i="12"/>
  <c r="I36" i="12"/>
  <c r="H36" i="12"/>
  <c r="G36" i="12"/>
  <c r="F36" i="12"/>
  <c r="E36" i="12"/>
  <c r="D36" i="12"/>
  <c r="W35" i="12"/>
  <c r="T35" i="12"/>
  <c r="S35" i="12"/>
  <c r="R35" i="12"/>
  <c r="Q35" i="12"/>
  <c r="P35" i="12"/>
  <c r="O35" i="12"/>
  <c r="N35" i="12"/>
  <c r="M35" i="12"/>
  <c r="J35" i="12"/>
  <c r="I35" i="12"/>
  <c r="H35" i="12"/>
  <c r="G35" i="12"/>
  <c r="F35" i="12"/>
  <c r="E35" i="12"/>
  <c r="D35" i="12"/>
  <c r="W34" i="12"/>
  <c r="T34" i="12"/>
  <c r="S34" i="12"/>
  <c r="R34" i="12"/>
  <c r="Q34" i="12"/>
  <c r="P34" i="12"/>
  <c r="O34" i="12"/>
  <c r="N34" i="12"/>
  <c r="M34" i="12"/>
  <c r="J34" i="12"/>
  <c r="I34" i="12"/>
  <c r="H34" i="12"/>
  <c r="G34" i="12"/>
  <c r="F34" i="12"/>
  <c r="E34" i="12"/>
  <c r="D34" i="12"/>
  <c r="W33" i="12"/>
  <c r="T33" i="12"/>
  <c r="S33" i="12"/>
  <c r="R33" i="12"/>
  <c r="Q33" i="12"/>
  <c r="P33" i="12"/>
  <c r="O33" i="12"/>
  <c r="N33" i="12"/>
  <c r="M33" i="12"/>
  <c r="J33" i="12"/>
  <c r="I33" i="12"/>
  <c r="H33" i="12"/>
  <c r="G33" i="12"/>
  <c r="F33" i="12"/>
  <c r="E33" i="12"/>
  <c r="D33" i="12"/>
  <c r="W32" i="12"/>
  <c r="T32" i="12"/>
  <c r="S32" i="12"/>
  <c r="R32" i="12"/>
  <c r="Q32" i="12"/>
  <c r="P32" i="12"/>
  <c r="O32" i="12"/>
  <c r="N32" i="12"/>
  <c r="M32" i="12"/>
  <c r="J32" i="12"/>
  <c r="I32" i="12"/>
  <c r="H32" i="12"/>
  <c r="G32" i="12"/>
  <c r="F32" i="12"/>
  <c r="E32" i="12"/>
  <c r="D32" i="12"/>
  <c r="W31" i="12"/>
  <c r="T31" i="12"/>
  <c r="S31" i="12"/>
  <c r="R31" i="12"/>
  <c r="Q31" i="12"/>
  <c r="P31" i="12"/>
  <c r="O31" i="12"/>
  <c r="N31" i="12"/>
  <c r="M31" i="12"/>
  <c r="J31" i="12"/>
  <c r="I31" i="12"/>
  <c r="H31" i="12"/>
  <c r="G31" i="12"/>
  <c r="F31" i="12"/>
  <c r="E31" i="12"/>
  <c r="D31" i="12"/>
  <c r="W30" i="12"/>
  <c r="T30" i="12"/>
  <c r="S30" i="12"/>
  <c r="R30" i="12"/>
  <c r="Q30" i="12"/>
  <c r="P30" i="12"/>
  <c r="O30" i="12"/>
  <c r="N30" i="12"/>
  <c r="M30" i="12"/>
  <c r="J30" i="12"/>
  <c r="I30" i="12"/>
  <c r="H30" i="12"/>
  <c r="G30" i="12"/>
  <c r="F30" i="12"/>
  <c r="E30" i="12"/>
  <c r="D30" i="12"/>
  <c r="W29" i="12"/>
  <c r="T29" i="12"/>
  <c r="S29" i="12"/>
  <c r="R29" i="12"/>
  <c r="Q29" i="12"/>
  <c r="P29" i="12"/>
  <c r="O29" i="12"/>
  <c r="N29" i="12"/>
  <c r="M29" i="12"/>
  <c r="J29" i="12"/>
  <c r="I29" i="12"/>
  <c r="H29" i="12"/>
  <c r="G29" i="12"/>
  <c r="F29" i="12"/>
  <c r="E29" i="12"/>
  <c r="D29" i="12"/>
  <c r="W28" i="12"/>
  <c r="T28" i="12"/>
  <c r="S28" i="12"/>
  <c r="R28" i="12"/>
  <c r="Q28" i="12"/>
  <c r="P28" i="12"/>
  <c r="O28" i="12"/>
  <c r="N28" i="12"/>
  <c r="M28" i="12"/>
  <c r="J28" i="12"/>
  <c r="I28" i="12"/>
  <c r="H28" i="12"/>
  <c r="G28" i="12"/>
  <c r="F28" i="12"/>
  <c r="E28" i="12"/>
  <c r="D28" i="12"/>
  <c r="W27" i="12"/>
  <c r="T27" i="12"/>
  <c r="S27" i="12"/>
  <c r="R27" i="12"/>
  <c r="Q27" i="12"/>
  <c r="P27" i="12"/>
  <c r="O27" i="12"/>
  <c r="N27" i="12"/>
  <c r="M27" i="12"/>
  <c r="J27" i="12"/>
  <c r="I27" i="12"/>
  <c r="H27" i="12"/>
  <c r="G27" i="12"/>
  <c r="F27" i="12"/>
  <c r="E27" i="12"/>
  <c r="D27" i="12"/>
  <c r="W26" i="12"/>
  <c r="T26" i="12"/>
  <c r="S26" i="12"/>
  <c r="R26" i="12"/>
  <c r="Q26" i="12"/>
  <c r="P26" i="12"/>
  <c r="O26" i="12"/>
  <c r="N26" i="12"/>
  <c r="M26" i="12"/>
  <c r="J26" i="12"/>
  <c r="I26" i="12"/>
  <c r="H26" i="12"/>
  <c r="G26" i="12"/>
  <c r="F26" i="12"/>
  <c r="E26" i="12"/>
  <c r="D26" i="12"/>
  <c r="W25" i="12"/>
  <c r="T25" i="12"/>
  <c r="S25" i="12"/>
  <c r="R25" i="12"/>
  <c r="Q25" i="12"/>
  <c r="P25" i="12"/>
  <c r="O25" i="12"/>
  <c r="N25" i="12"/>
  <c r="M25" i="12"/>
  <c r="J25" i="12"/>
  <c r="I25" i="12"/>
  <c r="H25" i="12"/>
  <c r="G25" i="12"/>
  <c r="F25" i="12"/>
  <c r="E25" i="12"/>
  <c r="D25" i="12"/>
  <c r="W24" i="12"/>
  <c r="T24" i="12"/>
  <c r="S24" i="12"/>
  <c r="R24" i="12"/>
  <c r="Q24" i="12"/>
  <c r="P24" i="12"/>
  <c r="O24" i="12"/>
  <c r="N24" i="12"/>
  <c r="M24" i="12"/>
  <c r="J24" i="12"/>
  <c r="I24" i="12"/>
  <c r="H24" i="12"/>
  <c r="G24" i="12"/>
  <c r="F24" i="12"/>
  <c r="E24" i="12"/>
  <c r="D24" i="12"/>
  <c r="W23" i="12"/>
  <c r="T23" i="12"/>
  <c r="S23" i="12"/>
  <c r="R23" i="12"/>
  <c r="Q23" i="12"/>
  <c r="P23" i="12"/>
  <c r="O23" i="12"/>
  <c r="N23" i="12"/>
  <c r="M23" i="12"/>
  <c r="J23" i="12"/>
  <c r="I23" i="12"/>
  <c r="H23" i="12"/>
  <c r="G23" i="12"/>
  <c r="F23" i="12"/>
  <c r="E23" i="12"/>
  <c r="D23" i="12"/>
  <c r="W22" i="12"/>
  <c r="T22" i="12"/>
  <c r="S22" i="12"/>
  <c r="R22" i="12"/>
  <c r="Q22" i="12"/>
  <c r="P22" i="12"/>
  <c r="O22" i="12"/>
  <c r="N22" i="12"/>
  <c r="M22" i="12"/>
  <c r="J22" i="12"/>
  <c r="I22" i="12"/>
  <c r="H22" i="12"/>
  <c r="G22" i="12"/>
  <c r="F22" i="12"/>
  <c r="E22" i="12"/>
  <c r="D22" i="12"/>
  <c r="W21" i="12"/>
  <c r="T21" i="12"/>
  <c r="S21" i="12"/>
  <c r="R21" i="12"/>
  <c r="Q21" i="12"/>
  <c r="P21" i="12"/>
  <c r="O21" i="12"/>
  <c r="N21" i="12"/>
  <c r="M21" i="12"/>
  <c r="J21" i="12"/>
  <c r="I21" i="12"/>
  <c r="H21" i="12"/>
  <c r="G21" i="12"/>
  <c r="F21" i="12"/>
  <c r="E21" i="12"/>
  <c r="D21" i="12"/>
  <c r="W20" i="12"/>
  <c r="T20" i="12"/>
  <c r="S20" i="12"/>
  <c r="R20" i="12"/>
  <c r="Q20" i="12"/>
  <c r="P20" i="12"/>
  <c r="O20" i="12"/>
  <c r="N20" i="12"/>
  <c r="M20" i="12"/>
  <c r="J20" i="12"/>
  <c r="I20" i="12"/>
  <c r="H20" i="12"/>
  <c r="G20" i="12"/>
  <c r="F20" i="12"/>
  <c r="E20" i="12"/>
  <c r="D20" i="12"/>
  <c r="W19" i="12"/>
  <c r="T19" i="12"/>
  <c r="S19" i="12"/>
  <c r="R19" i="12"/>
  <c r="Q19" i="12"/>
  <c r="P19" i="12"/>
  <c r="O19" i="12"/>
  <c r="N19" i="12"/>
  <c r="M19" i="12"/>
  <c r="J19" i="12"/>
  <c r="I19" i="12"/>
  <c r="H19" i="12"/>
  <c r="G19" i="12"/>
  <c r="F19" i="12"/>
  <c r="E19" i="12"/>
  <c r="D19" i="12"/>
  <c r="W18" i="12"/>
  <c r="T18" i="12"/>
  <c r="S18" i="12"/>
  <c r="R18" i="12"/>
  <c r="Q18" i="12"/>
  <c r="P18" i="12"/>
  <c r="O18" i="12"/>
  <c r="N18" i="12"/>
  <c r="M18" i="12"/>
  <c r="J18" i="12"/>
  <c r="I18" i="12"/>
  <c r="H18" i="12"/>
  <c r="G18" i="12"/>
  <c r="F18" i="12"/>
  <c r="E18" i="12"/>
  <c r="D18" i="12"/>
  <c r="W17" i="12"/>
  <c r="T17" i="12"/>
  <c r="S17" i="12"/>
  <c r="R17" i="12"/>
  <c r="Q17" i="12"/>
  <c r="P17" i="12"/>
  <c r="O17" i="12"/>
  <c r="N17" i="12"/>
  <c r="M17" i="12"/>
  <c r="J17" i="12"/>
  <c r="I17" i="12"/>
  <c r="H17" i="12"/>
  <c r="G17" i="12"/>
  <c r="F17" i="12"/>
  <c r="E17" i="12"/>
  <c r="D17" i="12"/>
  <c r="W16" i="12"/>
  <c r="T16" i="12"/>
  <c r="S16" i="12"/>
  <c r="R16" i="12"/>
  <c r="Q16" i="12"/>
  <c r="P16" i="12"/>
  <c r="O16" i="12"/>
  <c r="N16" i="12"/>
  <c r="M16" i="12"/>
  <c r="J16" i="12"/>
  <c r="I16" i="12"/>
  <c r="H16" i="12"/>
  <c r="G16" i="12"/>
  <c r="F16" i="12"/>
  <c r="E16" i="12"/>
  <c r="D16" i="12"/>
  <c r="W15" i="12"/>
  <c r="T15" i="12"/>
  <c r="S15" i="12"/>
  <c r="R15" i="12"/>
  <c r="Q15" i="12"/>
  <c r="P15" i="12"/>
  <c r="O15" i="12"/>
  <c r="N15" i="12"/>
  <c r="M15" i="12"/>
  <c r="J15" i="12"/>
  <c r="I15" i="12"/>
  <c r="H15" i="12"/>
  <c r="G15" i="12"/>
  <c r="F15" i="12"/>
  <c r="E15" i="12"/>
  <c r="D15" i="12"/>
  <c r="W14" i="12"/>
  <c r="T14" i="12"/>
  <c r="S14" i="12"/>
  <c r="R14" i="12"/>
  <c r="Q14" i="12"/>
  <c r="P14" i="12"/>
  <c r="O14" i="12"/>
  <c r="N14" i="12"/>
  <c r="M14" i="12"/>
  <c r="J14" i="12"/>
  <c r="I14" i="12"/>
  <c r="H14" i="12"/>
  <c r="G14" i="12"/>
  <c r="F14" i="12"/>
  <c r="E14" i="12"/>
  <c r="D14" i="12"/>
  <c r="W13" i="12"/>
  <c r="T13" i="12"/>
  <c r="S13" i="12"/>
  <c r="R13" i="12"/>
  <c r="Q13" i="12"/>
  <c r="P13" i="12"/>
  <c r="O13" i="12"/>
  <c r="N13" i="12"/>
  <c r="M13" i="12"/>
  <c r="J13" i="12"/>
  <c r="I13" i="12"/>
  <c r="H13" i="12"/>
  <c r="G13" i="12"/>
  <c r="F13" i="12"/>
  <c r="E13" i="12"/>
  <c r="D13" i="12"/>
  <c r="W12" i="12"/>
  <c r="T12" i="12"/>
  <c r="S12" i="12"/>
  <c r="R12" i="12"/>
  <c r="Q12" i="12"/>
  <c r="P12" i="12"/>
  <c r="O12" i="12"/>
  <c r="N12" i="12"/>
  <c r="M12" i="12"/>
  <c r="J12" i="12"/>
  <c r="I12" i="12"/>
  <c r="H12" i="12"/>
  <c r="G12" i="12"/>
  <c r="F12" i="12"/>
  <c r="E12" i="12"/>
  <c r="D12" i="12"/>
  <c r="W11" i="12"/>
  <c r="T11" i="12"/>
  <c r="S11" i="12"/>
  <c r="R11" i="12"/>
  <c r="Q11" i="12"/>
  <c r="P11" i="12"/>
  <c r="O11" i="12"/>
  <c r="N11" i="12"/>
  <c r="M11" i="12"/>
  <c r="J11" i="12"/>
  <c r="I11" i="12"/>
  <c r="H11" i="12"/>
  <c r="G11" i="12"/>
  <c r="F11" i="12"/>
  <c r="E11" i="12"/>
  <c r="D11" i="12"/>
  <c r="W10" i="12"/>
  <c r="T10" i="12"/>
  <c r="S10" i="12"/>
  <c r="R10" i="12"/>
  <c r="Q10" i="12"/>
  <c r="P10" i="12"/>
  <c r="O10" i="12"/>
  <c r="N10" i="12"/>
  <c r="M10" i="12"/>
  <c r="J10" i="12"/>
  <c r="I10" i="12"/>
  <c r="H10" i="12"/>
  <c r="G10" i="12"/>
  <c r="F10" i="12"/>
  <c r="E10" i="12"/>
  <c r="D10" i="12"/>
  <c r="W9" i="12"/>
  <c r="T9" i="12"/>
  <c r="S9" i="12"/>
  <c r="R9" i="12"/>
  <c r="Q9" i="12"/>
  <c r="P9" i="12"/>
  <c r="O9" i="12"/>
  <c r="N9" i="12"/>
  <c r="M9" i="12"/>
  <c r="J9" i="12"/>
  <c r="I9" i="12"/>
  <c r="H9" i="12"/>
  <c r="G9" i="12"/>
  <c r="F9" i="12"/>
  <c r="E9" i="12"/>
  <c r="D9" i="12"/>
  <c r="W8" i="12"/>
  <c r="T8" i="12"/>
  <c r="S8" i="12"/>
  <c r="R8" i="12"/>
  <c r="Q8" i="12"/>
  <c r="P8" i="12"/>
  <c r="O8" i="12"/>
  <c r="N8" i="12"/>
  <c r="M8" i="12"/>
  <c r="J8" i="12"/>
  <c r="I8" i="12"/>
  <c r="H8" i="12"/>
  <c r="G8" i="12"/>
  <c r="F8" i="12"/>
  <c r="E8" i="12"/>
  <c r="D8" i="12"/>
  <c r="W7" i="12"/>
  <c r="T7" i="12"/>
  <c r="S7" i="12"/>
  <c r="R7" i="12"/>
  <c r="Q7" i="12"/>
  <c r="P7" i="12"/>
  <c r="O7" i="12"/>
  <c r="N7" i="12"/>
  <c r="M7" i="12"/>
  <c r="J7" i="12"/>
  <c r="I7" i="12"/>
  <c r="H7" i="12"/>
  <c r="G7" i="12"/>
  <c r="F7" i="12"/>
  <c r="E7" i="12"/>
  <c r="D7" i="12"/>
  <c r="AA6" i="12"/>
  <c r="W6" i="12"/>
  <c r="T6" i="12"/>
  <c r="S6" i="12"/>
  <c r="R6" i="12"/>
  <c r="Q6" i="12"/>
  <c r="P6" i="12"/>
  <c r="O6" i="12"/>
  <c r="N6" i="12"/>
  <c r="M6" i="12"/>
  <c r="J6" i="12"/>
  <c r="I6" i="12"/>
  <c r="H6" i="12"/>
  <c r="G6" i="12"/>
  <c r="F6" i="12"/>
  <c r="E6" i="12"/>
  <c r="D6" i="12"/>
  <c r="W5" i="12"/>
  <c r="T5" i="12"/>
  <c r="S5" i="12"/>
  <c r="R5" i="12"/>
  <c r="Q5" i="12"/>
  <c r="P5" i="12"/>
  <c r="O5" i="12"/>
  <c r="N5" i="12"/>
  <c r="M5" i="12"/>
  <c r="J5" i="12"/>
  <c r="I5" i="12"/>
  <c r="H5" i="12"/>
  <c r="G5" i="12"/>
  <c r="F5" i="12"/>
  <c r="E5" i="12"/>
  <c r="D5" i="12"/>
  <c r="AC4" i="12"/>
  <c r="AA4" i="12"/>
  <c r="W4" i="12"/>
  <c r="T4" i="12"/>
  <c r="S4" i="12"/>
  <c r="R4" i="12"/>
  <c r="Q4" i="12"/>
  <c r="P4" i="12"/>
  <c r="O4" i="12"/>
  <c r="N4" i="12"/>
  <c r="M4" i="12"/>
  <c r="J4" i="12"/>
  <c r="I4" i="12"/>
  <c r="H4" i="12"/>
  <c r="G4" i="12"/>
  <c r="F4" i="12"/>
  <c r="E4" i="12"/>
  <c r="D4" i="12"/>
  <c r="AC3" i="12"/>
  <c r="AA3" i="12"/>
  <c r="W3" i="12"/>
  <c r="T3" i="12"/>
  <c r="S3" i="12"/>
  <c r="R3" i="12"/>
  <c r="Q3" i="12"/>
  <c r="P3" i="12"/>
  <c r="O3" i="12"/>
  <c r="N3" i="12"/>
  <c r="M3" i="12"/>
  <c r="J3" i="12"/>
  <c r="I3" i="12"/>
  <c r="H3" i="12"/>
  <c r="G3" i="12"/>
  <c r="F3" i="12"/>
  <c r="E3" i="12"/>
  <c r="D3" i="12"/>
  <c r="AC2" i="12"/>
  <c r="AA2" i="12"/>
  <c r="AC1" i="12"/>
  <c r="AA1" i="12"/>
  <c r="W16" i="6"/>
  <c r="T16" i="6"/>
  <c r="S16" i="6"/>
  <c r="R16" i="6"/>
  <c r="Q16" i="6"/>
  <c r="P16" i="6"/>
  <c r="O16" i="6"/>
  <c r="N16" i="6"/>
  <c r="M16" i="6"/>
  <c r="J16" i="6"/>
  <c r="I16" i="6"/>
  <c r="H16" i="6"/>
  <c r="G16" i="6"/>
  <c r="F16" i="6"/>
  <c r="E16" i="6"/>
  <c r="D16" i="6"/>
  <c r="W15" i="6"/>
  <c r="T15" i="6"/>
  <c r="S15" i="6"/>
  <c r="R15" i="6"/>
  <c r="Q15" i="6"/>
  <c r="P15" i="6"/>
  <c r="O15" i="6"/>
  <c r="N15" i="6"/>
  <c r="M15" i="6"/>
  <c r="J15" i="6"/>
  <c r="I15" i="6"/>
  <c r="H15" i="6"/>
  <c r="G15" i="6"/>
  <c r="F15" i="6"/>
  <c r="E15" i="6"/>
  <c r="D15" i="6"/>
  <c r="T14" i="6"/>
  <c r="S14" i="6"/>
  <c r="R14" i="6"/>
  <c r="Q14" i="6"/>
  <c r="P14" i="6"/>
  <c r="O14" i="6"/>
  <c r="N14" i="6"/>
  <c r="M14" i="6"/>
  <c r="J14" i="6"/>
  <c r="I14" i="6"/>
  <c r="H14" i="6"/>
  <c r="G14" i="6"/>
  <c r="F14" i="6"/>
  <c r="E14" i="6"/>
  <c r="D14" i="6"/>
  <c r="W13" i="6"/>
  <c r="T13" i="6"/>
  <c r="S13" i="6"/>
  <c r="R13" i="6"/>
  <c r="Q13" i="6"/>
  <c r="P13" i="6"/>
  <c r="O13" i="6"/>
  <c r="N13" i="6"/>
  <c r="M13" i="6"/>
  <c r="J13" i="6"/>
  <c r="I13" i="6"/>
  <c r="H13" i="6"/>
  <c r="G13" i="6"/>
  <c r="F13" i="6"/>
  <c r="E13" i="6"/>
  <c r="D13" i="6"/>
  <c r="W12" i="6"/>
  <c r="T12" i="6"/>
  <c r="S12" i="6"/>
  <c r="R12" i="6"/>
  <c r="Q12" i="6"/>
  <c r="P12" i="6"/>
  <c r="O12" i="6"/>
  <c r="N12" i="6"/>
  <c r="M12" i="6"/>
  <c r="J12" i="6"/>
  <c r="I12" i="6"/>
  <c r="H12" i="6"/>
  <c r="G12" i="6"/>
  <c r="F12" i="6"/>
  <c r="E12" i="6"/>
  <c r="D12" i="6"/>
  <c r="W11" i="6"/>
  <c r="T11" i="6"/>
  <c r="S11" i="6"/>
  <c r="R11" i="6"/>
  <c r="Q11" i="6"/>
  <c r="P11" i="6"/>
  <c r="O11" i="6"/>
  <c r="N11" i="6"/>
  <c r="M11" i="6"/>
  <c r="J11" i="6"/>
  <c r="I11" i="6"/>
  <c r="H11" i="6"/>
  <c r="G11" i="6"/>
  <c r="F11" i="6"/>
  <c r="E11" i="6"/>
  <c r="D11" i="6"/>
  <c r="W10" i="6"/>
  <c r="T10" i="6"/>
  <c r="S10" i="6"/>
  <c r="R10" i="6"/>
  <c r="Q10" i="6"/>
  <c r="P10" i="6"/>
  <c r="O10" i="6"/>
  <c r="N10" i="6"/>
  <c r="M10" i="6"/>
  <c r="J10" i="6"/>
  <c r="I10" i="6"/>
  <c r="H10" i="6"/>
  <c r="G10" i="6"/>
  <c r="F10" i="6"/>
  <c r="E10" i="6"/>
  <c r="D10" i="6"/>
  <c r="W9" i="6"/>
  <c r="T9" i="6"/>
  <c r="S9" i="6"/>
  <c r="R9" i="6"/>
  <c r="Q9" i="6"/>
  <c r="P9" i="6"/>
  <c r="O9" i="6"/>
  <c r="N9" i="6"/>
  <c r="M9" i="6"/>
  <c r="J9" i="6"/>
  <c r="I9" i="6"/>
  <c r="H9" i="6"/>
  <c r="G9" i="6"/>
  <c r="F9" i="6"/>
  <c r="E9" i="6"/>
  <c r="D9" i="6"/>
  <c r="W8" i="6"/>
  <c r="T8" i="6"/>
  <c r="S8" i="6"/>
  <c r="R8" i="6"/>
  <c r="Q8" i="6"/>
  <c r="P8" i="6"/>
  <c r="O8" i="6"/>
  <c r="N8" i="6"/>
  <c r="M8" i="6"/>
  <c r="J8" i="6"/>
  <c r="I8" i="6"/>
  <c r="H8" i="6"/>
  <c r="G8" i="6"/>
  <c r="F8" i="6"/>
  <c r="E8" i="6"/>
  <c r="D8" i="6"/>
  <c r="T7" i="6"/>
  <c r="S7" i="6"/>
  <c r="R7" i="6"/>
  <c r="Q7" i="6"/>
  <c r="P7" i="6"/>
  <c r="O7" i="6"/>
  <c r="N7" i="6"/>
  <c r="M7" i="6"/>
  <c r="J7" i="6"/>
  <c r="I7" i="6"/>
  <c r="H7" i="6"/>
  <c r="G7" i="6"/>
  <c r="F7" i="6"/>
  <c r="E7" i="6"/>
  <c r="D7" i="6"/>
  <c r="AA6" i="6"/>
  <c r="W6" i="6"/>
  <c r="T6" i="6"/>
  <c r="S6" i="6"/>
  <c r="R6" i="6"/>
  <c r="Q6" i="6"/>
  <c r="P6" i="6"/>
  <c r="O6" i="6"/>
  <c r="N6" i="6"/>
  <c r="M6" i="6"/>
  <c r="J6" i="6"/>
  <c r="I6" i="6"/>
  <c r="H6" i="6"/>
  <c r="G6" i="6"/>
  <c r="F6" i="6"/>
  <c r="E6" i="6"/>
  <c r="D6" i="6"/>
  <c r="W5" i="6"/>
  <c r="T5" i="6"/>
  <c r="S5" i="6"/>
  <c r="R5" i="6"/>
  <c r="Q5" i="6"/>
  <c r="P5" i="6"/>
  <c r="O5" i="6"/>
  <c r="N5" i="6"/>
  <c r="M5" i="6"/>
  <c r="J5" i="6"/>
  <c r="I5" i="6"/>
  <c r="H5" i="6"/>
  <c r="G5" i="6"/>
  <c r="F5" i="6"/>
  <c r="E5" i="6"/>
  <c r="D5" i="6"/>
  <c r="AC4" i="6"/>
  <c r="AA4" i="6"/>
  <c r="W4" i="6"/>
  <c r="T4" i="6"/>
  <c r="S4" i="6"/>
  <c r="R4" i="6"/>
  <c r="Q4" i="6"/>
  <c r="P4" i="6"/>
  <c r="O4" i="6"/>
  <c r="N4" i="6"/>
  <c r="M4" i="6"/>
  <c r="J4" i="6"/>
  <c r="I4" i="6"/>
  <c r="H4" i="6"/>
  <c r="G4" i="6"/>
  <c r="F4" i="6"/>
  <c r="E4" i="6"/>
  <c r="D4" i="6"/>
  <c r="AC3" i="6"/>
  <c r="AA3" i="6"/>
  <c r="W3" i="6"/>
  <c r="T3" i="6"/>
  <c r="S3" i="6"/>
  <c r="R3" i="6"/>
  <c r="Q3" i="6"/>
  <c r="P3" i="6"/>
  <c r="O3" i="6"/>
  <c r="N3" i="6"/>
  <c r="M3" i="6"/>
  <c r="J3" i="6"/>
  <c r="I3" i="6"/>
  <c r="H3" i="6"/>
  <c r="G3" i="6"/>
  <c r="F3" i="6"/>
  <c r="E3" i="6"/>
  <c r="D3" i="6"/>
  <c r="AC2" i="6"/>
  <c r="AA2" i="6"/>
  <c r="AC1" i="6"/>
  <c r="AA1" i="6"/>
  <c r="Q35" i="11"/>
  <c r="P35" i="11"/>
  <c r="O35" i="11"/>
  <c r="Q34" i="11"/>
  <c r="P34" i="11"/>
  <c r="O34" i="11"/>
  <c r="Q33" i="11"/>
  <c r="P33" i="11"/>
  <c r="O33" i="11"/>
  <c r="Q32" i="11"/>
  <c r="P32" i="11"/>
  <c r="O32" i="11"/>
  <c r="P31" i="11"/>
  <c r="O31" i="11"/>
  <c r="P30" i="11"/>
  <c r="O30" i="11"/>
  <c r="P29" i="11"/>
  <c r="O29" i="11"/>
  <c r="P28" i="11"/>
  <c r="O28" i="11"/>
  <c r="P27" i="11"/>
  <c r="O27" i="11"/>
  <c r="P26" i="11"/>
  <c r="O26" i="11"/>
  <c r="P25" i="11"/>
  <c r="O25" i="11"/>
  <c r="P24" i="11"/>
  <c r="O24" i="11"/>
  <c r="P23" i="11"/>
  <c r="O23" i="11"/>
  <c r="P22" i="11"/>
  <c r="O22" i="11"/>
  <c r="P21" i="11"/>
  <c r="O21" i="11"/>
  <c r="P20" i="11"/>
  <c r="O20" i="11"/>
  <c r="O19" i="11"/>
  <c r="P18" i="11"/>
  <c r="O18" i="11"/>
  <c r="P17" i="11"/>
  <c r="O17" i="11"/>
  <c r="P16" i="11"/>
  <c r="O16" i="11"/>
  <c r="P15" i="11"/>
  <c r="O15" i="11"/>
  <c r="H15" i="11"/>
  <c r="G15" i="11"/>
  <c r="F15" i="11"/>
  <c r="P14" i="11"/>
  <c r="O14" i="11"/>
  <c r="G14" i="11"/>
  <c r="F14" i="11"/>
  <c r="P13" i="11"/>
  <c r="O13" i="11"/>
  <c r="H13" i="11"/>
  <c r="G13" i="11"/>
  <c r="F13" i="11"/>
  <c r="P12" i="11"/>
  <c r="O12" i="11"/>
  <c r="H12" i="11"/>
  <c r="G12" i="11"/>
  <c r="F12" i="11"/>
  <c r="P11" i="11"/>
  <c r="O11" i="11"/>
  <c r="H11" i="11"/>
  <c r="G11" i="11"/>
  <c r="F11" i="11"/>
  <c r="P10" i="11"/>
  <c r="O10" i="11"/>
  <c r="G10" i="11"/>
  <c r="F10" i="11"/>
  <c r="P9" i="11"/>
  <c r="O9" i="11"/>
  <c r="G9" i="11"/>
  <c r="F9" i="11"/>
  <c r="P8" i="11"/>
  <c r="O8" i="11"/>
  <c r="G8" i="11"/>
  <c r="F8" i="11"/>
  <c r="P7" i="11"/>
  <c r="O7" i="11"/>
  <c r="G7" i="11"/>
  <c r="F7" i="11"/>
  <c r="P6" i="11"/>
  <c r="O6" i="11"/>
  <c r="H6" i="11"/>
  <c r="G6" i="11"/>
  <c r="F6" i="11"/>
  <c r="P5" i="11"/>
  <c r="O5" i="11"/>
  <c r="G5" i="11"/>
  <c r="F5" i="11"/>
  <c r="P4" i="11"/>
  <c r="O4" i="11"/>
  <c r="G4" i="11"/>
  <c r="F4" i="11"/>
  <c r="P3" i="11"/>
  <c r="O3" i="11"/>
  <c r="H3" i="11"/>
  <c r="G3" i="11"/>
  <c r="F3" i="11"/>
  <c r="P2" i="11"/>
  <c r="O2" i="11"/>
  <c r="G2" i="11"/>
  <c r="F2" i="11"/>
  <c r="M5006" i="1"/>
  <c r="L5006" i="1"/>
  <c r="K5006" i="1"/>
  <c r="J5006" i="1"/>
  <c r="I5006" i="1"/>
  <c r="H5006" i="1"/>
  <c r="G5006" i="1"/>
  <c r="F5006" i="1"/>
  <c r="E5006" i="1"/>
  <c r="M5005" i="1"/>
  <c r="L5005" i="1"/>
  <c r="K5005" i="1"/>
  <c r="J5005" i="1"/>
  <c r="I5005" i="1"/>
  <c r="H5005" i="1"/>
  <c r="G5005" i="1"/>
  <c r="F5005" i="1"/>
  <c r="E5005" i="1"/>
  <c r="M5004" i="1"/>
  <c r="L5004" i="1"/>
  <c r="K5004" i="1"/>
  <c r="J5004" i="1"/>
  <c r="I5004" i="1"/>
  <c r="H5004" i="1"/>
  <c r="G5004" i="1"/>
  <c r="F5004" i="1"/>
  <c r="E5004" i="1"/>
  <c r="M5003" i="1"/>
  <c r="L5003" i="1"/>
  <c r="K5003" i="1"/>
  <c r="J5003" i="1"/>
  <c r="I5003" i="1"/>
  <c r="H5003" i="1"/>
  <c r="G5003" i="1"/>
  <c r="F5003" i="1"/>
  <c r="E5003" i="1"/>
  <c r="M5002" i="1"/>
  <c r="L5002" i="1"/>
  <c r="K5002" i="1"/>
  <c r="J5002" i="1"/>
  <c r="I5002" i="1"/>
  <c r="H5002" i="1"/>
  <c r="G5002" i="1"/>
  <c r="F5002" i="1"/>
  <c r="E5002" i="1"/>
  <c r="M5001" i="1"/>
  <c r="L5001" i="1"/>
  <c r="K5001" i="1"/>
  <c r="J5001" i="1"/>
  <c r="I5001" i="1"/>
  <c r="H5001" i="1"/>
  <c r="G5001" i="1"/>
  <c r="F5001" i="1"/>
  <c r="E5001" i="1"/>
  <c r="M5000" i="1"/>
  <c r="L5000" i="1"/>
  <c r="K5000" i="1"/>
  <c r="J5000" i="1"/>
  <c r="I5000" i="1"/>
  <c r="H5000" i="1"/>
  <c r="G5000" i="1"/>
  <c r="F5000" i="1"/>
  <c r="E5000" i="1"/>
  <c r="M4999" i="1"/>
  <c r="L4999" i="1"/>
  <c r="K4999" i="1"/>
  <c r="J4999" i="1"/>
  <c r="I4999" i="1"/>
  <c r="H4999" i="1"/>
  <c r="G4999" i="1"/>
  <c r="F4999" i="1"/>
  <c r="E4999" i="1"/>
  <c r="M4998" i="1"/>
  <c r="L4998" i="1"/>
  <c r="K4998" i="1"/>
  <c r="J4998" i="1"/>
  <c r="I4998" i="1"/>
  <c r="H4998" i="1"/>
  <c r="G4998" i="1"/>
  <c r="F4998" i="1"/>
  <c r="E4998" i="1"/>
  <c r="M4997" i="1"/>
  <c r="L4997" i="1"/>
  <c r="K4997" i="1"/>
  <c r="J4997" i="1"/>
  <c r="I4997" i="1"/>
  <c r="H4997" i="1"/>
  <c r="G4997" i="1"/>
  <c r="F4997" i="1"/>
  <c r="E4997" i="1"/>
  <c r="M4996" i="1"/>
  <c r="L4996" i="1"/>
  <c r="K4996" i="1"/>
  <c r="J4996" i="1"/>
  <c r="I4996" i="1"/>
  <c r="H4996" i="1"/>
  <c r="G4996" i="1"/>
  <c r="F4996" i="1"/>
  <c r="E4996" i="1"/>
  <c r="M4995" i="1"/>
  <c r="L4995" i="1"/>
  <c r="K4995" i="1"/>
  <c r="J4995" i="1"/>
  <c r="I4995" i="1"/>
  <c r="H4995" i="1"/>
  <c r="G4995" i="1"/>
  <c r="F4995" i="1"/>
  <c r="E4995" i="1"/>
  <c r="M4994" i="1"/>
  <c r="L4994" i="1"/>
  <c r="K4994" i="1"/>
  <c r="J4994" i="1"/>
  <c r="I4994" i="1"/>
  <c r="H4994" i="1"/>
  <c r="G4994" i="1"/>
  <c r="F4994" i="1"/>
  <c r="E4994" i="1"/>
  <c r="M4993" i="1"/>
  <c r="L4993" i="1"/>
  <c r="K4993" i="1"/>
  <c r="J4993" i="1"/>
  <c r="I4993" i="1"/>
  <c r="H4993" i="1"/>
  <c r="G4993" i="1"/>
  <c r="F4993" i="1"/>
  <c r="E4993" i="1"/>
  <c r="M4992" i="1"/>
  <c r="L4992" i="1"/>
  <c r="K4992" i="1"/>
  <c r="J4992" i="1"/>
  <c r="I4992" i="1"/>
  <c r="H4992" i="1"/>
  <c r="G4992" i="1"/>
  <c r="F4992" i="1"/>
  <c r="E4992" i="1"/>
  <c r="M4991" i="1"/>
  <c r="L4991" i="1"/>
  <c r="K4991" i="1"/>
  <c r="J4991" i="1"/>
  <c r="I4991" i="1"/>
  <c r="H4991" i="1"/>
  <c r="G4991" i="1"/>
  <c r="F4991" i="1"/>
  <c r="E4991" i="1"/>
  <c r="M4990" i="1"/>
  <c r="L4990" i="1"/>
  <c r="K4990" i="1"/>
  <c r="J4990" i="1"/>
  <c r="I4990" i="1"/>
  <c r="H4990" i="1"/>
  <c r="G4990" i="1"/>
  <c r="F4990" i="1"/>
  <c r="E4990" i="1"/>
  <c r="M4989" i="1"/>
  <c r="L4989" i="1"/>
  <c r="K4989" i="1"/>
  <c r="J4989" i="1"/>
  <c r="I4989" i="1"/>
  <c r="H4989" i="1"/>
  <c r="G4989" i="1"/>
  <c r="F4989" i="1"/>
  <c r="E4989" i="1"/>
  <c r="M4988" i="1"/>
  <c r="L4988" i="1"/>
  <c r="K4988" i="1"/>
  <c r="J4988" i="1"/>
  <c r="I4988" i="1"/>
  <c r="H4988" i="1"/>
  <c r="G4988" i="1"/>
  <c r="F4988" i="1"/>
  <c r="E4988" i="1"/>
  <c r="M4987" i="1"/>
  <c r="L4987" i="1"/>
  <c r="K4987" i="1"/>
  <c r="J4987" i="1"/>
  <c r="I4987" i="1"/>
  <c r="H4987" i="1"/>
  <c r="G4987" i="1"/>
  <c r="F4987" i="1"/>
  <c r="E4987" i="1"/>
  <c r="M4986" i="1"/>
  <c r="L4986" i="1"/>
  <c r="K4986" i="1"/>
  <c r="J4986" i="1"/>
  <c r="I4986" i="1"/>
  <c r="H4986" i="1"/>
  <c r="G4986" i="1"/>
  <c r="F4986" i="1"/>
  <c r="E4986" i="1"/>
  <c r="M4985" i="1"/>
  <c r="L4985" i="1"/>
  <c r="K4985" i="1"/>
  <c r="J4985" i="1"/>
  <c r="I4985" i="1"/>
  <c r="H4985" i="1"/>
  <c r="G4985" i="1"/>
  <c r="F4985" i="1"/>
  <c r="E4985" i="1"/>
  <c r="M4984" i="1"/>
  <c r="L4984" i="1"/>
  <c r="K4984" i="1"/>
  <c r="J4984" i="1"/>
  <c r="I4984" i="1"/>
  <c r="H4984" i="1"/>
  <c r="G4984" i="1"/>
  <c r="F4984" i="1"/>
  <c r="E4984" i="1"/>
  <c r="M4983" i="1"/>
  <c r="L4983" i="1"/>
  <c r="K4983" i="1"/>
  <c r="J4983" i="1"/>
  <c r="I4983" i="1"/>
  <c r="H4983" i="1"/>
  <c r="G4983" i="1"/>
  <c r="F4983" i="1"/>
  <c r="E4983" i="1"/>
  <c r="M4982" i="1"/>
  <c r="L4982" i="1"/>
  <c r="K4982" i="1"/>
  <c r="J4982" i="1"/>
  <c r="I4982" i="1"/>
  <c r="H4982" i="1"/>
  <c r="G4982" i="1"/>
  <c r="F4982" i="1"/>
  <c r="E4982" i="1"/>
  <c r="M4981" i="1"/>
  <c r="L4981" i="1"/>
  <c r="K4981" i="1"/>
  <c r="J4981" i="1"/>
  <c r="I4981" i="1"/>
  <c r="H4981" i="1"/>
  <c r="G4981" i="1"/>
  <c r="F4981" i="1"/>
  <c r="E4981" i="1"/>
  <c r="M4980" i="1"/>
  <c r="L4980" i="1"/>
  <c r="K4980" i="1"/>
  <c r="J4980" i="1"/>
  <c r="I4980" i="1"/>
  <c r="H4980" i="1"/>
  <c r="G4980" i="1"/>
  <c r="F4980" i="1"/>
  <c r="E4980" i="1"/>
  <c r="M4979" i="1"/>
  <c r="L4979" i="1"/>
  <c r="K4979" i="1"/>
  <c r="J4979" i="1"/>
  <c r="I4979" i="1"/>
  <c r="H4979" i="1"/>
  <c r="G4979" i="1"/>
  <c r="F4979" i="1"/>
  <c r="E4979" i="1"/>
  <c r="M4978" i="1"/>
  <c r="L4978" i="1"/>
  <c r="K4978" i="1"/>
  <c r="J4978" i="1"/>
  <c r="I4978" i="1"/>
  <c r="H4978" i="1"/>
  <c r="G4978" i="1"/>
  <c r="F4978" i="1"/>
  <c r="E4978" i="1"/>
  <c r="M4977" i="1"/>
  <c r="L4977" i="1"/>
  <c r="K4977" i="1"/>
  <c r="J4977" i="1"/>
  <c r="I4977" i="1"/>
  <c r="H4977" i="1"/>
  <c r="G4977" i="1"/>
  <c r="F4977" i="1"/>
  <c r="E4977" i="1"/>
  <c r="M4976" i="1"/>
  <c r="L4976" i="1"/>
  <c r="K4976" i="1"/>
  <c r="J4976" i="1"/>
  <c r="I4976" i="1"/>
  <c r="H4976" i="1"/>
  <c r="G4976" i="1"/>
  <c r="F4976" i="1"/>
  <c r="E4976" i="1"/>
  <c r="M4975" i="1"/>
  <c r="L4975" i="1"/>
  <c r="K4975" i="1"/>
  <c r="J4975" i="1"/>
  <c r="I4975" i="1"/>
  <c r="H4975" i="1"/>
  <c r="G4975" i="1"/>
  <c r="F4975" i="1"/>
  <c r="E4975" i="1"/>
  <c r="M4974" i="1"/>
  <c r="L4974" i="1"/>
  <c r="K4974" i="1"/>
  <c r="J4974" i="1"/>
  <c r="I4974" i="1"/>
  <c r="H4974" i="1"/>
  <c r="G4974" i="1"/>
  <c r="F4974" i="1"/>
  <c r="E4974" i="1"/>
  <c r="M4973" i="1"/>
  <c r="L4973" i="1"/>
  <c r="K4973" i="1"/>
  <c r="J4973" i="1"/>
  <c r="I4973" i="1"/>
  <c r="H4973" i="1"/>
  <c r="G4973" i="1"/>
  <c r="F4973" i="1"/>
  <c r="E4973" i="1"/>
  <c r="M4972" i="1"/>
  <c r="L4972" i="1"/>
  <c r="K4972" i="1"/>
  <c r="J4972" i="1"/>
  <c r="I4972" i="1"/>
  <c r="H4972" i="1"/>
  <c r="G4972" i="1"/>
  <c r="F4972" i="1"/>
  <c r="E4972" i="1"/>
  <c r="M4971" i="1"/>
  <c r="L4971" i="1"/>
  <c r="K4971" i="1"/>
  <c r="J4971" i="1"/>
  <c r="I4971" i="1"/>
  <c r="H4971" i="1"/>
  <c r="G4971" i="1"/>
  <c r="F4971" i="1"/>
  <c r="E4971" i="1"/>
  <c r="M4970" i="1"/>
  <c r="L4970" i="1"/>
  <c r="K4970" i="1"/>
  <c r="J4970" i="1"/>
  <c r="I4970" i="1"/>
  <c r="H4970" i="1"/>
  <c r="G4970" i="1"/>
  <c r="F4970" i="1"/>
  <c r="E4970" i="1"/>
  <c r="M4969" i="1"/>
  <c r="L4969" i="1"/>
  <c r="K4969" i="1"/>
  <c r="J4969" i="1"/>
  <c r="I4969" i="1"/>
  <c r="H4969" i="1"/>
  <c r="G4969" i="1"/>
  <c r="F4969" i="1"/>
  <c r="E4969" i="1"/>
  <c r="M4968" i="1"/>
  <c r="L4968" i="1"/>
  <c r="K4968" i="1"/>
  <c r="J4968" i="1"/>
  <c r="I4968" i="1"/>
  <c r="H4968" i="1"/>
  <c r="G4968" i="1"/>
  <c r="F4968" i="1"/>
  <c r="E4968" i="1"/>
  <c r="M4967" i="1"/>
  <c r="L4967" i="1"/>
  <c r="K4967" i="1"/>
  <c r="J4967" i="1"/>
  <c r="I4967" i="1"/>
  <c r="H4967" i="1"/>
  <c r="G4967" i="1"/>
  <c r="F4967" i="1"/>
  <c r="E4967" i="1"/>
  <c r="M4966" i="1"/>
  <c r="L4966" i="1"/>
  <c r="K4966" i="1"/>
  <c r="J4966" i="1"/>
  <c r="I4966" i="1"/>
  <c r="H4966" i="1"/>
  <c r="G4966" i="1"/>
  <c r="F4966" i="1"/>
  <c r="E4966" i="1"/>
  <c r="M4965" i="1"/>
  <c r="L4965" i="1"/>
  <c r="K4965" i="1"/>
  <c r="J4965" i="1"/>
  <c r="I4965" i="1"/>
  <c r="H4965" i="1"/>
  <c r="G4965" i="1"/>
  <c r="F4965" i="1"/>
  <c r="E4965" i="1"/>
  <c r="M4964" i="1"/>
  <c r="L4964" i="1"/>
  <c r="K4964" i="1"/>
  <c r="J4964" i="1"/>
  <c r="I4964" i="1"/>
  <c r="H4964" i="1"/>
  <c r="G4964" i="1"/>
  <c r="F4964" i="1"/>
  <c r="E4964" i="1"/>
  <c r="M4963" i="1"/>
  <c r="L4963" i="1"/>
  <c r="K4963" i="1"/>
  <c r="J4963" i="1"/>
  <c r="I4963" i="1"/>
  <c r="H4963" i="1"/>
  <c r="G4963" i="1"/>
  <c r="F4963" i="1"/>
  <c r="E4963" i="1"/>
  <c r="M4962" i="1"/>
  <c r="L4962" i="1"/>
  <c r="K4962" i="1"/>
  <c r="J4962" i="1"/>
  <c r="I4962" i="1"/>
  <c r="H4962" i="1"/>
  <c r="G4962" i="1"/>
  <c r="F4962" i="1"/>
  <c r="E4962" i="1"/>
  <c r="M4961" i="1"/>
  <c r="L4961" i="1"/>
  <c r="K4961" i="1"/>
  <c r="J4961" i="1"/>
  <c r="I4961" i="1"/>
  <c r="H4961" i="1"/>
  <c r="G4961" i="1"/>
  <c r="F4961" i="1"/>
  <c r="E4961" i="1"/>
  <c r="M4960" i="1"/>
  <c r="L4960" i="1"/>
  <c r="K4960" i="1"/>
  <c r="J4960" i="1"/>
  <c r="I4960" i="1"/>
  <c r="H4960" i="1"/>
  <c r="G4960" i="1"/>
  <c r="F4960" i="1"/>
  <c r="E4960" i="1"/>
  <c r="M4959" i="1"/>
  <c r="L4959" i="1"/>
  <c r="K4959" i="1"/>
  <c r="J4959" i="1"/>
  <c r="I4959" i="1"/>
  <c r="H4959" i="1"/>
  <c r="G4959" i="1"/>
  <c r="F4959" i="1"/>
  <c r="E4959" i="1"/>
  <c r="M4958" i="1"/>
  <c r="L4958" i="1"/>
  <c r="K4958" i="1"/>
  <c r="J4958" i="1"/>
  <c r="I4958" i="1"/>
  <c r="H4958" i="1"/>
  <c r="G4958" i="1"/>
  <c r="F4958" i="1"/>
  <c r="E4958" i="1"/>
  <c r="M4957" i="1"/>
  <c r="L4957" i="1"/>
  <c r="K4957" i="1"/>
  <c r="J4957" i="1"/>
  <c r="I4957" i="1"/>
  <c r="H4957" i="1"/>
  <c r="G4957" i="1"/>
  <c r="F4957" i="1"/>
  <c r="E4957" i="1"/>
  <c r="M4956" i="1"/>
  <c r="L4956" i="1"/>
  <c r="K4956" i="1"/>
  <c r="J4956" i="1"/>
  <c r="I4956" i="1"/>
  <c r="H4956" i="1"/>
  <c r="G4956" i="1"/>
  <c r="F4956" i="1"/>
  <c r="E4956" i="1"/>
  <c r="M4955" i="1"/>
  <c r="L4955" i="1"/>
  <c r="K4955" i="1"/>
  <c r="J4955" i="1"/>
  <c r="I4955" i="1"/>
  <c r="H4955" i="1"/>
  <c r="G4955" i="1"/>
  <c r="F4955" i="1"/>
  <c r="E4955" i="1"/>
  <c r="M4954" i="1"/>
  <c r="L4954" i="1"/>
  <c r="K4954" i="1"/>
  <c r="J4954" i="1"/>
  <c r="I4954" i="1"/>
  <c r="H4954" i="1"/>
  <c r="G4954" i="1"/>
  <c r="F4954" i="1"/>
  <c r="E4954" i="1"/>
  <c r="M4953" i="1"/>
  <c r="L4953" i="1"/>
  <c r="K4953" i="1"/>
  <c r="J4953" i="1"/>
  <c r="I4953" i="1"/>
  <c r="H4953" i="1"/>
  <c r="G4953" i="1"/>
  <c r="F4953" i="1"/>
  <c r="E4953" i="1"/>
  <c r="M4952" i="1"/>
  <c r="L4952" i="1"/>
  <c r="K4952" i="1"/>
  <c r="J4952" i="1"/>
  <c r="I4952" i="1"/>
  <c r="H4952" i="1"/>
  <c r="G4952" i="1"/>
  <c r="F4952" i="1"/>
  <c r="E4952" i="1"/>
  <c r="M4951" i="1"/>
  <c r="L4951" i="1"/>
  <c r="K4951" i="1"/>
  <c r="J4951" i="1"/>
  <c r="I4951" i="1"/>
  <c r="H4951" i="1"/>
  <c r="G4951" i="1"/>
  <c r="F4951" i="1"/>
  <c r="E4951" i="1"/>
  <c r="M4950" i="1"/>
  <c r="L4950" i="1"/>
  <c r="K4950" i="1"/>
  <c r="J4950" i="1"/>
  <c r="I4950" i="1"/>
  <c r="H4950" i="1"/>
  <c r="G4950" i="1"/>
  <c r="F4950" i="1"/>
  <c r="E4950" i="1"/>
  <c r="M4949" i="1"/>
  <c r="L4949" i="1"/>
  <c r="K4949" i="1"/>
  <c r="J4949" i="1"/>
  <c r="I4949" i="1"/>
  <c r="H4949" i="1"/>
  <c r="G4949" i="1"/>
  <c r="F4949" i="1"/>
  <c r="E4949" i="1"/>
  <c r="M4948" i="1"/>
  <c r="L4948" i="1"/>
  <c r="K4948" i="1"/>
  <c r="J4948" i="1"/>
  <c r="I4948" i="1"/>
  <c r="H4948" i="1"/>
  <c r="G4948" i="1"/>
  <c r="F4948" i="1"/>
  <c r="E4948" i="1"/>
  <c r="M4947" i="1"/>
  <c r="L4947" i="1"/>
  <c r="K4947" i="1"/>
  <c r="J4947" i="1"/>
  <c r="I4947" i="1"/>
  <c r="H4947" i="1"/>
  <c r="G4947" i="1"/>
  <c r="F4947" i="1"/>
  <c r="E4947" i="1"/>
  <c r="M4946" i="1"/>
  <c r="L4946" i="1"/>
  <c r="K4946" i="1"/>
  <c r="J4946" i="1"/>
  <c r="I4946" i="1"/>
  <c r="H4946" i="1"/>
  <c r="G4946" i="1"/>
  <c r="F4946" i="1"/>
  <c r="E4946" i="1"/>
  <c r="M4945" i="1"/>
  <c r="L4945" i="1"/>
  <c r="K4945" i="1"/>
  <c r="J4945" i="1"/>
  <c r="I4945" i="1"/>
  <c r="H4945" i="1"/>
  <c r="G4945" i="1"/>
  <c r="F4945" i="1"/>
  <c r="E4945" i="1"/>
  <c r="M4944" i="1"/>
  <c r="L4944" i="1"/>
  <c r="K4944" i="1"/>
  <c r="J4944" i="1"/>
  <c r="I4944" i="1"/>
  <c r="H4944" i="1"/>
  <c r="G4944" i="1"/>
  <c r="F4944" i="1"/>
  <c r="E4944" i="1"/>
  <c r="M4943" i="1"/>
  <c r="L4943" i="1"/>
  <c r="K4943" i="1"/>
  <c r="J4943" i="1"/>
  <c r="I4943" i="1"/>
  <c r="H4943" i="1"/>
  <c r="G4943" i="1"/>
  <c r="F4943" i="1"/>
  <c r="E4943" i="1"/>
  <c r="M4942" i="1"/>
  <c r="L4942" i="1"/>
  <c r="K4942" i="1"/>
  <c r="J4942" i="1"/>
  <c r="I4942" i="1"/>
  <c r="H4942" i="1"/>
  <c r="G4942" i="1"/>
  <c r="F4942" i="1"/>
  <c r="E4942" i="1"/>
  <c r="M4941" i="1"/>
  <c r="L4941" i="1"/>
  <c r="K4941" i="1"/>
  <c r="J4941" i="1"/>
  <c r="I4941" i="1"/>
  <c r="H4941" i="1"/>
  <c r="G4941" i="1"/>
  <c r="F4941" i="1"/>
  <c r="E4941" i="1"/>
  <c r="M4940" i="1"/>
  <c r="L4940" i="1"/>
  <c r="K4940" i="1"/>
  <c r="J4940" i="1"/>
  <c r="I4940" i="1"/>
  <c r="H4940" i="1"/>
  <c r="G4940" i="1"/>
  <c r="F4940" i="1"/>
  <c r="E4940" i="1"/>
  <c r="M4939" i="1"/>
  <c r="L4939" i="1"/>
  <c r="K4939" i="1"/>
  <c r="J4939" i="1"/>
  <c r="I4939" i="1"/>
  <c r="H4939" i="1"/>
  <c r="G4939" i="1"/>
  <c r="F4939" i="1"/>
  <c r="E4939" i="1"/>
  <c r="M4938" i="1"/>
  <c r="L4938" i="1"/>
  <c r="K4938" i="1"/>
  <c r="J4938" i="1"/>
  <c r="I4938" i="1"/>
  <c r="H4938" i="1"/>
  <c r="G4938" i="1"/>
  <c r="F4938" i="1"/>
  <c r="E4938" i="1"/>
  <c r="M4937" i="1"/>
  <c r="L4937" i="1"/>
  <c r="K4937" i="1"/>
  <c r="J4937" i="1"/>
  <c r="I4937" i="1"/>
  <c r="H4937" i="1"/>
  <c r="G4937" i="1"/>
  <c r="F4937" i="1"/>
  <c r="E4937" i="1"/>
  <c r="M4936" i="1"/>
  <c r="L4936" i="1"/>
  <c r="K4936" i="1"/>
  <c r="J4936" i="1"/>
  <c r="I4936" i="1"/>
  <c r="H4936" i="1"/>
  <c r="G4936" i="1"/>
  <c r="F4936" i="1"/>
  <c r="E4936" i="1"/>
  <c r="M4935" i="1"/>
  <c r="L4935" i="1"/>
  <c r="K4935" i="1"/>
  <c r="J4935" i="1"/>
  <c r="I4935" i="1"/>
  <c r="H4935" i="1"/>
  <c r="G4935" i="1"/>
  <c r="F4935" i="1"/>
  <c r="E4935" i="1"/>
  <c r="M4934" i="1"/>
  <c r="L4934" i="1"/>
  <c r="K4934" i="1"/>
  <c r="J4934" i="1"/>
  <c r="I4934" i="1"/>
  <c r="H4934" i="1"/>
  <c r="G4934" i="1"/>
  <c r="F4934" i="1"/>
  <c r="E4934" i="1"/>
  <c r="M4933" i="1"/>
  <c r="L4933" i="1"/>
  <c r="K4933" i="1"/>
  <c r="J4933" i="1"/>
  <c r="I4933" i="1"/>
  <c r="H4933" i="1"/>
  <c r="G4933" i="1"/>
  <c r="F4933" i="1"/>
  <c r="E4933" i="1"/>
  <c r="M4932" i="1"/>
  <c r="L4932" i="1"/>
  <c r="K4932" i="1"/>
  <c r="J4932" i="1"/>
  <c r="I4932" i="1"/>
  <c r="H4932" i="1"/>
  <c r="G4932" i="1"/>
  <c r="F4932" i="1"/>
  <c r="E4932" i="1"/>
  <c r="M4931" i="1"/>
  <c r="L4931" i="1"/>
  <c r="K4931" i="1"/>
  <c r="J4931" i="1"/>
  <c r="I4931" i="1"/>
  <c r="H4931" i="1"/>
  <c r="G4931" i="1"/>
  <c r="F4931" i="1"/>
  <c r="E4931" i="1"/>
  <c r="M4930" i="1"/>
  <c r="L4930" i="1"/>
  <c r="K4930" i="1"/>
  <c r="J4930" i="1"/>
  <c r="I4930" i="1"/>
  <c r="H4930" i="1"/>
  <c r="G4930" i="1"/>
  <c r="F4930" i="1"/>
  <c r="E4930" i="1"/>
  <c r="M4929" i="1"/>
  <c r="L4929" i="1"/>
  <c r="K4929" i="1"/>
  <c r="J4929" i="1"/>
  <c r="I4929" i="1"/>
  <c r="H4929" i="1"/>
  <c r="G4929" i="1"/>
  <c r="F4929" i="1"/>
  <c r="E4929" i="1"/>
  <c r="M4928" i="1"/>
  <c r="L4928" i="1"/>
  <c r="K4928" i="1"/>
  <c r="J4928" i="1"/>
  <c r="I4928" i="1"/>
  <c r="H4928" i="1"/>
  <c r="G4928" i="1"/>
  <c r="F4928" i="1"/>
  <c r="E4928" i="1"/>
  <c r="M4927" i="1"/>
  <c r="L4927" i="1"/>
  <c r="K4927" i="1"/>
  <c r="J4927" i="1"/>
  <c r="I4927" i="1"/>
  <c r="H4927" i="1"/>
  <c r="G4927" i="1"/>
  <c r="F4927" i="1"/>
  <c r="E4927" i="1"/>
  <c r="M4926" i="1"/>
  <c r="L4926" i="1"/>
  <c r="K4926" i="1"/>
  <c r="J4926" i="1"/>
  <c r="I4926" i="1"/>
  <c r="H4926" i="1"/>
  <c r="G4926" i="1"/>
  <c r="F4926" i="1"/>
  <c r="E4926" i="1"/>
  <c r="M4925" i="1"/>
  <c r="L4925" i="1"/>
  <c r="K4925" i="1"/>
  <c r="J4925" i="1"/>
  <c r="I4925" i="1"/>
  <c r="H4925" i="1"/>
  <c r="G4925" i="1"/>
  <c r="F4925" i="1"/>
  <c r="E4925" i="1"/>
  <c r="M4924" i="1"/>
  <c r="L4924" i="1"/>
  <c r="K4924" i="1"/>
  <c r="J4924" i="1"/>
  <c r="I4924" i="1"/>
  <c r="H4924" i="1"/>
  <c r="G4924" i="1"/>
  <c r="F4924" i="1"/>
  <c r="E4924" i="1"/>
  <c r="M4923" i="1"/>
  <c r="L4923" i="1"/>
  <c r="K4923" i="1"/>
  <c r="J4923" i="1"/>
  <c r="I4923" i="1"/>
  <c r="H4923" i="1"/>
  <c r="G4923" i="1"/>
  <c r="F4923" i="1"/>
  <c r="E4923" i="1"/>
  <c r="M4922" i="1"/>
  <c r="L4922" i="1"/>
  <c r="K4922" i="1"/>
  <c r="J4922" i="1"/>
  <c r="I4922" i="1"/>
  <c r="H4922" i="1"/>
  <c r="G4922" i="1"/>
  <c r="F4922" i="1"/>
  <c r="E4922" i="1"/>
  <c r="M4921" i="1"/>
  <c r="L4921" i="1"/>
  <c r="K4921" i="1"/>
  <c r="J4921" i="1"/>
  <c r="I4921" i="1"/>
  <c r="H4921" i="1"/>
  <c r="G4921" i="1"/>
  <c r="F4921" i="1"/>
  <c r="E4921" i="1"/>
  <c r="M4920" i="1"/>
  <c r="L4920" i="1"/>
  <c r="K4920" i="1"/>
  <c r="J4920" i="1"/>
  <c r="I4920" i="1"/>
  <c r="H4920" i="1"/>
  <c r="G4920" i="1"/>
  <c r="F4920" i="1"/>
  <c r="E4920" i="1"/>
  <c r="M4919" i="1"/>
  <c r="L4919" i="1"/>
  <c r="K4919" i="1"/>
  <c r="J4919" i="1"/>
  <c r="I4919" i="1"/>
  <c r="H4919" i="1"/>
  <c r="G4919" i="1"/>
  <c r="F4919" i="1"/>
  <c r="E4919" i="1"/>
  <c r="M4918" i="1"/>
  <c r="L4918" i="1"/>
  <c r="K4918" i="1"/>
  <c r="J4918" i="1"/>
  <c r="I4918" i="1"/>
  <c r="H4918" i="1"/>
  <c r="G4918" i="1"/>
  <c r="F4918" i="1"/>
  <c r="E4918" i="1"/>
  <c r="M4917" i="1"/>
  <c r="L4917" i="1"/>
  <c r="K4917" i="1"/>
  <c r="J4917" i="1"/>
  <c r="I4917" i="1"/>
  <c r="H4917" i="1"/>
  <c r="G4917" i="1"/>
  <c r="F4917" i="1"/>
  <c r="E4917" i="1"/>
  <c r="M4916" i="1"/>
  <c r="L4916" i="1"/>
  <c r="K4916" i="1"/>
  <c r="J4916" i="1"/>
  <c r="I4916" i="1"/>
  <c r="H4916" i="1"/>
  <c r="G4916" i="1"/>
  <c r="F4916" i="1"/>
  <c r="E4916" i="1"/>
  <c r="M4915" i="1"/>
  <c r="L4915" i="1"/>
  <c r="K4915" i="1"/>
  <c r="J4915" i="1"/>
  <c r="I4915" i="1"/>
  <c r="H4915" i="1"/>
  <c r="G4915" i="1"/>
  <c r="F4915" i="1"/>
  <c r="E4915" i="1"/>
  <c r="M4914" i="1"/>
  <c r="L4914" i="1"/>
  <c r="K4914" i="1"/>
  <c r="J4914" i="1"/>
  <c r="I4914" i="1"/>
  <c r="H4914" i="1"/>
  <c r="G4914" i="1"/>
  <c r="F4914" i="1"/>
  <c r="E4914" i="1"/>
  <c r="M4913" i="1"/>
  <c r="L4913" i="1"/>
  <c r="K4913" i="1"/>
  <c r="J4913" i="1"/>
  <c r="I4913" i="1"/>
  <c r="H4913" i="1"/>
  <c r="G4913" i="1"/>
  <c r="F4913" i="1"/>
  <c r="E4913" i="1"/>
  <c r="M4912" i="1"/>
  <c r="L4912" i="1"/>
  <c r="K4912" i="1"/>
  <c r="J4912" i="1"/>
  <c r="I4912" i="1"/>
  <c r="H4912" i="1"/>
  <c r="G4912" i="1"/>
  <c r="F4912" i="1"/>
  <c r="E4912" i="1"/>
  <c r="M4911" i="1"/>
  <c r="L4911" i="1"/>
  <c r="K4911" i="1"/>
  <c r="J4911" i="1"/>
  <c r="I4911" i="1"/>
  <c r="H4911" i="1"/>
  <c r="G4911" i="1"/>
  <c r="F4911" i="1"/>
  <c r="E4911" i="1"/>
  <c r="M4910" i="1"/>
  <c r="L4910" i="1"/>
  <c r="K4910" i="1"/>
  <c r="J4910" i="1"/>
  <c r="I4910" i="1"/>
  <c r="H4910" i="1"/>
  <c r="G4910" i="1"/>
  <c r="F4910" i="1"/>
  <c r="E4910" i="1"/>
  <c r="M4909" i="1"/>
  <c r="L4909" i="1"/>
  <c r="K4909" i="1"/>
  <c r="J4909" i="1"/>
  <c r="I4909" i="1"/>
  <c r="H4909" i="1"/>
  <c r="G4909" i="1"/>
  <c r="F4909" i="1"/>
  <c r="E4909" i="1"/>
  <c r="M4908" i="1"/>
  <c r="L4908" i="1"/>
  <c r="K4908" i="1"/>
  <c r="J4908" i="1"/>
  <c r="I4908" i="1"/>
  <c r="H4908" i="1"/>
  <c r="G4908" i="1"/>
  <c r="F4908" i="1"/>
  <c r="E4908" i="1"/>
  <c r="M4907" i="1"/>
  <c r="L4907" i="1"/>
  <c r="K4907" i="1"/>
  <c r="J4907" i="1"/>
  <c r="I4907" i="1"/>
  <c r="H4907" i="1"/>
  <c r="G4907" i="1"/>
  <c r="F4907" i="1"/>
  <c r="E4907" i="1"/>
  <c r="M4906" i="1"/>
  <c r="L4906" i="1"/>
  <c r="K4906" i="1"/>
  <c r="J4906" i="1"/>
  <c r="I4906" i="1"/>
  <c r="H4906" i="1"/>
  <c r="G4906" i="1"/>
  <c r="F4906" i="1"/>
  <c r="E4906" i="1"/>
  <c r="M4905" i="1"/>
  <c r="L4905" i="1"/>
  <c r="K4905" i="1"/>
  <c r="J4905" i="1"/>
  <c r="I4905" i="1"/>
  <c r="H4905" i="1"/>
  <c r="G4905" i="1"/>
  <c r="F4905" i="1"/>
  <c r="E4905" i="1"/>
  <c r="M4904" i="1"/>
  <c r="L4904" i="1"/>
  <c r="K4904" i="1"/>
  <c r="J4904" i="1"/>
  <c r="I4904" i="1"/>
  <c r="H4904" i="1"/>
  <c r="G4904" i="1"/>
  <c r="F4904" i="1"/>
  <c r="E4904" i="1"/>
  <c r="M4903" i="1"/>
  <c r="L4903" i="1"/>
  <c r="K4903" i="1"/>
  <c r="J4903" i="1"/>
  <c r="I4903" i="1"/>
  <c r="H4903" i="1"/>
  <c r="G4903" i="1"/>
  <c r="F4903" i="1"/>
  <c r="E4903" i="1"/>
  <c r="M4902" i="1"/>
  <c r="L4902" i="1"/>
  <c r="K4902" i="1"/>
  <c r="J4902" i="1"/>
  <c r="I4902" i="1"/>
  <c r="H4902" i="1"/>
  <c r="G4902" i="1"/>
  <c r="F4902" i="1"/>
  <c r="E4902" i="1"/>
  <c r="M4901" i="1"/>
  <c r="L4901" i="1"/>
  <c r="K4901" i="1"/>
  <c r="J4901" i="1"/>
  <c r="I4901" i="1"/>
  <c r="H4901" i="1"/>
  <c r="G4901" i="1"/>
  <c r="F4901" i="1"/>
  <c r="E4901" i="1"/>
  <c r="M4900" i="1"/>
  <c r="L4900" i="1"/>
  <c r="K4900" i="1"/>
  <c r="J4900" i="1"/>
  <c r="I4900" i="1"/>
  <c r="H4900" i="1"/>
  <c r="G4900" i="1"/>
  <c r="F4900" i="1"/>
  <c r="E4900" i="1"/>
  <c r="M4899" i="1"/>
  <c r="L4899" i="1"/>
  <c r="K4899" i="1"/>
  <c r="J4899" i="1"/>
  <c r="I4899" i="1"/>
  <c r="H4899" i="1"/>
  <c r="G4899" i="1"/>
  <c r="F4899" i="1"/>
  <c r="E4899" i="1"/>
  <c r="M4898" i="1"/>
  <c r="L4898" i="1"/>
  <c r="K4898" i="1"/>
  <c r="J4898" i="1"/>
  <c r="I4898" i="1"/>
  <c r="H4898" i="1"/>
  <c r="G4898" i="1"/>
  <c r="F4898" i="1"/>
  <c r="E4898" i="1"/>
  <c r="M4897" i="1"/>
  <c r="L4897" i="1"/>
  <c r="K4897" i="1"/>
  <c r="J4897" i="1"/>
  <c r="I4897" i="1"/>
  <c r="H4897" i="1"/>
  <c r="G4897" i="1"/>
  <c r="F4897" i="1"/>
  <c r="E4897" i="1"/>
  <c r="M4896" i="1"/>
  <c r="L4896" i="1"/>
  <c r="K4896" i="1"/>
  <c r="J4896" i="1"/>
  <c r="I4896" i="1"/>
  <c r="H4896" i="1"/>
  <c r="G4896" i="1"/>
  <c r="F4896" i="1"/>
  <c r="E4896" i="1"/>
  <c r="M4895" i="1"/>
  <c r="L4895" i="1"/>
  <c r="K4895" i="1"/>
  <c r="J4895" i="1"/>
  <c r="I4895" i="1"/>
  <c r="H4895" i="1"/>
  <c r="G4895" i="1"/>
  <c r="F4895" i="1"/>
  <c r="E4895" i="1"/>
  <c r="M4894" i="1"/>
  <c r="L4894" i="1"/>
  <c r="K4894" i="1"/>
  <c r="J4894" i="1"/>
  <c r="I4894" i="1"/>
  <c r="H4894" i="1"/>
  <c r="G4894" i="1"/>
  <c r="F4894" i="1"/>
  <c r="E4894" i="1"/>
  <c r="M4893" i="1"/>
  <c r="L4893" i="1"/>
  <c r="K4893" i="1"/>
  <c r="J4893" i="1"/>
  <c r="I4893" i="1"/>
  <c r="H4893" i="1"/>
  <c r="G4893" i="1"/>
  <c r="F4893" i="1"/>
  <c r="E4893" i="1"/>
  <c r="M4892" i="1"/>
  <c r="L4892" i="1"/>
  <c r="K4892" i="1"/>
  <c r="J4892" i="1"/>
  <c r="I4892" i="1"/>
  <c r="H4892" i="1"/>
  <c r="G4892" i="1"/>
  <c r="F4892" i="1"/>
  <c r="E4892" i="1"/>
  <c r="M4891" i="1"/>
  <c r="L4891" i="1"/>
  <c r="K4891" i="1"/>
  <c r="J4891" i="1"/>
  <c r="I4891" i="1"/>
  <c r="H4891" i="1"/>
  <c r="G4891" i="1"/>
  <c r="F4891" i="1"/>
  <c r="E4891" i="1"/>
  <c r="M4890" i="1"/>
  <c r="L4890" i="1"/>
  <c r="K4890" i="1"/>
  <c r="J4890" i="1"/>
  <c r="I4890" i="1"/>
  <c r="H4890" i="1"/>
  <c r="G4890" i="1"/>
  <c r="F4890" i="1"/>
  <c r="E4890" i="1"/>
  <c r="M4889" i="1"/>
  <c r="L4889" i="1"/>
  <c r="K4889" i="1"/>
  <c r="J4889" i="1"/>
  <c r="I4889" i="1"/>
  <c r="H4889" i="1"/>
  <c r="G4889" i="1"/>
  <c r="F4889" i="1"/>
  <c r="E4889" i="1"/>
  <c r="M4888" i="1"/>
  <c r="L4888" i="1"/>
  <c r="K4888" i="1"/>
  <c r="J4888" i="1"/>
  <c r="I4888" i="1"/>
  <c r="H4888" i="1"/>
  <c r="G4888" i="1"/>
  <c r="F4888" i="1"/>
  <c r="E4888" i="1"/>
  <c r="M4887" i="1"/>
  <c r="L4887" i="1"/>
  <c r="K4887" i="1"/>
  <c r="J4887" i="1"/>
  <c r="I4887" i="1"/>
  <c r="H4887" i="1"/>
  <c r="G4887" i="1"/>
  <c r="F4887" i="1"/>
  <c r="E4887" i="1"/>
  <c r="M4886" i="1"/>
  <c r="L4886" i="1"/>
  <c r="K4886" i="1"/>
  <c r="J4886" i="1"/>
  <c r="I4886" i="1"/>
  <c r="H4886" i="1"/>
  <c r="G4886" i="1"/>
  <c r="F4886" i="1"/>
  <c r="E4886" i="1"/>
  <c r="M4885" i="1"/>
  <c r="L4885" i="1"/>
  <c r="K4885" i="1"/>
  <c r="J4885" i="1"/>
  <c r="I4885" i="1"/>
  <c r="H4885" i="1"/>
  <c r="G4885" i="1"/>
  <c r="F4885" i="1"/>
  <c r="E4885" i="1"/>
  <c r="M4884" i="1"/>
  <c r="L4884" i="1"/>
  <c r="K4884" i="1"/>
  <c r="J4884" i="1"/>
  <c r="I4884" i="1"/>
  <c r="H4884" i="1"/>
  <c r="G4884" i="1"/>
  <c r="F4884" i="1"/>
  <c r="E4884" i="1"/>
  <c r="M4883" i="1"/>
  <c r="L4883" i="1"/>
  <c r="K4883" i="1"/>
  <c r="J4883" i="1"/>
  <c r="I4883" i="1"/>
  <c r="H4883" i="1"/>
  <c r="G4883" i="1"/>
  <c r="F4883" i="1"/>
  <c r="E4883" i="1"/>
  <c r="M4882" i="1"/>
  <c r="L4882" i="1"/>
  <c r="K4882" i="1"/>
  <c r="J4882" i="1"/>
  <c r="I4882" i="1"/>
  <c r="H4882" i="1"/>
  <c r="G4882" i="1"/>
  <c r="F4882" i="1"/>
  <c r="E4882" i="1"/>
  <c r="M4881" i="1"/>
  <c r="L4881" i="1"/>
  <c r="K4881" i="1"/>
  <c r="J4881" i="1"/>
  <c r="I4881" i="1"/>
  <c r="H4881" i="1"/>
  <c r="G4881" i="1"/>
  <c r="F4881" i="1"/>
  <c r="E4881" i="1"/>
  <c r="M4880" i="1"/>
  <c r="L4880" i="1"/>
  <c r="K4880" i="1"/>
  <c r="J4880" i="1"/>
  <c r="I4880" i="1"/>
  <c r="H4880" i="1"/>
  <c r="G4880" i="1"/>
  <c r="F4880" i="1"/>
  <c r="E4880" i="1"/>
  <c r="M4879" i="1"/>
  <c r="L4879" i="1"/>
  <c r="K4879" i="1"/>
  <c r="J4879" i="1"/>
  <c r="I4879" i="1"/>
  <c r="H4879" i="1"/>
  <c r="G4879" i="1"/>
  <c r="F4879" i="1"/>
  <c r="E4879" i="1"/>
  <c r="M4878" i="1"/>
  <c r="L4878" i="1"/>
  <c r="K4878" i="1"/>
  <c r="J4878" i="1"/>
  <c r="I4878" i="1"/>
  <c r="H4878" i="1"/>
  <c r="G4878" i="1"/>
  <c r="F4878" i="1"/>
  <c r="E4878" i="1"/>
  <c r="M4877" i="1"/>
  <c r="L4877" i="1"/>
  <c r="K4877" i="1"/>
  <c r="J4877" i="1"/>
  <c r="I4877" i="1"/>
  <c r="H4877" i="1"/>
  <c r="G4877" i="1"/>
  <c r="F4877" i="1"/>
  <c r="E4877" i="1"/>
  <c r="M4876" i="1"/>
  <c r="L4876" i="1"/>
  <c r="K4876" i="1"/>
  <c r="J4876" i="1"/>
  <c r="I4876" i="1"/>
  <c r="H4876" i="1"/>
  <c r="G4876" i="1"/>
  <c r="F4876" i="1"/>
  <c r="E4876" i="1"/>
  <c r="M4875" i="1"/>
  <c r="L4875" i="1"/>
  <c r="K4875" i="1"/>
  <c r="J4875" i="1"/>
  <c r="I4875" i="1"/>
  <c r="H4875" i="1"/>
  <c r="G4875" i="1"/>
  <c r="F4875" i="1"/>
  <c r="E4875" i="1"/>
  <c r="M4874" i="1"/>
  <c r="L4874" i="1"/>
  <c r="K4874" i="1"/>
  <c r="J4874" i="1"/>
  <c r="I4874" i="1"/>
  <c r="H4874" i="1"/>
  <c r="G4874" i="1"/>
  <c r="F4874" i="1"/>
  <c r="E4874" i="1"/>
  <c r="M4873" i="1"/>
  <c r="L4873" i="1"/>
  <c r="K4873" i="1"/>
  <c r="J4873" i="1"/>
  <c r="I4873" i="1"/>
  <c r="H4873" i="1"/>
  <c r="G4873" i="1"/>
  <c r="F4873" i="1"/>
  <c r="E4873" i="1"/>
  <c r="M4872" i="1"/>
  <c r="L4872" i="1"/>
  <c r="K4872" i="1"/>
  <c r="J4872" i="1"/>
  <c r="I4872" i="1"/>
  <c r="H4872" i="1"/>
  <c r="G4872" i="1"/>
  <c r="F4872" i="1"/>
  <c r="E4872" i="1"/>
  <c r="M4871" i="1"/>
  <c r="L4871" i="1"/>
  <c r="K4871" i="1"/>
  <c r="J4871" i="1"/>
  <c r="I4871" i="1"/>
  <c r="H4871" i="1"/>
  <c r="G4871" i="1"/>
  <c r="F4871" i="1"/>
  <c r="E4871" i="1"/>
  <c r="M4870" i="1"/>
  <c r="L4870" i="1"/>
  <c r="K4870" i="1"/>
  <c r="J4870" i="1"/>
  <c r="I4870" i="1"/>
  <c r="H4870" i="1"/>
  <c r="G4870" i="1"/>
  <c r="F4870" i="1"/>
  <c r="E4870" i="1"/>
  <c r="M4869" i="1"/>
  <c r="L4869" i="1"/>
  <c r="K4869" i="1"/>
  <c r="J4869" i="1"/>
  <c r="I4869" i="1"/>
  <c r="H4869" i="1"/>
  <c r="G4869" i="1"/>
  <c r="F4869" i="1"/>
  <c r="E4869" i="1"/>
  <c r="M4868" i="1"/>
  <c r="L4868" i="1"/>
  <c r="K4868" i="1"/>
  <c r="J4868" i="1"/>
  <c r="I4868" i="1"/>
  <c r="H4868" i="1"/>
  <c r="G4868" i="1"/>
  <c r="F4868" i="1"/>
  <c r="E4868" i="1"/>
  <c r="M4867" i="1"/>
  <c r="L4867" i="1"/>
  <c r="K4867" i="1"/>
  <c r="J4867" i="1"/>
  <c r="I4867" i="1"/>
  <c r="H4867" i="1"/>
  <c r="G4867" i="1"/>
  <c r="F4867" i="1"/>
  <c r="E4867" i="1"/>
  <c r="M4866" i="1"/>
  <c r="L4866" i="1"/>
  <c r="K4866" i="1"/>
  <c r="J4866" i="1"/>
  <c r="I4866" i="1"/>
  <c r="H4866" i="1"/>
  <c r="G4866" i="1"/>
  <c r="F4866" i="1"/>
  <c r="E4866" i="1"/>
  <c r="M4865" i="1"/>
  <c r="L4865" i="1"/>
  <c r="K4865" i="1"/>
  <c r="J4865" i="1"/>
  <c r="I4865" i="1"/>
  <c r="H4865" i="1"/>
  <c r="G4865" i="1"/>
  <c r="F4865" i="1"/>
  <c r="E4865" i="1"/>
  <c r="M4864" i="1"/>
  <c r="L4864" i="1"/>
  <c r="K4864" i="1"/>
  <c r="J4864" i="1"/>
  <c r="I4864" i="1"/>
  <c r="H4864" i="1"/>
  <c r="G4864" i="1"/>
  <c r="F4864" i="1"/>
  <c r="E4864" i="1"/>
  <c r="M4863" i="1"/>
  <c r="L4863" i="1"/>
  <c r="K4863" i="1"/>
  <c r="J4863" i="1"/>
  <c r="I4863" i="1"/>
  <c r="H4863" i="1"/>
  <c r="G4863" i="1"/>
  <c r="F4863" i="1"/>
  <c r="E4863" i="1"/>
  <c r="M4862" i="1"/>
  <c r="L4862" i="1"/>
  <c r="K4862" i="1"/>
  <c r="J4862" i="1"/>
  <c r="I4862" i="1"/>
  <c r="H4862" i="1"/>
  <c r="G4862" i="1"/>
  <c r="F4862" i="1"/>
  <c r="E4862" i="1"/>
  <c r="M4861" i="1"/>
  <c r="L4861" i="1"/>
  <c r="K4861" i="1"/>
  <c r="J4861" i="1"/>
  <c r="I4861" i="1"/>
  <c r="H4861" i="1"/>
  <c r="G4861" i="1"/>
  <c r="F4861" i="1"/>
  <c r="E4861" i="1"/>
  <c r="M4860" i="1"/>
  <c r="L4860" i="1"/>
  <c r="K4860" i="1"/>
  <c r="J4860" i="1"/>
  <c r="I4860" i="1"/>
  <c r="H4860" i="1"/>
  <c r="G4860" i="1"/>
  <c r="F4860" i="1"/>
  <c r="E4860" i="1"/>
  <c r="M4859" i="1"/>
  <c r="L4859" i="1"/>
  <c r="K4859" i="1"/>
  <c r="J4859" i="1"/>
  <c r="I4859" i="1"/>
  <c r="H4859" i="1"/>
  <c r="G4859" i="1"/>
  <c r="F4859" i="1"/>
  <c r="E4859" i="1"/>
  <c r="M4858" i="1"/>
  <c r="L4858" i="1"/>
  <c r="K4858" i="1"/>
  <c r="J4858" i="1"/>
  <c r="I4858" i="1"/>
  <c r="H4858" i="1"/>
  <c r="G4858" i="1"/>
  <c r="F4858" i="1"/>
  <c r="E4858" i="1"/>
  <c r="M4857" i="1"/>
  <c r="L4857" i="1"/>
  <c r="K4857" i="1"/>
  <c r="J4857" i="1"/>
  <c r="I4857" i="1"/>
  <c r="H4857" i="1"/>
  <c r="G4857" i="1"/>
  <c r="F4857" i="1"/>
  <c r="E4857" i="1"/>
  <c r="M4856" i="1"/>
  <c r="L4856" i="1"/>
  <c r="K4856" i="1"/>
  <c r="J4856" i="1"/>
  <c r="I4856" i="1"/>
  <c r="H4856" i="1"/>
  <c r="G4856" i="1"/>
  <c r="F4856" i="1"/>
  <c r="E4856" i="1"/>
  <c r="M4855" i="1"/>
  <c r="L4855" i="1"/>
  <c r="K4855" i="1"/>
  <c r="J4855" i="1"/>
  <c r="I4855" i="1"/>
  <c r="H4855" i="1"/>
  <c r="G4855" i="1"/>
  <c r="F4855" i="1"/>
  <c r="E4855" i="1"/>
  <c r="M4854" i="1"/>
  <c r="L4854" i="1"/>
  <c r="K4854" i="1"/>
  <c r="J4854" i="1"/>
  <c r="I4854" i="1"/>
  <c r="H4854" i="1"/>
  <c r="G4854" i="1"/>
  <c r="F4854" i="1"/>
  <c r="E4854" i="1"/>
  <c r="M4853" i="1"/>
  <c r="L4853" i="1"/>
  <c r="K4853" i="1"/>
  <c r="J4853" i="1"/>
  <c r="I4853" i="1"/>
  <c r="H4853" i="1"/>
  <c r="G4853" i="1"/>
  <c r="F4853" i="1"/>
  <c r="E4853" i="1"/>
  <c r="M4852" i="1"/>
  <c r="L4852" i="1"/>
  <c r="K4852" i="1"/>
  <c r="J4852" i="1"/>
  <c r="I4852" i="1"/>
  <c r="H4852" i="1"/>
  <c r="G4852" i="1"/>
  <c r="F4852" i="1"/>
  <c r="E4852" i="1"/>
  <c r="M4851" i="1"/>
  <c r="L4851" i="1"/>
  <c r="K4851" i="1"/>
  <c r="J4851" i="1"/>
  <c r="I4851" i="1"/>
  <c r="H4851" i="1"/>
  <c r="G4851" i="1"/>
  <c r="F4851" i="1"/>
  <c r="E4851" i="1"/>
  <c r="M4850" i="1"/>
  <c r="L4850" i="1"/>
  <c r="K4850" i="1"/>
  <c r="J4850" i="1"/>
  <c r="I4850" i="1"/>
  <c r="H4850" i="1"/>
  <c r="G4850" i="1"/>
  <c r="F4850" i="1"/>
  <c r="E4850" i="1"/>
  <c r="M4849" i="1"/>
  <c r="L4849" i="1"/>
  <c r="K4849" i="1"/>
  <c r="J4849" i="1"/>
  <c r="I4849" i="1"/>
  <c r="H4849" i="1"/>
  <c r="G4849" i="1"/>
  <c r="F4849" i="1"/>
  <c r="E4849" i="1"/>
  <c r="M4848" i="1"/>
  <c r="L4848" i="1"/>
  <c r="K4848" i="1"/>
  <c r="J4848" i="1"/>
  <c r="I4848" i="1"/>
  <c r="H4848" i="1"/>
  <c r="G4848" i="1"/>
  <c r="F4848" i="1"/>
  <c r="E4848" i="1"/>
  <c r="M4847" i="1"/>
  <c r="L4847" i="1"/>
  <c r="K4847" i="1"/>
  <c r="J4847" i="1"/>
  <c r="I4847" i="1"/>
  <c r="H4847" i="1"/>
  <c r="G4847" i="1"/>
  <c r="F4847" i="1"/>
  <c r="E4847" i="1"/>
  <c r="M4846" i="1"/>
  <c r="L4846" i="1"/>
  <c r="K4846" i="1"/>
  <c r="J4846" i="1"/>
  <c r="I4846" i="1"/>
  <c r="H4846" i="1"/>
  <c r="G4846" i="1"/>
  <c r="F4846" i="1"/>
  <c r="E4846" i="1"/>
  <c r="M4845" i="1"/>
  <c r="L4845" i="1"/>
  <c r="K4845" i="1"/>
  <c r="J4845" i="1"/>
  <c r="I4845" i="1"/>
  <c r="H4845" i="1"/>
  <c r="G4845" i="1"/>
  <c r="F4845" i="1"/>
  <c r="E4845" i="1"/>
  <c r="M4844" i="1"/>
  <c r="L4844" i="1"/>
  <c r="K4844" i="1"/>
  <c r="J4844" i="1"/>
  <c r="I4844" i="1"/>
  <c r="H4844" i="1"/>
  <c r="G4844" i="1"/>
  <c r="F4844" i="1"/>
  <c r="E4844" i="1"/>
  <c r="M4843" i="1"/>
  <c r="L4843" i="1"/>
  <c r="K4843" i="1"/>
  <c r="J4843" i="1"/>
  <c r="I4843" i="1"/>
  <c r="H4843" i="1"/>
  <c r="G4843" i="1"/>
  <c r="F4843" i="1"/>
  <c r="E4843" i="1"/>
  <c r="M4842" i="1"/>
  <c r="L4842" i="1"/>
  <c r="K4842" i="1"/>
  <c r="J4842" i="1"/>
  <c r="I4842" i="1"/>
  <c r="H4842" i="1"/>
  <c r="G4842" i="1"/>
  <c r="F4842" i="1"/>
  <c r="E4842" i="1"/>
  <c r="M4841" i="1"/>
  <c r="L4841" i="1"/>
  <c r="K4841" i="1"/>
  <c r="J4841" i="1"/>
  <c r="I4841" i="1"/>
  <c r="H4841" i="1"/>
  <c r="G4841" i="1"/>
  <c r="F4841" i="1"/>
  <c r="E4841" i="1"/>
  <c r="M4840" i="1"/>
  <c r="L4840" i="1"/>
  <c r="K4840" i="1"/>
  <c r="J4840" i="1"/>
  <c r="I4840" i="1"/>
  <c r="H4840" i="1"/>
  <c r="G4840" i="1"/>
  <c r="F4840" i="1"/>
  <c r="E4840" i="1"/>
  <c r="M4839" i="1"/>
  <c r="L4839" i="1"/>
  <c r="K4839" i="1"/>
  <c r="J4839" i="1"/>
  <c r="I4839" i="1"/>
  <c r="H4839" i="1"/>
  <c r="G4839" i="1"/>
  <c r="F4839" i="1"/>
  <c r="E4839" i="1"/>
  <c r="M4838" i="1"/>
  <c r="L4838" i="1"/>
  <c r="K4838" i="1"/>
  <c r="J4838" i="1"/>
  <c r="I4838" i="1"/>
  <c r="H4838" i="1"/>
  <c r="G4838" i="1"/>
  <c r="F4838" i="1"/>
  <c r="E4838" i="1"/>
  <c r="M4837" i="1"/>
  <c r="L4837" i="1"/>
  <c r="K4837" i="1"/>
  <c r="J4837" i="1"/>
  <c r="I4837" i="1"/>
  <c r="H4837" i="1"/>
  <c r="G4837" i="1"/>
  <c r="F4837" i="1"/>
  <c r="E4837" i="1"/>
  <c r="M4836" i="1"/>
  <c r="L4836" i="1"/>
  <c r="K4836" i="1"/>
  <c r="J4836" i="1"/>
  <c r="I4836" i="1"/>
  <c r="H4836" i="1"/>
  <c r="G4836" i="1"/>
  <c r="F4836" i="1"/>
  <c r="E4836" i="1"/>
  <c r="M4835" i="1"/>
  <c r="L4835" i="1"/>
  <c r="K4835" i="1"/>
  <c r="J4835" i="1"/>
  <c r="I4835" i="1"/>
  <c r="H4835" i="1"/>
  <c r="G4835" i="1"/>
  <c r="F4835" i="1"/>
  <c r="E4835" i="1"/>
  <c r="M4834" i="1"/>
  <c r="L4834" i="1"/>
  <c r="K4834" i="1"/>
  <c r="J4834" i="1"/>
  <c r="I4834" i="1"/>
  <c r="H4834" i="1"/>
  <c r="G4834" i="1"/>
  <c r="F4834" i="1"/>
  <c r="E4834" i="1"/>
  <c r="M4833" i="1"/>
  <c r="L4833" i="1"/>
  <c r="K4833" i="1"/>
  <c r="J4833" i="1"/>
  <c r="I4833" i="1"/>
  <c r="H4833" i="1"/>
  <c r="G4833" i="1"/>
  <c r="F4833" i="1"/>
  <c r="E4833" i="1"/>
  <c r="M4832" i="1"/>
  <c r="L4832" i="1"/>
  <c r="K4832" i="1"/>
  <c r="J4832" i="1"/>
  <c r="I4832" i="1"/>
  <c r="H4832" i="1"/>
  <c r="G4832" i="1"/>
  <c r="F4832" i="1"/>
  <c r="E4832" i="1"/>
  <c r="M4831" i="1"/>
  <c r="L4831" i="1"/>
  <c r="K4831" i="1"/>
  <c r="J4831" i="1"/>
  <c r="I4831" i="1"/>
  <c r="H4831" i="1"/>
  <c r="G4831" i="1"/>
  <c r="F4831" i="1"/>
  <c r="E4831" i="1"/>
  <c r="M4830" i="1"/>
  <c r="L4830" i="1"/>
  <c r="K4830" i="1"/>
  <c r="J4830" i="1"/>
  <c r="I4830" i="1"/>
  <c r="H4830" i="1"/>
  <c r="G4830" i="1"/>
  <c r="F4830" i="1"/>
  <c r="E4830" i="1"/>
  <c r="M4829" i="1"/>
  <c r="L4829" i="1"/>
  <c r="K4829" i="1"/>
  <c r="J4829" i="1"/>
  <c r="I4829" i="1"/>
  <c r="H4829" i="1"/>
  <c r="G4829" i="1"/>
  <c r="F4829" i="1"/>
  <c r="E4829" i="1"/>
  <c r="M4828" i="1"/>
  <c r="L4828" i="1"/>
  <c r="K4828" i="1"/>
  <c r="J4828" i="1"/>
  <c r="I4828" i="1"/>
  <c r="H4828" i="1"/>
  <c r="G4828" i="1"/>
  <c r="F4828" i="1"/>
  <c r="E4828" i="1"/>
  <c r="M4827" i="1"/>
  <c r="L4827" i="1"/>
  <c r="K4827" i="1"/>
  <c r="J4827" i="1"/>
  <c r="I4827" i="1"/>
  <c r="H4827" i="1"/>
  <c r="G4827" i="1"/>
  <c r="F4827" i="1"/>
  <c r="E4827" i="1"/>
  <c r="M4826" i="1"/>
  <c r="L4826" i="1"/>
  <c r="K4826" i="1"/>
  <c r="J4826" i="1"/>
  <c r="I4826" i="1"/>
  <c r="H4826" i="1"/>
  <c r="G4826" i="1"/>
  <c r="F4826" i="1"/>
  <c r="E4826" i="1"/>
  <c r="M4825" i="1"/>
  <c r="L4825" i="1"/>
  <c r="K4825" i="1"/>
  <c r="J4825" i="1"/>
  <c r="I4825" i="1"/>
  <c r="H4825" i="1"/>
  <c r="G4825" i="1"/>
  <c r="F4825" i="1"/>
  <c r="E4825" i="1"/>
  <c r="M4824" i="1"/>
  <c r="L4824" i="1"/>
  <c r="K4824" i="1"/>
  <c r="J4824" i="1"/>
  <c r="I4824" i="1"/>
  <c r="H4824" i="1"/>
  <c r="G4824" i="1"/>
  <c r="F4824" i="1"/>
  <c r="E4824" i="1"/>
  <c r="M4823" i="1"/>
  <c r="L4823" i="1"/>
  <c r="K4823" i="1"/>
  <c r="J4823" i="1"/>
  <c r="I4823" i="1"/>
  <c r="H4823" i="1"/>
  <c r="G4823" i="1"/>
  <c r="F4823" i="1"/>
  <c r="E4823" i="1"/>
  <c r="M4822" i="1"/>
  <c r="L4822" i="1"/>
  <c r="K4822" i="1"/>
  <c r="J4822" i="1"/>
  <c r="I4822" i="1"/>
  <c r="H4822" i="1"/>
  <c r="G4822" i="1"/>
  <c r="F4822" i="1"/>
  <c r="E4822" i="1"/>
  <c r="M4821" i="1"/>
  <c r="L4821" i="1"/>
  <c r="K4821" i="1"/>
  <c r="J4821" i="1"/>
  <c r="I4821" i="1"/>
  <c r="H4821" i="1"/>
  <c r="G4821" i="1"/>
  <c r="F4821" i="1"/>
  <c r="E4821" i="1"/>
  <c r="M4820" i="1"/>
  <c r="L4820" i="1"/>
  <c r="K4820" i="1"/>
  <c r="J4820" i="1"/>
  <c r="I4820" i="1"/>
  <c r="H4820" i="1"/>
  <c r="G4820" i="1"/>
  <c r="F4820" i="1"/>
  <c r="E4820" i="1"/>
  <c r="M4819" i="1"/>
  <c r="L4819" i="1"/>
  <c r="K4819" i="1"/>
  <c r="J4819" i="1"/>
  <c r="I4819" i="1"/>
  <c r="H4819" i="1"/>
  <c r="G4819" i="1"/>
  <c r="F4819" i="1"/>
  <c r="E4819" i="1"/>
  <c r="M4818" i="1"/>
  <c r="L4818" i="1"/>
  <c r="K4818" i="1"/>
  <c r="J4818" i="1"/>
  <c r="I4818" i="1"/>
  <c r="H4818" i="1"/>
  <c r="G4818" i="1"/>
  <c r="F4818" i="1"/>
  <c r="E4818" i="1"/>
  <c r="M4817" i="1"/>
  <c r="L4817" i="1"/>
  <c r="K4817" i="1"/>
  <c r="J4817" i="1"/>
  <c r="I4817" i="1"/>
  <c r="H4817" i="1"/>
  <c r="G4817" i="1"/>
  <c r="F4817" i="1"/>
  <c r="E4817" i="1"/>
  <c r="M4816" i="1"/>
  <c r="L4816" i="1"/>
  <c r="K4816" i="1"/>
  <c r="J4816" i="1"/>
  <c r="I4816" i="1"/>
  <c r="H4816" i="1"/>
  <c r="G4816" i="1"/>
  <c r="F4816" i="1"/>
  <c r="E4816" i="1"/>
  <c r="M4815" i="1"/>
  <c r="L4815" i="1"/>
  <c r="K4815" i="1"/>
  <c r="J4815" i="1"/>
  <c r="I4815" i="1"/>
  <c r="H4815" i="1"/>
  <c r="G4815" i="1"/>
  <c r="F4815" i="1"/>
  <c r="E4815" i="1"/>
  <c r="M4814" i="1"/>
  <c r="L4814" i="1"/>
  <c r="K4814" i="1"/>
  <c r="J4814" i="1"/>
  <c r="I4814" i="1"/>
  <c r="H4814" i="1"/>
  <c r="G4814" i="1"/>
  <c r="F4814" i="1"/>
  <c r="E4814" i="1"/>
  <c r="M4813" i="1"/>
  <c r="L4813" i="1"/>
  <c r="K4813" i="1"/>
  <c r="J4813" i="1"/>
  <c r="I4813" i="1"/>
  <c r="H4813" i="1"/>
  <c r="G4813" i="1"/>
  <c r="F4813" i="1"/>
  <c r="E4813" i="1"/>
  <c r="M4812" i="1"/>
  <c r="L4812" i="1"/>
  <c r="K4812" i="1"/>
  <c r="J4812" i="1"/>
  <c r="I4812" i="1"/>
  <c r="H4812" i="1"/>
  <c r="G4812" i="1"/>
  <c r="F4812" i="1"/>
  <c r="E4812" i="1"/>
  <c r="M4811" i="1"/>
  <c r="L4811" i="1"/>
  <c r="K4811" i="1"/>
  <c r="J4811" i="1"/>
  <c r="I4811" i="1"/>
  <c r="H4811" i="1"/>
  <c r="G4811" i="1"/>
  <c r="F4811" i="1"/>
  <c r="E4811" i="1"/>
  <c r="M4810" i="1"/>
  <c r="L4810" i="1"/>
  <c r="K4810" i="1"/>
  <c r="J4810" i="1"/>
  <c r="I4810" i="1"/>
  <c r="H4810" i="1"/>
  <c r="G4810" i="1"/>
  <c r="F4810" i="1"/>
  <c r="E4810" i="1"/>
  <c r="M4809" i="1"/>
  <c r="L4809" i="1"/>
  <c r="K4809" i="1"/>
  <c r="J4809" i="1"/>
  <c r="I4809" i="1"/>
  <c r="H4809" i="1"/>
  <c r="G4809" i="1"/>
  <c r="F4809" i="1"/>
  <c r="E4809" i="1"/>
  <c r="M4808" i="1"/>
  <c r="L4808" i="1"/>
  <c r="K4808" i="1"/>
  <c r="J4808" i="1"/>
  <c r="I4808" i="1"/>
  <c r="H4808" i="1"/>
  <c r="G4808" i="1"/>
  <c r="F4808" i="1"/>
  <c r="E4808" i="1"/>
  <c r="M4807" i="1"/>
  <c r="L4807" i="1"/>
  <c r="K4807" i="1"/>
  <c r="J4807" i="1"/>
  <c r="I4807" i="1"/>
  <c r="H4807" i="1"/>
  <c r="G4807" i="1"/>
  <c r="F4807" i="1"/>
  <c r="E4807" i="1"/>
  <c r="M4806" i="1"/>
  <c r="L4806" i="1"/>
  <c r="K4806" i="1"/>
  <c r="J4806" i="1"/>
  <c r="I4806" i="1"/>
  <c r="H4806" i="1"/>
  <c r="G4806" i="1"/>
  <c r="F4806" i="1"/>
  <c r="E4806" i="1"/>
  <c r="M4805" i="1"/>
  <c r="L4805" i="1"/>
  <c r="K4805" i="1"/>
  <c r="J4805" i="1"/>
  <c r="I4805" i="1"/>
  <c r="H4805" i="1"/>
  <c r="G4805" i="1"/>
  <c r="F4805" i="1"/>
  <c r="E4805" i="1"/>
  <c r="M4804" i="1"/>
  <c r="L4804" i="1"/>
  <c r="K4804" i="1"/>
  <c r="J4804" i="1"/>
  <c r="I4804" i="1"/>
  <c r="H4804" i="1"/>
  <c r="G4804" i="1"/>
  <c r="F4804" i="1"/>
  <c r="E4804" i="1"/>
  <c r="M4803" i="1"/>
  <c r="L4803" i="1"/>
  <c r="K4803" i="1"/>
  <c r="J4803" i="1"/>
  <c r="I4803" i="1"/>
  <c r="H4803" i="1"/>
  <c r="G4803" i="1"/>
  <c r="F4803" i="1"/>
  <c r="E4803" i="1"/>
  <c r="M4802" i="1"/>
  <c r="L4802" i="1"/>
  <c r="K4802" i="1"/>
  <c r="J4802" i="1"/>
  <c r="I4802" i="1"/>
  <c r="H4802" i="1"/>
  <c r="G4802" i="1"/>
  <c r="F4802" i="1"/>
  <c r="E4802" i="1"/>
  <c r="M4801" i="1"/>
  <c r="L4801" i="1"/>
  <c r="K4801" i="1"/>
  <c r="J4801" i="1"/>
  <c r="I4801" i="1"/>
  <c r="H4801" i="1"/>
  <c r="G4801" i="1"/>
  <c r="F4801" i="1"/>
  <c r="E4801" i="1"/>
  <c r="M4800" i="1"/>
  <c r="L4800" i="1"/>
  <c r="K4800" i="1"/>
  <c r="J4800" i="1"/>
  <c r="I4800" i="1"/>
  <c r="H4800" i="1"/>
  <c r="G4800" i="1"/>
  <c r="F4800" i="1"/>
  <c r="E4800" i="1"/>
  <c r="M4799" i="1"/>
  <c r="L4799" i="1"/>
  <c r="K4799" i="1"/>
  <c r="J4799" i="1"/>
  <c r="I4799" i="1"/>
  <c r="H4799" i="1"/>
  <c r="G4799" i="1"/>
  <c r="F4799" i="1"/>
  <c r="E4799" i="1"/>
  <c r="M4798" i="1"/>
  <c r="L4798" i="1"/>
  <c r="K4798" i="1"/>
  <c r="J4798" i="1"/>
  <c r="I4798" i="1"/>
  <c r="H4798" i="1"/>
  <c r="G4798" i="1"/>
  <c r="F4798" i="1"/>
  <c r="E4798" i="1"/>
  <c r="M4797" i="1"/>
  <c r="L4797" i="1"/>
  <c r="K4797" i="1"/>
  <c r="J4797" i="1"/>
  <c r="I4797" i="1"/>
  <c r="H4797" i="1"/>
  <c r="G4797" i="1"/>
  <c r="F4797" i="1"/>
  <c r="E4797" i="1"/>
  <c r="M4796" i="1"/>
  <c r="L4796" i="1"/>
  <c r="K4796" i="1"/>
  <c r="J4796" i="1"/>
  <c r="I4796" i="1"/>
  <c r="H4796" i="1"/>
  <c r="G4796" i="1"/>
  <c r="F4796" i="1"/>
  <c r="E4796" i="1"/>
  <c r="M4795" i="1"/>
  <c r="L4795" i="1"/>
  <c r="K4795" i="1"/>
  <c r="J4795" i="1"/>
  <c r="I4795" i="1"/>
  <c r="H4795" i="1"/>
  <c r="G4795" i="1"/>
  <c r="F4795" i="1"/>
  <c r="E4795" i="1"/>
  <c r="M4794" i="1"/>
  <c r="L4794" i="1"/>
  <c r="K4794" i="1"/>
  <c r="J4794" i="1"/>
  <c r="I4794" i="1"/>
  <c r="H4794" i="1"/>
  <c r="G4794" i="1"/>
  <c r="F4794" i="1"/>
  <c r="E4794" i="1"/>
  <c r="M4793" i="1"/>
  <c r="L4793" i="1"/>
  <c r="K4793" i="1"/>
  <c r="J4793" i="1"/>
  <c r="I4793" i="1"/>
  <c r="H4793" i="1"/>
  <c r="G4793" i="1"/>
  <c r="F4793" i="1"/>
  <c r="E4793" i="1"/>
  <c r="M4792" i="1"/>
  <c r="L4792" i="1"/>
  <c r="K4792" i="1"/>
  <c r="J4792" i="1"/>
  <c r="I4792" i="1"/>
  <c r="H4792" i="1"/>
  <c r="G4792" i="1"/>
  <c r="F4792" i="1"/>
  <c r="E4792" i="1"/>
  <c r="M4791" i="1"/>
  <c r="L4791" i="1"/>
  <c r="K4791" i="1"/>
  <c r="J4791" i="1"/>
  <c r="I4791" i="1"/>
  <c r="H4791" i="1"/>
  <c r="G4791" i="1"/>
  <c r="F4791" i="1"/>
  <c r="E4791" i="1"/>
  <c r="M4790" i="1"/>
  <c r="L4790" i="1"/>
  <c r="K4790" i="1"/>
  <c r="J4790" i="1"/>
  <c r="I4790" i="1"/>
  <c r="H4790" i="1"/>
  <c r="G4790" i="1"/>
  <c r="F4790" i="1"/>
  <c r="E4790" i="1"/>
  <c r="M4789" i="1"/>
  <c r="L4789" i="1"/>
  <c r="K4789" i="1"/>
  <c r="J4789" i="1"/>
  <c r="I4789" i="1"/>
  <c r="H4789" i="1"/>
  <c r="G4789" i="1"/>
  <c r="F4789" i="1"/>
  <c r="E4789" i="1"/>
  <c r="M4788" i="1"/>
  <c r="L4788" i="1"/>
  <c r="K4788" i="1"/>
  <c r="J4788" i="1"/>
  <c r="I4788" i="1"/>
  <c r="H4788" i="1"/>
  <c r="G4788" i="1"/>
  <c r="F4788" i="1"/>
  <c r="E4788" i="1"/>
  <c r="M4787" i="1"/>
  <c r="L4787" i="1"/>
  <c r="K4787" i="1"/>
  <c r="J4787" i="1"/>
  <c r="I4787" i="1"/>
  <c r="H4787" i="1"/>
  <c r="G4787" i="1"/>
  <c r="F4787" i="1"/>
  <c r="E4787" i="1"/>
  <c r="M4786" i="1"/>
  <c r="L4786" i="1"/>
  <c r="K4786" i="1"/>
  <c r="J4786" i="1"/>
  <c r="I4786" i="1"/>
  <c r="H4786" i="1"/>
  <c r="G4786" i="1"/>
  <c r="F4786" i="1"/>
  <c r="E4786" i="1"/>
  <c r="M4785" i="1"/>
  <c r="L4785" i="1"/>
  <c r="K4785" i="1"/>
  <c r="J4785" i="1"/>
  <c r="I4785" i="1"/>
  <c r="H4785" i="1"/>
  <c r="G4785" i="1"/>
  <c r="F4785" i="1"/>
  <c r="E4785" i="1"/>
  <c r="M4784" i="1"/>
  <c r="L4784" i="1"/>
  <c r="K4784" i="1"/>
  <c r="J4784" i="1"/>
  <c r="I4784" i="1"/>
  <c r="H4784" i="1"/>
  <c r="G4784" i="1"/>
  <c r="F4784" i="1"/>
  <c r="E4784" i="1"/>
  <c r="M4783" i="1"/>
  <c r="L4783" i="1"/>
  <c r="K4783" i="1"/>
  <c r="J4783" i="1"/>
  <c r="I4783" i="1"/>
  <c r="H4783" i="1"/>
  <c r="G4783" i="1"/>
  <c r="F4783" i="1"/>
  <c r="E4783" i="1"/>
  <c r="M4782" i="1"/>
  <c r="L4782" i="1"/>
  <c r="K4782" i="1"/>
  <c r="J4782" i="1"/>
  <c r="I4782" i="1"/>
  <c r="H4782" i="1"/>
  <c r="G4782" i="1"/>
  <c r="F4782" i="1"/>
  <c r="E4782" i="1"/>
  <c r="M4781" i="1"/>
  <c r="L4781" i="1"/>
  <c r="K4781" i="1"/>
  <c r="J4781" i="1"/>
  <c r="I4781" i="1"/>
  <c r="H4781" i="1"/>
  <c r="G4781" i="1"/>
  <c r="F4781" i="1"/>
  <c r="E4781" i="1"/>
  <c r="M4780" i="1"/>
  <c r="L4780" i="1"/>
  <c r="K4780" i="1"/>
  <c r="J4780" i="1"/>
  <c r="I4780" i="1"/>
  <c r="H4780" i="1"/>
  <c r="G4780" i="1"/>
  <c r="F4780" i="1"/>
  <c r="E4780" i="1"/>
  <c r="M4779" i="1"/>
  <c r="L4779" i="1"/>
  <c r="K4779" i="1"/>
  <c r="J4779" i="1"/>
  <c r="I4779" i="1"/>
  <c r="H4779" i="1"/>
  <c r="G4779" i="1"/>
  <c r="F4779" i="1"/>
  <c r="E4779" i="1"/>
  <c r="M4778" i="1"/>
  <c r="L4778" i="1"/>
  <c r="K4778" i="1"/>
  <c r="J4778" i="1"/>
  <c r="I4778" i="1"/>
  <c r="H4778" i="1"/>
  <c r="G4778" i="1"/>
  <c r="F4778" i="1"/>
  <c r="E4778" i="1"/>
  <c r="M4777" i="1"/>
  <c r="L4777" i="1"/>
  <c r="K4777" i="1"/>
  <c r="J4777" i="1"/>
  <c r="I4777" i="1"/>
  <c r="H4777" i="1"/>
  <c r="G4777" i="1"/>
  <c r="F4777" i="1"/>
  <c r="E4777" i="1"/>
  <c r="M4776" i="1"/>
  <c r="L4776" i="1"/>
  <c r="K4776" i="1"/>
  <c r="J4776" i="1"/>
  <c r="I4776" i="1"/>
  <c r="H4776" i="1"/>
  <c r="G4776" i="1"/>
  <c r="F4776" i="1"/>
  <c r="E4776" i="1"/>
  <c r="M4775" i="1"/>
  <c r="L4775" i="1"/>
  <c r="K4775" i="1"/>
  <c r="J4775" i="1"/>
  <c r="I4775" i="1"/>
  <c r="H4775" i="1"/>
  <c r="G4775" i="1"/>
  <c r="F4775" i="1"/>
  <c r="E4775" i="1"/>
  <c r="M4774" i="1"/>
  <c r="L4774" i="1"/>
  <c r="K4774" i="1"/>
  <c r="J4774" i="1"/>
  <c r="I4774" i="1"/>
  <c r="H4774" i="1"/>
  <c r="G4774" i="1"/>
  <c r="F4774" i="1"/>
  <c r="E4774" i="1"/>
  <c r="M4773" i="1"/>
  <c r="L4773" i="1"/>
  <c r="K4773" i="1"/>
  <c r="J4773" i="1"/>
  <c r="I4773" i="1"/>
  <c r="H4773" i="1"/>
  <c r="G4773" i="1"/>
  <c r="F4773" i="1"/>
  <c r="E4773" i="1"/>
  <c r="M4772" i="1"/>
  <c r="L4772" i="1"/>
  <c r="K4772" i="1"/>
  <c r="J4772" i="1"/>
  <c r="I4772" i="1"/>
  <c r="H4772" i="1"/>
  <c r="G4772" i="1"/>
  <c r="F4772" i="1"/>
  <c r="E4772" i="1"/>
  <c r="M4771" i="1"/>
  <c r="L4771" i="1"/>
  <c r="K4771" i="1"/>
  <c r="J4771" i="1"/>
  <c r="I4771" i="1"/>
  <c r="H4771" i="1"/>
  <c r="G4771" i="1"/>
  <c r="F4771" i="1"/>
  <c r="E4771" i="1"/>
  <c r="M4770" i="1"/>
  <c r="L4770" i="1"/>
  <c r="K4770" i="1"/>
  <c r="J4770" i="1"/>
  <c r="I4770" i="1"/>
  <c r="H4770" i="1"/>
  <c r="G4770" i="1"/>
  <c r="F4770" i="1"/>
  <c r="E4770" i="1"/>
  <c r="M4769" i="1"/>
  <c r="L4769" i="1"/>
  <c r="K4769" i="1"/>
  <c r="J4769" i="1"/>
  <c r="I4769" i="1"/>
  <c r="H4769" i="1"/>
  <c r="G4769" i="1"/>
  <c r="F4769" i="1"/>
  <c r="E4769" i="1"/>
  <c r="M4768" i="1"/>
  <c r="L4768" i="1"/>
  <c r="K4768" i="1"/>
  <c r="J4768" i="1"/>
  <c r="I4768" i="1"/>
  <c r="H4768" i="1"/>
  <c r="G4768" i="1"/>
  <c r="F4768" i="1"/>
  <c r="E4768" i="1"/>
  <c r="M4767" i="1"/>
  <c r="L4767" i="1"/>
  <c r="K4767" i="1"/>
  <c r="J4767" i="1"/>
  <c r="I4767" i="1"/>
  <c r="H4767" i="1"/>
  <c r="G4767" i="1"/>
  <c r="F4767" i="1"/>
  <c r="E4767" i="1"/>
  <c r="M4766" i="1"/>
  <c r="L4766" i="1"/>
  <c r="K4766" i="1"/>
  <c r="J4766" i="1"/>
  <c r="I4766" i="1"/>
  <c r="H4766" i="1"/>
  <c r="G4766" i="1"/>
  <c r="F4766" i="1"/>
  <c r="E4766" i="1"/>
  <c r="M4765" i="1"/>
  <c r="L4765" i="1"/>
  <c r="K4765" i="1"/>
  <c r="J4765" i="1"/>
  <c r="I4765" i="1"/>
  <c r="H4765" i="1"/>
  <c r="G4765" i="1"/>
  <c r="F4765" i="1"/>
  <c r="E4765" i="1"/>
  <c r="M4764" i="1"/>
  <c r="L4764" i="1"/>
  <c r="K4764" i="1"/>
  <c r="J4764" i="1"/>
  <c r="I4764" i="1"/>
  <c r="H4764" i="1"/>
  <c r="G4764" i="1"/>
  <c r="F4764" i="1"/>
  <c r="E4764" i="1"/>
  <c r="M4763" i="1"/>
  <c r="L4763" i="1"/>
  <c r="K4763" i="1"/>
  <c r="J4763" i="1"/>
  <c r="I4763" i="1"/>
  <c r="H4763" i="1"/>
  <c r="G4763" i="1"/>
  <c r="F4763" i="1"/>
  <c r="E4763" i="1"/>
  <c r="M4762" i="1"/>
  <c r="L4762" i="1"/>
  <c r="K4762" i="1"/>
  <c r="J4762" i="1"/>
  <c r="I4762" i="1"/>
  <c r="H4762" i="1"/>
  <c r="G4762" i="1"/>
  <c r="F4762" i="1"/>
  <c r="E4762" i="1"/>
  <c r="M4761" i="1"/>
  <c r="L4761" i="1"/>
  <c r="K4761" i="1"/>
  <c r="J4761" i="1"/>
  <c r="I4761" i="1"/>
  <c r="H4761" i="1"/>
  <c r="G4761" i="1"/>
  <c r="F4761" i="1"/>
  <c r="E4761" i="1"/>
  <c r="M4760" i="1"/>
  <c r="L4760" i="1"/>
  <c r="K4760" i="1"/>
  <c r="J4760" i="1"/>
  <c r="I4760" i="1"/>
  <c r="H4760" i="1"/>
  <c r="G4760" i="1"/>
  <c r="F4760" i="1"/>
  <c r="E4760" i="1"/>
  <c r="M4759" i="1"/>
  <c r="L4759" i="1"/>
  <c r="K4759" i="1"/>
  <c r="J4759" i="1"/>
  <c r="I4759" i="1"/>
  <c r="H4759" i="1"/>
  <c r="G4759" i="1"/>
  <c r="F4759" i="1"/>
  <c r="E4759" i="1"/>
  <c r="M4758" i="1"/>
  <c r="L4758" i="1"/>
  <c r="K4758" i="1"/>
  <c r="J4758" i="1"/>
  <c r="I4758" i="1"/>
  <c r="H4758" i="1"/>
  <c r="G4758" i="1"/>
  <c r="F4758" i="1"/>
  <c r="E4758" i="1"/>
  <c r="M4757" i="1"/>
  <c r="L4757" i="1"/>
  <c r="K4757" i="1"/>
  <c r="J4757" i="1"/>
  <c r="I4757" i="1"/>
  <c r="H4757" i="1"/>
  <c r="G4757" i="1"/>
  <c r="F4757" i="1"/>
  <c r="E4757" i="1"/>
  <c r="M4756" i="1"/>
  <c r="L4756" i="1"/>
  <c r="K4756" i="1"/>
  <c r="J4756" i="1"/>
  <c r="I4756" i="1"/>
  <c r="H4756" i="1"/>
  <c r="G4756" i="1"/>
  <c r="F4756" i="1"/>
  <c r="E4756" i="1"/>
  <c r="M4755" i="1"/>
  <c r="L4755" i="1"/>
  <c r="K4755" i="1"/>
  <c r="J4755" i="1"/>
  <c r="I4755" i="1"/>
  <c r="H4755" i="1"/>
  <c r="G4755" i="1"/>
  <c r="F4755" i="1"/>
  <c r="E4755" i="1"/>
  <c r="M4754" i="1"/>
  <c r="L4754" i="1"/>
  <c r="K4754" i="1"/>
  <c r="J4754" i="1"/>
  <c r="I4754" i="1"/>
  <c r="H4754" i="1"/>
  <c r="G4754" i="1"/>
  <c r="F4754" i="1"/>
  <c r="E4754" i="1"/>
  <c r="M4753" i="1"/>
  <c r="L4753" i="1"/>
  <c r="K4753" i="1"/>
  <c r="J4753" i="1"/>
  <c r="I4753" i="1"/>
  <c r="H4753" i="1"/>
  <c r="G4753" i="1"/>
  <c r="F4753" i="1"/>
  <c r="E4753" i="1"/>
  <c r="M4752" i="1"/>
  <c r="L4752" i="1"/>
  <c r="K4752" i="1"/>
  <c r="J4752" i="1"/>
  <c r="I4752" i="1"/>
  <c r="H4752" i="1"/>
  <c r="G4752" i="1"/>
  <c r="F4752" i="1"/>
  <c r="E4752" i="1"/>
  <c r="M4751" i="1"/>
  <c r="L4751" i="1"/>
  <c r="K4751" i="1"/>
  <c r="J4751" i="1"/>
  <c r="I4751" i="1"/>
  <c r="H4751" i="1"/>
  <c r="G4751" i="1"/>
  <c r="F4751" i="1"/>
  <c r="E4751" i="1"/>
  <c r="M4750" i="1"/>
  <c r="L4750" i="1"/>
  <c r="K4750" i="1"/>
  <c r="J4750" i="1"/>
  <c r="I4750" i="1"/>
  <c r="H4750" i="1"/>
  <c r="G4750" i="1"/>
  <c r="F4750" i="1"/>
  <c r="E4750" i="1"/>
  <c r="M4749" i="1"/>
  <c r="L4749" i="1"/>
  <c r="K4749" i="1"/>
  <c r="J4749" i="1"/>
  <c r="I4749" i="1"/>
  <c r="H4749" i="1"/>
  <c r="G4749" i="1"/>
  <c r="F4749" i="1"/>
  <c r="E4749" i="1"/>
  <c r="M4748" i="1"/>
  <c r="L4748" i="1"/>
  <c r="K4748" i="1"/>
  <c r="J4748" i="1"/>
  <c r="I4748" i="1"/>
  <c r="H4748" i="1"/>
  <c r="G4748" i="1"/>
  <c r="F4748" i="1"/>
  <c r="E4748" i="1"/>
  <c r="M4747" i="1"/>
  <c r="L4747" i="1"/>
  <c r="K4747" i="1"/>
  <c r="J4747" i="1"/>
  <c r="I4747" i="1"/>
  <c r="H4747" i="1"/>
  <c r="G4747" i="1"/>
  <c r="F4747" i="1"/>
  <c r="E4747" i="1"/>
  <c r="M4746" i="1"/>
  <c r="L4746" i="1"/>
  <c r="K4746" i="1"/>
  <c r="J4746" i="1"/>
  <c r="I4746" i="1"/>
  <c r="H4746" i="1"/>
  <c r="G4746" i="1"/>
  <c r="F4746" i="1"/>
  <c r="E4746" i="1"/>
  <c r="M4745" i="1"/>
  <c r="L4745" i="1"/>
  <c r="K4745" i="1"/>
  <c r="J4745" i="1"/>
  <c r="I4745" i="1"/>
  <c r="H4745" i="1"/>
  <c r="G4745" i="1"/>
  <c r="F4745" i="1"/>
  <c r="E4745" i="1"/>
  <c r="M4744" i="1"/>
  <c r="L4744" i="1"/>
  <c r="K4744" i="1"/>
  <c r="J4744" i="1"/>
  <c r="I4744" i="1"/>
  <c r="H4744" i="1"/>
  <c r="G4744" i="1"/>
  <c r="F4744" i="1"/>
  <c r="E4744" i="1"/>
  <c r="M4743" i="1"/>
  <c r="L4743" i="1"/>
  <c r="K4743" i="1"/>
  <c r="J4743" i="1"/>
  <c r="I4743" i="1"/>
  <c r="H4743" i="1"/>
  <c r="G4743" i="1"/>
  <c r="F4743" i="1"/>
  <c r="E4743" i="1"/>
  <c r="M4742" i="1"/>
  <c r="L4742" i="1"/>
  <c r="K4742" i="1"/>
  <c r="J4742" i="1"/>
  <c r="I4742" i="1"/>
  <c r="H4742" i="1"/>
  <c r="G4742" i="1"/>
  <c r="F4742" i="1"/>
  <c r="E4742" i="1"/>
  <c r="M4741" i="1"/>
  <c r="L4741" i="1"/>
  <c r="K4741" i="1"/>
  <c r="J4741" i="1"/>
  <c r="I4741" i="1"/>
  <c r="H4741" i="1"/>
  <c r="G4741" i="1"/>
  <c r="F4741" i="1"/>
  <c r="E4741" i="1"/>
  <c r="M4740" i="1"/>
  <c r="L4740" i="1"/>
  <c r="K4740" i="1"/>
  <c r="J4740" i="1"/>
  <c r="I4740" i="1"/>
  <c r="H4740" i="1"/>
  <c r="G4740" i="1"/>
  <c r="F4740" i="1"/>
  <c r="E4740" i="1"/>
  <c r="M4739" i="1"/>
  <c r="L4739" i="1"/>
  <c r="K4739" i="1"/>
  <c r="J4739" i="1"/>
  <c r="I4739" i="1"/>
  <c r="H4739" i="1"/>
  <c r="G4739" i="1"/>
  <c r="F4739" i="1"/>
  <c r="E4739" i="1"/>
  <c r="M4738" i="1"/>
  <c r="L4738" i="1"/>
  <c r="K4738" i="1"/>
  <c r="J4738" i="1"/>
  <c r="I4738" i="1"/>
  <c r="H4738" i="1"/>
  <c r="G4738" i="1"/>
  <c r="F4738" i="1"/>
  <c r="E4738" i="1"/>
  <c r="M4737" i="1"/>
  <c r="L4737" i="1"/>
  <c r="K4737" i="1"/>
  <c r="J4737" i="1"/>
  <c r="I4737" i="1"/>
  <c r="H4737" i="1"/>
  <c r="G4737" i="1"/>
  <c r="F4737" i="1"/>
  <c r="E4737" i="1"/>
  <c r="M4736" i="1"/>
  <c r="L4736" i="1"/>
  <c r="K4736" i="1"/>
  <c r="J4736" i="1"/>
  <c r="I4736" i="1"/>
  <c r="H4736" i="1"/>
  <c r="G4736" i="1"/>
  <c r="F4736" i="1"/>
  <c r="E4736" i="1"/>
  <c r="M4735" i="1"/>
  <c r="L4735" i="1"/>
  <c r="K4735" i="1"/>
  <c r="J4735" i="1"/>
  <c r="I4735" i="1"/>
  <c r="H4735" i="1"/>
  <c r="G4735" i="1"/>
  <c r="F4735" i="1"/>
  <c r="E4735" i="1"/>
  <c r="M4734" i="1"/>
  <c r="L4734" i="1"/>
  <c r="K4734" i="1"/>
  <c r="J4734" i="1"/>
  <c r="I4734" i="1"/>
  <c r="H4734" i="1"/>
  <c r="G4734" i="1"/>
  <c r="F4734" i="1"/>
  <c r="E4734" i="1"/>
  <c r="M4733" i="1"/>
  <c r="L4733" i="1"/>
  <c r="K4733" i="1"/>
  <c r="J4733" i="1"/>
  <c r="I4733" i="1"/>
  <c r="H4733" i="1"/>
  <c r="G4733" i="1"/>
  <c r="F4733" i="1"/>
  <c r="E4733" i="1"/>
  <c r="M4732" i="1"/>
  <c r="L4732" i="1"/>
  <c r="K4732" i="1"/>
  <c r="J4732" i="1"/>
  <c r="I4732" i="1"/>
  <c r="H4732" i="1"/>
  <c r="G4732" i="1"/>
  <c r="F4732" i="1"/>
  <c r="E4732" i="1"/>
  <c r="M4731" i="1"/>
  <c r="L4731" i="1"/>
  <c r="K4731" i="1"/>
  <c r="J4731" i="1"/>
  <c r="I4731" i="1"/>
  <c r="H4731" i="1"/>
  <c r="G4731" i="1"/>
  <c r="F4731" i="1"/>
  <c r="E4731" i="1"/>
  <c r="M4730" i="1"/>
  <c r="L4730" i="1"/>
  <c r="K4730" i="1"/>
  <c r="J4730" i="1"/>
  <c r="I4730" i="1"/>
  <c r="H4730" i="1"/>
  <c r="G4730" i="1"/>
  <c r="F4730" i="1"/>
  <c r="E4730" i="1"/>
  <c r="M4729" i="1"/>
  <c r="L4729" i="1"/>
  <c r="K4729" i="1"/>
  <c r="J4729" i="1"/>
  <c r="I4729" i="1"/>
  <c r="H4729" i="1"/>
  <c r="G4729" i="1"/>
  <c r="F4729" i="1"/>
  <c r="E4729" i="1"/>
  <c r="M4728" i="1"/>
  <c r="L4728" i="1"/>
  <c r="K4728" i="1"/>
  <c r="J4728" i="1"/>
  <c r="I4728" i="1"/>
  <c r="H4728" i="1"/>
  <c r="G4728" i="1"/>
  <c r="F4728" i="1"/>
  <c r="E4728" i="1"/>
  <c r="M4727" i="1"/>
  <c r="L4727" i="1"/>
  <c r="K4727" i="1"/>
  <c r="J4727" i="1"/>
  <c r="I4727" i="1"/>
  <c r="H4727" i="1"/>
  <c r="G4727" i="1"/>
  <c r="F4727" i="1"/>
  <c r="E4727" i="1"/>
  <c r="M4726" i="1"/>
  <c r="L4726" i="1"/>
  <c r="K4726" i="1"/>
  <c r="J4726" i="1"/>
  <c r="I4726" i="1"/>
  <c r="H4726" i="1"/>
  <c r="G4726" i="1"/>
  <c r="F4726" i="1"/>
  <c r="E4726" i="1"/>
  <c r="M4725" i="1"/>
  <c r="L4725" i="1"/>
  <c r="K4725" i="1"/>
  <c r="J4725" i="1"/>
  <c r="I4725" i="1"/>
  <c r="H4725" i="1"/>
  <c r="G4725" i="1"/>
  <c r="F4725" i="1"/>
  <c r="E4725" i="1"/>
  <c r="M4724" i="1"/>
  <c r="L4724" i="1"/>
  <c r="K4724" i="1"/>
  <c r="J4724" i="1"/>
  <c r="I4724" i="1"/>
  <c r="H4724" i="1"/>
  <c r="G4724" i="1"/>
  <c r="F4724" i="1"/>
  <c r="E4724" i="1"/>
  <c r="M4723" i="1"/>
  <c r="L4723" i="1"/>
  <c r="K4723" i="1"/>
  <c r="J4723" i="1"/>
  <c r="I4723" i="1"/>
  <c r="H4723" i="1"/>
  <c r="G4723" i="1"/>
  <c r="F4723" i="1"/>
  <c r="E4723" i="1"/>
  <c r="M4722" i="1"/>
  <c r="L4722" i="1"/>
  <c r="K4722" i="1"/>
  <c r="J4722" i="1"/>
  <c r="I4722" i="1"/>
  <c r="H4722" i="1"/>
  <c r="G4722" i="1"/>
  <c r="F4722" i="1"/>
  <c r="E4722" i="1"/>
  <c r="M4721" i="1"/>
  <c r="L4721" i="1"/>
  <c r="K4721" i="1"/>
  <c r="J4721" i="1"/>
  <c r="I4721" i="1"/>
  <c r="H4721" i="1"/>
  <c r="G4721" i="1"/>
  <c r="F4721" i="1"/>
  <c r="E4721" i="1"/>
  <c r="M4720" i="1"/>
  <c r="L4720" i="1"/>
  <c r="K4720" i="1"/>
  <c r="J4720" i="1"/>
  <c r="I4720" i="1"/>
  <c r="H4720" i="1"/>
  <c r="G4720" i="1"/>
  <c r="F4720" i="1"/>
  <c r="E4720" i="1"/>
  <c r="M4719" i="1"/>
  <c r="L4719" i="1"/>
  <c r="K4719" i="1"/>
  <c r="J4719" i="1"/>
  <c r="I4719" i="1"/>
  <c r="H4719" i="1"/>
  <c r="G4719" i="1"/>
  <c r="F4719" i="1"/>
  <c r="E4719" i="1"/>
  <c r="M4718" i="1"/>
  <c r="L4718" i="1"/>
  <c r="K4718" i="1"/>
  <c r="J4718" i="1"/>
  <c r="I4718" i="1"/>
  <c r="H4718" i="1"/>
  <c r="G4718" i="1"/>
  <c r="F4718" i="1"/>
  <c r="E4718" i="1"/>
  <c r="M4717" i="1"/>
  <c r="L4717" i="1"/>
  <c r="K4717" i="1"/>
  <c r="J4717" i="1"/>
  <c r="I4717" i="1"/>
  <c r="H4717" i="1"/>
  <c r="G4717" i="1"/>
  <c r="F4717" i="1"/>
  <c r="E4717" i="1"/>
  <c r="M4716" i="1"/>
  <c r="L4716" i="1"/>
  <c r="K4716" i="1"/>
  <c r="J4716" i="1"/>
  <c r="I4716" i="1"/>
  <c r="H4716" i="1"/>
  <c r="G4716" i="1"/>
  <c r="F4716" i="1"/>
  <c r="E4716" i="1"/>
  <c r="M4715" i="1"/>
  <c r="L4715" i="1"/>
  <c r="K4715" i="1"/>
  <c r="J4715" i="1"/>
  <c r="I4715" i="1"/>
  <c r="H4715" i="1"/>
  <c r="G4715" i="1"/>
  <c r="F4715" i="1"/>
  <c r="E4715" i="1"/>
  <c r="M4714" i="1"/>
  <c r="L4714" i="1"/>
  <c r="K4714" i="1"/>
  <c r="J4714" i="1"/>
  <c r="I4714" i="1"/>
  <c r="H4714" i="1"/>
  <c r="G4714" i="1"/>
  <c r="F4714" i="1"/>
  <c r="E4714" i="1"/>
  <c r="M4713" i="1"/>
  <c r="L4713" i="1"/>
  <c r="K4713" i="1"/>
  <c r="J4713" i="1"/>
  <c r="I4713" i="1"/>
  <c r="H4713" i="1"/>
  <c r="G4713" i="1"/>
  <c r="F4713" i="1"/>
  <c r="E4713" i="1"/>
  <c r="M4712" i="1"/>
  <c r="L4712" i="1"/>
  <c r="K4712" i="1"/>
  <c r="J4712" i="1"/>
  <c r="I4712" i="1"/>
  <c r="H4712" i="1"/>
  <c r="G4712" i="1"/>
  <c r="F4712" i="1"/>
  <c r="E4712" i="1"/>
  <c r="M4711" i="1"/>
  <c r="L4711" i="1"/>
  <c r="K4711" i="1"/>
  <c r="J4711" i="1"/>
  <c r="I4711" i="1"/>
  <c r="H4711" i="1"/>
  <c r="G4711" i="1"/>
  <c r="F4711" i="1"/>
  <c r="E4711" i="1"/>
  <c r="M4710" i="1"/>
  <c r="L4710" i="1"/>
  <c r="K4710" i="1"/>
  <c r="J4710" i="1"/>
  <c r="I4710" i="1"/>
  <c r="H4710" i="1"/>
  <c r="G4710" i="1"/>
  <c r="F4710" i="1"/>
  <c r="E4710" i="1"/>
  <c r="M4709" i="1"/>
  <c r="L4709" i="1"/>
  <c r="K4709" i="1"/>
  <c r="J4709" i="1"/>
  <c r="I4709" i="1"/>
  <c r="H4709" i="1"/>
  <c r="G4709" i="1"/>
  <c r="F4709" i="1"/>
  <c r="E4709" i="1"/>
  <c r="M4708" i="1"/>
  <c r="L4708" i="1"/>
  <c r="K4708" i="1"/>
  <c r="J4708" i="1"/>
  <c r="I4708" i="1"/>
  <c r="H4708" i="1"/>
  <c r="G4708" i="1"/>
  <c r="F4708" i="1"/>
  <c r="E4708" i="1"/>
  <c r="M4707" i="1"/>
  <c r="L4707" i="1"/>
  <c r="K4707" i="1"/>
  <c r="J4707" i="1"/>
  <c r="I4707" i="1"/>
  <c r="H4707" i="1"/>
  <c r="G4707" i="1"/>
  <c r="F4707" i="1"/>
  <c r="E4707" i="1"/>
  <c r="M4706" i="1"/>
  <c r="L4706" i="1"/>
  <c r="K4706" i="1"/>
  <c r="J4706" i="1"/>
  <c r="I4706" i="1"/>
  <c r="H4706" i="1"/>
  <c r="G4706" i="1"/>
  <c r="F4706" i="1"/>
  <c r="E4706" i="1"/>
  <c r="M4705" i="1"/>
  <c r="L4705" i="1"/>
  <c r="K4705" i="1"/>
  <c r="J4705" i="1"/>
  <c r="I4705" i="1"/>
  <c r="H4705" i="1"/>
  <c r="G4705" i="1"/>
  <c r="F4705" i="1"/>
  <c r="E4705" i="1"/>
  <c r="M4704" i="1"/>
  <c r="L4704" i="1"/>
  <c r="K4704" i="1"/>
  <c r="J4704" i="1"/>
  <c r="I4704" i="1"/>
  <c r="H4704" i="1"/>
  <c r="G4704" i="1"/>
  <c r="F4704" i="1"/>
  <c r="E4704" i="1"/>
  <c r="M4703" i="1"/>
  <c r="L4703" i="1"/>
  <c r="K4703" i="1"/>
  <c r="J4703" i="1"/>
  <c r="I4703" i="1"/>
  <c r="H4703" i="1"/>
  <c r="G4703" i="1"/>
  <c r="F4703" i="1"/>
  <c r="E4703" i="1"/>
  <c r="M4702" i="1"/>
  <c r="L4702" i="1"/>
  <c r="K4702" i="1"/>
  <c r="J4702" i="1"/>
  <c r="I4702" i="1"/>
  <c r="H4702" i="1"/>
  <c r="G4702" i="1"/>
  <c r="F4702" i="1"/>
  <c r="E4702" i="1"/>
  <c r="M4701" i="1"/>
  <c r="L4701" i="1"/>
  <c r="K4701" i="1"/>
  <c r="J4701" i="1"/>
  <c r="I4701" i="1"/>
  <c r="H4701" i="1"/>
  <c r="G4701" i="1"/>
  <c r="F4701" i="1"/>
  <c r="E4701" i="1"/>
  <c r="M4700" i="1"/>
  <c r="L4700" i="1"/>
  <c r="K4700" i="1"/>
  <c r="J4700" i="1"/>
  <c r="I4700" i="1"/>
  <c r="H4700" i="1"/>
  <c r="G4700" i="1"/>
  <c r="F4700" i="1"/>
  <c r="E4700" i="1"/>
  <c r="M4699" i="1"/>
  <c r="L4699" i="1"/>
  <c r="K4699" i="1"/>
  <c r="J4699" i="1"/>
  <c r="I4699" i="1"/>
  <c r="H4699" i="1"/>
  <c r="G4699" i="1"/>
  <c r="F4699" i="1"/>
  <c r="E4699" i="1"/>
  <c r="M4698" i="1"/>
  <c r="L4698" i="1"/>
  <c r="K4698" i="1"/>
  <c r="J4698" i="1"/>
  <c r="I4698" i="1"/>
  <c r="H4698" i="1"/>
  <c r="G4698" i="1"/>
  <c r="F4698" i="1"/>
  <c r="E4698" i="1"/>
  <c r="M4697" i="1"/>
  <c r="L4697" i="1"/>
  <c r="K4697" i="1"/>
  <c r="J4697" i="1"/>
  <c r="I4697" i="1"/>
  <c r="H4697" i="1"/>
  <c r="G4697" i="1"/>
  <c r="F4697" i="1"/>
  <c r="E4697" i="1"/>
  <c r="M4696" i="1"/>
  <c r="L4696" i="1"/>
  <c r="K4696" i="1"/>
  <c r="J4696" i="1"/>
  <c r="I4696" i="1"/>
  <c r="H4696" i="1"/>
  <c r="G4696" i="1"/>
  <c r="F4696" i="1"/>
  <c r="E4696" i="1"/>
  <c r="M4695" i="1"/>
  <c r="L4695" i="1"/>
  <c r="K4695" i="1"/>
  <c r="J4695" i="1"/>
  <c r="I4695" i="1"/>
  <c r="H4695" i="1"/>
  <c r="G4695" i="1"/>
  <c r="F4695" i="1"/>
  <c r="E4695" i="1"/>
  <c r="M4694" i="1"/>
  <c r="L4694" i="1"/>
  <c r="K4694" i="1"/>
  <c r="J4694" i="1"/>
  <c r="I4694" i="1"/>
  <c r="H4694" i="1"/>
  <c r="G4694" i="1"/>
  <c r="F4694" i="1"/>
  <c r="E4694" i="1"/>
  <c r="M4693" i="1"/>
  <c r="L4693" i="1"/>
  <c r="K4693" i="1"/>
  <c r="J4693" i="1"/>
  <c r="I4693" i="1"/>
  <c r="H4693" i="1"/>
  <c r="G4693" i="1"/>
  <c r="F4693" i="1"/>
  <c r="E4693" i="1"/>
  <c r="M4692" i="1"/>
  <c r="L4692" i="1"/>
  <c r="K4692" i="1"/>
  <c r="J4692" i="1"/>
  <c r="I4692" i="1"/>
  <c r="H4692" i="1"/>
  <c r="G4692" i="1"/>
  <c r="F4692" i="1"/>
  <c r="E4692" i="1"/>
  <c r="M4691" i="1"/>
  <c r="L4691" i="1"/>
  <c r="K4691" i="1"/>
  <c r="J4691" i="1"/>
  <c r="I4691" i="1"/>
  <c r="H4691" i="1"/>
  <c r="G4691" i="1"/>
  <c r="F4691" i="1"/>
  <c r="E4691" i="1"/>
  <c r="M4690" i="1"/>
  <c r="L4690" i="1"/>
  <c r="K4690" i="1"/>
  <c r="J4690" i="1"/>
  <c r="I4690" i="1"/>
  <c r="H4690" i="1"/>
  <c r="G4690" i="1"/>
  <c r="F4690" i="1"/>
  <c r="E4690" i="1"/>
  <c r="M4689" i="1"/>
  <c r="L4689" i="1"/>
  <c r="K4689" i="1"/>
  <c r="J4689" i="1"/>
  <c r="I4689" i="1"/>
  <c r="H4689" i="1"/>
  <c r="G4689" i="1"/>
  <c r="F4689" i="1"/>
  <c r="E4689" i="1"/>
  <c r="M4688" i="1"/>
  <c r="L4688" i="1"/>
  <c r="K4688" i="1"/>
  <c r="J4688" i="1"/>
  <c r="I4688" i="1"/>
  <c r="H4688" i="1"/>
  <c r="G4688" i="1"/>
  <c r="F4688" i="1"/>
  <c r="E4688" i="1"/>
  <c r="M4687" i="1"/>
  <c r="L4687" i="1"/>
  <c r="K4687" i="1"/>
  <c r="J4687" i="1"/>
  <c r="I4687" i="1"/>
  <c r="H4687" i="1"/>
  <c r="G4687" i="1"/>
  <c r="F4687" i="1"/>
  <c r="E4687" i="1"/>
  <c r="M4686" i="1"/>
  <c r="L4686" i="1"/>
  <c r="K4686" i="1"/>
  <c r="J4686" i="1"/>
  <c r="I4686" i="1"/>
  <c r="H4686" i="1"/>
  <c r="G4686" i="1"/>
  <c r="F4686" i="1"/>
  <c r="E4686" i="1"/>
  <c r="M4685" i="1"/>
  <c r="L4685" i="1"/>
  <c r="K4685" i="1"/>
  <c r="J4685" i="1"/>
  <c r="I4685" i="1"/>
  <c r="H4685" i="1"/>
  <c r="G4685" i="1"/>
  <c r="F4685" i="1"/>
  <c r="E4685" i="1"/>
  <c r="M4684" i="1"/>
  <c r="L4684" i="1"/>
  <c r="K4684" i="1"/>
  <c r="J4684" i="1"/>
  <c r="I4684" i="1"/>
  <c r="H4684" i="1"/>
  <c r="G4684" i="1"/>
  <c r="F4684" i="1"/>
  <c r="E4684" i="1"/>
  <c r="M4683" i="1"/>
  <c r="L4683" i="1"/>
  <c r="K4683" i="1"/>
  <c r="J4683" i="1"/>
  <c r="I4683" i="1"/>
  <c r="H4683" i="1"/>
  <c r="G4683" i="1"/>
  <c r="F4683" i="1"/>
  <c r="E4683" i="1"/>
  <c r="M4682" i="1"/>
  <c r="L4682" i="1"/>
  <c r="K4682" i="1"/>
  <c r="J4682" i="1"/>
  <c r="I4682" i="1"/>
  <c r="H4682" i="1"/>
  <c r="G4682" i="1"/>
  <c r="F4682" i="1"/>
  <c r="E4682" i="1"/>
  <c r="M4681" i="1"/>
  <c r="L4681" i="1"/>
  <c r="K4681" i="1"/>
  <c r="J4681" i="1"/>
  <c r="I4681" i="1"/>
  <c r="H4681" i="1"/>
  <c r="G4681" i="1"/>
  <c r="F4681" i="1"/>
  <c r="E4681" i="1"/>
  <c r="M4680" i="1"/>
  <c r="L4680" i="1"/>
  <c r="K4680" i="1"/>
  <c r="J4680" i="1"/>
  <c r="I4680" i="1"/>
  <c r="H4680" i="1"/>
  <c r="G4680" i="1"/>
  <c r="F4680" i="1"/>
  <c r="E4680" i="1"/>
  <c r="M4679" i="1"/>
  <c r="L4679" i="1"/>
  <c r="K4679" i="1"/>
  <c r="J4679" i="1"/>
  <c r="I4679" i="1"/>
  <c r="H4679" i="1"/>
  <c r="G4679" i="1"/>
  <c r="F4679" i="1"/>
  <c r="E4679" i="1"/>
  <c r="M4678" i="1"/>
  <c r="L4678" i="1"/>
  <c r="K4678" i="1"/>
  <c r="J4678" i="1"/>
  <c r="I4678" i="1"/>
  <c r="H4678" i="1"/>
  <c r="G4678" i="1"/>
  <c r="F4678" i="1"/>
  <c r="E4678" i="1"/>
  <c r="M4677" i="1"/>
  <c r="L4677" i="1"/>
  <c r="K4677" i="1"/>
  <c r="J4677" i="1"/>
  <c r="I4677" i="1"/>
  <c r="H4677" i="1"/>
  <c r="G4677" i="1"/>
  <c r="F4677" i="1"/>
  <c r="E4677" i="1"/>
  <c r="M4676" i="1"/>
  <c r="L4676" i="1"/>
  <c r="K4676" i="1"/>
  <c r="J4676" i="1"/>
  <c r="I4676" i="1"/>
  <c r="H4676" i="1"/>
  <c r="G4676" i="1"/>
  <c r="F4676" i="1"/>
  <c r="E4676" i="1"/>
  <c r="M4675" i="1"/>
  <c r="L4675" i="1"/>
  <c r="K4675" i="1"/>
  <c r="J4675" i="1"/>
  <c r="I4675" i="1"/>
  <c r="H4675" i="1"/>
  <c r="G4675" i="1"/>
  <c r="F4675" i="1"/>
  <c r="E4675" i="1"/>
  <c r="M4674" i="1"/>
  <c r="L4674" i="1"/>
  <c r="K4674" i="1"/>
  <c r="J4674" i="1"/>
  <c r="I4674" i="1"/>
  <c r="H4674" i="1"/>
  <c r="G4674" i="1"/>
  <c r="F4674" i="1"/>
  <c r="E4674" i="1"/>
  <c r="M4673" i="1"/>
  <c r="L4673" i="1"/>
  <c r="K4673" i="1"/>
  <c r="J4673" i="1"/>
  <c r="I4673" i="1"/>
  <c r="H4673" i="1"/>
  <c r="G4673" i="1"/>
  <c r="F4673" i="1"/>
  <c r="E4673" i="1"/>
  <c r="M4672" i="1"/>
  <c r="L4672" i="1"/>
  <c r="K4672" i="1"/>
  <c r="J4672" i="1"/>
  <c r="I4672" i="1"/>
  <c r="H4672" i="1"/>
  <c r="G4672" i="1"/>
  <c r="F4672" i="1"/>
  <c r="E4672" i="1"/>
  <c r="M4671" i="1"/>
  <c r="L4671" i="1"/>
  <c r="K4671" i="1"/>
  <c r="J4671" i="1"/>
  <c r="I4671" i="1"/>
  <c r="H4671" i="1"/>
  <c r="G4671" i="1"/>
  <c r="F4671" i="1"/>
  <c r="E4671" i="1"/>
  <c r="M4670" i="1"/>
  <c r="L4670" i="1"/>
  <c r="K4670" i="1"/>
  <c r="J4670" i="1"/>
  <c r="I4670" i="1"/>
  <c r="H4670" i="1"/>
  <c r="G4670" i="1"/>
  <c r="F4670" i="1"/>
  <c r="E4670" i="1"/>
  <c r="M4669" i="1"/>
  <c r="L4669" i="1"/>
  <c r="K4669" i="1"/>
  <c r="J4669" i="1"/>
  <c r="I4669" i="1"/>
  <c r="H4669" i="1"/>
  <c r="G4669" i="1"/>
  <c r="F4669" i="1"/>
  <c r="E4669" i="1"/>
  <c r="M4668" i="1"/>
  <c r="L4668" i="1"/>
  <c r="K4668" i="1"/>
  <c r="J4668" i="1"/>
  <c r="I4668" i="1"/>
  <c r="H4668" i="1"/>
  <c r="G4668" i="1"/>
  <c r="F4668" i="1"/>
  <c r="E4668" i="1"/>
  <c r="M4667" i="1"/>
  <c r="L4667" i="1"/>
  <c r="K4667" i="1"/>
  <c r="J4667" i="1"/>
  <c r="I4667" i="1"/>
  <c r="H4667" i="1"/>
  <c r="G4667" i="1"/>
  <c r="F4667" i="1"/>
  <c r="E4667" i="1"/>
  <c r="M4666" i="1"/>
  <c r="L4666" i="1"/>
  <c r="K4666" i="1"/>
  <c r="J4666" i="1"/>
  <c r="I4666" i="1"/>
  <c r="H4666" i="1"/>
  <c r="G4666" i="1"/>
  <c r="F4666" i="1"/>
  <c r="E4666" i="1"/>
  <c r="M4665" i="1"/>
  <c r="L4665" i="1"/>
  <c r="K4665" i="1"/>
  <c r="J4665" i="1"/>
  <c r="I4665" i="1"/>
  <c r="H4665" i="1"/>
  <c r="G4665" i="1"/>
  <c r="F4665" i="1"/>
  <c r="E4665" i="1"/>
  <c r="M4664" i="1"/>
  <c r="L4664" i="1"/>
  <c r="K4664" i="1"/>
  <c r="J4664" i="1"/>
  <c r="I4664" i="1"/>
  <c r="H4664" i="1"/>
  <c r="G4664" i="1"/>
  <c r="F4664" i="1"/>
  <c r="E4664" i="1"/>
  <c r="M4663" i="1"/>
  <c r="L4663" i="1"/>
  <c r="K4663" i="1"/>
  <c r="J4663" i="1"/>
  <c r="I4663" i="1"/>
  <c r="H4663" i="1"/>
  <c r="G4663" i="1"/>
  <c r="F4663" i="1"/>
  <c r="E4663" i="1"/>
  <c r="M4662" i="1"/>
  <c r="L4662" i="1"/>
  <c r="K4662" i="1"/>
  <c r="J4662" i="1"/>
  <c r="I4662" i="1"/>
  <c r="H4662" i="1"/>
  <c r="G4662" i="1"/>
  <c r="F4662" i="1"/>
  <c r="E4662" i="1"/>
  <c r="M4661" i="1"/>
  <c r="L4661" i="1"/>
  <c r="K4661" i="1"/>
  <c r="J4661" i="1"/>
  <c r="I4661" i="1"/>
  <c r="H4661" i="1"/>
  <c r="G4661" i="1"/>
  <c r="F4661" i="1"/>
  <c r="E4661" i="1"/>
  <c r="M4660" i="1"/>
  <c r="L4660" i="1"/>
  <c r="K4660" i="1"/>
  <c r="J4660" i="1"/>
  <c r="I4660" i="1"/>
  <c r="H4660" i="1"/>
  <c r="G4660" i="1"/>
  <c r="F4660" i="1"/>
  <c r="E4660" i="1"/>
  <c r="M4659" i="1"/>
  <c r="L4659" i="1"/>
  <c r="K4659" i="1"/>
  <c r="J4659" i="1"/>
  <c r="I4659" i="1"/>
  <c r="H4659" i="1"/>
  <c r="G4659" i="1"/>
  <c r="F4659" i="1"/>
  <c r="E4659" i="1"/>
  <c r="M4658" i="1"/>
  <c r="L4658" i="1"/>
  <c r="K4658" i="1"/>
  <c r="J4658" i="1"/>
  <c r="I4658" i="1"/>
  <c r="H4658" i="1"/>
  <c r="G4658" i="1"/>
  <c r="F4658" i="1"/>
  <c r="E4658" i="1"/>
  <c r="M4657" i="1"/>
  <c r="L4657" i="1"/>
  <c r="K4657" i="1"/>
  <c r="J4657" i="1"/>
  <c r="I4657" i="1"/>
  <c r="H4657" i="1"/>
  <c r="G4657" i="1"/>
  <c r="F4657" i="1"/>
  <c r="E4657" i="1"/>
  <c r="M4656" i="1"/>
  <c r="L4656" i="1"/>
  <c r="K4656" i="1"/>
  <c r="J4656" i="1"/>
  <c r="I4656" i="1"/>
  <c r="H4656" i="1"/>
  <c r="G4656" i="1"/>
  <c r="F4656" i="1"/>
  <c r="E4656" i="1"/>
  <c r="M4655" i="1"/>
  <c r="L4655" i="1"/>
  <c r="K4655" i="1"/>
  <c r="J4655" i="1"/>
  <c r="I4655" i="1"/>
  <c r="H4655" i="1"/>
  <c r="G4655" i="1"/>
  <c r="F4655" i="1"/>
  <c r="E4655" i="1"/>
  <c r="M4654" i="1"/>
  <c r="L4654" i="1"/>
  <c r="K4654" i="1"/>
  <c r="J4654" i="1"/>
  <c r="I4654" i="1"/>
  <c r="H4654" i="1"/>
  <c r="G4654" i="1"/>
  <c r="F4654" i="1"/>
  <c r="E4654" i="1"/>
  <c r="M4653" i="1"/>
  <c r="L4653" i="1"/>
  <c r="K4653" i="1"/>
  <c r="J4653" i="1"/>
  <c r="I4653" i="1"/>
  <c r="H4653" i="1"/>
  <c r="G4653" i="1"/>
  <c r="F4653" i="1"/>
  <c r="E4653" i="1"/>
  <c r="M4652" i="1"/>
  <c r="L4652" i="1"/>
  <c r="K4652" i="1"/>
  <c r="J4652" i="1"/>
  <c r="I4652" i="1"/>
  <c r="H4652" i="1"/>
  <c r="G4652" i="1"/>
  <c r="F4652" i="1"/>
  <c r="E4652" i="1"/>
  <c r="M4651" i="1"/>
  <c r="L4651" i="1"/>
  <c r="K4651" i="1"/>
  <c r="J4651" i="1"/>
  <c r="I4651" i="1"/>
  <c r="H4651" i="1"/>
  <c r="G4651" i="1"/>
  <c r="F4651" i="1"/>
  <c r="E4651" i="1"/>
  <c r="M4650" i="1"/>
  <c r="L4650" i="1"/>
  <c r="K4650" i="1"/>
  <c r="J4650" i="1"/>
  <c r="I4650" i="1"/>
  <c r="H4650" i="1"/>
  <c r="G4650" i="1"/>
  <c r="F4650" i="1"/>
  <c r="E4650" i="1"/>
  <c r="M4649" i="1"/>
  <c r="L4649" i="1"/>
  <c r="K4649" i="1"/>
  <c r="J4649" i="1"/>
  <c r="I4649" i="1"/>
  <c r="H4649" i="1"/>
  <c r="G4649" i="1"/>
  <c r="F4649" i="1"/>
  <c r="E4649" i="1"/>
  <c r="M4648" i="1"/>
  <c r="L4648" i="1"/>
  <c r="K4648" i="1"/>
  <c r="J4648" i="1"/>
  <c r="I4648" i="1"/>
  <c r="H4648" i="1"/>
  <c r="G4648" i="1"/>
  <c r="F4648" i="1"/>
  <c r="E4648" i="1"/>
  <c r="M4647" i="1"/>
  <c r="L4647" i="1"/>
  <c r="K4647" i="1"/>
  <c r="J4647" i="1"/>
  <c r="I4647" i="1"/>
  <c r="H4647" i="1"/>
  <c r="G4647" i="1"/>
  <c r="F4647" i="1"/>
  <c r="E4647" i="1"/>
  <c r="M4646" i="1"/>
  <c r="L4646" i="1"/>
  <c r="K4646" i="1"/>
  <c r="J4646" i="1"/>
  <c r="I4646" i="1"/>
  <c r="H4646" i="1"/>
  <c r="G4646" i="1"/>
  <c r="F4646" i="1"/>
  <c r="E4646" i="1"/>
  <c r="M4645" i="1"/>
  <c r="L4645" i="1"/>
  <c r="K4645" i="1"/>
  <c r="J4645" i="1"/>
  <c r="I4645" i="1"/>
  <c r="H4645" i="1"/>
  <c r="G4645" i="1"/>
  <c r="F4645" i="1"/>
  <c r="E4645" i="1"/>
  <c r="M4644" i="1"/>
  <c r="L4644" i="1"/>
  <c r="K4644" i="1"/>
  <c r="J4644" i="1"/>
  <c r="I4644" i="1"/>
  <c r="H4644" i="1"/>
  <c r="G4644" i="1"/>
  <c r="F4644" i="1"/>
  <c r="E4644" i="1"/>
  <c r="M4643" i="1"/>
  <c r="L4643" i="1"/>
  <c r="K4643" i="1"/>
  <c r="J4643" i="1"/>
  <c r="I4643" i="1"/>
  <c r="H4643" i="1"/>
  <c r="G4643" i="1"/>
  <c r="F4643" i="1"/>
  <c r="E4643" i="1"/>
  <c r="M4642" i="1"/>
  <c r="L4642" i="1"/>
  <c r="K4642" i="1"/>
  <c r="J4642" i="1"/>
  <c r="I4642" i="1"/>
  <c r="H4642" i="1"/>
  <c r="G4642" i="1"/>
  <c r="F4642" i="1"/>
  <c r="E4642" i="1"/>
  <c r="M4641" i="1"/>
  <c r="L4641" i="1"/>
  <c r="K4641" i="1"/>
  <c r="J4641" i="1"/>
  <c r="I4641" i="1"/>
  <c r="H4641" i="1"/>
  <c r="G4641" i="1"/>
  <c r="F4641" i="1"/>
  <c r="E4641" i="1"/>
  <c r="M4640" i="1"/>
  <c r="L4640" i="1"/>
  <c r="K4640" i="1"/>
  <c r="J4640" i="1"/>
  <c r="I4640" i="1"/>
  <c r="H4640" i="1"/>
  <c r="G4640" i="1"/>
  <c r="F4640" i="1"/>
  <c r="E4640" i="1"/>
  <c r="M4639" i="1"/>
  <c r="L4639" i="1"/>
  <c r="K4639" i="1"/>
  <c r="J4639" i="1"/>
  <c r="I4639" i="1"/>
  <c r="H4639" i="1"/>
  <c r="G4639" i="1"/>
  <c r="F4639" i="1"/>
  <c r="E4639" i="1"/>
  <c r="M4638" i="1"/>
  <c r="L4638" i="1"/>
  <c r="K4638" i="1"/>
  <c r="J4638" i="1"/>
  <c r="I4638" i="1"/>
  <c r="H4638" i="1"/>
  <c r="G4638" i="1"/>
  <c r="F4638" i="1"/>
  <c r="E4638" i="1"/>
  <c r="M4637" i="1"/>
  <c r="L4637" i="1"/>
  <c r="K4637" i="1"/>
  <c r="J4637" i="1"/>
  <c r="I4637" i="1"/>
  <c r="H4637" i="1"/>
  <c r="G4637" i="1"/>
  <c r="F4637" i="1"/>
  <c r="E4637" i="1"/>
  <c r="M4636" i="1"/>
  <c r="L4636" i="1"/>
  <c r="K4636" i="1"/>
  <c r="J4636" i="1"/>
  <c r="I4636" i="1"/>
  <c r="H4636" i="1"/>
  <c r="G4636" i="1"/>
  <c r="F4636" i="1"/>
  <c r="E4636" i="1"/>
  <c r="M4635" i="1"/>
  <c r="L4635" i="1"/>
  <c r="K4635" i="1"/>
  <c r="J4635" i="1"/>
  <c r="I4635" i="1"/>
  <c r="H4635" i="1"/>
  <c r="G4635" i="1"/>
  <c r="F4635" i="1"/>
  <c r="E4635" i="1"/>
  <c r="M4634" i="1"/>
  <c r="L4634" i="1"/>
  <c r="K4634" i="1"/>
  <c r="J4634" i="1"/>
  <c r="I4634" i="1"/>
  <c r="H4634" i="1"/>
  <c r="G4634" i="1"/>
  <c r="F4634" i="1"/>
  <c r="E4634" i="1"/>
  <c r="M4633" i="1"/>
  <c r="L4633" i="1"/>
  <c r="K4633" i="1"/>
  <c r="J4633" i="1"/>
  <c r="I4633" i="1"/>
  <c r="H4633" i="1"/>
  <c r="G4633" i="1"/>
  <c r="F4633" i="1"/>
  <c r="E4633" i="1"/>
  <c r="M4632" i="1"/>
  <c r="L4632" i="1"/>
  <c r="K4632" i="1"/>
  <c r="J4632" i="1"/>
  <c r="I4632" i="1"/>
  <c r="H4632" i="1"/>
  <c r="G4632" i="1"/>
  <c r="F4632" i="1"/>
  <c r="E4632" i="1"/>
  <c r="M4631" i="1"/>
  <c r="L4631" i="1"/>
  <c r="K4631" i="1"/>
  <c r="J4631" i="1"/>
  <c r="I4631" i="1"/>
  <c r="H4631" i="1"/>
  <c r="G4631" i="1"/>
  <c r="F4631" i="1"/>
  <c r="E4631" i="1"/>
  <c r="M4630" i="1"/>
  <c r="L4630" i="1"/>
  <c r="K4630" i="1"/>
  <c r="J4630" i="1"/>
  <c r="I4630" i="1"/>
  <c r="H4630" i="1"/>
  <c r="G4630" i="1"/>
  <c r="F4630" i="1"/>
  <c r="E4630" i="1"/>
  <c r="M4629" i="1"/>
  <c r="L4629" i="1"/>
  <c r="K4629" i="1"/>
  <c r="J4629" i="1"/>
  <c r="I4629" i="1"/>
  <c r="H4629" i="1"/>
  <c r="G4629" i="1"/>
  <c r="F4629" i="1"/>
  <c r="E4629" i="1"/>
  <c r="M4628" i="1"/>
  <c r="L4628" i="1"/>
  <c r="K4628" i="1"/>
  <c r="J4628" i="1"/>
  <c r="I4628" i="1"/>
  <c r="H4628" i="1"/>
  <c r="G4628" i="1"/>
  <c r="F4628" i="1"/>
  <c r="E4628" i="1"/>
  <c r="M4627" i="1"/>
  <c r="L4627" i="1"/>
  <c r="K4627" i="1"/>
  <c r="J4627" i="1"/>
  <c r="I4627" i="1"/>
  <c r="H4627" i="1"/>
  <c r="G4627" i="1"/>
  <c r="F4627" i="1"/>
  <c r="E4627" i="1"/>
  <c r="M4626" i="1"/>
  <c r="L4626" i="1"/>
  <c r="K4626" i="1"/>
  <c r="J4626" i="1"/>
  <c r="I4626" i="1"/>
  <c r="H4626" i="1"/>
  <c r="G4626" i="1"/>
  <c r="F4626" i="1"/>
  <c r="E4626" i="1"/>
  <c r="M4625" i="1"/>
  <c r="L4625" i="1"/>
  <c r="K4625" i="1"/>
  <c r="J4625" i="1"/>
  <c r="I4625" i="1"/>
  <c r="H4625" i="1"/>
  <c r="G4625" i="1"/>
  <c r="F4625" i="1"/>
  <c r="E4625" i="1"/>
  <c r="M4624" i="1"/>
  <c r="L4624" i="1"/>
  <c r="K4624" i="1"/>
  <c r="J4624" i="1"/>
  <c r="I4624" i="1"/>
  <c r="H4624" i="1"/>
  <c r="G4624" i="1"/>
  <c r="F4624" i="1"/>
  <c r="E4624" i="1"/>
  <c r="M4623" i="1"/>
  <c r="L4623" i="1"/>
  <c r="K4623" i="1"/>
  <c r="J4623" i="1"/>
  <c r="I4623" i="1"/>
  <c r="H4623" i="1"/>
  <c r="G4623" i="1"/>
  <c r="F4623" i="1"/>
  <c r="E4623" i="1"/>
  <c r="M4622" i="1"/>
  <c r="L4622" i="1"/>
  <c r="K4622" i="1"/>
  <c r="J4622" i="1"/>
  <c r="I4622" i="1"/>
  <c r="H4622" i="1"/>
  <c r="G4622" i="1"/>
  <c r="F4622" i="1"/>
  <c r="E4622" i="1"/>
  <c r="M4621" i="1"/>
  <c r="L4621" i="1"/>
  <c r="K4621" i="1"/>
  <c r="J4621" i="1"/>
  <c r="I4621" i="1"/>
  <c r="H4621" i="1"/>
  <c r="G4621" i="1"/>
  <c r="F4621" i="1"/>
  <c r="E4621" i="1"/>
  <c r="M4620" i="1"/>
  <c r="L4620" i="1"/>
  <c r="K4620" i="1"/>
  <c r="J4620" i="1"/>
  <c r="I4620" i="1"/>
  <c r="H4620" i="1"/>
  <c r="G4620" i="1"/>
  <c r="F4620" i="1"/>
  <c r="E4620" i="1"/>
  <c r="M4619" i="1"/>
  <c r="L4619" i="1"/>
  <c r="K4619" i="1"/>
  <c r="J4619" i="1"/>
  <c r="I4619" i="1"/>
  <c r="H4619" i="1"/>
  <c r="G4619" i="1"/>
  <c r="F4619" i="1"/>
  <c r="E4619" i="1"/>
  <c r="M4618" i="1"/>
  <c r="L4618" i="1"/>
  <c r="K4618" i="1"/>
  <c r="J4618" i="1"/>
  <c r="I4618" i="1"/>
  <c r="H4618" i="1"/>
  <c r="G4618" i="1"/>
  <c r="F4618" i="1"/>
  <c r="E4618" i="1"/>
  <c r="M4617" i="1"/>
  <c r="L4617" i="1"/>
  <c r="K4617" i="1"/>
  <c r="J4617" i="1"/>
  <c r="I4617" i="1"/>
  <c r="H4617" i="1"/>
  <c r="G4617" i="1"/>
  <c r="F4617" i="1"/>
  <c r="E4617" i="1"/>
  <c r="M4616" i="1"/>
  <c r="L4616" i="1"/>
  <c r="K4616" i="1"/>
  <c r="J4616" i="1"/>
  <c r="I4616" i="1"/>
  <c r="H4616" i="1"/>
  <c r="G4616" i="1"/>
  <c r="F4616" i="1"/>
  <c r="E4616" i="1"/>
  <c r="M4615" i="1"/>
  <c r="L4615" i="1"/>
  <c r="K4615" i="1"/>
  <c r="J4615" i="1"/>
  <c r="I4615" i="1"/>
  <c r="H4615" i="1"/>
  <c r="G4615" i="1"/>
  <c r="F4615" i="1"/>
  <c r="E4615" i="1"/>
  <c r="M4614" i="1"/>
  <c r="L4614" i="1"/>
  <c r="K4614" i="1"/>
  <c r="J4614" i="1"/>
  <c r="I4614" i="1"/>
  <c r="H4614" i="1"/>
  <c r="G4614" i="1"/>
  <c r="F4614" i="1"/>
  <c r="E4614" i="1"/>
  <c r="M4613" i="1"/>
  <c r="L4613" i="1"/>
  <c r="K4613" i="1"/>
  <c r="J4613" i="1"/>
  <c r="I4613" i="1"/>
  <c r="H4613" i="1"/>
  <c r="G4613" i="1"/>
  <c r="F4613" i="1"/>
  <c r="E4613" i="1"/>
  <c r="M4612" i="1"/>
  <c r="L4612" i="1"/>
  <c r="K4612" i="1"/>
  <c r="J4612" i="1"/>
  <c r="I4612" i="1"/>
  <c r="H4612" i="1"/>
  <c r="G4612" i="1"/>
  <c r="F4612" i="1"/>
  <c r="E4612" i="1"/>
  <c r="M4611" i="1"/>
  <c r="L4611" i="1"/>
  <c r="K4611" i="1"/>
  <c r="J4611" i="1"/>
  <c r="I4611" i="1"/>
  <c r="H4611" i="1"/>
  <c r="G4611" i="1"/>
  <c r="F4611" i="1"/>
  <c r="E4611" i="1"/>
  <c r="M4610" i="1"/>
  <c r="L4610" i="1"/>
  <c r="K4610" i="1"/>
  <c r="J4610" i="1"/>
  <c r="I4610" i="1"/>
  <c r="H4610" i="1"/>
  <c r="G4610" i="1"/>
  <c r="F4610" i="1"/>
  <c r="E4610" i="1"/>
  <c r="M4609" i="1"/>
  <c r="L4609" i="1"/>
  <c r="K4609" i="1"/>
  <c r="J4609" i="1"/>
  <c r="I4609" i="1"/>
  <c r="H4609" i="1"/>
  <c r="G4609" i="1"/>
  <c r="F4609" i="1"/>
  <c r="E4609" i="1"/>
  <c r="M4608" i="1"/>
  <c r="L4608" i="1"/>
  <c r="K4608" i="1"/>
  <c r="J4608" i="1"/>
  <c r="I4608" i="1"/>
  <c r="H4608" i="1"/>
  <c r="G4608" i="1"/>
  <c r="F4608" i="1"/>
  <c r="E4608" i="1"/>
  <c r="M4607" i="1"/>
  <c r="L4607" i="1"/>
  <c r="K4607" i="1"/>
  <c r="J4607" i="1"/>
  <c r="I4607" i="1"/>
  <c r="H4607" i="1"/>
  <c r="G4607" i="1"/>
  <c r="F4607" i="1"/>
  <c r="E4607" i="1"/>
  <c r="M4606" i="1"/>
  <c r="L4606" i="1"/>
  <c r="K4606" i="1"/>
  <c r="J4606" i="1"/>
  <c r="I4606" i="1"/>
  <c r="H4606" i="1"/>
  <c r="G4606" i="1"/>
  <c r="F4606" i="1"/>
  <c r="E4606" i="1"/>
  <c r="M4605" i="1"/>
  <c r="L4605" i="1"/>
  <c r="K4605" i="1"/>
  <c r="J4605" i="1"/>
  <c r="I4605" i="1"/>
  <c r="H4605" i="1"/>
  <c r="G4605" i="1"/>
  <c r="F4605" i="1"/>
  <c r="E4605" i="1"/>
  <c r="M4604" i="1"/>
  <c r="L4604" i="1"/>
  <c r="K4604" i="1"/>
  <c r="J4604" i="1"/>
  <c r="I4604" i="1"/>
  <c r="H4604" i="1"/>
  <c r="G4604" i="1"/>
  <c r="F4604" i="1"/>
  <c r="E4604" i="1"/>
  <c r="M4603" i="1"/>
  <c r="L4603" i="1"/>
  <c r="K4603" i="1"/>
  <c r="J4603" i="1"/>
  <c r="I4603" i="1"/>
  <c r="H4603" i="1"/>
  <c r="G4603" i="1"/>
  <c r="F4603" i="1"/>
  <c r="E4603" i="1"/>
  <c r="M4602" i="1"/>
  <c r="L4602" i="1"/>
  <c r="K4602" i="1"/>
  <c r="J4602" i="1"/>
  <c r="I4602" i="1"/>
  <c r="H4602" i="1"/>
  <c r="G4602" i="1"/>
  <c r="F4602" i="1"/>
  <c r="E4602" i="1"/>
  <c r="M4601" i="1"/>
  <c r="L4601" i="1"/>
  <c r="K4601" i="1"/>
  <c r="J4601" i="1"/>
  <c r="I4601" i="1"/>
  <c r="H4601" i="1"/>
  <c r="G4601" i="1"/>
  <c r="F4601" i="1"/>
  <c r="E4601" i="1"/>
  <c r="M4600" i="1"/>
  <c r="L4600" i="1"/>
  <c r="K4600" i="1"/>
  <c r="J4600" i="1"/>
  <c r="I4600" i="1"/>
  <c r="H4600" i="1"/>
  <c r="G4600" i="1"/>
  <c r="F4600" i="1"/>
  <c r="E4600" i="1"/>
  <c r="M4599" i="1"/>
  <c r="L4599" i="1"/>
  <c r="K4599" i="1"/>
  <c r="J4599" i="1"/>
  <c r="I4599" i="1"/>
  <c r="H4599" i="1"/>
  <c r="G4599" i="1"/>
  <c r="F4599" i="1"/>
  <c r="E4599" i="1"/>
  <c r="M4598" i="1"/>
  <c r="L4598" i="1"/>
  <c r="K4598" i="1"/>
  <c r="J4598" i="1"/>
  <c r="I4598" i="1"/>
  <c r="H4598" i="1"/>
  <c r="G4598" i="1"/>
  <c r="F4598" i="1"/>
  <c r="E4598" i="1"/>
  <c r="M4597" i="1"/>
  <c r="L4597" i="1"/>
  <c r="K4597" i="1"/>
  <c r="J4597" i="1"/>
  <c r="I4597" i="1"/>
  <c r="H4597" i="1"/>
  <c r="G4597" i="1"/>
  <c r="F4597" i="1"/>
  <c r="E4597" i="1"/>
  <c r="M4596" i="1"/>
  <c r="L4596" i="1"/>
  <c r="K4596" i="1"/>
  <c r="J4596" i="1"/>
  <c r="I4596" i="1"/>
  <c r="H4596" i="1"/>
  <c r="G4596" i="1"/>
  <c r="F4596" i="1"/>
  <c r="E4596" i="1"/>
  <c r="M4595" i="1"/>
  <c r="L4595" i="1"/>
  <c r="K4595" i="1"/>
  <c r="J4595" i="1"/>
  <c r="I4595" i="1"/>
  <c r="H4595" i="1"/>
  <c r="G4595" i="1"/>
  <c r="F4595" i="1"/>
  <c r="E4595" i="1"/>
  <c r="M4594" i="1"/>
  <c r="L4594" i="1"/>
  <c r="K4594" i="1"/>
  <c r="J4594" i="1"/>
  <c r="I4594" i="1"/>
  <c r="H4594" i="1"/>
  <c r="G4594" i="1"/>
  <c r="F4594" i="1"/>
  <c r="E4594" i="1"/>
  <c r="M4593" i="1"/>
  <c r="L4593" i="1"/>
  <c r="K4593" i="1"/>
  <c r="J4593" i="1"/>
  <c r="I4593" i="1"/>
  <c r="H4593" i="1"/>
  <c r="G4593" i="1"/>
  <c r="F4593" i="1"/>
  <c r="E4593" i="1"/>
  <c r="M4592" i="1"/>
  <c r="L4592" i="1"/>
  <c r="K4592" i="1"/>
  <c r="J4592" i="1"/>
  <c r="I4592" i="1"/>
  <c r="H4592" i="1"/>
  <c r="G4592" i="1"/>
  <c r="F4592" i="1"/>
  <c r="E4592" i="1"/>
  <c r="M4591" i="1"/>
  <c r="L4591" i="1"/>
  <c r="K4591" i="1"/>
  <c r="J4591" i="1"/>
  <c r="I4591" i="1"/>
  <c r="H4591" i="1"/>
  <c r="G4591" i="1"/>
  <c r="F4591" i="1"/>
  <c r="E4591" i="1"/>
  <c r="M4590" i="1"/>
  <c r="L4590" i="1"/>
  <c r="K4590" i="1"/>
  <c r="J4590" i="1"/>
  <c r="I4590" i="1"/>
  <c r="H4590" i="1"/>
  <c r="G4590" i="1"/>
  <c r="F4590" i="1"/>
  <c r="E4590" i="1"/>
  <c r="M4589" i="1"/>
  <c r="L4589" i="1"/>
  <c r="K4589" i="1"/>
  <c r="J4589" i="1"/>
  <c r="I4589" i="1"/>
  <c r="H4589" i="1"/>
  <c r="G4589" i="1"/>
  <c r="F4589" i="1"/>
  <c r="E4589" i="1"/>
  <c r="M4588" i="1"/>
  <c r="L4588" i="1"/>
  <c r="K4588" i="1"/>
  <c r="J4588" i="1"/>
  <c r="I4588" i="1"/>
  <c r="H4588" i="1"/>
  <c r="G4588" i="1"/>
  <c r="F4588" i="1"/>
  <c r="E4588" i="1"/>
  <c r="M4587" i="1"/>
  <c r="L4587" i="1"/>
  <c r="K4587" i="1"/>
  <c r="J4587" i="1"/>
  <c r="I4587" i="1"/>
  <c r="H4587" i="1"/>
  <c r="G4587" i="1"/>
  <c r="F4587" i="1"/>
  <c r="E4587" i="1"/>
  <c r="M4586" i="1"/>
  <c r="L4586" i="1"/>
  <c r="K4586" i="1"/>
  <c r="J4586" i="1"/>
  <c r="I4586" i="1"/>
  <c r="H4586" i="1"/>
  <c r="G4586" i="1"/>
  <c r="F4586" i="1"/>
  <c r="E4586" i="1"/>
  <c r="M4585" i="1"/>
  <c r="L4585" i="1"/>
  <c r="K4585" i="1"/>
  <c r="J4585" i="1"/>
  <c r="I4585" i="1"/>
  <c r="H4585" i="1"/>
  <c r="G4585" i="1"/>
  <c r="F4585" i="1"/>
  <c r="E4585" i="1"/>
  <c r="M4584" i="1"/>
  <c r="L4584" i="1"/>
  <c r="K4584" i="1"/>
  <c r="J4584" i="1"/>
  <c r="I4584" i="1"/>
  <c r="H4584" i="1"/>
  <c r="G4584" i="1"/>
  <c r="F4584" i="1"/>
  <c r="E4584" i="1"/>
  <c r="M4583" i="1"/>
  <c r="L4583" i="1"/>
  <c r="K4583" i="1"/>
  <c r="J4583" i="1"/>
  <c r="I4583" i="1"/>
  <c r="H4583" i="1"/>
  <c r="G4583" i="1"/>
  <c r="F4583" i="1"/>
  <c r="E4583" i="1"/>
  <c r="M4582" i="1"/>
  <c r="L4582" i="1"/>
  <c r="K4582" i="1"/>
  <c r="J4582" i="1"/>
  <c r="I4582" i="1"/>
  <c r="H4582" i="1"/>
  <c r="G4582" i="1"/>
  <c r="F4582" i="1"/>
  <c r="E4582" i="1"/>
  <c r="M4581" i="1"/>
  <c r="L4581" i="1"/>
  <c r="K4581" i="1"/>
  <c r="J4581" i="1"/>
  <c r="I4581" i="1"/>
  <c r="H4581" i="1"/>
  <c r="G4581" i="1"/>
  <c r="F4581" i="1"/>
  <c r="E4581" i="1"/>
  <c r="M4580" i="1"/>
  <c r="L4580" i="1"/>
  <c r="K4580" i="1"/>
  <c r="J4580" i="1"/>
  <c r="I4580" i="1"/>
  <c r="H4580" i="1"/>
  <c r="G4580" i="1"/>
  <c r="F4580" i="1"/>
  <c r="E4580" i="1"/>
  <c r="M4579" i="1"/>
  <c r="L4579" i="1"/>
  <c r="K4579" i="1"/>
  <c r="J4579" i="1"/>
  <c r="I4579" i="1"/>
  <c r="H4579" i="1"/>
  <c r="G4579" i="1"/>
  <c r="F4579" i="1"/>
  <c r="E4579" i="1"/>
  <c r="M4578" i="1"/>
  <c r="L4578" i="1"/>
  <c r="K4578" i="1"/>
  <c r="J4578" i="1"/>
  <c r="I4578" i="1"/>
  <c r="H4578" i="1"/>
  <c r="G4578" i="1"/>
  <c r="F4578" i="1"/>
  <c r="E4578" i="1"/>
  <c r="M4577" i="1"/>
  <c r="L4577" i="1"/>
  <c r="K4577" i="1"/>
  <c r="J4577" i="1"/>
  <c r="I4577" i="1"/>
  <c r="H4577" i="1"/>
  <c r="G4577" i="1"/>
  <c r="F4577" i="1"/>
  <c r="E4577" i="1"/>
  <c r="M4576" i="1"/>
  <c r="L4576" i="1"/>
  <c r="K4576" i="1"/>
  <c r="J4576" i="1"/>
  <c r="I4576" i="1"/>
  <c r="H4576" i="1"/>
  <c r="G4576" i="1"/>
  <c r="F4576" i="1"/>
  <c r="E4576" i="1"/>
  <c r="M4575" i="1"/>
  <c r="L4575" i="1"/>
  <c r="K4575" i="1"/>
  <c r="J4575" i="1"/>
  <c r="I4575" i="1"/>
  <c r="H4575" i="1"/>
  <c r="G4575" i="1"/>
  <c r="F4575" i="1"/>
  <c r="E4575" i="1"/>
  <c r="M4574" i="1"/>
  <c r="L4574" i="1"/>
  <c r="K4574" i="1"/>
  <c r="J4574" i="1"/>
  <c r="I4574" i="1"/>
  <c r="H4574" i="1"/>
  <c r="G4574" i="1"/>
  <c r="F4574" i="1"/>
  <c r="E4574" i="1"/>
  <c r="M4573" i="1"/>
  <c r="L4573" i="1"/>
  <c r="K4573" i="1"/>
  <c r="J4573" i="1"/>
  <c r="I4573" i="1"/>
  <c r="H4573" i="1"/>
  <c r="G4573" i="1"/>
  <c r="F4573" i="1"/>
  <c r="E4573" i="1"/>
  <c r="M4572" i="1"/>
  <c r="L4572" i="1"/>
  <c r="K4572" i="1"/>
  <c r="J4572" i="1"/>
  <c r="I4572" i="1"/>
  <c r="H4572" i="1"/>
  <c r="G4572" i="1"/>
  <c r="F4572" i="1"/>
  <c r="E4572" i="1"/>
  <c r="M4571" i="1"/>
  <c r="L4571" i="1"/>
  <c r="K4571" i="1"/>
  <c r="J4571" i="1"/>
  <c r="I4571" i="1"/>
  <c r="H4571" i="1"/>
  <c r="G4571" i="1"/>
  <c r="F4571" i="1"/>
  <c r="E4571" i="1"/>
  <c r="M4570" i="1"/>
  <c r="L4570" i="1"/>
  <c r="K4570" i="1"/>
  <c r="J4570" i="1"/>
  <c r="I4570" i="1"/>
  <c r="H4570" i="1"/>
  <c r="G4570" i="1"/>
  <c r="F4570" i="1"/>
  <c r="E4570" i="1"/>
  <c r="M4569" i="1"/>
  <c r="L4569" i="1"/>
  <c r="K4569" i="1"/>
  <c r="J4569" i="1"/>
  <c r="I4569" i="1"/>
  <c r="H4569" i="1"/>
  <c r="G4569" i="1"/>
  <c r="F4569" i="1"/>
  <c r="E4569" i="1"/>
  <c r="M4568" i="1"/>
  <c r="L4568" i="1"/>
  <c r="K4568" i="1"/>
  <c r="J4568" i="1"/>
  <c r="I4568" i="1"/>
  <c r="H4568" i="1"/>
  <c r="G4568" i="1"/>
  <c r="F4568" i="1"/>
  <c r="E4568" i="1"/>
  <c r="M4567" i="1"/>
  <c r="L4567" i="1"/>
  <c r="K4567" i="1"/>
  <c r="J4567" i="1"/>
  <c r="I4567" i="1"/>
  <c r="H4567" i="1"/>
  <c r="G4567" i="1"/>
  <c r="F4567" i="1"/>
  <c r="E4567" i="1"/>
  <c r="M4566" i="1"/>
  <c r="L4566" i="1"/>
  <c r="K4566" i="1"/>
  <c r="J4566" i="1"/>
  <c r="I4566" i="1"/>
  <c r="H4566" i="1"/>
  <c r="G4566" i="1"/>
  <c r="F4566" i="1"/>
  <c r="E4566" i="1"/>
  <c r="M4565" i="1"/>
  <c r="L4565" i="1"/>
  <c r="K4565" i="1"/>
  <c r="J4565" i="1"/>
  <c r="I4565" i="1"/>
  <c r="H4565" i="1"/>
  <c r="G4565" i="1"/>
  <c r="F4565" i="1"/>
  <c r="E4565" i="1"/>
  <c r="M4564" i="1"/>
  <c r="L4564" i="1"/>
  <c r="K4564" i="1"/>
  <c r="J4564" i="1"/>
  <c r="I4564" i="1"/>
  <c r="H4564" i="1"/>
  <c r="G4564" i="1"/>
  <c r="F4564" i="1"/>
  <c r="E4564" i="1"/>
  <c r="M4563" i="1"/>
  <c r="L4563" i="1"/>
  <c r="K4563" i="1"/>
  <c r="J4563" i="1"/>
  <c r="I4563" i="1"/>
  <c r="H4563" i="1"/>
  <c r="G4563" i="1"/>
  <c r="F4563" i="1"/>
  <c r="E4563" i="1"/>
  <c r="M4562" i="1"/>
  <c r="L4562" i="1"/>
  <c r="K4562" i="1"/>
  <c r="J4562" i="1"/>
  <c r="I4562" i="1"/>
  <c r="H4562" i="1"/>
  <c r="G4562" i="1"/>
  <c r="F4562" i="1"/>
  <c r="E4562" i="1"/>
  <c r="M4561" i="1"/>
  <c r="L4561" i="1"/>
  <c r="K4561" i="1"/>
  <c r="J4561" i="1"/>
  <c r="I4561" i="1"/>
  <c r="H4561" i="1"/>
  <c r="G4561" i="1"/>
  <c r="F4561" i="1"/>
  <c r="E4561" i="1"/>
  <c r="M4560" i="1"/>
  <c r="L4560" i="1"/>
  <c r="K4560" i="1"/>
  <c r="J4560" i="1"/>
  <c r="I4560" i="1"/>
  <c r="H4560" i="1"/>
  <c r="G4560" i="1"/>
  <c r="F4560" i="1"/>
  <c r="E4560" i="1"/>
  <c r="M4559" i="1"/>
  <c r="L4559" i="1"/>
  <c r="K4559" i="1"/>
  <c r="J4559" i="1"/>
  <c r="I4559" i="1"/>
  <c r="H4559" i="1"/>
  <c r="G4559" i="1"/>
  <c r="F4559" i="1"/>
  <c r="E4559" i="1"/>
  <c r="M4558" i="1"/>
  <c r="L4558" i="1"/>
  <c r="K4558" i="1"/>
  <c r="J4558" i="1"/>
  <c r="I4558" i="1"/>
  <c r="H4558" i="1"/>
  <c r="G4558" i="1"/>
  <c r="F4558" i="1"/>
  <c r="E4558" i="1"/>
  <c r="M4557" i="1"/>
  <c r="L4557" i="1"/>
  <c r="K4557" i="1"/>
  <c r="J4557" i="1"/>
  <c r="I4557" i="1"/>
  <c r="H4557" i="1"/>
  <c r="G4557" i="1"/>
  <c r="F4557" i="1"/>
  <c r="E4557" i="1"/>
  <c r="M4556" i="1"/>
  <c r="L4556" i="1"/>
  <c r="K4556" i="1"/>
  <c r="J4556" i="1"/>
  <c r="I4556" i="1"/>
  <c r="H4556" i="1"/>
  <c r="G4556" i="1"/>
  <c r="F4556" i="1"/>
  <c r="E4556" i="1"/>
  <c r="M4555" i="1"/>
  <c r="L4555" i="1"/>
  <c r="K4555" i="1"/>
  <c r="J4555" i="1"/>
  <c r="I4555" i="1"/>
  <c r="H4555" i="1"/>
  <c r="G4555" i="1"/>
  <c r="F4555" i="1"/>
  <c r="E4555" i="1"/>
  <c r="M4554" i="1"/>
  <c r="L4554" i="1"/>
  <c r="K4554" i="1"/>
  <c r="J4554" i="1"/>
  <c r="I4554" i="1"/>
  <c r="H4554" i="1"/>
  <c r="G4554" i="1"/>
  <c r="F4554" i="1"/>
  <c r="E4554" i="1"/>
  <c r="M4553" i="1"/>
  <c r="L4553" i="1"/>
  <c r="K4553" i="1"/>
  <c r="J4553" i="1"/>
  <c r="I4553" i="1"/>
  <c r="H4553" i="1"/>
  <c r="G4553" i="1"/>
  <c r="F4553" i="1"/>
  <c r="E4553" i="1"/>
  <c r="M4552" i="1"/>
  <c r="L4552" i="1"/>
  <c r="K4552" i="1"/>
  <c r="J4552" i="1"/>
  <c r="I4552" i="1"/>
  <c r="H4552" i="1"/>
  <c r="G4552" i="1"/>
  <c r="F4552" i="1"/>
  <c r="E4552" i="1"/>
  <c r="M4551" i="1"/>
  <c r="L4551" i="1"/>
  <c r="K4551" i="1"/>
  <c r="J4551" i="1"/>
  <c r="I4551" i="1"/>
  <c r="H4551" i="1"/>
  <c r="G4551" i="1"/>
  <c r="F4551" i="1"/>
  <c r="E4551" i="1"/>
  <c r="M4550" i="1"/>
  <c r="L4550" i="1"/>
  <c r="K4550" i="1"/>
  <c r="J4550" i="1"/>
  <c r="I4550" i="1"/>
  <c r="H4550" i="1"/>
  <c r="G4550" i="1"/>
  <c r="F4550" i="1"/>
  <c r="E4550" i="1"/>
  <c r="M4549" i="1"/>
  <c r="L4549" i="1"/>
  <c r="K4549" i="1"/>
  <c r="J4549" i="1"/>
  <c r="I4549" i="1"/>
  <c r="H4549" i="1"/>
  <c r="G4549" i="1"/>
  <c r="F4549" i="1"/>
  <c r="E4549" i="1"/>
  <c r="M4548" i="1"/>
  <c r="L4548" i="1"/>
  <c r="K4548" i="1"/>
  <c r="J4548" i="1"/>
  <c r="I4548" i="1"/>
  <c r="H4548" i="1"/>
  <c r="G4548" i="1"/>
  <c r="F4548" i="1"/>
  <c r="E4548" i="1"/>
  <c r="M4547" i="1"/>
  <c r="L4547" i="1"/>
  <c r="K4547" i="1"/>
  <c r="J4547" i="1"/>
  <c r="I4547" i="1"/>
  <c r="H4547" i="1"/>
  <c r="G4547" i="1"/>
  <c r="F4547" i="1"/>
  <c r="E4547" i="1"/>
  <c r="M4546" i="1"/>
  <c r="L4546" i="1"/>
  <c r="K4546" i="1"/>
  <c r="J4546" i="1"/>
  <c r="I4546" i="1"/>
  <c r="H4546" i="1"/>
  <c r="G4546" i="1"/>
  <c r="F4546" i="1"/>
  <c r="E4546" i="1"/>
  <c r="M4545" i="1"/>
  <c r="L4545" i="1"/>
  <c r="K4545" i="1"/>
  <c r="J4545" i="1"/>
  <c r="I4545" i="1"/>
  <c r="H4545" i="1"/>
  <c r="G4545" i="1"/>
  <c r="F4545" i="1"/>
  <c r="E4545" i="1"/>
  <c r="M4544" i="1"/>
  <c r="L4544" i="1"/>
  <c r="K4544" i="1"/>
  <c r="J4544" i="1"/>
  <c r="I4544" i="1"/>
  <c r="H4544" i="1"/>
  <c r="G4544" i="1"/>
  <c r="F4544" i="1"/>
  <c r="E4544" i="1"/>
  <c r="M4543" i="1"/>
  <c r="L4543" i="1"/>
  <c r="K4543" i="1"/>
  <c r="J4543" i="1"/>
  <c r="I4543" i="1"/>
  <c r="H4543" i="1"/>
  <c r="G4543" i="1"/>
  <c r="F4543" i="1"/>
  <c r="E4543" i="1"/>
  <c r="M4542" i="1"/>
  <c r="L4542" i="1"/>
  <c r="K4542" i="1"/>
  <c r="J4542" i="1"/>
  <c r="I4542" i="1"/>
  <c r="H4542" i="1"/>
  <c r="G4542" i="1"/>
  <c r="F4542" i="1"/>
  <c r="E4542" i="1"/>
  <c r="M4541" i="1"/>
  <c r="L4541" i="1"/>
  <c r="K4541" i="1"/>
  <c r="J4541" i="1"/>
  <c r="I4541" i="1"/>
  <c r="H4541" i="1"/>
  <c r="G4541" i="1"/>
  <c r="F4541" i="1"/>
  <c r="E4541" i="1"/>
  <c r="M4540" i="1"/>
  <c r="L4540" i="1"/>
  <c r="K4540" i="1"/>
  <c r="J4540" i="1"/>
  <c r="I4540" i="1"/>
  <c r="H4540" i="1"/>
  <c r="G4540" i="1"/>
  <c r="F4540" i="1"/>
  <c r="E4540" i="1"/>
  <c r="M4539" i="1"/>
  <c r="L4539" i="1"/>
  <c r="K4539" i="1"/>
  <c r="J4539" i="1"/>
  <c r="I4539" i="1"/>
  <c r="H4539" i="1"/>
  <c r="G4539" i="1"/>
  <c r="F4539" i="1"/>
  <c r="E4539" i="1"/>
  <c r="M4538" i="1"/>
  <c r="L4538" i="1"/>
  <c r="K4538" i="1"/>
  <c r="J4538" i="1"/>
  <c r="I4538" i="1"/>
  <c r="H4538" i="1"/>
  <c r="G4538" i="1"/>
  <c r="F4538" i="1"/>
  <c r="E4538" i="1"/>
  <c r="M4537" i="1"/>
  <c r="L4537" i="1"/>
  <c r="K4537" i="1"/>
  <c r="J4537" i="1"/>
  <c r="I4537" i="1"/>
  <c r="H4537" i="1"/>
  <c r="G4537" i="1"/>
  <c r="F4537" i="1"/>
  <c r="E4537" i="1"/>
  <c r="M4536" i="1"/>
  <c r="L4536" i="1"/>
  <c r="K4536" i="1"/>
  <c r="J4536" i="1"/>
  <c r="I4536" i="1"/>
  <c r="H4536" i="1"/>
  <c r="G4536" i="1"/>
  <c r="F4536" i="1"/>
  <c r="E4536" i="1"/>
  <c r="M4535" i="1"/>
  <c r="L4535" i="1"/>
  <c r="K4535" i="1"/>
  <c r="J4535" i="1"/>
  <c r="I4535" i="1"/>
  <c r="H4535" i="1"/>
  <c r="G4535" i="1"/>
  <c r="F4535" i="1"/>
  <c r="E4535" i="1"/>
  <c r="M4534" i="1"/>
  <c r="L4534" i="1"/>
  <c r="K4534" i="1"/>
  <c r="J4534" i="1"/>
  <c r="I4534" i="1"/>
  <c r="H4534" i="1"/>
  <c r="G4534" i="1"/>
  <c r="F4534" i="1"/>
  <c r="E4534" i="1"/>
  <c r="M4533" i="1"/>
  <c r="L4533" i="1"/>
  <c r="K4533" i="1"/>
  <c r="J4533" i="1"/>
  <c r="I4533" i="1"/>
  <c r="H4533" i="1"/>
  <c r="G4533" i="1"/>
  <c r="F4533" i="1"/>
  <c r="E4533" i="1"/>
  <c r="M4532" i="1"/>
  <c r="L4532" i="1"/>
  <c r="K4532" i="1"/>
  <c r="J4532" i="1"/>
  <c r="I4532" i="1"/>
  <c r="H4532" i="1"/>
  <c r="G4532" i="1"/>
  <c r="F4532" i="1"/>
  <c r="E4532" i="1"/>
  <c r="M4531" i="1"/>
  <c r="L4531" i="1"/>
  <c r="K4531" i="1"/>
  <c r="J4531" i="1"/>
  <c r="I4531" i="1"/>
  <c r="H4531" i="1"/>
  <c r="G4531" i="1"/>
  <c r="F4531" i="1"/>
  <c r="E4531" i="1"/>
  <c r="M4530" i="1"/>
  <c r="L4530" i="1"/>
  <c r="K4530" i="1"/>
  <c r="J4530" i="1"/>
  <c r="I4530" i="1"/>
  <c r="H4530" i="1"/>
  <c r="G4530" i="1"/>
  <c r="F4530" i="1"/>
  <c r="E4530" i="1"/>
  <c r="M4529" i="1"/>
  <c r="L4529" i="1"/>
  <c r="K4529" i="1"/>
  <c r="J4529" i="1"/>
  <c r="I4529" i="1"/>
  <c r="H4529" i="1"/>
  <c r="G4529" i="1"/>
  <c r="F4529" i="1"/>
  <c r="E4529" i="1"/>
  <c r="M4528" i="1"/>
  <c r="L4528" i="1"/>
  <c r="K4528" i="1"/>
  <c r="J4528" i="1"/>
  <c r="I4528" i="1"/>
  <c r="H4528" i="1"/>
  <c r="G4528" i="1"/>
  <c r="F4528" i="1"/>
  <c r="E4528" i="1"/>
  <c r="M4527" i="1"/>
  <c r="L4527" i="1"/>
  <c r="K4527" i="1"/>
  <c r="J4527" i="1"/>
  <c r="I4527" i="1"/>
  <c r="H4527" i="1"/>
  <c r="G4527" i="1"/>
  <c r="F4527" i="1"/>
  <c r="E4527" i="1"/>
  <c r="M4526" i="1"/>
  <c r="L4526" i="1"/>
  <c r="K4526" i="1"/>
  <c r="J4526" i="1"/>
  <c r="I4526" i="1"/>
  <c r="H4526" i="1"/>
  <c r="G4526" i="1"/>
  <c r="F4526" i="1"/>
  <c r="E4526" i="1"/>
  <c r="M4525" i="1"/>
  <c r="L4525" i="1"/>
  <c r="K4525" i="1"/>
  <c r="J4525" i="1"/>
  <c r="I4525" i="1"/>
  <c r="H4525" i="1"/>
  <c r="G4525" i="1"/>
  <c r="F4525" i="1"/>
  <c r="E4525" i="1"/>
  <c r="M4524" i="1"/>
  <c r="L4524" i="1"/>
  <c r="K4524" i="1"/>
  <c r="J4524" i="1"/>
  <c r="I4524" i="1"/>
  <c r="H4524" i="1"/>
  <c r="G4524" i="1"/>
  <c r="F4524" i="1"/>
  <c r="E4524" i="1"/>
  <c r="M4523" i="1"/>
  <c r="L4523" i="1"/>
  <c r="K4523" i="1"/>
  <c r="J4523" i="1"/>
  <c r="I4523" i="1"/>
  <c r="H4523" i="1"/>
  <c r="G4523" i="1"/>
  <c r="F4523" i="1"/>
  <c r="E4523" i="1"/>
  <c r="M4522" i="1"/>
  <c r="L4522" i="1"/>
  <c r="K4522" i="1"/>
  <c r="J4522" i="1"/>
  <c r="I4522" i="1"/>
  <c r="H4522" i="1"/>
  <c r="G4522" i="1"/>
  <c r="F4522" i="1"/>
  <c r="E4522" i="1"/>
  <c r="M4521" i="1"/>
  <c r="L4521" i="1"/>
  <c r="K4521" i="1"/>
  <c r="J4521" i="1"/>
  <c r="I4521" i="1"/>
  <c r="H4521" i="1"/>
  <c r="G4521" i="1"/>
  <c r="F4521" i="1"/>
  <c r="E4521" i="1"/>
  <c r="M4520" i="1"/>
  <c r="L4520" i="1"/>
  <c r="K4520" i="1"/>
  <c r="J4520" i="1"/>
  <c r="I4520" i="1"/>
  <c r="H4520" i="1"/>
  <c r="G4520" i="1"/>
  <c r="F4520" i="1"/>
  <c r="E4520" i="1"/>
  <c r="M4519" i="1"/>
  <c r="L4519" i="1"/>
  <c r="K4519" i="1"/>
  <c r="J4519" i="1"/>
  <c r="I4519" i="1"/>
  <c r="H4519" i="1"/>
  <c r="G4519" i="1"/>
  <c r="F4519" i="1"/>
  <c r="E4519" i="1"/>
  <c r="M4518" i="1"/>
  <c r="L4518" i="1"/>
  <c r="K4518" i="1"/>
  <c r="J4518" i="1"/>
  <c r="I4518" i="1"/>
  <c r="H4518" i="1"/>
  <c r="G4518" i="1"/>
  <c r="F4518" i="1"/>
  <c r="E4518" i="1"/>
  <c r="M4517" i="1"/>
  <c r="L4517" i="1"/>
  <c r="K4517" i="1"/>
  <c r="J4517" i="1"/>
  <c r="I4517" i="1"/>
  <c r="H4517" i="1"/>
  <c r="G4517" i="1"/>
  <c r="F4517" i="1"/>
  <c r="E4517" i="1"/>
  <c r="M4516" i="1"/>
  <c r="L4516" i="1"/>
  <c r="K4516" i="1"/>
  <c r="J4516" i="1"/>
  <c r="I4516" i="1"/>
  <c r="H4516" i="1"/>
  <c r="G4516" i="1"/>
  <c r="F4516" i="1"/>
  <c r="E4516" i="1"/>
  <c r="M4515" i="1"/>
  <c r="L4515" i="1"/>
  <c r="K4515" i="1"/>
  <c r="J4515" i="1"/>
  <c r="I4515" i="1"/>
  <c r="H4515" i="1"/>
  <c r="G4515" i="1"/>
  <c r="F4515" i="1"/>
  <c r="E4515" i="1"/>
  <c r="M4514" i="1"/>
  <c r="L4514" i="1"/>
  <c r="K4514" i="1"/>
  <c r="J4514" i="1"/>
  <c r="I4514" i="1"/>
  <c r="H4514" i="1"/>
  <c r="G4514" i="1"/>
  <c r="F4514" i="1"/>
  <c r="E4514" i="1"/>
  <c r="M4513" i="1"/>
  <c r="L4513" i="1"/>
  <c r="K4513" i="1"/>
  <c r="J4513" i="1"/>
  <c r="I4513" i="1"/>
  <c r="H4513" i="1"/>
  <c r="G4513" i="1"/>
  <c r="F4513" i="1"/>
  <c r="E4513" i="1"/>
  <c r="M4512" i="1"/>
  <c r="L4512" i="1"/>
  <c r="K4512" i="1"/>
  <c r="J4512" i="1"/>
  <c r="I4512" i="1"/>
  <c r="H4512" i="1"/>
  <c r="G4512" i="1"/>
  <c r="F4512" i="1"/>
  <c r="E4512" i="1"/>
  <c r="M4511" i="1"/>
  <c r="L4511" i="1"/>
  <c r="K4511" i="1"/>
  <c r="J4511" i="1"/>
  <c r="I4511" i="1"/>
  <c r="H4511" i="1"/>
  <c r="G4511" i="1"/>
  <c r="F4511" i="1"/>
  <c r="E4511" i="1"/>
  <c r="M4510" i="1"/>
  <c r="L4510" i="1"/>
  <c r="K4510" i="1"/>
  <c r="J4510" i="1"/>
  <c r="I4510" i="1"/>
  <c r="H4510" i="1"/>
  <c r="G4510" i="1"/>
  <c r="F4510" i="1"/>
  <c r="E4510" i="1"/>
  <c r="M4509" i="1"/>
  <c r="L4509" i="1"/>
  <c r="K4509" i="1"/>
  <c r="J4509" i="1"/>
  <c r="I4509" i="1"/>
  <c r="H4509" i="1"/>
  <c r="G4509" i="1"/>
  <c r="F4509" i="1"/>
  <c r="E4509" i="1"/>
  <c r="M4508" i="1"/>
  <c r="L4508" i="1"/>
  <c r="K4508" i="1"/>
  <c r="J4508" i="1"/>
  <c r="I4508" i="1"/>
  <c r="H4508" i="1"/>
  <c r="G4508" i="1"/>
  <c r="F4508" i="1"/>
  <c r="E4508" i="1"/>
  <c r="M4507" i="1"/>
  <c r="L4507" i="1"/>
  <c r="K4507" i="1"/>
  <c r="J4507" i="1"/>
  <c r="I4507" i="1"/>
  <c r="H4507" i="1"/>
  <c r="G4507" i="1"/>
  <c r="F4507" i="1"/>
  <c r="E4507" i="1"/>
  <c r="M4506" i="1"/>
  <c r="L4506" i="1"/>
  <c r="K4506" i="1"/>
  <c r="J4506" i="1"/>
  <c r="I4506" i="1"/>
  <c r="H4506" i="1"/>
  <c r="G4506" i="1"/>
  <c r="F4506" i="1"/>
  <c r="E4506" i="1"/>
  <c r="M4505" i="1"/>
  <c r="L4505" i="1"/>
  <c r="K4505" i="1"/>
  <c r="J4505" i="1"/>
  <c r="I4505" i="1"/>
  <c r="H4505" i="1"/>
  <c r="G4505" i="1"/>
  <c r="F4505" i="1"/>
  <c r="E4505" i="1"/>
  <c r="M4504" i="1"/>
  <c r="L4504" i="1"/>
  <c r="K4504" i="1"/>
  <c r="J4504" i="1"/>
  <c r="I4504" i="1"/>
  <c r="H4504" i="1"/>
  <c r="G4504" i="1"/>
  <c r="F4504" i="1"/>
  <c r="E4504" i="1"/>
  <c r="M4503" i="1"/>
  <c r="L4503" i="1"/>
  <c r="K4503" i="1"/>
  <c r="J4503" i="1"/>
  <c r="I4503" i="1"/>
  <c r="H4503" i="1"/>
  <c r="G4503" i="1"/>
  <c r="F4503" i="1"/>
  <c r="E4503" i="1"/>
  <c r="M4502" i="1"/>
  <c r="L4502" i="1"/>
  <c r="K4502" i="1"/>
  <c r="J4502" i="1"/>
  <c r="I4502" i="1"/>
  <c r="H4502" i="1"/>
  <c r="G4502" i="1"/>
  <c r="F4502" i="1"/>
  <c r="E4502" i="1"/>
  <c r="M4501" i="1"/>
  <c r="L4501" i="1"/>
  <c r="K4501" i="1"/>
  <c r="J4501" i="1"/>
  <c r="I4501" i="1"/>
  <c r="H4501" i="1"/>
  <c r="G4501" i="1"/>
  <c r="F4501" i="1"/>
  <c r="E4501" i="1"/>
  <c r="M4500" i="1"/>
  <c r="L4500" i="1"/>
  <c r="K4500" i="1"/>
  <c r="J4500" i="1"/>
  <c r="I4500" i="1"/>
  <c r="H4500" i="1"/>
  <c r="G4500" i="1"/>
  <c r="F4500" i="1"/>
  <c r="E4500" i="1"/>
  <c r="M4499" i="1"/>
  <c r="L4499" i="1"/>
  <c r="K4499" i="1"/>
  <c r="J4499" i="1"/>
  <c r="I4499" i="1"/>
  <c r="H4499" i="1"/>
  <c r="G4499" i="1"/>
  <c r="F4499" i="1"/>
  <c r="E4499" i="1"/>
  <c r="M4498" i="1"/>
  <c r="L4498" i="1"/>
  <c r="K4498" i="1"/>
  <c r="J4498" i="1"/>
  <c r="I4498" i="1"/>
  <c r="H4498" i="1"/>
  <c r="G4498" i="1"/>
  <c r="F4498" i="1"/>
  <c r="E4498" i="1"/>
  <c r="M4497" i="1"/>
  <c r="L4497" i="1"/>
  <c r="K4497" i="1"/>
  <c r="J4497" i="1"/>
  <c r="I4497" i="1"/>
  <c r="H4497" i="1"/>
  <c r="G4497" i="1"/>
  <c r="F4497" i="1"/>
  <c r="E4497" i="1"/>
  <c r="M4496" i="1"/>
  <c r="L4496" i="1"/>
  <c r="K4496" i="1"/>
  <c r="J4496" i="1"/>
  <c r="I4496" i="1"/>
  <c r="H4496" i="1"/>
  <c r="G4496" i="1"/>
  <c r="F4496" i="1"/>
  <c r="E4496" i="1"/>
  <c r="M4495" i="1"/>
  <c r="L4495" i="1"/>
  <c r="K4495" i="1"/>
  <c r="J4495" i="1"/>
  <c r="I4495" i="1"/>
  <c r="H4495" i="1"/>
  <c r="G4495" i="1"/>
  <c r="F4495" i="1"/>
  <c r="E4495" i="1"/>
  <c r="M4494" i="1"/>
  <c r="L4494" i="1"/>
  <c r="K4494" i="1"/>
  <c r="J4494" i="1"/>
  <c r="I4494" i="1"/>
  <c r="H4494" i="1"/>
  <c r="G4494" i="1"/>
  <c r="F4494" i="1"/>
  <c r="E4494" i="1"/>
  <c r="M4493" i="1"/>
  <c r="L4493" i="1"/>
  <c r="K4493" i="1"/>
  <c r="J4493" i="1"/>
  <c r="I4493" i="1"/>
  <c r="H4493" i="1"/>
  <c r="G4493" i="1"/>
  <c r="F4493" i="1"/>
  <c r="E4493" i="1"/>
  <c r="M4492" i="1"/>
  <c r="L4492" i="1"/>
  <c r="K4492" i="1"/>
  <c r="J4492" i="1"/>
  <c r="I4492" i="1"/>
  <c r="H4492" i="1"/>
  <c r="G4492" i="1"/>
  <c r="F4492" i="1"/>
  <c r="E4492" i="1"/>
  <c r="M4491" i="1"/>
  <c r="L4491" i="1"/>
  <c r="K4491" i="1"/>
  <c r="J4491" i="1"/>
  <c r="I4491" i="1"/>
  <c r="H4491" i="1"/>
  <c r="G4491" i="1"/>
  <c r="F4491" i="1"/>
  <c r="E4491" i="1"/>
  <c r="M4490" i="1"/>
  <c r="L4490" i="1"/>
  <c r="K4490" i="1"/>
  <c r="J4490" i="1"/>
  <c r="I4490" i="1"/>
  <c r="H4490" i="1"/>
  <c r="G4490" i="1"/>
  <c r="F4490" i="1"/>
  <c r="E4490" i="1"/>
  <c r="M4489" i="1"/>
  <c r="L4489" i="1"/>
  <c r="K4489" i="1"/>
  <c r="J4489" i="1"/>
  <c r="I4489" i="1"/>
  <c r="H4489" i="1"/>
  <c r="G4489" i="1"/>
  <c r="F4489" i="1"/>
  <c r="E4489" i="1"/>
  <c r="M4488" i="1"/>
  <c r="L4488" i="1"/>
  <c r="K4488" i="1"/>
  <c r="J4488" i="1"/>
  <c r="I4488" i="1"/>
  <c r="H4488" i="1"/>
  <c r="G4488" i="1"/>
  <c r="F4488" i="1"/>
  <c r="E4488" i="1"/>
  <c r="M4487" i="1"/>
  <c r="L4487" i="1"/>
  <c r="K4487" i="1"/>
  <c r="J4487" i="1"/>
  <c r="I4487" i="1"/>
  <c r="H4487" i="1"/>
  <c r="G4487" i="1"/>
  <c r="F4487" i="1"/>
  <c r="E4487" i="1"/>
  <c r="M4486" i="1"/>
  <c r="L4486" i="1"/>
  <c r="K4486" i="1"/>
  <c r="J4486" i="1"/>
  <c r="I4486" i="1"/>
  <c r="H4486" i="1"/>
  <c r="G4486" i="1"/>
  <c r="F4486" i="1"/>
  <c r="E4486" i="1"/>
  <c r="M4485" i="1"/>
  <c r="L4485" i="1"/>
  <c r="K4485" i="1"/>
  <c r="J4485" i="1"/>
  <c r="I4485" i="1"/>
  <c r="H4485" i="1"/>
  <c r="G4485" i="1"/>
  <c r="F4485" i="1"/>
  <c r="E4485" i="1"/>
  <c r="M4484" i="1"/>
  <c r="L4484" i="1"/>
  <c r="K4484" i="1"/>
  <c r="J4484" i="1"/>
  <c r="I4484" i="1"/>
  <c r="H4484" i="1"/>
  <c r="G4484" i="1"/>
  <c r="F4484" i="1"/>
  <c r="E4484" i="1"/>
  <c r="M4483" i="1"/>
  <c r="L4483" i="1"/>
  <c r="K4483" i="1"/>
  <c r="J4483" i="1"/>
  <c r="I4483" i="1"/>
  <c r="H4483" i="1"/>
  <c r="G4483" i="1"/>
  <c r="F4483" i="1"/>
  <c r="E4483" i="1"/>
  <c r="M4482" i="1"/>
  <c r="L4482" i="1"/>
  <c r="K4482" i="1"/>
  <c r="J4482" i="1"/>
  <c r="I4482" i="1"/>
  <c r="H4482" i="1"/>
  <c r="G4482" i="1"/>
  <c r="F4482" i="1"/>
  <c r="E4482" i="1"/>
  <c r="M4481" i="1"/>
  <c r="L4481" i="1"/>
  <c r="K4481" i="1"/>
  <c r="J4481" i="1"/>
  <c r="I4481" i="1"/>
  <c r="H4481" i="1"/>
  <c r="G4481" i="1"/>
  <c r="F4481" i="1"/>
  <c r="E4481" i="1"/>
  <c r="M4480" i="1"/>
  <c r="L4480" i="1"/>
  <c r="K4480" i="1"/>
  <c r="J4480" i="1"/>
  <c r="I4480" i="1"/>
  <c r="H4480" i="1"/>
  <c r="G4480" i="1"/>
  <c r="F4480" i="1"/>
  <c r="E4480" i="1"/>
  <c r="M4479" i="1"/>
  <c r="L4479" i="1"/>
  <c r="K4479" i="1"/>
  <c r="J4479" i="1"/>
  <c r="I4479" i="1"/>
  <c r="H4479" i="1"/>
  <c r="G4479" i="1"/>
  <c r="F4479" i="1"/>
  <c r="E4479" i="1"/>
  <c r="M4478" i="1"/>
  <c r="L4478" i="1"/>
  <c r="K4478" i="1"/>
  <c r="J4478" i="1"/>
  <c r="I4478" i="1"/>
  <c r="H4478" i="1"/>
  <c r="G4478" i="1"/>
  <c r="F4478" i="1"/>
  <c r="E4478" i="1"/>
  <c r="M4477" i="1"/>
  <c r="L4477" i="1"/>
  <c r="K4477" i="1"/>
  <c r="J4477" i="1"/>
  <c r="I4477" i="1"/>
  <c r="H4477" i="1"/>
  <c r="G4477" i="1"/>
  <c r="F4477" i="1"/>
  <c r="E4477" i="1"/>
  <c r="M4476" i="1"/>
  <c r="L4476" i="1"/>
  <c r="K4476" i="1"/>
  <c r="J4476" i="1"/>
  <c r="I4476" i="1"/>
  <c r="H4476" i="1"/>
  <c r="G4476" i="1"/>
  <c r="F4476" i="1"/>
  <c r="E4476" i="1"/>
  <c r="M4475" i="1"/>
  <c r="L4475" i="1"/>
  <c r="K4475" i="1"/>
  <c r="J4475" i="1"/>
  <c r="I4475" i="1"/>
  <c r="H4475" i="1"/>
  <c r="G4475" i="1"/>
  <c r="F4475" i="1"/>
  <c r="E4475" i="1"/>
  <c r="M4474" i="1"/>
  <c r="L4474" i="1"/>
  <c r="K4474" i="1"/>
  <c r="J4474" i="1"/>
  <c r="I4474" i="1"/>
  <c r="H4474" i="1"/>
  <c r="G4474" i="1"/>
  <c r="F4474" i="1"/>
  <c r="E4474" i="1"/>
  <c r="M4473" i="1"/>
  <c r="L4473" i="1"/>
  <c r="K4473" i="1"/>
  <c r="J4473" i="1"/>
  <c r="I4473" i="1"/>
  <c r="H4473" i="1"/>
  <c r="G4473" i="1"/>
  <c r="F4473" i="1"/>
  <c r="E4473" i="1"/>
  <c r="M4472" i="1"/>
  <c r="L4472" i="1"/>
  <c r="K4472" i="1"/>
  <c r="J4472" i="1"/>
  <c r="I4472" i="1"/>
  <c r="H4472" i="1"/>
  <c r="G4472" i="1"/>
  <c r="F4472" i="1"/>
  <c r="E4472" i="1"/>
  <c r="M4471" i="1"/>
  <c r="L4471" i="1"/>
  <c r="K4471" i="1"/>
  <c r="J4471" i="1"/>
  <c r="I4471" i="1"/>
  <c r="H4471" i="1"/>
  <c r="G4471" i="1"/>
  <c r="F4471" i="1"/>
  <c r="E4471" i="1"/>
  <c r="M4470" i="1"/>
  <c r="L4470" i="1"/>
  <c r="K4470" i="1"/>
  <c r="J4470" i="1"/>
  <c r="I4470" i="1"/>
  <c r="H4470" i="1"/>
  <c r="G4470" i="1"/>
  <c r="F4470" i="1"/>
  <c r="E4470" i="1"/>
  <c r="M4469" i="1"/>
  <c r="L4469" i="1"/>
  <c r="K4469" i="1"/>
  <c r="J4469" i="1"/>
  <c r="I4469" i="1"/>
  <c r="H4469" i="1"/>
  <c r="G4469" i="1"/>
  <c r="F4469" i="1"/>
  <c r="E4469" i="1"/>
  <c r="M4468" i="1"/>
  <c r="L4468" i="1"/>
  <c r="K4468" i="1"/>
  <c r="J4468" i="1"/>
  <c r="I4468" i="1"/>
  <c r="H4468" i="1"/>
  <c r="G4468" i="1"/>
  <c r="F4468" i="1"/>
  <c r="E4468" i="1"/>
  <c r="M4467" i="1"/>
  <c r="L4467" i="1"/>
  <c r="K4467" i="1"/>
  <c r="J4467" i="1"/>
  <c r="I4467" i="1"/>
  <c r="H4467" i="1"/>
  <c r="G4467" i="1"/>
  <c r="F4467" i="1"/>
  <c r="E4467" i="1"/>
  <c r="M4466" i="1"/>
  <c r="L4466" i="1"/>
  <c r="K4466" i="1"/>
  <c r="J4466" i="1"/>
  <c r="I4466" i="1"/>
  <c r="H4466" i="1"/>
  <c r="G4466" i="1"/>
  <c r="F4466" i="1"/>
  <c r="E4466" i="1"/>
  <c r="M4465" i="1"/>
  <c r="L4465" i="1"/>
  <c r="K4465" i="1"/>
  <c r="J4465" i="1"/>
  <c r="I4465" i="1"/>
  <c r="H4465" i="1"/>
  <c r="G4465" i="1"/>
  <c r="F4465" i="1"/>
  <c r="E4465" i="1"/>
  <c r="M4464" i="1"/>
  <c r="L4464" i="1"/>
  <c r="K4464" i="1"/>
  <c r="J4464" i="1"/>
  <c r="I4464" i="1"/>
  <c r="H4464" i="1"/>
  <c r="G4464" i="1"/>
  <c r="F4464" i="1"/>
  <c r="E4464" i="1"/>
  <c r="M4463" i="1"/>
  <c r="L4463" i="1"/>
  <c r="K4463" i="1"/>
  <c r="J4463" i="1"/>
  <c r="I4463" i="1"/>
  <c r="H4463" i="1"/>
  <c r="G4463" i="1"/>
  <c r="F4463" i="1"/>
  <c r="E4463" i="1"/>
  <c r="M4462" i="1"/>
  <c r="L4462" i="1"/>
  <c r="K4462" i="1"/>
  <c r="J4462" i="1"/>
  <c r="I4462" i="1"/>
  <c r="H4462" i="1"/>
  <c r="G4462" i="1"/>
  <c r="F4462" i="1"/>
  <c r="E4462" i="1"/>
  <c r="M4461" i="1"/>
  <c r="L4461" i="1"/>
  <c r="K4461" i="1"/>
  <c r="J4461" i="1"/>
  <c r="I4461" i="1"/>
  <c r="H4461" i="1"/>
  <c r="G4461" i="1"/>
  <c r="F4461" i="1"/>
  <c r="E4461" i="1"/>
  <c r="M4460" i="1"/>
  <c r="L4460" i="1"/>
  <c r="K4460" i="1"/>
  <c r="J4460" i="1"/>
  <c r="I4460" i="1"/>
  <c r="H4460" i="1"/>
  <c r="G4460" i="1"/>
  <c r="F4460" i="1"/>
  <c r="E4460" i="1"/>
  <c r="M4459" i="1"/>
  <c r="L4459" i="1"/>
  <c r="K4459" i="1"/>
  <c r="J4459" i="1"/>
  <c r="I4459" i="1"/>
  <c r="H4459" i="1"/>
  <c r="G4459" i="1"/>
  <c r="F4459" i="1"/>
  <c r="E4459" i="1"/>
  <c r="M4458" i="1"/>
  <c r="L4458" i="1"/>
  <c r="K4458" i="1"/>
  <c r="J4458" i="1"/>
  <c r="I4458" i="1"/>
  <c r="H4458" i="1"/>
  <c r="G4458" i="1"/>
  <c r="F4458" i="1"/>
  <c r="E4458" i="1"/>
  <c r="M4457" i="1"/>
  <c r="L4457" i="1"/>
  <c r="K4457" i="1"/>
  <c r="J4457" i="1"/>
  <c r="I4457" i="1"/>
  <c r="H4457" i="1"/>
  <c r="G4457" i="1"/>
  <c r="F4457" i="1"/>
  <c r="E4457" i="1"/>
  <c r="M4456" i="1"/>
  <c r="L4456" i="1"/>
  <c r="K4456" i="1"/>
  <c r="J4456" i="1"/>
  <c r="I4456" i="1"/>
  <c r="H4456" i="1"/>
  <c r="G4456" i="1"/>
  <c r="F4456" i="1"/>
  <c r="E4456" i="1"/>
  <c r="M4455" i="1"/>
  <c r="L4455" i="1"/>
  <c r="K4455" i="1"/>
  <c r="J4455" i="1"/>
  <c r="I4455" i="1"/>
  <c r="H4455" i="1"/>
  <c r="G4455" i="1"/>
  <c r="F4455" i="1"/>
  <c r="E4455" i="1"/>
  <c r="M4454" i="1"/>
  <c r="L4454" i="1"/>
  <c r="K4454" i="1"/>
  <c r="J4454" i="1"/>
  <c r="I4454" i="1"/>
  <c r="H4454" i="1"/>
  <c r="G4454" i="1"/>
  <c r="F4454" i="1"/>
  <c r="E4454" i="1"/>
  <c r="M4453" i="1"/>
  <c r="L4453" i="1"/>
  <c r="K4453" i="1"/>
  <c r="J4453" i="1"/>
  <c r="I4453" i="1"/>
  <c r="H4453" i="1"/>
  <c r="G4453" i="1"/>
  <c r="F4453" i="1"/>
  <c r="E4453" i="1"/>
  <c r="M4452" i="1"/>
  <c r="L4452" i="1"/>
  <c r="K4452" i="1"/>
  <c r="J4452" i="1"/>
  <c r="I4452" i="1"/>
  <c r="H4452" i="1"/>
  <c r="G4452" i="1"/>
  <c r="F4452" i="1"/>
  <c r="E4452" i="1"/>
  <c r="M4451" i="1"/>
  <c r="L4451" i="1"/>
  <c r="K4451" i="1"/>
  <c r="J4451" i="1"/>
  <c r="I4451" i="1"/>
  <c r="H4451" i="1"/>
  <c r="G4451" i="1"/>
  <c r="F4451" i="1"/>
  <c r="E4451" i="1"/>
  <c r="M4450" i="1"/>
  <c r="L4450" i="1"/>
  <c r="K4450" i="1"/>
  <c r="J4450" i="1"/>
  <c r="I4450" i="1"/>
  <c r="H4450" i="1"/>
  <c r="G4450" i="1"/>
  <c r="F4450" i="1"/>
  <c r="E4450" i="1"/>
  <c r="M4449" i="1"/>
  <c r="L4449" i="1"/>
  <c r="K4449" i="1"/>
  <c r="J4449" i="1"/>
  <c r="I4449" i="1"/>
  <c r="H4449" i="1"/>
  <c r="G4449" i="1"/>
  <c r="F4449" i="1"/>
  <c r="E4449" i="1"/>
  <c r="M4448" i="1"/>
  <c r="L4448" i="1"/>
  <c r="K4448" i="1"/>
  <c r="J4448" i="1"/>
  <c r="I4448" i="1"/>
  <c r="H4448" i="1"/>
  <c r="G4448" i="1"/>
  <c r="F4448" i="1"/>
  <c r="E4448" i="1"/>
  <c r="M4447" i="1"/>
  <c r="L4447" i="1"/>
  <c r="K4447" i="1"/>
  <c r="J4447" i="1"/>
  <c r="I4447" i="1"/>
  <c r="H4447" i="1"/>
  <c r="G4447" i="1"/>
  <c r="F4447" i="1"/>
  <c r="E4447" i="1"/>
  <c r="M4446" i="1"/>
  <c r="L4446" i="1"/>
  <c r="K4446" i="1"/>
  <c r="J4446" i="1"/>
  <c r="I4446" i="1"/>
  <c r="H4446" i="1"/>
  <c r="G4446" i="1"/>
  <c r="F4446" i="1"/>
  <c r="E4446" i="1"/>
  <c r="M4445" i="1"/>
  <c r="L4445" i="1"/>
  <c r="K4445" i="1"/>
  <c r="J4445" i="1"/>
  <c r="I4445" i="1"/>
  <c r="H4445" i="1"/>
  <c r="G4445" i="1"/>
  <c r="F4445" i="1"/>
  <c r="E4445" i="1"/>
  <c r="M4444" i="1"/>
  <c r="L4444" i="1"/>
  <c r="K4444" i="1"/>
  <c r="J4444" i="1"/>
  <c r="I4444" i="1"/>
  <c r="H4444" i="1"/>
  <c r="G4444" i="1"/>
  <c r="F4444" i="1"/>
  <c r="E4444" i="1"/>
  <c r="M4443" i="1"/>
  <c r="L4443" i="1"/>
  <c r="K4443" i="1"/>
  <c r="J4443" i="1"/>
  <c r="I4443" i="1"/>
  <c r="H4443" i="1"/>
  <c r="G4443" i="1"/>
  <c r="F4443" i="1"/>
  <c r="E4443" i="1"/>
  <c r="M4442" i="1"/>
  <c r="L4442" i="1"/>
  <c r="K4442" i="1"/>
  <c r="J4442" i="1"/>
  <c r="I4442" i="1"/>
  <c r="H4442" i="1"/>
  <c r="G4442" i="1"/>
  <c r="F4442" i="1"/>
  <c r="E4442" i="1"/>
  <c r="M4441" i="1"/>
  <c r="L4441" i="1"/>
  <c r="K4441" i="1"/>
  <c r="J4441" i="1"/>
  <c r="I4441" i="1"/>
  <c r="H4441" i="1"/>
  <c r="G4441" i="1"/>
  <c r="F4441" i="1"/>
  <c r="E4441" i="1"/>
  <c r="M4440" i="1"/>
  <c r="L4440" i="1"/>
  <c r="K4440" i="1"/>
  <c r="J4440" i="1"/>
  <c r="I4440" i="1"/>
  <c r="H4440" i="1"/>
  <c r="G4440" i="1"/>
  <c r="F4440" i="1"/>
  <c r="E4440" i="1"/>
  <c r="M4439" i="1"/>
  <c r="L4439" i="1"/>
  <c r="K4439" i="1"/>
  <c r="J4439" i="1"/>
  <c r="I4439" i="1"/>
  <c r="H4439" i="1"/>
  <c r="G4439" i="1"/>
  <c r="F4439" i="1"/>
  <c r="E4439" i="1"/>
  <c r="M4438" i="1"/>
  <c r="L4438" i="1"/>
  <c r="K4438" i="1"/>
  <c r="J4438" i="1"/>
  <c r="I4438" i="1"/>
  <c r="H4438" i="1"/>
  <c r="G4438" i="1"/>
  <c r="F4438" i="1"/>
  <c r="E4438" i="1"/>
  <c r="M4437" i="1"/>
  <c r="L4437" i="1"/>
  <c r="K4437" i="1"/>
  <c r="J4437" i="1"/>
  <c r="I4437" i="1"/>
  <c r="H4437" i="1"/>
  <c r="G4437" i="1"/>
  <c r="F4437" i="1"/>
  <c r="E4437" i="1"/>
  <c r="M4436" i="1"/>
  <c r="L4436" i="1"/>
  <c r="K4436" i="1"/>
  <c r="J4436" i="1"/>
  <c r="I4436" i="1"/>
  <c r="H4436" i="1"/>
  <c r="G4436" i="1"/>
  <c r="F4436" i="1"/>
  <c r="E4436" i="1"/>
  <c r="M4435" i="1"/>
  <c r="L4435" i="1"/>
  <c r="K4435" i="1"/>
  <c r="J4435" i="1"/>
  <c r="I4435" i="1"/>
  <c r="H4435" i="1"/>
  <c r="G4435" i="1"/>
  <c r="F4435" i="1"/>
  <c r="E4435" i="1"/>
  <c r="M4434" i="1"/>
  <c r="L4434" i="1"/>
  <c r="K4434" i="1"/>
  <c r="J4434" i="1"/>
  <c r="I4434" i="1"/>
  <c r="H4434" i="1"/>
  <c r="G4434" i="1"/>
  <c r="F4434" i="1"/>
  <c r="E4434" i="1"/>
  <c r="M4433" i="1"/>
  <c r="L4433" i="1"/>
  <c r="K4433" i="1"/>
  <c r="J4433" i="1"/>
  <c r="I4433" i="1"/>
  <c r="H4433" i="1"/>
  <c r="G4433" i="1"/>
  <c r="F4433" i="1"/>
  <c r="E4433" i="1"/>
  <c r="M4432" i="1"/>
  <c r="L4432" i="1"/>
  <c r="K4432" i="1"/>
  <c r="J4432" i="1"/>
  <c r="I4432" i="1"/>
  <c r="H4432" i="1"/>
  <c r="G4432" i="1"/>
  <c r="F4432" i="1"/>
  <c r="E4432" i="1"/>
  <c r="M4431" i="1"/>
  <c r="L4431" i="1"/>
  <c r="K4431" i="1"/>
  <c r="J4431" i="1"/>
  <c r="I4431" i="1"/>
  <c r="H4431" i="1"/>
  <c r="G4431" i="1"/>
  <c r="F4431" i="1"/>
  <c r="E4431" i="1"/>
  <c r="M4430" i="1"/>
  <c r="L4430" i="1"/>
  <c r="K4430" i="1"/>
  <c r="J4430" i="1"/>
  <c r="I4430" i="1"/>
  <c r="H4430" i="1"/>
  <c r="G4430" i="1"/>
  <c r="F4430" i="1"/>
  <c r="E4430" i="1"/>
  <c r="M4429" i="1"/>
  <c r="L4429" i="1"/>
  <c r="K4429" i="1"/>
  <c r="J4429" i="1"/>
  <c r="I4429" i="1"/>
  <c r="H4429" i="1"/>
  <c r="G4429" i="1"/>
  <c r="F4429" i="1"/>
  <c r="E4429" i="1"/>
  <c r="M4428" i="1"/>
  <c r="L4428" i="1"/>
  <c r="K4428" i="1"/>
  <c r="J4428" i="1"/>
  <c r="I4428" i="1"/>
  <c r="H4428" i="1"/>
  <c r="G4428" i="1"/>
  <c r="F4428" i="1"/>
  <c r="E4428" i="1"/>
  <c r="M4427" i="1"/>
  <c r="L4427" i="1"/>
  <c r="K4427" i="1"/>
  <c r="J4427" i="1"/>
  <c r="I4427" i="1"/>
  <c r="H4427" i="1"/>
  <c r="G4427" i="1"/>
  <c r="F4427" i="1"/>
  <c r="E4427" i="1"/>
  <c r="M4426" i="1"/>
  <c r="L4426" i="1"/>
  <c r="K4426" i="1"/>
  <c r="J4426" i="1"/>
  <c r="I4426" i="1"/>
  <c r="H4426" i="1"/>
  <c r="G4426" i="1"/>
  <c r="F4426" i="1"/>
  <c r="E4426" i="1"/>
  <c r="M4425" i="1"/>
  <c r="L4425" i="1"/>
  <c r="K4425" i="1"/>
  <c r="J4425" i="1"/>
  <c r="I4425" i="1"/>
  <c r="H4425" i="1"/>
  <c r="G4425" i="1"/>
  <c r="F4425" i="1"/>
  <c r="E4425" i="1"/>
  <c r="M4424" i="1"/>
  <c r="L4424" i="1"/>
  <c r="K4424" i="1"/>
  <c r="J4424" i="1"/>
  <c r="I4424" i="1"/>
  <c r="H4424" i="1"/>
  <c r="G4424" i="1"/>
  <c r="F4424" i="1"/>
  <c r="E4424" i="1"/>
  <c r="M4423" i="1"/>
  <c r="L4423" i="1"/>
  <c r="K4423" i="1"/>
  <c r="J4423" i="1"/>
  <c r="I4423" i="1"/>
  <c r="H4423" i="1"/>
  <c r="G4423" i="1"/>
  <c r="F4423" i="1"/>
  <c r="E4423" i="1"/>
  <c r="M4422" i="1"/>
  <c r="L4422" i="1"/>
  <c r="K4422" i="1"/>
  <c r="J4422" i="1"/>
  <c r="I4422" i="1"/>
  <c r="H4422" i="1"/>
  <c r="G4422" i="1"/>
  <c r="F4422" i="1"/>
  <c r="E4422" i="1"/>
  <c r="M4421" i="1"/>
  <c r="L4421" i="1"/>
  <c r="K4421" i="1"/>
  <c r="J4421" i="1"/>
  <c r="I4421" i="1"/>
  <c r="H4421" i="1"/>
  <c r="G4421" i="1"/>
  <c r="F4421" i="1"/>
  <c r="E4421" i="1"/>
  <c r="M4420" i="1"/>
  <c r="L4420" i="1"/>
  <c r="K4420" i="1"/>
  <c r="J4420" i="1"/>
  <c r="I4420" i="1"/>
  <c r="H4420" i="1"/>
  <c r="G4420" i="1"/>
  <c r="F4420" i="1"/>
  <c r="E4420" i="1"/>
  <c r="M4419" i="1"/>
  <c r="L4419" i="1"/>
  <c r="K4419" i="1"/>
  <c r="J4419" i="1"/>
  <c r="I4419" i="1"/>
  <c r="H4419" i="1"/>
  <c r="G4419" i="1"/>
  <c r="F4419" i="1"/>
  <c r="E4419" i="1"/>
  <c r="M4418" i="1"/>
  <c r="L4418" i="1"/>
  <c r="K4418" i="1"/>
  <c r="J4418" i="1"/>
  <c r="I4418" i="1"/>
  <c r="H4418" i="1"/>
  <c r="G4418" i="1"/>
  <c r="F4418" i="1"/>
  <c r="E4418" i="1"/>
  <c r="M4417" i="1"/>
  <c r="L4417" i="1"/>
  <c r="K4417" i="1"/>
  <c r="J4417" i="1"/>
  <c r="I4417" i="1"/>
  <c r="H4417" i="1"/>
  <c r="G4417" i="1"/>
  <c r="F4417" i="1"/>
  <c r="E4417" i="1"/>
  <c r="M4416" i="1"/>
  <c r="L4416" i="1"/>
  <c r="K4416" i="1"/>
  <c r="J4416" i="1"/>
  <c r="I4416" i="1"/>
  <c r="H4416" i="1"/>
  <c r="G4416" i="1"/>
  <c r="F4416" i="1"/>
  <c r="E4416" i="1"/>
  <c r="M4415" i="1"/>
  <c r="L4415" i="1"/>
  <c r="K4415" i="1"/>
  <c r="J4415" i="1"/>
  <c r="I4415" i="1"/>
  <c r="H4415" i="1"/>
  <c r="G4415" i="1"/>
  <c r="F4415" i="1"/>
  <c r="E4415" i="1"/>
  <c r="M4414" i="1"/>
  <c r="L4414" i="1"/>
  <c r="K4414" i="1"/>
  <c r="J4414" i="1"/>
  <c r="I4414" i="1"/>
  <c r="H4414" i="1"/>
  <c r="G4414" i="1"/>
  <c r="F4414" i="1"/>
  <c r="E4414" i="1"/>
  <c r="M4413" i="1"/>
  <c r="L4413" i="1"/>
  <c r="K4413" i="1"/>
  <c r="J4413" i="1"/>
  <c r="I4413" i="1"/>
  <c r="H4413" i="1"/>
  <c r="G4413" i="1"/>
  <c r="F4413" i="1"/>
  <c r="E4413" i="1"/>
  <c r="M4412" i="1"/>
  <c r="L4412" i="1"/>
  <c r="K4412" i="1"/>
  <c r="J4412" i="1"/>
  <c r="I4412" i="1"/>
  <c r="H4412" i="1"/>
  <c r="G4412" i="1"/>
  <c r="F4412" i="1"/>
  <c r="E4412" i="1"/>
  <c r="M4411" i="1"/>
  <c r="L4411" i="1"/>
  <c r="K4411" i="1"/>
  <c r="J4411" i="1"/>
  <c r="I4411" i="1"/>
  <c r="H4411" i="1"/>
  <c r="G4411" i="1"/>
  <c r="F4411" i="1"/>
  <c r="E4411" i="1"/>
  <c r="M4410" i="1"/>
  <c r="L4410" i="1"/>
  <c r="K4410" i="1"/>
  <c r="J4410" i="1"/>
  <c r="I4410" i="1"/>
  <c r="H4410" i="1"/>
  <c r="G4410" i="1"/>
  <c r="F4410" i="1"/>
  <c r="E4410" i="1"/>
  <c r="M4409" i="1"/>
  <c r="L4409" i="1"/>
  <c r="K4409" i="1"/>
  <c r="J4409" i="1"/>
  <c r="I4409" i="1"/>
  <c r="H4409" i="1"/>
  <c r="G4409" i="1"/>
  <c r="F4409" i="1"/>
  <c r="E4409" i="1"/>
  <c r="M4408" i="1"/>
  <c r="L4408" i="1"/>
  <c r="K4408" i="1"/>
  <c r="J4408" i="1"/>
  <c r="I4408" i="1"/>
  <c r="H4408" i="1"/>
  <c r="G4408" i="1"/>
  <c r="F4408" i="1"/>
  <c r="E4408" i="1"/>
  <c r="M4407" i="1"/>
  <c r="L4407" i="1"/>
  <c r="K4407" i="1"/>
  <c r="J4407" i="1"/>
  <c r="I4407" i="1"/>
  <c r="H4407" i="1"/>
  <c r="G4407" i="1"/>
  <c r="F4407" i="1"/>
  <c r="E4407" i="1"/>
  <c r="M4406" i="1"/>
  <c r="L4406" i="1"/>
  <c r="K4406" i="1"/>
  <c r="J4406" i="1"/>
  <c r="I4406" i="1"/>
  <c r="H4406" i="1"/>
  <c r="G4406" i="1"/>
  <c r="F4406" i="1"/>
  <c r="E4406" i="1"/>
  <c r="M4405" i="1"/>
  <c r="L4405" i="1"/>
  <c r="K4405" i="1"/>
  <c r="J4405" i="1"/>
  <c r="I4405" i="1"/>
  <c r="H4405" i="1"/>
  <c r="G4405" i="1"/>
  <c r="F4405" i="1"/>
  <c r="E4405" i="1"/>
  <c r="M4404" i="1"/>
  <c r="L4404" i="1"/>
  <c r="K4404" i="1"/>
  <c r="J4404" i="1"/>
  <c r="I4404" i="1"/>
  <c r="H4404" i="1"/>
  <c r="G4404" i="1"/>
  <c r="F4404" i="1"/>
  <c r="E4404" i="1"/>
  <c r="M4403" i="1"/>
  <c r="L4403" i="1"/>
  <c r="K4403" i="1"/>
  <c r="J4403" i="1"/>
  <c r="I4403" i="1"/>
  <c r="H4403" i="1"/>
  <c r="G4403" i="1"/>
  <c r="F4403" i="1"/>
  <c r="E4403" i="1"/>
  <c r="M4402" i="1"/>
  <c r="L4402" i="1"/>
  <c r="K4402" i="1"/>
  <c r="J4402" i="1"/>
  <c r="I4402" i="1"/>
  <c r="H4402" i="1"/>
  <c r="G4402" i="1"/>
  <c r="F4402" i="1"/>
  <c r="E4402" i="1"/>
  <c r="M4401" i="1"/>
  <c r="L4401" i="1"/>
  <c r="K4401" i="1"/>
  <c r="J4401" i="1"/>
  <c r="I4401" i="1"/>
  <c r="H4401" i="1"/>
  <c r="G4401" i="1"/>
  <c r="F4401" i="1"/>
  <c r="E4401" i="1"/>
  <c r="M4400" i="1"/>
  <c r="L4400" i="1"/>
  <c r="K4400" i="1"/>
  <c r="J4400" i="1"/>
  <c r="I4400" i="1"/>
  <c r="H4400" i="1"/>
  <c r="G4400" i="1"/>
  <c r="F4400" i="1"/>
  <c r="E4400" i="1"/>
  <c r="M4399" i="1"/>
  <c r="L4399" i="1"/>
  <c r="K4399" i="1"/>
  <c r="J4399" i="1"/>
  <c r="I4399" i="1"/>
  <c r="H4399" i="1"/>
  <c r="G4399" i="1"/>
  <c r="F4399" i="1"/>
  <c r="E4399" i="1"/>
  <c r="M4398" i="1"/>
  <c r="L4398" i="1"/>
  <c r="K4398" i="1"/>
  <c r="J4398" i="1"/>
  <c r="I4398" i="1"/>
  <c r="H4398" i="1"/>
  <c r="G4398" i="1"/>
  <c r="F4398" i="1"/>
  <c r="E4398" i="1"/>
  <c r="M4397" i="1"/>
  <c r="L4397" i="1"/>
  <c r="K4397" i="1"/>
  <c r="J4397" i="1"/>
  <c r="I4397" i="1"/>
  <c r="H4397" i="1"/>
  <c r="G4397" i="1"/>
  <c r="F4397" i="1"/>
  <c r="E4397" i="1"/>
  <c r="M4396" i="1"/>
  <c r="L4396" i="1"/>
  <c r="K4396" i="1"/>
  <c r="J4396" i="1"/>
  <c r="I4396" i="1"/>
  <c r="H4396" i="1"/>
  <c r="G4396" i="1"/>
  <c r="F4396" i="1"/>
  <c r="E4396" i="1"/>
  <c r="M4395" i="1"/>
  <c r="L4395" i="1"/>
  <c r="K4395" i="1"/>
  <c r="J4395" i="1"/>
  <c r="I4395" i="1"/>
  <c r="H4395" i="1"/>
  <c r="G4395" i="1"/>
  <c r="F4395" i="1"/>
  <c r="E4395" i="1"/>
  <c r="M4394" i="1"/>
  <c r="L4394" i="1"/>
  <c r="K4394" i="1"/>
  <c r="J4394" i="1"/>
  <c r="I4394" i="1"/>
  <c r="H4394" i="1"/>
  <c r="G4394" i="1"/>
  <c r="F4394" i="1"/>
  <c r="E4394" i="1"/>
  <c r="M4393" i="1"/>
  <c r="L4393" i="1"/>
  <c r="K4393" i="1"/>
  <c r="J4393" i="1"/>
  <c r="I4393" i="1"/>
  <c r="H4393" i="1"/>
  <c r="G4393" i="1"/>
  <c r="F4393" i="1"/>
  <c r="E4393" i="1"/>
  <c r="M4392" i="1"/>
  <c r="L4392" i="1"/>
  <c r="K4392" i="1"/>
  <c r="J4392" i="1"/>
  <c r="I4392" i="1"/>
  <c r="H4392" i="1"/>
  <c r="G4392" i="1"/>
  <c r="F4392" i="1"/>
  <c r="E4392" i="1"/>
  <c r="M4391" i="1"/>
  <c r="L4391" i="1"/>
  <c r="K4391" i="1"/>
  <c r="J4391" i="1"/>
  <c r="I4391" i="1"/>
  <c r="H4391" i="1"/>
  <c r="G4391" i="1"/>
  <c r="F4391" i="1"/>
  <c r="E4391" i="1"/>
  <c r="M4390" i="1"/>
  <c r="L4390" i="1"/>
  <c r="K4390" i="1"/>
  <c r="J4390" i="1"/>
  <c r="I4390" i="1"/>
  <c r="H4390" i="1"/>
  <c r="G4390" i="1"/>
  <c r="F4390" i="1"/>
  <c r="E4390" i="1"/>
  <c r="M4389" i="1"/>
  <c r="L4389" i="1"/>
  <c r="K4389" i="1"/>
  <c r="J4389" i="1"/>
  <c r="I4389" i="1"/>
  <c r="H4389" i="1"/>
  <c r="G4389" i="1"/>
  <c r="F4389" i="1"/>
  <c r="E4389" i="1"/>
  <c r="M4388" i="1"/>
  <c r="L4388" i="1"/>
  <c r="K4388" i="1"/>
  <c r="J4388" i="1"/>
  <c r="I4388" i="1"/>
  <c r="H4388" i="1"/>
  <c r="G4388" i="1"/>
  <c r="F4388" i="1"/>
  <c r="E4388" i="1"/>
  <c r="M4387" i="1"/>
  <c r="L4387" i="1"/>
  <c r="K4387" i="1"/>
  <c r="J4387" i="1"/>
  <c r="I4387" i="1"/>
  <c r="H4387" i="1"/>
  <c r="G4387" i="1"/>
  <c r="F4387" i="1"/>
  <c r="E4387" i="1"/>
  <c r="M4386" i="1"/>
  <c r="L4386" i="1"/>
  <c r="K4386" i="1"/>
  <c r="J4386" i="1"/>
  <c r="I4386" i="1"/>
  <c r="H4386" i="1"/>
  <c r="G4386" i="1"/>
  <c r="F4386" i="1"/>
  <c r="E4386" i="1"/>
  <c r="M4385" i="1"/>
  <c r="L4385" i="1"/>
  <c r="K4385" i="1"/>
  <c r="J4385" i="1"/>
  <c r="I4385" i="1"/>
  <c r="H4385" i="1"/>
  <c r="G4385" i="1"/>
  <c r="F4385" i="1"/>
  <c r="E4385" i="1"/>
  <c r="M4384" i="1"/>
  <c r="L4384" i="1"/>
  <c r="K4384" i="1"/>
  <c r="J4384" i="1"/>
  <c r="I4384" i="1"/>
  <c r="H4384" i="1"/>
  <c r="G4384" i="1"/>
  <c r="F4384" i="1"/>
  <c r="E4384" i="1"/>
  <c r="M4383" i="1"/>
  <c r="L4383" i="1"/>
  <c r="K4383" i="1"/>
  <c r="J4383" i="1"/>
  <c r="I4383" i="1"/>
  <c r="H4383" i="1"/>
  <c r="G4383" i="1"/>
  <c r="F4383" i="1"/>
  <c r="E4383" i="1"/>
  <c r="M4382" i="1"/>
  <c r="L4382" i="1"/>
  <c r="K4382" i="1"/>
  <c r="J4382" i="1"/>
  <c r="I4382" i="1"/>
  <c r="H4382" i="1"/>
  <c r="G4382" i="1"/>
  <c r="F4382" i="1"/>
  <c r="E4382" i="1"/>
  <c r="M4381" i="1"/>
  <c r="L4381" i="1"/>
  <c r="K4381" i="1"/>
  <c r="J4381" i="1"/>
  <c r="I4381" i="1"/>
  <c r="H4381" i="1"/>
  <c r="G4381" i="1"/>
  <c r="F4381" i="1"/>
  <c r="E4381" i="1"/>
  <c r="M4380" i="1"/>
  <c r="L4380" i="1"/>
  <c r="K4380" i="1"/>
  <c r="J4380" i="1"/>
  <c r="I4380" i="1"/>
  <c r="H4380" i="1"/>
  <c r="G4380" i="1"/>
  <c r="F4380" i="1"/>
  <c r="E4380" i="1"/>
  <c r="M4379" i="1"/>
  <c r="L4379" i="1"/>
  <c r="K4379" i="1"/>
  <c r="J4379" i="1"/>
  <c r="I4379" i="1"/>
  <c r="H4379" i="1"/>
  <c r="G4379" i="1"/>
  <c r="F4379" i="1"/>
  <c r="E4379" i="1"/>
  <c r="M4378" i="1"/>
  <c r="L4378" i="1"/>
  <c r="K4378" i="1"/>
  <c r="J4378" i="1"/>
  <c r="I4378" i="1"/>
  <c r="H4378" i="1"/>
  <c r="G4378" i="1"/>
  <c r="F4378" i="1"/>
  <c r="E4378" i="1"/>
  <c r="M4377" i="1"/>
  <c r="L4377" i="1"/>
  <c r="K4377" i="1"/>
  <c r="J4377" i="1"/>
  <c r="I4377" i="1"/>
  <c r="H4377" i="1"/>
  <c r="G4377" i="1"/>
  <c r="F4377" i="1"/>
  <c r="E4377" i="1"/>
  <c r="M4376" i="1"/>
  <c r="L4376" i="1"/>
  <c r="K4376" i="1"/>
  <c r="J4376" i="1"/>
  <c r="I4376" i="1"/>
  <c r="H4376" i="1"/>
  <c r="G4376" i="1"/>
  <c r="F4376" i="1"/>
  <c r="E4376" i="1"/>
  <c r="M4375" i="1"/>
  <c r="L4375" i="1"/>
  <c r="K4375" i="1"/>
  <c r="J4375" i="1"/>
  <c r="I4375" i="1"/>
  <c r="H4375" i="1"/>
  <c r="G4375" i="1"/>
  <c r="F4375" i="1"/>
  <c r="E4375" i="1"/>
  <c r="M4374" i="1"/>
  <c r="L4374" i="1"/>
  <c r="K4374" i="1"/>
  <c r="J4374" i="1"/>
  <c r="I4374" i="1"/>
  <c r="H4374" i="1"/>
  <c r="G4374" i="1"/>
  <c r="F4374" i="1"/>
  <c r="E4374" i="1"/>
  <c r="M4373" i="1"/>
  <c r="L4373" i="1"/>
  <c r="K4373" i="1"/>
  <c r="J4373" i="1"/>
  <c r="I4373" i="1"/>
  <c r="H4373" i="1"/>
  <c r="G4373" i="1"/>
  <c r="F4373" i="1"/>
  <c r="E4373" i="1"/>
  <c r="M4372" i="1"/>
  <c r="L4372" i="1"/>
  <c r="K4372" i="1"/>
  <c r="J4372" i="1"/>
  <c r="I4372" i="1"/>
  <c r="H4372" i="1"/>
  <c r="G4372" i="1"/>
  <c r="F4372" i="1"/>
  <c r="E4372" i="1"/>
  <c r="M4371" i="1"/>
  <c r="L4371" i="1"/>
  <c r="K4371" i="1"/>
  <c r="J4371" i="1"/>
  <c r="I4371" i="1"/>
  <c r="H4371" i="1"/>
  <c r="G4371" i="1"/>
  <c r="F4371" i="1"/>
  <c r="E4371" i="1"/>
  <c r="M4370" i="1"/>
  <c r="L4370" i="1"/>
  <c r="K4370" i="1"/>
  <c r="J4370" i="1"/>
  <c r="I4370" i="1"/>
  <c r="H4370" i="1"/>
  <c r="G4370" i="1"/>
  <c r="F4370" i="1"/>
  <c r="E4370" i="1"/>
  <c r="M4369" i="1"/>
  <c r="L4369" i="1"/>
  <c r="K4369" i="1"/>
  <c r="J4369" i="1"/>
  <c r="I4369" i="1"/>
  <c r="H4369" i="1"/>
  <c r="G4369" i="1"/>
  <c r="F4369" i="1"/>
  <c r="E4369" i="1"/>
  <c r="M4368" i="1"/>
  <c r="L4368" i="1"/>
  <c r="K4368" i="1"/>
  <c r="J4368" i="1"/>
  <c r="I4368" i="1"/>
  <c r="H4368" i="1"/>
  <c r="G4368" i="1"/>
  <c r="F4368" i="1"/>
  <c r="E4368" i="1"/>
  <c r="M4367" i="1"/>
  <c r="L4367" i="1"/>
  <c r="K4367" i="1"/>
  <c r="J4367" i="1"/>
  <c r="I4367" i="1"/>
  <c r="H4367" i="1"/>
  <c r="G4367" i="1"/>
  <c r="F4367" i="1"/>
  <c r="E4367" i="1"/>
  <c r="M4366" i="1"/>
  <c r="L4366" i="1"/>
  <c r="K4366" i="1"/>
  <c r="J4366" i="1"/>
  <c r="I4366" i="1"/>
  <c r="H4366" i="1"/>
  <c r="G4366" i="1"/>
  <c r="F4366" i="1"/>
  <c r="E4366" i="1"/>
  <c r="M4365" i="1"/>
  <c r="L4365" i="1"/>
  <c r="K4365" i="1"/>
  <c r="J4365" i="1"/>
  <c r="I4365" i="1"/>
  <c r="H4365" i="1"/>
  <c r="G4365" i="1"/>
  <c r="F4365" i="1"/>
  <c r="E4365" i="1"/>
  <c r="M4364" i="1"/>
  <c r="L4364" i="1"/>
  <c r="K4364" i="1"/>
  <c r="J4364" i="1"/>
  <c r="I4364" i="1"/>
  <c r="H4364" i="1"/>
  <c r="G4364" i="1"/>
  <c r="F4364" i="1"/>
  <c r="E4364" i="1"/>
  <c r="M4363" i="1"/>
  <c r="L4363" i="1"/>
  <c r="K4363" i="1"/>
  <c r="J4363" i="1"/>
  <c r="I4363" i="1"/>
  <c r="H4363" i="1"/>
  <c r="G4363" i="1"/>
  <c r="F4363" i="1"/>
  <c r="E4363" i="1"/>
  <c r="M4362" i="1"/>
  <c r="L4362" i="1"/>
  <c r="K4362" i="1"/>
  <c r="J4362" i="1"/>
  <c r="I4362" i="1"/>
  <c r="H4362" i="1"/>
  <c r="G4362" i="1"/>
  <c r="F4362" i="1"/>
  <c r="E4362" i="1"/>
  <c r="M4361" i="1"/>
  <c r="L4361" i="1"/>
  <c r="K4361" i="1"/>
  <c r="J4361" i="1"/>
  <c r="I4361" i="1"/>
  <c r="H4361" i="1"/>
  <c r="G4361" i="1"/>
  <c r="F4361" i="1"/>
  <c r="E4361" i="1"/>
  <c r="M4360" i="1"/>
  <c r="L4360" i="1"/>
  <c r="K4360" i="1"/>
  <c r="J4360" i="1"/>
  <c r="I4360" i="1"/>
  <c r="H4360" i="1"/>
  <c r="G4360" i="1"/>
  <c r="F4360" i="1"/>
  <c r="E4360" i="1"/>
  <c r="M4359" i="1"/>
  <c r="L4359" i="1"/>
  <c r="K4359" i="1"/>
  <c r="J4359" i="1"/>
  <c r="I4359" i="1"/>
  <c r="H4359" i="1"/>
  <c r="G4359" i="1"/>
  <c r="F4359" i="1"/>
  <c r="E4359" i="1"/>
  <c r="M4358" i="1"/>
  <c r="L4358" i="1"/>
  <c r="K4358" i="1"/>
  <c r="J4358" i="1"/>
  <c r="I4358" i="1"/>
  <c r="H4358" i="1"/>
  <c r="G4358" i="1"/>
  <c r="F4358" i="1"/>
  <c r="E4358" i="1"/>
  <c r="M4357" i="1"/>
  <c r="L4357" i="1"/>
  <c r="K4357" i="1"/>
  <c r="J4357" i="1"/>
  <c r="I4357" i="1"/>
  <c r="H4357" i="1"/>
  <c r="G4357" i="1"/>
  <c r="F4357" i="1"/>
  <c r="E4357" i="1"/>
  <c r="M4356" i="1"/>
  <c r="L4356" i="1"/>
  <c r="K4356" i="1"/>
  <c r="J4356" i="1"/>
  <c r="I4356" i="1"/>
  <c r="H4356" i="1"/>
  <c r="G4356" i="1"/>
  <c r="F4356" i="1"/>
  <c r="E4356" i="1"/>
  <c r="M4355" i="1"/>
  <c r="L4355" i="1"/>
  <c r="K4355" i="1"/>
  <c r="J4355" i="1"/>
  <c r="I4355" i="1"/>
  <c r="H4355" i="1"/>
  <c r="G4355" i="1"/>
  <c r="F4355" i="1"/>
  <c r="E4355" i="1"/>
  <c r="M4354" i="1"/>
  <c r="L4354" i="1"/>
  <c r="K4354" i="1"/>
  <c r="J4354" i="1"/>
  <c r="I4354" i="1"/>
  <c r="H4354" i="1"/>
  <c r="G4354" i="1"/>
  <c r="F4354" i="1"/>
  <c r="E4354" i="1"/>
  <c r="M4353" i="1"/>
  <c r="L4353" i="1"/>
  <c r="K4353" i="1"/>
  <c r="J4353" i="1"/>
  <c r="I4353" i="1"/>
  <c r="H4353" i="1"/>
  <c r="G4353" i="1"/>
  <c r="F4353" i="1"/>
  <c r="E4353" i="1"/>
  <c r="M4352" i="1"/>
  <c r="L4352" i="1"/>
  <c r="K4352" i="1"/>
  <c r="J4352" i="1"/>
  <c r="I4352" i="1"/>
  <c r="H4352" i="1"/>
  <c r="G4352" i="1"/>
  <c r="F4352" i="1"/>
  <c r="E4352" i="1"/>
  <c r="M4351" i="1"/>
  <c r="L4351" i="1"/>
  <c r="K4351" i="1"/>
  <c r="J4351" i="1"/>
  <c r="I4351" i="1"/>
  <c r="H4351" i="1"/>
  <c r="G4351" i="1"/>
  <c r="F4351" i="1"/>
  <c r="E4351" i="1"/>
  <c r="M4350" i="1"/>
  <c r="L4350" i="1"/>
  <c r="K4350" i="1"/>
  <c r="J4350" i="1"/>
  <c r="I4350" i="1"/>
  <c r="H4350" i="1"/>
  <c r="G4350" i="1"/>
  <c r="F4350" i="1"/>
  <c r="E4350" i="1"/>
  <c r="M4349" i="1"/>
  <c r="L4349" i="1"/>
  <c r="K4349" i="1"/>
  <c r="J4349" i="1"/>
  <c r="I4349" i="1"/>
  <c r="H4349" i="1"/>
  <c r="G4349" i="1"/>
  <c r="F4349" i="1"/>
  <c r="E4349" i="1"/>
  <c r="M4348" i="1"/>
  <c r="L4348" i="1"/>
  <c r="K4348" i="1"/>
  <c r="J4348" i="1"/>
  <c r="I4348" i="1"/>
  <c r="H4348" i="1"/>
  <c r="G4348" i="1"/>
  <c r="F4348" i="1"/>
  <c r="E4348" i="1"/>
  <c r="M4347" i="1"/>
  <c r="L4347" i="1"/>
  <c r="K4347" i="1"/>
  <c r="J4347" i="1"/>
  <c r="I4347" i="1"/>
  <c r="H4347" i="1"/>
  <c r="G4347" i="1"/>
  <c r="F4347" i="1"/>
  <c r="E4347" i="1"/>
  <c r="M4346" i="1"/>
  <c r="L4346" i="1"/>
  <c r="K4346" i="1"/>
  <c r="J4346" i="1"/>
  <c r="I4346" i="1"/>
  <c r="H4346" i="1"/>
  <c r="G4346" i="1"/>
  <c r="F4346" i="1"/>
  <c r="E4346" i="1"/>
  <c r="M4345" i="1"/>
  <c r="L4345" i="1"/>
  <c r="K4345" i="1"/>
  <c r="J4345" i="1"/>
  <c r="I4345" i="1"/>
  <c r="H4345" i="1"/>
  <c r="G4345" i="1"/>
  <c r="F4345" i="1"/>
  <c r="E4345" i="1"/>
  <c r="M4344" i="1"/>
  <c r="L4344" i="1"/>
  <c r="K4344" i="1"/>
  <c r="J4344" i="1"/>
  <c r="I4344" i="1"/>
  <c r="H4344" i="1"/>
  <c r="G4344" i="1"/>
  <c r="F4344" i="1"/>
  <c r="E4344" i="1"/>
  <c r="M4343" i="1"/>
  <c r="L4343" i="1"/>
  <c r="K4343" i="1"/>
  <c r="J4343" i="1"/>
  <c r="I4343" i="1"/>
  <c r="H4343" i="1"/>
  <c r="G4343" i="1"/>
  <c r="F4343" i="1"/>
  <c r="E4343" i="1"/>
  <c r="M4342" i="1"/>
  <c r="L4342" i="1"/>
  <c r="K4342" i="1"/>
  <c r="J4342" i="1"/>
  <c r="I4342" i="1"/>
  <c r="H4342" i="1"/>
  <c r="G4342" i="1"/>
  <c r="F4342" i="1"/>
  <c r="E4342" i="1"/>
  <c r="M4341" i="1"/>
  <c r="L4341" i="1"/>
  <c r="K4341" i="1"/>
  <c r="J4341" i="1"/>
  <c r="I4341" i="1"/>
  <c r="H4341" i="1"/>
  <c r="G4341" i="1"/>
  <c r="F4341" i="1"/>
  <c r="E4341" i="1"/>
  <c r="M4340" i="1"/>
  <c r="L4340" i="1"/>
  <c r="K4340" i="1"/>
  <c r="J4340" i="1"/>
  <c r="I4340" i="1"/>
  <c r="H4340" i="1"/>
  <c r="G4340" i="1"/>
  <c r="F4340" i="1"/>
  <c r="E4340" i="1"/>
  <c r="M4339" i="1"/>
  <c r="L4339" i="1"/>
  <c r="K4339" i="1"/>
  <c r="J4339" i="1"/>
  <c r="I4339" i="1"/>
  <c r="H4339" i="1"/>
  <c r="G4339" i="1"/>
  <c r="F4339" i="1"/>
  <c r="E4339" i="1"/>
  <c r="M4338" i="1"/>
  <c r="L4338" i="1"/>
  <c r="K4338" i="1"/>
  <c r="J4338" i="1"/>
  <c r="I4338" i="1"/>
  <c r="H4338" i="1"/>
  <c r="G4338" i="1"/>
  <c r="F4338" i="1"/>
  <c r="E4338" i="1"/>
  <c r="M4337" i="1"/>
  <c r="L4337" i="1"/>
  <c r="K4337" i="1"/>
  <c r="J4337" i="1"/>
  <c r="I4337" i="1"/>
  <c r="H4337" i="1"/>
  <c r="G4337" i="1"/>
  <c r="F4337" i="1"/>
  <c r="E4337" i="1"/>
  <c r="M4336" i="1"/>
  <c r="L4336" i="1"/>
  <c r="K4336" i="1"/>
  <c r="J4336" i="1"/>
  <c r="I4336" i="1"/>
  <c r="H4336" i="1"/>
  <c r="G4336" i="1"/>
  <c r="F4336" i="1"/>
  <c r="E4336" i="1"/>
  <c r="M4335" i="1"/>
  <c r="L4335" i="1"/>
  <c r="K4335" i="1"/>
  <c r="J4335" i="1"/>
  <c r="I4335" i="1"/>
  <c r="H4335" i="1"/>
  <c r="G4335" i="1"/>
  <c r="F4335" i="1"/>
  <c r="E4335" i="1"/>
  <c r="M4334" i="1"/>
  <c r="L4334" i="1"/>
  <c r="K4334" i="1"/>
  <c r="J4334" i="1"/>
  <c r="I4334" i="1"/>
  <c r="H4334" i="1"/>
  <c r="G4334" i="1"/>
  <c r="F4334" i="1"/>
  <c r="E4334" i="1"/>
  <c r="M4333" i="1"/>
  <c r="L4333" i="1"/>
  <c r="K4333" i="1"/>
  <c r="J4333" i="1"/>
  <c r="I4333" i="1"/>
  <c r="H4333" i="1"/>
  <c r="G4333" i="1"/>
  <c r="F4333" i="1"/>
  <c r="E4333" i="1"/>
  <c r="M4332" i="1"/>
  <c r="L4332" i="1"/>
  <c r="K4332" i="1"/>
  <c r="J4332" i="1"/>
  <c r="I4332" i="1"/>
  <c r="H4332" i="1"/>
  <c r="G4332" i="1"/>
  <c r="F4332" i="1"/>
  <c r="E4332" i="1"/>
  <c r="M4331" i="1"/>
  <c r="L4331" i="1"/>
  <c r="K4331" i="1"/>
  <c r="J4331" i="1"/>
  <c r="I4331" i="1"/>
  <c r="H4331" i="1"/>
  <c r="G4331" i="1"/>
  <c r="F4331" i="1"/>
  <c r="E4331" i="1"/>
  <c r="M4330" i="1"/>
  <c r="L4330" i="1"/>
  <c r="K4330" i="1"/>
  <c r="J4330" i="1"/>
  <c r="I4330" i="1"/>
  <c r="H4330" i="1"/>
  <c r="G4330" i="1"/>
  <c r="F4330" i="1"/>
  <c r="E4330" i="1"/>
  <c r="M4329" i="1"/>
  <c r="L4329" i="1"/>
  <c r="K4329" i="1"/>
  <c r="J4329" i="1"/>
  <c r="I4329" i="1"/>
  <c r="H4329" i="1"/>
  <c r="G4329" i="1"/>
  <c r="F4329" i="1"/>
  <c r="E4329" i="1"/>
  <c r="M4328" i="1"/>
  <c r="L4328" i="1"/>
  <c r="K4328" i="1"/>
  <c r="J4328" i="1"/>
  <c r="I4328" i="1"/>
  <c r="H4328" i="1"/>
  <c r="G4328" i="1"/>
  <c r="F4328" i="1"/>
  <c r="E4328" i="1"/>
  <c r="M4327" i="1"/>
  <c r="L4327" i="1"/>
  <c r="K4327" i="1"/>
  <c r="J4327" i="1"/>
  <c r="I4327" i="1"/>
  <c r="H4327" i="1"/>
  <c r="G4327" i="1"/>
  <c r="F4327" i="1"/>
  <c r="E4327" i="1"/>
  <c r="M4326" i="1"/>
  <c r="L4326" i="1"/>
  <c r="K4326" i="1"/>
  <c r="J4326" i="1"/>
  <c r="I4326" i="1"/>
  <c r="H4326" i="1"/>
  <c r="G4326" i="1"/>
  <c r="F4326" i="1"/>
  <c r="E4326" i="1"/>
  <c r="M4325" i="1"/>
  <c r="L4325" i="1"/>
  <c r="K4325" i="1"/>
  <c r="J4325" i="1"/>
  <c r="I4325" i="1"/>
  <c r="H4325" i="1"/>
  <c r="G4325" i="1"/>
  <c r="F4325" i="1"/>
  <c r="E4325" i="1"/>
  <c r="M4324" i="1"/>
  <c r="L4324" i="1"/>
  <c r="K4324" i="1"/>
  <c r="J4324" i="1"/>
  <c r="I4324" i="1"/>
  <c r="H4324" i="1"/>
  <c r="G4324" i="1"/>
  <c r="F4324" i="1"/>
  <c r="E4324" i="1"/>
  <c r="M4323" i="1"/>
  <c r="L4323" i="1"/>
  <c r="K4323" i="1"/>
  <c r="J4323" i="1"/>
  <c r="I4323" i="1"/>
  <c r="H4323" i="1"/>
  <c r="G4323" i="1"/>
  <c r="F4323" i="1"/>
  <c r="E4323" i="1"/>
  <c r="M4322" i="1"/>
  <c r="L4322" i="1"/>
  <c r="K4322" i="1"/>
  <c r="J4322" i="1"/>
  <c r="I4322" i="1"/>
  <c r="H4322" i="1"/>
  <c r="G4322" i="1"/>
  <c r="F4322" i="1"/>
  <c r="E4322" i="1"/>
  <c r="M4321" i="1"/>
  <c r="L4321" i="1"/>
  <c r="K4321" i="1"/>
  <c r="J4321" i="1"/>
  <c r="I4321" i="1"/>
  <c r="H4321" i="1"/>
  <c r="G4321" i="1"/>
  <c r="F4321" i="1"/>
  <c r="E4321" i="1"/>
  <c r="M4320" i="1"/>
  <c r="L4320" i="1"/>
  <c r="K4320" i="1"/>
  <c r="J4320" i="1"/>
  <c r="I4320" i="1"/>
  <c r="H4320" i="1"/>
  <c r="G4320" i="1"/>
  <c r="F4320" i="1"/>
  <c r="E4320" i="1"/>
  <c r="M4319" i="1"/>
  <c r="L4319" i="1"/>
  <c r="K4319" i="1"/>
  <c r="J4319" i="1"/>
  <c r="I4319" i="1"/>
  <c r="H4319" i="1"/>
  <c r="G4319" i="1"/>
  <c r="F4319" i="1"/>
  <c r="E4319" i="1"/>
  <c r="M4318" i="1"/>
  <c r="L4318" i="1"/>
  <c r="K4318" i="1"/>
  <c r="J4318" i="1"/>
  <c r="I4318" i="1"/>
  <c r="H4318" i="1"/>
  <c r="G4318" i="1"/>
  <c r="F4318" i="1"/>
  <c r="E4318" i="1"/>
  <c r="M4317" i="1"/>
  <c r="L4317" i="1"/>
  <c r="K4317" i="1"/>
  <c r="J4317" i="1"/>
  <c r="I4317" i="1"/>
  <c r="H4317" i="1"/>
  <c r="G4317" i="1"/>
  <c r="F4317" i="1"/>
  <c r="E4317" i="1"/>
  <c r="M4316" i="1"/>
  <c r="L4316" i="1"/>
  <c r="K4316" i="1"/>
  <c r="J4316" i="1"/>
  <c r="I4316" i="1"/>
  <c r="H4316" i="1"/>
  <c r="G4316" i="1"/>
  <c r="F4316" i="1"/>
  <c r="E4316" i="1"/>
  <c r="M4315" i="1"/>
  <c r="L4315" i="1"/>
  <c r="K4315" i="1"/>
  <c r="J4315" i="1"/>
  <c r="I4315" i="1"/>
  <c r="H4315" i="1"/>
  <c r="G4315" i="1"/>
  <c r="F4315" i="1"/>
  <c r="E4315" i="1"/>
  <c r="M4314" i="1"/>
  <c r="L4314" i="1"/>
  <c r="K4314" i="1"/>
  <c r="J4314" i="1"/>
  <c r="I4314" i="1"/>
  <c r="H4314" i="1"/>
  <c r="G4314" i="1"/>
  <c r="F4314" i="1"/>
  <c r="E4314" i="1"/>
  <c r="M4313" i="1"/>
  <c r="L4313" i="1"/>
  <c r="K4313" i="1"/>
  <c r="J4313" i="1"/>
  <c r="I4313" i="1"/>
  <c r="H4313" i="1"/>
  <c r="G4313" i="1"/>
  <c r="F4313" i="1"/>
  <c r="E4313" i="1"/>
  <c r="M4312" i="1"/>
  <c r="L4312" i="1"/>
  <c r="K4312" i="1"/>
  <c r="J4312" i="1"/>
  <c r="I4312" i="1"/>
  <c r="H4312" i="1"/>
  <c r="G4312" i="1"/>
  <c r="F4312" i="1"/>
  <c r="E4312" i="1"/>
  <c r="M4311" i="1"/>
  <c r="L4311" i="1"/>
  <c r="K4311" i="1"/>
  <c r="J4311" i="1"/>
  <c r="I4311" i="1"/>
  <c r="H4311" i="1"/>
  <c r="G4311" i="1"/>
  <c r="F4311" i="1"/>
  <c r="E4311" i="1"/>
  <c r="M4310" i="1"/>
  <c r="L4310" i="1"/>
  <c r="K4310" i="1"/>
  <c r="J4310" i="1"/>
  <c r="I4310" i="1"/>
  <c r="H4310" i="1"/>
  <c r="G4310" i="1"/>
  <c r="F4310" i="1"/>
  <c r="E4310" i="1"/>
  <c r="M4309" i="1"/>
  <c r="L4309" i="1"/>
  <c r="K4309" i="1"/>
  <c r="J4309" i="1"/>
  <c r="I4309" i="1"/>
  <c r="H4309" i="1"/>
  <c r="G4309" i="1"/>
  <c r="F4309" i="1"/>
  <c r="E4309" i="1"/>
  <c r="M4308" i="1"/>
  <c r="L4308" i="1"/>
  <c r="K4308" i="1"/>
  <c r="J4308" i="1"/>
  <c r="I4308" i="1"/>
  <c r="H4308" i="1"/>
  <c r="G4308" i="1"/>
  <c r="F4308" i="1"/>
  <c r="E4308" i="1"/>
  <c r="M4307" i="1"/>
  <c r="L4307" i="1"/>
  <c r="K4307" i="1"/>
  <c r="J4307" i="1"/>
  <c r="I4307" i="1"/>
  <c r="H4307" i="1"/>
  <c r="G4307" i="1"/>
  <c r="F4307" i="1"/>
  <c r="E4307" i="1"/>
  <c r="M4306" i="1"/>
  <c r="L4306" i="1"/>
  <c r="K4306" i="1"/>
  <c r="J4306" i="1"/>
  <c r="I4306" i="1"/>
  <c r="H4306" i="1"/>
  <c r="G4306" i="1"/>
  <c r="F4306" i="1"/>
  <c r="E4306" i="1"/>
  <c r="M4305" i="1"/>
  <c r="L4305" i="1"/>
  <c r="K4305" i="1"/>
  <c r="J4305" i="1"/>
  <c r="I4305" i="1"/>
  <c r="H4305" i="1"/>
  <c r="G4305" i="1"/>
  <c r="F4305" i="1"/>
  <c r="E4305" i="1"/>
  <c r="M4304" i="1"/>
  <c r="L4304" i="1"/>
  <c r="K4304" i="1"/>
  <c r="J4304" i="1"/>
  <c r="I4304" i="1"/>
  <c r="H4304" i="1"/>
  <c r="G4304" i="1"/>
  <c r="F4304" i="1"/>
  <c r="E4304" i="1"/>
  <c r="M4303" i="1"/>
  <c r="L4303" i="1"/>
  <c r="K4303" i="1"/>
  <c r="J4303" i="1"/>
  <c r="I4303" i="1"/>
  <c r="H4303" i="1"/>
  <c r="G4303" i="1"/>
  <c r="F4303" i="1"/>
  <c r="E4303" i="1"/>
  <c r="M4302" i="1"/>
  <c r="L4302" i="1"/>
  <c r="K4302" i="1"/>
  <c r="J4302" i="1"/>
  <c r="I4302" i="1"/>
  <c r="H4302" i="1"/>
  <c r="G4302" i="1"/>
  <c r="F4302" i="1"/>
  <c r="E4302" i="1"/>
  <c r="M4301" i="1"/>
  <c r="L4301" i="1"/>
  <c r="K4301" i="1"/>
  <c r="J4301" i="1"/>
  <c r="I4301" i="1"/>
  <c r="H4301" i="1"/>
  <c r="G4301" i="1"/>
  <c r="F4301" i="1"/>
  <c r="E4301" i="1"/>
  <c r="M4300" i="1"/>
  <c r="L4300" i="1"/>
  <c r="K4300" i="1"/>
  <c r="J4300" i="1"/>
  <c r="I4300" i="1"/>
  <c r="H4300" i="1"/>
  <c r="G4300" i="1"/>
  <c r="F4300" i="1"/>
  <c r="E4300" i="1"/>
  <c r="M4299" i="1"/>
  <c r="L4299" i="1"/>
  <c r="K4299" i="1"/>
  <c r="J4299" i="1"/>
  <c r="I4299" i="1"/>
  <c r="H4299" i="1"/>
  <c r="G4299" i="1"/>
  <c r="F4299" i="1"/>
  <c r="E4299" i="1"/>
  <c r="M4298" i="1"/>
  <c r="L4298" i="1"/>
  <c r="K4298" i="1"/>
  <c r="J4298" i="1"/>
  <c r="I4298" i="1"/>
  <c r="H4298" i="1"/>
  <c r="G4298" i="1"/>
  <c r="F4298" i="1"/>
  <c r="E4298" i="1"/>
  <c r="M4297" i="1"/>
  <c r="L4297" i="1"/>
  <c r="K4297" i="1"/>
  <c r="J4297" i="1"/>
  <c r="I4297" i="1"/>
  <c r="H4297" i="1"/>
  <c r="G4297" i="1"/>
  <c r="F4297" i="1"/>
  <c r="E4297" i="1"/>
  <c r="M4296" i="1"/>
  <c r="L4296" i="1"/>
  <c r="K4296" i="1"/>
  <c r="J4296" i="1"/>
  <c r="I4296" i="1"/>
  <c r="H4296" i="1"/>
  <c r="G4296" i="1"/>
  <c r="F4296" i="1"/>
  <c r="E4296" i="1"/>
  <c r="M4295" i="1"/>
  <c r="L4295" i="1"/>
  <c r="K4295" i="1"/>
  <c r="J4295" i="1"/>
  <c r="I4295" i="1"/>
  <c r="H4295" i="1"/>
  <c r="G4295" i="1"/>
  <c r="F4295" i="1"/>
  <c r="E4295" i="1"/>
  <c r="M4294" i="1"/>
  <c r="L4294" i="1"/>
  <c r="K4294" i="1"/>
  <c r="J4294" i="1"/>
  <c r="I4294" i="1"/>
  <c r="H4294" i="1"/>
  <c r="G4294" i="1"/>
  <c r="F4294" i="1"/>
  <c r="E4294" i="1"/>
  <c r="M4293" i="1"/>
  <c r="L4293" i="1"/>
  <c r="K4293" i="1"/>
  <c r="J4293" i="1"/>
  <c r="I4293" i="1"/>
  <c r="H4293" i="1"/>
  <c r="G4293" i="1"/>
  <c r="F4293" i="1"/>
  <c r="E4293" i="1"/>
  <c r="M4292" i="1"/>
  <c r="L4292" i="1"/>
  <c r="K4292" i="1"/>
  <c r="J4292" i="1"/>
  <c r="I4292" i="1"/>
  <c r="H4292" i="1"/>
  <c r="G4292" i="1"/>
  <c r="F4292" i="1"/>
  <c r="E4292" i="1"/>
  <c r="M4291" i="1"/>
  <c r="L4291" i="1"/>
  <c r="K4291" i="1"/>
  <c r="J4291" i="1"/>
  <c r="I4291" i="1"/>
  <c r="H4291" i="1"/>
  <c r="G4291" i="1"/>
  <c r="F4291" i="1"/>
  <c r="E4291" i="1"/>
  <c r="M4290" i="1"/>
  <c r="L4290" i="1"/>
  <c r="K4290" i="1"/>
  <c r="J4290" i="1"/>
  <c r="I4290" i="1"/>
  <c r="H4290" i="1"/>
  <c r="G4290" i="1"/>
  <c r="F4290" i="1"/>
  <c r="E4290" i="1"/>
  <c r="M4289" i="1"/>
  <c r="L4289" i="1"/>
  <c r="K4289" i="1"/>
  <c r="J4289" i="1"/>
  <c r="I4289" i="1"/>
  <c r="H4289" i="1"/>
  <c r="G4289" i="1"/>
  <c r="F4289" i="1"/>
  <c r="E4289" i="1"/>
  <c r="M4288" i="1"/>
  <c r="L4288" i="1"/>
  <c r="K4288" i="1"/>
  <c r="J4288" i="1"/>
  <c r="I4288" i="1"/>
  <c r="H4288" i="1"/>
  <c r="G4288" i="1"/>
  <c r="F4288" i="1"/>
  <c r="E4288" i="1"/>
  <c r="M4287" i="1"/>
  <c r="L4287" i="1"/>
  <c r="K4287" i="1"/>
  <c r="J4287" i="1"/>
  <c r="I4287" i="1"/>
  <c r="H4287" i="1"/>
  <c r="G4287" i="1"/>
  <c r="F4287" i="1"/>
  <c r="E4287" i="1"/>
  <c r="M4286" i="1"/>
  <c r="L4286" i="1"/>
  <c r="K4286" i="1"/>
  <c r="J4286" i="1"/>
  <c r="I4286" i="1"/>
  <c r="H4286" i="1"/>
  <c r="G4286" i="1"/>
  <c r="F4286" i="1"/>
  <c r="E4286" i="1"/>
  <c r="M4285" i="1"/>
  <c r="L4285" i="1"/>
  <c r="K4285" i="1"/>
  <c r="J4285" i="1"/>
  <c r="I4285" i="1"/>
  <c r="H4285" i="1"/>
  <c r="G4285" i="1"/>
  <c r="F4285" i="1"/>
  <c r="E4285" i="1"/>
  <c r="M4284" i="1"/>
  <c r="L4284" i="1"/>
  <c r="K4284" i="1"/>
  <c r="J4284" i="1"/>
  <c r="I4284" i="1"/>
  <c r="H4284" i="1"/>
  <c r="G4284" i="1"/>
  <c r="F4284" i="1"/>
  <c r="E4284" i="1"/>
  <c r="M4283" i="1"/>
  <c r="L4283" i="1"/>
  <c r="K4283" i="1"/>
  <c r="J4283" i="1"/>
  <c r="I4283" i="1"/>
  <c r="H4283" i="1"/>
  <c r="G4283" i="1"/>
  <c r="F4283" i="1"/>
  <c r="E4283" i="1"/>
  <c r="M4282" i="1"/>
  <c r="L4282" i="1"/>
  <c r="K4282" i="1"/>
  <c r="J4282" i="1"/>
  <c r="I4282" i="1"/>
  <c r="H4282" i="1"/>
  <c r="G4282" i="1"/>
  <c r="F4282" i="1"/>
  <c r="E4282" i="1"/>
  <c r="M4281" i="1"/>
  <c r="L4281" i="1"/>
  <c r="K4281" i="1"/>
  <c r="J4281" i="1"/>
  <c r="I4281" i="1"/>
  <c r="H4281" i="1"/>
  <c r="G4281" i="1"/>
  <c r="F4281" i="1"/>
  <c r="E4281" i="1"/>
  <c r="M4280" i="1"/>
  <c r="L4280" i="1"/>
  <c r="K4280" i="1"/>
  <c r="J4280" i="1"/>
  <c r="I4280" i="1"/>
  <c r="H4280" i="1"/>
  <c r="G4280" i="1"/>
  <c r="F4280" i="1"/>
  <c r="E4280" i="1"/>
  <c r="M4279" i="1"/>
  <c r="L4279" i="1"/>
  <c r="K4279" i="1"/>
  <c r="J4279" i="1"/>
  <c r="I4279" i="1"/>
  <c r="H4279" i="1"/>
  <c r="G4279" i="1"/>
  <c r="F4279" i="1"/>
  <c r="E4279" i="1"/>
  <c r="M4278" i="1"/>
  <c r="L4278" i="1"/>
  <c r="K4278" i="1"/>
  <c r="J4278" i="1"/>
  <c r="I4278" i="1"/>
  <c r="H4278" i="1"/>
  <c r="G4278" i="1"/>
  <c r="F4278" i="1"/>
  <c r="E4278" i="1"/>
  <c r="M4277" i="1"/>
  <c r="L4277" i="1"/>
  <c r="K4277" i="1"/>
  <c r="J4277" i="1"/>
  <c r="I4277" i="1"/>
  <c r="H4277" i="1"/>
  <c r="G4277" i="1"/>
  <c r="F4277" i="1"/>
  <c r="E4277" i="1"/>
  <c r="M4276" i="1"/>
  <c r="L4276" i="1"/>
  <c r="K4276" i="1"/>
  <c r="J4276" i="1"/>
  <c r="I4276" i="1"/>
  <c r="H4276" i="1"/>
  <c r="G4276" i="1"/>
  <c r="F4276" i="1"/>
  <c r="E4276" i="1"/>
  <c r="M4275" i="1"/>
  <c r="L4275" i="1"/>
  <c r="K4275" i="1"/>
  <c r="J4275" i="1"/>
  <c r="I4275" i="1"/>
  <c r="H4275" i="1"/>
  <c r="G4275" i="1"/>
  <c r="F4275" i="1"/>
  <c r="E4275" i="1"/>
  <c r="M4274" i="1"/>
  <c r="L4274" i="1"/>
  <c r="K4274" i="1"/>
  <c r="J4274" i="1"/>
  <c r="I4274" i="1"/>
  <c r="H4274" i="1"/>
  <c r="G4274" i="1"/>
  <c r="F4274" i="1"/>
  <c r="E4274" i="1"/>
  <c r="M4273" i="1"/>
  <c r="L4273" i="1"/>
  <c r="K4273" i="1"/>
  <c r="J4273" i="1"/>
  <c r="I4273" i="1"/>
  <c r="H4273" i="1"/>
  <c r="G4273" i="1"/>
  <c r="F4273" i="1"/>
  <c r="E4273" i="1"/>
  <c r="M4272" i="1"/>
  <c r="L4272" i="1"/>
  <c r="K4272" i="1"/>
  <c r="J4272" i="1"/>
  <c r="I4272" i="1"/>
  <c r="H4272" i="1"/>
  <c r="G4272" i="1"/>
  <c r="F4272" i="1"/>
  <c r="E4272" i="1"/>
  <c r="M4271" i="1"/>
  <c r="L4271" i="1"/>
  <c r="K4271" i="1"/>
  <c r="J4271" i="1"/>
  <c r="I4271" i="1"/>
  <c r="H4271" i="1"/>
  <c r="G4271" i="1"/>
  <c r="F4271" i="1"/>
  <c r="E4271" i="1"/>
  <c r="M4270" i="1"/>
  <c r="L4270" i="1"/>
  <c r="K4270" i="1"/>
  <c r="J4270" i="1"/>
  <c r="I4270" i="1"/>
  <c r="H4270" i="1"/>
  <c r="G4270" i="1"/>
  <c r="F4270" i="1"/>
  <c r="E4270" i="1"/>
  <c r="M4269" i="1"/>
  <c r="L4269" i="1"/>
  <c r="K4269" i="1"/>
  <c r="J4269" i="1"/>
  <c r="I4269" i="1"/>
  <c r="H4269" i="1"/>
  <c r="G4269" i="1"/>
  <c r="F4269" i="1"/>
  <c r="E4269" i="1"/>
  <c r="M4268" i="1"/>
  <c r="L4268" i="1"/>
  <c r="K4268" i="1"/>
  <c r="J4268" i="1"/>
  <c r="I4268" i="1"/>
  <c r="H4268" i="1"/>
  <c r="G4268" i="1"/>
  <c r="F4268" i="1"/>
  <c r="E4268" i="1"/>
  <c r="M4267" i="1"/>
  <c r="L4267" i="1"/>
  <c r="K4267" i="1"/>
  <c r="J4267" i="1"/>
  <c r="I4267" i="1"/>
  <c r="H4267" i="1"/>
  <c r="G4267" i="1"/>
  <c r="F4267" i="1"/>
  <c r="E4267" i="1"/>
  <c r="M4266" i="1"/>
  <c r="L4266" i="1"/>
  <c r="K4266" i="1"/>
  <c r="J4266" i="1"/>
  <c r="I4266" i="1"/>
  <c r="H4266" i="1"/>
  <c r="G4266" i="1"/>
  <c r="F4266" i="1"/>
  <c r="E4266" i="1"/>
  <c r="M4265" i="1"/>
  <c r="L4265" i="1"/>
  <c r="K4265" i="1"/>
  <c r="J4265" i="1"/>
  <c r="I4265" i="1"/>
  <c r="H4265" i="1"/>
  <c r="G4265" i="1"/>
  <c r="F4265" i="1"/>
  <c r="E4265" i="1"/>
  <c r="M4264" i="1"/>
  <c r="L4264" i="1"/>
  <c r="K4264" i="1"/>
  <c r="J4264" i="1"/>
  <c r="I4264" i="1"/>
  <c r="H4264" i="1"/>
  <c r="G4264" i="1"/>
  <c r="F4264" i="1"/>
  <c r="E4264" i="1"/>
  <c r="M4263" i="1"/>
  <c r="L4263" i="1"/>
  <c r="K4263" i="1"/>
  <c r="J4263" i="1"/>
  <c r="I4263" i="1"/>
  <c r="H4263" i="1"/>
  <c r="G4263" i="1"/>
  <c r="F4263" i="1"/>
  <c r="E4263" i="1"/>
  <c r="M4262" i="1"/>
  <c r="L4262" i="1"/>
  <c r="K4262" i="1"/>
  <c r="J4262" i="1"/>
  <c r="I4262" i="1"/>
  <c r="H4262" i="1"/>
  <c r="G4262" i="1"/>
  <c r="F4262" i="1"/>
  <c r="E4262" i="1"/>
  <c r="M4261" i="1"/>
  <c r="L4261" i="1"/>
  <c r="K4261" i="1"/>
  <c r="J4261" i="1"/>
  <c r="I4261" i="1"/>
  <c r="H4261" i="1"/>
  <c r="G4261" i="1"/>
  <c r="F4261" i="1"/>
  <c r="E4261" i="1"/>
  <c r="M4260" i="1"/>
  <c r="L4260" i="1"/>
  <c r="K4260" i="1"/>
  <c r="J4260" i="1"/>
  <c r="I4260" i="1"/>
  <c r="H4260" i="1"/>
  <c r="G4260" i="1"/>
  <c r="F4260" i="1"/>
  <c r="E4260" i="1"/>
  <c r="M4259" i="1"/>
  <c r="L4259" i="1"/>
  <c r="K4259" i="1"/>
  <c r="J4259" i="1"/>
  <c r="I4259" i="1"/>
  <c r="H4259" i="1"/>
  <c r="G4259" i="1"/>
  <c r="F4259" i="1"/>
  <c r="E4259" i="1"/>
  <c r="M4258" i="1"/>
  <c r="L4258" i="1"/>
  <c r="K4258" i="1"/>
  <c r="J4258" i="1"/>
  <c r="I4258" i="1"/>
  <c r="H4258" i="1"/>
  <c r="G4258" i="1"/>
  <c r="F4258" i="1"/>
  <c r="E4258" i="1"/>
  <c r="M4257" i="1"/>
  <c r="L4257" i="1"/>
  <c r="K4257" i="1"/>
  <c r="J4257" i="1"/>
  <c r="I4257" i="1"/>
  <c r="H4257" i="1"/>
  <c r="G4257" i="1"/>
  <c r="F4257" i="1"/>
  <c r="E4257" i="1"/>
  <c r="M4256" i="1"/>
  <c r="L4256" i="1"/>
  <c r="K4256" i="1"/>
  <c r="J4256" i="1"/>
  <c r="I4256" i="1"/>
  <c r="H4256" i="1"/>
  <c r="G4256" i="1"/>
  <c r="F4256" i="1"/>
  <c r="E4256" i="1"/>
  <c r="M4255" i="1"/>
  <c r="L4255" i="1"/>
  <c r="K4255" i="1"/>
  <c r="J4255" i="1"/>
  <c r="I4255" i="1"/>
  <c r="H4255" i="1"/>
  <c r="G4255" i="1"/>
  <c r="F4255" i="1"/>
  <c r="E4255" i="1"/>
  <c r="M4254" i="1"/>
  <c r="L4254" i="1"/>
  <c r="K4254" i="1"/>
  <c r="J4254" i="1"/>
  <c r="I4254" i="1"/>
  <c r="H4254" i="1"/>
  <c r="G4254" i="1"/>
  <c r="F4254" i="1"/>
  <c r="E4254" i="1"/>
  <c r="M4253" i="1"/>
  <c r="L4253" i="1"/>
  <c r="K4253" i="1"/>
  <c r="J4253" i="1"/>
  <c r="I4253" i="1"/>
  <c r="H4253" i="1"/>
  <c r="G4253" i="1"/>
  <c r="F4253" i="1"/>
  <c r="E4253" i="1"/>
  <c r="M4252" i="1"/>
  <c r="L4252" i="1"/>
  <c r="K4252" i="1"/>
  <c r="J4252" i="1"/>
  <c r="I4252" i="1"/>
  <c r="H4252" i="1"/>
  <c r="G4252" i="1"/>
  <c r="F4252" i="1"/>
  <c r="E4252" i="1"/>
  <c r="M4251" i="1"/>
  <c r="L4251" i="1"/>
  <c r="K4251" i="1"/>
  <c r="J4251" i="1"/>
  <c r="I4251" i="1"/>
  <c r="H4251" i="1"/>
  <c r="G4251" i="1"/>
  <c r="F4251" i="1"/>
  <c r="E4251" i="1"/>
  <c r="M4250" i="1"/>
  <c r="L4250" i="1"/>
  <c r="K4250" i="1"/>
  <c r="J4250" i="1"/>
  <c r="I4250" i="1"/>
  <c r="H4250" i="1"/>
  <c r="G4250" i="1"/>
  <c r="F4250" i="1"/>
  <c r="E4250" i="1"/>
  <c r="M4249" i="1"/>
  <c r="L4249" i="1"/>
  <c r="K4249" i="1"/>
  <c r="J4249" i="1"/>
  <c r="I4249" i="1"/>
  <c r="H4249" i="1"/>
  <c r="G4249" i="1"/>
  <c r="F4249" i="1"/>
  <c r="E4249" i="1"/>
  <c r="M4248" i="1"/>
  <c r="L4248" i="1"/>
  <c r="K4248" i="1"/>
  <c r="J4248" i="1"/>
  <c r="I4248" i="1"/>
  <c r="H4248" i="1"/>
  <c r="G4248" i="1"/>
  <c r="F4248" i="1"/>
  <c r="E4248" i="1"/>
  <c r="M4247" i="1"/>
  <c r="L4247" i="1"/>
  <c r="K4247" i="1"/>
  <c r="J4247" i="1"/>
  <c r="I4247" i="1"/>
  <c r="H4247" i="1"/>
  <c r="G4247" i="1"/>
  <c r="F4247" i="1"/>
  <c r="E4247" i="1"/>
  <c r="M4246" i="1"/>
  <c r="L4246" i="1"/>
  <c r="K4246" i="1"/>
  <c r="J4246" i="1"/>
  <c r="I4246" i="1"/>
  <c r="H4246" i="1"/>
  <c r="G4246" i="1"/>
  <c r="F4246" i="1"/>
  <c r="E4246" i="1"/>
  <c r="M4245" i="1"/>
  <c r="L4245" i="1"/>
  <c r="K4245" i="1"/>
  <c r="J4245" i="1"/>
  <c r="I4245" i="1"/>
  <c r="H4245" i="1"/>
  <c r="G4245" i="1"/>
  <c r="F4245" i="1"/>
  <c r="E4245" i="1"/>
  <c r="M4244" i="1"/>
  <c r="L4244" i="1"/>
  <c r="K4244" i="1"/>
  <c r="J4244" i="1"/>
  <c r="I4244" i="1"/>
  <c r="H4244" i="1"/>
  <c r="G4244" i="1"/>
  <c r="F4244" i="1"/>
  <c r="E4244" i="1"/>
  <c r="M4243" i="1"/>
  <c r="L4243" i="1"/>
  <c r="K4243" i="1"/>
  <c r="J4243" i="1"/>
  <c r="I4243" i="1"/>
  <c r="H4243" i="1"/>
  <c r="G4243" i="1"/>
  <c r="F4243" i="1"/>
  <c r="E4243" i="1"/>
  <c r="M4242" i="1"/>
  <c r="L4242" i="1"/>
  <c r="K4242" i="1"/>
  <c r="J4242" i="1"/>
  <c r="I4242" i="1"/>
  <c r="H4242" i="1"/>
  <c r="G4242" i="1"/>
  <c r="F4242" i="1"/>
  <c r="E4242" i="1"/>
  <c r="M4241" i="1"/>
  <c r="L4241" i="1"/>
  <c r="K4241" i="1"/>
  <c r="J4241" i="1"/>
  <c r="I4241" i="1"/>
  <c r="H4241" i="1"/>
  <c r="G4241" i="1"/>
  <c r="F4241" i="1"/>
  <c r="E4241" i="1"/>
  <c r="M4240" i="1"/>
  <c r="L4240" i="1"/>
  <c r="K4240" i="1"/>
  <c r="J4240" i="1"/>
  <c r="I4240" i="1"/>
  <c r="H4240" i="1"/>
  <c r="G4240" i="1"/>
  <c r="F4240" i="1"/>
  <c r="E4240" i="1"/>
  <c r="M4239" i="1"/>
  <c r="L4239" i="1"/>
  <c r="K4239" i="1"/>
  <c r="J4239" i="1"/>
  <c r="I4239" i="1"/>
  <c r="H4239" i="1"/>
  <c r="G4239" i="1"/>
  <c r="F4239" i="1"/>
  <c r="E4239" i="1"/>
  <c r="M4238" i="1"/>
  <c r="L4238" i="1"/>
  <c r="K4238" i="1"/>
  <c r="J4238" i="1"/>
  <c r="I4238" i="1"/>
  <c r="H4238" i="1"/>
  <c r="G4238" i="1"/>
  <c r="F4238" i="1"/>
  <c r="E4238" i="1"/>
  <c r="M4237" i="1"/>
  <c r="L4237" i="1"/>
  <c r="K4237" i="1"/>
  <c r="J4237" i="1"/>
  <c r="I4237" i="1"/>
  <c r="H4237" i="1"/>
  <c r="G4237" i="1"/>
  <c r="F4237" i="1"/>
  <c r="E4237" i="1"/>
  <c r="M4236" i="1"/>
  <c r="L4236" i="1"/>
  <c r="K4236" i="1"/>
  <c r="J4236" i="1"/>
  <c r="I4236" i="1"/>
  <c r="H4236" i="1"/>
  <c r="G4236" i="1"/>
  <c r="F4236" i="1"/>
  <c r="E4236" i="1"/>
  <c r="M4235" i="1"/>
  <c r="L4235" i="1"/>
  <c r="K4235" i="1"/>
  <c r="J4235" i="1"/>
  <c r="I4235" i="1"/>
  <c r="H4235" i="1"/>
  <c r="G4235" i="1"/>
  <c r="F4235" i="1"/>
  <c r="E4235" i="1"/>
  <c r="M4234" i="1"/>
  <c r="L4234" i="1"/>
  <c r="K4234" i="1"/>
  <c r="J4234" i="1"/>
  <c r="I4234" i="1"/>
  <c r="H4234" i="1"/>
  <c r="G4234" i="1"/>
  <c r="F4234" i="1"/>
  <c r="E4234" i="1"/>
  <c r="M4233" i="1"/>
  <c r="L4233" i="1"/>
  <c r="K4233" i="1"/>
  <c r="J4233" i="1"/>
  <c r="I4233" i="1"/>
  <c r="H4233" i="1"/>
  <c r="G4233" i="1"/>
  <c r="F4233" i="1"/>
  <c r="E4233" i="1"/>
  <c r="M4232" i="1"/>
  <c r="L4232" i="1"/>
  <c r="K4232" i="1"/>
  <c r="J4232" i="1"/>
  <c r="I4232" i="1"/>
  <c r="H4232" i="1"/>
  <c r="G4232" i="1"/>
  <c r="F4232" i="1"/>
  <c r="E4232" i="1"/>
  <c r="M4231" i="1"/>
  <c r="L4231" i="1"/>
  <c r="K4231" i="1"/>
  <c r="J4231" i="1"/>
  <c r="I4231" i="1"/>
  <c r="H4231" i="1"/>
  <c r="G4231" i="1"/>
  <c r="F4231" i="1"/>
  <c r="E4231" i="1"/>
  <c r="M4230" i="1"/>
  <c r="L4230" i="1"/>
  <c r="K4230" i="1"/>
  <c r="J4230" i="1"/>
  <c r="I4230" i="1"/>
  <c r="H4230" i="1"/>
  <c r="G4230" i="1"/>
  <c r="F4230" i="1"/>
  <c r="E4230" i="1"/>
  <c r="M4229" i="1"/>
  <c r="L4229" i="1"/>
  <c r="K4229" i="1"/>
  <c r="J4229" i="1"/>
  <c r="I4229" i="1"/>
  <c r="H4229" i="1"/>
  <c r="G4229" i="1"/>
  <c r="F4229" i="1"/>
  <c r="E4229" i="1"/>
  <c r="M4228" i="1"/>
  <c r="L4228" i="1"/>
  <c r="K4228" i="1"/>
  <c r="J4228" i="1"/>
  <c r="I4228" i="1"/>
  <c r="H4228" i="1"/>
  <c r="G4228" i="1"/>
  <c r="F4228" i="1"/>
  <c r="E4228" i="1"/>
  <c r="M4227" i="1"/>
  <c r="L4227" i="1"/>
  <c r="K4227" i="1"/>
  <c r="J4227" i="1"/>
  <c r="I4227" i="1"/>
  <c r="H4227" i="1"/>
  <c r="G4227" i="1"/>
  <c r="F4227" i="1"/>
  <c r="E4227" i="1"/>
  <c r="M4226" i="1"/>
  <c r="L4226" i="1"/>
  <c r="K4226" i="1"/>
  <c r="J4226" i="1"/>
  <c r="I4226" i="1"/>
  <c r="H4226" i="1"/>
  <c r="G4226" i="1"/>
  <c r="F4226" i="1"/>
  <c r="E4226" i="1"/>
  <c r="M4225" i="1"/>
  <c r="L4225" i="1"/>
  <c r="K4225" i="1"/>
  <c r="J4225" i="1"/>
  <c r="I4225" i="1"/>
  <c r="H4225" i="1"/>
  <c r="G4225" i="1"/>
  <c r="F4225" i="1"/>
  <c r="E4225" i="1"/>
  <c r="M4224" i="1"/>
  <c r="L4224" i="1"/>
  <c r="K4224" i="1"/>
  <c r="J4224" i="1"/>
  <c r="I4224" i="1"/>
  <c r="H4224" i="1"/>
  <c r="G4224" i="1"/>
  <c r="F4224" i="1"/>
  <c r="E4224" i="1"/>
  <c r="M4223" i="1"/>
  <c r="L4223" i="1"/>
  <c r="K4223" i="1"/>
  <c r="J4223" i="1"/>
  <c r="I4223" i="1"/>
  <c r="H4223" i="1"/>
  <c r="G4223" i="1"/>
  <c r="F4223" i="1"/>
  <c r="E4223" i="1"/>
  <c r="M4222" i="1"/>
  <c r="L4222" i="1"/>
  <c r="K4222" i="1"/>
  <c r="J4222" i="1"/>
  <c r="I4222" i="1"/>
  <c r="H4222" i="1"/>
  <c r="G4222" i="1"/>
  <c r="F4222" i="1"/>
  <c r="E4222" i="1"/>
  <c r="M4221" i="1"/>
  <c r="L4221" i="1"/>
  <c r="K4221" i="1"/>
  <c r="J4221" i="1"/>
  <c r="I4221" i="1"/>
  <c r="H4221" i="1"/>
  <c r="G4221" i="1"/>
  <c r="F4221" i="1"/>
  <c r="E4221" i="1"/>
  <c r="M4220" i="1"/>
  <c r="L4220" i="1"/>
  <c r="K4220" i="1"/>
  <c r="J4220" i="1"/>
  <c r="I4220" i="1"/>
  <c r="H4220" i="1"/>
  <c r="G4220" i="1"/>
  <c r="F4220" i="1"/>
  <c r="E4220" i="1"/>
  <c r="M4219" i="1"/>
  <c r="L4219" i="1"/>
  <c r="K4219" i="1"/>
  <c r="J4219" i="1"/>
  <c r="I4219" i="1"/>
  <c r="H4219" i="1"/>
  <c r="G4219" i="1"/>
  <c r="F4219" i="1"/>
  <c r="E4219" i="1"/>
  <c r="M4218" i="1"/>
  <c r="L4218" i="1"/>
  <c r="K4218" i="1"/>
  <c r="J4218" i="1"/>
  <c r="I4218" i="1"/>
  <c r="H4218" i="1"/>
  <c r="G4218" i="1"/>
  <c r="F4218" i="1"/>
  <c r="E4218" i="1"/>
  <c r="M4217" i="1"/>
  <c r="L4217" i="1"/>
  <c r="K4217" i="1"/>
  <c r="J4217" i="1"/>
  <c r="I4217" i="1"/>
  <c r="H4217" i="1"/>
  <c r="G4217" i="1"/>
  <c r="F4217" i="1"/>
  <c r="E4217" i="1"/>
  <c r="M4216" i="1"/>
  <c r="L4216" i="1"/>
  <c r="K4216" i="1"/>
  <c r="J4216" i="1"/>
  <c r="I4216" i="1"/>
  <c r="H4216" i="1"/>
  <c r="G4216" i="1"/>
  <c r="F4216" i="1"/>
  <c r="E4216" i="1"/>
  <c r="M4215" i="1"/>
  <c r="L4215" i="1"/>
  <c r="K4215" i="1"/>
  <c r="J4215" i="1"/>
  <c r="I4215" i="1"/>
  <c r="H4215" i="1"/>
  <c r="G4215" i="1"/>
  <c r="F4215" i="1"/>
  <c r="E4215" i="1"/>
  <c r="M4214" i="1"/>
  <c r="L4214" i="1"/>
  <c r="K4214" i="1"/>
  <c r="J4214" i="1"/>
  <c r="I4214" i="1"/>
  <c r="H4214" i="1"/>
  <c r="G4214" i="1"/>
  <c r="F4214" i="1"/>
  <c r="E4214" i="1"/>
  <c r="M4213" i="1"/>
  <c r="L4213" i="1"/>
  <c r="K4213" i="1"/>
  <c r="J4213" i="1"/>
  <c r="I4213" i="1"/>
  <c r="H4213" i="1"/>
  <c r="G4213" i="1"/>
  <c r="F4213" i="1"/>
  <c r="E4213" i="1"/>
  <c r="M4212" i="1"/>
  <c r="L4212" i="1"/>
  <c r="K4212" i="1"/>
  <c r="J4212" i="1"/>
  <c r="I4212" i="1"/>
  <c r="H4212" i="1"/>
  <c r="G4212" i="1"/>
  <c r="F4212" i="1"/>
  <c r="E4212" i="1"/>
  <c r="M4211" i="1"/>
  <c r="L4211" i="1"/>
  <c r="K4211" i="1"/>
  <c r="J4211" i="1"/>
  <c r="I4211" i="1"/>
  <c r="H4211" i="1"/>
  <c r="G4211" i="1"/>
  <c r="F4211" i="1"/>
  <c r="E4211" i="1"/>
  <c r="M4210" i="1"/>
  <c r="L4210" i="1"/>
  <c r="K4210" i="1"/>
  <c r="J4210" i="1"/>
  <c r="I4210" i="1"/>
  <c r="H4210" i="1"/>
  <c r="G4210" i="1"/>
  <c r="F4210" i="1"/>
  <c r="E4210" i="1"/>
  <c r="M4209" i="1"/>
  <c r="L4209" i="1"/>
  <c r="K4209" i="1"/>
  <c r="J4209" i="1"/>
  <c r="I4209" i="1"/>
  <c r="H4209" i="1"/>
  <c r="G4209" i="1"/>
  <c r="F4209" i="1"/>
  <c r="E4209" i="1"/>
  <c r="M4208" i="1"/>
  <c r="L4208" i="1"/>
  <c r="K4208" i="1"/>
  <c r="J4208" i="1"/>
  <c r="I4208" i="1"/>
  <c r="H4208" i="1"/>
  <c r="G4208" i="1"/>
  <c r="F4208" i="1"/>
  <c r="E4208" i="1"/>
  <c r="M4207" i="1"/>
  <c r="L4207" i="1"/>
  <c r="K4207" i="1"/>
  <c r="J4207" i="1"/>
  <c r="I4207" i="1"/>
  <c r="H4207" i="1"/>
  <c r="G4207" i="1"/>
  <c r="F4207" i="1"/>
  <c r="E4207" i="1"/>
  <c r="M4206" i="1"/>
  <c r="L4206" i="1"/>
  <c r="K4206" i="1"/>
  <c r="J4206" i="1"/>
  <c r="I4206" i="1"/>
  <c r="H4206" i="1"/>
  <c r="G4206" i="1"/>
  <c r="F4206" i="1"/>
  <c r="E4206" i="1"/>
  <c r="M4205" i="1"/>
  <c r="L4205" i="1"/>
  <c r="K4205" i="1"/>
  <c r="J4205" i="1"/>
  <c r="I4205" i="1"/>
  <c r="H4205" i="1"/>
  <c r="G4205" i="1"/>
  <c r="F4205" i="1"/>
  <c r="E4205" i="1"/>
  <c r="M4204" i="1"/>
  <c r="L4204" i="1"/>
  <c r="K4204" i="1"/>
  <c r="J4204" i="1"/>
  <c r="I4204" i="1"/>
  <c r="H4204" i="1"/>
  <c r="G4204" i="1"/>
  <c r="F4204" i="1"/>
  <c r="E4204" i="1"/>
  <c r="M4203" i="1"/>
  <c r="L4203" i="1"/>
  <c r="K4203" i="1"/>
  <c r="J4203" i="1"/>
  <c r="I4203" i="1"/>
  <c r="H4203" i="1"/>
  <c r="G4203" i="1"/>
  <c r="F4203" i="1"/>
  <c r="E4203" i="1"/>
  <c r="M4202" i="1"/>
  <c r="L4202" i="1"/>
  <c r="K4202" i="1"/>
  <c r="J4202" i="1"/>
  <c r="I4202" i="1"/>
  <c r="H4202" i="1"/>
  <c r="G4202" i="1"/>
  <c r="F4202" i="1"/>
  <c r="E4202" i="1"/>
  <c r="M4201" i="1"/>
  <c r="L4201" i="1"/>
  <c r="K4201" i="1"/>
  <c r="J4201" i="1"/>
  <c r="I4201" i="1"/>
  <c r="H4201" i="1"/>
  <c r="G4201" i="1"/>
  <c r="F4201" i="1"/>
  <c r="E4201" i="1"/>
  <c r="M4200" i="1"/>
  <c r="L4200" i="1"/>
  <c r="K4200" i="1"/>
  <c r="J4200" i="1"/>
  <c r="I4200" i="1"/>
  <c r="H4200" i="1"/>
  <c r="G4200" i="1"/>
  <c r="F4200" i="1"/>
  <c r="E4200" i="1"/>
  <c r="M4199" i="1"/>
  <c r="L4199" i="1"/>
  <c r="K4199" i="1"/>
  <c r="J4199" i="1"/>
  <c r="I4199" i="1"/>
  <c r="H4199" i="1"/>
  <c r="G4199" i="1"/>
  <c r="F4199" i="1"/>
  <c r="E4199" i="1"/>
  <c r="M4198" i="1"/>
  <c r="L4198" i="1"/>
  <c r="K4198" i="1"/>
  <c r="J4198" i="1"/>
  <c r="I4198" i="1"/>
  <c r="H4198" i="1"/>
  <c r="G4198" i="1"/>
  <c r="F4198" i="1"/>
  <c r="E4198" i="1"/>
  <c r="M4197" i="1"/>
  <c r="L4197" i="1"/>
  <c r="K4197" i="1"/>
  <c r="J4197" i="1"/>
  <c r="I4197" i="1"/>
  <c r="H4197" i="1"/>
  <c r="G4197" i="1"/>
  <c r="F4197" i="1"/>
  <c r="E4197" i="1"/>
  <c r="M4196" i="1"/>
  <c r="L4196" i="1"/>
  <c r="K4196" i="1"/>
  <c r="J4196" i="1"/>
  <c r="I4196" i="1"/>
  <c r="H4196" i="1"/>
  <c r="G4196" i="1"/>
  <c r="F4196" i="1"/>
  <c r="E4196" i="1"/>
  <c r="M4195" i="1"/>
  <c r="L4195" i="1"/>
  <c r="K4195" i="1"/>
  <c r="J4195" i="1"/>
  <c r="I4195" i="1"/>
  <c r="H4195" i="1"/>
  <c r="G4195" i="1"/>
  <c r="F4195" i="1"/>
  <c r="E4195" i="1"/>
  <c r="M4194" i="1"/>
  <c r="L4194" i="1"/>
  <c r="K4194" i="1"/>
  <c r="J4194" i="1"/>
  <c r="I4194" i="1"/>
  <c r="H4194" i="1"/>
  <c r="G4194" i="1"/>
  <c r="F4194" i="1"/>
  <c r="E4194" i="1"/>
  <c r="M4193" i="1"/>
  <c r="L4193" i="1"/>
  <c r="K4193" i="1"/>
  <c r="J4193" i="1"/>
  <c r="I4193" i="1"/>
  <c r="H4193" i="1"/>
  <c r="G4193" i="1"/>
  <c r="F4193" i="1"/>
  <c r="E4193" i="1"/>
  <c r="M4192" i="1"/>
  <c r="L4192" i="1"/>
  <c r="K4192" i="1"/>
  <c r="J4192" i="1"/>
  <c r="I4192" i="1"/>
  <c r="H4192" i="1"/>
  <c r="G4192" i="1"/>
  <c r="F4192" i="1"/>
  <c r="E4192" i="1"/>
  <c r="M4191" i="1"/>
  <c r="L4191" i="1"/>
  <c r="K4191" i="1"/>
  <c r="J4191" i="1"/>
  <c r="I4191" i="1"/>
  <c r="H4191" i="1"/>
  <c r="G4191" i="1"/>
  <c r="F4191" i="1"/>
  <c r="E4191" i="1"/>
  <c r="M4190" i="1"/>
  <c r="L4190" i="1"/>
  <c r="K4190" i="1"/>
  <c r="J4190" i="1"/>
  <c r="I4190" i="1"/>
  <c r="H4190" i="1"/>
  <c r="G4190" i="1"/>
  <c r="F4190" i="1"/>
  <c r="E4190" i="1"/>
  <c r="M4189" i="1"/>
  <c r="L4189" i="1"/>
  <c r="K4189" i="1"/>
  <c r="J4189" i="1"/>
  <c r="I4189" i="1"/>
  <c r="H4189" i="1"/>
  <c r="G4189" i="1"/>
  <c r="F4189" i="1"/>
  <c r="E4189" i="1"/>
  <c r="M4188" i="1"/>
  <c r="L4188" i="1"/>
  <c r="K4188" i="1"/>
  <c r="J4188" i="1"/>
  <c r="I4188" i="1"/>
  <c r="H4188" i="1"/>
  <c r="G4188" i="1"/>
  <c r="F4188" i="1"/>
  <c r="E4188" i="1"/>
  <c r="M4187" i="1"/>
  <c r="L4187" i="1"/>
  <c r="K4187" i="1"/>
  <c r="J4187" i="1"/>
  <c r="I4187" i="1"/>
  <c r="H4187" i="1"/>
  <c r="G4187" i="1"/>
  <c r="F4187" i="1"/>
  <c r="E4187" i="1"/>
  <c r="M4186" i="1"/>
  <c r="L4186" i="1"/>
  <c r="K4186" i="1"/>
  <c r="J4186" i="1"/>
  <c r="I4186" i="1"/>
  <c r="H4186" i="1"/>
  <c r="G4186" i="1"/>
  <c r="F4186" i="1"/>
  <c r="E4186" i="1"/>
  <c r="M4185" i="1"/>
  <c r="L4185" i="1"/>
  <c r="K4185" i="1"/>
  <c r="J4185" i="1"/>
  <c r="I4185" i="1"/>
  <c r="H4185" i="1"/>
  <c r="G4185" i="1"/>
  <c r="F4185" i="1"/>
  <c r="E4185" i="1"/>
  <c r="M4184" i="1"/>
  <c r="L4184" i="1"/>
  <c r="K4184" i="1"/>
  <c r="J4184" i="1"/>
  <c r="I4184" i="1"/>
  <c r="H4184" i="1"/>
  <c r="G4184" i="1"/>
  <c r="F4184" i="1"/>
  <c r="E4184" i="1"/>
  <c r="M4183" i="1"/>
  <c r="L4183" i="1"/>
  <c r="K4183" i="1"/>
  <c r="J4183" i="1"/>
  <c r="I4183" i="1"/>
  <c r="H4183" i="1"/>
  <c r="G4183" i="1"/>
  <c r="F4183" i="1"/>
  <c r="E4183" i="1"/>
  <c r="M4182" i="1"/>
  <c r="L4182" i="1"/>
  <c r="K4182" i="1"/>
  <c r="J4182" i="1"/>
  <c r="I4182" i="1"/>
  <c r="H4182" i="1"/>
  <c r="G4182" i="1"/>
  <c r="F4182" i="1"/>
  <c r="E4182" i="1"/>
  <c r="M4181" i="1"/>
  <c r="L4181" i="1"/>
  <c r="K4181" i="1"/>
  <c r="J4181" i="1"/>
  <c r="I4181" i="1"/>
  <c r="H4181" i="1"/>
  <c r="G4181" i="1"/>
  <c r="F4181" i="1"/>
  <c r="E4181" i="1"/>
  <c r="M4180" i="1"/>
  <c r="L4180" i="1"/>
  <c r="K4180" i="1"/>
  <c r="J4180" i="1"/>
  <c r="I4180" i="1"/>
  <c r="H4180" i="1"/>
  <c r="G4180" i="1"/>
  <c r="F4180" i="1"/>
  <c r="E4180" i="1"/>
  <c r="M4179" i="1"/>
  <c r="L4179" i="1"/>
  <c r="K4179" i="1"/>
  <c r="J4179" i="1"/>
  <c r="I4179" i="1"/>
  <c r="H4179" i="1"/>
  <c r="G4179" i="1"/>
  <c r="F4179" i="1"/>
  <c r="E4179" i="1"/>
  <c r="M4178" i="1"/>
  <c r="L4178" i="1"/>
  <c r="K4178" i="1"/>
  <c r="J4178" i="1"/>
  <c r="I4178" i="1"/>
  <c r="H4178" i="1"/>
  <c r="G4178" i="1"/>
  <c r="F4178" i="1"/>
  <c r="E4178" i="1"/>
  <c r="M4177" i="1"/>
  <c r="L4177" i="1"/>
  <c r="K4177" i="1"/>
  <c r="J4177" i="1"/>
  <c r="I4177" i="1"/>
  <c r="H4177" i="1"/>
  <c r="G4177" i="1"/>
  <c r="F4177" i="1"/>
  <c r="E4177" i="1"/>
  <c r="M4176" i="1"/>
  <c r="L4176" i="1"/>
  <c r="K4176" i="1"/>
  <c r="J4176" i="1"/>
  <c r="I4176" i="1"/>
  <c r="H4176" i="1"/>
  <c r="G4176" i="1"/>
  <c r="F4176" i="1"/>
  <c r="E4176" i="1"/>
  <c r="M4175" i="1"/>
  <c r="L4175" i="1"/>
  <c r="K4175" i="1"/>
  <c r="J4175" i="1"/>
  <c r="I4175" i="1"/>
  <c r="H4175" i="1"/>
  <c r="G4175" i="1"/>
  <c r="F4175" i="1"/>
  <c r="E4175" i="1"/>
  <c r="M4174" i="1"/>
  <c r="L4174" i="1"/>
  <c r="K4174" i="1"/>
  <c r="J4174" i="1"/>
  <c r="I4174" i="1"/>
  <c r="H4174" i="1"/>
  <c r="G4174" i="1"/>
  <c r="F4174" i="1"/>
  <c r="E4174" i="1"/>
  <c r="M4173" i="1"/>
  <c r="L4173" i="1"/>
  <c r="K4173" i="1"/>
  <c r="J4173" i="1"/>
  <c r="I4173" i="1"/>
  <c r="H4173" i="1"/>
  <c r="G4173" i="1"/>
  <c r="F4173" i="1"/>
  <c r="E4173" i="1"/>
  <c r="M4172" i="1"/>
  <c r="L4172" i="1"/>
  <c r="K4172" i="1"/>
  <c r="J4172" i="1"/>
  <c r="I4172" i="1"/>
  <c r="H4172" i="1"/>
  <c r="G4172" i="1"/>
  <c r="F4172" i="1"/>
  <c r="E4172" i="1"/>
  <c r="M4171" i="1"/>
  <c r="L4171" i="1"/>
  <c r="K4171" i="1"/>
  <c r="J4171" i="1"/>
  <c r="I4171" i="1"/>
  <c r="H4171" i="1"/>
  <c r="G4171" i="1"/>
  <c r="F4171" i="1"/>
  <c r="E4171" i="1"/>
  <c r="M4170" i="1"/>
  <c r="L4170" i="1"/>
  <c r="K4170" i="1"/>
  <c r="J4170" i="1"/>
  <c r="I4170" i="1"/>
  <c r="H4170" i="1"/>
  <c r="G4170" i="1"/>
  <c r="F4170" i="1"/>
  <c r="E4170" i="1"/>
  <c r="M4169" i="1"/>
  <c r="L4169" i="1"/>
  <c r="K4169" i="1"/>
  <c r="J4169" i="1"/>
  <c r="I4169" i="1"/>
  <c r="H4169" i="1"/>
  <c r="G4169" i="1"/>
  <c r="F4169" i="1"/>
  <c r="E4169" i="1"/>
  <c r="M4168" i="1"/>
  <c r="L4168" i="1"/>
  <c r="K4168" i="1"/>
  <c r="J4168" i="1"/>
  <c r="I4168" i="1"/>
  <c r="H4168" i="1"/>
  <c r="G4168" i="1"/>
  <c r="F4168" i="1"/>
  <c r="E4168" i="1"/>
  <c r="M4167" i="1"/>
  <c r="L4167" i="1"/>
  <c r="K4167" i="1"/>
  <c r="J4167" i="1"/>
  <c r="I4167" i="1"/>
  <c r="H4167" i="1"/>
  <c r="G4167" i="1"/>
  <c r="F4167" i="1"/>
  <c r="E4167" i="1"/>
  <c r="M4166" i="1"/>
  <c r="L4166" i="1"/>
  <c r="K4166" i="1"/>
  <c r="J4166" i="1"/>
  <c r="I4166" i="1"/>
  <c r="H4166" i="1"/>
  <c r="G4166" i="1"/>
  <c r="F4166" i="1"/>
  <c r="E4166" i="1"/>
  <c r="M4165" i="1"/>
  <c r="L4165" i="1"/>
  <c r="K4165" i="1"/>
  <c r="J4165" i="1"/>
  <c r="I4165" i="1"/>
  <c r="H4165" i="1"/>
  <c r="G4165" i="1"/>
  <c r="F4165" i="1"/>
  <c r="E4165" i="1"/>
  <c r="M4164" i="1"/>
  <c r="L4164" i="1"/>
  <c r="K4164" i="1"/>
  <c r="J4164" i="1"/>
  <c r="I4164" i="1"/>
  <c r="H4164" i="1"/>
  <c r="G4164" i="1"/>
  <c r="F4164" i="1"/>
  <c r="E4164" i="1"/>
  <c r="M4163" i="1"/>
  <c r="L4163" i="1"/>
  <c r="K4163" i="1"/>
  <c r="J4163" i="1"/>
  <c r="I4163" i="1"/>
  <c r="H4163" i="1"/>
  <c r="G4163" i="1"/>
  <c r="F4163" i="1"/>
  <c r="E4163" i="1"/>
  <c r="M4162" i="1"/>
  <c r="L4162" i="1"/>
  <c r="K4162" i="1"/>
  <c r="J4162" i="1"/>
  <c r="I4162" i="1"/>
  <c r="H4162" i="1"/>
  <c r="G4162" i="1"/>
  <c r="F4162" i="1"/>
  <c r="E4162" i="1"/>
  <c r="M4161" i="1"/>
  <c r="L4161" i="1"/>
  <c r="K4161" i="1"/>
  <c r="J4161" i="1"/>
  <c r="I4161" i="1"/>
  <c r="H4161" i="1"/>
  <c r="G4161" i="1"/>
  <c r="F4161" i="1"/>
  <c r="E4161" i="1"/>
  <c r="M4160" i="1"/>
  <c r="L4160" i="1"/>
  <c r="K4160" i="1"/>
  <c r="J4160" i="1"/>
  <c r="I4160" i="1"/>
  <c r="H4160" i="1"/>
  <c r="G4160" i="1"/>
  <c r="F4160" i="1"/>
  <c r="E4160" i="1"/>
  <c r="M4159" i="1"/>
  <c r="L4159" i="1"/>
  <c r="K4159" i="1"/>
  <c r="J4159" i="1"/>
  <c r="I4159" i="1"/>
  <c r="H4159" i="1"/>
  <c r="G4159" i="1"/>
  <c r="F4159" i="1"/>
  <c r="E4159" i="1"/>
  <c r="M4158" i="1"/>
  <c r="L4158" i="1"/>
  <c r="K4158" i="1"/>
  <c r="J4158" i="1"/>
  <c r="I4158" i="1"/>
  <c r="H4158" i="1"/>
  <c r="G4158" i="1"/>
  <c r="F4158" i="1"/>
  <c r="E4158" i="1"/>
  <c r="M4157" i="1"/>
  <c r="L4157" i="1"/>
  <c r="K4157" i="1"/>
  <c r="J4157" i="1"/>
  <c r="I4157" i="1"/>
  <c r="H4157" i="1"/>
  <c r="G4157" i="1"/>
  <c r="F4157" i="1"/>
  <c r="E4157" i="1"/>
  <c r="M4156" i="1"/>
  <c r="L4156" i="1"/>
  <c r="K4156" i="1"/>
  <c r="J4156" i="1"/>
  <c r="I4156" i="1"/>
  <c r="H4156" i="1"/>
  <c r="G4156" i="1"/>
  <c r="F4156" i="1"/>
  <c r="E4156" i="1"/>
  <c r="M4155" i="1"/>
  <c r="L4155" i="1"/>
  <c r="K4155" i="1"/>
  <c r="J4155" i="1"/>
  <c r="I4155" i="1"/>
  <c r="H4155" i="1"/>
  <c r="G4155" i="1"/>
  <c r="F4155" i="1"/>
  <c r="E4155" i="1"/>
  <c r="M4154" i="1"/>
  <c r="L4154" i="1"/>
  <c r="K4154" i="1"/>
  <c r="J4154" i="1"/>
  <c r="I4154" i="1"/>
  <c r="H4154" i="1"/>
  <c r="G4154" i="1"/>
  <c r="F4154" i="1"/>
  <c r="E4154" i="1"/>
  <c r="M4153" i="1"/>
  <c r="L4153" i="1"/>
  <c r="K4153" i="1"/>
  <c r="J4153" i="1"/>
  <c r="I4153" i="1"/>
  <c r="H4153" i="1"/>
  <c r="G4153" i="1"/>
  <c r="F4153" i="1"/>
  <c r="E4153" i="1"/>
  <c r="M4152" i="1"/>
  <c r="L4152" i="1"/>
  <c r="K4152" i="1"/>
  <c r="J4152" i="1"/>
  <c r="I4152" i="1"/>
  <c r="H4152" i="1"/>
  <c r="G4152" i="1"/>
  <c r="F4152" i="1"/>
  <c r="E4152" i="1"/>
  <c r="M4151" i="1"/>
  <c r="L4151" i="1"/>
  <c r="K4151" i="1"/>
  <c r="J4151" i="1"/>
  <c r="I4151" i="1"/>
  <c r="H4151" i="1"/>
  <c r="G4151" i="1"/>
  <c r="F4151" i="1"/>
  <c r="E4151" i="1"/>
  <c r="M4150" i="1"/>
  <c r="L4150" i="1"/>
  <c r="K4150" i="1"/>
  <c r="J4150" i="1"/>
  <c r="I4150" i="1"/>
  <c r="H4150" i="1"/>
  <c r="G4150" i="1"/>
  <c r="F4150" i="1"/>
  <c r="E4150" i="1"/>
  <c r="M4149" i="1"/>
  <c r="L4149" i="1"/>
  <c r="K4149" i="1"/>
  <c r="J4149" i="1"/>
  <c r="I4149" i="1"/>
  <c r="H4149" i="1"/>
  <c r="G4149" i="1"/>
  <c r="F4149" i="1"/>
  <c r="E4149" i="1"/>
  <c r="M4148" i="1"/>
  <c r="L4148" i="1"/>
  <c r="K4148" i="1"/>
  <c r="J4148" i="1"/>
  <c r="I4148" i="1"/>
  <c r="H4148" i="1"/>
  <c r="G4148" i="1"/>
  <c r="F4148" i="1"/>
  <c r="E4148" i="1"/>
  <c r="M4147" i="1"/>
  <c r="L4147" i="1"/>
  <c r="K4147" i="1"/>
  <c r="J4147" i="1"/>
  <c r="I4147" i="1"/>
  <c r="H4147" i="1"/>
  <c r="G4147" i="1"/>
  <c r="F4147" i="1"/>
  <c r="E4147" i="1"/>
  <c r="M4146" i="1"/>
  <c r="L4146" i="1"/>
  <c r="K4146" i="1"/>
  <c r="J4146" i="1"/>
  <c r="I4146" i="1"/>
  <c r="H4146" i="1"/>
  <c r="G4146" i="1"/>
  <c r="F4146" i="1"/>
  <c r="E4146" i="1"/>
  <c r="M4145" i="1"/>
  <c r="L4145" i="1"/>
  <c r="K4145" i="1"/>
  <c r="J4145" i="1"/>
  <c r="I4145" i="1"/>
  <c r="H4145" i="1"/>
  <c r="G4145" i="1"/>
  <c r="F4145" i="1"/>
  <c r="E4145" i="1"/>
  <c r="M4144" i="1"/>
  <c r="L4144" i="1"/>
  <c r="K4144" i="1"/>
  <c r="J4144" i="1"/>
  <c r="I4144" i="1"/>
  <c r="H4144" i="1"/>
  <c r="G4144" i="1"/>
  <c r="F4144" i="1"/>
  <c r="E4144" i="1"/>
  <c r="M4143" i="1"/>
  <c r="L4143" i="1"/>
  <c r="K4143" i="1"/>
  <c r="J4143" i="1"/>
  <c r="I4143" i="1"/>
  <c r="H4143" i="1"/>
  <c r="G4143" i="1"/>
  <c r="F4143" i="1"/>
  <c r="E4143" i="1"/>
  <c r="M4142" i="1"/>
  <c r="L4142" i="1"/>
  <c r="K4142" i="1"/>
  <c r="J4142" i="1"/>
  <c r="I4142" i="1"/>
  <c r="H4142" i="1"/>
  <c r="G4142" i="1"/>
  <c r="F4142" i="1"/>
  <c r="E4142" i="1"/>
  <c r="M4141" i="1"/>
  <c r="L4141" i="1"/>
  <c r="K4141" i="1"/>
  <c r="J4141" i="1"/>
  <c r="I4141" i="1"/>
  <c r="H4141" i="1"/>
  <c r="G4141" i="1"/>
  <c r="F4141" i="1"/>
  <c r="E4141" i="1"/>
  <c r="M4140" i="1"/>
  <c r="L4140" i="1"/>
  <c r="K4140" i="1"/>
  <c r="J4140" i="1"/>
  <c r="I4140" i="1"/>
  <c r="H4140" i="1"/>
  <c r="G4140" i="1"/>
  <c r="F4140" i="1"/>
  <c r="E4140" i="1"/>
  <c r="M4139" i="1"/>
  <c r="L4139" i="1"/>
  <c r="K4139" i="1"/>
  <c r="J4139" i="1"/>
  <c r="I4139" i="1"/>
  <c r="H4139" i="1"/>
  <c r="G4139" i="1"/>
  <c r="F4139" i="1"/>
  <c r="E4139" i="1"/>
  <c r="M4138" i="1"/>
  <c r="L4138" i="1"/>
  <c r="K4138" i="1"/>
  <c r="J4138" i="1"/>
  <c r="I4138" i="1"/>
  <c r="H4138" i="1"/>
  <c r="G4138" i="1"/>
  <c r="F4138" i="1"/>
  <c r="E4138" i="1"/>
  <c r="M4137" i="1"/>
  <c r="L4137" i="1"/>
  <c r="K4137" i="1"/>
  <c r="J4137" i="1"/>
  <c r="I4137" i="1"/>
  <c r="H4137" i="1"/>
  <c r="G4137" i="1"/>
  <c r="F4137" i="1"/>
  <c r="E4137" i="1"/>
  <c r="M4136" i="1"/>
  <c r="L4136" i="1"/>
  <c r="K4136" i="1"/>
  <c r="J4136" i="1"/>
  <c r="I4136" i="1"/>
  <c r="H4136" i="1"/>
  <c r="G4136" i="1"/>
  <c r="F4136" i="1"/>
  <c r="E4136" i="1"/>
  <c r="M4135" i="1"/>
  <c r="L4135" i="1"/>
  <c r="K4135" i="1"/>
  <c r="J4135" i="1"/>
  <c r="I4135" i="1"/>
  <c r="H4135" i="1"/>
  <c r="G4135" i="1"/>
  <c r="F4135" i="1"/>
  <c r="E4135" i="1"/>
  <c r="M4134" i="1"/>
  <c r="L4134" i="1"/>
  <c r="K4134" i="1"/>
  <c r="J4134" i="1"/>
  <c r="I4134" i="1"/>
  <c r="H4134" i="1"/>
  <c r="G4134" i="1"/>
  <c r="F4134" i="1"/>
  <c r="E4134" i="1"/>
  <c r="M4133" i="1"/>
  <c r="L4133" i="1"/>
  <c r="K4133" i="1"/>
  <c r="J4133" i="1"/>
  <c r="I4133" i="1"/>
  <c r="H4133" i="1"/>
  <c r="G4133" i="1"/>
  <c r="F4133" i="1"/>
  <c r="E4133" i="1"/>
  <c r="M4132" i="1"/>
  <c r="L4132" i="1"/>
  <c r="K4132" i="1"/>
  <c r="J4132" i="1"/>
  <c r="I4132" i="1"/>
  <c r="H4132" i="1"/>
  <c r="G4132" i="1"/>
  <c r="F4132" i="1"/>
  <c r="E4132" i="1"/>
  <c r="M4131" i="1"/>
  <c r="L4131" i="1"/>
  <c r="K4131" i="1"/>
  <c r="J4131" i="1"/>
  <c r="I4131" i="1"/>
  <c r="H4131" i="1"/>
  <c r="G4131" i="1"/>
  <c r="F4131" i="1"/>
  <c r="E4131" i="1"/>
  <c r="M4130" i="1"/>
  <c r="L4130" i="1"/>
  <c r="K4130" i="1"/>
  <c r="J4130" i="1"/>
  <c r="I4130" i="1"/>
  <c r="H4130" i="1"/>
  <c r="G4130" i="1"/>
  <c r="F4130" i="1"/>
  <c r="E4130" i="1"/>
  <c r="M4129" i="1"/>
  <c r="L4129" i="1"/>
  <c r="K4129" i="1"/>
  <c r="J4129" i="1"/>
  <c r="I4129" i="1"/>
  <c r="H4129" i="1"/>
  <c r="G4129" i="1"/>
  <c r="F4129" i="1"/>
  <c r="E4129" i="1"/>
  <c r="M4128" i="1"/>
  <c r="L4128" i="1"/>
  <c r="K4128" i="1"/>
  <c r="J4128" i="1"/>
  <c r="I4128" i="1"/>
  <c r="H4128" i="1"/>
  <c r="G4128" i="1"/>
  <c r="F4128" i="1"/>
  <c r="E4128" i="1"/>
  <c r="M4127" i="1"/>
  <c r="L4127" i="1"/>
  <c r="K4127" i="1"/>
  <c r="J4127" i="1"/>
  <c r="I4127" i="1"/>
  <c r="H4127" i="1"/>
  <c r="G4127" i="1"/>
  <c r="F4127" i="1"/>
  <c r="E4127" i="1"/>
  <c r="M4126" i="1"/>
  <c r="L4126" i="1"/>
  <c r="K4126" i="1"/>
  <c r="J4126" i="1"/>
  <c r="I4126" i="1"/>
  <c r="H4126" i="1"/>
  <c r="G4126" i="1"/>
  <c r="F4126" i="1"/>
  <c r="E4126" i="1"/>
  <c r="M4125" i="1"/>
  <c r="L4125" i="1"/>
  <c r="K4125" i="1"/>
  <c r="J4125" i="1"/>
  <c r="I4125" i="1"/>
  <c r="H4125" i="1"/>
  <c r="G4125" i="1"/>
  <c r="F4125" i="1"/>
  <c r="E4125" i="1"/>
  <c r="M4124" i="1"/>
  <c r="L4124" i="1"/>
  <c r="K4124" i="1"/>
  <c r="J4124" i="1"/>
  <c r="I4124" i="1"/>
  <c r="H4124" i="1"/>
  <c r="G4124" i="1"/>
  <c r="F4124" i="1"/>
  <c r="E4124" i="1"/>
  <c r="M4123" i="1"/>
  <c r="L4123" i="1"/>
  <c r="K4123" i="1"/>
  <c r="J4123" i="1"/>
  <c r="I4123" i="1"/>
  <c r="H4123" i="1"/>
  <c r="G4123" i="1"/>
  <c r="F4123" i="1"/>
  <c r="E4123" i="1"/>
  <c r="M4122" i="1"/>
  <c r="L4122" i="1"/>
  <c r="K4122" i="1"/>
  <c r="J4122" i="1"/>
  <c r="I4122" i="1"/>
  <c r="H4122" i="1"/>
  <c r="G4122" i="1"/>
  <c r="F4122" i="1"/>
  <c r="E4122" i="1"/>
  <c r="M4121" i="1"/>
  <c r="L4121" i="1"/>
  <c r="K4121" i="1"/>
  <c r="J4121" i="1"/>
  <c r="I4121" i="1"/>
  <c r="H4121" i="1"/>
  <c r="G4121" i="1"/>
  <c r="F4121" i="1"/>
  <c r="E4121" i="1"/>
  <c r="M4120" i="1"/>
  <c r="L4120" i="1"/>
  <c r="K4120" i="1"/>
  <c r="J4120" i="1"/>
  <c r="I4120" i="1"/>
  <c r="H4120" i="1"/>
  <c r="G4120" i="1"/>
  <c r="F4120" i="1"/>
  <c r="E4120" i="1"/>
  <c r="M4119" i="1"/>
  <c r="L4119" i="1"/>
  <c r="K4119" i="1"/>
  <c r="J4119" i="1"/>
  <c r="I4119" i="1"/>
  <c r="H4119" i="1"/>
  <c r="G4119" i="1"/>
  <c r="F4119" i="1"/>
  <c r="E4119" i="1"/>
  <c r="M4118" i="1"/>
  <c r="L4118" i="1"/>
  <c r="K4118" i="1"/>
  <c r="J4118" i="1"/>
  <c r="I4118" i="1"/>
  <c r="H4118" i="1"/>
  <c r="G4118" i="1"/>
  <c r="F4118" i="1"/>
  <c r="E4118" i="1"/>
  <c r="M4117" i="1"/>
  <c r="L4117" i="1"/>
  <c r="K4117" i="1"/>
  <c r="J4117" i="1"/>
  <c r="I4117" i="1"/>
  <c r="H4117" i="1"/>
  <c r="G4117" i="1"/>
  <c r="F4117" i="1"/>
  <c r="E4117" i="1"/>
  <c r="M4116" i="1"/>
  <c r="L4116" i="1"/>
  <c r="K4116" i="1"/>
  <c r="J4116" i="1"/>
  <c r="I4116" i="1"/>
  <c r="H4116" i="1"/>
  <c r="G4116" i="1"/>
  <c r="F4116" i="1"/>
  <c r="E4116" i="1"/>
  <c r="M4115" i="1"/>
  <c r="L4115" i="1"/>
  <c r="K4115" i="1"/>
  <c r="J4115" i="1"/>
  <c r="I4115" i="1"/>
  <c r="H4115" i="1"/>
  <c r="G4115" i="1"/>
  <c r="F4115" i="1"/>
  <c r="E4115" i="1"/>
  <c r="M4114" i="1"/>
  <c r="L4114" i="1"/>
  <c r="K4114" i="1"/>
  <c r="J4114" i="1"/>
  <c r="I4114" i="1"/>
  <c r="H4114" i="1"/>
  <c r="G4114" i="1"/>
  <c r="F4114" i="1"/>
  <c r="E4114" i="1"/>
  <c r="M4113" i="1"/>
  <c r="L4113" i="1"/>
  <c r="K4113" i="1"/>
  <c r="J4113" i="1"/>
  <c r="I4113" i="1"/>
  <c r="H4113" i="1"/>
  <c r="G4113" i="1"/>
  <c r="F4113" i="1"/>
  <c r="E4113" i="1"/>
  <c r="M4112" i="1"/>
  <c r="L4112" i="1"/>
  <c r="K4112" i="1"/>
  <c r="J4112" i="1"/>
  <c r="I4112" i="1"/>
  <c r="H4112" i="1"/>
  <c r="G4112" i="1"/>
  <c r="F4112" i="1"/>
  <c r="E4112" i="1"/>
  <c r="M4111" i="1"/>
  <c r="L4111" i="1"/>
  <c r="K4111" i="1"/>
  <c r="J4111" i="1"/>
  <c r="I4111" i="1"/>
  <c r="H4111" i="1"/>
  <c r="G4111" i="1"/>
  <c r="F4111" i="1"/>
  <c r="E4111" i="1"/>
  <c r="M4110" i="1"/>
  <c r="L4110" i="1"/>
  <c r="K4110" i="1"/>
  <c r="J4110" i="1"/>
  <c r="I4110" i="1"/>
  <c r="H4110" i="1"/>
  <c r="G4110" i="1"/>
  <c r="F4110" i="1"/>
  <c r="E4110" i="1"/>
  <c r="M4109" i="1"/>
  <c r="L4109" i="1"/>
  <c r="K4109" i="1"/>
  <c r="J4109" i="1"/>
  <c r="I4109" i="1"/>
  <c r="H4109" i="1"/>
  <c r="G4109" i="1"/>
  <c r="F4109" i="1"/>
  <c r="E4109" i="1"/>
  <c r="M4108" i="1"/>
  <c r="L4108" i="1"/>
  <c r="K4108" i="1"/>
  <c r="J4108" i="1"/>
  <c r="I4108" i="1"/>
  <c r="H4108" i="1"/>
  <c r="G4108" i="1"/>
  <c r="F4108" i="1"/>
  <c r="E4108" i="1"/>
  <c r="M4107" i="1"/>
  <c r="L4107" i="1"/>
  <c r="K4107" i="1"/>
  <c r="J4107" i="1"/>
  <c r="I4107" i="1"/>
  <c r="H4107" i="1"/>
  <c r="G4107" i="1"/>
  <c r="F4107" i="1"/>
  <c r="E4107" i="1"/>
  <c r="M4106" i="1"/>
  <c r="L4106" i="1"/>
  <c r="K4106" i="1"/>
  <c r="J4106" i="1"/>
  <c r="I4106" i="1"/>
  <c r="H4106" i="1"/>
  <c r="G4106" i="1"/>
  <c r="F4106" i="1"/>
  <c r="E4106" i="1"/>
  <c r="M4105" i="1"/>
  <c r="L4105" i="1"/>
  <c r="K4105" i="1"/>
  <c r="J4105" i="1"/>
  <c r="I4105" i="1"/>
  <c r="H4105" i="1"/>
  <c r="G4105" i="1"/>
  <c r="F4105" i="1"/>
  <c r="E4105" i="1"/>
  <c r="M4104" i="1"/>
  <c r="L4104" i="1"/>
  <c r="K4104" i="1"/>
  <c r="J4104" i="1"/>
  <c r="I4104" i="1"/>
  <c r="H4104" i="1"/>
  <c r="G4104" i="1"/>
  <c r="F4104" i="1"/>
  <c r="E4104" i="1"/>
  <c r="M4103" i="1"/>
  <c r="L4103" i="1"/>
  <c r="K4103" i="1"/>
  <c r="J4103" i="1"/>
  <c r="I4103" i="1"/>
  <c r="H4103" i="1"/>
  <c r="G4103" i="1"/>
  <c r="F4103" i="1"/>
  <c r="E4103" i="1"/>
  <c r="M4102" i="1"/>
  <c r="L4102" i="1"/>
  <c r="K4102" i="1"/>
  <c r="J4102" i="1"/>
  <c r="I4102" i="1"/>
  <c r="H4102" i="1"/>
  <c r="G4102" i="1"/>
  <c r="F4102" i="1"/>
  <c r="E4102" i="1"/>
  <c r="M4101" i="1"/>
  <c r="L4101" i="1"/>
  <c r="K4101" i="1"/>
  <c r="J4101" i="1"/>
  <c r="I4101" i="1"/>
  <c r="H4101" i="1"/>
  <c r="G4101" i="1"/>
  <c r="F4101" i="1"/>
  <c r="E4101" i="1"/>
  <c r="M4100" i="1"/>
  <c r="L4100" i="1"/>
  <c r="K4100" i="1"/>
  <c r="J4100" i="1"/>
  <c r="I4100" i="1"/>
  <c r="H4100" i="1"/>
  <c r="G4100" i="1"/>
  <c r="F4100" i="1"/>
  <c r="E4100" i="1"/>
  <c r="M4099" i="1"/>
  <c r="L4099" i="1"/>
  <c r="K4099" i="1"/>
  <c r="J4099" i="1"/>
  <c r="I4099" i="1"/>
  <c r="H4099" i="1"/>
  <c r="G4099" i="1"/>
  <c r="F4099" i="1"/>
  <c r="E4099" i="1"/>
  <c r="M4098" i="1"/>
  <c r="L4098" i="1"/>
  <c r="K4098" i="1"/>
  <c r="J4098" i="1"/>
  <c r="I4098" i="1"/>
  <c r="H4098" i="1"/>
  <c r="G4098" i="1"/>
  <c r="F4098" i="1"/>
  <c r="E4098" i="1"/>
  <c r="M4097" i="1"/>
  <c r="L4097" i="1"/>
  <c r="K4097" i="1"/>
  <c r="J4097" i="1"/>
  <c r="I4097" i="1"/>
  <c r="H4097" i="1"/>
  <c r="G4097" i="1"/>
  <c r="F4097" i="1"/>
  <c r="E4097" i="1"/>
  <c r="M4096" i="1"/>
  <c r="L4096" i="1"/>
  <c r="K4096" i="1"/>
  <c r="J4096" i="1"/>
  <c r="I4096" i="1"/>
  <c r="H4096" i="1"/>
  <c r="G4096" i="1"/>
  <c r="F4096" i="1"/>
  <c r="E4096" i="1"/>
  <c r="M4095" i="1"/>
  <c r="L4095" i="1"/>
  <c r="K4095" i="1"/>
  <c r="J4095" i="1"/>
  <c r="I4095" i="1"/>
  <c r="H4095" i="1"/>
  <c r="G4095" i="1"/>
  <c r="F4095" i="1"/>
  <c r="E4095" i="1"/>
  <c r="M4094" i="1"/>
  <c r="L4094" i="1"/>
  <c r="K4094" i="1"/>
  <c r="J4094" i="1"/>
  <c r="I4094" i="1"/>
  <c r="H4094" i="1"/>
  <c r="G4094" i="1"/>
  <c r="F4094" i="1"/>
  <c r="E4094" i="1"/>
  <c r="M4093" i="1"/>
  <c r="L4093" i="1"/>
  <c r="K4093" i="1"/>
  <c r="J4093" i="1"/>
  <c r="I4093" i="1"/>
  <c r="H4093" i="1"/>
  <c r="G4093" i="1"/>
  <c r="F4093" i="1"/>
  <c r="E4093" i="1"/>
  <c r="M4092" i="1"/>
  <c r="L4092" i="1"/>
  <c r="K4092" i="1"/>
  <c r="J4092" i="1"/>
  <c r="I4092" i="1"/>
  <c r="H4092" i="1"/>
  <c r="G4092" i="1"/>
  <c r="F4092" i="1"/>
  <c r="E4092" i="1"/>
  <c r="M4091" i="1"/>
  <c r="L4091" i="1"/>
  <c r="K4091" i="1"/>
  <c r="J4091" i="1"/>
  <c r="I4091" i="1"/>
  <c r="H4091" i="1"/>
  <c r="G4091" i="1"/>
  <c r="F4091" i="1"/>
  <c r="E4091" i="1"/>
  <c r="M4090" i="1"/>
  <c r="L4090" i="1"/>
  <c r="K4090" i="1"/>
  <c r="J4090" i="1"/>
  <c r="I4090" i="1"/>
  <c r="H4090" i="1"/>
  <c r="G4090" i="1"/>
  <c r="F4090" i="1"/>
  <c r="E4090" i="1"/>
  <c r="M4089" i="1"/>
  <c r="L4089" i="1"/>
  <c r="K4089" i="1"/>
  <c r="J4089" i="1"/>
  <c r="I4089" i="1"/>
  <c r="H4089" i="1"/>
  <c r="G4089" i="1"/>
  <c r="F4089" i="1"/>
  <c r="E4089" i="1"/>
  <c r="M4088" i="1"/>
  <c r="L4088" i="1"/>
  <c r="K4088" i="1"/>
  <c r="J4088" i="1"/>
  <c r="I4088" i="1"/>
  <c r="H4088" i="1"/>
  <c r="G4088" i="1"/>
  <c r="F4088" i="1"/>
  <c r="E4088" i="1"/>
  <c r="M4087" i="1"/>
  <c r="L4087" i="1"/>
  <c r="K4087" i="1"/>
  <c r="J4087" i="1"/>
  <c r="I4087" i="1"/>
  <c r="H4087" i="1"/>
  <c r="G4087" i="1"/>
  <c r="F4087" i="1"/>
  <c r="E4087" i="1"/>
  <c r="M4086" i="1"/>
  <c r="L4086" i="1"/>
  <c r="K4086" i="1"/>
  <c r="J4086" i="1"/>
  <c r="I4086" i="1"/>
  <c r="H4086" i="1"/>
  <c r="G4086" i="1"/>
  <c r="F4086" i="1"/>
  <c r="E4086" i="1"/>
  <c r="M4085" i="1"/>
  <c r="L4085" i="1"/>
  <c r="K4085" i="1"/>
  <c r="J4085" i="1"/>
  <c r="I4085" i="1"/>
  <c r="H4085" i="1"/>
  <c r="G4085" i="1"/>
  <c r="F4085" i="1"/>
  <c r="E4085" i="1"/>
  <c r="M4084" i="1"/>
  <c r="L4084" i="1"/>
  <c r="K4084" i="1"/>
  <c r="J4084" i="1"/>
  <c r="I4084" i="1"/>
  <c r="H4084" i="1"/>
  <c r="G4084" i="1"/>
  <c r="F4084" i="1"/>
  <c r="E4084" i="1"/>
  <c r="M4083" i="1"/>
  <c r="L4083" i="1"/>
  <c r="K4083" i="1"/>
  <c r="J4083" i="1"/>
  <c r="I4083" i="1"/>
  <c r="H4083" i="1"/>
  <c r="G4083" i="1"/>
  <c r="F4083" i="1"/>
  <c r="E4083" i="1"/>
  <c r="M4082" i="1"/>
  <c r="L4082" i="1"/>
  <c r="K4082" i="1"/>
  <c r="J4082" i="1"/>
  <c r="I4082" i="1"/>
  <c r="H4082" i="1"/>
  <c r="G4082" i="1"/>
  <c r="F4082" i="1"/>
  <c r="E4082" i="1"/>
  <c r="M4081" i="1"/>
  <c r="L4081" i="1"/>
  <c r="K4081" i="1"/>
  <c r="J4081" i="1"/>
  <c r="I4081" i="1"/>
  <c r="H4081" i="1"/>
  <c r="G4081" i="1"/>
  <c r="F4081" i="1"/>
  <c r="E4081" i="1"/>
  <c r="M4080" i="1"/>
  <c r="L4080" i="1"/>
  <c r="K4080" i="1"/>
  <c r="J4080" i="1"/>
  <c r="I4080" i="1"/>
  <c r="H4080" i="1"/>
  <c r="G4080" i="1"/>
  <c r="F4080" i="1"/>
  <c r="E4080" i="1"/>
  <c r="M4079" i="1"/>
  <c r="L4079" i="1"/>
  <c r="K4079" i="1"/>
  <c r="J4079" i="1"/>
  <c r="I4079" i="1"/>
  <c r="H4079" i="1"/>
  <c r="G4079" i="1"/>
  <c r="F4079" i="1"/>
  <c r="E4079" i="1"/>
  <c r="M4078" i="1"/>
  <c r="L4078" i="1"/>
  <c r="K4078" i="1"/>
  <c r="J4078" i="1"/>
  <c r="I4078" i="1"/>
  <c r="H4078" i="1"/>
  <c r="G4078" i="1"/>
  <c r="F4078" i="1"/>
  <c r="E4078" i="1"/>
  <c r="M4077" i="1"/>
  <c r="L4077" i="1"/>
  <c r="K4077" i="1"/>
  <c r="J4077" i="1"/>
  <c r="I4077" i="1"/>
  <c r="H4077" i="1"/>
  <c r="G4077" i="1"/>
  <c r="F4077" i="1"/>
  <c r="E4077" i="1"/>
  <c r="M4076" i="1"/>
  <c r="L4076" i="1"/>
  <c r="K4076" i="1"/>
  <c r="J4076" i="1"/>
  <c r="I4076" i="1"/>
  <c r="H4076" i="1"/>
  <c r="G4076" i="1"/>
  <c r="F4076" i="1"/>
  <c r="E4076" i="1"/>
  <c r="M4075" i="1"/>
  <c r="L4075" i="1"/>
  <c r="K4075" i="1"/>
  <c r="J4075" i="1"/>
  <c r="I4075" i="1"/>
  <c r="H4075" i="1"/>
  <c r="G4075" i="1"/>
  <c r="F4075" i="1"/>
  <c r="E4075" i="1"/>
  <c r="M4074" i="1"/>
  <c r="L4074" i="1"/>
  <c r="K4074" i="1"/>
  <c r="J4074" i="1"/>
  <c r="I4074" i="1"/>
  <c r="H4074" i="1"/>
  <c r="G4074" i="1"/>
  <c r="F4074" i="1"/>
  <c r="E4074" i="1"/>
  <c r="M4073" i="1"/>
  <c r="L4073" i="1"/>
  <c r="K4073" i="1"/>
  <c r="J4073" i="1"/>
  <c r="I4073" i="1"/>
  <c r="H4073" i="1"/>
  <c r="G4073" i="1"/>
  <c r="F4073" i="1"/>
  <c r="E4073" i="1"/>
  <c r="M4072" i="1"/>
  <c r="L4072" i="1"/>
  <c r="K4072" i="1"/>
  <c r="J4072" i="1"/>
  <c r="I4072" i="1"/>
  <c r="H4072" i="1"/>
  <c r="G4072" i="1"/>
  <c r="F4072" i="1"/>
  <c r="E4072" i="1"/>
  <c r="M4071" i="1"/>
  <c r="L4071" i="1"/>
  <c r="K4071" i="1"/>
  <c r="J4071" i="1"/>
  <c r="I4071" i="1"/>
  <c r="H4071" i="1"/>
  <c r="G4071" i="1"/>
  <c r="F4071" i="1"/>
  <c r="E4071" i="1"/>
  <c r="M4070" i="1"/>
  <c r="L4070" i="1"/>
  <c r="K4070" i="1"/>
  <c r="J4070" i="1"/>
  <c r="I4070" i="1"/>
  <c r="H4070" i="1"/>
  <c r="G4070" i="1"/>
  <c r="F4070" i="1"/>
  <c r="E4070" i="1"/>
  <c r="M4069" i="1"/>
  <c r="L4069" i="1"/>
  <c r="K4069" i="1"/>
  <c r="J4069" i="1"/>
  <c r="I4069" i="1"/>
  <c r="H4069" i="1"/>
  <c r="G4069" i="1"/>
  <c r="F4069" i="1"/>
  <c r="E4069" i="1"/>
  <c r="M4068" i="1"/>
  <c r="L4068" i="1"/>
  <c r="K4068" i="1"/>
  <c r="J4068" i="1"/>
  <c r="I4068" i="1"/>
  <c r="H4068" i="1"/>
  <c r="G4068" i="1"/>
  <c r="F4068" i="1"/>
  <c r="E4068" i="1"/>
  <c r="M4067" i="1"/>
  <c r="L4067" i="1"/>
  <c r="K4067" i="1"/>
  <c r="J4067" i="1"/>
  <c r="I4067" i="1"/>
  <c r="H4067" i="1"/>
  <c r="G4067" i="1"/>
  <c r="F4067" i="1"/>
  <c r="E4067" i="1"/>
  <c r="M4066" i="1"/>
  <c r="L4066" i="1"/>
  <c r="K4066" i="1"/>
  <c r="J4066" i="1"/>
  <c r="I4066" i="1"/>
  <c r="H4066" i="1"/>
  <c r="G4066" i="1"/>
  <c r="F4066" i="1"/>
  <c r="E4066" i="1"/>
  <c r="M4065" i="1"/>
  <c r="L4065" i="1"/>
  <c r="K4065" i="1"/>
  <c r="J4065" i="1"/>
  <c r="I4065" i="1"/>
  <c r="H4065" i="1"/>
  <c r="G4065" i="1"/>
  <c r="F4065" i="1"/>
  <c r="E4065" i="1"/>
  <c r="M4064" i="1"/>
  <c r="L4064" i="1"/>
  <c r="K4064" i="1"/>
  <c r="J4064" i="1"/>
  <c r="I4064" i="1"/>
  <c r="H4064" i="1"/>
  <c r="G4064" i="1"/>
  <c r="F4064" i="1"/>
  <c r="E4064" i="1"/>
  <c r="M4063" i="1"/>
  <c r="L4063" i="1"/>
  <c r="K4063" i="1"/>
  <c r="J4063" i="1"/>
  <c r="I4063" i="1"/>
  <c r="H4063" i="1"/>
  <c r="G4063" i="1"/>
  <c r="F4063" i="1"/>
  <c r="E4063" i="1"/>
  <c r="M4062" i="1"/>
  <c r="L4062" i="1"/>
  <c r="K4062" i="1"/>
  <c r="J4062" i="1"/>
  <c r="I4062" i="1"/>
  <c r="H4062" i="1"/>
  <c r="G4062" i="1"/>
  <c r="F4062" i="1"/>
  <c r="E4062" i="1"/>
  <c r="M4061" i="1"/>
  <c r="L4061" i="1"/>
  <c r="K4061" i="1"/>
  <c r="J4061" i="1"/>
  <c r="I4061" i="1"/>
  <c r="H4061" i="1"/>
  <c r="G4061" i="1"/>
  <c r="F4061" i="1"/>
  <c r="E4061" i="1"/>
  <c r="M4060" i="1"/>
  <c r="L4060" i="1"/>
  <c r="K4060" i="1"/>
  <c r="J4060" i="1"/>
  <c r="I4060" i="1"/>
  <c r="H4060" i="1"/>
  <c r="G4060" i="1"/>
  <c r="F4060" i="1"/>
  <c r="E4060" i="1"/>
  <c r="M4059" i="1"/>
  <c r="L4059" i="1"/>
  <c r="K4059" i="1"/>
  <c r="J4059" i="1"/>
  <c r="I4059" i="1"/>
  <c r="H4059" i="1"/>
  <c r="G4059" i="1"/>
  <c r="F4059" i="1"/>
  <c r="E4059" i="1"/>
  <c r="M4058" i="1"/>
  <c r="L4058" i="1"/>
  <c r="K4058" i="1"/>
  <c r="J4058" i="1"/>
  <c r="I4058" i="1"/>
  <c r="H4058" i="1"/>
  <c r="G4058" i="1"/>
  <c r="F4058" i="1"/>
  <c r="E4058" i="1"/>
  <c r="M4057" i="1"/>
  <c r="L4057" i="1"/>
  <c r="K4057" i="1"/>
  <c r="J4057" i="1"/>
  <c r="I4057" i="1"/>
  <c r="H4057" i="1"/>
  <c r="G4057" i="1"/>
  <c r="F4057" i="1"/>
  <c r="E4057" i="1"/>
  <c r="M4056" i="1"/>
  <c r="L4056" i="1"/>
  <c r="K4056" i="1"/>
  <c r="J4056" i="1"/>
  <c r="I4056" i="1"/>
  <c r="H4056" i="1"/>
  <c r="G4056" i="1"/>
  <c r="F4056" i="1"/>
  <c r="E4056" i="1"/>
  <c r="M4055" i="1"/>
  <c r="L4055" i="1"/>
  <c r="K4055" i="1"/>
  <c r="J4055" i="1"/>
  <c r="I4055" i="1"/>
  <c r="H4055" i="1"/>
  <c r="G4055" i="1"/>
  <c r="F4055" i="1"/>
  <c r="E4055" i="1"/>
  <c r="M4054" i="1"/>
  <c r="L4054" i="1"/>
  <c r="K4054" i="1"/>
  <c r="J4054" i="1"/>
  <c r="I4054" i="1"/>
  <c r="H4054" i="1"/>
  <c r="G4054" i="1"/>
  <c r="F4054" i="1"/>
  <c r="E4054" i="1"/>
  <c r="M4053" i="1"/>
  <c r="L4053" i="1"/>
  <c r="K4053" i="1"/>
  <c r="J4053" i="1"/>
  <c r="I4053" i="1"/>
  <c r="H4053" i="1"/>
  <c r="G4053" i="1"/>
  <c r="F4053" i="1"/>
  <c r="E4053" i="1"/>
  <c r="M4052" i="1"/>
  <c r="L4052" i="1"/>
  <c r="K4052" i="1"/>
  <c r="J4052" i="1"/>
  <c r="I4052" i="1"/>
  <c r="H4052" i="1"/>
  <c r="G4052" i="1"/>
  <c r="F4052" i="1"/>
  <c r="E4052" i="1"/>
  <c r="M4051" i="1"/>
  <c r="L4051" i="1"/>
  <c r="K4051" i="1"/>
  <c r="J4051" i="1"/>
  <c r="I4051" i="1"/>
  <c r="H4051" i="1"/>
  <c r="G4051" i="1"/>
  <c r="F4051" i="1"/>
  <c r="E4051" i="1"/>
  <c r="M4050" i="1"/>
  <c r="L4050" i="1"/>
  <c r="K4050" i="1"/>
  <c r="J4050" i="1"/>
  <c r="I4050" i="1"/>
  <c r="H4050" i="1"/>
  <c r="G4050" i="1"/>
  <c r="F4050" i="1"/>
  <c r="E4050" i="1"/>
  <c r="M4049" i="1"/>
  <c r="L4049" i="1"/>
  <c r="K4049" i="1"/>
  <c r="J4049" i="1"/>
  <c r="I4049" i="1"/>
  <c r="H4049" i="1"/>
  <c r="G4049" i="1"/>
  <c r="F4049" i="1"/>
  <c r="E4049" i="1"/>
  <c r="M4048" i="1"/>
  <c r="L4048" i="1"/>
  <c r="K4048" i="1"/>
  <c r="J4048" i="1"/>
  <c r="I4048" i="1"/>
  <c r="H4048" i="1"/>
  <c r="G4048" i="1"/>
  <c r="F4048" i="1"/>
  <c r="E4048" i="1"/>
  <c r="M4047" i="1"/>
  <c r="L4047" i="1"/>
  <c r="K4047" i="1"/>
  <c r="J4047" i="1"/>
  <c r="I4047" i="1"/>
  <c r="H4047" i="1"/>
  <c r="G4047" i="1"/>
  <c r="F4047" i="1"/>
  <c r="E4047" i="1"/>
  <c r="M4046" i="1"/>
  <c r="L4046" i="1"/>
  <c r="K4046" i="1"/>
  <c r="J4046" i="1"/>
  <c r="I4046" i="1"/>
  <c r="H4046" i="1"/>
  <c r="G4046" i="1"/>
  <c r="F4046" i="1"/>
  <c r="E4046" i="1"/>
  <c r="M4045" i="1"/>
  <c r="L4045" i="1"/>
  <c r="K4045" i="1"/>
  <c r="J4045" i="1"/>
  <c r="I4045" i="1"/>
  <c r="H4045" i="1"/>
  <c r="G4045" i="1"/>
  <c r="F4045" i="1"/>
  <c r="E4045" i="1"/>
  <c r="M4044" i="1"/>
  <c r="L4044" i="1"/>
  <c r="K4044" i="1"/>
  <c r="J4044" i="1"/>
  <c r="I4044" i="1"/>
  <c r="H4044" i="1"/>
  <c r="G4044" i="1"/>
  <c r="F4044" i="1"/>
  <c r="E4044" i="1"/>
  <c r="M4043" i="1"/>
  <c r="L4043" i="1"/>
  <c r="K4043" i="1"/>
  <c r="J4043" i="1"/>
  <c r="I4043" i="1"/>
  <c r="H4043" i="1"/>
  <c r="G4043" i="1"/>
  <c r="F4043" i="1"/>
  <c r="E4043" i="1"/>
  <c r="M4042" i="1"/>
  <c r="L4042" i="1"/>
  <c r="K4042" i="1"/>
  <c r="J4042" i="1"/>
  <c r="I4042" i="1"/>
  <c r="H4042" i="1"/>
  <c r="G4042" i="1"/>
  <c r="F4042" i="1"/>
  <c r="E4042" i="1"/>
  <c r="M4041" i="1"/>
  <c r="L4041" i="1"/>
  <c r="K4041" i="1"/>
  <c r="J4041" i="1"/>
  <c r="I4041" i="1"/>
  <c r="H4041" i="1"/>
  <c r="G4041" i="1"/>
  <c r="F4041" i="1"/>
  <c r="E4041" i="1"/>
  <c r="M4040" i="1"/>
  <c r="L4040" i="1"/>
  <c r="K4040" i="1"/>
  <c r="J4040" i="1"/>
  <c r="I4040" i="1"/>
  <c r="H4040" i="1"/>
  <c r="G4040" i="1"/>
  <c r="F4040" i="1"/>
  <c r="E4040" i="1"/>
  <c r="M4039" i="1"/>
  <c r="L4039" i="1"/>
  <c r="K4039" i="1"/>
  <c r="J4039" i="1"/>
  <c r="I4039" i="1"/>
  <c r="H4039" i="1"/>
  <c r="G4039" i="1"/>
  <c r="F4039" i="1"/>
  <c r="E4039" i="1"/>
  <c r="M4038" i="1"/>
  <c r="L4038" i="1"/>
  <c r="K4038" i="1"/>
  <c r="J4038" i="1"/>
  <c r="I4038" i="1"/>
  <c r="H4038" i="1"/>
  <c r="G4038" i="1"/>
  <c r="F4038" i="1"/>
  <c r="E4038" i="1"/>
  <c r="M4037" i="1"/>
  <c r="L4037" i="1"/>
  <c r="K4037" i="1"/>
  <c r="J4037" i="1"/>
  <c r="I4037" i="1"/>
  <c r="H4037" i="1"/>
  <c r="G4037" i="1"/>
  <c r="F4037" i="1"/>
  <c r="E4037" i="1"/>
  <c r="M4036" i="1"/>
  <c r="L4036" i="1"/>
  <c r="K4036" i="1"/>
  <c r="J4036" i="1"/>
  <c r="I4036" i="1"/>
  <c r="H4036" i="1"/>
  <c r="G4036" i="1"/>
  <c r="F4036" i="1"/>
  <c r="E4036" i="1"/>
  <c r="M4035" i="1"/>
  <c r="L4035" i="1"/>
  <c r="K4035" i="1"/>
  <c r="J4035" i="1"/>
  <c r="I4035" i="1"/>
  <c r="H4035" i="1"/>
  <c r="G4035" i="1"/>
  <c r="F4035" i="1"/>
  <c r="E4035" i="1"/>
  <c r="M4034" i="1"/>
  <c r="L4034" i="1"/>
  <c r="K4034" i="1"/>
  <c r="J4034" i="1"/>
  <c r="I4034" i="1"/>
  <c r="H4034" i="1"/>
  <c r="G4034" i="1"/>
  <c r="F4034" i="1"/>
  <c r="E4034" i="1"/>
  <c r="M4033" i="1"/>
  <c r="L4033" i="1"/>
  <c r="K4033" i="1"/>
  <c r="J4033" i="1"/>
  <c r="I4033" i="1"/>
  <c r="H4033" i="1"/>
  <c r="G4033" i="1"/>
  <c r="F4033" i="1"/>
  <c r="E4033" i="1"/>
  <c r="M4032" i="1"/>
  <c r="L4032" i="1"/>
  <c r="K4032" i="1"/>
  <c r="J4032" i="1"/>
  <c r="I4032" i="1"/>
  <c r="H4032" i="1"/>
  <c r="G4032" i="1"/>
  <c r="F4032" i="1"/>
  <c r="E4032" i="1"/>
  <c r="M4031" i="1"/>
  <c r="L4031" i="1"/>
  <c r="K4031" i="1"/>
  <c r="J4031" i="1"/>
  <c r="I4031" i="1"/>
  <c r="H4031" i="1"/>
  <c r="G4031" i="1"/>
  <c r="F4031" i="1"/>
  <c r="E4031" i="1"/>
  <c r="M4030" i="1"/>
  <c r="L4030" i="1"/>
  <c r="K4030" i="1"/>
  <c r="J4030" i="1"/>
  <c r="I4030" i="1"/>
  <c r="H4030" i="1"/>
  <c r="G4030" i="1"/>
  <c r="F4030" i="1"/>
  <c r="E4030" i="1"/>
  <c r="M4029" i="1"/>
  <c r="L4029" i="1"/>
  <c r="K4029" i="1"/>
  <c r="J4029" i="1"/>
  <c r="I4029" i="1"/>
  <c r="H4029" i="1"/>
  <c r="G4029" i="1"/>
  <c r="F4029" i="1"/>
  <c r="E4029" i="1"/>
  <c r="M4028" i="1"/>
  <c r="L4028" i="1"/>
  <c r="K4028" i="1"/>
  <c r="J4028" i="1"/>
  <c r="I4028" i="1"/>
  <c r="H4028" i="1"/>
  <c r="G4028" i="1"/>
  <c r="F4028" i="1"/>
  <c r="E4028" i="1"/>
  <c r="M4027" i="1"/>
  <c r="L4027" i="1"/>
  <c r="K4027" i="1"/>
  <c r="J4027" i="1"/>
  <c r="I4027" i="1"/>
  <c r="H4027" i="1"/>
  <c r="G4027" i="1"/>
  <c r="F4027" i="1"/>
  <c r="E4027" i="1"/>
  <c r="M4026" i="1"/>
  <c r="L4026" i="1"/>
  <c r="K4026" i="1"/>
  <c r="J4026" i="1"/>
  <c r="I4026" i="1"/>
  <c r="H4026" i="1"/>
  <c r="G4026" i="1"/>
  <c r="F4026" i="1"/>
  <c r="E4026" i="1"/>
  <c r="M4025" i="1"/>
  <c r="L4025" i="1"/>
  <c r="K4025" i="1"/>
  <c r="J4025" i="1"/>
  <c r="I4025" i="1"/>
  <c r="H4025" i="1"/>
  <c r="G4025" i="1"/>
  <c r="F4025" i="1"/>
  <c r="E4025" i="1"/>
  <c r="M4024" i="1"/>
  <c r="L4024" i="1"/>
  <c r="K4024" i="1"/>
  <c r="J4024" i="1"/>
  <c r="I4024" i="1"/>
  <c r="H4024" i="1"/>
  <c r="G4024" i="1"/>
  <c r="F4024" i="1"/>
  <c r="E4024" i="1"/>
  <c r="M4023" i="1"/>
  <c r="L4023" i="1"/>
  <c r="K4023" i="1"/>
  <c r="J4023" i="1"/>
  <c r="I4023" i="1"/>
  <c r="H4023" i="1"/>
  <c r="G4023" i="1"/>
  <c r="F4023" i="1"/>
  <c r="E4023" i="1"/>
  <c r="M4022" i="1"/>
  <c r="L4022" i="1"/>
  <c r="K4022" i="1"/>
  <c r="J4022" i="1"/>
  <c r="I4022" i="1"/>
  <c r="H4022" i="1"/>
  <c r="G4022" i="1"/>
  <c r="F4022" i="1"/>
  <c r="E4022" i="1"/>
  <c r="M4021" i="1"/>
  <c r="L4021" i="1"/>
  <c r="K4021" i="1"/>
  <c r="J4021" i="1"/>
  <c r="I4021" i="1"/>
  <c r="H4021" i="1"/>
  <c r="G4021" i="1"/>
  <c r="F4021" i="1"/>
  <c r="E4021" i="1"/>
  <c r="M4020" i="1"/>
  <c r="L4020" i="1"/>
  <c r="K4020" i="1"/>
  <c r="J4020" i="1"/>
  <c r="I4020" i="1"/>
  <c r="H4020" i="1"/>
  <c r="G4020" i="1"/>
  <c r="F4020" i="1"/>
  <c r="E4020" i="1"/>
  <c r="M4019" i="1"/>
  <c r="L4019" i="1"/>
  <c r="K4019" i="1"/>
  <c r="J4019" i="1"/>
  <c r="I4019" i="1"/>
  <c r="H4019" i="1"/>
  <c r="G4019" i="1"/>
  <c r="F4019" i="1"/>
  <c r="E4019" i="1"/>
  <c r="M4018" i="1"/>
  <c r="L4018" i="1"/>
  <c r="K4018" i="1"/>
  <c r="J4018" i="1"/>
  <c r="I4018" i="1"/>
  <c r="H4018" i="1"/>
  <c r="G4018" i="1"/>
  <c r="F4018" i="1"/>
  <c r="E4018" i="1"/>
  <c r="M4017" i="1"/>
  <c r="L4017" i="1"/>
  <c r="K4017" i="1"/>
  <c r="J4017" i="1"/>
  <c r="I4017" i="1"/>
  <c r="H4017" i="1"/>
  <c r="G4017" i="1"/>
  <c r="F4017" i="1"/>
  <c r="E4017" i="1"/>
  <c r="M4016" i="1"/>
  <c r="L4016" i="1"/>
  <c r="K4016" i="1"/>
  <c r="J4016" i="1"/>
  <c r="I4016" i="1"/>
  <c r="H4016" i="1"/>
  <c r="G4016" i="1"/>
  <c r="F4016" i="1"/>
  <c r="E4016" i="1"/>
  <c r="M4015" i="1"/>
  <c r="L4015" i="1"/>
  <c r="K4015" i="1"/>
  <c r="J4015" i="1"/>
  <c r="I4015" i="1"/>
  <c r="H4015" i="1"/>
  <c r="G4015" i="1"/>
  <c r="F4015" i="1"/>
  <c r="E4015" i="1"/>
  <c r="M4014" i="1"/>
  <c r="L4014" i="1"/>
  <c r="K4014" i="1"/>
  <c r="J4014" i="1"/>
  <c r="I4014" i="1"/>
  <c r="H4014" i="1"/>
  <c r="G4014" i="1"/>
  <c r="F4014" i="1"/>
  <c r="E4014" i="1"/>
  <c r="M4013" i="1"/>
  <c r="L4013" i="1"/>
  <c r="K4013" i="1"/>
  <c r="J4013" i="1"/>
  <c r="I4013" i="1"/>
  <c r="H4013" i="1"/>
  <c r="G4013" i="1"/>
  <c r="F4013" i="1"/>
  <c r="E4013" i="1"/>
  <c r="M4012" i="1"/>
  <c r="L4012" i="1"/>
  <c r="K4012" i="1"/>
  <c r="J4012" i="1"/>
  <c r="I4012" i="1"/>
  <c r="H4012" i="1"/>
  <c r="G4012" i="1"/>
  <c r="F4012" i="1"/>
  <c r="E4012" i="1"/>
  <c r="M4011" i="1"/>
  <c r="L4011" i="1"/>
  <c r="K4011" i="1"/>
  <c r="J4011" i="1"/>
  <c r="I4011" i="1"/>
  <c r="H4011" i="1"/>
  <c r="G4011" i="1"/>
  <c r="F4011" i="1"/>
  <c r="E4011" i="1"/>
  <c r="M4010" i="1"/>
  <c r="L4010" i="1"/>
  <c r="K4010" i="1"/>
  <c r="J4010" i="1"/>
  <c r="I4010" i="1"/>
  <c r="H4010" i="1"/>
  <c r="G4010" i="1"/>
  <c r="F4010" i="1"/>
  <c r="E4010" i="1"/>
  <c r="M4009" i="1"/>
  <c r="L4009" i="1"/>
  <c r="K4009" i="1"/>
  <c r="J4009" i="1"/>
  <c r="I4009" i="1"/>
  <c r="H4009" i="1"/>
  <c r="G4009" i="1"/>
  <c r="F4009" i="1"/>
  <c r="E4009" i="1"/>
  <c r="M4008" i="1"/>
  <c r="L4008" i="1"/>
  <c r="K4008" i="1"/>
  <c r="J4008" i="1"/>
  <c r="I4008" i="1"/>
  <c r="H4008" i="1"/>
  <c r="G4008" i="1"/>
  <c r="F4008" i="1"/>
  <c r="E4008" i="1"/>
  <c r="M4007" i="1"/>
  <c r="L4007" i="1"/>
  <c r="K4007" i="1"/>
  <c r="J4007" i="1"/>
  <c r="I4007" i="1"/>
  <c r="H4007" i="1"/>
  <c r="G4007" i="1"/>
  <c r="F4007" i="1"/>
  <c r="E4007" i="1"/>
  <c r="M4006" i="1"/>
  <c r="L4006" i="1"/>
  <c r="K4006" i="1"/>
  <c r="J4006" i="1"/>
  <c r="I4006" i="1"/>
  <c r="H4006" i="1"/>
  <c r="G4006" i="1"/>
  <c r="F4006" i="1"/>
  <c r="E4006" i="1"/>
  <c r="M4005" i="1"/>
  <c r="L4005" i="1"/>
  <c r="K4005" i="1"/>
  <c r="J4005" i="1"/>
  <c r="I4005" i="1"/>
  <c r="H4005" i="1"/>
  <c r="G4005" i="1"/>
  <c r="F4005" i="1"/>
  <c r="E4005" i="1"/>
  <c r="M4004" i="1"/>
  <c r="L4004" i="1"/>
  <c r="K4004" i="1"/>
  <c r="J4004" i="1"/>
  <c r="I4004" i="1"/>
  <c r="H4004" i="1"/>
  <c r="G4004" i="1"/>
  <c r="F4004" i="1"/>
  <c r="E4004" i="1"/>
  <c r="M4003" i="1"/>
  <c r="L4003" i="1"/>
  <c r="K4003" i="1"/>
  <c r="J4003" i="1"/>
  <c r="I4003" i="1"/>
  <c r="H4003" i="1"/>
  <c r="G4003" i="1"/>
  <c r="F4003" i="1"/>
  <c r="E4003" i="1"/>
  <c r="M4002" i="1"/>
  <c r="L4002" i="1"/>
  <c r="K4002" i="1"/>
  <c r="J4002" i="1"/>
  <c r="I4002" i="1"/>
  <c r="H4002" i="1"/>
  <c r="G4002" i="1"/>
  <c r="F4002" i="1"/>
  <c r="E4002" i="1"/>
  <c r="M4001" i="1"/>
  <c r="L4001" i="1"/>
  <c r="K4001" i="1"/>
  <c r="J4001" i="1"/>
  <c r="I4001" i="1"/>
  <c r="H4001" i="1"/>
  <c r="G4001" i="1"/>
  <c r="F4001" i="1"/>
  <c r="E4001" i="1"/>
  <c r="M4000" i="1"/>
  <c r="L4000" i="1"/>
  <c r="K4000" i="1"/>
  <c r="J4000" i="1"/>
  <c r="I4000" i="1"/>
  <c r="H4000" i="1"/>
  <c r="G4000" i="1"/>
  <c r="F4000" i="1"/>
  <c r="E4000" i="1"/>
  <c r="M3999" i="1"/>
  <c r="L3999" i="1"/>
  <c r="K3999" i="1"/>
  <c r="J3999" i="1"/>
  <c r="I3999" i="1"/>
  <c r="H3999" i="1"/>
  <c r="G3999" i="1"/>
  <c r="F3999" i="1"/>
  <c r="E3999" i="1"/>
  <c r="M3998" i="1"/>
  <c r="L3998" i="1"/>
  <c r="K3998" i="1"/>
  <c r="J3998" i="1"/>
  <c r="I3998" i="1"/>
  <c r="H3998" i="1"/>
  <c r="G3998" i="1"/>
  <c r="F3998" i="1"/>
  <c r="E3998" i="1"/>
  <c r="M3997" i="1"/>
  <c r="L3997" i="1"/>
  <c r="K3997" i="1"/>
  <c r="J3997" i="1"/>
  <c r="I3997" i="1"/>
  <c r="H3997" i="1"/>
  <c r="G3997" i="1"/>
  <c r="F3997" i="1"/>
  <c r="E3997" i="1"/>
  <c r="M3996" i="1"/>
  <c r="L3996" i="1"/>
  <c r="K3996" i="1"/>
  <c r="J3996" i="1"/>
  <c r="I3996" i="1"/>
  <c r="H3996" i="1"/>
  <c r="G3996" i="1"/>
  <c r="F3996" i="1"/>
  <c r="E3996" i="1"/>
  <c r="M3995" i="1"/>
  <c r="L3995" i="1"/>
  <c r="K3995" i="1"/>
  <c r="J3995" i="1"/>
  <c r="I3995" i="1"/>
  <c r="H3995" i="1"/>
  <c r="G3995" i="1"/>
  <c r="F3995" i="1"/>
  <c r="E3995" i="1"/>
  <c r="M3994" i="1"/>
  <c r="L3994" i="1"/>
  <c r="K3994" i="1"/>
  <c r="J3994" i="1"/>
  <c r="I3994" i="1"/>
  <c r="H3994" i="1"/>
  <c r="G3994" i="1"/>
  <c r="F3994" i="1"/>
  <c r="E3994" i="1"/>
  <c r="M3993" i="1"/>
  <c r="L3993" i="1"/>
  <c r="K3993" i="1"/>
  <c r="J3993" i="1"/>
  <c r="I3993" i="1"/>
  <c r="H3993" i="1"/>
  <c r="G3993" i="1"/>
  <c r="F3993" i="1"/>
  <c r="E3993" i="1"/>
  <c r="M3992" i="1"/>
  <c r="L3992" i="1"/>
  <c r="K3992" i="1"/>
  <c r="J3992" i="1"/>
  <c r="I3992" i="1"/>
  <c r="H3992" i="1"/>
  <c r="G3992" i="1"/>
  <c r="F3992" i="1"/>
  <c r="E3992" i="1"/>
  <c r="M3991" i="1"/>
  <c r="L3991" i="1"/>
  <c r="K3991" i="1"/>
  <c r="J3991" i="1"/>
  <c r="I3991" i="1"/>
  <c r="H3991" i="1"/>
  <c r="G3991" i="1"/>
  <c r="F3991" i="1"/>
  <c r="E3991" i="1"/>
  <c r="M3990" i="1"/>
  <c r="L3990" i="1"/>
  <c r="K3990" i="1"/>
  <c r="J3990" i="1"/>
  <c r="I3990" i="1"/>
  <c r="H3990" i="1"/>
  <c r="G3990" i="1"/>
  <c r="F3990" i="1"/>
  <c r="E3990" i="1"/>
  <c r="M3989" i="1"/>
  <c r="L3989" i="1"/>
  <c r="K3989" i="1"/>
  <c r="J3989" i="1"/>
  <c r="I3989" i="1"/>
  <c r="H3989" i="1"/>
  <c r="G3989" i="1"/>
  <c r="F3989" i="1"/>
  <c r="E3989" i="1"/>
  <c r="M3988" i="1"/>
  <c r="L3988" i="1"/>
  <c r="K3988" i="1"/>
  <c r="J3988" i="1"/>
  <c r="I3988" i="1"/>
  <c r="H3988" i="1"/>
  <c r="G3988" i="1"/>
  <c r="F3988" i="1"/>
  <c r="E3988" i="1"/>
  <c r="M3987" i="1"/>
  <c r="L3987" i="1"/>
  <c r="K3987" i="1"/>
  <c r="J3987" i="1"/>
  <c r="I3987" i="1"/>
  <c r="H3987" i="1"/>
  <c r="G3987" i="1"/>
  <c r="F3987" i="1"/>
  <c r="E3987" i="1"/>
  <c r="M3986" i="1"/>
  <c r="L3986" i="1"/>
  <c r="K3986" i="1"/>
  <c r="J3986" i="1"/>
  <c r="I3986" i="1"/>
  <c r="H3986" i="1"/>
  <c r="G3986" i="1"/>
  <c r="F3986" i="1"/>
  <c r="E3986" i="1"/>
  <c r="M3985" i="1"/>
  <c r="L3985" i="1"/>
  <c r="K3985" i="1"/>
  <c r="J3985" i="1"/>
  <c r="I3985" i="1"/>
  <c r="H3985" i="1"/>
  <c r="G3985" i="1"/>
  <c r="F3985" i="1"/>
  <c r="E3985" i="1"/>
  <c r="M3984" i="1"/>
  <c r="L3984" i="1"/>
  <c r="K3984" i="1"/>
  <c r="J3984" i="1"/>
  <c r="I3984" i="1"/>
  <c r="H3984" i="1"/>
  <c r="G3984" i="1"/>
  <c r="F3984" i="1"/>
  <c r="E3984" i="1"/>
  <c r="M3983" i="1"/>
  <c r="L3983" i="1"/>
  <c r="K3983" i="1"/>
  <c r="J3983" i="1"/>
  <c r="I3983" i="1"/>
  <c r="H3983" i="1"/>
  <c r="G3983" i="1"/>
  <c r="F3983" i="1"/>
  <c r="E3983" i="1"/>
  <c r="M3982" i="1"/>
  <c r="L3982" i="1"/>
  <c r="K3982" i="1"/>
  <c r="J3982" i="1"/>
  <c r="I3982" i="1"/>
  <c r="H3982" i="1"/>
  <c r="G3982" i="1"/>
  <c r="F3982" i="1"/>
  <c r="E3982" i="1"/>
  <c r="M3981" i="1"/>
  <c r="L3981" i="1"/>
  <c r="K3981" i="1"/>
  <c r="J3981" i="1"/>
  <c r="I3981" i="1"/>
  <c r="H3981" i="1"/>
  <c r="G3981" i="1"/>
  <c r="F3981" i="1"/>
  <c r="E3981" i="1"/>
  <c r="M3980" i="1"/>
  <c r="L3980" i="1"/>
  <c r="K3980" i="1"/>
  <c r="J3980" i="1"/>
  <c r="I3980" i="1"/>
  <c r="H3980" i="1"/>
  <c r="G3980" i="1"/>
  <c r="F3980" i="1"/>
  <c r="E3980" i="1"/>
  <c r="M3979" i="1"/>
  <c r="L3979" i="1"/>
  <c r="K3979" i="1"/>
  <c r="J3979" i="1"/>
  <c r="I3979" i="1"/>
  <c r="H3979" i="1"/>
  <c r="G3979" i="1"/>
  <c r="F3979" i="1"/>
  <c r="E3979" i="1"/>
  <c r="M3978" i="1"/>
  <c r="L3978" i="1"/>
  <c r="K3978" i="1"/>
  <c r="J3978" i="1"/>
  <c r="I3978" i="1"/>
  <c r="H3978" i="1"/>
  <c r="G3978" i="1"/>
  <c r="F3978" i="1"/>
  <c r="E3978" i="1"/>
  <c r="M3977" i="1"/>
  <c r="L3977" i="1"/>
  <c r="K3977" i="1"/>
  <c r="J3977" i="1"/>
  <c r="I3977" i="1"/>
  <c r="H3977" i="1"/>
  <c r="G3977" i="1"/>
  <c r="F3977" i="1"/>
  <c r="E3977" i="1"/>
  <c r="M3976" i="1"/>
  <c r="L3976" i="1"/>
  <c r="K3976" i="1"/>
  <c r="J3976" i="1"/>
  <c r="I3976" i="1"/>
  <c r="H3976" i="1"/>
  <c r="G3976" i="1"/>
  <c r="F3976" i="1"/>
  <c r="E3976" i="1"/>
  <c r="M3975" i="1"/>
  <c r="L3975" i="1"/>
  <c r="K3975" i="1"/>
  <c r="J3975" i="1"/>
  <c r="I3975" i="1"/>
  <c r="H3975" i="1"/>
  <c r="G3975" i="1"/>
  <c r="F3975" i="1"/>
  <c r="E3975" i="1"/>
  <c r="M3974" i="1"/>
  <c r="L3974" i="1"/>
  <c r="K3974" i="1"/>
  <c r="J3974" i="1"/>
  <c r="I3974" i="1"/>
  <c r="H3974" i="1"/>
  <c r="G3974" i="1"/>
  <c r="F3974" i="1"/>
  <c r="E3974" i="1"/>
  <c r="M3973" i="1"/>
  <c r="L3973" i="1"/>
  <c r="K3973" i="1"/>
  <c r="J3973" i="1"/>
  <c r="I3973" i="1"/>
  <c r="H3973" i="1"/>
  <c r="G3973" i="1"/>
  <c r="F3973" i="1"/>
  <c r="E3973" i="1"/>
  <c r="M3972" i="1"/>
  <c r="L3972" i="1"/>
  <c r="K3972" i="1"/>
  <c r="J3972" i="1"/>
  <c r="I3972" i="1"/>
  <c r="H3972" i="1"/>
  <c r="G3972" i="1"/>
  <c r="F3972" i="1"/>
  <c r="E3972" i="1"/>
  <c r="M3971" i="1"/>
  <c r="L3971" i="1"/>
  <c r="K3971" i="1"/>
  <c r="J3971" i="1"/>
  <c r="I3971" i="1"/>
  <c r="H3971" i="1"/>
  <c r="G3971" i="1"/>
  <c r="F3971" i="1"/>
  <c r="E3971" i="1"/>
  <c r="M3970" i="1"/>
  <c r="L3970" i="1"/>
  <c r="K3970" i="1"/>
  <c r="J3970" i="1"/>
  <c r="I3970" i="1"/>
  <c r="H3970" i="1"/>
  <c r="G3970" i="1"/>
  <c r="F3970" i="1"/>
  <c r="E3970" i="1"/>
  <c r="M3969" i="1"/>
  <c r="L3969" i="1"/>
  <c r="K3969" i="1"/>
  <c r="J3969" i="1"/>
  <c r="I3969" i="1"/>
  <c r="H3969" i="1"/>
  <c r="G3969" i="1"/>
  <c r="F3969" i="1"/>
  <c r="E3969" i="1"/>
  <c r="M3968" i="1"/>
  <c r="L3968" i="1"/>
  <c r="K3968" i="1"/>
  <c r="J3968" i="1"/>
  <c r="I3968" i="1"/>
  <c r="H3968" i="1"/>
  <c r="G3968" i="1"/>
  <c r="F3968" i="1"/>
  <c r="E3968" i="1"/>
  <c r="M3967" i="1"/>
  <c r="L3967" i="1"/>
  <c r="K3967" i="1"/>
  <c r="J3967" i="1"/>
  <c r="I3967" i="1"/>
  <c r="H3967" i="1"/>
  <c r="G3967" i="1"/>
  <c r="F3967" i="1"/>
  <c r="E3967" i="1"/>
  <c r="M3966" i="1"/>
  <c r="L3966" i="1"/>
  <c r="K3966" i="1"/>
  <c r="J3966" i="1"/>
  <c r="I3966" i="1"/>
  <c r="H3966" i="1"/>
  <c r="G3966" i="1"/>
  <c r="F3966" i="1"/>
  <c r="E3966" i="1"/>
  <c r="M3965" i="1"/>
  <c r="L3965" i="1"/>
  <c r="K3965" i="1"/>
  <c r="J3965" i="1"/>
  <c r="I3965" i="1"/>
  <c r="H3965" i="1"/>
  <c r="G3965" i="1"/>
  <c r="F3965" i="1"/>
  <c r="E3965" i="1"/>
  <c r="M3964" i="1"/>
  <c r="L3964" i="1"/>
  <c r="K3964" i="1"/>
  <c r="J3964" i="1"/>
  <c r="I3964" i="1"/>
  <c r="H3964" i="1"/>
  <c r="G3964" i="1"/>
  <c r="F3964" i="1"/>
  <c r="E3964" i="1"/>
  <c r="M3963" i="1"/>
  <c r="L3963" i="1"/>
  <c r="K3963" i="1"/>
  <c r="J3963" i="1"/>
  <c r="I3963" i="1"/>
  <c r="H3963" i="1"/>
  <c r="G3963" i="1"/>
  <c r="F3963" i="1"/>
  <c r="E3963" i="1"/>
  <c r="M3962" i="1"/>
  <c r="L3962" i="1"/>
  <c r="K3962" i="1"/>
  <c r="J3962" i="1"/>
  <c r="I3962" i="1"/>
  <c r="H3962" i="1"/>
  <c r="G3962" i="1"/>
  <c r="F3962" i="1"/>
  <c r="E3962" i="1"/>
  <c r="M3961" i="1"/>
  <c r="L3961" i="1"/>
  <c r="K3961" i="1"/>
  <c r="J3961" i="1"/>
  <c r="I3961" i="1"/>
  <c r="H3961" i="1"/>
  <c r="G3961" i="1"/>
  <c r="F3961" i="1"/>
  <c r="E3961" i="1"/>
  <c r="M3960" i="1"/>
  <c r="L3960" i="1"/>
  <c r="K3960" i="1"/>
  <c r="J3960" i="1"/>
  <c r="I3960" i="1"/>
  <c r="H3960" i="1"/>
  <c r="G3960" i="1"/>
  <c r="F3960" i="1"/>
  <c r="E3960" i="1"/>
  <c r="M3959" i="1"/>
  <c r="L3959" i="1"/>
  <c r="K3959" i="1"/>
  <c r="J3959" i="1"/>
  <c r="I3959" i="1"/>
  <c r="H3959" i="1"/>
  <c r="G3959" i="1"/>
  <c r="F3959" i="1"/>
  <c r="E3959" i="1"/>
  <c r="M3958" i="1"/>
  <c r="L3958" i="1"/>
  <c r="K3958" i="1"/>
  <c r="J3958" i="1"/>
  <c r="I3958" i="1"/>
  <c r="H3958" i="1"/>
  <c r="G3958" i="1"/>
  <c r="F3958" i="1"/>
  <c r="E3958" i="1"/>
  <c r="M3957" i="1"/>
  <c r="L3957" i="1"/>
  <c r="K3957" i="1"/>
  <c r="J3957" i="1"/>
  <c r="I3957" i="1"/>
  <c r="H3957" i="1"/>
  <c r="G3957" i="1"/>
  <c r="F3957" i="1"/>
  <c r="E3957" i="1"/>
  <c r="M3956" i="1"/>
  <c r="L3956" i="1"/>
  <c r="K3956" i="1"/>
  <c r="J3956" i="1"/>
  <c r="I3956" i="1"/>
  <c r="H3956" i="1"/>
  <c r="G3956" i="1"/>
  <c r="F3956" i="1"/>
  <c r="E3956" i="1"/>
  <c r="M3955" i="1"/>
  <c r="L3955" i="1"/>
  <c r="K3955" i="1"/>
  <c r="J3955" i="1"/>
  <c r="I3955" i="1"/>
  <c r="H3955" i="1"/>
  <c r="G3955" i="1"/>
  <c r="F3955" i="1"/>
  <c r="E3955" i="1"/>
  <c r="M3954" i="1"/>
  <c r="L3954" i="1"/>
  <c r="K3954" i="1"/>
  <c r="J3954" i="1"/>
  <c r="I3954" i="1"/>
  <c r="H3954" i="1"/>
  <c r="G3954" i="1"/>
  <c r="F3954" i="1"/>
  <c r="E3954" i="1"/>
  <c r="M3953" i="1"/>
  <c r="L3953" i="1"/>
  <c r="K3953" i="1"/>
  <c r="J3953" i="1"/>
  <c r="I3953" i="1"/>
  <c r="H3953" i="1"/>
  <c r="G3953" i="1"/>
  <c r="F3953" i="1"/>
  <c r="E3953" i="1"/>
  <c r="M3952" i="1"/>
  <c r="L3952" i="1"/>
  <c r="K3952" i="1"/>
  <c r="J3952" i="1"/>
  <c r="I3952" i="1"/>
  <c r="H3952" i="1"/>
  <c r="G3952" i="1"/>
  <c r="F3952" i="1"/>
  <c r="E3952" i="1"/>
  <c r="M3951" i="1"/>
  <c r="L3951" i="1"/>
  <c r="K3951" i="1"/>
  <c r="J3951" i="1"/>
  <c r="I3951" i="1"/>
  <c r="H3951" i="1"/>
  <c r="G3951" i="1"/>
  <c r="F3951" i="1"/>
  <c r="E3951" i="1"/>
  <c r="M3950" i="1"/>
  <c r="L3950" i="1"/>
  <c r="K3950" i="1"/>
  <c r="J3950" i="1"/>
  <c r="I3950" i="1"/>
  <c r="H3950" i="1"/>
  <c r="G3950" i="1"/>
  <c r="F3950" i="1"/>
  <c r="E3950" i="1"/>
  <c r="M3949" i="1"/>
  <c r="L3949" i="1"/>
  <c r="K3949" i="1"/>
  <c r="J3949" i="1"/>
  <c r="I3949" i="1"/>
  <c r="H3949" i="1"/>
  <c r="G3949" i="1"/>
  <c r="F3949" i="1"/>
  <c r="E3949" i="1"/>
  <c r="M3948" i="1"/>
  <c r="L3948" i="1"/>
  <c r="K3948" i="1"/>
  <c r="J3948" i="1"/>
  <c r="I3948" i="1"/>
  <c r="H3948" i="1"/>
  <c r="G3948" i="1"/>
  <c r="F3948" i="1"/>
  <c r="E3948" i="1"/>
  <c r="M3947" i="1"/>
  <c r="L3947" i="1"/>
  <c r="K3947" i="1"/>
  <c r="J3947" i="1"/>
  <c r="I3947" i="1"/>
  <c r="H3947" i="1"/>
  <c r="G3947" i="1"/>
  <c r="F3947" i="1"/>
  <c r="E3947" i="1"/>
  <c r="M3946" i="1"/>
  <c r="L3946" i="1"/>
  <c r="K3946" i="1"/>
  <c r="J3946" i="1"/>
  <c r="I3946" i="1"/>
  <c r="H3946" i="1"/>
  <c r="G3946" i="1"/>
  <c r="F3946" i="1"/>
  <c r="E3946" i="1"/>
  <c r="M3945" i="1"/>
  <c r="L3945" i="1"/>
  <c r="K3945" i="1"/>
  <c r="J3945" i="1"/>
  <c r="I3945" i="1"/>
  <c r="H3945" i="1"/>
  <c r="G3945" i="1"/>
  <c r="F3945" i="1"/>
  <c r="E3945" i="1"/>
  <c r="M3944" i="1"/>
  <c r="L3944" i="1"/>
  <c r="K3944" i="1"/>
  <c r="J3944" i="1"/>
  <c r="I3944" i="1"/>
  <c r="H3944" i="1"/>
  <c r="G3944" i="1"/>
  <c r="F3944" i="1"/>
  <c r="E3944" i="1"/>
  <c r="M3943" i="1"/>
  <c r="L3943" i="1"/>
  <c r="K3943" i="1"/>
  <c r="J3943" i="1"/>
  <c r="I3943" i="1"/>
  <c r="H3943" i="1"/>
  <c r="G3943" i="1"/>
  <c r="F3943" i="1"/>
  <c r="E3943" i="1"/>
  <c r="M3942" i="1"/>
  <c r="L3942" i="1"/>
  <c r="K3942" i="1"/>
  <c r="J3942" i="1"/>
  <c r="I3942" i="1"/>
  <c r="H3942" i="1"/>
  <c r="G3942" i="1"/>
  <c r="F3942" i="1"/>
  <c r="E3942" i="1"/>
  <c r="M3941" i="1"/>
  <c r="L3941" i="1"/>
  <c r="K3941" i="1"/>
  <c r="J3941" i="1"/>
  <c r="I3941" i="1"/>
  <c r="H3941" i="1"/>
  <c r="G3941" i="1"/>
  <c r="F3941" i="1"/>
  <c r="E3941" i="1"/>
  <c r="M3940" i="1"/>
  <c r="L3940" i="1"/>
  <c r="K3940" i="1"/>
  <c r="J3940" i="1"/>
  <c r="I3940" i="1"/>
  <c r="H3940" i="1"/>
  <c r="G3940" i="1"/>
  <c r="F3940" i="1"/>
  <c r="E3940" i="1"/>
  <c r="M3939" i="1"/>
  <c r="L3939" i="1"/>
  <c r="K3939" i="1"/>
  <c r="J3939" i="1"/>
  <c r="I3939" i="1"/>
  <c r="H3939" i="1"/>
  <c r="G3939" i="1"/>
  <c r="F3939" i="1"/>
  <c r="E3939" i="1"/>
  <c r="M3938" i="1"/>
  <c r="L3938" i="1"/>
  <c r="K3938" i="1"/>
  <c r="J3938" i="1"/>
  <c r="I3938" i="1"/>
  <c r="H3938" i="1"/>
  <c r="G3938" i="1"/>
  <c r="F3938" i="1"/>
  <c r="E3938" i="1"/>
  <c r="M3937" i="1"/>
  <c r="L3937" i="1"/>
  <c r="K3937" i="1"/>
  <c r="J3937" i="1"/>
  <c r="I3937" i="1"/>
  <c r="H3937" i="1"/>
  <c r="G3937" i="1"/>
  <c r="F3937" i="1"/>
  <c r="E3937" i="1"/>
  <c r="M3936" i="1"/>
  <c r="L3936" i="1"/>
  <c r="K3936" i="1"/>
  <c r="J3936" i="1"/>
  <c r="I3936" i="1"/>
  <c r="H3936" i="1"/>
  <c r="G3936" i="1"/>
  <c r="F3936" i="1"/>
  <c r="E3936" i="1"/>
  <c r="M3935" i="1"/>
  <c r="L3935" i="1"/>
  <c r="K3935" i="1"/>
  <c r="J3935" i="1"/>
  <c r="I3935" i="1"/>
  <c r="H3935" i="1"/>
  <c r="G3935" i="1"/>
  <c r="F3935" i="1"/>
  <c r="E3935" i="1"/>
  <c r="M3934" i="1"/>
  <c r="L3934" i="1"/>
  <c r="K3934" i="1"/>
  <c r="J3934" i="1"/>
  <c r="I3934" i="1"/>
  <c r="H3934" i="1"/>
  <c r="G3934" i="1"/>
  <c r="F3934" i="1"/>
  <c r="E3934" i="1"/>
  <c r="M3933" i="1"/>
  <c r="L3933" i="1"/>
  <c r="K3933" i="1"/>
  <c r="J3933" i="1"/>
  <c r="I3933" i="1"/>
  <c r="H3933" i="1"/>
  <c r="G3933" i="1"/>
  <c r="F3933" i="1"/>
  <c r="E3933" i="1"/>
  <c r="M3932" i="1"/>
  <c r="L3932" i="1"/>
  <c r="K3932" i="1"/>
  <c r="J3932" i="1"/>
  <c r="I3932" i="1"/>
  <c r="H3932" i="1"/>
  <c r="G3932" i="1"/>
  <c r="F3932" i="1"/>
  <c r="E3932" i="1"/>
  <c r="M3931" i="1"/>
  <c r="L3931" i="1"/>
  <c r="K3931" i="1"/>
  <c r="J3931" i="1"/>
  <c r="I3931" i="1"/>
  <c r="H3931" i="1"/>
  <c r="G3931" i="1"/>
  <c r="F3931" i="1"/>
  <c r="E3931" i="1"/>
  <c r="M3930" i="1"/>
  <c r="L3930" i="1"/>
  <c r="K3930" i="1"/>
  <c r="J3930" i="1"/>
  <c r="I3930" i="1"/>
  <c r="H3930" i="1"/>
  <c r="G3930" i="1"/>
  <c r="F3930" i="1"/>
  <c r="E3930" i="1"/>
  <c r="M3929" i="1"/>
  <c r="L3929" i="1"/>
  <c r="K3929" i="1"/>
  <c r="J3929" i="1"/>
  <c r="I3929" i="1"/>
  <c r="H3929" i="1"/>
  <c r="G3929" i="1"/>
  <c r="F3929" i="1"/>
  <c r="E3929" i="1"/>
  <c r="M3928" i="1"/>
  <c r="L3928" i="1"/>
  <c r="K3928" i="1"/>
  <c r="J3928" i="1"/>
  <c r="I3928" i="1"/>
  <c r="H3928" i="1"/>
  <c r="G3928" i="1"/>
  <c r="F3928" i="1"/>
  <c r="E3928" i="1"/>
  <c r="M3927" i="1"/>
  <c r="L3927" i="1"/>
  <c r="K3927" i="1"/>
  <c r="J3927" i="1"/>
  <c r="I3927" i="1"/>
  <c r="H3927" i="1"/>
  <c r="G3927" i="1"/>
  <c r="F3927" i="1"/>
  <c r="E3927" i="1"/>
  <c r="M3926" i="1"/>
  <c r="L3926" i="1"/>
  <c r="K3926" i="1"/>
  <c r="J3926" i="1"/>
  <c r="I3926" i="1"/>
  <c r="H3926" i="1"/>
  <c r="G3926" i="1"/>
  <c r="F3926" i="1"/>
  <c r="E3926" i="1"/>
  <c r="M3925" i="1"/>
  <c r="L3925" i="1"/>
  <c r="K3925" i="1"/>
  <c r="J3925" i="1"/>
  <c r="I3925" i="1"/>
  <c r="H3925" i="1"/>
  <c r="G3925" i="1"/>
  <c r="F3925" i="1"/>
  <c r="E3925" i="1"/>
  <c r="M3924" i="1"/>
  <c r="L3924" i="1"/>
  <c r="K3924" i="1"/>
  <c r="J3924" i="1"/>
  <c r="I3924" i="1"/>
  <c r="H3924" i="1"/>
  <c r="G3924" i="1"/>
  <c r="F3924" i="1"/>
  <c r="E3924" i="1"/>
  <c r="M3923" i="1"/>
  <c r="L3923" i="1"/>
  <c r="K3923" i="1"/>
  <c r="J3923" i="1"/>
  <c r="I3923" i="1"/>
  <c r="H3923" i="1"/>
  <c r="G3923" i="1"/>
  <c r="F3923" i="1"/>
  <c r="E3923" i="1"/>
  <c r="M3922" i="1"/>
  <c r="L3922" i="1"/>
  <c r="K3922" i="1"/>
  <c r="J3922" i="1"/>
  <c r="I3922" i="1"/>
  <c r="H3922" i="1"/>
  <c r="G3922" i="1"/>
  <c r="F3922" i="1"/>
  <c r="E3922" i="1"/>
  <c r="M3921" i="1"/>
  <c r="L3921" i="1"/>
  <c r="K3921" i="1"/>
  <c r="J3921" i="1"/>
  <c r="I3921" i="1"/>
  <c r="H3921" i="1"/>
  <c r="G3921" i="1"/>
  <c r="F3921" i="1"/>
  <c r="E3921" i="1"/>
  <c r="M3920" i="1"/>
  <c r="L3920" i="1"/>
  <c r="K3920" i="1"/>
  <c r="J3920" i="1"/>
  <c r="I3920" i="1"/>
  <c r="H3920" i="1"/>
  <c r="G3920" i="1"/>
  <c r="F3920" i="1"/>
  <c r="E3920" i="1"/>
  <c r="M3919" i="1"/>
  <c r="L3919" i="1"/>
  <c r="K3919" i="1"/>
  <c r="J3919" i="1"/>
  <c r="I3919" i="1"/>
  <c r="H3919" i="1"/>
  <c r="G3919" i="1"/>
  <c r="F3919" i="1"/>
  <c r="E3919" i="1"/>
  <c r="M3918" i="1"/>
  <c r="L3918" i="1"/>
  <c r="K3918" i="1"/>
  <c r="J3918" i="1"/>
  <c r="I3918" i="1"/>
  <c r="H3918" i="1"/>
  <c r="G3918" i="1"/>
  <c r="F3918" i="1"/>
  <c r="E3918" i="1"/>
  <c r="M3917" i="1"/>
  <c r="L3917" i="1"/>
  <c r="K3917" i="1"/>
  <c r="J3917" i="1"/>
  <c r="I3917" i="1"/>
  <c r="H3917" i="1"/>
  <c r="G3917" i="1"/>
  <c r="F3917" i="1"/>
  <c r="E3917" i="1"/>
  <c r="M3916" i="1"/>
  <c r="L3916" i="1"/>
  <c r="K3916" i="1"/>
  <c r="J3916" i="1"/>
  <c r="I3916" i="1"/>
  <c r="H3916" i="1"/>
  <c r="G3916" i="1"/>
  <c r="F3916" i="1"/>
  <c r="E3916" i="1"/>
  <c r="M3915" i="1"/>
  <c r="L3915" i="1"/>
  <c r="K3915" i="1"/>
  <c r="J3915" i="1"/>
  <c r="I3915" i="1"/>
  <c r="H3915" i="1"/>
  <c r="G3915" i="1"/>
  <c r="F3915" i="1"/>
  <c r="E3915" i="1"/>
  <c r="M3914" i="1"/>
  <c r="L3914" i="1"/>
  <c r="K3914" i="1"/>
  <c r="J3914" i="1"/>
  <c r="I3914" i="1"/>
  <c r="H3914" i="1"/>
  <c r="G3914" i="1"/>
  <c r="F3914" i="1"/>
  <c r="E3914" i="1"/>
  <c r="M3913" i="1"/>
  <c r="L3913" i="1"/>
  <c r="K3913" i="1"/>
  <c r="J3913" i="1"/>
  <c r="I3913" i="1"/>
  <c r="H3913" i="1"/>
  <c r="G3913" i="1"/>
  <c r="F3913" i="1"/>
  <c r="E3913" i="1"/>
  <c r="M3912" i="1"/>
  <c r="L3912" i="1"/>
  <c r="K3912" i="1"/>
  <c r="J3912" i="1"/>
  <c r="I3912" i="1"/>
  <c r="H3912" i="1"/>
  <c r="G3912" i="1"/>
  <c r="F3912" i="1"/>
  <c r="E3912" i="1"/>
  <c r="M3911" i="1"/>
  <c r="L3911" i="1"/>
  <c r="K3911" i="1"/>
  <c r="J3911" i="1"/>
  <c r="I3911" i="1"/>
  <c r="H3911" i="1"/>
  <c r="G3911" i="1"/>
  <c r="F3911" i="1"/>
  <c r="E3911" i="1"/>
  <c r="M3910" i="1"/>
  <c r="L3910" i="1"/>
  <c r="K3910" i="1"/>
  <c r="J3910" i="1"/>
  <c r="I3910" i="1"/>
  <c r="H3910" i="1"/>
  <c r="G3910" i="1"/>
  <c r="F3910" i="1"/>
  <c r="E3910" i="1"/>
  <c r="M3909" i="1"/>
  <c r="L3909" i="1"/>
  <c r="K3909" i="1"/>
  <c r="J3909" i="1"/>
  <c r="I3909" i="1"/>
  <c r="H3909" i="1"/>
  <c r="G3909" i="1"/>
  <c r="F3909" i="1"/>
  <c r="E3909" i="1"/>
  <c r="M3908" i="1"/>
  <c r="L3908" i="1"/>
  <c r="K3908" i="1"/>
  <c r="J3908" i="1"/>
  <c r="I3908" i="1"/>
  <c r="H3908" i="1"/>
  <c r="G3908" i="1"/>
  <c r="F3908" i="1"/>
  <c r="E3908" i="1"/>
  <c r="M3907" i="1"/>
  <c r="L3907" i="1"/>
  <c r="K3907" i="1"/>
  <c r="J3907" i="1"/>
  <c r="I3907" i="1"/>
  <c r="H3907" i="1"/>
  <c r="G3907" i="1"/>
  <c r="F3907" i="1"/>
  <c r="E3907" i="1"/>
  <c r="M3906" i="1"/>
  <c r="L3906" i="1"/>
  <c r="K3906" i="1"/>
  <c r="J3906" i="1"/>
  <c r="I3906" i="1"/>
  <c r="H3906" i="1"/>
  <c r="G3906" i="1"/>
  <c r="F3906" i="1"/>
  <c r="E3906" i="1"/>
  <c r="M3905" i="1"/>
  <c r="L3905" i="1"/>
  <c r="K3905" i="1"/>
  <c r="J3905" i="1"/>
  <c r="I3905" i="1"/>
  <c r="H3905" i="1"/>
  <c r="G3905" i="1"/>
  <c r="F3905" i="1"/>
  <c r="E3905" i="1"/>
  <c r="M3904" i="1"/>
  <c r="L3904" i="1"/>
  <c r="K3904" i="1"/>
  <c r="J3904" i="1"/>
  <c r="I3904" i="1"/>
  <c r="H3904" i="1"/>
  <c r="G3904" i="1"/>
  <c r="F3904" i="1"/>
  <c r="E3904" i="1"/>
  <c r="M3903" i="1"/>
  <c r="L3903" i="1"/>
  <c r="K3903" i="1"/>
  <c r="J3903" i="1"/>
  <c r="I3903" i="1"/>
  <c r="H3903" i="1"/>
  <c r="G3903" i="1"/>
  <c r="F3903" i="1"/>
  <c r="E3903" i="1"/>
  <c r="M3902" i="1"/>
  <c r="L3902" i="1"/>
  <c r="K3902" i="1"/>
  <c r="J3902" i="1"/>
  <c r="I3902" i="1"/>
  <c r="H3902" i="1"/>
  <c r="G3902" i="1"/>
  <c r="F3902" i="1"/>
  <c r="E3902" i="1"/>
  <c r="M3901" i="1"/>
  <c r="L3901" i="1"/>
  <c r="K3901" i="1"/>
  <c r="J3901" i="1"/>
  <c r="I3901" i="1"/>
  <c r="H3901" i="1"/>
  <c r="G3901" i="1"/>
  <c r="F3901" i="1"/>
  <c r="E3901" i="1"/>
  <c r="M3900" i="1"/>
  <c r="L3900" i="1"/>
  <c r="K3900" i="1"/>
  <c r="J3900" i="1"/>
  <c r="I3900" i="1"/>
  <c r="H3900" i="1"/>
  <c r="G3900" i="1"/>
  <c r="F3900" i="1"/>
  <c r="E3900" i="1"/>
  <c r="M3899" i="1"/>
  <c r="L3899" i="1"/>
  <c r="K3899" i="1"/>
  <c r="J3899" i="1"/>
  <c r="I3899" i="1"/>
  <c r="H3899" i="1"/>
  <c r="G3899" i="1"/>
  <c r="F3899" i="1"/>
  <c r="E3899" i="1"/>
  <c r="M3898" i="1"/>
  <c r="L3898" i="1"/>
  <c r="K3898" i="1"/>
  <c r="J3898" i="1"/>
  <c r="I3898" i="1"/>
  <c r="H3898" i="1"/>
  <c r="G3898" i="1"/>
  <c r="F3898" i="1"/>
  <c r="E3898" i="1"/>
  <c r="M3897" i="1"/>
  <c r="L3897" i="1"/>
  <c r="K3897" i="1"/>
  <c r="J3897" i="1"/>
  <c r="I3897" i="1"/>
  <c r="H3897" i="1"/>
  <c r="G3897" i="1"/>
  <c r="F3897" i="1"/>
  <c r="E3897" i="1"/>
  <c r="M3896" i="1"/>
  <c r="L3896" i="1"/>
  <c r="K3896" i="1"/>
  <c r="J3896" i="1"/>
  <c r="I3896" i="1"/>
  <c r="H3896" i="1"/>
  <c r="G3896" i="1"/>
  <c r="F3896" i="1"/>
  <c r="E3896" i="1"/>
  <c r="M3895" i="1"/>
  <c r="L3895" i="1"/>
  <c r="K3895" i="1"/>
  <c r="J3895" i="1"/>
  <c r="I3895" i="1"/>
  <c r="H3895" i="1"/>
  <c r="G3895" i="1"/>
  <c r="F3895" i="1"/>
  <c r="E3895" i="1"/>
  <c r="M3894" i="1"/>
  <c r="L3894" i="1"/>
  <c r="K3894" i="1"/>
  <c r="J3894" i="1"/>
  <c r="I3894" i="1"/>
  <c r="H3894" i="1"/>
  <c r="G3894" i="1"/>
  <c r="F3894" i="1"/>
  <c r="E3894" i="1"/>
  <c r="M3893" i="1"/>
  <c r="L3893" i="1"/>
  <c r="K3893" i="1"/>
  <c r="J3893" i="1"/>
  <c r="I3893" i="1"/>
  <c r="H3893" i="1"/>
  <c r="G3893" i="1"/>
  <c r="F3893" i="1"/>
  <c r="E3893" i="1"/>
  <c r="M3892" i="1"/>
  <c r="L3892" i="1"/>
  <c r="K3892" i="1"/>
  <c r="J3892" i="1"/>
  <c r="I3892" i="1"/>
  <c r="H3892" i="1"/>
  <c r="G3892" i="1"/>
  <c r="F3892" i="1"/>
  <c r="E3892" i="1"/>
  <c r="M3891" i="1"/>
  <c r="L3891" i="1"/>
  <c r="K3891" i="1"/>
  <c r="J3891" i="1"/>
  <c r="I3891" i="1"/>
  <c r="H3891" i="1"/>
  <c r="G3891" i="1"/>
  <c r="F3891" i="1"/>
  <c r="E3891" i="1"/>
  <c r="M3890" i="1"/>
  <c r="L3890" i="1"/>
  <c r="K3890" i="1"/>
  <c r="J3890" i="1"/>
  <c r="I3890" i="1"/>
  <c r="H3890" i="1"/>
  <c r="G3890" i="1"/>
  <c r="F3890" i="1"/>
  <c r="E3890" i="1"/>
  <c r="M3889" i="1"/>
  <c r="L3889" i="1"/>
  <c r="K3889" i="1"/>
  <c r="J3889" i="1"/>
  <c r="I3889" i="1"/>
  <c r="H3889" i="1"/>
  <c r="G3889" i="1"/>
  <c r="F3889" i="1"/>
  <c r="E3889" i="1"/>
  <c r="M3888" i="1"/>
  <c r="L3888" i="1"/>
  <c r="K3888" i="1"/>
  <c r="J3888" i="1"/>
  <c r="I3888" i="1"/>
  <c r="H3888" i="1"/>
  <c r="G3888" i="1"/>
  <c r="F3888" i="1"/>
  <c r="E3888" i="1"/>
  <c r="M3887" i="1"/>
  <c r="L3887" i="1"/>
  <c r="K3887" i="1"/>
  <c r="J3887" i="1"/>
  <c r="I3887" i="1"/>
  <c r="H3887" i="1"/>
  <c r="G3887" i="1"/>
  <c r="F3887" i="1"/>
  <c r="E3887" i="1"/>
  <c r="M3886" i="1"/>
  <c r="L3886" i="1"/>
  <c r="K3886" i="1"/>
  <c r="J3886" i="1"/>
  <c r="I3886" i="1"/>
  <c r="H3886" i="1"/>
  <c r="G3886" i="1"/>
  <c r="F3886" i="1"/>
  <c r="E3886" i="1"/>
  <c r="M3885" i="1"/>
  <c r="L3885" i="1"/>
  <c r="K3885" i="1"/>
  <c r="J3885" i="1"/>
  <c r="I3885" i="1"/>
  <c r="H3885" i="1"/>
  <c r="G3885" i="1"/>
  <c r="F3885" i="1"/>
  <c r="E3885" i="1"/>
  <c r="M3884" i="1"/>
  <c r="L3884" i="1"/>
  <c r="K3884" i="1"/>
  <c r="J3884" i="1"/>
  <c r="I3884" i="1"/>
  <c r="H3884" i="1"/>
  <c r="G3884" i="1"/>
  <c r="F3884" i="1"/>
  <c r="E3884" i="1"/>
  <c r="M3883" i="1"/>
  <c r="L3883" i="1"/>
  <c r="K3883" i="1"/>
  <c r="J3883" i="1"/>
  <c r="I3883" i="1"/>
  <c r="H3883" i="1"/>
  <c r="G3883" i="1"/>
  <c r="F3883" i="1"/>
  <c r="E3883" i="1"/>
  <c r="M3882" i="1"/>
  <c r="L3882" i="1"/>
  <c r="K3882" i="1"/>
  <c r="J3882" i="1"/>
  <c r="I3882" i="1"/>
  <c r="H3882" i="1"/>
  <c r="G3882" i="1"/>
  <c r="F3882" i="1"/>
  <c r="E3882" i="1"/>
  <c r="M3881" i="1"/>
  <c r="L3881" i="1"/>
  <c r="K3881" i="1"/>
  <c r="J3881" i="1"/>
  <c r="I3881" i="1"/>
  <c r="H3881" i="1"/>
  <c r="G3881" i="1"/>
  <c r="F3881" i="1"/>
  <c r="E3881" i="1"/>
  <c r="M3880" i="1"/>
  <c r="L3880" i="1"/>
  <c r="K3880" i="1"/>
  <c r="J3880" i="1"/>
  <c r="I3880" i="1"/>
  <c r="H3880" i="1"/>
  <c r="G3880" i="1"/>
  <c r="F3880" i="1"/>
  <c r="E3880" i="1"/>
  <c r="M3879" i="1"/>
  <c r="L3879" i="1"/>
  <c r="K3879" i="1"/>
  <c r="J3879" i="1"/>
  <c r="I3879" i="1"/>
  <c r="H3879" i="1"/>
  <c r="G3879" i="1"/>
  <c r="F3879" i="1"/>
  <c r="E3879" i="1"/>
  <c r="M3878" i="1"/>
  <c r="L3878" i="1"/>
  <c r="K3878" i="1"/>
  <c r="J3878" i="1"/>
  <c r="I3878" i="1"/>
  <c r="H3878" i="1"/>
  <c r="G3878" i="1"/>
  <c r="F3878" i="1"/>
  <c r="E3878" i="1"/>
  <c r="M3877" i="1"/>
  <c r="L3877" i="1"/>
  <c r="K3877" i="1"/>
  <c r="J3877" i="1"/>
  <c r="I3877" i="1"/>
  <c r="H3877" i="1"/>
  <c r="G3877" i="1"/>
  <c r="F3877" i="1"/>
  <c r="E3877" i="1"/>
  <c r="M3876" i="1"/>
  <c r="L3876" i="1"/>
  <c r="K3876" i="1"/>
  <c r="J3876" i="1"/>
  <c r="I3876" i="1"/>
  <c r="H3876" i="1"/>
  <c r="G3876" i="1"/>
  <c r="F3876" i="1"/>
  <c r="E3876" i="1"/>
  <c r="M3875" i="1"/>
  <c r="L3875" i="1"/>
  <c r="K3875" i="1"/>
  <c r="J3875" i="1"/>
  <c r="I3875" i="1"/>
  <c r="H3875" i="1"/>
  <c r="G3875" i="1"/>
  <c r="F3875" i="1"/>
  <c r="E3875" i="1"/>
  <c r="M3874" i="1"/>
  <c r="L3874" i="1"/>
  <c r="K3874" i="1"/>
  <c r="J3874" i="1"/>
  <c r="I3874" i="1"/>
  <c r="H3874" i="1"/>
  <c r="G3874" i="1"/>
  <c r="F3874" i="1"/>
  <c r="E3874" i="1"/>
  <c r="M3873" i="1"/>
  <c r="L3873" i="1"/>
  <c r="K3873" i="1"/>
  <c r="J3873" i="1"/>
  <c r="I3873" i="1"/>
  <c r="H3873" i="1"/>
  <c r="G3873" i="1"/>
  <c r="F3873" i="1"/>
  <c r="E3873" i="1"/>
  <c r="M3872" i="1"/>
  <c r="L3872" i="1"/>
  <c r="K3872" i="1"/>
  <c r="J3872" i="1"/>
  <c r="I3872" i="1"/>
  <c r="H3872" i="1"/>
  <c r="G3872" i="1"/>
  <c r="F3872" i="1"/>
  <c r="E3872" i="1"/>
  <c r="M3871" i="1"/>
  <c r="L3871" i="1"/>
  <c r="K3871" i="1"/>
  <c r="J3871" i="1"/>
  <c r="I3871" i="1"/>
  <c r="H3871" i="1"/>
  <c r="G3871" i="1"/>
  <c r="F3871" i="1"/>
  <c r="E3871" i="1"/>
  <c r="M3870" i="1"/>
  <c r="L3870" i="1"/>
  <c r="K3870" i="1"/>
  <c r="J3870" i="1"/>
  <c r="I3870" i="1"/>
  <c r="H3870" i="1"/>
  <c r="G3870" i="1"/>
  <c r="F3870" i="1"/>
  <c r="E3870" i="1"/>
  <c r="M3869" i="1"/>
  <c r="L3869" i="1"/>
  <c r="K3869" i="1"/>
  <c r="J3869" i="1"/>
  <c r="I3869" i="1"/>
  <c r="H3869" i="1"/>
  <c r="G3869" i="1"/>
  <c r="F3869" i="1"/>
  <c r="E3869" i="1"/>
  <c r="M3868" i="1"/>
  <c r="L3868" i="1"/>
  <c r="K3868" i="1"/>
  <c r="J3868" i="1"/>
  <c r="I3868" i="1"/>
  <c r="H3868" i="1"/>
  <c r="G3868" i="1"/>
  <c r="F3868" i="1"/>
  <c r="E3868" i="1"/>
  <c r="M3867" i="1"/>
  <c r="L3867" i="1"/>
  <c r="K3867" i="1"/>
  <c r="J3867" i="1"/>
  <c r="I3867" i="1"/>
  <c r="H3867" i="1"/>
  <c r="G3867" i="1"/>
  <c r="F3867" i="1"/>
  <c r="E3867" i="1"/>
  <c r="M3866" i="1"/>
  <c r="L3866" i="1"/>
  <c r="K3866" i="1"/>
  <c r="J3866" i="1"/>
  <c r="I3866" i="1"/>
  <c r="H3866" i="1"/>
  <c r="G3866" i="1"/>
  <c r="F3866" i="1"/>
  <c r="E3866" i="1"/>
  <c r="M3865" i="1"/>
  <c r="L3865" i="1"/>
  <c r="K3865" i="1"/>
  <c r="J3865" i="1"/>
  <c r="I3865" i="1"/>
  <c r="H3865" i="1"/>
  <c r="G3865" i="1"/>
  <c r="F3865" i="1"/>
  <c r="E3865" i="1"/>
  <c r="M3864" i="1"/>
  <c r="L3864" i="1"/>
  <c r="K3864" i="1"/>
  <c r="J3864" i="1"/>
  <c r="I3864" i="1"/>
  <c r="H3864" i="1"/>
  <c r="G3864" i="1"/>
  <c r="F3864" i="1"/>
  <c r="E3864" i="1"/>
  <c r="M3863" i="1"/>
  <c r="L3863" i="1"/>
  <c r="K3863" i="1"/>
  <c r="J3863" i="1"/>
  <c r="I3863" i="1"/>
  <c r="H3863" i="1"/>
  <c r="G3863" i="1"/>
  <c r="F3863" i="1"/>
  <c r="E3863" i="1"/>
  <c r="M3862" i="1"/>
  <c r="L3862" i="1"/>
  <c r="K3862" i="1"/>
  <c r="J3862" i="1"/>
  <c r="I3862" i="1"/>
  <c r="H3862" i="1"/>
  <c r="G3862" i="1"/>
  <c r="F3862" i="1"/>
  <c r="E3862" i="1"/>
  <c r="M3861" i="1"/>
  <c r="L3861" i="1"/>
  <c r="K3861" i="1"/>
  <c r="J3861" i="1"/>
  <c r="I3861" i="1"/>
  <c r="H3861" i="1"/>
  <c r="G3861" i="1"/>
  <c r="F3861" i="1"/>
  <c r="E3861" i="1"/>
  <c r="M3860" i="1"/>
  <c r="L3860" i="1"/>
  <c r="K3860" i="1"/>
  <c r="J3860" i="1"/>
  <c r="I3860" i="1"/>
  <c r="H3860" i="1"/>
  <c r="G3860" i="1"/>
  <c r="F3860" i="1"/>
  <c r="E3860" i="1"/>
  <c r="M3859" i="1"/>
  <c r="L3859" i="1"/>
  <c r="K3859" i="1"/>
  <c r="J3859" i="1"/>
  <c r="I3859" i="1"/>
  <c r="H3859" i="1"/>
  <c r="G3859" i="1"/>
  <c r="F3859" i="1"/>
  <c r="E3859" i="1"/>
  <c r="M3858" i="1"/>
  <c r="L3858" i="1"/>
  <c r="K3858" i="1"/>
  <c r="J3858" i="1"/>
  <c r="I3858" i="1"/>
  <c r="H3858" i="1"/>
  <c r="G3858" i="1"/>
  <c r="F3858" i="1"/>
  <c r="E3858" i="1"/>
  <c r="M3857" i="1"/>
  <c r="L3857" i="1"/>
  <c r="K3857" i="1"/>
  <c r="J3857" i="1"/>
  <c r="I3857" i="1"/>
  <c r="H3857" i="1"/>
  <c r="G3857" i="1"/>
  <c r="F3857" i="1"/>
  <c r="E3857" i="1"/>
  <c r="M3856" i="1"/>
  <c r="L3856" i="1"/>
  <c r="K3856" i="1"/>
  <c r="J3856" i="1"/>
  <c r="I3856" i="1"/>
  <c r="H3856" i="1"/>
  <c r="G3856" i="1"/>
  <c r="F3856" i="1"/>
  <c r="E3856" i="1"/>
  <c r="M3855" i="1"/>
  <c r="L3855" i="1"/>
  <c r="K3855" i="1"/>
  <c r="J3855" i="1"/>
  <c r="I3855" i="1"/>
  <c r="H3855" i="1"/>
  <c r="G3855" i="1"/>
  <c r="F3855" i="1"/>
  <c r="E3855" i="1"/>
  <c r="M3854" i="1"/>
  <c r="L3854" i="1"/>
  <c r="K3854" i="1"/>
  <c r="J3854" i="1"/>
  <c r="I3854" i="1"/>
  <c r="H3854" i="1"/>
  <c r="G3854" i="1"/>
  <c r="F3854" i="1"/>
  <c r="E3854" i="1"/>
  <c r="M3853" i="1"/>
  <c r="L3853" i="1"/>
  <c r="K3853" i="1"/>
  <c r="J3853" i="1"/>
  <c r="I3853" i="1"/>
  <c r="H3853" i="1"/>
  <c r="G3853" i="1"/>
  <c r="F3853" i="1"/>
  <c r="E3853" i="1"/>
  <c r="M3852" i="1"/>
  <c r="L3852" i="1"/>
  <c r="K3852" i="1"/>
  <c r="J3852" i="1"/>
  <c r="I3852" i="1"/>
  <c r="H3852" i="1"/>
  <c r="G3852" i="1"/>
  <c r="F3852" i="1"/>
  <c r="E3852" i="1"/>
  <c r="M3851" i="1"/>
  <c r="L3851" i="1"/>
  <c r="K3851" i="1"/>
  <c r="J3851" i="1"/>
  <c r="I3851" i="1"/>
  <c r="H3851" i="1"/>
  <c r="G3851" i="1"/>
  <c r="F3851" i="1"/>
  <c r="E3851" i="1"/>
  <c r="M3850" i="1"/>
  <c r="L3850" i="1"/>
  <c r="K3850" i="1"/>
  <c r="J3850" i="1"/>
  <c r="I3850" i="1"/>
  <c r="H3850" i="1"/>
  <c r="G3850" i="1"/>
  <c r="F3850" i="1"/>
  <c r="E3850" i="1"/>
  <c r="M3849" i="1"/>
  <c r="L3849" i="1"/>
  <c r="K3849" i="1"/>
  <c r="J3849" i="1"/>
  <c r="I3849" i="1"/>
  <c r="H3849" i="1"/>
  <c r="G3849" i="1"/>
  <c r="F3849" i="1"/>
  <c r="E3849" i="1"/>
  <c r="M3848" i="1"/>
  <c r="L3848" i="1"/>
  <c r="K3848" i="1"/>
  <c r="J3848" i="1"/>
  <c r="I3848" i="1"/>
  <c r="H3848" i="1"/>
  <c r="G3848" i="1"/>
  <c r="F3848" i="1"/>
  <c r="E3848" i="1"/>
  <c r="M3847" i="1"/>
  <c r="L3847" i="1"/>
  <c r="K3847" i="1"/>
  <c r="J3847" i="1"/>
  <c r="I3847" i="1"/>
  <c r="H3847" i="1"/>
  <c r="G3847" i="1"/>
  <c r="F3847" i="1"/>
  <c r="E3847" i="1"/>
  <c r="M3846" i="1"/>
  <c r="L3846" i="1"/>
  <c r="K3846" i="1"/>
  <c r="J3846" i="1"/>
  <c r="I3846" i="1"/>
  <c r="H3846" i="1"/>
  <c r="G3846" i="1"/>
  <c r="F3846" i="1"/>
  <c r="E3846" i="1"/>
  <c r="M3845" i="1"/>
  <c r="L3845" i="1"/>
  <c r="K3845" i="1"/>
  <c r="J3845" i="1"/>
  <c r="I3845" i="1"/>
  <c r="H3845" i="1"/>
  <c r="G3845" i="1"/>
  <c r="F3845" i="1"/>
  <c r="E3845" i="1"/>
  <c r="M3844" i="1"/>
  <c r="L3844" i="1"/>
  <c r="K3844" i="1"/>
  <c r="J3844" i="1"/>
  <c r="I3844" i="1"/>
  <c r="H3844" i="1"/>
  <c r="G3844" i="1"/>
  <c r="F3844" i="1"/>
  <c r="E3844" i="1"/>
  <c r="M3843" i="1"/>
  <c r="L3843" i="1"/>
  <c r="K3843" i="1"/>
  <c r="J3843" i="1"/>
  <c r="I3843" i="1"/>
  <c r="H3843" i="1"/>
  <c r="G3843" i="1"/>
  <c r="F3843" i="1"/>
  <c r="E3843" i="1"/>
  <c r="M3842" i="1"/>
  <c r="L3842" i="1"/>
  <c r="K3842" i="1"/>
  <c r="J3842" i="1"/>
  <c r="I3842" i="1"/>
  <c r="H3842" i="1"/>
  <c r="G3842" i="1"/>
  <c r="F3842" i="1"/>
  <c r="E3842" i="1"/>
  <c r="M3841" i="1"/>
  <c r="L3841" i="1"/>
  <c r="K3841" i="1"/>
  <c r="J3841" i="1"/>
  <c r="I3841" i="1"/>
  <c r="H3841" i="1"/>
  <c r="G3841" i="1"/>
  <c r="F3841" i="1"/>
  <c r="E3841" i="1"/>
  <c r="M3840" i="1"/>
  <c r="L3840" i="1"/>
  <c r="K3840" i="1"/>
  <c r="J3840" i="1"/>
  <c r="I3840" i="1"/>
  <c r="H3840" i="1"/>
  <c r="G3840" i="1"/>
  <c r="F3840" i="1"/>
  <c r="E3840" i="1"/>
  <c r="M3839" i="1"/>
  <c r="L3839" i="1"/>
  <c r="K3839" i="1"/>
  <c r="J3839" i="1"/>
  <c r="I3839" i="1"/>
  <c r="H3839" i="1"/>
  <c r="G3839" i="1"/>
  <c r="F3839" i="1"/>
  <c r="E3839" i="1"/>
  <c r="M3838" i="1"/>
  <c r="L3838" i="1"/>
  <c r="K3838" i="1"/>
  <c r="J3838" i="1"/>
  <c r="I3838" i="1"/>
  <c r="H3838" i="1"/>
  <c r="G3838" i="1"/>
  <c r="F3838" i="1"/>
  <c r="E3838" i="1"/>
  <c r="M3837" i="1"/>
  <c r="L3837" i="1"/>
  <c r="K3837" i="1"/>
  <c r="J3837" i="1"/>
  <c r="I3837" i="1"/>
  <c r="H3837" i="1"/>
  <c r="G3837" i="1"/>
  <c r="F3837" i="1"/>
  <c r="E3837" i="1"/>
  <c r="M3836" i="1"/>
  <c r="L3836" i="1"/>
  <c r="K3836" i="1"/>
  <c r="J3836" i="1"/>
  <c r="I3836" i="1"/>
  <c r="H3836" i="1"/>
  <c r="G3836" i="1"/>
  <c r="F3836" i="1"/>
  <c r="E3836" i="1"/>
  <c r="M3835" i="1"/>
  <c r="L3835" i="1"/>
  <c r="K3835" i="1"/>
  <c r="J3835" i="1"/>
  <c r="I3835" i="1"/>
  <c r="H3835" i="1"/>
  <c r="G3835" i="1"/>
  <c r="F3835" i="1"/>
  <c r="E3835" i="1"/>
  <c r="M3834" i="1"/>
  <c r="L3834" i="1"/>
  <c r="K3834" i="1"/>
  <c r="J3834" i="1"/>
  <c r="I3834" i="1"/>
  <c r="H3834" i="1"/>
  <c r="G3834" i="1"/>
  <c r="F3834" i="1"/>
  <c r="E3834" i="1"/>
  <c r="M3833" i="1"/>
  <c r="L3833" i="1"/>
  <c r="K3833" i="1"/>
  <c r="J3833" i="1"/>
  <c r="I3833" i="1"/>
  <c r="H3833" i="1"/>
  <c r="G3833" i="1"/>
  <c r="F3833" i="1"/>
  <c r="E3833" i="1"/>
  <c r="M3832" i="1"/>
  <c r="L3832" i="1"/>
  <c r="K3832" i="1"/>
  <c r="J3832" i="1"/>
  <c r="I3832" i="1"/>
  <c r="H3832" i="1"/>
  <c r="G3832" i="1"/>
  <c r="F3832" i="1"/>
  <c r="E3832" i="1"/>
  <c r="M3831" i="1"/>
  <c r="L3831" i="1"/>
  <c r="K3831" i="1"/>
  <c r="J3831" i="1"/>
  <c r="I3831" i="1"/>
  <c r="H3831" i="1"/>
  <c r="G3831" i="1"/>
  <c r="F3831" i="1"/>
  <c r="E3831" i="1"/>
  <c r="M3830" i="1"/>
  <c r="L3830" i="1"/>
  <c r="K3830" i="1"/>
  <c r="J3830" i="1"/>
  <c r="I3830" i="1"/>
  <c r="H3830" i="1"/>
  <c r="G3830" i="1"/>
  <c r="F3830" i="1"/>
  <c r="E3830" i="1"/>
  <c r="M3829" i="1"/>
  <c r="L3829" i="1"/>
  <c r="K3829" i="1"/>
  <c r="J3829" i="1"/>
  <c r="I3829" i="1"/>
  <c r="H3829" i="1"/>
  <c r="G3829" i="1"/>
  <c r="F3829" i="1"/>
  <c r="E3829" i="1"/>
  <c r="M3828" i="1"/>
  <c r="L3828" i="1"/>
  <c r="K3828" i="1"/>
  <c r="J3828" i="1"/>
  <c r="I3828" i="1"/>
  <c r="H3828" i="1"/>
  <c r="G3828" i="1"/>
  <c r="F3828" i="1"/>
  <c r="E3828" i="1"/>
  <c r="M3827" i="1"/>
  <c r="L3827" i="1"/>
  <c r="K3827" i="1"/>
  <c r="J3827" i="1"/>
  <c r="I3827" i="1"/>
  <c r="H3827" i="1"/>
  <c r="G3827" i="1"/>
  <c r="F3827" i="1"/>
  <c r="E3827" i="1"/>
  <c r="M3826" i="1"/>
  <c r="L3826" i="1"/>
  <c r="K3826" i="1"/>
  <c r="J3826" i="1"/>
  <c r="I3826" i="1"/>
  <c r="H3826" i="1"/>
  <c r="G3826" i="1"/>
  <c r="F3826" i="1"/>
  <c r="E3826" i="1"/>
  <c r="M3825" i="1"/>
  <c r="L3825" i="1"/>
  <c r="K3825" i="1"/>
  <c r="J3825" i="1"/>
  <c r="I3825" i="1"/>
  <c r="H3825" i="1"/>
  <c r="G3825" i="1"/>
  <c r="F3825" i="1"/>
  <c r="E3825" i="1"/>
  <c r="M3824" i="1"/>
  <c r="L3824" i="1"/>
  <c r="K3824" i="1"/>
  <c r="J3824" i="1"/>
  <c r="I3824" i="1"/>
  <c r="H3824" i="1"/>
  <c r="G3824" i="1"/>
  <c r="F3824" i="1"/>
  <c r="E3824" i="1"/>
  <c r="M3823" i="1"/>
  <c r="L3823" i="1"/>
  <c r="K3823" i="1"/>
  <c r="J3823" i="1"/>
  <c r="I3823" i="1"/>
  <c r="H3823" i="1"/>
  <c r="G3823" i="1"/>
  <c r="F3823" i="1"/>
  <c r="E3823" i="1"/>
  <c r="M3822" i="1"/>
  <c r="L3822" i="1"/>
  <c r="K3822" i="1"/>
  <c r="J3822" i="1"/>
  <c r="I3822" i="1"/>
  <c r="H3822" i="1"/>
  <c r="G3822" i="1"/>
  <c r="F3822" i="1"/>
  <c r="E3822" i="1"/>
  <c r="M3821" i="1"/>
  <c r="L3821" i="1"/>
  <c r="K3821" i="1"/>
  <c r="J3821" i="1"/>
  <c r="I3821" i="1"/>
  <c r="H3821" i="1"/>
  <c r="G3821" i="1"/>
  <c r="F3821" i="1"/>
  <c r="E3821" i="1"/>
  <c r="M3820" i="1"/>
  <c r="L3820" i="1"/>
  <c r="K3820" i="1"/>
  <c r="J3820" i="1"/>
  <c r="I3820" i="1"/>
  <c r="H3820" i="1"/>
  <c r="G3820" i="1"/>
  <c r="F3820" i="1"/>
  <c r="E3820" i="1"/>
  <c r="M3819" i="1"/>
  <c r="L3819" i="1"/>
  <c r="K3819" i="1"/>
  <c r="J3819" i="1"/>
  <c r="I3819" i="1"/>
  <c r="H3819" i="1"/>
  <c r="G3819" i="1"/>
  <c r="F3819" i="1"/>
  <c r="E3819" i="1"/>
  <c r="M3818" i="1"/>
  <c r="L3818" i="1"/>
  <c r="K3818" i="1"/>
  <c r="J3818" i="1"/>
  <c r="I3818" i="1"/>
  <c r="H3818" i="1"/>
  <c r="G3818" i="1"/>
  <c r="F3818" i="1"/>
  <c r="E3818" i="1"/>
  <c r="M3817" i="1"/>
  <c r="L3817" i="1"/>
  <c r="K3817" i="1"/>
  <c r="J3817" i="1"/>
  <c r="I3817" i="1"/>
  <c r="H3817" i="1"/>
  <c r="G3817" i="1"/>
  <c r="F3817" i="1"/>
  <c r="E3817" i="1"/>
  <c r="M3816" i="1"/>
  <c r="L3816" i="1"/>
  <c r="K3816" i="1"/>
  <c r="J3816" i="1"/>
  <c r="I3816" i="1"/>
  <c r="H3816" i="1"/>
  <c r="G3816" i="1"/>
  <c r="F3816" i="1"/>
  <c r="E3816" i="1"/>
  <c r="M3815" i="1"/>
  <c r="L3815" i="1"/>
  <c r="K3815" i="1"/>
  <c r="J3815" i="1"/>
  <c r="I3815" i="1"/>
  <c r="H3815" i="1"/>
  <c r="G3815" i="1"/>
  <c r="F3815" i="1"/>
  <c r="E3815" i="1"/>
  <c r="M3814" i="1"/>
  <c r="L3814" i="1"/>
  <c r="K3814" i="1"/>
  <c r="J3814" i="1"/>
  <c r="I3814" i="1"/>
  <c r="H3814" i="1"/>
  <c r="G3814" i="1"/>
  <c r="F3814" i="1"/>
  <c r="E3814" i="1"/>
  <c r="M3813" i="1"/>
  <c r="L3813" i="1"/>
  <c r="K3813" i="1"/>
  <c r="J3813" i="1"/>
  <c r="I3813" i="1"/>
  <c r="H3813" i="1"/>
  <c r="G3813" i="1"/>
  <c r="F3813" i="1"/>
  <c r="E3813" i="1"/>
  <c r="M3812" i="1"/>
  <c r="L3812" i="1"/>
  <c r="K3812" i="1"/>
  <c r="J3812" i="1"/>
  <c r="I3812" i="1"/>
  <c r="H3812" i="1"/>
  <c r="G3812" i="1"/>
  <c r="F3812" i="1"/>
  <c r="E3812" i="1"/>
  <c r="M3811" i="1"/>
  <c r="L3811" i="1"/>
  <c r="K3811" i="1"/>
  <c r="J3811" i="1"/>
  <c r="I3811" i="1"/>
  <c r="H3811" i="1"/>
  <c r="G3811" i="1"/>
  <c r="F3811" i="1"/>
  <c r="E3811" i="1"/>
  <c r="M3810" i="1"/>
  <c r="L3810" i="1"/>
  <c r="K3810" i="1"/>
  <c r="J3810" i="1"/>
  <c r="I3810" i="1"/>
  <c r="H3810" i="1"/>
  <c r="G3810" i="1"/>
  <c r="F3810" i="1"/>
  <c r="E3810" i="1"/>
  <c r="M3809" i="1"/>
  <c r="L3809" i="1"/>
  <c r="K3809" i="1"/>
  <c r="J3809" i="1"/>
  <c r="I3809" i="1"/>
  <c r="H3809" i="1"/>
  <c r="G3809" i="1"/>
  <c r="F3809" i="1"/>
  <c r="E3809" i="1"/>
  <c r="M3808" i="1"/>
  <c r="L3808" i="1"/>
  <c r="K3808" i="1"/>
  <c r="J3808" i="1"/>
  <c r="I3808" i="1"/>
  <c r="H3808" i="1"/>
  <c r="G3808" i="1"/>
  <c r="F3808" i="1"/>
  <c r="E3808" i="1"/>
  <c r="M3807" i="1"/>
  <c r="L3807" i="1"/>
  <c r="K3807" i="1"/>
  <c r="J3807" i="1"/>
  <c r="I3807" i="1"/>
  <c r="H3807" i="1"/>
  <c r="G3807" i="1"/>
  <c r="F3807" i="1"/>
  <c r="E3807" i="1"/>
  <c r="M3806" i="1"/>
  <c r="L3806" i="1"/>
  <c r="K3806" i="1"/>
  <c r="J3806" i="1"/>
  <c r="I3806" i="1"/>
  <c r="H3806" i="1"/>
  <c r="G3806" i="1"/>
  <c r="F3806" i="1"/>
  <c r="E3806" i="1"/>
  <c r="M3805" i="1"/>
  <c r="L3805" i="1"/>
  <c r="K3805" i="1"/>
  <c r="J3805" i="1"/>
  <c r="I3805" i="1"/>
  <c r="H3805" i="1"/>
  <c r="G3805" i="1"/>
  <c r="F3805" i="1"/>
  <c r="E3805" i="1"/>
  <c r="M3804" i="1"/>
  <c r="L3804" i="1"/>
  <c r="K3804" i="1"/>
  <c r="J3804" i="1"/>
  <c r="I3804" i="1"/>
  <c r="H3804" i="1"/>
  <c r="G3804" i="1"/>
  <c r="F3804" i="1"/>
  <c r="E3804" i="1"/>
  <c r="M3803" i="1"/>
  <c r="L3803" i="1"/>
  <c r="K3803" i="1"/>
  <c r="J3803" i="1"/>
  <c r="I3803" i="1"/>
  <c r="H3803" i="1"/>
  <c r="G3803" i="1"/>
  <c r="F3803" i="1"/>
  <c r="E3803" i="1"/>
  <c r="M3802" i="1"/>
  <c r="L3802" i="1"/>
  <c r="K3802" i="1"/>
  <c r="J3802" i="1"/>
  <c r="I3802" i="1"/>
  <c r="H3802" i="1"/>
  <c r="G3802" i="1"/>
  <c r="F3802" i="1"/>
  <c r="E3802" i="1"/>
  <c r="M3801" i="1"/>
  <c r="L3801" i="1"/>
  <c r="K3801" i="1"/>
  <c r="J3801" i="1"/>
  <c r="I3801" i="1"/>
  <c r="H3801" i="1"/>
  <c r="G3801" i="1"/>
  <c r="F3801" i="1"/>
  <c r="E3801" i="1"/>
  <c r="M3800" i="1"/>
  <c r="L3800" i="1"/>
  <c r="K3800" i="1"/>
  <c r="J3800" i="1"/>
  <c r="I3800" i="1"/>
  <c r="H3800" i="1"/>
  <c r="G3800" i="1"/>
  <c r="F3800" i="1"/>
  <c r="E3800" i="1"/>
  <c r="M3799" i="1"/>
  <c r="L3799" i="1"/>
  <c r="K3799" i="1"/>
  <c r="J3799" i="1"/>
  <c r="I3799" i="1"/>
  <c r="H3799" i="1"/>
  <c r="G3799" i="1"/>
  <c r="F3799" i="1"/>
  <c r="E3799" i="1"/>
  <c r="M3798" i="1"/>
  <c r="L3798" i="1"/>
  <c r="K3798" i="1"/>
  <c r="J3798" i="1"/>
  <c r="I3798" i="1"/>
  <c r="H3798" i="1"/>
  <c r="G3798" i="1"/>
  <c r="F3798" i="1"/>
  <c r="E3798" i="1"/>
  <c r="M3797" i="1"/>
  <c r="L3797" i="1"/>
  <c r="K3797" i="1"/>
  <c r="J3797" i="1"/>
  <c r="I3797" i="1"/>
  <c r="H3797" i="1"/>
  <c r="G3797" i="1"/>
  <c r="F3797" i="1"/>
  <c r="E3797" i="1"/>
  <c r="M3796" i="1"/>
  <c r="L3796" i="1"/>
  <c r="K3796" i="1"/>
  <c r="J3796" i="1"/>
  <c r="I3796" i="1"/>
  <c r="H3796" i="1"/>
  <c r="G3796" i="1"/>
  <c r="F3796" i="1"/>
  <c r="E3796" i="1"/>
  <c r="M3795" i="1"/>
  <c r="L3795" i="1"/>
  <c r="K3795" i="1"/>
  <c r="J3795" i="1"/>
  <c r="I3795" i="1"/>
  <c r="H3795" i="1"/>
  <c r="G3795" i="1"/>
  <c r="F3795" i="1"/>
  <c r="E3795" i="1"/>
  <c r="M3794" i="1"/>
  <c r="L3794" i="1"/>
  <c r="K3794" i="1"/>
  <c r="J3794" i="1"/>
  <c r="I3794" i="1"/>
  <c r="H3794" i="1"/>
  <c r="G3794" i="1"/>
  <c r="F3794" i="1"/>
  <c r="E3794" i="1"/>
  <c r="M3793" i="1"/>
  <c r="L3793" i="1"/>
  <c r="K3793" i="1"/>
  <c r="J3793" i="1"/>
  <c r="I3793" i="1"/>
  <c r="H3793" i="1"/>
  <c r="G3793" i="1"/>
  <c r="F3793" i="1"/>
  <c r="E3793" i="1"/>
  <c r="M3792" i="1"/>
  <c r="L3792" i="1"/>
  <c r="K3792" i="1"/>
  <c r="J3792" i="1"/>
  <c r="I3792" i="1"/>
  <c r="H3792" i="1"/>
  <c r="G3792" i="1"/>
  <c r="F3792" i="1"/>
  <c r="E3792" i="1"/>
  <c r="M3791" i="1"/>
  <c r="L3791" i="1"/>
  <c r="K3791" i="1"/>
  <c r="J3791" i="1"/>
  <c r="I3791" i="1"/>
  <c r="H3791" i="1"/>
  <c r="G3791" i="1"/>
  <c r="F3791" i="1"/>
  <c r="E3791" i="1"/>
  <c r="M3790" i="1"/>
  <c r="L3790" i="1"/>
  <c r="K3790" i="1"/>
  <c r="J3790" i="1"/>
  <c r="I3790" i="1"/>
  <c r="H3790" i="1"/>
  <c r="G3790" i="1"/>
  <c r="F3790" i="1"/>
  <c r="E3790" i="1"/>
  <c r="M3789" i="1"/>
  <c r="L3789" i="1"/>
  <c r="K3789" i="1"/>
  <c r="J3789" i="1"/>
  <c r="I3789" i="1"/>
  <c r="H3789" i="1"/>
  <c r="G3789" i="1"/>
  <c r="F3789" i="1"/>
  <c r="E3789" i="1"/>
  <c r="M3788" i="1"/>
  <c r="L3788" i="1"/>
  <c r="K3788" i="1"/>
  <c r="J3788" i="1"/>
  <c r="I3788" i="1"/>
  <c r="H3788" i="1"/>
  <c r="G3788" i="1"/>
  <c r="F3788" i="1"/>
  <c r="E3788" i="1"/>
  <c r="M3787" i="1"/>
  <c r="L3787" i="1"/>
  <c r="K3787" i="1"/>
  <c r="J3787" i="1"/>
  <c r="I3787" i="1"/>
  <c r="H3787" i="1"/>
  <c r="G3787" i="1"/>
  <c r="F3787" i="1"/>
  <c r="E3787" i="1"/>
  <c r="M3786" i="1"/>
  <c r="L3786" i="1"/>
  <c r="K3786" i="1"/>
  <c r="J3786" i="1"/>
  <c r="I3786" i="1"/>
  <c r="H3786" i="1"/>
  <c r="G3786" i="1"/>
  <c r="F3786" i="1"/>
  <c r="E3786" i="1"/>
  <c r="M3785" i="1"/>
  <c r="L3785" i="1"/>
  <c r="K3785" i="1"/>
  <c r="J3785" i="1"/>
  <c r="I3785" i="1"/>
  <c r="H3785" i="1"/>
  <c r="G3785" i="1"/>
  <c r="F3785" i="1"/>
  <c r="E3785" i="1"/>
  <c r="M3784" i="1"/>
  <c r="L3784" i="1"/>
  <c r="K3784" i="1"/>
  <c r="J3784" i="1"/>
  <c r="I3784" i="1"/>
  <c r="H3784" i="1"/>
  <c r="G3784" i="1"/>
  <c r="F3784" i="1"/>
  <c r="E3784" i="1"/>
  <c r="M3783" i="1"/>
  <c r="L3783" i="1"/>
  <c r="K3783" i="1"/>
  <c r="J3783" i="1"/>
  <c r="I3783" i="1"/>
  <c r="H3783" i="1"/>
  <c r="G3783" i="1"/>
  <c r="F3783" i="1"/>
  <c r="E3783" i="1"/>
  <c r="M3782" i="1"/>
  <c r="L3782" i="1"/>
  <c r="K3782" i="1"/>
  <c r="J3782" i="1"/>
  <c r="I3782" i="1"/>
  <c r="H3782" i="1"/>
  <c r="G3782" i="1"/>
  <c r="F3782" i="1"/>
  <c r="E3782" i="1"/>
  <c r="M3781" i="1"/>
  <c r="L3781" i="1"/>
  <c r="K3781" i="1"/>
  <c r="J3781" i="1"/>
  <c r="I3781" i="1"/>
  <c r="H3781" i="1"/>
  <c r="G3781" i="1"/>
  <c r="F3781" i="1"/>
  <c r="E3781" i="1"/>
  <c r="M3780" i="1"/>
  <c r="L3780" i="1"/>
  <c r="K3780" i="1"/>
  <c r="J3780" i="1"/>
  <c r="I3780" i="1"/>
  <c r="H3780" i="1"/>
  <c r="G3780" i="1"/>
  <c r="F3780" i="1"/>
  <c r="E3780" i="1"/>
  <c r="M3779" i="1"/>
  <c r="L3779" i="1"/>
  <c r="K3779" i="1"/>
  <c r="J3779" i="1"/>
  <c r="I3779" i="1"/>
  <c r="H3779" i="1"/>
  <c r="G3779" i="1"/>
  <c r="F3779" i="1"/>
  <c r="E3779" i="1"/>
  <c r="M3778" i="1"/>
  <c r="L3778" i="1"/>
  <c r="K3778" i="1"/>
  <c r="J3778" i="1"/>
  <c r="I3778" i="1"/>
  <c r="H3778" i="1"/>
  <c r="G3778" i="1"/>
  <c r="F3778" i="1"/>
  <c r="E3778" i="1"/>
  <c r="M3777" i="1"/>
  <c r="L3777" i="1"/>
  <c r="K3777" i="1"/>
  <c r="J3777" i="1"/>
  <c r="I3777" i="1"/>
  <c r="H3777" i="1"/>
  <c r="G3777" i="1"/>
  <c r="F3777" i="1"/>
  <c r="E3777" i="1"/>
  <c r="M3776" i="1"/>
  <c r="L3776" i="1"/>
  <c r="K3776" i="1"/>
  <c r="J3776" i="1"/>
  <c r="I3776" i="1"/>
  <c r="H3776" i="1"/>
  <c r="G3776" i="1"/>
  <c r="F3776" i="1"/>
  <c r="E3776" i="1"/>
  <c r="M3775" i="1"/>
  <c r="L3775" i="1"/>
  <c r="K3775" i="1"/>
  <c r="J3775" i="1"/>
  <c r="I3775" i="1"/>
  <c r="H3775" i="1"/>
  <c r="G3775" i="1"/>
  <c r="F3775" i="1"/>
  <c r="E3775" i="1"/>
  <c r="M3774" i="1"/>
  <c r="L3774" i="1"/>
  <c r="K3774" i="1"/>
  <c r="J3774" i="1"/>
  <c r="I3774" i="1"/>
  <c r="H3774" i="1"/>
  <c r="G3774" i="1"/>
  <c r="F3774" i="1"/>
  <c r="E3774" i="1"/>
  <c r="M3773" i="1"/>
  <c r="L3773" i="1"/>
  <c r="K3773" i="1"/>
  <c r="J3773" i="1"/>
  <c r="I3773" i="1"/>
  <c r="H3773" i="1"/>
  <c r="G3773" i="1"/>
  <c r="F3773" i="1"/>
  <c r="E3773" i="1"/>
  <c r="M3772" i="1"/>
  <c r="L3772" i="1"/>
  <c r="K3772" i="1"/>
  <c r="J3772" i="1"/>
  <c r="I3772" i="1"/>
  <c r="H3772" i="1"/>
  <c r="G3772" i="1"/>
  <c r="F3772" i="1"/>
  <c r="E3772" i="1"/>
  <c r="M3771" i="1"/>
  <c r="L3771" i="1"/>
  <c r="K3771" i="1"/>
  <c r="J3771" i="1"/>
  <c r="I3771" i="1"/>
  <c r="H3771" i="1"/>
  <c r="G3771" i="1"/>
  <c r="F3771" i="1"/>
  <c r="E3771" i="1"/>
  <c r="M3770" i="1"/>
  <c r="L3770" i="1"/>
  <c r="K3770" i="1"/>
  <c r="J3770" i="1"/>
  <c r="I3770" i="1"/>
  <c r="H3770" i="1"/>
  <c r="G3770" i="1"/>
  <c r="F3770" i="1"/>
  <c r="E3770" i="1"/>
  <c r="M3769" i="1"/>
  <c r="L3769" i="1"/>
  <c r="K3769" i="1"/>
  <c r="J3769" i="1"/>
  <c r="I3769" i="1"/>
  <c r="H3769" i="1"/>
  <c r="G3769" i="1"/>
  <c r="F3769" i="1"/>
  <c r="E3769" i="1"/>
  <c r="M3768" i="1"/>
  <c r="L3768" i="1"/>
  <c r="K3768" i="1"/>
  <c r="J3768" i="1"/>
  <c r="I3768" i="1"/>
  <c r="H3768" i="1"/>
  <c r="G3768" i="1"/>
  <c r="F3768" i="1"/>
  <c r="E3768" i="1"/>
  <c r="M3767" i="1"/>
  <c r="L3767" i="1"/>
  <c r="K3767" i="1"/>
  <c r="J3767" i="1"/>
  <c r="I3767" i="1"/>
  <c r="H3767" i="1"/>
  <c r="G3767" i="1"/>
  <c r="F3767" i="1"/>
  <c r="E3767" i="1"/>
  <c r="M3766" i="1"/>
  <c r="L3766" i="1"/>
  <c r="K3766" i="1"/>
  <c r="J3766" i="1"/>
  <c r="I3766" i="1"/>
  <c r="H3766" i="1"/>
  <c r="G3766" i="1"/>
  <c r="F3766" i="1"/>
  <c r="E3766" i="1"/>
  <c r="M3765" i="1"/>
  <c r="L3765" i="1"/>
  <c r="K3765" i="1"/>
  <c r="J3765" i="1"/>
  <c r="I3765" i="1"/>
  <c r="H3765" i="1"/>
  <c r="G3765" i="1"/>
  <c r="F3765" i="1"/>
  <c r="E3765" i="1"/>
  <c r="M3764" i="1"/>
  <c r="L3764" i="1"/>
  <c r="K3764" i="1"/>
  <c r="J3764" i="1"/>
  <c r="I3764" i="1"/>
  <c r="H3764" i="1"/>
  <c r="G3764" i="1"/>
  <c r="F3764" i="1"/>
  <c r="E3764" i="1"/>
  <c r="M3763" i="1"/>
  <c r="L3763" i="1"/>
  <c r="K3763" i="1"/>
  <c r="J3763" i="1"/>
  <c r="I3763" i="1"/>
  <c r="H3763" i="1"/>
  <c r="G3763" i="1"/>
  <c r="F3763" i="1"/>
  <c r="E3763" i="1"/>
  <c r="M3762" i="1"/>
  <c r="L3762" i="1"/>
  <c r="K3762" i="1"/>
  <c r="J3762" i="1"/>
  <c r="I3762" i="1"/>
  <c r="H3762" i="1"/>
  <c r="G3762" i="1"/>
  <c r="F3762" i="1"/>
  <c r="E3762" i="1"/>
  <c r="M3761" i="1"/>
  <c r="L3761" i="1"/>
  <c r="K3761" i="1"/>
  <c r="J3761" i="1"/>
  <c r="I3761" i="1"/>
  <c r="H3761" i="1"/>
  <c r="G3761" i="1"/>
  <c r="F3761" i="1"/>
  <c r="E3761" i="1"/>
  <c r="M3760" i="1"/>
  <c r="L3760" i="1"/>
  <c r="K3760" i="1"/>
  <c r="J3760" i="1"/>
  <c r="I3760" i="1"/>
  <c r="H3760" i="1"/>
  <c r="G3760" i="1"/>
  <c r="F3760" i="1"/>
  <c r="E3760" i="1"/>
  <c r="M3759" i="1"/>
  <c r="L3759" i="1"/>
  <c r="K3759" i="1"/>
  <c r="J3759" i="1"/>
  <c r="I3759" i="1"/>
  <c r="H3759" i="1"/>
  <c r="G3759" i="1"/>
  <c r="F3759" i="1"/>
  <c r="E3759" i="1"/>
  <c r="M3758" i="1"/>
  <c r="L3758" i="1"/>
  <c r="K3758" i="1"/>
  <c r="J3758" i="1"/>
  <c r="I3758" i="1"/>
  <c r="H3758" i="1"/>
  <c r="G3758" i="1"/>
  <c r="F3758" i="1"/>
  <c r="E3758" i="1"/>
  <c r="M3757" i="1"/>
  <c r="L3757" i="1"/>
  <c r="K3757" i="1"/>
  <c r="J3757" i="1"/>
  <c r="I3757" i="1"/>
  <c r="H3757" i="1"/>
  <c r="G3757" i="1"/>
  <c r="F3757" i="1"/>
  <c r="E3757" i="1"/>
  <c r="M3756" i="1"/>
  <c r="L3756" i="1"/>
  <c r="K3756" i="1"/>
  <c r="J3756" i="1"/>
  <c r="I3756" i="1"/>
  <c r="H3756" i="1"/>
  <c r="G3756" i="1"/>
  <c r="F3756" i="1"/>
  <c r="E3756" i="1"/>
  <c r="M3755" i="1"/>
  <c r="L3755" i="1"/>
  <c r="K3755" i="1"/>
  <c r="J3755" i="1"/>
  <c r="I3755" i="1"/>
  <c r="H3755" i="1"/>
  <c r="G3755" i="1"/>
  <c r="F3755" i="1"/>
  <c r="E3755" i="1"/>
  <c r="M3754" i="1"/>
  <c r="L3754" i="1"/>
  <c r="K3754" i="1"/>
  <c r="J3754" i="1"/>
  <c r="I3754" i="1"/>
  <c r="H3754" i="1"/>
  <c r="G3754" i="1"/>
  <c r="F3754" i="1"/>
  <c r="E3754" i="1"/>
  <c r="M3753" i="1"/>
  <c r="L3753" i="1"/>
  <c r="K3753" i="1"/>
  <c r="J3753" i="1"/>
  <c r="I3753" i="1"/>
  <c r="H3753" i="1"/>
  <c r="G3753" i="1"/>
  <c r="F3753" i="1"/>
  <c r="E3753" i="1"/>
  <c r="M3752" i="1"/>
  <c r="L3752" i="1"/>
  <c r="K3752" i="1"/>
  <c r="J3752" i="1"/>
  <c r="I3752" i="1"/>
  <c r="H3752" i="1"/>
  <c r="G3752" i="1"/>
  <c r="F3752" i="1"/>
  <c r="E3752" i="1"/>
  <c r="M3751" i="1"/>
  <c r="L3751" i="1"/>
  <c r="K3751" i="1"/>
  <c r="J3751" i="1"/>
  <c r="I3751" i="1"/>
  <c r="H3751" i="1"/>
  <c r="G3751" i="1"/>
  <c r="F3751" i="1"/>
  <c r="E3751" i="1"/>
  <c r="M3750" i="1"/>
  <c r="L3750" i="1"/>
  <c r="K3750" i="1"/>
  <c r="J3750" i="1"/>
  <c r="I3750" i="1"/>
  <c r="H3750" i="1"/>
  <c r="G3750" i="1"/>
  <c r="F3750" i="1"/>
  <c r="E3750" i="1"/>
  <c r="M3749" i="1"/>
  <c r="L3749" i="1"/>
  <c r="K3749" i="1"/>
  <c r="J3749" i="1"/>
  <c r="I3749" i="1"/>
  <c r="H3749" i="1"/>
  <c r="G3749" i="1"/>
  <c r="F3749" i="1"/>
  <c r="E3749" i="1"/>
  <c r="M3748" i="1"/>
  <c r="L3748" i="1"/>
  <c r="K3748" i="1"/>
  <c r="J3748" i="1"/>
  <c r="I3748" i="1"/>
  <c r="H3748" i="1"/>
  <c r="G3748" i="1"/>
  <c r="F3748" i="1"/>
  <c r="E3748" i="1"/>
  <c r="M3747" i="1"/>
  <c r="L3747" i="1"/>
  <c r="K3747" i="1"/>
  <c r="J3747" i="1"/>
  <c r="I3747" i="1"/>
  <c r="H3747" i="1"/>
  <c r="G3747" i="1"/>
  <c r="F3747" i="1"/>
  <c r="E3747" i="1"/>
  <c r="M3746" i="1"/>
  <c r="L3746" i="1"/>
  <c r="K3746" i="1"/>
  <c r="J3746" i="1"/>
  <c r="I3746" i="1"/>
  <c r="H3746" i="1"/>
  <c r="G3746" i="1"/>
  <c r="F3746" i="1"/>
  <c r="E3746" i="1"/>
  <c r="M3745" i="1"/>
  <c r="L3745" i="1"/>
  <c r="K3745" i="1"/>
  <c r="J3745" i="1"/>
  <c r="I3745" i="1"/>
  <c r="H3745" i="1"/>
  <c r="G3745" i="1"/>
  <c r="F3745" i="1"/>
  <c r="E3745" i="1"/>
  <c r="M3744" i="1"/>
  <c r="L3744" i="1"/>
  <c r="K3744" i="1"/>
  <c r="J3744" i="1"/>
  <c r="I3744" i="1"/>
  <c r="H3744" i="1"/>
  <c r="G3744" i="1"/>
  <c r="F3744" i="1"/>
  <c r="E3744" i="1"/>
  <c r="M3743" i="1"/>
  <c r="L3743" i="1"/>
  <c r="K3743" i="1"/>
  <c r="J3743" i="1"/>
  <c r="I3743" i="1"/>
  <c r="H3743" i="1"/>
  <c r="G3743" i="1"/>
  <c r="F3743" i="1"/>
  <c r="E3743" i="1"/>
  <c r="M3742" i="1"/>
  <c r="L3742" i="1"/>
  <c r="K3742" i="1"/>
  <c r="J3742" i="1"/>
  <c r="I3742" i="1"/>
  <c r="H3742" i="1"/>
  <c r="G3742" i="1"/>
  <c r="F3742" i="1"/>
  <c r="E3742" i="1"/>
  <c r="M3741" i="1"/>
  <c r="L3741" i="1"/>
  <c r="K3741" i="1"/>
  <c r="J3741" i="1"/>
  <c r="I3741" i="1"/>
  <c r="H3741" i="1"/>
  <c r="G3741" i="1"/>
  <c r="F3741" i="1"/>
  <c r="E3741" i="1"/>
  <c r="M3740" i="1"/>
  <c r="L3740" i="1"/>
  <c r="K3740" i="1"/>
  <c r="J3740" i="1"/>
  <c r="I3740" i="1"/>
  <c r="H3740" i="1"/>
  <c r="G3740" i="1"/>
  <c r="F3740" i="1"/>
  <c r="E3740" i="1"/>
  <c r="M3739" i="1"/>
  <c r="L3739" i="1"/>
  <c r="K3739" i="1"/>
  <c r="J3739" i="1"/>
  <c r="I3739" i="1"/>
  <c r="H3739" i="1"/>
  <c r="G3739" i="1"/>
  <c r="F3739" i="1"/>
  <c r="E3739" i="1"/>
  <c r="M3738" i="1"/>
  <c r="L3738" i="1"/>
  <c r="K3738" i="1"/>
  <c r="J3738" i="1"/>
  <c r="I3738" i="1"/>
  <c r="H3738" i="1"/>
  <c r="G3738" i="1"/>
  <c r="F3738" i="1"/>
  <c r="E3738" i="1"/>
  <c r="M3737" i="1"/>
  <c r="L3737" i="1"/>
  <c r="K3737" i="1"/>
  <c r="J3737" i="1"/>
  <c r="I3737" i="1"/>
  <c r="H3737" i="1"/>
  <c r="G3737" i="1"/>
  <c r="F3737" i="1"/>
  <c r="E3737" i="1"/>
  <c r="M3736" i="1"/>
  <c r="L3736" i="1"/>
  <c r="K3736" i="1"/>
  <c r="J3736" i="1"/>
  <c r="I3736" i="1"/>
  <c r="H3736" i="1"/>
  <c r="G3736" i="1"/>
  <c r="F3736" i="1"/>
  <c r="E3736" i="1"/>
  <c r="M3735" i="1"/>
  <c r="L3735" i="1"/>
  <c r="K3735" i="1"/>
  <c r="J3735" i="1"/>
  <c r="I3735" i="1"/>
  <c r="H3735" i="1"/>
  <c r="G3735" i="1"/>
  <c r="F3735" i="1"/>
  <c r="E3735" i="1"/>
  <c r="M3734" i="1"/>
  <c r="L3734" i="1"/>
  <c r="K3734" i="1"/>
  <c r="J3734" i="1"/>
  <c r="I3734" i="1"/>
  <c r="H3734" i="1"/>
  <c r="G3734" i="1"/>
  <c r="F3734" i="1"/>
  <c r="E3734" i="1"/>
  <c r="M3733" i="1"/>
  <c r="L3733" i="1"/>
  <c r="K3733" i="1"/>
  <c r="J3733" i="1"/>
  <c r="I3733" i="1"/>
  <c r="H3733" i="1"/>
  <c r="G3733" i="1"/>
  <c r="F3733" i="1"/>
  <c r="E3733" i="1"/>
  <c r="M3732" i="1"/>
  <c r="L3732" i="1"/>
  <c r="K3732" i="1"/>
  <c r="J3732" i="1"/>
  <c r="I3732" i="1"/>
  <c r="H3732" i="1"/>
  <c r="G3732" i="1"/>
  <c r="F3732" i="1"/>
  <c r="E3732" i="1"/>
  <c r="M3731" i="1"/>
  <c r="L3731" i="1"/>
  <c r="K3731" i="1"/>
  <c r="J3731" i="1"/>
  <c r="I3731" i="1"/>
  <c r="H3731" i="1"/>
  <c r="G3731" i="1"/>
  <c r="F3731" i="1"/>
  <c r="E3731" i="1"/>
  <c r="M3730" i="1"/>
  <c r="L3730" i="1"/>
  <c r="K3730" i="1"/>
  <c r="J3730" i="1"/>
  <c r="I3730" i="1"/>
  <c r="H3730" i="1"/>
  <c r="G3730" i="1"/>
  <c r="F3730" i="1"/>
  <c r="E3730" i="1"/>
  <c r="M3729" i="1"/>
  <c r="L3729" i="1"/>
  <c r="K3729" i="1"/>
  <c r="J3729" i="1"/>
  <c r="I3729" i="1"/>
  <c r="H3729" i="1"/>
  <c r="G3729" i="1"/>
  <c r="F3729" i="1"/>
  <c r="E3729" i="1"/>
  <c r="M3728" i="1"/>
  <c r="L3728" i="1"/>
  <c r="K3728" i="1"/>
  <c r="J3728" i="1"/>
  <c r="I3728" i="1"/>
  <c r="H3728" i="1"/>
  <c r="G3728" i="1"/>
  <c r="F3728" i="1"/>
  <c r="E3728" i="1"/>
  <c r="M3727" i="1"/>
  <c r="L3727" i="1"/>
  <c r="K3727" i="1"/>
  <c r="J3727" i="1"/>
  <c r="I3727" i="1"/>
  <c r="H3727" i="1"/>
  <c r="G3727" i="1"/>
  <c r="F3727" i="1"/>
  <c r="E3727" i="1"/>
  <c r="M3726" i="1"/>
  <c r="L3726" i="1"/>
  <c r="K3726" i="1"/>
  <c r="J3726" i="1"/>
  <c r="I3726" i="1"/>
  <c r="H3726" i="1"/>
  <c r="G3726" i="1"/>
  <c r="F3726" i="1"/>
  <c r="E3726" i="1"/>
  <c r="M3725" i="1"/>
  <c r="L3725" i="1"/>
  <c r="K3725" i="1"/>
  <c r="J3725" i="1"/>
  <c r="I3725" i="1"/>
  <c r="H3725" i="1"/>
  <c r="G3725" i="1"/>
  <c r="F3725" i="1"/>
  <c r="E3725" i="1"/>
  <c r="M3724" i="1"/>
  <c r="L3724" i="1"/>
  <c r="K3724" i="1"/>
  <c r="J3724" i="1"/>
  <c r="I3724" i="1"/>
  <c r="H3724" i="1"/>
  <c r="G3724" i="1"/>
  <c r="F3724" i="1"/>
  <c r="E3724" i="1"/>
  <c r="M3723" i="1"/>
  <c r="L3723" i="1"/>
  <c r="K3723" i="1"/>
  <c r="J3723" i="1"/>
  <c r="I3723" i="1"/>
  <c r="H3723" i="1"/>
  <c r="G3723" i="1"/>
  <c r="F3723" i="1"/>
  <c r="E3723" i="1"/>
  <c r="M3722" i="1"/>
  <c r="L3722" i="1"/>
  <c r="K3722" i="1"/>
  <c r="J3722" i="1"/>
  <c r="I3722" i="1"/>
  <c r="H3722" i="1"/>
  <c r="G3722" i="1"/>
  <c r="F3722" i="1"/>
  <c r="E3722" i="1"/>
  <c r="M3721" i="1"/>
  <c r="L3721" i="1"/>
  <c r="K3721" i="1"/>
  <c r="J3721" i="1"/>
  <c r="I3721" i="1"/>
  <c r="H3721" i="1"/>
  <c r="G3721" i="1"/>
  <c r="F3721" i="1"/>
  <c r="E3721" i="1"/>
  <c r="M3720" i="1"/>
  <c r="L3720" i="1"/>
  <c r="K3720" i="1"/>
  <c r="J3720" i="1"/>
  <c r="I3720" i="1"/>
  <c r="H3720" i="1"/>
  <c r="G3720" i="1"/>
  <c r="F3720" i="1"/>
  <c r="E3720" i="1"/>
  <c r="M3719" i="1"/>
  <c r="L3719" i="1"/>
  <c r="K3719" i="1"/>
  <c r="J3719" i="1"/>
  <c r="I3719" i="1"/>
  <c r="H3719" i="1"/>
  <c r="G3719" i="1"/>
  <c r="F3719" i="1"/>
  <c r="E3719" i="1"/>
  <c r="M3718" i="1"/>
  <c r="L3718" i="1"/>
  <c r="K3718" i="1"/>
  <c r="J3718" i="1"/>
  <c r="I3718" i="1"/>
  <c r="H3718" i="1"/>
  <c r="G3718" i="1"/>
  <c r="F3718" i="1"/>
  <c r="E3718" i="1"/>
  <c r="M3717" i="1"/>
  <c r="L3717" i="1"/>
  <c r="K3717" i="1"/>
  <c r="J3717" i="1"/>
  <c r="I3717" i="1"/>
  <c r="H3717" i="1"/>
  <c r="G3717" i="1"/>
  <c r="F3717" i="1"/>
  <c r="E3717" i="1"/>
  <c r="M3716" i="1"/>
  <c r="L3716" i="1"/>
  <c r="K3716" i="1"/>
  <c r="J3716" i="1"/>
  <c r="I3716" i="1"/>
  <c r="H3716" i="1"/>
  <c r="G3716" i="1"/>
  <c r="F3716" i="1"/>
  <c r="E3716" i="1"/>
  <c r="M3715" i="1"/>
  <c r="L3715" i="1"/>
  <c r="K3715" i="1"/>
  <c r="J3715" i="1"/>
  <c r="I3715" i="1"/>
  <c r="H3715" i="1"/>
  <c r="G3715" i="1"/>
  <c r="F3715" i="1"/>
  <c r="E3715" i="1"/>
  <c r="M3714" i="1"/>
  <c r="L3714" i="1"/>
  <c r="K3714" i="1"/>
  <c r="J3714" i="1"/>
  <c r="I3714" i="1"/>
  <c r="H3714" i="1"/>
  <c r="G3714" i="1"/>
  <c r="F3714" i="1"/>
  <c r="E3714" i="1"/>
  <c r="M3713" i="1"/>
  <c r="L3713" i="1"/>
  <c r="K3713" i="1"/>
  <c r="J3713" i="1"/>
  <c r="I3713" i="1"/>
  <c r="H3713" i="1"/>
  <c r="G3713" i="1"/>
  <c r="F3713" i="1"/>
  <c r="E3713" i="1"/>
  <c r="M3712" i="1"/>
  <c r="L3712" i="1"/>
  <c r="K3712" i="1"/>
  <c r="J3712" i="1"/>
  <c r="I3712" i="1"/>
  <c r="H3712" i="1"/>
  <c r="G3712" i="1"/>
  <c r="F3712" i="1"/>
  <c r="E3712" i="1"/>
  <c r="M3711" i="1"/>
  <c r="L3711" i="1"/>
  <c r="K3711" i="1"/>
  <c r="J3711" i="1"/>
  <c r="I3711" i="1"/>
  <c r="H3711" i="1"/>
  <c r="G3711" i="1"/>
  <c r="F3711" i="1"/>
  <c r="E3711" i="1"/>
  <c r="M3710" i="1"/>
  <c r="L3710" i="1"/>
  <c r="K3710" i="1"/>
  <c r="J3710" i="1"/>
  <c r="I3710" i="1"/>
  <c r="H3710" i="1"/>
  <c r="G3710" i="1"/>
  <c r="F3710" i="1"/>
  <c r="E3710" i="1"/>
  <c r="M3709" i="1"/>
  <c r="L3709" i="1"/>
  <c r="K3709" i="1"/>
  <c r="J3709" i="1"/>
  <c r="I3709" i="1"/>
  <c r="H3709" i="1"/>
  <c r="G3709" i="1"/>
  <c r="F3709" i="1"/>
  <c r="E3709" i="1"/>
  <c r="M3708" i="1"/>
  <c r="L3708" i="1"/>
  <c r="K3708" i="1"/>
  <c r="J3708" i="1"/>
  <c r="I3708" i="1"/>
  <c r="H3708" i="1"/>
  <c r="G3708" i="1"/>
  <c r="F3708" i="1"/>
  <c r="E3708" i="1"/>
  <c r="M3707" i="1"/>
  <c r="L3707" i="1"/>
  <c r="K3707" i="1"/>
  <c r="J3707" i="1"/>
  <c r="I3707" i="1"/>
  <c r="H3707" i="1"/>
  <c r="G3707" i="1"/>
  <c r="F3707" i="1"/>
  <c r="E3707" i="1"/>
  <c r="M3706" i="1"/>
  <c r="L3706" i="1"/>
  <c r="K3706" i="1"/>
  <c r="J3706" i="1"/>
  <c r="I3706" i="1"/>
  <c r="H3706" i="1"/>
  <c r="G3706" i="1"/>
  <c r="F3706" i="1"/>
  <c r="E3706" i="1"/>
  <c r="M3705" i="1"/>
  <c r="L3705" i="1"/>
  <c r="K3705" i="1"/>
  <c r="J3705" i="1"/>
  <c r="I3705" i="1"/>
  <c r="H3705" i="1"/>
  <c r="G3705" i="1"/>
  <c r="F3705" i="1"/>
  <c r="E3705" i="1"/>
  <c r="M3704" i="1"/>
  <c r="L3704" i="1"/>
  <c r="K3704" i="1"/>
  <c r="J3704" i="1"/>
  <c r="I3704" i="1"/>
  <c r="H3704" i="1"/>
  <c r="G3704" i="1"/>
  <c r="F3704" i="1"/>
  <c r="E3704" i="1"/>
  <c r="M3703" i="1"/>
  <c r="L3703" i="1"/>
  <c r="K3703" i="1"/>
  <c r="J3703" i="1"/>
  <c r="I3703" i="1"/>
  <c r="H3703" i="1"/>
  <c r="G3703" i="1"/>
  <c r="F3703" i="1"/>
  <c r="E3703" i="1"/>
  <c r="M3702" i="1"/>
  <c r="L3702" i="1"/>
  <c r="K3702" i="1"/>
  <c r="J3702" i="1"/>
  <c r="I3702" i="1"/>
  <c r="H3702" i="1"/>
  <c r="G3702" i="1"/>
  <c r="F3702" i="1"/>
  <c r="E3702" i="1"/>
  <c r="M3701" i="1"/>
  <c r="L3701" i="1"/>
  <c r="K3701" i="1"/>
  <c r="J3701" i="1"/>
  <c r="I3701" i="1"/>
  <c r="H3701" i="1"/>
  <c r="G3701" i="1"/>
  <c r="F3701" i="1"/>
  <c r="E3701" i="1"/>
  <c r="M3700" i="1"/>
  <c r="L3700" i="1"/>
  <c r="K3700" i="1"/>
  <c r="J3700" i="1"/>
  <c r="I3700" i="1"/>
  <c r="H3700" i="1"/>
  <c r="G3700" i="1"/>
  <c r="F3700" i="1"/>
  <c r="E3700" i="1"/>
  <c r="M3699" i="1"/>
  <c r="L3699" i="1"/>
  <c r="K3699" i="1"/>
  <c r="J3699" i="1"/>
  <c r="I3699" i="1"/>
  <c r="H3699" i="1"/>
  <c r="G3699" i="1"/>
  <c r="F3699" i="1"/>
  <c r="E3699" i="1"/>
  <c r="M3698" i="1"/>
  <c r="L3698" i="1"/>
  <c r="K3698" i="1"/>
  <c r="J3698" i="1"/>
  <c r="I3698" i="1"/>
  <c r="H3698" i="1"/>
  <c r="G3698" i="1"/>
  <c r="F3698" i="1"/>
  <c r="E3698" i="1"/>
  <c r="M3697" i="1"/>
  <c r="L3697" i="1"/>
  <c r="K3697" i="1"/>
  <c r="J3697" i="1"/>
  <c r="I3697" i="1"/>
  <c r="H3697" i="1"/>
  <c r="G3697" i="1"/>
  <c r="F3697" i="1"/>
  <c r="E3697" i="1"/>
  <c r="M3696" i="1"/>
  <c r="L3696" i="1"/>
  <c r="K3696" i="1"/>
  <c r="J3696" i="1"/>
  <c r="I3696" i="1"/>
  <c r="H3696" i="1"/>
  <c r="G3696" i="1"/>
  <c r="F3696" i="1"/>
  <c r="E3696" i="1"/>
  <c r="M3695" i="1"/>
  <c r="L3695" i="1"/>
  <c r="K3695" i="1"/>
  <c r="J3695" i="1"/>
  <c r="I3695" i="1"/>
  <c r="H3695" i="1"/>
  <c r="G3695" i="1"/>
  <c r="F3695" i="1"/>
  <c r="E3695" i="1"/>
  <c r="M3694" i="1"/>
  <c r="L3694" i="1"/>
  <c r="K3694" i="1"/>
  <c r="J3694" i="1"/>
  <c r="I3694" i="1"/>
  <c r="H3694" i="1"/>
  <c r="G3694" i="1"/>
  <c r="F3694" i="1"/>
  <c r="E3694" i="1"/>
  <c r="M3693" i="1"/>
  <c r="L3693" i="1"/>
  <c r="K3693" i="1"/>
  <c r="J3693" i="1"/>
  <c r="I3693" i="1"/>
  <c r="H3693" i="1"/>
  <c r="G3693" i="1"/>
  <c r="F3693" i="1"/>
  <c r="E3693" i="1"/>
  <c r="M3692" i="1"/>
  <c r="L3692" i="1"/>
  <c r="K3692" i="1"/>
  <c r="J3692" i="1"/>
  <c r="I3692" i="1"/>
  <c r="H3692" i="1"/>
  <c r="G3692" i="1"/>
  <c r="F3692" i="1"/>
  <c r="E3692" i="1"/>
  <c r="M3691" i="1"/>
  <c r="L3691" i="1"/>
  <c r="K3691" i="1"/>
  <c r="J3691" i="1"/>
  <c r="I3691" i="1"/>
  <c r="H3691" i="1"/>
  <c r="G3691" i="1"/>
  <c r="F3691" i="1"/>
  <c r="E3691" i="1"/>
  <c r="M3690" i="1"/>
  <c r="L3690" i="1"/>
  <c r="K3690" i="1"/>
  <c r="J3690" i="1"/>
  <c r="I3690" i="1"/>
  <c r="H3690" i="1"/>
  <c r="G3690" i="1"/>
  <c r="F3690" i="1"/>
  <c r="E3690" i="1"/>
  <c r="M3689" i="1"/>
  <c r="L3689" i="1"/>
  <c r="K3689" i="1"/>
  <c r="J3689" i="1"/>
  <c r="I3689" i="1"/>
  <c r="H3689" i="1"/>
  <c r="G3689" i="1"/>
  <c r="F3689" i="1"/>
  <c r="E3689" i="1"/>
  <c r="M3688" i="1"/>
  <c r="L3688" i="1"/>
  <c r="K3688" i="1"/>
  <c r="J3688" i="1"/>
  <c r="I3688" i="1"/>
  <c r="H3688" i="1"/>
  <c r="G3688" i="1"/>
  <c r="F3688" i="1"/>
  <c r="E3688" i="1"/>
  <c r="M3687" i="1"/>
  <c r="L3687" i="1"/>
  <c r="K3687" i="1"/>
  <c r="J3687" i="1"/>
  <c r="I3687" i="1"/>
  <c r="H3687" i="1"/>
  <c r="G3687" i="1"/>
  <c r="F3687" i="1"/>
  <c r="E3687" i="1"/>
  <c r="M3686" i="1"/>
  <c r="L3686" i="1"/>
  <c r="K3686" i="1"/>
  <c r="J3686" i="1"/>
  <c r="I3686" i="1"/>
  <c r="H3686" i="1"/>
  <c r="G3686" i="1"/>
  <c r="F3686" i="1"/>
  <c r="E3686" i="1"/>
  <c r="M3685" i="1"/>
  <c r="L3685" i="1"/>
  <c r="K3685" i="1"/>
  <c r="J3685" i="1"/>
  <c r="I3685" i="1"/>
  <c r="H3685" i="1"/>
  <c r="G3685" i="1"/>
  <c r="F3685" i="1"/>
  <c r="E3685" i="1"/>
  <c r="M3684" i="1"/>
  <c r="L3684" i="1"/>
  <c r="K3684" i="1"/>
  <c r="J3684" i="1"/>
  <c r="I3684" i="1"/>
  <c r="H3684" i="1"/>
  <c r="G3684" i="1"/>
  <c r="F3684" i="1"/>
  <c r="E3684" i="1"/>
  <c r="M3683" i="1"/>
  <c r="L3683" i="1"/>
  <c r="K3683" i="1"/>
  <c r="J3683" i="1"/>
  <c r="I3683" i="1"/>
  <c r="H3683" i="1"/>
  <c r="G3683" i="1"/>
  <c r="F3683" i="1"/>
  <c r="E3683" i="1"/>
  <c r="M3682" i="1"/>
  <c r="L3682" i="1"/>
  <c r="K3682" i="1"/>
  <c r="J3682" i="1"/>
  <c r="I3682" i="1"/>
  <c r="H3682" i="1"/>
  <c r="G3682" i="1"/>
  <c r="F3682" i="1"/>
  <c r="E3682" i="1"/>
  <c r="M3681" i="1"/>
  <c r="L3681" i="1"/>
  <c r="K3681" i="1"/>
  <c r="J3681" i="1"/>
  <c r="I3681" i="1"/>
  <c r="H3681" i="1"/>
  <c r="G3681" i="1"/>
  <c r="F3681" i="1"/>
  <c r="E3681" i="1"/>
  <c r="M3680" i="1"/>
  <c r="L3680" i="1"/>
  <c r="K3680" i="1"/>
  <c r="J3680" i="1"/>
  <c r="I3680" i="1"/>
  <c r="H3680" i="1"/>
  <c r="G3680" i="1"/>
  <c r="F3680" i="1"/>
  <c r="E3680" i="1"/>
  <c r="M3679" i="1"/>
  <c r="L3679" i="1"/>
  <c r="K3679" i="1"/>
  <c r="J3679" i="1"/>
  <c r="I3679" i="1"/>
  <c r="H3679" i="1"/>
  <c r="G3679" i="1"/>
  <c r="F3679" i="1"/>
  <c r="E3679" i="1"/>
  <c r="M3678" i="1"/>
  <c r="L3678" i="1"/>
  <c r="K3678" i="1"/>
  <c r="J3678" i="1"/>
  <c r="I3678" i="1"/>
  <c r="H3678" i="1"/>
  <c r="G3678" i="1"/>
  <c r="F3678" i="1"/>
  <c r="E3678" i="1"/>
  <c r="M3677" i="1"/>
  <c r="L3677" i="1"/>
  <c r="K3677" i="1"/>
  <c r="J3677" i="1"/>
  <c r="I3677" i="1"/>
  <c r="H3677" i="1"/>
  <c r="G3677" i="1"/>
  <c r="F3677" i="1"/>
  <c r="E3677" i="1"/>
  <c r="M3676" i="1"/>
  <c r="L3676" i="1"/>
  <c r="K3676" i="1"/>
  <c r="J3676" i="1"/>
  <c r="I3676" i="1"/>
  <c r="H3676" i="1"/>
  <c r="G3676" i="1"/>
  <c r="F3676" i="1"/>
  <c r="E3676" i="1"/>
  <c r="M3675" i="1"/>
  <c r="L3675" i="1"/>
  <c r="K3675" i="1"/>
  <c r="J3675" i="1"/>
  <c r="I3675" i="1"/>
  <c r="H3675" i="1"/>
  <c r="G3675" i="1"/>
  <c r="F3675" i="1"/>
  <c r="E3675" i="1"/>
  <c r="M3674" i="1"/>
  <c r="L3674" i="1"/>
  <c r="K3674" i="1"/>
  <c r="J3674" i="1"/>
  <c r="I3674" i="1"/>
  <c r="H3674" i="1"/>
  <c r="G3674" i="1"/>
  <c r="F3674" i="1"/>
  <c r="E3674" i="1"/>
  <c r="M3673" i="1"/>
  <c r="L3673" i="1"/>
  <c r="K3673" i="1"/>
  <c r="J3673" i="1"/>
  <c r="I3673" i="1"/>
  <c r="H3673" i="1"/>
  <c r="G3673" i="1"/>
  <c r="F3673" i="1"/>
  <c r="E3673" i="1"/>
  <c r="M3672" i="1"/>
  <c r="L3672" i="1"/>
  <c r="K3672" i="1"/>
  <c r="J3672" i="1"/>
  <c r="I3672" i="1"/>
  <c r="H3672" i="1"/>
  <c r="G3672" i="1"/>
  <c r="F3672" i="1"/>
  <c r="E3672" i="1"/>
  <c r="M3671" i="1"/>
  <c r="L3671" i="1"/>
  <c r="K3671" i="1"/>
  <c r="J3671" i="1"/>
  <c r="I3671" i="1"/>
  <c r="H3671" i="1"/>
  <c r="G3671" i="1"/>
  <c r="F3671" i="1"/>
  <c r="E3671" i="1"/>
  <c r="M3670" i="1"/>
  <c r="L3670" i="1"/>
  <c r="K3670" i="1"/>
  <c r="J3670" i="1"/>
  <c r="I3670" i="1"/>
  <c r="H3670" i="1"/>
  <c r="G3670" i="1"/>
  <c r="F3670" i="1"/>
  <c r="E3670" i="1"/>
  <c r="M3669" i="1"/>
  <c r="L3669" i="1"/>
  <c r="K3669" i="1"/>
  <c r="J3669" i="1"/>
  <c r="I3669" i="1"/>
  <c r="H3669" i="1"/>
  <c r="G3669" i="1"/>
  <c r="F3669" i="1"/>
  <c r="E3669" i="1"/>
  <c r="M3668" i="1"/>
  <c r="L3668" i="1"/>
  <c r="K3668" i="1"/>
  <c r="J3668" i="1"/>
  <c r="I3668" i="1"/>
  <c r="H3668" i="1"/>
  <c r="G3668" i="1"/>
  <c r="F3668" i="1"/>
  <c r="E3668" i="1"/>
  <c r="M3667" i="1"/>
  <c r="L3667" i="1"/>
  <c r="K3667" i="1"/>
  <c r="J3667" i="1"/>
  <c r="I3667" i="1"/>
  <c r="H3667" i="1"/>
  <c r="G3667" i="1"/>
  <c r="F3667" i="1"/>
  <c r="E3667" i="1"/>
  <c r="M3666" i="1"/>
  <c r="L3666" i="1"/>
  <c r="K3666" i="1"/>
  <c r="J3666" i="1"/>
  <c r="I3666" i="1"/>
  <c r="H3666" i="1"/>
  <c r="G3666" i="1"/>
  <c r="F3666" i="1"/>
  <c r="E3666" i="1"/>
  <c r="M3665" i="1"/>
  <c r="L3665" i="1"/>
  <c r="K3665" i="1"/>
  <c r="J3665" i="1"/>
  <c r="I3665" i="1"/>
  <c r="H3665" i="1"/>
  <c r="G3665" i="1"/>
  <c r="F3665" i="1"/>
  <c r="E3665" i="1"/>
  <c r="M3664" i="1"/>
  <c r="L3664" i="1"/>
  <c r="K3664" i="1"/>
  <c r="J3664" i="1"/>
  <c r="I3664" i="1"/>
  <c r="H3664" i="1"/>
  <c r="G3664" i="1"/>
  <c r="F3664" i="1"/>
  <c r="E3664" i="1"/>
  <c r="M3663" i="1"/>
  <c r="L3663" i="1"/>
  <c r="K3663" i="1"/>
  <c r="J3663" i="1"/>
  <c r="I3663" i="1"/>
  <c r="H3663" i="1"/>
  <c r="G3663" i="1"/>
  <c r="F3663" i="1"/>
  <c r="E3663" i="1"/>
  <c r="M3662" i="1"/>
  <c r="L3662" i="1"/>
  <c r="K3662" i="1"/>
  <c r="J3662" i="1"/>
  <c r="I3662" i="1"/>
  <c r="H3662" i="1"/>
  <c r="G3662" i="1"/>
  <c r="F3662" i="1"/>
  <c r="E3662" i="1"/>
  <c r="M3661" i="1"/>
  <c r="L3661" i="1"/>
  <c r="K3661" i="1"/>
  <c r="J3661" i="1"/>
  <c r="I3661" i="1"/>
  <c r="H3661" i="1"/>
  <c r="G3661" i="1"/>
  <c r="F3661" i="1"/>
  <c r="E3661" i="1"/>
  <c r="M3660" i="1"/>
  <c r="L3660" i="1"/>
  <c r="K3660" i="1"/>
  <c r="J3660" i="1"/>
  <c r="I3660" i="1"/>
  <c r="H3660" i="1"/>
  <c r="G3660" i="1"/>
  <c r="F3660" i="1"/>
  <c r="E3660" i="1"/>
  <c r="M3659" i="1"/>
  <c r="L3659" i="1"/>
  <c r="K3659" i="1"/>
  <c r="J3659" i="1"/>
  <c r="I3659" i="1"/>
  <c r="H3659" i="1"/>
  <c r="G3659" i="1"/>
  <c r="F3659" i="1"/>
  <c r="E3659" i="1"/>
  <c r="M3658" i="1"/>
  <c r="L3658" i="1"/>
  <c r="K3658" i="1"/>
  <c r="J3658" i="1"/>
  <c r="I3658" i="1"/>
  <c r="H3658" i="1"/>
  <c r="G3658" i="1"/>
  <c r="F3658" i="1"/>
  <c r="E3658" i="1"/>
  <c r="M3657" i="1"/>
  <c r="L3657" i="1"/>
  <c r="K3657" i="1"/>
  <c r="J3657" i="1"/>
  <c r="I3657" i="1"/>
  <c r="H3657" i="1"/>
  <c r="G3657" i="1"/>
  <c r="F3657" i="1"/>
  <c r="E3657" i="1"/>
  <c r="M3656" i="1"/>
  <c r="L3656" i="1"/>
  <c r="K3656" i="1"/>
  <c r="J3656" i="1"/>
  <c r="I3656" i="1"/>
  <c r="H3656" i="1"/>
  <c r="G3656" i="1"/>
  <c r="F3656" i="1"/>
  <c r="E3656" i="1"/>
  <c r="M3655" i="1"/>
  <c r="L3655" i="1"/>
  <c r="K3655" i="1"/>
  <c r="J3655" i="1"/>
  <c r="I3655" i="1"/>
  <c r="H3655" i="1"/>
  <c r="G3655" i="1"/>
  <c r="F3655" i="1"/>
  <c r="E3655" i="1"/>
  <c r="M3654" i="1"/>
  <c r="L3654" i="1"/>
  <c r="K3654" i="1"/>
  <c r="J3654" i="1"/>
  <c r="I3654" i="1"/>
  <c r="H3654" i="1"/>
  <c r="G3654" i="1"/>
  <c r="F3654" i="1"/>
  <c r="E3654" i="1"/>
  <c r="M3653" i="1"/>
  <c r="L3653" i="1"/>
  <c r="K3653" i="1"/>
  <c r="J3653" i="1"/>
  <c r="I3653" i="1"/>
  <c r="H3653" i="1"/>
  <c r="G3653" i="1"/>
  <c r="F3653" i="1"/>
  <c r="E3653" i="1"/>
  <c r="M3652" i="1"/>
  <c r="L3652" i="1"/>
  <c r="K3652" i="1"/>
  <c r="J3652" i="1"/>
  <c r="I3652" i="1"/>
  <c r="H3652" i="1"/>
  <c r="G3652" i="1"/>
  <c r="F3652" i="1"/>
  <c r="E3652" i="1"/>
  <c r="M3651" i="1"/>
  <c r="L3651" i="1"/>
  <c r="K3651" i="1"/>
  <c r="J3651" i="1"/>
  <c r="I3651" i="1"/>
  <c r="H3651" i="1"/>
  <c r="G3651" i="1"/>
  <c r="F3651" i="1"/>
  <c r="E3651" i="1"/>
  <c r="M3650" i="1"/>
  <c r="L3650" i="1"/>
  <c r="K3650" i="1"/>
  <c r="J3650" i="1"/>
  <c r="I3650" i="1"/>
  <c r="H3650" i="1"/>
  <c r="G3650" i="1"/>
  <c r="F3650" i="1"/>
  <c r="E3650" i="1"/>
  <c r="M3649" i="1"/>
  <c r="L3649" i="1"/>
  <c r="K3649" i="1"/>
  <c r="J3649" i="1"/>
  <c r="I3649" i="1"/>
  <c r="H3649" i="1"/>
  <c r="G3649" i="1"/>
  <c r="F3649" i="1"/>
  <c r="E3649" i="1"/>
  <c r="M3648" i="1"/>
  <c r="L3648" i="1"/>
  <c r="K3648" i="1"/>
  <c r="J3648" i="1"/>
  <c r="I3648" i="1"/>
  <c r="H3648" i="1"/>
  <c r="G3648" i="1"/>
  <c r="F3648" i="1"/>
  <c r="E3648" i="1"/>
  <c r="M3647" i="1"/>
  <c r="L3647" i="1"/>
  <c r="K3647" i="1"/>
  <c r="J3647" i="1"/>
  <c r="I3647" i="1"/>
  <c r="H3647" i="1"/>
  <c r="G3647" i="1"/>
  <c r="F3647" i="1"/>
  <c r="E3647" i="1"/>
  <c r="M3646" i="1"/>
  <c r="L3646" i="1"/>
  <c r="K3646" i="1"/>
  <c r="J3646" i="1"/>
  <c r="I3646" i="1"/>
  <c r="H3646" i="1"/>
  <c r="G3646" i="1"/>
  <c r="F3646" i="1"/>
  <c r="E3646" i="1"/>
  <c r="M3645" i="1"/>
  <c r="L3645" i="1"/>
  <c r="K3645" i="1"/>
  <c r="J3645" i="1"/>
  <c r="I3645" i="1"/>
  <c r="H3645" i="1"/>
  <c r="G3645" i="1"/>
  <c r="F3645" i="1"/>
  <c r="E3645" i="1"/>
  <c r="M3644" i="1"/>
  <c r="L3644" i="1"/>
  <c r="K3644" i="1"/>
  <c r="J3644" i="1"/>
  <c r="I3644" i="1"/>
  <c r="H3644" i="1"/>
  <c r="G3644" i="1"/>
  <c r="F3644" i="1"/>
  <c r="E3644" i="1"/>
  <c r="M3643" i="1"/>
  <c r="L3643" i="1"/>
  <c r="K3643" i="1"/>
  <c r="J3643" i="1"/>
  <c r="I3643" i="1"/>
  <c r="H3643" i="1"/>
  <c r="G3643" i="1"/>
  <c r="F3643" i="1"/>
  <c r="E3643" i="1"/>
  <c r="M3642" i="1"/>
  <c r="L3642" i="1"/>
  <c r="K3642" i="1"/>
  <c r="J3642" i="1"/>
  <c r="I3642" i="1"/>
  <c r="H3642" i="1"/>
  <c r="G3642" i="1"/>
  <c r="F3642" i="1"/>
  <c r="E3642" i="1"/>
  <c r="M3641" i="1"/>
  <c r="L3641" i="1"/>
  <c r="K3641" i="1"/>
  <c r="J3641" i="1"/>
  <c r="I3641" i="1"/>
  <c r="H3641" i="1"/>
  <c r="G3641" i="1"/>
  <c r="F3641" i="1"/>
  <c r="E3641" i="1"/>
  <c r="M3640" i="1"/>
  <c r="L3640" i="1"/>
  <c r="K3640" i="1"/>
  <c r="J3640" i="1"/>
  <c r="I3640" i="1"/>
  <c r="H3640" i="1"/>
  <c r="G3640" i="1"/>
  <c r="F3640" i="1"/>
  <c r="E3640" i="1"/>
  <c r="M3639" i="1"/>
  <c r="L3639" i="1"/>
  <c r="K3639" i="1"/>
  <c r="J3639" i="1"/>
  <c r="I3639" i="1"/>
  <c r="H3639" i="1"/>
  <c r="G3639" i="1"/>
  <c r="F3639" i="1"/>
  <c r="E3639" i="1"/>
  <c r="M3638" i="1"/>
  <c r="L3638" i="1"/>
  <c r="K3638" i="1"/>
  <c r="J3638" i="1"/>
  <c r="I3638" i="1"/>
  <c r="H3638" i="1"/>
  <c r="G3638" i="1"/>
  <c r="F3638" i="1"/>
  <c r="E3638" i="1"/>
  <c r="M3637" i="1"/>
  <c r="L3637" i="1"/>
  <c r="K3637" i="1"/>
  <c r="J3637" i="1"/>
  <c r="I3637" i="1"/>
  <c r="H3637" i="1"/>
  <c r="G3637" i="1"/>
  <c r="F3637" i="1"/>
  <c r="E3637" i="1"/>
  <c r="M3636" i="1"/>
  <c r="L3636" i="1"/>
  <c r="K3636" i="1"/>
  <c r="J3636" i="1"/>
  <c r="I3636" i="1"/>
  <c r="H3636" i="1"/>
  <c r="G3636" i="1"/>
  <c r="F3636" i="1"/>
  <c r="E3636" i="1"/>
  <c r="M3635" i="1"/>
  <c r="L3635" i="1"/>
  <c r="K3635" i="1"/>
  <c r="J3635" i="1"/>
  <c r="I3635" i="1"/>
  <c r="H3635" i="1"/>
  <c r="G3635" i="1"/>
  <c r="F3635" i="1"/>
  <c r="E3635" i="1"/>
  <c r="M3634" i="1"/>
  <c r="L3634" i="1"/>
  <c r="K3634" i="1"/>
  <c r="J3634" i="1"/>
  <c r="I3634" i="1"/>
  <c r="H3634" i="1"/>
  <c r="G3634" i="1"/>
  <c r="F3634" i="1"/>
  <c r="E3634" i="1"/>
  <c r="M3633" i="1"/>
  <c r="L3633" i="1"/>
  <c r="K3633" i="1"/>
  <c r="J3633" i="1"/>
  <c r="I3633" i="1"/>
  <c r="H3633" i="1"/>
  <c r="G3633" i="1"/>
  <c r="F3633" i="1"/>
  <c r="E3633" i="1"/>
  <c r="M3632" i="1"/>
  <c r="L3632" i="1"/>
  <c r="K3632" i="1"/>
  <c r="J3632" i="1"/>
  <c r="I3632" i="1"/>
  <c r="H3632" i="1"/>
  <c r="G3632" i="1"/>
  <c r="F3632" i="1"/>
  <c r="E3632" i="1"/>
  <c r="M3631" i="1"/>
  <c r="L3631" i="1"/>
  <c r="K3631" i="1"/>
  <c r="J3631" i="1"/>
  <c r="I3631" i="1"/>
  <c r="H3631" i="1"/>
  <c r="G3631" i="1"/>
  <c r="F3631" i="1"/>
  <c r="E3631" i="1"/>
  <c r="M3630" i="1"/>
  <c r="L3630" i="1"/>
  <c r="K3630" i="1"/>
  <c r="J3630" i="1"/>
  <c r="I3630" i="1"/>
  <c r="H3630" i="1"/>
  <c r="G3630" i="1"/>
  <c r="F3630" i="1"/>
  <c r="E3630" i="1"/>
  <c r="M3629" i="1"/>
  <c r="L3629" i="1"/>
  <c r="K3629" i="1"/>
  <c r="J3629" i="1"/>
  <c r="I3629" i="1"/>
  <c r="H3629" i="1"/>
  <c r="G3629" i="1"/>
  <c r="F3629" i="1"/>
  <c r="E3629" i="1"/>
  <c r="M3628" i="1"/>
  <c r="L3628" i="1"/>
  <c r="K3628" i="1"/>
  <c r="J3628" i="1"/>
  <c r="I3628" i="1"/>
  <c r="H3628" i="1"/>
  <c r="G3628" i="1"/>
  <c r="F3628" i="1"/>
  <c r="E3628" i="1"/>
  <c r="M3627" i="1"/>
  <c r="L3627" i="1"/>
  <c r="K3627" i="1"/>
  <c r="J3627" i="1"/>
  <c r="I3627" i="1"/>
  <c r="H3627" i="1"/>
  <c r="G3627" i="1"/>
  <c r="F3627" i="1"/>
  <c r="E3627" i="1"/>
  <c r="M3626" i="1"/>
  <c r="L3626" i="1"/>
  <c r="K3626" i="1"/>
  <c r="J3626" i="1"/>
  <c r="I3626" i="1"/>
  <c r="H3626" i="1"/>
  <c r="G3626" i="1"/>
  <c r="F3626" i="1"/>
  <c r="E3626" i="1"/>
  <c r="M3625" i="1"/>
  <c r="L3625" i="1"/>
  <c r="K3625" i="1"/>
  <c r="J3625" i="1"/>
  <c r="I3625" i="1"/>
  <c r="H3625" i="1"/>
  <c r="G3625" i="1"/>
  <c r="F3625" i="1"/>
  <c r="E3625" i="1"/>
  <c r="M3624" i="1"/>
  <c r="L3624" i="1"/>
  <c r="K3624" i="1"/>
  <c r="J3624" i="1"/>
  <c r="I3624" i="1"/>
  <c r="H3624" i="1"/>
  <c r="G3624" i="1"/>
  <c r="F3624" i="1"/>
  <c r="E3624" i="1"/>
  <c r="M3623" i="1"/>
  <c r="L3623" i="1"/>
  <c r="K3623" i="1"/>
  <c r="J3623" i="1"/>
  <c r="I3623" i="1"/>
  <c r="H3623" i="1"/>
  <c r="G3623" i="1"/>
  <c r="F3623" i="1"/>
  <c r="E3623" i="1"/>
  <c r="M3622" i="1"/>
  <c r="L3622" i="1"/>
  <c r="K3622" i="1"/>
  <c r="J3622" i="1"/>
  <c r="I3622" i="1"/>
  <c r="H3622" i="1"/>
  <c r="G3622" i="1"/>
  <c r="F3622" i="1"/>
  <c r="E3622" i="1"/>
  <c r="M3621" i="1"/>
  <c r="L3621" i="1"/>
  <c r="K3621" i="1"/>
  <c r="J3621" i="1"/>
  <c r="I3621" i="1"/>
  <c r="H3621" i="1"/>
  <c r="G3621" i="1"/>
  <c r="F3621" i="1"/>
  <c r="E3621" i="1"/>
  <c r="M3620" i="1"/>
  <c r="L3620" i="1"/>
  <c r="K3620" i="1"/>
  <c r="J3620" i="1"/>
  <c r="I3620" i="1"/>
  <c r="H3620" i="1"/>
  <c r="G3620" i="1"/>
  <c r="F3620" i="1"/>
  <c r="E3620" i="1"/>
  <c r="M3619" i="1"/>
  <c r="L3619" i="1"/>
  <c r="K3619" i="1"/>
  <c r="J3619" i="1"/>
  <c r="I3619" i="1"/>
  <c r="H3619" i="1"/>
  <c r="G3619" i="1"/>
  <c r="F3619" i="1"/>
  <c r="E3619" i="1"/>
  <c r="M3618" i="1"/>
  <c r="L3618" i="1"/>
  <c r="K3618" i="1"/>
  <c r="J3618" i="1"/>
  <c r="I3618" i="1"/>
  <c r="H3618" i="1"/>
  <c r="G3618" i="1"/>
  <c r="F3618" i="1"/>
  <c r="E3618" i="1"/>
  <c r="M3617" i="1"/>
  <c r="L3617" i="1"/>
  <c r="K3617" i="1"/>
  <c r="J3617" i="1"/>
  <c r="I3617" i="1"/>
  <c r="H3617" i="1"/>
  <c r="G3617" i="1"/>
  <c r="F3617" i="1"/>
  <c r="E3617" i="1"/>
  <c r="M3616" i="1"/>
  <c r="L3616" i="1"/>
  <c r="K3616" i="1"/>
  <c r="J3616" i="1"/>
  <c r="I3616" i="1"/>
  <c r="H3616" i="1"/>
  <c r="G3616" i="1"/>
  <c r="F3616" i="1"/>
  <c r="E3616" i="1"/>
  <c r="M3615" i="1"/>
  <c r="L3615" i="1"/>
  <c r="K3615" i="1"/>
  <c r="J3615" i="1"/>
  <c r="I3615" i="1"/>
  <c r="H3615" i="1"/>
  <c r="G3615" i="1"/>
  <c r="F3615" i="1"/>
  <c r="E3615" i="1"/>
  <c r="M3614" i="1"/>
  <c r="L3614" i="1"/>
  <c r="K3614" i="1"/>
  <c r="J3614" i="1"/>
  <c r="I3614" i="1"/>
  <c r="H3614" i="1"/>
  <c r="G3614" i="1"/>
  <c r="F3614" i="1"/>
  <c r="E3614" i="1"/>
  <c r="M3613" i="1"/>
  <c r="L3613" i="1"/>
  <c r="K3613" i="1"/>
  <c r="J3613" i="1"/>
  <c r="I3613" i="1"/>
  <c r="H3613" i="1"/>
  <c r="G3613" i="1"/>
  <c r="F3613" i="1"/>
  <c r="E3613" i="1"/>
  <c r="M3612" i="1"/>
  <c r="L3612" i="1"/>
  <c r="K3612" i="1"/>
  <c r="J3612" i="1"/>
  <c r="I3612" i="1"/>
  <c r="H3612" i="1"/>
  <c r="G3612" i="1"/>
  <c r="F3612" i="1"/>
  <c r="E3612" i="1"/>
  <c r="M3611" i="1"/>
  <c r="L3611" i="1"/>
  <c r="K3611" i="1"/>
  <c r="J3611" i="1"/>
  <c r="I3611" i="1"/>
  <c r="H3611" i="1"/>
  <c r="G3611" i="1"/>
  <c r="F3611" i="1"/>
  <c r="E3611" i="1"/>
  <c r="M3610" i="1"/>
  <c r="L3610" i="1"/>
  <c r="K3610" i="1"/>
  <c r="J3610" i="1"/>
  <c r="I3610" i="1"/>
  <c r="H3610" i="1"/>
  <c r="G3610" i="1"/>
  <c r="F3610" i="1"/>
  <c r="E3610" i="1"/>
  <c r="M3609" i="1"/>
  <c r="L3609" i="1"/>
  <c r="K3609" i="1"/>
  <c r="J3609" i="1"/>
  <c r="I3609" i="1"/>
  <c r="H3609" i="1"/>
  <c r="G3609" i="1"/>
  <c r="F3609" i="1"/>
  <c r="E3609" i="1"/>
  <c r="M3608" i="1"/>
  <c r="L3608" i="1"/>
  <c r="K3608" i="1"/>
  <c r="J3608" i="1"/>
  <c r="I3608" i="1"/>
  <c r="H3608" i="1"/>
  <c r="G3608" i="1"/>
  <c r="F3608" i="1"/>
  <c r="E3608" i="1"/>
  <c r="M3607" i="1"/>
  <c r="L3607" i="1"/>
  <c r="K3607" i="1"/>
  <c r="J3607" i="1"/>
  <c r="I3607" i="1"/>
  <c r="H3607" i="1"/>
  <c r="G3607" i="1"/>
  <c r="F3607" i="1"/>
  <c r="E3607" i="1"/>
  <c r="M3606" i="1"/>
  <c r="L3606" i="1"/>
  <c r="K3606" i="1"/>
  <c r="J3606" i="1"/>
  <c r="I3606" i="1"/>
  <c r="H3606" i="1"/>
  <c r="G3606" i="1"/>
  <c r="F3606" i="1"/>
  <c r="E3606" i="1"/>
  <c r="M3605" i="1"/>
  <c r="L3605" i="1"/>
  <c r="K3605" i="1"/>
  <c r="J3605" i="1"/>
  <c r="I3605" i="1"/>
  <c r="H3605" i="1"/>
  <c r="G3605" i="1"/>
  <c r="F3605" i="1"/>
  <c r="E3605" i="1"/>
  <c r="M3604" i="1"/>
  <c r="L3604" i="1"/>
  <c r="K3604" i="1"/>
  <c r="J3604" i="1"/>
  <c r="I3604" i="1"/>
  <c r="H3604" i="1"/>
  <c r="G3604" i="1"/>
  <c r="F3604" i="1"/>
  <c r="E3604" i="1"/>
  <c r="M3603" i="1"/>
  <c r="L3603" i="1"/>
  <c r="K3603" i="1"/>
  <c r="J3603" i="1"/>
  <c r="I3603" i="1"/>
  <c r="H3603" i="1"/>
  <c r="G3603" i="1"/>
  <c r="F3603" i="1"/>
  <c r="E3603" i="1"/>
  <c r="M3602" i="1"/>
  <c r="L3602" i="1"/>
  <c r="K3602" i="1"/>
  <c r="J3602" i="1"/>
  <c r="I3602" i="1"/>
  <c r="H3602" i="1"/>
  <c r="G3602" i="1"/>
  <c r="F3602" i="1"/>
  <c r="E3602" i="1"/>
  <c r="M3601" i="1"/>
  <c r="L3601" i="1"/>
  <c r="K3601" i="1"/>
  <c r="J3601" i="1"/>
  <c r="I3601" i="1"/>
  <c r="H3601" i="1"/>
  <c r="G3601" i="1"/>
  <c r="F3601" i="1"/>
  <c r="E3601" i="1"/>
  <c r="M3600" i="1"/>
  <c r="L3600" i="1"/>
  <c r="K3600" i="1"/>
  <c r="J3600" i="1"/>
  <c r="I3600" i="1"/>
  <c r="H3600" i="1"/>
  <c r="G3600" i="1"/>
  <c r="F3600" i="1"/>
  <c r="E3600" i="1"/>
  <c r="M3599" i="1"/>
  <c r="L3599" i="1"/>
  <c r="K3599" i="1"/>
  <c r="J3599" i="1"/>
  <c r="I3599" i="1"/>
  <c r="H3599" i="1"/>
  <c r="G3599" i="1"/>
  <c r="F3599" i="1"/>
  <c r="E3599" i="1"/>
  <c r="M3598" i="1"/>
  <c r="L3598" i="1"/>
  <c r="K3598" i="1"/>
  <c r="J3598" i="1"/>
  <c r="I3598" i="1"/>
  <c r="H3598" i="1"/>
  <c r="G3598" i="1"/>
  <c r="F3598" i="1"/>
  <c r="E3598" i="1"/>
  <c r="M3597" i="1"/>
  <c r="L3597" i="1"/>
  <c r="K3597" i="1"/>
  <c r="J3597" i="1"/>
  <c r="I3597" i="1"/>
  <c r="H3597" i="1"/>
  <c r="G3597" i="1"/>
  <c r="F3597" i="1"/>
  <c r="E3597" i="1"/>
  <c r="M3596" i="1"/>
  <c r="L3596" i="1"/>
  <c r="K3596" i="1"/>
  <c r="J3596" i="1"/>
  <c r="I3596" i="1"/>
  <c r="H3596" i="1"/>
  <c r="G3596" i="1"/>
  <c r="F3596" i="1"/>
  <c r="E3596" i="1"/>
  <c r="M3595" i="1"/>
  <c r="L3595" i="1"/>
  <c r="K3595" i="1"/>
  <c r="J3595" i="1"/>
  <c r="I3595" i="1"/>
  <c r="H3595" i="1"/>
  <c r="G3595" i="1"/>
  <c r="F3595" i="1"/>
  <c r="E3595" i="1"/>
  <c r="M3594" i="1"/>
  <c r="L3594" i="1"/>
  <c r="K3594" i="1"/>
  <c r="J3594" i="1"/>
  <c r="I3594" i="1"/>
  <c r="H3594" i="1"/>
  <c r="G3594" i="1"/>
  <c r="F3594" i="1"/>
  <c r="E3594" i="1"/>
  <c r="M3593" i="1"/>
  <c r="L3593" i="1"/>
  <c r="K3593" i="1"/>
  <c r="J3593" i="1"/>
  <c r="I3593" i="1"/>
  <c r="H3593" i="1"/>
  <c r="G3593" i="1"/>
  <c r="F3593" i="1"/>
  <c r="E3593" i="1"/>
  <c r="M3592" i="1"/>
  <c r="L3592" i="1"/>
  <c r="K3592" i="1"/>
  <c r="J3592" i="1"/>
  <c r="I3592" i="1"/>
  <c r="H3592" i="1"/>
  <c r="G3592" i="1"/>
  <c r="F3592" i="1"/>
  <c r="E3592" i="1"/>
  <c r="M3591" i="1"/>
  <c r="L3591" i="1"/>
  <c r="K3591" i="1"/>
  <c r="J3591" i="1"/>
  <c r="I3591" i="1"/>
  <c r="H3591" i="1"/>
  <c r="G3591" i="1"/>
  <c r="F3591" i="1"/>
  <c r="E3591" i="1"/>
  <c r="M3590" i="1"/>
  <c r="L3590" i="1"/>
  <c r="K3590" i="1"/>
  <c r="J3590" i="1"/>
  <c r="I3590" i="1"/>
  <c r="H3590" i="1"/>
  <c r="G3590" i="1"/>
  <c r="F3590" i="1"/>
  <c r="E3590" i="1"/>
  <c r="M3589" i="1"/>
  <c r="L3589" i="1"/>
  <c r="K3589" i="1"/>
  <c r="J3589" i="1"/>
  <c r="I3589" i="1"/>
  <c r="H3589" i="1"/>
  <c r="G3589" i="1"/>
  <c r="F3589" i="1"/>
  <c r="E3589" i="1"/>
  <c r="M3588" i="1"/>
  <c r="L3588" i="1"/>
  <c r="K3588" i="1"/>
  <c r="J3588" i="1"/>
  <c r="I3588" i="1"/>
  <c r="H3588" i="1"/>
  <c r="G3588" i="1"/>
  <c r="F3588" i="1"/>
  <c r="E3588" i="1"/>
  <c r="M3587" i="1"/>
  <c r="L3587" i="1"/>
  <c r="K3587" i="1"/>
  <c r="J3587" i="1"/>
  <c r="I3587" i="1"/>
  <c r="H3587" i="1"/>
  <c r="G3587" i="1"/>
  <c r="F3587" i="1"/>
  <c r="E3587" i="1"/>
  <c r="M3586" i="1"/>
  <c r="L3586" i="1"/>
  <c r="K3586" i="1"/>
  <c r="J3586" i="1"/>
  <c r="I3586" i="1"/>
  <c r="H3586" i="1"/>
  <c r="G3586" i="1"/>
  <c r="F3586" i="1"/>
  <c r="E3586" i="1"/>
  <c r="M3585" i="1"/>
  <c r="L3585" i="1"/>
  <c r="K3585" i="1"/>
  <c r="J3585" i="1"/>
  <c r="I3585" i="1"/>
  <c r="H3585" i="1"/>
  <c r="G3585" i="1"/>
  <c r="F3585" i="1"/>
  <c r="E3585" i="1"/>
  <c r="M3584" i="1"/>
  <c r="L3584" i="1"/>
  <c r="K3584" i="1"/>
  <c r="J3584" i="1"/>
  <c r="I3584" i="1"/>
  <c r="H3584" i="1"/>
  <c r="G3584" i="1"/>
  <c r="F3584" i="1"/>
  <c r="E3584" i="1"/>
  <c r="M3583" i="1"/>
  <c r="L3583" i="1"/>
  <c r="K3583" i="1"/>
  <c r="J3583" i="1"/>
  <c r="I3583" i="1"/>
  <c r="H3583" i="1"/>
  <c r="G3583" i="1"/>
  <c r="F3583" i="1"/>
  <c r="E3583" i="1"/>
  <c r="M3582" i="1"/>
  <c r="L3582" i="1"/>
  <c r="K3582" i="1"/>
  <c r="J3582" i="1"/>
  <c r="I3582" i="1"/>
  <c r="H3582" i="1"/>
  <c r="G3582" i="1"/>
  <c r="F3582" i="1"/>
  <c r="E3582" i="1"/>
  <c r="M3581" i="1"/>
  <c r="L3581" i="1"/>
  <c r="K3581" i="1"/>
  <c r="J3581" i="1"/>
  <c r="I3581" i="1"/>
  <c r="H3581" i="1"/>
  <c r="G3581" i="1"/>
  <c r="F3581" i="1"/>
  <c r="E3581" i="1"/>
  <c r="M3580" i="1"/>
  <c r="L3580" i="1"/>
  <c r="K3580" i="1"/>
  <c r="J3580" i="1"/>
  <c r="I3580" i="1"/>
  <c r="H3580" i="1"/>
  <c r="G3580" i="1"/>
  <c r="F3580" i="1"/>
  <c r="E3580" i="1"/>
  <c r="M3579" i="1"/>
  <c r="L3579" i="1"/>
  <c r="K3579" i="1"/>
  <c r="J3579" i="1"/>
  <c r="I3579" i="1"/>
  <c r="H3579" i="1"/>
  <c r="G3579" i="1"/>
  <c r="F3579" i="1"/>
  <c r="E3579" i="1"/>
  <c r="M3578" i="1"/>
  <c r="L3578" i="1"/>
  <c r="K3578" i="1"/>
  <c r="J3578" i="1"/>
  <c r="I3578" i="1"/>
  <c r="H3578" i="1"/>
  <c r="G3578" i="1"/>
  <c r="F3578" i="1"/>
  <c r="E3578" i="1"/>
  <c r="M3577" i="1"/>
  <c r="L3577" i="1"/>
  <c r="K3577" i="1"/>
  <c r="J3577" i="1"/>
  <c r="I3577" i="1"/>
  <c r="H3577" i="1"/>
  <c r="G3577" i="1"/>
  <c r="F3577" i="1"/>
  <c r="E3577" i="1"/>
  <c r="M3576" i="1"/>
  <c r="L3576" i="1"/>
  <c r="K3576" i="1"/>
  <c r="J3576" i="1"/>
  <c r="I3576" i="1"/>
  <c r="H3576" i="1"/>
  <c r="G3576" i="1"/>
  <c r="F3576" i="1"/>
  <c r="E3576" i="1"/>
  <c r="M3575" i="1"/>
  <c r="L3575" i="1"/>
  <c r="K3575" i="1"/>
  <c r="J3575" i="1"/>
  <c r="I3575" i="1"/>
  <c r="H3575" i="1"/>
  <c r="G3575" i="1"/>
  <c r="F3575" i="1"/>
  <c r="E3575" i="1"/>
  <c r="M3574" i="1"/>
  <c r="L3574" i="1"/>
  <c r="K3574" i="1"/>
  <c r="J3574" i="1"/>
  <c r="I3574" i="1"/>
  <c r="H3574" i="1"/>
  <c r="G3574" i="1"/>
  <c r="F3574" i="1"/>
  <c r="E3574" i="1"/>
  <c r="M3573" i="1"/>
  <c r="L3573" i="1"/>
  <c r="K3573" i="1"/>
  <c r="J3573" i="1"/>
  <c r="I3573" i="1"/>
  <c r="H3573" i="1"/>
  <c r="G3573" i="1"/>
  <c r="F3573" i="1"/>
  <c r="E3573" i="1"/>
  <c r="M3572" i="1"/>
  <c r="L3572" i="1"/>
  <c r="K3572" i="1"/>
  <c r="J3572" i="1"/>
  <c r="I3572" i="1"/>
  <c r="H3572" i="1"/>
  <c r="G3572" i="1"/>
  <c r="F3572" i="1"/>
  <c r="E3572" i="1"/>
  <c r="M3571" i="1"/>
  <c r="L3571" i="1"/>
  <c r="K3571" i="1"/>
  <c r="J3571" i="1"/>
  <c r="I3571" i="1"/>
  <c r="H3571" i="1"/>
  <c r="G3571" i="1"/>
  <c r="F3571" i="1"/>
  <c r="E3571" i="1"/>
  <c r="M3570" i="1"/>
  <c r="L3570" i="1"/>
  <c r="K3570" i="1"/>
  <c r="J3570" i="1"/>
  <c r="I3570" i="1"/>
  <c r="H3570" i="1"/>
  <c r="G3570" i="1"/>
  <c r="F3570" i="1"/>
  <c r="E3570" i="1"/>
  <c r="M3569" i="1"/>
  <c r="L3569" i="1"/>
  <c r="K3569" i="1"/>
  <c r="J3569" i="1"/>
  <c r="I3569" i="1"/>
  <c r="H3569" i="1"/>
  <c r="G3569" i="1"/>
  <c r="F3569" i="1"/>
  <c r="E3569" i="1"/>
  <c r="M3568" i="1"/>
  <c r="L3568" i="1"/>
  <c r="K3568" i="1"/>
  <c r="J3568" i="1"/>
  <c r="I3568" i="1"/>
  <c r="H3568" i="1"/>
  <c r="G3568" i="1"/>
  <c r="F3568" i="1"/>
  <c r="E3568" i="1"/>
  <c r="M3567" i="1"/>
  <c r="L3567" i="1"/>
  <c r="K3567" i="1"/>
  <c r="J3567" i="1"/>
  <c r="I3567" i="1"/>
  <c r="H3567" i="1"/>
  <c r="G3567" i="1"/>
  <c r="F3567" i="1"/>
  <c r="E3567" i="1"/>
  <c r="M3566" i="1"/>
  <c r="L3566" i="1"/>
  <c r="K3566" i="1"/>
  <c r="J3566" i="1"/>
  <c r="I3566" i="1"/>
  <c r="H3566" i="1"/>
  <c r="G3566" i="1"/>
  <c r="F3566" i="1"/>
  <c r="E3566" i="1"/>
  <c r="M3565" i="1"/>
  <c r="L3565" i="1"/>
  <c r="K3565" i="1"/>
  <c r="J3565" i="1"/>
  <c r="I3565" i="1"/>
  <c r="H3565" i="1"/>
  <c r="G3565" i="1"/>
  <c r="F3565" i="1"/>
  <c r="E3565" i="1"/>
  <c r="M3564" i="1"/>
  <c r="L3564" i="1"/>
  <c r="K3564" i="1"/>
  <c r="J3564" i="1"/>
  <c r="I3564" i="1"/>
  <c r="H3564" i="1"/>
  <c r="G3564" i="1"/>
  <c r="F3564" i="1"/>
  <c r="E3564" i="1"/>
  <c r="M3563" i="1"/>
  <c r="L3563" i="1"/>
  <c r="K3563" i="1"/>
  <c r="J3563" i="1"/>
  <c r="I3563" i="1"/>
  <c r="H3563" i="1"/>
  <c r="G3563" i="1"/>
  <c r="F3563" i="1"/>
  <c r="E3563" i="1"/>
  <c r="M3562" i="1"/>
  <c r="L3562" i="1"/>
  <c r="K3562" i="1"/>
  <c r="J3562" i="1"/>
  <c r="I3562" i="1"/>
  <c r="H3562" i="1"/>
  <c r="G3562" i="1"/>
  <c r="F3562" i="1"/>
  <c r="E3562" i="1"/>
  <c r="M3561" i="1"/>
  <c r="L3561" i="1"/>
  <c r="K3561" i="1"/>
  <c r="J3561" i="1"/>
  <c r="I3561" i="1"/>
  <c r="H3561" i="1"/>
  <c r="G3561" i="1"/>
  <c r="F3561" i="1"/>
  <c r="E3561" i="1"/>
  <c r="M3560" i="1"/>
  <c r="L3560" i="1"/>
  <c r="K3560" i="1"/>
  <c r="J3560" i="1"/>
  <c r="I3560" i="1"/>
  <c r="H3560" i="1"/>
  <c r="G3560" i="1"/>
  <c r="F3560" i="1"/>
  <c r="E3560" i="1"/>
  <c r="M3559" i="1"/>
  <c r="L3559" i="1"/>
  <c r="K3559" i="1"/>
  <c r="J3559" i="1"/>
  <c r="I3559" i="1"/>
  <c r="H3559" i="1"/>
  <c r="G3559" i="1"/>
  <c r="F3559" i="1"/>
  <c r="E3559" i="1"/>
  <c r="M3558" i="1"/>
  <c r="L3558" i="1"/>
  <c r="K3558" i="1"/>
  <c r="J3558" i="1"/>
  <c r="I3558" i="1"/>
  <c r="H3558" i="1"/>
  <c r="G3558" i="1"/>
  <c r="F3558" i="1"/>
  <c r="E3558" i="1"/>
  <c r="M3557" i="1"/>
  <c r="L3557" i="1"/>
  <c r="K3557" i="1"/>
  <c r="J3557" i="1"/>
  <c r="I3557" i="1"/>
  <c r="H3557" i="1"/>
  <c r="G3557" i="1"/>
  <c r="F3557" i="1"/>
  <c r="E3557" i="1"/>
  <c r="M3556" i="1"/>
  <c r="L3556" i="1"/>
  <c r="K3556" i="1"/>
  <c r="J3556" i="1"/>
  <c r="I3556" i="1"/>
  <c r="H3556" i="1"/>
  <c r="G3556" i="1"/>
  <c r="F3556" i="1"/>
  <c r="E3556" i="1"/>
  <c r="M3555" i="1"/>
  <c r="L3555" i="1"/>
  <c r="K3555" i="1"/>
  <c r="J3555" i="1"/>
  <c r="I3555" i="1"/>
  <c r="H3555" i="1"/>
  <c r="G3555" i="1"/>
  <c r="F3555" i="1"/>
  <c r="E3555" i="1"/>
  <c r="M3554" i="1"/>
  <c r="L3554" i="1"/>
  <c r="K3554" i="1"/>
  <c r="J3554" i="1"/>
  <c r="I3554" i="1"/>
  <c r="H3554" i="1"/>
  <c r="G3554" i="1"/>
  <c r="F3554" i="1"/>
  <c r="E3554" i="1"/>
  <c r="M3553" i="1"/>
  <c r="L3553" i="1"/>
  <c r="K3553" i="1"/>
  <c r="J3553" i="1"/>
  <c r="I3553" i="1"/>
  <c r="H3553" i="1"/>
  <c r="G3553" i="1"/>
  <c r="F3553" i="1"/>
  <c r="E3553" i="1"/>
  <c r="M3552" i="1"/>
  <c r="L3552" i="1"/>
  <c r="K3552" i="1"/>
  <c r="J3552" i="1"/>
  <c r="I3552" i="1"/>
  <c r="H3552" i="1"/>
  <c r="G3552" i="1"/>
  <c r="F3552" i="1"/>
  <c r="E3552" i="1"/>
  <c r="M3551" i="1"/>
  <c r="L3551" i="1"/>
  <c r="K3551" i="1"/>
  <c r="J3551" i="1"/>
  <c r="I3551" i="1"/>
  <c r="H3551" i="1"/>
  <c r="G3551" i="1"/>
  <c r="F3551" i="1"/>
  <c r="E3551" i="1"/>
  <c r="M3550" i="1"/>
  <c r="L3550" i="1"/>
  <c r="K3550" i="1"/>
  <c r="J3550" i="1"/>
  <c r="I3550" i="1"/>
  <c r="H3550" i="1"/>
  <c r="G3550" i="1"/>
  <c r="F3550" i="1"/>
  <c r="E3550" i="1"/>
  <c r="M3549" i="1"/>
  <c r="L3549" i="1"/>
  <c r="K3549" i="1"/>
  <c r="J3549" i="1"/>
  <c r="I3549" i="1"/>
  <c r="H3549" i="1"/>
  <c r="G3549" i="1"/>
  <c r="F3549" i="1"/>
  <c r="E3549" i="1"/>
  <c r="M3548" i="1"/>
  <c r="L3548" i="1"/>
  <c r="K3548" i="1"/>
  <c r="J3548" i="1"/>
  <c r="I3548" i="1"/>
  <c r="H3548" i="1"/>
  <c r="G3548" i="1"/>
  <c r="F3548" i="1"/>
  <c r="E3548" i="1"/>
  <c r="M3547" i="1"/>
  <c r="L3547" i="1"/>
  <c r="K3547" i="1"/>
  <c r="J3547" i="1"/>
  <c r="I3547" i="1"/>
  <c r="H3547" i="1"/>
  <c r="G3547" i="1"/>
  <c r="F3547" i="1"/>
  <c r="E3547" i="1"/>
  <c r="M3546" i="1"/>
  <c r="L3546" i="1"/>
  <c r="K3546" i="1"/>
  <c r="J3546" i="1"/>
  <c r="I3546" i="1"/>
  <c r="H3546" i="1"/>
  <c r="G3546" i="1"/>
  <c r="F3546" i="1"/>
  <c r="E3546" i="1"/>
  <c r="M3545" i="1"/>
  <c r="L3545" i="1"/>
  <c r="K3545" i="1"/>
  <c r="J3545" i="1"/>
  <c r="I3545" i="1"/>
  <c r="H3545" i="1"/>
  <c r="G3545" i="1"/>
  <c r="F3545" i="1"/>
  <c r="E3545" i="1"/>
  <c r="M3544" i="1"/>
  <c r="L3544" i="1"/>
  <c r="K3544" i="1"/>
  <c r="J3544" i="1"/>
  <c r="I3544" i="1"/>
  <c r="H3544" i="1"/>
  <c r="G3544" i="1"/>
  <c r="F3544" i="1"/>
  <c r="E3544" i="1"/>
  <c r="M3543" i="1"/>
  <c r="L3543" i="1"/>
  <c r="K3543" i="1"/>
  <c r="J3543" i="1"/>
  <c r="I3543" i="1"/>
  <c r="H3543" i="1"/>
  <c r="G3543" i="1"/>
  <c r="F3543" i="1"/>
  <c r="E3543" i="1"/>
  <c r="M3542" i="1"/>
  <c r="L3542" i="1"/>
  <c r="K3542" i="1"/>
  <c r="J3542" i="1"/>
  <c r="I3542" i="1"/>
  <c r="H3542" i="1"/>
  <c r="G3542" i="1"/>
  <c r="F3542" i="1"/>
  <c r="E3542" i="1"/>
  <c r="M3541" i="1"/>
  <c r="L3541" i="1"/>
  <c r="K3541" i="1"/>
  <c r="J3541" i="1"/>
  <c r="I3541" i="1"/>
  <c r="H3541" i="1"/>
  <c r="G3541" i="1"/>
  <c r="F3541" i="1"/>
  <c r="E3541" i="1"/>
  <c r="M3540" i="1"/>
  <c r="L3540" i="1"/>
  <c r="K3540" i="1"/>
  <c r="J3540" i="1"/>
  <c r="I3540" i="1"/>
  <c r="H3540" i="1"/>
  <c r="G3540" i="1"/>
  <c r="F3540" i="1"/>
  <c r="E3540" i="1"/>
  <c r="M3539" i="1"/>
  <c r="L3539" i="1"/>
  <c r="K3539" i="1"/>
  <c r="J3539" i="1"/>
  <c r="I3539" i="1"/>
  <c r="H3539" i="1"/>
  <c r="G3539" i="1"/>
  <c r="F3539" i="1"/>
  <c r="E3539" i="1"/>
  <c r="M3538" i="1"/>
  <c r="L3538" i="1"/>
  <c r="K3538" i="1"/>
  <c r="J3538" i="1"/>
  <c r="I3538" i="1"/>
  <c r="H3538" i="1"/>
  <c r="G3538" i="1"/>
  <c r="F3538" i="1"/>
  <c r="E3538" i="1"/>
  <c r="M3537" i="1"/>
  <c r="L3537" i="1"/>
  <c r="K3537" i="1"/>
  <c r="J3537" i="1"/>
  <c r="I3537" i="1"/>
  <c r="H3537" i="1"/>
  <c r="G3537" i="1"/>
  <c r="F3537" i="1"/>
  <c r="E3537" i="1"/>
  <c r="M3536" i="1"/>
  <c r="L3536" i="1"/>
  <c r="K3536" i="1"/>
  <c r="J3536" i="1"/>
  <c r="I3536" i="1"/>
  <c r="H3536" i="1"/>
  <c r="G3536" i="1"/>
  <c r="F3536" i="1"/>
  <c r="E3536" i="1"/>
  <c r="M3535" i="1"/>
  <c r="L3535" i="1"/>
  <c r="K3535" i="1"/>
  <c r="J3535" i="1"/>
  <c r="I3535" i="1"/>
  <c r="H3535" i="1"/>
  <c r="G3535" i="1"/>
  <c r="F3535" i="1"/>
  <c r="E3535" i="1"/>
  <c r="M3534" i="1"/>
  <c r="L3534" i="1"/>
  <c r="K3534" i="1"/>
  <c r="J3534" i="1"/>
  <c r="I3534" i="1"/>
  <c r="H3534" i="1"/>
  <c r="G3534" i="1"/>
  <c r="F3534" i="1"/>
  <c r="E3534" i="1"/>
  <c r="M3533" i="1"/>
  <c r="L3533" i="1"/>
  <c r="K3533" i="1"/>
  <c r="J3533" i="1"/>
  <c r="I3533" i="1"/>
  <c r="H3533" i="1"/>
  <c r="G3533" i="1"/>
  <c r="F3533" i="1"/>
  <c r="E3533" i="1"/>
  <c r="M3532" i="1"/>
  <c r="L3532" i="1"/>
  <c r="K3532" i="1"/>
  <c r="J3532" i="1"/>
  <c r="I3532" i="1"/>
  <c r="H3532" i="1"/>
  <c r="G3532" i="1"/>
  <c r="F3532" i="1"/>
  <c r="E3532" i="1"/>
  <c r="M3531" i="1"/>
  <c r="L3531" i="1"/>
  <c r="K3531" i="1"/>
  <c r="J3531" i="1"/>
  <c r="I3531" i="1"/>
  <c r="H3531" i="1"/>
  <c r="G3531" i="1"/>
  <c r="F3531" i="1"/>
  <c r="E3531" i="1"/>
  <c r="M3530" i="1"/>
  <c r="L3530" i="1"/>
  <c r="K3530" i="1"/>
  <c r="J3530" i="1"/>
  <c r="I3530" i="1"/>
  <c r="H3530" i="1"/>
  <c r="G3530" i="1"/>
  <c r="F3530" i="1"/>
  <c r="E3530" i="1"/>
  <c r="M3529" i="1"/>
  <c r="L3529" i="1"/>
  <c r="K3529" i="1"/>
  <c r="J3529" i="1"/>
  <c r="I3529" i="1"/>
  <c r="H3529" i="1"/>
  <c r="G3529" i="1"/>
  <c r="F3529" i="1"/>
  <c r="E3529" i="1"/>
  <c r="M3528" i="1"/>
  <c r="L3528" i="1"/>
  <c r="K3528" i="1"/>
  <c r="J3528" i="1"/>
  <c r="I3528" i="1"/>
  <c r="H3528" i="1"/>
  <c r="G3528" i="1"/>
  <c r="F3528" i="1"/>
  <c r="E3528" i="1"/>
  <c r="M3527" i="1"/>
  <c r="L3527" i="1"/>
  <c r="K3527" i="1"/>
  <c r="J3527" i="1"/>
  <c r="I3527" i="1"/>
  <c r="H3527" i="1"/>
  <c r="G3527" i="1"/>
  <c r="F3527" i="1"/>
  <c r="E3527" i="1"/>
  <c r="M3526" i="1"/>
  <c r="L3526" i="1"/>
  <c r="K3526" i="1"/>
  <c r="J3526" i="1"/>
  <c r="I3526" i="1"/>
  <c r="H3526" i="1"/>
  <c r="G3526" i="1"/>
  <c r="F3526" i="1"/>
  <c r="E3526" i="1"/>
  <c r="M3525" i="1"/>
  <c r="L3525" i="1"/>
  <c r="K3525" i="1"/>
  <c r="J3525" i="1"/>
  <c r="I3525" i="1"/>
  <c r="H3525" i="1"/>
  <c r="G3525" i="1"/>
  <c r="F3525" i="1"/>
  <c r="E3525" i="1"/>
  <c r="M3524" i="1"/>
  <c r="L3524" i="1"/>
  <c r="K3524" i="1"/>
  <c r="J3524" i="1"/>
  <c r="I3524" i="1"/>
  <c r="H3524" i="1"/>
  <c r="G3524" i="1"/>
  <c r="F3524" i="1"/>
  <c r="E3524" i="1"/>
  <c r="M3523" i="1"/>
  <c r="L3523" i="1"/>
  <c r="K3523" i="1"/>
  <c r="J3523" i="1"/>
  <c r="I3523" i="1"/>
  <c r="H3523" i="1"/>
  <c r="G3523" i="1"/>
  <c r="F3523" i="1"/>
  <c r="E3523" i="1"/>
  <c r="M3522" i="1"/>
  <c r="L3522" i="1"/>
  <c r="K3522" i="1"/>
  <c r="J3522" i="1"/>
  <c r="I3522" i="1"/>
  <c r="H3522" i="1"/>
  <c r="G3522" i="1"/>
  <c r="F3522" i="1"/>
  <c r="E3522" i="1"/>
  <c r="M3521" i="1"/>
  <c r="L3521" i="1"/>
  <c r="K3521" i="1"/>
  <c r="J3521" i="1"/>
  <c r="I3521" i="1"/>
  <c r="H3521" i="1"/>
  <c r="G3521" i="1"/>
  <c r="F3521" i="1"/>
  <c r="E3521" i="1"/>
  <c r="M3520" i="1"/>
  <c r="L3520" i="1"/>
  <c r="K3520" i="1"/>
  <c r="J3520" i="1"/>
  <c r="I3520" i="1"/>
  <c r="H3520" i="1"/>
  <c r="G3520" i="1"/>
  <c r="F3520" i="1"/>
  <c r="E3520" i="1"/>
  <c r="M3519" i="1"/>
  <c r="L3519" i="1"/>
  <c r="K3519" i="1"/>
  <c r="J3519" i="1"/>
  <c r="I3519" i="1"/>
  <c r="H3519" i="1"/>
  <c r="G3519" i="1"/>
  <c r="F3519" i="1"/>
  <c r="E3519" i="1"/>
  <c r="M3518" i="1"/>
  <c r="L3518" i="1"/>
  <c r="K3518" i="1"/>
  <c r="J3518" i="1"/>
  <c r="I3518" i="1"/>
  <c r="H3518" i="1"/>
  <c r="G3518" i="1"/>
  <c r="F3518" i="1"/>
  <c r="E3518" i="1"/>
  <c r="M3517" i="1"/>
  <c r="L3517" i="1"/>
  <c r="K3517" i="1"/>
  <c r="J3517" i="1"/>
  <c r="I3517" i="1"/>
  <c r="H3517" i="1"/>
  <c r="G3517" i="1"/>
  <c r="F3517" i="1"/>
  <c r="E3517" i="1"/>
  <c r="M3516" i="1"/>
  <c r="L3516" i="1"/>
  <c r="K3516" i="1"/>
  <c r="J3516" i="1"/>
  <c r="I3516" i="1"/>
  <c r="H3516" i="1"/>
  <c r="G3516" i="1"/>
  <c r="F3516" i="1"/>
  <c r="E3516" i="1"/>
  <c r="M3515" i="1"/>
  <c r="L3515" i="1"/>
  <c r="K3515" i="1"/>
  <c r="J3515" i="1"/>
  <c r="I3515" i="1"/>
  <c r="H3515" i="1"/>
  <c r="G3515" i="1"/>
  <c r="F3515" i="1"/>
  <c r="E3515" i="1"/>
  <c r="M3514" i="1"/>
  <c r="L3514" i="1"/>
  <c r="K3514" i="1"/>
  <c r="J3514" i="1"/>
  <c r="I3514" i="1"/>
  <c r="H3514" i="1"/>
  <c r="G3514" i="1"/>
  <c r="F3514" i="1"/>
  <c r="E3514" i="1"/>
  <c r="M3513" i="1"/>
  <c r="L3513" i="1"/>
  <c r="K3513" i="1"/>
  <c r="J3513" i="1"/>
  <c r="I3513" i="1"/>
  <c r="H3513" i="1"/>
  <c r="G3513" i="1"/>
  <c r="F3513" i="1"/>
  <c r="E3513" i="1"/>
  <c r="M3512" i="1"/>
  <c r="L3512" i="1"/>
  <c r="K3512" i="1"/>
  <c r="J3512" i="1"/>
  <c r="I3512" i="1"/>
  <c r="H3512" i="1"/>
  <c r="G3512" i="1"/>
  <c r="F3512" i="1"/>
  <c r="E3512" i="1"/>
  <c r="M3511" i="1"/>
  <c r="L3511" i="1"/>
  <c r="K3511" i="1"/>
  <c r="J3511" i="1"/>
  <c r="I3511" i="1"/>
  <c r="H3511" i="1"/>
  <c r="G3511" i="1"/>
  <c r="F3511" i="1"/>
  <c r="E3511" i="1"/>
  <c r="M3510" i="1"/>
  <c r="L3510" i="1"/>
  <c r="K3510" i="1"/>
  <c r="J3510" i="1"/>
  <c r="I3510" i="1"/>
  <c r="H3510" i="1"/>
  <c r="G3510" i="1"/>
  <c r="F3510" i="1"/>
  <c r="E3510" i="1"/>
  <c r="M3509" i="1"/>
  <c r="L3509" i="1"/>
  <c r="K3509" i="1"/>
  <c r="J3509" i="1"/>
  <c r="I3509" i="1"/>
  <c r="H3509" i="1"/>
  <c r="G3509" i="1"/>
  <c r="F3509" i="1"/>
  <c r="E3509" i="1"/>
  <c r="M3508" i="1"/>
  <c r="L3508" i="1"/>
  <c r="K3508" i="1"/>
  <c r="J3508" i="1"/>
  <c r="I3508" i="1"/>
  <c r="H3508" i="1"/>
  <c r="G3508" i="1"/>
  <c r="F3508" i="1"/>
  <c r="E3508" i="1"/>
  <c r="M3507" i="1"/>
  <c r="L3507" i="1"/>
  <c r="K3507" i="1"/>
  <c r="J3507" i="1"/>
  <c r="I3507" i="1"/>
  <c r="H3507" i="1"/>
  <c r="G3507" i="1"/>
  <c r="F3507" i="1"/>
  <c r="E3507" i="1"/>
  <c r="M3506" i="1"/>
  <c r="L3506" i="1"/>
  <c r="K3506" i="1"/>
  <c r="J3506" i="1"/>
  <c r="I3506" i="1"/>
  <c r="H3506" i="1"/>
  <c r="G3506" i="1"/>
  <c r="F3506" i="1"/>
  <c r="E3506" i="1"/>
  <c r="M3505" i="1"/>
  <c r="L3505" i="1"/>
  <c r="K3505" i="1"/>
  <c r="J3505" i="1"/>
  <c r="I3505" i="1"/>
  <c r="H3505" i="1"/>
  <c r="G3505" i="1"/>
  <c r="F3505" i="1"/>
  <c r="E3505" i="1"/>
  <c r="M3504" i="1"/>
  <c r="L3504" i="1"/>
  <c r="K3504" i="1"/>
  <c r="J3504" i="1"/>
  <c r="I3504" i="1"/>
  <c r="H3504" i="1"/>
  <c r="G3504" i="1"/>
  <c r="F3504" i="1"/>
  <c r="E3504" i="1"/>
  <c r="M3503" i="1"/>
  <c r="L3503" i="1"/>
  <c r="K3503" i="1"/>
  <c r="J3503" i="1"/>
  <c r="I3503" i="1"/>
  <c r="H3503" i="1"/>
  <c r="G3503" i="1"/>
  <c r="F3503" i="1"/>
  <c r="E3503" i="1"/>
  <c r="M3502" i="1"/>
  <c r="L3502" i="1"/>
  <c r="K3502" i="1"/>
  <c r="J3502" i="1"/>
  <c r="I3502" i="1"/>
  <c r="H3502" i="1"/>
  <c r="G3502" i="1"/>
  <c r="F3502" i="1"/>
  <c r="E3502" i="1"/>
  <c r="M3501" i="1"/>
  <c r="L3501" i="1"/>
  <c r="K3501" i="1"/>
  <c r="J3501" i="1"/>
  <c r="I3501" i="1"/>
  <c r="H3501" i="1"/>
  <c r="G3501" i="1"/>
  <c r="F3501" i="1"/>
  <c r="E3501" i="1"/>
  <c r="M3500" i="1"/>
  <c r="L3500" i="1"/>
  <c r="K3500" i="1"/>
  <c r="J3500" i="1"/>
  <c r="I3500" i="1"/>
  <c r="H3500" i="1"/>
  <c r="G3500" i="1"/>
  <c r="F3500" i="1"/>
  <c r="E3500" i="1"/>
  <c r="M3499" i="1"/>
  <c r="L3499" i="1"/>
  <c r="K3499" i="1"/>
  <c r="J3499" i="1"/>
  <c r="I3499" i="1"/>
  <c r="H3499" i="1"/>
  <c r="G3499" i="1"/>
  <c r="F3499" i="1"/>
  <c r="E3499" i="1"/>
  <c r="M3498" i="1"/>
  <c r="L3498" i="1"/>
  <c r="K3498" i="1"/>
  <c r="J3498" i="1"/>
  <c r="I3498" i="1"/>
  <c r="H3498" i="1"/>
  <c r="G3498" i="1"/>
  <c r="F3498" i="1"/>
  <c r="E3498" i="1"/>
  <c r="M3497" i="1"/>
  <c r="L3497" i="1"/>
  <c r="K3497" i="1"/>
  <c r="J3497" i="1"/>
  <c r="I3497" i="1"/>
  <c r="H3497" i="1"/>
  <c r="G3497" i="1"/>
  <c r="F3497" i="1"/>
  <c r="E3497" i="1"/>
  <c r="M3496" i="1"/>
  <c r="L3496" i="1"/>
  <c r="K3496" i="1"/>
  <c r="J3496" i="1"/>
  <c r="I3496" i="1"/>
  <c r="H3496" i="1"/>
  <c r="G3496" i="1"/>
  <c r="F3496" i="1"/>
  <c r="E3496" i="1"/>
  <c r="M3495" i="1"/>
  <c r="L3495" i="1"/>
  <c r="K3495" i="1"/>
  <c r="J3495" i="1"/>
  <c r="I3495" i="1"/>
  <c r="H3495" i="1"/>
  <c r="G3495" i="1"/>
  <c r="F3495" i="1"/>
  <c r="E3495" i="1"/>
  <c r="M3494" i="1"/>
  <c r="L3494" i="1"/>
  <c r="K3494" i="1"/>
  <c r="J3494" i="1"/>
  <c r="I3494" i="1"/>
  <c r="H3494" i="1"/>
  <c r="G3494" i="1"/>
  <c r="F3494" i="1"/>
  <c r="E3494" i="1"/>
  <c r="M3493" i="1"/>
  <c r="L3493" i="1"/>
  <c r="K3493" i="1"/>
  <c r="J3493" i="1"/>
  <c r="I3493" i="1"/>
  <c r="H3493" i="1"/>
  <c r="G3493" i="1"/>
  <c r="F3493" i="1"/>
  <c r="E3493" i="1"/>
  <c r="M3492" i="1"/>
  <c r="L3492" i="1"/>
  <c r="K3492" i="1"/>
  <c r="J3492" i="1"/>
  <c r="I3492" i="1"/>
  <c r="H3492" i="1"/>
  <c r="G3492" i="1"/>
  <c r="F3492" i="1"/>
  <c r="E3492" i="1"/>
  <c r="M3491" i="1"/>
  <c r="L3491" i="1"/>
  <c r="K3491" i="1"/>
  <c r="J3491" i="1"/>
  <c r="I3491" i="1"/>
  <c r="H3491" i="1"/>
  <c r="G3491" i="1"/>
  <c r="F3491" i="1"/>
  <c r="E3491" i="1"/>
  <c r="M3490" i="1"/>
  <c r="L3490" i="1"/>
  <c r="K3490" i="1"/>
  <c r="J3490" i="1"/>
  <c r="I3490" i="1"/>
  <c r="H3490" i="1"/>
  <c r="G3490" i="1"/>
  <c r="F3490" i="1"/>
  <c r="E3490" i="1"/>
  <c r="M3489" i="1"/>
  <c r="L3489" i="1"/>
  <c r="K3489" i="1"/>
  <c r="J3489" i="1"/>
  <c r="I3489" i="1"/>
  <c r="H3489" i="1"/>
  <c r="G3489" i="1"/>
  <c r="F3489" i="1"/>
  <c r="E3489" i="1"/>
  <c r="M3488" i="1"/>
  <c r="L3488" i="1"/>
  <c r="K3488" i="1"/>
  <c r="J3488" i="1"/>
  <c r="I3488" i="1"/>
  <c r="H3488" i="1"/>
  <c r="G3488" i="1"/>
  <c r="F3488" i="1"/>
  <c r="E3488" i="1"/>
  <c r="M3487" i="1"/>
  <c r="L3487" i="1"/>
  <c r="K3487" i="1"/>
  <c r="J3487" i="1"/>
  <c r="I3487" i="1"/>
  <c r="H3487" i="1"/>
  <c r="G3487" i="1"/>
  <c r="F3487" i="1"/>
  <c r="E3487" i="1"/>
  <c r="M3486" i="1"/>
  <c r="L3486" i="1"/>
  <c r="K3486" i="1"/>
  <c r="J3486" i="1"/>
  <c r="I3486" i="1"/>
  <c r="H3486" i="1"/>
  <c r="G3486" i="1"/>
  <c r="F3486" i="1"/>
  <c r="E3486" i="1"/>
  <c r="M3485" i="1"/>
  <c r="L3485" i="1"/>
  <c r="K3485" i="1"/>
  <c r="J3485" i="1"/>
  <c r="I3485" i="1"/>
  <c r="H3485" i="1"/>
  <c r="G3485" i="1"/>
  <c r="F3485" i="1"/>
  <c r="E3485" i="1"/>
  <c r="M3484" i="1"/>
  <c r="L3484" i="1"/>
  <c r="K3484" i="1"/>
  <c r="J3484" i="1"/>
  <c r="I3484" i="1"/>
  <c r="H3484" i="1"/>
  <c r="G3484" i="1"/>
  <c r="F3484" i="1"/>
  <c r="E3484" i="1"/>
  <c r="M3483" i="1"/>
  <c r="L3483" i="1"/>
  <c r="K3483" i="1"/>
  <c r="J3483" i="1"/>
  <c r="I3483" i="1"/>
  <c r="H3483" i="1"/>
  <c r="G3483" i="1"/>
  <c r="F3483" i="1"/>
  <c r="E3483" i="1"/>
  <c r="M3482" i="1"/>
  <c r="L3482" i="1"/>
  <c r="K3482" i="1"/>
  <c r="J3482" i="1"/>
  <c r="I3482" i="1"/>
  <c r="H3482" i="1"/>
  <c r="G3482" i="1"/>
  <c r="F3482" i="1"/>
  <c r="E3482" i="1"/>
  <c r="M3481" i="1"/>
  <c r="L3481" i="1"/>
  <c r="K3481" i="1"/>
  <c r="J3481" i="1"/>
  <c r="I3481" i="1"/>
  <c r="H3481" i="1"/>
  <c r="G3481" i="1"/>
  <c r="F3481" i="1"/>
  <c r="E3481" i="1"/>
  <c r="M3480" i="1"/>
  <c r="L3480" i="1"/>
  <c r="K3480" i="1"/>
  <c r="J3480" i="1"/>
  <c r="I3480" i="1"/>
  <c r="H3480" i="1"/>
  <c r="G3480" i="1"/>
  <c r="F3480" i="1"/>
  <c r="E3480" i="1"/>
  <c r="M3479" i="1"/>
  <c r="L3479" i="1"/>
  <c r="K3479" i="1"/>
  <c r="J3479" i="1"/>
  <c r="I3479" i="1"/>
  <c r="H3479" i="1"/>
  <c r="G3479" i="1"/>
  <c r="F3479" i="1"/>
  <c r="E3479" i="1"/>
  <c r="M3478" i="1"/>
  <c r="L3478" i="1"/>
  <c r="K3478" i="1"/>
  <c r="J3478" i="1"/>
  <c r="I3478" i="1"/>
  <c r="H3478" i="1"/>
  <c r="G3478" i="1"/>
  <c r="F3478" i="1"/>
  <c r="E3478" i="1"/>
  <c r="M3477" i="1"/>
  <c r="L3477" i="1"/>
  <c r="K3477" i="1"/>
  <c r="J3477" i="1"/>
  <c r="I3477" i="1"/>
  <c r="H3477" i="1"/>
  <c r="G3477" i="1"/>
  <c r="F3477" i="1"/>
  <c r="E3477" i="1"/>
  <c r="M3476" i="1"/>
  <c r="L3476" i="1"/>
  <c r="K3476" i="1"/>
  <c r="J3476" i="1"/>
  <c r="I3476" i="1"/>
  <c r="H3476" i="1"/>
  <c r="G3476" i="1"/>
  <c r="F3476" i="1"/>
  <c r="E3476" i="1"/>
  <c r="M3475" i="1"/>
  <c r="L3475" i="1"/>
  <c r="K3475" i="1"/>
  <c r="J3475" i="1"/>
  <c r="I3475" i="1"/>
  <c r="H3475" i="1"/>
  <c r="G3475" i="1"/>
  <c r="F3475" i="1"/>
  <c r="E3475" i="1"/>
  <c r="M3474" i="1"/>
  <c r="L3474" i="1"/>
  <c r="K3474" i="1"/>
  <c r="J3474" i="1"/>
  <c r="I3474" i="1"/>
  <c r="H3474" i="1"/>
  <c r="G3474" i="1"/>
  <c r="F3474" i="1"/>
  <c r="E3474" i="1"/>
  <c r="M3473" i="1"/>
  <c r="L3473" i="1"/>
  <c r="K3473" i="1"/>
  <c r="J3473" i="1"/>
  <c r="I3473" i="1"/>
  <c r="H3473" i="1"/>
  <c r="G3473" i="1"/>
  <c r="F3473" i="1"/>
  <c r="E3473" i="1"/>
  <c r="M3472" i="1"/>
  <c r="L3472" i="1"/>
  <c r="K3472" i="1"/>
  <c r="J3472" i="1"/>
  <c r="I3472" i="1"/>
  <c r="H3472" i="1"/>
  <c r="G3472" i="1"/>
  <c r="F3472" i="1"/>
  <c r="E3472" i="1"/>
  <c r="M3471" i="1"/>
  <c r="L3471" i="1"/>
  <c r="K3471" i="1"/>
  <c r="J3471" i="1"/>
  <c r="I3471" i="1"/>
  <c r="H3471" i="1"/>
  <c r="G3471" i="1"/>
  <c r="F3471" i="1"/>
  <c r="E3471" i="1"/>
  <c r="M3470" i="1"/>
  <c r="L3470" i="1"/>
  <c r="K3470" i="1"/>
  <c r="J3470" i="1"/>
  <c r="I3470" i="1"/>
  <c r="H3470" i="1"/>
  <c r="G3470" i="1"/>
  <c r="F3470" i="1"/>
  <c r="E3470" i="1"/>
  <c r="M3469" i="1"/>
  <c r="L3469" i="1"/>
  <c r="K3469" i="1"/>
  <c r="J3469" i="1"/>
  <c r="I3469" i="1"/>
  <c r="H3469" i="1"/>
  <c r="G3469" i="1"/>
  <c r="F3469" i="1"/>
  <c r="E3469" i="1"/>
  <c r="M3468" i="1"/>
  <c r="L3468" i="1"/>
  <c r="K3468" i="1"/>
  <c r="J3468" i="1"/>
  <c r="I3468" i="1"/>
  <c r="H3468" i="1"/>
  <c r="G3468" i="1"/>
  <c r="F3468" i="1"/>
  <c r="E3468" i="1"/>
  <c r="M3467" i="1"/>
  <c r="L3467" i="1"/>
  <c r="K3467" i="1"/>
  <c r="J3467" i="1"/>
  <c r="I3467" i="1"/>
  <c r="H3467" i="1"/>
  <c r="G3467" i="1"/>
  <c r="F3467" i="1"/>
  <c r="E3467" i="1"/>
  <c r="M3466" i="1"/>
  <c r="L3466" i="1"/>
  <c r="K3466" i="1"/>
  <c r="J3466" i="1"/>
  <c r="I3466" i="1"/>
  <c r="H3466" i="1"/>
  <c r="G3466" i="1"/>
  <c r="F3466" i="1"/>
  <c r="E3466" i="1"/>
  <c r="M3465" i="1"/>
  <c r="L3465" i="1"/>
  <c r="K3465" i="1"/>
  <c r="J3465" i="1"/>
  <c r="I3465" i="1"/>
  <c r="H3465" i="1"/>
  <c r="G3465" i="1"/>
  <c r="F3465" i="1"/>
  <c r="E3465" i="1"/>
  <c r="M3464" i="1"/>
  <c r="L3464" i="1"/>
  <c r="K3464" i="1"/>
  <c r="J3464" i="1"/>
  <c r="I3464" i="1"/>
  <c r="H3464" i="1"/>
  <c r="G3464" i="1"/>
  <c r="F3464" i="1"/>
  <c r="E3464" i="1"/>
  <c r="M3463" i="1"/>
  <c r="L3463" i="1"/>
  <c r="K3463" i="1"/>
  <c r="J3463" i="1"/>
  <c r="I3463" i="1"/>
  <c r="H3463" i="1"/>
  <c r="G3463" i="1"/>
  <c r="F3463" i="1"/>
  <c r="E3463" i="1"/>
  <c r="M3462" i="1"/>
  <c r="L3462" i="1"/>
  <c r="K3462" i="1"/>
  <c r="J3462" i="1"/>
  <c r="I3462" i="1"/>
  <c r="H3462" i="1"/>
  <c r="G3462" i="1"/>
  <c r="F3462" i="1"/>
  <c r="E3462" i="1"/>
  <c r="M3461" i="1"/>
  <c r="L3461" i="1"/>
  <c r="K3461" i="1"/>
  <c r="J3461" i="1"/>
  <c r="I3461" i="1"/>
  <c r="H3461" i="1"/>
  <c r="G3461" i="1"/>
  <c r="F3461" i="1"/>
  <c r="E3461" i="1"/>
  <c r="M3460" i="1"/>
  <c r="L3460" i="1"/>
  <c r="K3460" i="1"/>
  <c r="J3460" i="1"/>
  <c r="I3460" i="1"/>
  <c r="H3460" i="1"/>
  <c r="G3460" i="1"/>
  <c r="F3460" i="1"/>
  <c r="E3460" i="1"/>
  <c r="M3459" i="1"/>
  <c r="L3459" i="1"/>
  <c r="K3459" i="1"/>
  <c r="J3459" i="1"/>
  <c r="I3459" i="1"/>
  <c r="H3459" i="1"/>
  <c r="G3459" i="1"/>
  <c r="F3459" i="1"/>
  <c r="E3459" i="1"/>
  <c r="M3458" i="1"/>
  <c r="L3458" i="1"/>
  <c r="K3458" i="1"/>
  <c r="J3458" i="1"/>
  <c r="I3458" i="1"/>
  <c r="H3458" i="1"/>
  <c r="G3458" i="1"/>
  <c r="F3458" i="1"/>
  <c r="E3458" i="1"/>
  <c r="M3457" i="1"/>
  <c r="L3457" i="1"/>
  <c r="K3457" i="1"/>
  <c r="J3457" i="1"/>
  <c r="I3457" i="1"/>
  <c r="H3457" i="1"/>
  <c r="G3457" i="1"/>
  <c r="F3457" i="1"/>
  <c r="E3457" i="1"/>
  <c r="M3456" i="1"/>
  <c r="L3456" i="1"/>
  <c r="K3456" i="1"/>
  <c r="J3456" i="1"/>
  <c r="I3456" i="1"/>
  <c r="H3456" i="1"/>
  <c r="G3456" i="1"/>
  <c r="F3456" i="1"/>
  <c r="E3456" i="1"/>
  <c r="M3455" i="1"/>
  <c r="L3455" i="1"/>
  <c r="K3455" i="1"/>
  <c r="J3455" i="1"/>
  <c r="I3455" i="1"/>
  <c r="H3455" i="1"/>
  <c r="G3455" i="1"/>
  <c r="F3455" i="1"/>
  <c r="E3455" i="1"/>
  <c r="M3454" i="1"/>
  <c r="L3454" i="1"/>
  <c r="K3454" i="1"/>
  <c r="J3454" i="1"/>
  <c r="I3454" i="1"/>
  <c r="H3454" i="1"/>
  <c r="G3454" i="1"/>
  <c r="F3454" i="1"/>
  <c r="E3454" i="1"/>
  <c r="M3453" i="1"/>
  <c r="L3453" i="1"/>
  <c r="K3453" i="1"/>
  <c r="J3453" i="1"/>
  <c r="I3453" i="1"/>
  <c r="H3453" i="1"/>
  <c r="G3453" i="1"/>
  <c r="F3453" i="1"/>
  <c r="E3453" i="1"/>
  <c r="M3452" i="1"/>
  <c r="L3452" i="1"/>
  <c r="K3452" i="1"/>
  <c r="J3452" i="1"/>
  <c r="I3452" i="1"/>
  <c r="H3452" i="1"/>
  <c r="G3452" i="1"/>
  <c r="F3452" i="1"/>
  <c r="E3452" i="1"/>
  <c r="M3451" i="1"/>
  <c r="L3451" i="1"/>
  <c r="K3451" i="1"/>
  <c r="J3451" i="1"/>
  <c r="I3451" i="1"/>
  <c r="H3451" i="1"/>
  <c r="G3451" i="1"/>
  <c r="F3451" i="1"/>
  <c r="E3451" i="1"/>
  <c r="M3450" i="1"/>
  <c r="L3450" i="1"/>
  <c r="K3450" i="1"/>
  <c r="J3450" i="1"/>
  <c r="I3450" i="1"/>
  <c r="H3450" i="1"/>
  <c r="G3450" i="1"/>
  <c r="F3450" i="1"/>
  <c r="E3450" i="1"/>
  <c r="M3449" i="1"/>
  <c r="L3449" i="1"/>
  <c r="K3449" i="1"/>
  <c r="J3449" i="1"/>
  <c r="I3449" i="1"/>
  <c r="H3449" i="1"/>
  <c r="G3449" i="1"/>
  <c r="F3449" i="1"/>
  <c r="E3449" i="1"/>
  <c r="M3448" i="1"/>
  <c r="L3448" i="1"/>
  <c r="K3448" i="1"/>
  <c r="J3448" i="1"/>
  <c r="I3448" i="1"/>
  <c r="H3448" i="1"/>
  <c r="G3448" i="1"/>
  <c r="F3448" i="1"/>
  <c r="E3448" i="1"/>
  <c r="M3447" i="1"/>
  <c r="L3447" i="1"/>
  <c r="K3447" i="1"/>
  <c r="J3447" i="1"/>
  <c r="I3447" i="1"/>
  <c r="H3447" i="1"/>
  <c r="G3447" i="1"/>
  <c r="F3447" i="1"/>
  <c r="E3447" i="1"/>
  <c r="M3446" i="1"/>
  <c r="L3446" i="1"/>
  <c r="K3446" i="1"/>
  <c r="J3446" i="1"/>
  <c r="I3446" i="1"/>
  <c r="H3446" i="1"/>
  <c r="G3446" i="1"/>
  <c r="F3446" i="1"/>
  <c r="E3446" i="1"/>
  <c r="M3445" i="1"/>
  <c r="L3445" i="1"/>
  <c r="K3445" i="1"/>
  <c r="J3445" i="1"/>
  <c r="I3445" i="1"/>
  <c r="H3445" i="1"/>
  <c r="G3445" i="1"/>
  <c r="F3445" i="1"/>
  <c r="E3445" i="1"/>
  <c r="M3444" i="1"/>
  <c r="L3444" i="1"/>
  <c r="K3444" i="1"/>
  <c r="J3444" i="1"/>
  <c r="I3444" i="1"/>
  <c r="H3444" i="1"/>
  <c r="G3444" i="1"/>
  <c r="F3444" i="1"/>
  <c r="E3444" i="1"/>
  <c r="M3443" i="1"/>
  <c r="L3443" i="1"/>
  <c r="K3443" i="1"/>
  <c r="J3443" i="1"/>
  <c r="I3443" i="1"/>
  <c r="H3443" i="1"/>
  <c r="G3443" i="1"/>
  <c r="F3443" i="1"/>
  <c r="E3443" i="1"/>
  <c r="M3442" i="1"/>
  <c r="L3442" i="1"/>
  <c r="K3442" i="1"/>
  <c r="J3442" i="1"/>
  <c r="I3442" i="1"/>
  <c r="H3442" i="1"/>
  <c r="G3442" i="1"/>
  <c r="F3442" i="1"/>
  <c r="E3442" i="1"/>
  <c r="M3441" i="1"/>
  <c r="L3441" i="1"/>
  <c r="K3441" i="1"/>
  <c r="J3441" i="1"/>
  <c r="I3441" i="1"/>
  <c r="H3441" i="1"/>
  <c r="G3441" i="1"/>
  <c r="F3441" i="1"/>
  <c r="E3441" i="1"/>
  <c r="M3440" i="1"/>
  <c r="L3440" i="1"/>
  <c r="K3440" i="1"/>
  <c r="J3440" i="1"/>
  <c r="I3440" i="1"/>
  <c r="H3440" i="1"/>
  <c r="G3440" i="1"/>
  <c r="F3440" i="1"/>
  <c r="E3440" i="1"/>
  <c r="M3439" i="1"/>
  <c r="L3439" i="1"/>
  <c r="K3439" i="1"/>
  <c r="J3439" i="1"/>
  <c r="I3439" i="1"/>
  <c r="H3439" i="1"/>
  <c r="G3439" i="1"/>
  <c r="F3439" i="1"/>
  <c r="E3439" i="1"/>
  <c r="M3438" i="1"/>
  <c r="L3438" i="1"/>
  <c r="K3438" i="1"/>
  <c r="J3438" i="1"/>
  <c r="I3438" i="1"/>
  <c r="H3438" i="1"/>
  <c r="G3438" i="1"/>
  <c r="F3438" i="1"/>
  <c r="E3438" i="1"/>
  <c r="M3437" i="1"/>
  <c r="L3437" i="1"/>
  <c r="K3437" i="1"/>
  <c r="J3437" i="1"/>
  <c r="I3437" i="1"/>
  <c r="H3437" i="1"/>
  <c r="G3437" i="1"/>
  <c r="F3437" i="1"/>
  <c r="E3437" i="1"/>
  <c r="M3436" i="1"/>
  <c r="L3436" i="1"/>
  <c r="K3436" i="1"/>
  <c r="J3436" i="1"/>
  <c r="I3436" i="1"/>
  <c r="H3436" i="1"/>
  <c r="G3436" i="1"/>
  <c r="F3436" i="1"/>
  <c r="E3436" i="1"/>
  <c r="M3435" i="1"/>
  <c r="L3435" i="1"/>
  <c r="K3435" i="1"/>
  <c r="J3435" i="1"/>
  <c r="I3435" i="1"/>
  <c r="H3435" i="1"/>
  <c r="G3435" i="1"/>
  <c r="F3435" i="1"/>
  <c r="E3435" i="1"/>
  <c r="M3434" i="1"/>
  <c r="L3434" i="1"/>
  <c r="K3434" i="1"/>
  <c r="J3434" i="1"/>
  <c r="I3434" i="1"/>
  <c r="H3434" i="1"/>
  <c r="G3434" i="1"/>
  <c r="F3434" i="1"/>
  <c r="E3434" i="1"/>
  <c r="M3433" i="1"/>
  <c r="L3433" i="1"/>
  <c r="K3433" i="1"/>
  <c r="J3433" i="1"/>
  <c r="I3433" i="1"/>
  <c r="H3433" i="1"/>
  <c r="G3433" i="1"/>
  <c r="F3433" i="1"/>
  <c r="E3433" i="1"/>
  <c r="M3432" i="1"/>
  <c r="L3432" i="1"/>
  <c r="K3432" i="1"/>
  <c r="J3432" i="1"/>
  <c r="I3432" i="1"/>
  <c r="H3432" i="1"/>
  <c r="G3432" i="1"/>
  <c r="F3432" i="1"/>
  <c r="E3432" i="1"/>
  <c r="M3431" i="1"/>
  <c r="L3431" i="1"/>
  <c r="K3431" i="1"/>
  <c r="J3431" i="1"/>
  <c r="I3431" i="1"/>
  <c r="H3431" i="1"/>
  <c r="G3431" i="1"/>
  <c r="F3431" i="1"/>
  <c r="E3431" i="1"/>
  <c r="M3430" i="1"/>
  <c r="L3430" i="1"/>
  <c r="K3430" i="1"/>
  <c r="J3430" i="1"/>
  <c r="I3430" i="1"/>
  <c r="H3430" i="1"/>
  <c r="G3430" i="1"/>
  <c r="F3430" i="1"/>
  <c r="E3430" i="1"/>
  <c r="M3429" i="1"/>
  <c r="L3429" i="1"/>
  <c r="K3429" i="1"/>
  <c r="J3429" i="1"/>
  <c r="I3429" i="1"/>
  <c r="H3429" i="1"/>
  <c r="G3429" i="1"/>
  <c r="F3429" i="1"/>
  <c r="E3429" i="1"/>
  <c r="M3428" i="1"/>
  <c r="L3428" i="1"/>
  <c r="K3428" i="1"/>
  <c r="J3428" i="1"/>
  <c r="I3428" i="1"/>
  <c r="H3428" i="1"/>
  <c r="G3428" i="1"/>
  <c r="F3428" i="1"/>
  <c r="E3428" i="1"/>
  <c r="M3427" i="1"/>
  <c r="L3427" i="1"/>
  <c r="K3427" i="1"/>
  <c r="J3427" i="1"/>
  <c r="I3427" i="1"/>
  <c r="H3427" i="1"/>
  <c r="G3427" i="1"/>
  <c r="F3427" i="1"/>
  <c r="E3427" i="1"/>
  <c r="M3426" i="1"/>
  <c r="L3426" i="1"/>
  <c r="K3426" i="1"/>
  <c r="J3426" i="1"/>
  <c r="I3426" i="1"/>
  <c r="H3426" i="1"/>
  <c r="G3426" i="1"/>
  <c r="F3426" i="1"/>
  <c r="E3426" i="1"/>
  <c r="M3425" i="1"/>
  <c r="L3425" i="1"/>
  <c r="K3425" i="1"/>
  <c r="J3425" i="1"/>
  <c r="I3425" i="1"/>
  <c r="H3425" i="1"/>
  <c r="G3425" i="1"/>
  <c r="F3425" i="1"/>
  <c r="E3425" i="1"/>
  <c r="M3424" i="1"/>
  <c r="L3424" i="1"/>
  <c r="K3424" i="1"/>
  <c r="J3424" i="1"/>
  <c r="I3424" i="1"/>
  <c r="H3424" i="1"/>
  <c r="G3424" i="1"/>
  <c r="F3424" i="1"/>
  <c r="E3424" i="1"/>
  <c r="M3423" i="1"/>
  <c r="L3423" i="1"/>
  <c r="K3423" i="1"/>
  <c r="J3423" i="1"/>
  <c r="I3423" i="1"/>
  <c r="H3423" i="1"/>
  <c r="G3423" i="1"/>
  <c r="F3423" i="1"/>
  <c r="E3423" i="1"/>
  <c r="M3422" i="1"/>
  <c r="L3422" i="1"/>
  <c r="K3422" i="1"/>
  <c r="J3422" i="1"/>
  <c r="I3422" i="1"/>
  <c r="H3422" i="1"/>
  <c r="G3422" i="1"/>
  <c r="F3422" i="1"/>
  <c r="E3422" i="1"/>
  <c r="M3421" i="1"/>
  <c r="L3421" i="1"/>
  <c r="K3421" i="1"/>
  <c r="J3421" i="1"/>
  <c r="I3421" i="1"/>
  <c r="H3421" i="1"/>
  <c r="G3421" i="1"/>
  <c r="F3421" i="1"/>
  <c r="E3421" i="1"/>
  <c r="M3420" i="1"/>
  <c r="L3420" i="1"/>
  <c r="K3420" i="1"/>
  <c r="J3420" i="1"/>
  <c r="I3420" i="1"/>
  <c r="H3420" i="1"/>
  <c r="G3420" i="1"/>
  <c r="F3420" i="1"/>
  <c r="E3420" i="1"/>
  <c r="M3419" i="1"/>
  <c r="L3419" i="1"/>
  <c r="K3419" i="1"/>
  <c r="J3419" i="1"/>
  <c r="I3419" i="1"/>
  <c r="H3419" i="1"/>
  <c r="G3419" i="1"/>
  <c r="F3419" i="1"/>
  <c r="E3419" i="1"/>
  <c r="M3418" i="1"/>
  <c r="L3418" i="1"/>
  <c r="K3418" i="1"/>
  <c r="J3418" i="1"/>
  <c r="I3418" i="1"/>
  <c r="H3418" i="1"/>
  <c r="G3418" i="1"/>
  <c r="F3418" i="1"/>
  <c r="E3418" i="1"/>
  <c r="M3417" i="1"/>
  <c r="L3417" i="1"/>
  <c r="K3417" i="1"/>
  <c r="J3417" i="1"/>
  <c r="I3417" i="1"/>
  <c r="H3417" i="1"/>
  <c r="G3417" i="1"/>
  <c r="F3417" i="1"/>
  <c r="E3417" i="1"/>
  <c r="M3416" i="1"/>
  <c r="L3416" i="1"/>
  <c r="K3416" i="1"/>
  <c r="J3416" i="1"/>
  <c r="I3416" i="1"/>
  <c r="H3416" i="1"/>
  <c r="G3416" i="1"/>
  <c r="F3416" i="1"/>
  <c r="E3416" i="1"/>
  <c r="M3415" i="1"/>
  <c r="L3415" i="1"/>
  <c r="K3415" i="1"/>
  <c r="J3415" i="1"/>
  <c r="I3415" i="1"/>
  <c r="H3415" i="1"/>
  <c r="G3415" i="1"/>
  <c r="F3415" i="1"/>
  <c r="E3415" i="1"/>
  <c r="M3414" i="1"/>
  <c r="L3414" i="1"/>
  <c r="K3414" i="1"/>
  <c r="J3414" i="1"/>
  <c r="I3414" i="1"/>
  <c r="H3414" i="1"/>
  <c r="G3414" i="1"/>
  <c r="F3414" i="1"/>
  <c r="E3414" i="1"/>
  <c r="M3413" i="1"/>
  <c r="L3413" i="1"/>
  <c r="K3413" i="1"/>
  <c r="J3413" i="1"/>
  <c r="I3413" i="1"/>
  <c r="H3413" i="1"/>
  <c r="G3413" i="1"/>
  <c r="F3413" i="1"/>
  <c r="E3413" i="1"/>
  <c r="M3412" i="1"/>
  <c r="L3412" i="1"/>
  <c r="K3412" i="1"/>
  <c r="J3412" i="1"/>
  <c r="I3412" i="1"/>
  <c r="H3412" i="1"/>
  <c r="G3412" i="1"/>
  <c r="F3412" i="1"/>
  <c r="E3412" i="1"/>
  <c r="M3411" i="1"/>
  <c r="L3411" i="1"/>
  <c r="K3411" i="1"/>
  <c r="J3411" i="1"/>
  <c r="I3411" i="1"/>
  <c r="H3411" i="1"/>
  <c r="G3411" i="1"/>
  <c r="F3411" i="1"/>
  <c r="E3411" i="1"/>
  <c r="M3410" i="1"/>
  <c r="L3410" i="1"/>
  <c r="K3410" i="1"/>
  <c r="J3410" i="1"/>
  <c r="I3410" i="1"/>
  <c r="H3410" i="1"/>
  <c r="G3410" i="1"/>
  <c r="F3410" i="1"/>
  <c r="E3410" i="1"/>
  <c r="M3409" i="1"/>
  <c r="L3409" i="1"/>
  <c r="K3409" i="1"/>
  <c r="J3409" i="1"/>
  <c r="I3409" i="1"/>
  <c r="H3409" i="1"/>
  <c r="G3409" i="1"/>
  <c r="F3409" i="1"/>
  <c r="E3409" i="1"/>
  <c r="M3408" i="1"/>
  <c r="L3408" i="1"/>
  <c r="K3408" i="1"/>
  <c r="J3408" i="1"/>
  <c r="I3408" i="1"/>
  <c r="H3408" i="1"/>
  <c r="G3408" i="1"/>
  <c r="F3408" i="1"/>
  <c r="E3408" i="1"/>
  <c r="M3407" i="1"/>
  <c r="L3407" i="1"/>
  <c r="K3407" i="1"/>
  <c r="J3407" i="1"/>
  <c r="I3407" i="1"/>
  <c r="H3407" i="1"/>
  <c r="G3407" i="1"/>
  <c r="F3407" i="1"/>
  <c r="E3407" i="1"/>
  <c r="M3406" i="1"/>
  <c r="L3406" i="1"/>
  <c r="K3406" i="1"/>
  <c r="J3406" i="1"/>
  <c r="I3406" i="1"/>
  <c r="H3406" i="1"/>
  <c r="G3406" i="1"/>
  <c r="F3406" i="1"/>
  <c r="E3406" i="1"/>
  <c r="M3405" i="1"/>
  <c r="L3405" i="1"/>
  <c r="K3405" i="1"/>
  <c r="J3405" i="1"/>
  <c r="I3405" i="1"/>
  <c r="H3405" i="1"/>
  <c r="G3405" i="1"/>
  <c r="F3405" i="1"/>
  <c r="E3405" i="1"/>
  <c r="M3404" i="1"/>
  <c r="L3404" i="1"/>
  <c r="K3404" i="1"/>
  <c r="J3404" i="1"/>
  <c r="I3404" i="1"/>
  <c r="H3404" i="1"/>
  <c r="G3404" i="1"/>
  <c r="F3404" i="1"/>
  <c r="E3404" i="1"/>
  <c r="M3403" i="1"/>
  <c r="L3403" i="1"/>
  <c r="K3403" i="1"/>
  <c r="J3403" i="1"/>
  <c r="I3403" i="1"/>
  <c r="H3403" i="1"/>
  <c r="G3403" i="1"/>
  <c r="F3403" i="1"/>
  <c r="E3403" i="1"/>
  <c r="M3402" i="1"/>
  <c r="L3402" i="1"/>
  <c r="K3402" i="1"/>
  <c r="J3402" i="1"/>
  <c r="I3402" i="1"/>
  <c r="H3402" i="1"/>
  <c r="G3402" i="1"/>
  <c r="F3402" i="1"/>
  <c r="E3402" i="1"/>
  <c r="M3401" i="1"/>
  <c r="L3401" i="1"/>
  <c r="K3401" i="1"/>
  <c r="J3401" i="1"/>
  <c r="I3401" i="1"/>
  <c r="H3401" i="1"/>
  <c r="G3401" i="1"/>
  <c r="F3401" i="1"/>
  <c r="E3401" i="1"/>
  <c r="M3400" i="1"/>
  <c r="L3400" i="1"/>
  <c r="K3400" i="1"/>
  <c r="J3400" i="1"/>
  <c r="I3400" i="1"/>
  <c r="H3400" i="1"/>
  <c r="G3400" i="1"/>
  <c r="F3400" i="1"/>
  <c r="E3400" i="1"/>
  <c r="M3399" i="1"/>
  <c r="L3399" i="1"/>
  <c r="K3399" i="1"/>
  <c r="J3399" i="1"/>
  <c r="I3399" i="1"/>
  <c r="H3399" i="1"/>
  <c r="G3399" i="1"/>
  <c r="F3399" i="1"/>
  <c r="E3399" i="1"/>
  <c r="M3398" i="1"/>
  <c r="L3398" i="1"/>
  <c r="K3398" i="1"/>
  <c r="J3398" i="1"/>
  <c r="I3398" i="1"/>
  <c r="H3398" i="1"/>
  <c r="G3398" i="1"/>
  <c r="F3398" i="1"/>
  <c r="E3398" i="1"/>
  <c r="M3397" i="1"/>
  <c r="L3397" i="1"/>
  <c r="K3397" i="1"/>
  <c r="J3397" i="1"/>
  <c r="I3397" i="1"/>
  <c r="H3397" i="1"/>
  <c r="G3397" i="1"/>
  <c r="F3397" i="1"/>
  <c r="E3397" i="1"/>
  <c r="M3396" i="1"/>
  <c r="L3396" i="1"/>
  <c r="K3396" i="1"/>
  <c r="J3396" i="1"/>
  <c r="I3396" i="1"/>
  <c r="H3396" i="1"/>
  <c r="G3396" i="1"/>
  <c r="F3396" i="1"/>
  <c r="E3396" i="1"/>
  <c r="M3395" i="1"/>
  <c r="L3395" i="1"/>
  <c r="K3395" i="1"/>
  <c r="J3395" i="1"/>
  <c r="I3395" i="1"/>
  <c r="H3395" i="1"/>
  <c r="G3395" i="1"/>
  <c r="F3395" i="1"/>
  <c r="E3395" i="1"/>
  <c r="M3394" i="1"/>
  <c r="L3394" i="1"/>
  <c r="K3394" i="1"/>
  <c r="J3394" i="1"/>
  <c r="I3394" i="1"/>
  <c r="H3394" i="1"/>
  <c r="G3394" i="1"/>
  <c r="F3394" i="1"/>
  <c r="E3394" i="1"/>
  <c r="M3393" i="1"/>
  <c r="L3393" i="1"/>
  <c r="K3393" i="1"/>
  <c r="J3393" i="1"/>
  <c r="I3393" i="1"/>
  <c r="H3393" i="1"/>
  <c r="G3393" i="1"/>
  <c r="F3393" i="1"/>
  <c r="E3393" i="1"/>
  <c r="M3392" i="1"/>
  <c r="L3392" i="1"/>
  <c r="K3392" i="1"/>
  <c r="J3392" i="1"/>
  <c r="I3392" i="1"/>
  <c r="H3392" i="1"/>
  <c r="G3392" i="1"/>
  <c r="F3392" i="1"/>
  <c r="E3392" i="1"/>
  <c r="M3391" i="1"/>
  <c r="L3391" i="1"/>
  <c r="K3391" i="1"/>
  <c r="J3391" i="1"/>
  <c r="I3391" i="1"/>
  <c r="H3391" i="1"/>
  <c r="G3391" i="1"/>
  <c r="F3391" i="1"/>
  <c r="E3391" i="1"/>
  <c r="M3390" i="1"/>
  <c r="L3390" i="1"/>
  <c r="K3390" i="1"/>
  <c r="J3390" i="1"/>
  <c r="I3390" i="1"/>
  <c r="H3390" i="1"/>
  <c r="G3390" i="1"/>
  <c r="F3390" i="1"/>
  <c r="E3390" i="1"/>
  <c r="M3389" i="1"/>
  <c r="L3389" i="1"/>
  <c r="K3389" i="1"/>
  <c r="J3389" i="1"/>
  <c r="I3389" i="1"/>
  <c r="H3389" i="1"/>
  <c r="G3389" i="1"/>
  <c r="F3389" i="1"/>
  <c r="E3389" i="1"/>
  <c r="M3388" i="1"/>
  <c r="L3388" i="1"/>
  <c r="K3388" i="1"/>
  <c r="J3388" i="1"/>
  <c r="I3388" i="1"/>
  <c r="H3388" i="1"/>
  <c r="G3388" i="1"/>
  <c r="F3388" i="1"/>
  <c r="E3388" i="1"/>
  <c r="M3387" i="1"/>
  <c r="L3387" i="1"/>
  <c r="K3387" i="1"/>
  <c r="J3387" i="1"/>
  <c r="I3387" i="1"/>
  <c r="H3387" i="1"/>
  <c r="G3387" i="1"/>
  <c r="F3387" i="1"/>
  <c r="E3387" i="1"/>
  <c r="M3386" i="1"/>
  <c r="L3386" i="1"/>
  <c r="K3386" i="1"/>
  <c r="J3386" i="1"/>
  <c r="I3386" i="1"/>
  <c r="H3386" i="1"/>
  <c r="G3386" i="1"/>
  <c r="F3386" i="1"/>
  <c r="E3386" i="1"/>
  <c r="M3385" i="1"/>
  <c r="L3385" i="1"/>
  <c r="K3385" i="1"/>
  <c r="J3385" i="1"/>
  <c r="I3385" i="1"/>
  <c r="H3385" i="1"/>
  <c r="G3385" i="1"/>
  <c r="F3385" i="1"/>
  <c r="E3385" i="1"/>
  <c r="M3384" i="1"/>
  <c r="L3384" i="1"/>
  <c r="K3384" i="1"/>
  <c r="J3384" i="1"/>
  <c r="I3384" i="1"/>
  <c r="H3384" i="1"/>
  <c r="G3384" i="1"/>
  <c r="F3384" i="1"/>
  <c r="E3384" i="1"/>
  <c r="M3383" i="1"/>
  <c r="L3383" i="1"/>
  <c r="K3383" i="1"/>
  <c r="J3383" i="1"/>
  <c r="I3383" i="1"/>
  <c r="H3383" i="1"/>
  <c r="G3383" i="1"/>
  <c r="F3383" i="1"/>
  <c r="E3383" i="1"/>
  <c r="M3382" i="1"/>
  <c r="L3382" i="1"/>
  <c r="K3382" i="1"/>
  <c r="J3382" i="1"/>
  <c r="I3382" i="1"/>
  <c r="H3382" i="1"/>
  <c r="G3382" i="1"/>
  <c r="F3382" i="1"/>
  <c r="E3382" i="1"/>
  <c r="M3381" i="1"/>
  <c r="L3381" i="1"/>
  <c r="K3381" i="1"/>
  <c r="J3381" i="1"/>
  <c r="I3381" i="1"/>
  <c r="H3381" i="1"/>
  <c r="G3381" i="1"/>
  <c r="F3381" i="1"/>
  <c r="E3381" i="1"/>
  <c r="M3380" i="1"/>
  <c r="L3380" i="1"/>
  <c r="K3380" i="1"/>
  <c r="J3380" i="1"/>
  <c r="I3380" i="1"/>
  <c r="H3380" i="1"/>
  <c r="G3380" i="1"/>
  <c r="F3380" i="1"/>
  <c r="E3380" i="1"/>
  <c r="M3379" i="1"/>
  <c r="L3379" i="1"/>
  <c r="K3379" i="1"/>
  <c r="J3379" i="1"/>
  <c r="I3379" i="1"/>
  <c r="H3379" i="1"/>
  <c r="G3379" i="1"/>
  <c r="F3379" i="1"/>
  <c r="E3379" i="1"/>
  <c r="M3378" i="1"/>
  <c r="L3378" i="1"/>
  <c r="K3378" i="1"/>
  <c r="J3378" i="1"/>
  <c r="I3378" i="1"/>
  <c r="H3378" i="1"/>
  <c r="G3378" i="1"/>
  <c r="F3378" i="1"/>
  <c r="E3378" i="1"/>
  <c r="M3377" i="1"/>
  <c r="L3377" i="1"/>
  <c r="K3377" i="1"/>
  <c r="J3377" i="1"/>
  <c r="I3377" i="1"/>
  <c r="H3377" i="1"/>
  <c r="G3377" i="1"/>
  <c r="F3377" i="1"/>
  <c r="E3377" i="1"/>
  <c r="M3376" i="1"/>
  <c r="L3376" i="1"/>
  <c r="K3376" i="1"/>
  <c r="J3376" i="1"/>
  <c r="I3376" i="1"/>
  <c r="H3376" i="1"/>
  <c r="G3376" i="1"/>
  <c r="F3376" i="1"/>
  <c r="E3376" i="1"/>
  <c r="M3375" i="1"/>
  <c r="L3375" i="1"/>
  <c r="K3375" i="1"/>
  <c r="J3375" i="1"/>
  <c r="I3375" i="1"/>
  <c r="H3375" i="1"/>
  <c r="G3375" i="1"/>
  <c r="F3375" i="1"/>
  <c r="E3375" i="1"/>
  <c r="M3374" i="1"/>
  <c r="L3374" i="1"/>
  <c r="K3374" i="1"/>
  <c r="J3374" i="1"/>
  <c r="I3374" i="1"/>
  <c r="H3374" i="1"/>
  <c r="G3374" i="1"/>
  <c r="F3374" i="1"/>
  <c r="E3374" i="1"/>
  <c r="M3373" i="1"/>
  <c r="L3373" i="1"/>
  <c r="K3373" i="1"/>
  <c r="J3373" i="1"/>
  <c r="I3373" i="1"/>
  <c r="H3373" i="1"/>
  <c r="G3373" i="1"/>
  <c r="F3373" i="1"/>
  <c r="E3373" i="1"/>
  <c r="M3372" i="1"/>
  <c r="L3372" i="1"/>
  <c r="K3372" i="1"/>
  <c r="J3372" i="1"/>
  <c r="I3372" i="1"/>
  <c r="H3372" i="1"/>
  <c r="G3372" i="1"/>
  <c r="F3372" i="1"/>
  <c r="E3372" i="1"/>
  <c r="M3371" i="1"/>
  <c r="L3371" i="1"/>
  <c r="K3371" i="1"/>
  <c r="J3371" i="1"/>
  <c r="I3371" i="1"/>
  <c r="H3371" i="1"/>
  <c r="G3371" i="1"/>
  <c r="F3371" i="1"/>
  <c r="E3371" i="1"/>
  <c r="M3370" i="1"/>
  <c r="L3370" i="1"/>
  <c r="K3370" i="1"/>
  <c r="J3370" i="1"/>
  <c r="I3370" i="1"/>
  <c r="H3370" i="1"/>
  <c r="G3370" i="1"/>
  <c r="F3370" i="1"/>
  <c r="E3370" i="1"/>
  <c r="M3369" i="1"/>
  <c r="L3369" i="1"/>
  <c r="K3369" i="1"/>
  <c r="J3369" i="1"/>
  <c r="I3369" i="1"/>
  <c r="H3369" i="1"/>
  <c r="G3369" i="1"/>
  <c r="F3369" i="1"/>
  <c r="E3369" i="1"/>
  <c r="M3368" i="1"/>
  <c r="L3368" i="1"/>
  <c r="K3368" i="1"/>
  <c r="J3368" i="1"/>
  <c r="I3368" i="1"/>
  <c r="H3368" i="1"/>
  <c r="G3368" i="1"/>
  <c r="F3368" i="1"/>
  <c r="E3368" i="1"/>
  <c r="M3367" i="1"/>
  <c r="L3367" i="1"/>
  <c r="K3367" i="1"/>
  <c r="J3367" i="1"/>
  <c r="I3367" i="1"/>
  <c r="H3367" i="1"/>
  <c r="G3367" i="1"/>
  <c r="F3367" i="1"/>
  <c r="E3367" i="1"/>
  <c r="M3366" i="1"/>
  <c r="L3366" i="1"/>
  <c r="K3366" i="1"/>
  <c r="J3366" i="1"/>
  <c r="I3366" i="1"/>
  <c r="H3366" i="1"/>
  <c r="G3366" i="1"/>
  <c r="F3366" i="1"/>
  <c r="E3366" i="1"/>
  <c r="M3365" i="1"/>
  <c r="L3365" i="1"/>
  <c r="K3365" i="1"/>
  <c r="J3365" i="1"/>
  <c r="I3365" i="1"/>
  <c r="H3365" i="1"/>
  <c r="G3365" i="1"/>
  <c r="F3365" i="1"/>
  <c r="E3365" i="1"/>
  <c r="M3364" i="1"/>
  <c r="L3364" i="1"/>
  <c r="K3364" i="1"/>
  <c r="J3364" i="1"/>
  <c r="I3364" i="1"/>
  <c r="H3364" i="1"/>
  <c r="G3364" i="1"/>
  <c r="F3364" i="1"/>
  <c r="E3364" i="1"/>
  <c r="M3363" i="1"/>
  <c r="L3363" i="1"/>
  <c r="K3363" i="1"/>
  <c r="J3363" i="1"/>
  <c r="I3363" i="1"/>
  <c r="H3363" i="1"/>
  <c r="G3363" i="1"/>
  <c r="F3363" i="1"/>
  <c r="E3363" i="1"/>
  <c r="M3362" i="1"/>
  <c r="L3362" i="1"/>
  <c r="K3362" i="1"/>
  <c r="J3362" i="1"/>
  <c r="I3362" i="1"/>
  <c r="H3362" i="1"/>
  <c r="G3362" i="1"/>
  <c r="F3362" i="1"/>
  <c r="E3362" i="1"/>
  <c r="M3361" i="1"/>
  <c r="L3361" i="1"/>
  <c r="K3361" i="1"/>
  <c r="J3361" i="1"/>
  <c r="I3361" i="1"/>
  <c r="H3361" i="1"/>
  <c r="G3361" i="1"/>
  <c r="F3361" i="1"/>
  <c r="E3361" i="1"/>
  <c r="M3360" i="1"/>
  <c r="L3360" i="1"/>
  <c r="K3360" i="1"/>
  <c r="J3360" i="1"/>
  <c r="I3360" i="1"/>
  <c r="H3360" i="1"/>
  <c r="G3360" i="1"/>
  <c r="F3360" i="1"/>
  <c r="E3360" i="1"/>
  <c r="M3359" i="1"/>
  <c r="L3359" i="1"/>
  <c r="K3359" i="1"/>
  <c r="J3359" i="1"/>
  <c r="I3359" i="1"/>
  <c r="H3359" i="1"/>
  <c r="G3359" i="1"/>
  <c r="F3359" i="1"/>
  <c r="E3359" i="1"/>
  <c r="M3358" i="1"/>
  <c r="L3358" i="1"/>
  <c r="K3358" i="1"/>
  <c r="J3358" i="1"/>
  <c r="I3358" i="1"/>
  <c r="H3358" i="1"/>
  <c r="G3358" i="1"/>
  <c r="F3358" i="1"/>
  <c r="E3358" i="1"/>
  <c r="M3357" i="1"/>
  <c r="L3357" i="1"/>
  <c r="K3357" i="1"/>
  <c r="J3357" i="1"/>
  <c r="I3357" i="1"/>
  <c r="H3357" i="1"/>
  <c r="G3357" i="1"/>
  <c r="F3357" i="1"/>
  <c r="E3357" i="1"/>
  <c r="M3356" i="1"/>
  <c r="L3356" i="1"/>
  <c r="K3356" i="1"/>
  <c r="J3356" i="1"/>
  <c r="I3356" i="1"/>
  <c r="H3356" i="1"/>
  <c r="G3356" i="1"/>
  <c r="F3356" i="1"/>
  <c r="E3356" i="1"/>
  <c r="M3355" i="1"/>
  <c r="L3355" i="1"/>
  <c r="K3355" i="1"/>
  <c r="J3355" i="1"/>
  <c r="I3355" i="1"/>
  <c r="H3355" i="1"/>
  <c r="G3355" i="1"/>
  <c r="F3355" i="1"/>
  <c r="E3355" i="1"/>
  <c r="M3354" i="1"/>
  <c r="L3354" i="1"/>
  <c r="K3354" i="1"/>
  <c r="J3354" i="1"/>
  <c r="I3354" i="1"/>
  <c r="H3354" i="1"/>
  <c r="G3354" i="1"/>
  <c r="F3354" i="1"/>
  <c r="E3354" i="1"/>
  <c r="M3353" i="1"/>
  <c r="L3353" i="1"/>
  <c r="K3353" i="1"/>
  <c r="J3353" i="1"/>
  <c r="I3353" i="1"/>
  <c r="H3353" i="1"/>
  <c r="G3353" i="1"/>
  <c r="F3353" i="1"/>
  <c r="E3353" i="1"/>
  <c r="M3352" i="1"/>
  <c r="L3352" i="1"/>
  <c r="K3352" i="1"/>
  <c r="J3352" i="1"/>
  <c r="I3352" i="1"/>
  <c r="H3352" i="1"/>
  <c r="G3352" i="1"/>
  <c r="F3352" i="1"/>
  <c r="E3352" i="1"/>
  <c r="M3351" i="1"/>
  <c r="L3351" i="1"/>
  <c r="K3351" i="1"/>
  <c r="J3351" i="1"/>
  <c r="I3351" i="1"/>
  <c r="H3351" i="1"/>
  <c r="G3351" i="1"/>
  <c r="F3351" i="1"/>
  <c r="E3351" i="1"/>
  <c r="M3350" i="1"/>
  <c r="L3350" i="1"/>
  <c r="K3350" i="1"/>
  <c r="J3350" i="1"/>
  <c r="I3350" i="1"/>
  <c r="H3350" i="1"/>
  <c r="G3350" i="1"/>
  <c r="F3350" i="1"/>
  <c r="E3350" i="1"/>
  <c r="M3349" i="1"/>
  <c r="L3349" i="1"/>
  <c r="K3349" i="1"/>
  <c r="J3349" i="1"/>
  <c r="I3349" i="1"/>
  <c r="H3349" i="1"/>
  <c r="G3349" i="1"/>
  <c r="F3349" i="1"/>
  <c r="E3349" i="1"/>
  <c r="M3348" i="1"/>
  <c r="L3348" i="1"/>
  <c r="K3348" i="1"/>
  <c r="J3348" i="1"/>
  <c r="I3348" i="1"/>
  <c r="H3348" i="1"/>
  <c r="G3348" i="1"/>
  <c r="F3348" i="1"/>
  <c r="E3348" i="1"/>
  <c r="M3347" i="1"/>
  <c r="L3347" i="1"/>
  <c r="K3347" i="1"/>
  <c r="J3347" i="1"/>
  <c r="I3347" i="1"/>
  <c r="H3347" i="1"/>
  <c r="G3347" i="1"/>
  <c r="F3347" i="1"/>
  <c r="E3347" i="1"/>
  <c r="M3346" i="1"/>
  <c r="L3346" i="1"/>
  <c r="K3346" i="1"/>
  <c r="J3346" i="1"/>
  <c r="I3346" i="1"/>
  <c r="H3346" i="1"/>
  <c r="G3346" i="1"/>
  <c r="F3346" i="1"/>
  <c r="E3346" i="1"/>
  <c r="M3345" i="1"/>
  <c r="L3345" i="1"/>
  <c r="K3345" i="1"/>
  <c r="J3345" i="1"/>
  <c r="I3345" i="1"/>
  <c r="H3345" i="1"/>
  <c r="G3345" i="1"/>
  <c r="F3345" i="1"/>
  <c r="E3345" i="1"/>
  <c r="M3344" i="1"/>
  <c r="L3344" i="1"/>
  <c r="K3344" i="1"/>
  <c r="J3344" i="1"/>
  <c r="I3344" i="1"/>
  <c r="H3344" i="1"/>
  <c r="G3344" i="1"/>
  <c r="F3344" i="1"/>
  <c r="E3344" i="1"/>
  <c r="M3343" i="1"/>
  <c r="L3343" i="1"/>
  <c r="K3343" i="1"/>
  <c r="J3343" i="1"/>
  <c r="I3343" i="1"/>
  <c r="H3343" i="1"/>
  <c r="G3343" i="1"/>
  <c r="F3343" i="1"/>
  <c r="E3343" i="1"/>
  <c r="M3342" i="1"/>
  <c r="L3342" i="1"/>
  <c r="K3342" i="1"/>
  <c r="J3342" i="1"/>
  <c r="I3342" i="1"/>
  <c r="H3342" i="1"/>
  <c r="G3342" i="1"/>
  <c r="F3342" i="1"/>
  <c r="E3342" i="1"/>
  <c r="M3341" i="1"/>
  <c r="L3341" i="1"/>
  <c r="K3341" i="1"/>
  <c r="J3341" i="1"/>
  <c r="I3341" i="1"/>
  <c r="H3341" i="1"/>
  <c r="G3341" i="1"/>
  <c r="F3341" i="1"/>
  <c r="E3341" i="1"/>
  <c r="M3340" i="1"/>
  <c r="L3340" i="1"/>
  <c r="K3340" i="1"/>
  <c r="J3340" i="1"/>
  <c r="I3340" i="1"/>
  <c r="H3340" i="1"/>
  <c r="G3340" i="1"/>
  <c r="F3340" i="1"/>
  <c r="E3340" i="1"/>
  <c r="M3339" i="1"/>
  <c r="L3339" i="1"/>
  <c r="K3339" i="1"/>
  <c r="J3339" i="1"/>
  <c r="I3339" i="1"/>
  <c r="H3339" i="1"/>
  <c r="G3339" i="1"/>
  <c r="F3339" i="1"/>
  <c r="E3339" i="1"/>
  <c r="M3338" i="1"/>
  <c r="L3338" i="1"/>
  <c r="K3338" i="1"/>
  <c r="J3338" i="1"/>
  <c r="I3338" i="1"/>
  <c r="H3338" i="1"/>
  <c r="G3338" i="1"/>
  <c r="F3338" i="1"/>
  <c r="E3338" i="1"/>
  <c r="M3337" i="1"/>
  <c r="L3337" i="1"/>
  <c r="K3337" i="1"/>
  <c r="J3337" i="1"/>
  <c r="I3337" i="1"/>
  <c r="H3337" i="1"/>
  <c r="G3337" i="1"/>
  <c r="F3337" i="1"/>
  <c r="E3337" i="1"/>
  <c r="M3336" i="1"/>
  <c r="L3336" i="1"/>
  <c r="K3336" i="1"/>
  <c r="J3336" i="1"/>
  <c r="I3336" i="1"/>
  <c r="H3336" i="1"/>
  <c r="G3336" i="1"/>
  <c r="F3336" i="1"/>
  <c r="E3336" i="1"/>
  <c r="M3335" i="1"/>
  <c r="L3335" i="1"/>
  <c r="K3335" i="1"/>
  <c r="J3335" i="1"/>
  <c r="I3335" i="1"/>
  <c r="H3335" i="1"/>
  <c r="G3335" i="1"/>
  <c r="F3335" i="1"/>
  <c r="E3335" i="1"/>
  <c r="M3334" i="1"/>
  <c r="L3334" i="1"/>
  <c r="K3334" i="1"/>
  <c r="J3334" i="1"/>
  <c r="I3334" i="1"/>
  <c r="H3334" i="1"/>
  <c r="G3334" i="1"/>
  <c r="F3334" i="1"/>
  <c r="E3334" i="1"/>
  <c r="M3333" i="1"/>
  <c r="L3333" i="1"/>
  <c r="K3333" i="1"/>
  <c r="J3333" i="1"/>
  <c r="I3333" i="1"/>
  <c r="H3333" i="1"/>
  <c r="G3333" i="1"/>
  <c r="F3333" i="1"/>
  <c r="E3333" i="1"/>
  <c r="M3332" i="1"/>
  <c r="L3332" i="1"/>
  <c r="K3332" i="1"/>
  <c r="J3332" i="1"/>
  <c r="I3332" i="1"/>
  <c r="H3332" i="1"/>
  <c r="G3332" i="1"/>
  <c r="F3332" i="1"/>
  <c r="E3332" i="1"/>
  <c r="M3331" i="1"/>
  <c r="L3331" i="1"/>
  <c r="K3331" i="1"/>
  <c r="J3331" i="1"/>
  <c r="I3331" i="1"/>
  <c r="H3331" i="1"/>
  <c r="G3331" i="1"/>
  <c r="F3331" i="1"/>
  <c r="E3331" i="1"/>
  <c r="M3330" i="1"/>
  <c r="L3330" i="1"/>
  <c r="K3330" i="1"/>
  <c r="J3330" i="1"/>
  <c r="I3330" i="1"/>
  <c r="H3330" i="1"/>
  <c r="G3330" i="1"/>
  <c r="F3330" i="1"/>
  <c r="E3330" i="1"/>
  <c r="M3329" i="1"/>
  <c r="L3329" i="1"/>
  <c r="K3329" i="1"/>
  <c r="J3329" i="1"/>
  <c r="I3329" i="1"/>
  <c r="H3329" i="1"/>
  <c r="G3329" i="1"/>
  <c r="F3329" i="1"/>
  <c r="E3329" i="1"/>
  <c r="M3328" i="1"/>
  <c r="L3328" i="1"/>
  <c r="K3328" i="1"/>
  <c r="J3328" i="1"/>
  <c r="I3328" i="1"/>
  <c r="H3328" i="1"/>
  <c r="G3328" i="1"/>
  <c r="F3328" i="1"/>
  <c r="E3328" i="1"/>
  <c r="M3327" i="1"/>
  <c r="L3327" i="1"/>
  <c r="K3327" i="1"/>
  <c r="J3327" i="1"/>
  <c r="I3327" i="1"/>
  <c r="H3327" i="1"/>
  <c r="G3327" i="1"/>
  <c r="F3327" i="1"/>
  <c r="E3327" i="1"/>
  <c r="M3326" i="1"/>
  <c r="L3326" i="1"/>
  <c r="K3326" i="1"/>
  <c r="J3326" i="1"/>
  <c r="I3326" i="1"/>
  <c r="H3326" i="1"/>
  <c r="G3326" i="1"/>
  <c r="F3326" i="1"/>
  <c r="E3326" i="1"/>
  <c r="M3325" i="1"/>
  <c r="L3325" i="1"/>
  <c r="K3325" i="1"/>
  <c r="J3325" i="1"/>
  <c r="I3325" i="1"/>
  <c r="H3325" i="1"/>
  <c r="G3325" i="1"/>
  <c r="F3325" i="1"/>
  <c r="E3325" i="1"/>
  <c r="M3324" i="1"/>
  <c r="L3324" i="1"/>
  <c r="K3324" i="1"/>
  <c r="J3324" i="1"/>
  <c r="I3324" i="1"/>
  <c r="H3324" i="1"/>
  <c r="G3324" i="1"/>
  <c r="F3324" i="1"/>
  <c r="E3324" i="1"/>
  <c r="M3323" i="1"/>
  <c r="L3323" i="1"/>
  <c r="K3323" i="1"/>
  <c r="J3323" i="1"/>
  <c r="I3323" i="1"/>
  <c r="H3323" i="1"/>
  <c r="G3323" i="1"/>
  <c r="F3323" i="1"/>
  <c r="E3323" i="1"/>
  <c r="M3322" i="1"/>
  <c r="L3322" i="1"/>
  <c r="K3322" i="1"/>
  <c r="J3322" i="1"/>
  <c r="I3322" i="1"/>
  <c r="H3322" i="1"/>
  <c r="G3322" i="1"/>
  <c r="F3322" i="1"/>
  <c r="E3322" i="1"/>
  <c r="M3321" i="1"/>
  <c r="L3321" i="1"/>
  <c r="K3321" i="1"/>
  <c r="J3321" i="1"/>
  <c r="I3321" i="1"/>
  <c r="H3321" i="1"/>
  <c r="G3321" i="1"/>
  <c r="F3321" i="1"/>
  <c r="E3321" i="1"/>
  <c r="M3320" i="1"/>
  <c r="L3320" i="1"/>
  <c r="K3320" i="1"/>
  <c r="J3320" i="1"/>
  <c r="I3320" i="1"/>
  <c r="H3320" i="1"/>
  <c r="G3320" i="1"/>
  <c r="F3320" i="1"/>
  <c r="E3320" i="1"/>
  <c r="M3319" i="1"/>
  <c r="L3319" i="1"/>
  <c r="K3319" i="1"/>
  <c r="J3319" i="1"/>
  <c r="I3319" i="1"/>
  <c r="H3319" i="1"/>
  <c r="G3319" i="1"/>
  <c r="F3319" i="1"/>
  <c r="E3319" i="1"/>
  <c r="M3318" i="1"/>
  <c r="L3318" i="1"/>
  <c r="K3318" i="1"/>
  <c r="J3318" i="1"/>
  <c r="I3318" i="1"/>
  <c r="H3318" i="1"/>
  <c r="G3318" i="1"/>
  <c r="F3318" i="1"/>
  <c r="E3318" i="1"/>
  <c r="M3317" i="1"/>
  <c r="L3317" i="1"/>
  <c r="K3317" i="1"/>
  <c r="J3317" i="1"/>
  <c r="I3317" i="1"/>
  <c r="H3317" i="1"/>
  <c r="G3317" i="1"/>
  <c r="F3317" i="1"/>
  <c r="E3317" i="1"/>
  <c r="M3316" i="1"/>
  <c r="L3316" i="1"/>
  <c r="K3316" i="1"/>
  <c r="J3316" i="1"/>
  <c r="I3316" i="1"/>
  <c r="H3316" i="1"/>
  <c r="G3316" i="1"/>
  <c r="F3316" i="1"/>
  <c r="E3316" i="1"/>
  <c r="M3315" i="1"/>
  <c r="L3315" i="1"/>
  <c r="K3315" i="1"/>
  <c r="J3315" i="1"/>
  <c r="I3315" i="1"/>
  <c r="H3315" i="1"/>
  <c r="G3315" i="1"/>
  <c r="F3315" i="1"/>
  <c r="E3315" i="1"/>
  <c r="M3314" i="1"/>
  <c r="L3314" i="1"/>
  <c r="K3314" i="1"/>
  <c r="J3314" i="1"/>
  <c r="I3314" i="1"/>
  <c r="H3314" i="1"/>
  <c r="G3314" i="1"/>
  <c r="F3314" i="1"/>
  <c r="E3314" i="1"/>
  <c r="M3313" i="1"/>
  <c r="L3313" i="1"/>
  <c r="K3313" i="1"/>
  <c r="J3313" i="1"/>
  <c r="I3313" i="1"/>
  <c r="H3313" i="1"/>
  <c r="G3313" i="1"/>
  <c r="F3313" i="1"/>
  <c r="E3313" i="1"/>
  <c r="M3312" i="1"/>
  <c r="L3312" i="1"/>
  <c r="K3312" i="1"/>
  <c r="J3312" i="1"/>
  <c r="I3312" i="1"/>
  <c r="H3312" i="1"/>
  <c r="G3312" i="1"/>
  <c r="F3312" i="1"/>
  <c r="E3312" i="1"/>
  <c r="M3311" i="1"/>
  <c r="L3311" i="1"/>
  <c r="K3311" i="1"/>
  <c r="J3311" i="1"/>
  <c r="I3311" i="1"/>
  <c r="H3311" i="1"/>
  <c r="G3311" i="1"/>
  <c r="F3311" i="1"/>
  <c r="E3311" i="1"/>
  <c r="M3310" i="1"/>
  <c r="L3310" i="1"/>
  <c r="K3310" i="1"/>
  <c r="J3310" i="1"/>
  <c r="I3310" i="1"/>
  <c r="H3310" i="1"/>
  <c r="G3310" i="1"/>
  <c r="F3310" i="1"/>
  <c r="E3310" i="1"/>
  <c r="M3309" i="1"/>
  <c r="L3309" i="1"/>
  <c r="K3309" i="1"/>
  <c r="J3309" i="1"/>
  <c r="I3309" i="1"/>
  <c r="H3309" i="1"/>
  <c r="G3309" i="1"/>
  <c r="F3309" i="1"/>
  <c r="E3309" i="1"/>
  <c r="M3308" i="1"/>
  <c r="L3308" i="1"/>
  <c r="K3308" i="1"/>
  <c r="J3308" i="1"/>
  <c r="I3308" i="1"/>
  <c r="H3308" i="1"/>
  <c r="G3308" i="1"/>
  <c r="F3308" i="1"/>
  <c r="E3308" i="1"/>
  <c r="M3307" i="1"/>
  <c r="L3307" i="1"/>
  <c r="K3307" i="1"/>
  <c r="J3307" i="1"/>
  <c r="I3307" i="1"/>
  <c r="H3307" i="1"/>
  <c r="G3307" i="1"/>
  <c r="F3307" i="1"/>
  <c r="E3307" i="1"/>
  <c r="M3306" i="1"/>
  <c r="L3306" i="1"/>
  <c r="K3306" i="1"/>
  <c r="J3306" i="1"/>
  <c r="I3306" i="1"/>
  <c r="H3306" i="1"/>
  <c r="G3306" i="1"/>
  <c r="F3306" i="1"/>
  <c r="E3306" i="1"/>
  <c r="M3305" i="1"/>
  <c r="L3305" i="1"/>
  <c r="K3305" i="1"/>
  <c r="J3305" i="1"/>
  <c r="I3305" i="1"/>
  <c r="H3305" i="1"/>
  <c r="G3305" i="1"/>
  <c r="F3305" i="1"/>
  <c r="E3305" i="1"/>
  <c r="M3304" i="1"/>
  <c r="L3304" i="1"/>
  <c r="K3304" i="1"/>
  <c r="J3304" i="1"/>
  <c r="I3304" i="1"/>
  <c r="H3304" i="1"/>
  <c r="G3304" i="1"/>
  <c r="F3304" i="1"/>
  <c r="E3304" i="1"/>
  <c r="M3303" i="1"/>
  <c r="L3303" i="1"/>
  <c r="K3303" i="1"/>
  <c r="J3303" i="1"/>
  <c r="I3303" i="1"/>
  <c r="H3303" i="1"/>
  <c r="G3303" i="1"/>
  <c r="F3303" i="1"/>
  <c r="E3303" i="1"/>
  <c r="M3302" i="1"/>
  <c r="L3302" i="1"/>
  <c r="K3302" i="1"/>
  <c r="J3302" i="1"/>
  <c r="I3302" i="1"/>
  <c r="H3302" i="1"/>
  <c r="G3302" i="1"/>
  <c r="F3302" i="1"/>
  <c r="E3302" i="1"/>
  <c r="M3301" i="1"/>
  <c r="L3301" i="1"/>
  <c r="K3301" i="1"/>
  <c r="J3301" i="1"/>
  <c r="I3301" i="1"/>
  <c r="H3301" i="1"/>
  <c r="G3301" i="1"/>
  <c r="F3301" i="1"/>
  <c r="E3301" i="1"/>
  <c r="M3300" i="1"/>
  <c r="L3300" i="1"/>
  <c r="K3300" i="1"/>
  <c r="J3300" i="1"/>
  <c r="I3300" i="1"/>
  <c r="H3300" i="1"/>
  <c r="G3300" i="1"/>
  <c r="F3300" i="1"/>
  <c r="E3300" i="1"/>
  <c r="M3299" i="1"/>
  <c r="L3299" i="1"/>
  <c r="K3299" i="1"/>
  <c r="J3299" i="1"/>
  <c r="I3299" i="1"/>
  <c r="H3299" i="1"/>
  <c r="G3299" i="1"/>
  <c r="F3299" i="1"/>
  <c r="E3299" i="1"/>
  <c r="M3298" i="1"/>
  <c r="L3298" i="1"/>
  <c r="K3298" i="1"/>
  <c r="J3298" i="1"/>
  <c r="I3298" i="1"/>
  <c r="H3298" i="1"/>
  <c r="G3298" i="1"/>
  <c r="F3298" i="1"/>
  <c r="E3298" i="1"/>
  <c r="M3297" i="1"/>
  <c r="L3297" i="1"/>
  <c r="K3297" i="1"/>
  <c r="J3297" i="1"/>
  <c r="I3297" i="1"/>
  <c r="H3297" i="1"/>
  <c r="G3297" i="1"/>
  <c r="F3297" i="1"/>
  <c r="E3297" i="1"/>
  <c r="M3296" i="1"/>
  <c r="L3296" i="1"/>
  <c r="K3296" i="1"/>
  <c r="J3296" i="1"/>
  <c r="I3296" i="1"/>
  <c r="H3296" i="1"/>
  <c r="G3296" i="1"/>
  <c r="F3296" i="1"/>
  <c r="E3296" i="1"/>
  <c r="M3295" i="1"/>
  <c r="L3295" i="1"/>
  <c r="K3295" i="1"/>
  <c r="J3295" i="1"/>
  <c r="I3295" i="1"/>
  <c r="H3295" i="1"/>
  <c r="G3295" i="1"/>
  <c r="F3295" i="1"/>
  <c r="E3295" i="1"/>
  <c r="M3294" i="1"/>
  <c r="L3294" i="1"/>
  <c r="K3294" i="1"/>
  <c r="J3294" i="1"/>
  <c r="I3294" i="1"/>
  <c r="H3294" i="1"/>
  <c r="G3294" i="1"/>
  <c r="F3294" i="1"/>
  <c r="E3294" i="1"/>
  <c r="M3293" i="1"/>
  <c r="L3293" i="1"/>
  <c r="K3293" i="1"/>
  <c r="J3293" i="1"/>
  <c r="I3293" i="1"/>
  <c r="H3293" i="1"/>
  <c r="G3293" i="1"/>
  <c r="F3293" i="1"/>
  <c r="E3293" i="1"/>
  <c r="M3292" i="1"/>
  <c r="L3292" i="1"/>
  <c r="K3292" i="1"/>
  <c r="J3292" i="1"/>
  <c r="I3292" i="1"/>
  <c r="H3292" i="1"/>
  <c r="G3292" i="1"/>
  <c r="F3292" i="1"/>
  <c r="E3292" i="1"/>
  <c r="M3291" i="1"/>
  <c r="L3291" i="1"/>
  <c r="K3291" i="1"/>
  <c r="J3291" i="1"/>
  <c r="I3291" i="1"/>
  <c r="H3291" i="1"/>
  <c r="G3291" i="1"/>
  <c r="F3291" i="1"/>
  <c r="E3291" i="1"/>
  <c r="M3290" i="1"/>
  <c r="L3290" i="1"/>
  <c r="K3290" i="1"/>
  <c r="J3290" i="1"/>
  <c r="I3290" i="1"/>
  <c r="H3290" i="1"/>
  <c r="G3290" i="1"/>
  <c r="F3290" i="1"/>
  <c r="E3290" i="1"/>
  <c r="M3289" i="1"/>
  <c r="L3289" i="1"/>
  <c r="K3289" i="1"/>
  <c r="J3289" i="1"/>
  <c r="I3289" i="1"/>
  <c r="H3289" i="1"/>
  <c r="G3289" i="1"/>
  <c r="F3289" i="1"/>
  <c r="E3289" i="1"/>
  <c r="M3288" i="1"/>
  <c r="L3288" i="1"/>
  <c r="K3288" i="1"/>
  <c r="J3288" i="1"/>
  <c r="I3288" i="1"/>
  <c r="H3288" i="1"/>
  <c r="G3288" i="1"/>
  <c r="F3288" i="1"/>
  <c r="E3288" i="1"/>
  <c r="M3287" i="1"/>
  <c r="L3287" i="1"/>
  <c r="K3287" i="1"/>
  <c r="J3287" i="1"/>
  <c r="I3287" i="1"/>
  <c r="H3287" i="1"/>
  <c r="G3287" i="1"/>
  <c r="F3287" i="1"/>
  <c r="E3287" i="1"/>
  <c r="M3286" i="1"/>
  <c r="L3286" i="1"/>
  <c r="K3286" i="1"/>
  <c r="J3286" i="1"/>
  <c r="I3286" i="1"/>
  <c r="H3286" i="1"/>
  <c r="G3286" i="1"/>
  <c r="F3286" i="1"/>
  <c r="E3286" i="1"/>
  <c r="M3285" i="1"/>
  <c r="L3285" i="1"/>
  <c r="K3285" i="1"/>
  <c r="J3285" i="1"/>
  <c r="I3285" i="1"/>
  <c r="H3285" i="1"/>
  <c r="G3285" i="1"/>
  <c r="F3285" i="1"/>
  <c r="E3285" i="1"/>
  <c r="M3284" i="1"/>
  <c r="L3284" i="1"/>
  <c r="K3284" i="1"/>
  <c r="J3284" i="1"/>
  <c r="I3284" i="1"/>
  <c r="H3284" i="1"/>
  <c r="G3284" i="1"/>
  <c r="F3284" i="1"/>
  <c r="E3284" i="1"/>
  <c r="M3283" i="1"/>
  <c r="L3283" i="1"/>
  <c r="K3283" i="1"/>
  <c r="J3283" i="1"/>
  <c r="I3283" i="1"/>
  <c r="H3283" i="1"/>
  <c r="G3283" i="1"/>
  <c r="F3283" i="1"/>
  <c r="E3283" i="1"/>
  <c r="M3282" i="1"/>
  <c r="L3282" i="1"/>
  <c r="K3282" i="1"/>
  <c r="J3282" i="1"/>
  <c r="I3282" i="1"/>
  <c r="H3282" i="1"/>
  <c r="G3282" i="1"/>
  <c r="F3282" i="1"/>
  <c r="E3282" i="1"/>
  <c r="M3281" i="1"/>
  <c r="L3281" i="1"/>
  <c r="K3281" i="1"/>
  <c r="J3281" i="1"/>
  <c r="I3281" i="1"/>
  <c r="H3281" i="1"/>
  <c r="G3281" i="1"/>
  <c r="F3281" i="1"/>
  <c r="E3281" i="1"/>
  <c r="M3280" i="1"/>
  <c r="L3280" i="1"/>
  <c r="K3280" i="1"/>
  <c r="J3280" i="1"/>
  <c r="I3280" i="1"/>
  <c r="H3280" i="1"/>
  <c r="G3280" i="1"/>
  <c r="F3280" i="1"/>
  <c r="E3280" i="1"/>
  <c r="M3279" i="1"/>
  <c r="L3279" i="1"/>
  <c r="K3279" i="1"/>
  <c r="J3279" i="1"/>
  <c r="I3279" i="1"/>
  <c r="H3279" i="1"/>
  <c r="G3279" i="1"/>
  <c r="F3279" i="1"/>
  <c r="E3279" i="1"/>
  <c r="M3278" i="1"/>
  <c r="L3278" i="1"/>
  <c r="K3278" i="1"/>
  <c r="J3278" i="1"/>
  <c r="I3278" i="1"/>
  <c r="H3278" i="1"/>
  <c r="G3278" i="1"/>
  <c r="F3278" i="1"/>
  <c r="E3278" i="1"/>
  <c r="M3277" i="1"/>
  <c r="L3277" i="1"/>
  <c r="K3277" i="1"/>
  <c r="J3277" i="1"/>
  <c r="I3277" i="1"/>
  <c r="H3277" i="1"/>
  <c r="G3277" i="1"/>
  <c r="F3277" i="1"/>
  <c r="E3277" i="1"/>
  <c r="M3276" i="1"/>
  <c r="L3276" i="1"/>
  <c r="K3276" i="1"/>
  <c r="J3276" i="1"/>
  <c r="I3276" i="1"/>
  <c r="H3276" i="1"/>
  <c r="G3276" i="1"/>
  <c r="F3276" i="1"/>
  <c r="E3276" i="1"/>
  <c r="M3275" i="1"/>
  <c r="L3275" i="1"/>
  <c r="K3275" i="1"/>
  <c r="J3275" i="1"/>
  <c r="I3275" i="1"/>
  <c r="H3275" i="1"/>
  <c r="G3275" i="1"/>
  <c r="F3275" i="1"/>
  <c r="E3275" i="1"/>
  <c r="M3274" i="1"/>
  <c r="L3274" i="1"/>
  <c r="K3274" i="1"/>
  <c r="J3274" i="1"/>
  <c r="I3274" i="1"/>
  <c r="H3274" i="1"/>
  <c r="G3274" i="1"/>
  <c r="F3274" i="1"/>
  <c r="E3274" i="1"/>
  <c r="M3273" i="1"/>
  <c r="L3273" i="1"/>
  <c r="K3273" i="1"/>
  <c r="J3273" i="1"/>
  <c r="I3273" i="1"/>
  <c r="H3273" i="1"/>
  <c r="G3273" i="1"/>
  <c r="F3273" i="1"/>
  <c r="E3273" i="1"/>
  <c r="M3272" i="1"/>
  <c r="L3272" i="1"/>
  <c r="K3272" i="1"/>
  <c r="J3272" i="1"/>
  <c r="I3272" i="1"/>
  <c r="H3272" i="1"/>
  <c r="G3272" i="1"/>
  <c r="F3272" i="1"/>
  <c r="E3272" i="1"/>
  <c r="M3271" i="1"/>
  <c r="L3271" i="1"/>
  <c r="K3271" i="1"/>
  <c r="J3271" i="1"/>
  <c r="I3271" i="1"/>
  <c r="H3271" i="1"/>
  <c r="G3271" i="1"/>
  <c r="F3271" i="1"/>
  <c r="E3271" i="1"/>
  <c r="M3270" i="1"/>
  <c r="L3270" i="1"/>
  <c r="K3270" i="1"/>
  <c r="J3270" i="1"/>
  <c r="I3270" i="1"/>
  <c r="H3270" i="1"/>
  <c r="G3270" i="1"/>
  <c r="F3270" i="1"/>
  <c r="E3270" i="1"/>
  <c r="M3269" i="1"/>
  <c r="L3269" i="1"/>
  <c r="K3269" i="1"/>
  <c r="J3269" i="1"/>
  <c r="I3269" i="1"/>
  <c r="H3269" i="1"/>
  <c r="G3269" i="1"/>
  <c r="F3269" i="1"/>
  <c r="E3269" i="1"/>
  <c r="M3268" i="1"/>
  <c r="L3268" i="1"/>
  <c r="K3268" i="1"/>
  <c r="J3268" i="1"/>
  <c r="I3268" i="1"/>
  <c r="H3268" i="1"/>
  <c r="G3268" i="1"/>
  <c r="F3268" i="1"/>
  <c r="E3268" i="1"/>
  <c r="M3267" i="1"/>
  <c r="L3267" i="1"/>
  <c r="K3267" i="1"/>
  <c r="J3267" i="1"/>
  <c r="I3267" i="1"/>
  <c r="H3267" i="1"/>
  <c r="G3267" i="1"/>
  <c r="F3267" i="1"/>
  <c r="E3267" i="1"/>
  <c r="M3266" i="1"/>
  <c r="L3266" i="1"/>
  <c r="K3266" i="1"/>
  <c r="J3266" i="1"/>
  <c r="I3266" i="1"/>
  <c r="H3266" i="1"/>
  <c r="G3266" i="1"/>
  <c r="F3266" i="1"/>
  <c r="E3266" i="1"/>
  <c r="M3265" i="1"/>
  <c r="L3265" i="1"/>
  <c r="K3265" i="1"/>
  <c r="J3265" i="1"/>
  <c r="I3265" i="1"/>
  <c r="H3265" i="1"/>
  <c r="G3265" i="1"/>
  <c r="F3265" i="1"/>
  <c r="E3265" i="1"/>
  <c r="M3264" i="1"/>
  <c r="L3264" i="1"/>
  <c r="K3264" i="1"/>
  <c r="J3264" i="1"/>
  <c r="I3264" i="1"/>
  <c r="H3264" i="1"/>
  <c r="G3264" i="1"/>
  <c r="F3264" i="1"/>
  <c r="E3264" i="1"/>
  <c r="M3263" i="1"/>
  <c r="L3263" i="1"/>
  <c r="K3263" i="1"/>
  <c r="J3263" i="1"/>
  <c r="I3263" i="1"/>
  <c r="H3263" i="1"/>
  <c r="G3263" i="1"/>
  <c r="F3263" i="1"/>
  <c r="E3263" i="1"/>
  <c r="M3262" i="1"/>
  <c r="L3262" i="1"/>
  <c r="K3262" i="1"/>
  <c r="J3262" i="1"/>
  <c r="I3262" i="1"/>
  <c r="H3262" i="1"/>
  <c r="G3262" i="1"/>
  <c r="F3262" i="1"/>
  <c r="E3262" i="1"/>
  <c r="M3261" i="1"/>
  <c r="L3261" i="1"/>
  <c r="K3261" i="1"/>
  <c r="J3261" i="1"/>
  <c r="I3261" i="1"/>
  <c r="H3261" i="1"/>
  <c r="G3261" i="1"/>
  <c r="F3261" i="1"/>
  <c r="E3261" i="1"/>
  <c r="M3260" i="1"/>
  <c r="L3260" i="1"/>
  <c r="K3260" i="1"/>
  <c r="J3260" i="1"/>
  <c r="I3260" i="1"/>
  <c r="H3260" i="1"/>
  <c r="G3260" i="1"/>
  <c r="F3260" i="1"/>
  <c r="E3260" i="1"/>
  <c r="M3259" i="1"/>
  <c r="L3259" i="1"/>
  <c r="K3259" i="1"/>
  <c r="J3259" i="1"/>
  <c r="I3259" i="1"/>
  <c r="H3259" i="1"/>
  <c r="G3259" i="1"/>
  <c r="F3259" i="1"/>
  <c r="E3259" i="1"/>
  <c r="M3258" i="1"/>
  <c r="L3258" i="1"/>
  <c r="K3258" i="1"/>
  <c r="J3258" i="1"/>
  <c r="I3258" i="1"/>
  <c r="H3258" i="1"/>
  <c r="G3258" i="1"/>
  <c r="F3258" i="1"/>
  <c r="E3258" i="1"/>
  <c r="M3257" i="1"/>
  <c r="L3257" i="1"/>
  <c r="K3257" i="1"/>
  <c r="J3257" i="1"/>
  <c r="I3257" i="1"/>
  <c r="H3257" i="1"/>
  <c r="G3257" i="1"/>
  <c r="F3257" i="1"/>
  <c r="E3257" i="1"/>
  <c r="M3256" i="1"/>
  <c r="L3256" i="1"/>
  <c r="K3256" i="1"/>
  <c r="J3256" i="1"/>
  <c r="I3256" i="1"/>
  <c r="H3256" i="1"/>
  <c r="G3256" i="1"/>
  <c r="F3256" i="1"/>
  <c r="E3256" i="1"/>
  <c r="M3255" i="1"/>
  <c r="L3255" i="1"/>
  <c r="K3255" i="1"/>
  <c r="J3255" i="1"/>
  <c r="I3255" i="1"/>
  <c r="H3255" i="1"/>
  <c r="G3255" i="1"/>
  <c r="F3255" i="1"/>
  <c r="E3255" i="1"/>
  <c r="M3254" i="1"/>
  <c r="L3254" i="1"/>
  <c r="K3254" i="1"/>
  <c r="J3254" i="1"/>
  <c r="I3254" i="1"/>
  <c r="H3254" i="1"/>
  <c r="G3254" i="1"/>
  <c r="F3254" i="1"/>
  <c r="E3254" i="1"/>
  <c r="M3253" i="1"/>
  <c r="L3253" i="1"/>
  <c r="K3253" i="1"/>
  <c r="J3253" i="1"/>
  <c r="I3253" i="1"/>
  <c r="H3253" i="1"/>
  <c r="G3253" i="1"/>
  <c r="F3253" i="1"/>
  <c r="E3253" i="1"/>
  <c r="M3252" i="1"/>
  <c r="L3252" i="1"/>
  <c r="K3252" i="1"/>
  <c r="J3252" i="1"/>
  <c r="I3252" i="1"/>
  <c r="H3252" i="1"/>
  <c r="G3252" i="1"/>
  <c r="F3252" i="1"/>
  <c r="E3252" i="1"/>
  <c r="M3251" i="1"/>
  <c r="L3251" i="1"/>
  <c r="K3251" i="1"/>
  <c r="J3251" i="1"/>
  <c r="I3251" i="1"/>
  <c r="H3251" i="1"/>
  <c r="G3251" i="1"/>
  <c r="F3251" i="1"/>
  <c r="E3251" i="1"/>
  <c r="M3250" i="1"/>
  <c r="L3250" i="1"/>
  <c r="K3250" i="1"/>
  <c r="J3250" i="1"/>
  <c r="I3250" i="1"/>
  <c r="H3250" i="1"/>
  <c r="G3250" i="1"/>
  <c r="F3250" i="1"/>
  <c r="E3250" i="1"/>
  <c r="M3249" i="1"/>
  <c r="L3249" i="1"/>
  <c r="K3249" i="1"/>
  <c r="J3249" i="1"/>
  <c r="I3249" i="1"/>
  <c r="H3249" i="1"/>
  <c r="G3249" i="1"/>
  <c r="F3249" i="1"/>
  <c r="E3249" i="1"/>
  <c r="M3248" i="1"/>
  <c r="L3248" i="1"/>
  <c r="K3248" i="1"/>
  <c r="J3248" i="1"/>
  <c r="I3248" i="1"/>
  <c r="H3248" i="1"/>
  <c r="G3248" i="1"/>
  <c r="F3248" i="1"/>
  <c r="E3248" i="1"/>
  <c r="M3247" i="1"/>
  <c r="L3247" i="1"/>
  <c r="K3247" i="1"/>
  <c r="J3247" i="1"/>
  <c r="I3247" i="1"/>
  <c r="H3247" i="1"/>
  <c r="G3247" i="1"/>
  <c r="F3247" i="1"/>
  <c r="E3247" i="1"/>
  <c r="M3246" i="1"/>
  <c r="L3246" i="1"/>
  <c r="K3246" i="1"/>
  <c r="J3246" i="1"/>
  <c r="I3246" i="1"/>
  <c r="H3246" i="1"/>
  <c r="G3246" i="1"/>
  <c r="F3246" i="1"/>
  <c r="E3246" i="1"/>
  <c r="M3245" i="1"/>
  <c r="L3245" i="1"/>
  <c r="K3245" i="1"/>
  <c r="J3245" i="1"/>
  <c r="I3245" i="1"/>
  <c r="H3245" i="1"/>
  <c r="G3245" i="1"/>
  <c r="F3245" i="1"/>
  <c r="E3245" i="1"/>
  <c r="M3244" i="1"/>
  <c r="L3244" i="1"/>
  <c r="K3244" i="1"/>
  <c r="J3244" i="1"/>
  <c r="I3244" i="1"/>
  <c r="H3244" i="1"/>
  <c r="G3244" i="1"/>
  <c r="F3244" i="1"/>
  <c r="E3244" i="1"/>
  <c r="M3243" i="1"/>
  <c r="L3243" i="1"/>
  <c r="K3243" i="1"/>
  <c r="J3243" i="1"/>
  <c r="I3243" i="1"/>
  <c r="H3243" i="1"/>
  <c r="G3243" i="1"/>
  <c r="F3243" i="1"/>
  <c r="E3243" i="1"/>
  <c r="M3242" i="1"/>
  <c r="L3242" i="1"/>
  <c r="K3242" i="1"/>
  <c r="J3242" i="1"/>
  <c r="I3242" i="1"/>
  <c r="H3242" i="1"/>
  <c r="G3242" i="1"/>
  <c r="F3242" i="1"/>
  <c r="E3242" i="1"/>
  <c r="M3241" i="1"/>
  <c r="L3241" i="1"/>
  <c r="K3241" i="1"/>
  <c r="J3241" i="1"/>
  <c r="I3241" i="1"/>
  <c r="H3241" i="1"/>
  <c r="G3241" i="1"/>
  <c r="F3241" i="1"/>
  <c r="E3241" i="1"/>
  <c r="M3240" i="1"/>
  <c r="L3240" i="1"/>
  <c r="K3240" i="1"/>
  <c r="J3240" i="1"/>
  <c r="I3240" i="1"/>
  <c r="H3240" i="1"/>
  <c r="G3240" i="1"/>
  <c r="F3240" i="1"/>
  <c r="E3240" i="1"/>
  <c r="M3239" i="1"/>
  <c r="L3239" i="1"/>
  <c r="K3239" i="1"/>
  <c r="J3239" i="1"/>
  <c r="I3239" i="1"/>
  <c r="H3239" i="1"/>
  <c r="G3239" i="1"/>
  <c r="F3239" i="1"/>
  <c r="E3239" i="1"/>
  <c r="M3238" i="1"/>
  <c r="L3238" i="1"/>
  <c r="K3238" i="1"/>
  <c r="J3238" i="1"/>
  <c r="I3238" i="1"/>
  <c r="H3238" i="1"/>
  <c r="G3238" i="1"/>
  <c r="F3238" i="1"/>
  <c r="E3238" i="1"/>
  <c r="M3237" i="1"/>
  <c r="L3237" i="1"/>
  <c r="K3237" i="1"/>
  <c r="J3237" i="1"/>
  <c r="I3237" i="1"/>
  <c r="H3237" i="1"/>
  <c r="G3237" i="1"/>
  <c r="F3237" i="1"/>
  <c r="E3237" i="1"/>
  <c r="M3236" i="1"/>
  <c r="L3236" i="1"/>
  <c r="K3236" i="1"/>
  <c r="J3236" i="1"/>
  <c r="I3236" i="1"/>
  <c r="H3236" i="1"/>
  <c r="G3236" i="1"/>
  <c r="F3236" i="1"/>
  <c r="E3236" i="1"/>
  <c r="M3235" i="1"/>
  <c r="L3235" i="1"/>
  <c r="K3235" i="1"/>
  <c r="J3235" i="1"/>
  <c r="I3235" i="1"/>
  <c r="H3235" i="1"/>
  <c r="G3235" i="1"/>
  <c r="F3235" i="1"/>
  <c r="E3235" i="1"/>
  <c r="M3234" i="1"/>
  <c r="L3234" i="1"/>
  <c r="K3234" i="1"/>
  <c r="J3234" i="1"/>
  <c r="I3234" i="1"/>
  <c r="H3234" i="1"/>
  <c r="G3234" i="1"/>
  <c r="F3234" i="1"/>
  <c r="E3234" i="1"/>
  <c r="M3233" i="1"/>
  <c r="L3233" i="1"/>
  <c r="K3233" i="1"/>
  <c r="J3233" i="1"/>
  <c r="I3233" i="1"/>
  <c r="H3233" i="1"/>
  <c r="G3233" i="1"/>
  <c r="F3233" i="1"/>
  <c r="E3233" i="1"/>
  <c r="M3232" i="1"/>
  <c r="L3232" i="1"/>
  <c r="K3232" i="1"/>
  <c r="J3232" i="1"/>
  <c r="I3232" i="1"/>
  <c r="H3232" i="1"/>
  <c r="G3232" i="1"/>
  <c r="F3232" i="1"/>
  <c r="E3232" i="1"/>
  <c r="M3231" i="1"/>
  <c r="L3231" i="1"/>
  <c r="K3231" i="1"/>
  <c r="J3231" i="1"/>
  <c r="I3231" i="1"/>
  <c r="H3231" i="1"/>
  <c r="G3231" i="1"/>
  <c r="F3231" i="1"/>
  <c r="E3231" i="1"/>
  <c r="M3230" i="1"/>
  <c r="L3230" i="1"/>
  <c r="K3230" i="1"/>
  <c r="J3230" i="1"/>
  <c r="I3230" i="1"/>
  <c r="H3230" i="1"/>
  <c r="G3230" i="1"/>
  <c r="F3230" i="1"/>
  <c r="E3230" i="1"/>
  <c r="M3229" i="1"/>
  <c r="L3229" i="1"/>
  <c r="K3229" i="1"/>
  <c r="J3229" i="1"/>
  <c r="I3229" i="1"/>
  <c r="H3229" i="1"/>
  <c r="G3229" i="1"/>
  <c r="F3229" i="1"/>
  <c r="E3229" i="1"/>
  <c r="M3228" i="1"/>
  <c r="L3228" i="1"/>
  <c r="K3228" i="1"/>
  <c r="J3228" i="1"/>
  <c r="I3228" i="1"/>
  <c r="H3228" i="1"/>
  <c r="G3228" i="1"/>
  <c r="F3228" i="1"/>
  <c r="E3228" i="1"/>
  <c r="M3227" i="1"/>
  <c r="L3227" i="1"/>
  <c r="K3227" i="1"/>
  <c r="J3227" i="1"/>
  <c r="I3227" i="1"/>
  <c r="H3227" i="1"/>
  <c r="G3227" i="1"/>
  <c r="F3227" i="1"/>
  <c r="E3227" i="1"/>
  <c r="M3226" i="1"/>
  <c r="L3226" i="1"/>
  <c r="K3226" i="1"/>
  <c r="J3226" i="1"/>
  <c r="I3226" i="1"/>
  <c r="H3226" i="1"/>
  <c r="G3226" i="1"/>
  <c r="F3226" i="1"/>
  <c r="E3226" i="1"/>
  <c r="M3225" i="1"/>
  <c r="L3225" i="1"/>
  <c r="K3225" i="1"/>
  <c r="J3225" i="1"/>
  <c r="I3225" i="1"/>
  <c r="H3225" i="1"/>
  <c r="G3225" i="1"/>
  <c r="F3225" i="1"/>
  <c r="E3225" i="1"/>
  <c r="M3224" i="1"/>
  <c r="L3224" i="1"/>
  <c r="K3224" i="1"/>
  <c r="J3224" i="1"/>
  <c r="I3224" i="1"/>
  <c r="H3224" i="1"/>
  <c r="G3224" i="1"/>
  <c r="F3224" i="1"/>
  <c r="E3224" i="1"/>
  <c r="M3223" i="1"/>
  <c r="L3223" i="1"/>
  <c r="K3223" i="1"/>
  <c r="J3223" i="1"/>
  <c r="I3223" i="1"/>
  <c r="H3223" i="1"/>
  <c r="G3223" i="1"/>
  <c r="F3223" i="1"/>
  <c r="E3223" i="1"/>
  <c r="M3222" i="1"/>
  <c r="L3222" i="1"/>
  <c r="K3222" i="1"/>
  <c r="J3222" i="1"/>
  <c r="I3222" i="1"/>
  <c r="H3222" i="1"/>
  <c r="G3222" i="1"/>
  <c r="F3222" i="1"/>
  <c r="E3222" i="1"/>
  <c r="M3221" i="1"/>
  <c r="L3221" i="1"/>
  <c r="K3221" i="1"/>
  <c r="J3221" i="1"/>
  <c r="I3221" i="1"/>
  <c r="H3221" i="1"/>
  <c r="G3221" i="1"/>
  <c r="F3221" i="1"/>
  <c r="E3221" i="1"/>
  <c r="M3220" i="1"/>
  <c r="L3220" i="1"/>
  <c r="K3220" i="1"/>
  <c r="J3220" i="1"/>
  <c r="I3220" i="1"/>
  <c r="H3220" i="1"/>
  <c r="G3220" i="1"/>
  <c r="F3220" i="1"/>
  <c r="E3220" i="1"/>
  <c r="M3219" i="1"/>
  <c r="L3219" i="1"/>
  <c r="K3219" i="1"/>
  <c r="J3219" i="1"/>
  <c r="I3219" i="1"/>
  <c r="H3219" i="1"/>
  <c r="G3219" i="1"/>
  <c r="F3219" i="1"/>
  <c r="E3219" i="1"/>
  <c r="M3218" i="1"/>
  <c r="L3218" i="1"/>
  <c r="K3218" i="1"/>
  <c r="J3218" i="1"/>
  <c r="I3218" i="1"/>
  <c r="H3218" i="1"/>
  <c r="G3218" i="1"/>
  <c r="F3218" i="1"/>
  <c r="E3218" i="1"/>
  <c r="M3217" i="1"/>
  <c r="L3217" i="1"/>
  <c r="K3217" i="1"/>
  <c r="J3217" i="1"/>
  <c r="I3217" i="1"/>
  <c r="H3217" i="1"/>
  <c r="G3217" i="1"/>
  <c r="F3217" i="1"/>
  <c r="E3217" i="1"/>
  <c r="M3216" i="1"/>
  <c r="L3216" i="1"/>
  <c r="K3216" i="1"/>
  <c r="J3216" i="1"/>
  <c r="I3216" i="1"/>
  <c r="H3216" i="1"/>
  <c r="G3216" i="1"/>
  <c r="F3216" i="1"/>
  <c r="E3216" i="1"/>
  <c r="M3215" i="1"/>
  <c r="L3215" i="1"/>
  <c r="K3215" i="1"/>
  <c r="J3215" i="1"/>
  <c r="I3215" i="1"/>
  <c r="H3215" i="1"/>
  <c r="G3215" i="1"/>
  <c r="F3215" i="1"/>
  <c r="E3215" i="1"/>
  <c r="M3214" i="1"/>
  <c r="L3214" i="1"/>
  <c r="K3214" i="1"/>
  <c r="J3214" i="1"/>
  <c r="I3214" i="1"/>
  <c r="H3214" i="1"/>
  <c r="G3214" i="1"/>
  <c r="F3214" i="1"/>
  <c r="E3214" i="1"/>
  <c r="M3213" i="1"/>
  <c r="L3213" i="1"/>
  <c r="K3213" i="1"/>
  <c r="J3213" i="1"/>
  <c r="I3213" i="1"/>
  <c r="H3213" i="1"/>
  <c r="G3213" i="1"/>
  <c r="F3213" i="1"/>
  <c r="E3213" i="1"/>
  <c r="M3212" i="1"/>
  <c r="L3212" i="1"/>
  <c r="K3212" i="1"/>
  <c r="J3212" i="1"/>
  <c r="I3212" i="1"/>
  <c r="H3212" i="1"/>
  <c r="G3212" i="1"/>
  <c r="F3212" i="1"/>
  <c r="E3212" i="1"/>
  <c r="M3211" i="1"/>
  <c r="L3211" i="1"/>
  <c r="K3211" i="1"/>
  <c r="J3211" i="1"/>
  <c r="I3211" i="1"/>
  <c r="H3211" i="1"/>
  <c r="G3211" i="1"/>
  <c r="F3211" i="1"/>
  <c r="E3211" i="1"/>
  <c r="M3210" i="1"/>
  <c r="L3210" i="1"/>
  <c r="K3210" i="1"/>
  <c r="J3210" i="1"/>
  <c r="I3210" i="1"/>
  <c r="H3210" i="1"/>
  <c r="G3210" i="1"/>
  <c r="F3210" i="1"/>
  <c r="E3210" i="1"/>
  <c r="M3209" i="1"/>
  <c r="L3209" i="1"/>
  <c r="K3209" i="1"/>
  <c r="J3209" i="1"/>
  <c r="I3209" i="1"/>
  <c r="H3209" i="1"/>
  <c r="G3209" i="1"/>
  <c r="F3209" i="1"/>
  <c r="E3209" i="1"/>
  <c r="M3208" i="1"/>
  <c r="L3208" i="1"/>
  <c r="K3208" i="1"/>
  <c r="J3208" i="1"/>
  <c r="I3208" i="1"/>
  <c r="H3208" i="1"/>
  <c r="G3208" i="1"/>
  <c r="F3208" i="1"/>
  <c r="E3208" i="1"/>
  <c r="M3207" i="1"/>
  <c r="L3207" i="1"/>
  <c r="K3207" i="1"/>
  <c r="J3207" i="1"/>
  <c r="I3207" i="1"/>
  <c r="H3207" i="1"/>
  <c r="G3207" i="1"/>
  <c r="F3207" i="1"/>
  <c r="E3207" i="1"/>
  <c r="M3206" i="1"/>
  <c r="L3206" i="1"/>
  <c r="K3206" i="1"/>
  <c r="J3206" i="1"/>
  <c r="I3206" i="1"/>
  <c r="H3206" i="1"/>
  <c r="G3206" i="1"/>
  <c r="F3206" i="1"/>
  <c r="E3206" i="1"/>
  <c r="M3205" i="1"/>
  <c r="L3205" i="1"/>
  <c r="K3205" i="1"/>
  <c r="J3205" i="1"/>
  <c r="I3205" i="1"/>
  <c r="H3205" i="1"/>
  <c r="G3205" i="1"/>
  <c r="F3205" i="1"/>
  <c r="E3205" i="1"/>
  <c r="M3204" i="1"/>
  <c r="L3204" i="1"/>
  <c r="K3204" i="1"/>
  <c r="J3204" i="1"/>
  <c r="I3204" i="1"/>
  <c r="H3204" i="1"/>
  <c r="G3204" i="1"/>
  <c r="F3204" i="1"/>
  <c r="E3204" i="1"/>
  <c r="M3203" i="1"/>
  <c r="L3203" i="1"/>
  <c r="K3203" i="1"/>
  <c r="J3203" i="1"/>
  <c r="I3203" i="1"/>
  <c r="H3203" i="1"/>
  <c r="G3203" i="1"/>
  <c r="F3203" i="1"/>
  <c r="E3203" i="1"/>
  <c r="M3202" i="1"/>
  <c r="L3202" i="1"/>
  <c r="K3202" i="1"/>
  <c r="J3202" i="1"/>
  <c r="I3202" i="1"/>
  <c r="H3202" i="1"/>
  <c r="G3202" i="1"/>
  <c r="F3202" i="1"/>
  <c r="E3202" i="1"/>
  <c r="M3201" i="1"/>
  <c r="L3201" i="1"/>
  <c r="K3201" i="1"/>
  <c r="J3201" i="1"/>
  <c r="I3201" i="1"/>
  <c r="H3201" i="1"/>
  <c r="G3201" i="1"/>
  <c r="F3201" i="1"/>
  <c r="E3201" i="1"/>
  <c r="M3200" i="1"/>
  <c r="L3200" i="1"/>
  <c r="K3200" i="1"/>
  <c r="J3200" i="1"/>
  <c r="I3200" i="1"/>
  <c r="H3200" i="1"/>
  <c r="G3200" i="1"/>
  <c r="F3200" i="1"/>
  <c r="E3200" i="1"/>
  <c r="M3199" i="1"/>
  <c r="L3199" i="1"/>
  <c r="K3199" i="1"/>
  <c r="J3199" i="1"/>
  <c r="I3199" i="1"/>
  <c r="H3199" i="1"/>
  <c r="G3199" i="1"/>
  <c r="F3199" i="1"/>
  <c r="E3199" i="1"/>
  <c r="M3198" i="1"/>
  <c r="L3198" i="1"/>
  <c r="K3198" i="1"/>
  <c r="J3198" i="1"/>
  <c r="I3198" i="1"/>
  <c r="H3198" i="1"/>
  <c r="G3198" i="1"/>
  <c r="F3198" i="1"/>
  <c r="E3198" i="1"/>
  <c r="M3197" i="1"/>
  <c r="L3197" i="1"/>
  <c r="K3197" i="1"/>
  <c r="J3197" i="1"/>
  <c r="I3197" i="1"/>
  <c r="H3197" i="1"/>
  <c r="G3197" i="1"/>
  <c r="F3197" i="1"/>
  <c r="E3197" i="1"/>
  <c r="M3196" i="1"/>
  <c r="L3196" i="1"/>
  <c r="K3196" i="1"/>
  <c r="J3196" i="1"/>
  <c r="I3196" i="1"/>
  <c r="H3196" i="1"/>
  <c r="G3196" i="1"/>
  <c r="F3196" i="1"/>
  <c r="E3196" i="1"/>
  <c r="M3195" i="1"/>
  <c r="L3195" i="1"/>
  <c r="K3195" i="1"/>
  <c r="J3195" i="1"/>
  <c r="I3195" i="1"/>
  <c r="H3195" i="1"/>
  <c r="G3195" i="1"/>
  <c r="F3195" i="1"/>
  <c r="E3195" i="1"/>
  <c r="M3194" i="1"/>
  <c r="L3194" i="1"/>
  <c r="K3194" i="1"/>
  <c r="J3194" i="1"/>
  <c r="I3194" i="1"/>
  <c r="H3194" i="1"/>
  <c r="G3194" i="1"/>
  <c r="F3194" i="1"/>
  <c r="E3194" i="1"/>
  <c r="M3193" i="1"/>
  <c r="L3193" i="1"/>
  <c r="K3193" i="1"/>
  <c r="J3193" i="1"/>
  <c r="I3193" i="1"/>
  <c r="H3193" i="1"/>
  <c r="G3193" i="1"/>
  <c r="F3193" i="1"/>
  <c r="E3193" i="1"/>
  <c r="M3192" i="1"/>
  <c r="L3192" i="1"/>
  <c r="K3192" i="1"/>
  <c r="J3192" i="1"/>
  <c r="I3192" i="1"/>
  <c r="H3192" i="1"/>
  <c r="G3192" i="1"/>
  <c r="F3192" i="1"/>
  <c r="E3192" i="1"/>
  <c r="M3191" i="1"/>
  <c r="L3191" i="1"/>
  <c r="K3191" i="1"/>
  <c r="J3191" i="1"/>
  <c r="I3191" i="1"/>
  <c r="H3191" i="1"/>
  <c r="G3191" i="1"/>
  <c r="F3191" i="1"/>
  <c r="E3191" i="1"/>
  <c r="M3190" i="1"/>
  <c r="L3190" i="1"/>
  <c r="K3190" i="1"/>
  <c r="J3190" i="1"/>
  <c r="I3190" i="1"/>
  <c r="H3190" i="1"/>
  <c r="G3190" i="1"/>
  <c r="F3190" i="1"/>
  <c r="E3190" i="1"/>
  <c r="M3189" i="1"/>
  <c r="L3189" i="1"/>
  <c r="K3189" i="1"/>
  <c r="J3189" i="1"/>
  <c r="I3189" i="1"/>
  <c r="H3189" i="1"/>
  <c r="G3189" i="1"/>
  <c r="F3189" i="1"/>
  <c r="E3189" i="1"/>
  <c r="M3188" i="1"/>
  <c r="L3188" i="1"/>
  <c r="K3188" i="1"/>
  <c r="J3188" i="1"/>
  <c r="I3188" i="1"/>
  <c r="H3188" i="1"/>
  <c r="G3188" i="1"/>
  <c r="F3188" i="1"/>
  <c r="E3188" i="1"/>
  <c r="M3187" i="1"/>
  <c r="L3187" i="1"/>
  <c r="K3187" i="1"/>
  <c r="J3187" i="1"/>
  <c r="I3187" i="1"/>
  <c r="H3187" i="1"/>
  <c r="G3187" i="1"/>
  <c r="F3187" i="1"/>
  <c r="E3187" i="1"/>
  <c r="M3186" i="1"/>
  <c r="L3186" i="1"/>
  <c r="K3186" i="1"/>
  <c r="J3186" i="1"/>
  <c r="I3186" i="1"/>
  <c r="H3186" i="1"/>
  <c r="G3186" i="1"/>
  <c r="F3186" i="1"/>
  <c r="E3186" i="1"/>
  <c r="M3185" i="1"/>
  <c r="L3185" i="1"/>
  <c r="K3185" i="1"/>
  <c r="J3185" i="1"/>
  <c r="I3185" i="1"/>
  <c r="H3185" i="1"/>
  <c r="G3185" i="1"/>
  <c r="F3185" i="1"/>
  <c r="E3185" i="1"/>
  <c r="M3184" i="1"/>
  <c r="L3184" i="1"/>
  <c r="K3184" i="1"/>
  <c r="J3184" i="1"/>
  <c r="I3184" i="1"/>
  <c r="H3184" i="1"/>
  <c r="G3184" i="1"/>
  <c r="F3184" i="1"/>
  <c r="E3184" i="1"/>
  <c r="M3183" i="1"/>
  <c r="L3183" i="1"/>
  <c r="K3183" i="1"/>
  <c r="J3183" i="1"/>
  <c r="I3183" i="1"/>
  <c r="H3183" i="1"/>
  <c r="G3183" i="1"/>
  <c r="F3183" i="1"/>
  <c r="E3183" i="1"/>
  <c r="M3182" i="1"/>
  <c r="L3182" i="1"/>
  <c r="K3182" i="1"/>
  <c r="J3182" i="1"/>
  <c r="I3182" i="1"/>
  <c r="H3182" i="1"/>
  <c r="G3182" i="1"/>
  <c r="F3182" i="1"/>
  <c r="E3182" i="1"/>
  <c r="M3181" i="1"/>
  <c r="L3181" i="1"/>
  <c r="K3181" i="1"/>
  <c r="J3181" i="1"/>
  <c r="I3181" i="1"/>
  <c r="H3181" i="1"/>
  <c r="G3181" i="1"/>
  <c r="F3181" i="1"/>
  <c r="E3181" i="1"/>
  <c r="M3180" i="1"/>
  <c r="L3180" i="1"/>
  <c r="K3180" i="1"/>
  <c r="J3180" i="1"/>
  <c r="I3180" i="1"/>
  <c r="H3180" i="1"/>
  <c r="G3180" i="1"/>
  <c r="F3180" i="1"/>
  <c r="E3180" i="1"/>
  <c r="M3179" i="1"/>
  <c r="L3179" i="1"/>
  <c r="K3179" i="1"/>
  <c r="J3179" i="1"/>
  <c r="I3179" i="1"/>
  <c r="H3179" i="1"/>
  <c r="G3179" i="1"/>
  <c r="F3179" i="1"/>
  <c r="E3179" i="1"/>
  <c r="M3178" i="1"/>
  <c r="L3178" i="1"/>
  <c r="K3178" i="1"/>
  <c r="J3178" i="1"/>
  <c r="I3178" i="1"/>
  <c r="H3178" i="1"/>
  <c r="G3178" i="1"/>
  <c r="F3178" i="1"/>
  <c r="E3178" i="1"/>
  <c r="M3177" i="1"/>
  <c r="L3177" i="1"/>
  <c r="K3177" i="1"/>
  <c r="J3177" i="1"/>
  <c r="I3177" i="1"/>
  <c r="H3177" i="1"/>
  <c r="G3177" i="1"/>
  <c r="F3177" i="1"/>
  <c r="E3177" i="1"/>
  <c r="M3176" i="1"/>
  <c r="L3176" i="1"/>
  <c r="K3176" i="1"/>
  <c r="J3176" i="1"/>
  <c r="I3176" i="1"/>
  <c r="H3176" i="1"/>
  <c r="G3176" i="1"/>
  <c r="F3176" i="1"/>
  <c r="E3176" i="1"/>
  <c r="M3175" i="1"/>
  <c r="L3175" i="1"/>
  <c r="K3175" i="1"/>
  <c r="J3175" i="1"/>
  <c r="I3175" i="1"/>
  <c r="H3175" i="1"/>
  <c r="G3175" i="1"/>
  <c r="F3175" i="1"/>
  <c r="E3175" i="1"/>
  <c r="M3174" i="1"/>
  <c r="L3174" i="1"/>
  <c r="K3174" i="1"/>
  <c r="J3174" i="1"/>
  <c r="I3174" i="1"/>
  <c r="H3174" i="1"/>
  <c r="G3174" i="1"/>
  <c r="F3174" i="1"/>
  <c r="E3174" i="1"/>
  <c r="M3173" i="1"/>
  <c r="L3173" i="1"/>
  <c r="K3173" i="1"/>
  <c r="J3173" i="1"/>
  <c r="I3173" i="1"/>
  <c r="H3173" i="1"/>
  <c r="G3173" i="1"/>
  <c r="F3173" i="1"/>
  <c r="E3173" i="1"/>
  <c r="M3172" i="1"/>
  <c r="L3172" i="1"/>
  <c r="K3172" i="1"/>
  <c r="J3172" i="1"/>
  <c r="I3172" i="1"/>
  <c r="H3172" i="1"/>
  <c r="G3172" i="1"/>
  <c r="F3172" i="1"/>
  <c r="E3172" i="1"/>
  <c r="M3171" i="1"/>
  <c r="L3171" i="1"/>
  <c r="K3171" i="1"/>
  <c r="J3171" i="1"/>
  <c r="I3171" i="1"/>
  <c r="H3171" i="1"/>
  <c r="G3171" i="1"/>
  <c r="F3171" i="1"/>
  <c r="E3171" i="1"/>
  <c r="M3170" i="1"/>
  <c r="L3170" i="1"/>
  <c r="K3170" i="1"/>
  <c r="J3170" i="1"/>
  <c r="I3170" i="1"/>
  <c r="H3170" i="1"/>
  <c r="G3170" i="1"/>
  <c r="F3170" i="1"/>
  <c r="E3170" i="1"/>
  <c r="M3169" i="1"/>
  <c r="L3169" i="1"/>
  <c r="K3169" i="1"/>
  <c r="J3169" i="1"/>
  <c r="I3169" i="1"/>
  <c r="H3169" i="1"/>
  <c r="G3169" i="1"/>
  <c r="F3169" i="1"/>
  <c r="E3169" i="1"/>
  <c r="M3168" i="1"/>
  <c r="L3168" i="1"/>
  <c r="K3168" i="1"/>
  <c r="J3168" i="1"/>
  <c r="I3168" i="1"/>
  <c r="H3168" i="1"/>
  <c r="G3168" i="1"/>
  <c r="F3168" i="1"/>
  <c r="E3168" i="1"/>
  <c r="M3167" i="1"/>
  <c r="L3167" i="1"/>
  <c r="K3167" i="1"/>
  <c r="J3167" i="1"/>
  <c r="I3167" i="1"/>
  <c r="H3167" i="1"/>
  <c r="G3167" i="1"/>
  <c r="F3167" i="1"/>
  <c r="E3167" i="1"/>
  <c r="M3166" i="1"/>
  <c r="L3166" i="1"/>
  <c r="K3166" i="1"/>
  <c r="J3166" i="1"/>
  <c r="I3166" i="1"/>
  <c r="H3166" i="1"/>
  <c r="G3166" i="1"/>
  <c r="F3166" i="1"/>
  <c r="E3166" i="1"/>
  <c r="M3165" i="1"/>
  <c r="L3165" i="1"/>
  <c r="K3165" i="1"/>
  <c r="J3165" i="1"/>
  <c r="I3165" i="1"/>
  <c r="H3165" i="1"/>
  <c r="G3165" i="1"/>
  <c r="F3165" i="1"/>
  <c r="E3165" i="1"/>
  <c r="M3164" i="1"/>
  <c r="L3164" i="1"/>
  <c r="K3164" i="1"/>
  <c r="J3164" i="1"/>
  <c r="I3164" i="1"/>
  <c r="H3164" i="1"/>
  <c r="G3164" i="1"/>
  <c r="F3164" i="1"/>
  <c r="E3164" i="1"/>
  <c r="M3163" i="1"/>
  <c r="L3163" i="1"/>
  <c r="K3163" i="1"/>
  <c r="J3163" i="1"/>
  <c r="I3163" i="1"/>
  <c r="H3163" i="1"/>
  <c r="G3163" i="1"/>
  <c r="F3163" i="1"/>
  <c r="E3163" i="1"/>
  <c r="M3162" i="1"/>
  <c r="L3162" i="1"/>
  <c r="K3162" i="1"/>
  <c r="J3162" i="1"/>
  <c r="I3162" i="1"/>
  <c r="H3162" i="1"/>
  <c r="G3162" i="1"/>
  <c r="F3162" i="1"/>
  <c r="E3162" i="1"/>
  <c r="M3161" i="1"/>
  <c r="L3161" i="1"/>
  <c r="K3161" i="1"/>
  <c r="J3161" i="1"/>
  <c r="I3161" i="1"/>
  <c r="H3161" i="1"/>
  <c r="G3161" i="1"/>
  <c r="F3161" i="1"/>
  <c r="E3161" i="1"/>
  <c r="M3160" i="1"/>
  <c r="L3160" i="1"/>
  <c r="K3160" i="1"/>
  <c r="J3160" i="1"/>
  <c r="I3160" i="1"/>
  <c r="H3160" i="1"/>
  <c r="G3160" i="1"/>
  <c r="F3160" i="1"/>
  <c r="E3160" i="1"/>
  <c r="M3159" i="1"/>
  <c r="L3159" i="1"/>
  <c r="K3159" i="1"/>
  <c r="J3159" i="1"/>
  <c r="I3159" i="1"/>
  <c r="H3159" i="1"/>
  <c r="G3159" i="1"/>
  <c r="F3159" i="1"/>
  <c r="E3159" i="1"/>
  <c r="M3158" i="1"/>
  <c r="L3158" i="1"/>
  <c r="K3158" i="1"/>
  <c r="J3158" i="1"/>
  <c r="I3158" i="1"/>
  <c r="H3158" i="1"/>
  <c r="G3158" i="1"/>
  <c r="F3158" i="1"/>
  <c r="E3158" i="1"/>
  <c r="M3157" i="1"/>
  <c r="L3157" i="1"/>
  <c r="K3157" i="1"/>
  <c r="J3157" i="1"/>
  <c r="I3157" i="1"/>
  <c r="H3157" i="1"/>
  <c r="G3157" i="1"/>
  <c r="F3157" i="1"/>
  <c r="E3157" i="1"/>
  <c r="M3156" i="1"/>
  <c r="L3156" i="1"/>
  <c r="K3156" i="1"/>
  <c r="J3156" i="1"/>
  <c r="I3156" i="1"/>
  <c r="H3156" i="1"/>
  <c r="G3156" i="1"/>
  <c r="F3156" i="1"/>
  <c r="E3156" i="1"/>
  <c r="M3155" i="1"/>
  <c r="L3155" i="1"/>
  <c r="K3155" i="1"/>
  <c r="J3155" i="1"/>
  <c r="I3155" i="1"/>
  <c r="H3155" i="1"/>
  <c r="G3155" i="1"/>
  <c r="F3155" i="1"/>
  <c r="E3155" i="1"/>
  <c r="M3154" i="1"/>
  <c r="L3154" i="1"/>
  <c r="K3154" i="1"/>
  <c r="J3154" i="1"/>
  <c r="I3154" i="1"/>
  <c r="H3154" i="1"/>
  <c r="G3154" i="1"/>
  <c r="F3154" i="1"/>
  <c r="E3154" i="1"/>
  <c r="M3153" i="1"/>
  <c r="L3153" i="1"/>
  <c r="K3153" i="1"/>
  <c r="J3153" i="1"/>
  <c r="I3153" i="1"/>
  <c r="H3153" i="1"/>
  <c r="G3153" i="1"/>
  <c r="F3153" i="1"/>
  <c r="E3153" i="1"/>
  <c r="M3152" i="1"/>
  <c r="L3152" i="1"/>
  <c r="K3152" i="1"/>
  <c r="J3152" i="1"/>
  <c r="I3152" i="1"/>
  <c r="H3152" i="1"/>
  <c r="G3152" i="1"/>
  <c r="F3152" i="1"/>
  <c r="E3152" i="1"/>
  <c r="M3151" i="1"/>
  <c r="L3151" i="1"/>
  <c r="K3151" i="1"/>
  <c r="J3151" i="1"/>
  <c r="I3151" i="1"/>
  <c r="H3151" i="1"/>
  <c r="G3151" i="1"/>
  <c r="F3151" i="1"/>
  <c r="E3151" i="1"/>
  <c r="M3150" i="1"/>
  <c r="L3150" i="1"/>
  <c r="K3150" i="1"/>
  <c r="J3150" i="1"/>
  <c r="I3150" i="1"/>
  <c r="H3150" i="1"/>
  <c r="G3150" i="1"/>
  <c r="F3150" i="1"/>
  <c r="E3150" i="1"/>
  <c r="M3149" i="1"/>
  <c r="L3149" i="1"/>
  <c r="K3149" i="1"/>
  <c r="J3149" i="1"/>
  <c r="I3149" i="1"/>
  <c r="H3149" i="1"/>
  <c r="G3149" i="1"/>
  <c r="F3149" i="1"/>
  <c r="E3149" i="1"/>
  <c r="M3148" i="1"/>
  <c r="L3148" i="1"/>
  <c r="K3148" i="1"/>
  <c r="J3148" i="1"/>
  <c r="I3148" i="1"/>
  <c r="H3148" i="1"/>
  <c r="G3148" i="1"/>
  <c r="F3148" i="1"/>
  <c r="E3148" i="1"/>
  <c r="M3147" i="1"/>
  <c r="L3147" i="1"/>
  <c r="K3147" i="1"/>
  <c r="J3147" i="1"/>
  <c r="I3147" i="1"/>
  <c r="H3147" i="1"/>
  <c r="G3147" i="1"/>
  <c r="F3147" i="1"/>
  <c r="E3147" i="1"/>
  <c r="M3146" i="1"/>
  <c r="L3146" i="1"/>
  <c r="K3146" i="1"/>
  <c r="J3146" i="1"/>
  <c r="I3146" i="1"/>
  <c r="H3146" i="1"/>
  <c r="G3146" i="1"/>
  <c r="F3146" i="1"/>
  <c r="E3146" i="1"/>
  <c r="M3145" i="1"/>
  <c r="L3145" i="1"/>
  <c r="K3145" i="1"/>
  <c r="J3145" i="1"/>
  <c r="I3145" i="1"/>
  <c r="H3145" i="1"/>
  <c r="G3145" i="1"/>
  <c r="F3145" i="1"/>
  <c r="E3145" i="1"/>
  <c r="M3144" i="1"/>
  <c r="L3144" i="1"/>
  <c r="K3144" i="1"/>
  <c r="J3144" i="1"/>
  <c r="I3144" i="1"/>
  <c r="H3144" i="1"/>
  <c r="G3144" i="1"/>
  <c r="F3144" i="1"/>
  <c r="E3144" i="1"/>
  <c r="M3143" i="1"/>
  <c r="L3143" i="1"/>
  <c r="K3143" i="1"/>
  <c r="J3143" i="1"/>
  <c r="I3143" i="1"/>
  <c r="H3143" i="1"/>
  <c r="G3143" i="1"/>
  <c r="F3143" i="1"/>
  <c r="E3143" i="1"/>
  <c r="M3142" i="1"/>
  <c r="L3142" i="1"/>
  <c r="K3142" i="1"/>
  <c r="J3142" i="1"/>
  <c r="I3142" i="1"/>
  <c r="H3142" i="1"/>
  <c r="G3142" i="1"/>
  <c r="F3142" i="1"/>
  <c r="E3142" i="1"/>
  <c r="M3141" i="1"/>
  <c r="L3141" i="1"/>
  <c r="K3141" i="1"/>
  <c r="J3141" i="1"/>
  <c r="I3141" i="1"/>
  <c r="H3141" i="1"/>
  <c r="G3141" i="1"/>
  <c r="F3141" i="1"/>
  <c r="E3141" i="1"/>
  <c r="M3140" i="1"/>
  <c r="L3140" i="1"/>
  <c r="K3140" i="1"/>
  <c r="J3140" i="1"/>
  <c r="I3140" i="1"/>
  <c r="H3140" i="1"/>
  <c r="G3140" i="1"/>
  <c r="F3140" i="1"/>
  <c r="E3140" i="1"/>
  <c r="M3139" i="1"/>
  <c r="L3139" i="1"/>
  <c r="K3139" i="1"/>
  <c r="J3139" i="1"/>
  <c r="I3139" i="1"/>
  <c r="H3139" i="1"/>
  <c r="G3139" i="1"/>
  <c r="F3139" i="1"/>
  <c r="E3139" i="1"/>
  <c r="M3138" i="1"/>
  <c r="L3138" i="1"/>
  <c r="K3138" i="1"/>
  <c r="J3138" i="1"/>
  <c r="I3138" i="1"/>
  <c r="H3138" i="1"/>
  <c r="G3138" i="1"/>
  <c r="F3138" i="1"/>
  <c r="E3138" i="1"/>
  <c r="M3137" i="1"/>
  <c r="L3137" i="1"/>
  <c r="K3137" i="1"/>
  <c r="J3137" i="1"/>
  <c r="I3137" i="1"/>
  <c r="H3137" i="1"/>
  <c r="G3137" i="1"/>
  <c r="F3137" i="1"/>
  <c r="E3137" i="1"/>
  <c r="M3136" i="1"/>
  <c r="L3136" i="1"/>
  <c r="K3136" i="1"/>
  <c r="J3136" i="1"/>
  <c r="I3136" i="1"/>
  <c r="H3136" i="1"/>
  <c r="G3136" i="1"/>
  <c r="F3136" i="1"/>
  <c r="E3136" i="1"/>
  <c r="M3135" i="1"/>
  <c r="L3135" i="1"/>
  <c r="K3135" i="1"/>
  <c r="J3135" i="1"/>
  <c r="I3135" i="1"/>
  <c r="H3135" i="1"/>
  <c r="G3135" i="1"/>
  <c r="F3135" i="1"/>
  <c r="E3135" i="1"/>
  <c r="M3134" i="1"/>
  <c r="L3134" i="1"/>
  <c r="K3134" i="1"/>
  <c r="J3134" i="1"/>
  <c r="I3134" i="1"/>
  <c r="H3134" i="1"/>
  <c r="G3134" i="1"/>
  <c r="F3134" i="1"/>
  <c r="E3134" i="1"/>
  <c r="M3133" i="1"/>
  <c r="L3133" i="1"/>
  <c r="K3133" i="1"/>
  <c r="J3133" i="1"/>
  <c r="I3133" i="1"/>
  <c r="H3133" i="1"/>
  <c r="G3133" i="1"/>
  <c r="F3133" i="1"/>
  <c r="E3133" i="1"/>
  <c r="M3132" i="1"/>
  <c r="L3132" i="1"/>
  <c r="K3132" i="1"/>
  <c r="J3132" i="1"/>
  <c r="I3132" i="1"/>
  <c r="H3132" i="1"/>
  <c r="G3132" i="1"/>
  <c r="F3132" i="1"/>
  <c r="E3132" i="1"/>
  <c r="M3131" i="1"/>
  <c r="L3131" i="1"/>
  <c r="K3131" i="1"/>
  <c r="J3131" i="1"/>
  <c r="I3131" i="1"/>
  <c r="H3131" i="1"/>
  <c r="G3131" i="1"/>
  <c r="F3131" i="1"/>
  <c r="E3131" i="1"/>
  <c r="M3130" i="1"/>
  <c r="L3130" i="1"/>
  <c r="K3130" i="1"/>
  <c r="J3130" i="1"/>
  <c r="I3130" i="1"/>
  <c r="H3130" i="1"/>
  <c r="G3130" i="1"/>
  <c r="F3130" i="1"/>
  <c r="E3130" i="1"/>
  <c r="M3129" i="1"/>
  <c r="L3129" i="1"/>
  <c r="K3129" i="1"/>
  <c r="J3129" i="1"/>
  <c r="I3129" i="1"/>
  <c r="H3129" i="1"/>
  <c r="G3129" i="1"/>
  <c r="F3129" i="1"/>
  <c r="E3129" i="1"/>
  <c r="M3128" i="1"/>
  <c r="L3128" i="1"/>
  <c r="K3128" i="1"/>
  <c r="J3128" i="1"/>
  <c r="I3128" i="1"/>
  <c r="H3128" i="1"/>
  <c r="G3128" i="1"/>
  <c r="F3128" i="1"/>
  <c r="E3128" i="1"/>
  <c r="M3127" i="1"/>
  <c r="L3127" i="1"/>
  <c r="K3127" i="1"/>
  <c r="J3127" i="1"/>
  <c r="I3127" i="1"/>
  <c r="H3127" i="1"/>
  <c r="G3127" i="1"/>
  <c r="F3127" i="1"/>
  <c r="E3127" i="1"/>
  <c r="M3126" i="1"/>
  <c r="L3126" i="1"/>
  <c r="K3126" i="1"/>
  <c r="J3126" i="1"/>
  <c r="I3126" i="1"/>
  <c r="H3126" i="1"/>
  <c r="G3126" i="1"/>
  <c r="F3126" i="1"/>
  <c r="E3126" i="1"/>
  <c r="M3125" i="1"/>
  <c r="L3125" i="1"/>
  <c r="K3125" i="1"/>
  <c r="J3125" i="1"/>
  <c r="I3125" i="1"/>
  <c r="H3125" i="1"/>
  <c r="G3125" i="1"/>
  <c r="F3125" i="1"/>
  <c r="E3125" i="1"/>
  <c r="M3124" i="1"/>
  <c r="L3124" i="1"/>
  <c r="K3124" i="1"/>
  <c r="J3124" i="1"/>
  <c r="I3124" i="1"/>
  <c r="H3124" i="1"/>
  <c r="G3124" i="1"/>
  <c r="F3124" i="1"/>
  <c r="E3124" i="1"/>
  <c r="M3123" i="1"/>
  <c r="L3123" i="1"/>
  <c r="K3123" i="1"/>
  <c r="J3123" i="1"/>
  <c r="I3123" i="1"/>
  <c r="H3123" i="1"/>
  <c r="G3123" i="1"/>
  <c r="F3123" i="1"/>
  <c r="E3123" i="1"/>
  <c r="M3122" i="1"/>
  <c r="L3122" i="1"/>
  <c r="K3122" i="1"/>
  <c r="J3122" i="1"/>
  <c r="I3122" i="1"/>
  <c r="H3122" i="1"/>
  <c r="G3122" i="1"/>
  <c r="F3122" i="1"/>
  <c r="E3122" i="1"/>
  <c r="M3121" i="1"/>
  <c r="L3121" i="1"/>
  <c r="K3121" i="1"/>
  <c r="J3121" i="1"/>
  <c r="I3121" i="1"/>
  <c r="H3121" i="1"/>
  <c r="G3121" i="1"/>
  <c r="F3121" i="1"/>
  <c r="E3121" i="1"/>
  <c r="M3120" i="1"/>
  <c r="L3120" i="1"/>
  <c r="K3120" i="1"/>
  <c r="J3120" i="1"/>
  <c r="I3120" i="1"/>
  <c r="H3120" i="1"/>
  <c r="G3120" i="1"/>
  <c r="F3120" i="1"/>
  <c r="E3120" i="1"/>
  <c r="M3119" i="1"/>
  <c r="L3119" i="1"/>
  <c r="K3119" i="1"/>
  <c r="J3119" i="1"/>
  <c r="I3119" i="1"/>
  <c r="H3119" i="1"/>
  <c r="G3119" i="1"/>
  <c r="F3119" i="1"/>
  <c r="E3119" i="1"/>
  <c r="M3118" i="1"/>
  <c r="L3118" i="1"/>
  <c r="K3118" i="1"/>
  <c r="J3118" i="1"/>
  <c r="I3118" i="1"/>
  <c r="H3118" i="1"/>
  <c r="G3118" i="1"/>
  <c r="F3118" i="1"/>
  <c r="E3118" i="1"/>
  <c r="M3117" i="1"/>
  <c r="L3117" i="1"/>
  <c r="K3117" i="1"/>
  <c r="J3117" i="1"/>
  <c r="I3117" i="1"/>
  <c r="H3117" i="1"/>
  <c r="G3117" i="1"/>
  <c r="F3117" i="1"/>
  <c r="E3117" i="1"/>
  <c r="M3116" i="1"/>
  <c r="L3116" i="1"/>
  <c r="K3116" i="1"/>
  <c r="J3116" i="1"/>
  <c r="I3116" i="1"/>
  <c r="H3116" i="1"/>
  <c r="G3116" i="1"/>
  <c r="F3116" i="1"/>
  <c r="E3116" i="1"/>
  <c r="M3115" i="1"/>
  <c r="L3115" i="1"/>
  <c r="K3115" i="1"/>
  <c r="J3115" i="1"/>
  <c r="I3115" i="1"/>
  <c r="H3115" i="1"/>
  <c r="G3115" i="1"/>
  <c r="F3115" i="1"/>
  <c r="E3115" i="1"/>
  <c r="M3114" i="1"/>
  <c r="L3114" i="1"/>
  <c r="K3114" i="1"/>
  <c r="J3114" i="1"/>
  <c r="I3114" i="1"/>
  <c r="H3114" i="1"/>
  <c r="G3114" i="1"/>
  <c r="F3114" i="1"/>
  <c r="E3114" i="1"/>
  <c r="M3113" i="1"/>
  <c r="L3113" i="1"/>
  <c r="K3113" i="1"/>
  <c r="J3113" i="1"/>
  <c r="I3113" i="1"/>
  <c r="H3113" i="1"/>
  <c r="G3113" i="1"/>
  <c r="F3113" i="1"/>
  <c r="E3113" i="1"/>
  <c r="M3112" i="1"/>
  <c r="L3112" i="1"/>
  <c r="K3112" i="1"/>
  <c r="J3112" i="1"/>
  <c r="I3112" i="1"/>
  <c r="H3112" i="1"/>
  <c r="G3112" i="1"/>
  <c r="F3112" i="1"/>
  <c r="E3112" i="1"/>
  <c r="M3111" i="1"/>
  <c r="L3111" i="1"/>
  <c r="K3111" i="1"/>
  <c r="J3111" i="1"/>
  <c r="I3111" i="1"/>
  <c r="H3111" i="1"/>
  <c r="G3111" i="1"/>
  <c r="F3111" i="1"/>
  <c r="E3111" i="1"/>
  <c r="M3110" i="1"/>
  <c r="L3110" i="1"/>
  <c r="K3110" i="1"/>
  <c r="J3110" i="1"/>
  <c r="I3110" i="1"/>
  <c r="H3110" i="1"/>
  <c r="G3110" i="1"/>
  <c r="F3110" i="1"/>
  <c r="E3110" i="1"/>
  <c r="M3109" i="1"/>
  <c r="L3109" i="1"/>
  <c r="K3109" i="1"/>
  <c r="J3109" i="1"/>
  <c r="I3109" i="1"/>
  <c r="H3109" i="1"/>
  <c r="G3109" i="1"/>
  <c r="F3109" i="1"/>
  <c r="E3109" i="1"/>
  <c r="M3108" i="1"/>
  <c r="L3108" i="1"/>
  <c r="K3108" i="1"/>
  <c r="J3108" i="1"/>
  <c r="I3108" i="1"/>
  <c r="H3108" i="1"/>
  <c r="G3108" i="1"/>
  <c r="F3108" i="1"/>
  <c r="E3108" i="1"/>
  <c r="M3107" i="1"/>
  <c r="L3107" i="1"/>
  <c r="K3107" i="1"/>
  <c r="J3107" i="1"/>
  <c r="I3107" i="1"/>
  <c r="H3107" i="1"/>
  <c r="G3107" i="1"/>
  <c r="F3107" i="1"/>
  <c r="E3107" i="1"/>
  <c r="M3106" i="1"/>
  <c r="L3106" i="1"/>
  <c r="K3106" i="1"/>
  <c r="J3106" i="1"/>
  <c r="I3106" i="1"/>
  <c r="H3106" i="1"/>
  <c r="G3106" i="1"/>
  <c r="F3106" i="1"/>
  <c r="E3106" i="1"/>
  <c r="M3105" i="1"/>
  <c r="L3105" i="1"/>
  <c r="K3105" i="1"/>
  <c r="J3105" i="1"/>
  <c r="I3105" i="1"/>
  <c r="H3105" i="1"/>
  <c r="G3105" i="1"/>
  <c r="F3105" i="1"/>
  <c r="E3105" i="1"/>
  <c r="M3104" i="1"/>
  <c r="L3104" i="1"/>
  <c r="K3104" i="1"/>
  <c r="J3104" i="1"/>
  <c r="I3104" i="1"/>
  <c r="H3104" i="1"/>
  <c r="G3104" i="1"/>
  <c r="F3104" i="1"/>
  <c r="E3104" i="1"/>
  <c r="M3103" i="1"/>
  <c r="L3103" i="1"/>
  <c r="K3103" i="1"/>
  <c r="J3103" i="1"/>
  <c r="I3103" i="1"/>
  <c r="H3103" i="1"/>
  <c r="G3103" i="1"/>
  <c r="F3103" i="1"/>
  <c r="E3103" i="1"/>
  <c r="M3102" i="1"/>
  <c r="L3102" i="1"/>
  <c r="K3102" i="1"/>
  <c r="J3102" i="1"/>
  <c r="I3102" i="1"/>
  <c r="H3102" i="1"/>
  <c r="G3102" i="1"/>
  <c r="F3102" i="1"/>
  <c r="E3102" i="1"/>
  <c r="M3101" i="1"/>
  <c r="L3101" i="1"/>
  <c r="K3101" i="1"/>
  <c r="J3101" i="1"/>
  <c r="I3101" i="1"/>
  <c r="H3101" i="1"/>
  <c r="G3101" i="1"/>
  <c r="F3101" i="1"/>
  <c r="E3101" i="1"/>
  <c r="M3100" i="1"/>
  <c r="L3100" i="1"/>
  <c r="K3100" i="1"/>
  <c r="J3100" i="1"/>
  <c r="I3100" i="1"/>
  <c r="H3100" i="1"/>
  <c r="G3100" i="1"/>
  <c r="F3100" i="1"/>
  <c r="E3100" i="1"/>
  <c r="M3099" i="1"/>
  <c r="L3099" i="1"/>
  <c r="K3099" i="1"/>
  <c r="J3099" i="1"/>
  <c r="I3099" i="1"/>
  <c r="H3099" i="1"/>
  <c r="G3099" i="1"/>
  <c r="F3099" i="1"/>
  <c r="E3099" i="1"/>
  <c r="M3098" i="1"/>
  <c r="L3098" i="1"/>
  <c r="K3098" i="1"/>
  <c r="J3098" i="1"/>
  <c r="I3098" i="1"/>
  <c r="H3098" i="1"/>
  <c r="G3098" i="1"/>
  <c r="F3098" i="1"/>
  <c r="E3098" i="1"/>
  <c r="M3097" i="1"/>
  <c r="L3097" i="1"/>
  <c r="K3097" i="1"/>
  <c r="J3097" i="1"/>
  <c r="I3097" i="1"/>
  <c r="H3097" i="1"/>
  <c r="G3097" i="1"/>
  <c r="F3097" i="1"/>
  <c r="E3097" i="1"/>
  <c r="M3096" i="1"/>
  <c r="L3096" i="1"/>
  <c r="K3096" i="1"/>
  <c r="J3096" i="1"/>
  <c r="I3096" i="1"/>
  <c r="H3096" i="1"/>
  <c r="G3096" i="1"/>
  <c r="F3096" i="1"/>
  <c r="E3096" i="1"/>
  <c r="M3095" i="1"/>
  <c r="L3095" i="1"/>
  <c r="K3095" i="1"/>
  <c r="J3095" i="1"/>
  <c r="I3095" i="1"/>
  <c r="H3095" i="1"/>
  <c r="G3095" i="1"/>
  <c r="F3095" i="1"/>
  <c r="E3095" i="1"/>
  <c r="M3094" i="1"/>
  <c r="L3094" i="1"/>
  <c r="K3094" i="1"/>
  <c r="J3094" i="1"/>
  <c r="I3094" i="1"/>
  <c r="H3094" i="1"/>
  <c r="G3094" i="1"/>
  <c r="F3094" i="1"/>
  <c r="E3094" i="1"/>
  <c r="M3093" i="1"/>
  <c r="L3093" i="1"/>
  <c r="K3093" i="1"/>
  <c r="J3093" i="1"/>
  <c r="I3093" i="1"/>
  <c r="H3093" i="1"/>
  <c r="G3093" i="1"/>
  <c r="F3093" i="1"/>
  <c r="E3093" i="1"/>
  <c r="M3092" i="1"/>
  <c r="L3092" i="1"/>
  <c r="K3092" i="1"/>
  <c r="J3092" i="1"/>
  <c r="I3092" i="1"/>
  <c r="H3092" i="1"/>
  <c r="G3092" i="1"/>
  <c r="F3092" i="1"/>
  <c r="E3092" i="1"/>
  <c r="M3091" i="1"/>
  <c r="L3091" i="1"/>
  <c r="K3091" i="1"/>
  <c r="J3091" i="1"/>
  <c r="I3091" i="1"/>
  <c r="H3091" i="1"/>
  <c r="G3091" i="1"/>
  <c r="F3091" i="1"/>
  <c r="E3091" i="1"/>
  <c r="M3090" i="1"/>
  <c r="L3090" i="1"/>
  <c r="K3090" i="1"/>
  <c r="J3090" i="1"/>
  <c r="I3090" i="1"/>
  <c r="H3090" i="1"/>
  <c r="G3090" i="1"/>
  <c r="F3090" i="1"/>
  <c r="E3090" i="1"/>
  <c r="M3089" i="1"/>
  <c r="L3089" i="1"/>
  <c r="K3089" i="1"/>
  <c r="J3089" i="1"/>
  <c r="I3089" i="1"/>
  <c r="H3089" i="1"/>
  <c r="G3089" i="1"/>
  <c r="F3089" i="1"/>
  <c r="E3089" i="1"/>
  <c r="M3088" i="1"/>
  <c r="L3088" i="1"/>
  <c r="K3088" i="1"/>
  <c r="J3088" i="1"/>
  <c r="I3088" i="1"/>
  <c r="H3088" i="1"/>
  <c r="G3088" i="1"/>
  <c r="F3088" i="1"/>
  <c r="E3088" i="1"/>
  <c r="M3087" i="1"/>
  <c r="L3087" i="1"/>
  <c r="K3087" i="1"/>
  <c r="J3087" i="1"/>
  <c r="I3087" i="1"/>
  <c r="H3087" i="1"/>
  <c r="G3087" i="1"/>
  <c r="F3087" i="1"/>
  <c r="E3087" i="1"/>
  <c r="M3086" i="1"/>
  <c r="L3086" i="1"/>
  <c r="K3086" i="1"/>
  <c r="J3086" i="1"/>
  <c r="I3086" i="1"/>
  <c r="H3086" i="1"/>
  <c r="G3086" i="1"/>
  <c r="F3086" i="1"/>
  <c r="E3086" i="1"/>
  <c r="M3085" i="1"/>
  <c r="L3085" i="1"/>
  <c r="K3085" i="1"/>
  <c r="J3085" i="1"/>
  <c r="I3085" i="1"/>
  <c r="H3085" i="1"/>
  <c r="G3085" i="1"/>
  <c r="F3085" i="1"/>
  <c r="E3085" i="1"/>
  <c r="M3084" i="1"/>
  <c r="L3084" i="1"/>
  <c r="K3084" i="1"/>
  <c r="J3084" i="1"/>
  <c r="I3084" i="1"/>
  <c r="H3084" i="1"/>
  <c r="G3084" i="1"/>
  <c r="F3084" i="1"/>
  <c r="E3084" i="1"/>
  <c r="M3083" i="1"/>
  <c r="L3083" i="1"/>
  <c r="K3083" i="1"/>
  <c r="J3083" i="1"/>
  <c r="I3083" i="1"/>
  <c r="H3083" i="1"/>
  <c r="G3083" i="1"/>
  <c r="F3083" i="1"/>
  <c r="E3083" i="1"/>
  <c r="M3082" i="1"/>
  <c r="L3082" i="1"/>
  <c r="K3082" i="1"/>
  <c r="J3082" i="1"/>
  <c r="I3082" i="1"/>
  <c r="H3082" i="1"/>
  <c r="G3082" i="1"/>
  <c r="F3082" i="1"/>
  <c r="E3082" i="1"/>
  <c r="M3081" i="1"/>
  <c r="L3081" i="1"/>
  <c r="K3081" i="1"/>
  <c r="J3081" i="1"/>
  <c r="I3081" i="1"/>
  <c r="H3081" i="1"/>
  <c r="G3081" i="1"/>
  <c r="F3081" i="1"/>
  <c r="E3081" i="1"/>
  <c r="M3080" i="1"/>
  <c r="L3080" i="1"/>
  <c r="K3080" i="1"/>
  <c r="J3080" i="1"/>
  <c r="I3080" i="1"/>
  <c r="H3080" i="1"/>
  <c r="G3080" i="1"/>
  <c r="F3080" i="1"/>
  <c r="E3080" i="1"/>
  <c r="M3079" i="1"/>
  <c r="L3079" i="1"/>
  <c r="K3079" i="1"/>
  <c r="J3079" i="1"/>
  <c r="I3079" i="1"/>
  <c r="H3079" i="1"/>
  <c r="G3079" i="1"/>
  <c r="F3079" i="1"/>
  <c r="E3079" i="1"/>
  <c r="M3078" i="1"/>
  <c r="L3078" i="1"/>
  <c r="K3078" i="1"/>
  <c r="J3078" i="1"/>
  <c r="I3078" i="1"/>
  <c r="H3078" i="1"/>
  <c r="G3078" i="1"/>
  <c r="F3078" i="1"/>
  <c r="E3078" i="1"/>
  <c r="M3077" i="1"/>
  <c r="L3077" i="1"/>
  <c r="K3077" i="1"/>
  <c r="J3077" i="1"/>
  <c r="I3077" i="1"/>
  <c r="H3077" i="1"/>
  <c r="G3077" i="1"/>
  <c r="F3077" i="1"/>
  <c r="E3077" i="1"/>
  <c r="M3076" i="1"/>
  <c r="L3076" i="1"/>
  <c r="K3076" i="1"/>
  <c r="J3076" i="1"/>
  <c r="I3076" i="1"/>
  <c r="H3076" i="1"/>
  <c r="G3076" i="1"/>
  <c r="F3076" i="1"/>
  <c r="E3076" i="1"/>
  <c r="M3075" i="1"/>
  <c r="L3075" i="1"/>
  <c r="K3075" i="1"/>
  <c r="J3075" i="1"/>
  <c r="I3075" i="1"/>
  <c r="H3075" i="1"/>
  <c r="G3075" i="1"/>
  <c r="F3075" i="1"/>
  <c r="E3075" i="1"/>
  <c r="M3074" i="1"/>
  <c r="L3074" i="1"/>
  <c r="K3074" i="1"/>
  <c r="J3074" i="1"/>
  <c r="I3074" i="1"/>
  <c r="H3074" i="1"/>
  <c r="G3074" i="1"/>
  <c r="F3074" i="1"/>
  <c r="E3074" i="1"/>
  <c r="M3073" i="1"/>
  <c r="L3073" i="1"/>
  <c r="K3073" i="1"/>
  <c r="J3073" i="1"/>
  <c r="I3073" i="1"/>
  <c r="H3073" i="1"/>
  <c r="G3073" i="1"/>
  <c r="F3073" i="1"/>
  <c r="E3073" i="1"/>
  <c r="M3072" i="1"/>
  <c r="L3072" i="1"/>
  <c r="K3072" i="1"/>
  <c r="J3072" i="1"/>
  <c r="I3072" i="1"/>
  <c r="H3072" i="1"/>
  <c r="G3072" i="1"/>
  <c r="F3072" i="1"/>
  <c r="E3072" i="1"/>
  <c r="M3071" i="1"/>
  <c r="L3071" i="1"/>
  <c r="K3071" i="1"/>
  <c r="J3071" i="1"/>
  <c r="I3071" i="1"/>
  <c r="H3071" i="1"/>
  <c r="G3071" i="1"/>
  <c r="F3071" i="1"/>
  <c r="E3071" i="1"/>
  <c r="M3070" i="1"/>
  <c r="L3070" i="1"/>
  <c r="K3070" i="1"/>
  <c r="J3070" i="1"/>
  <c r="I3070" i="1"/>
  <c r="H3070" i="1"/>
  <c r="G3070" i="1"/>
  <c r="F3070" i="1"/>
  <c r="E3070" i="1"/>
  <c r="M3069" i="1"/>
  <c r="L3069" i="1"/>
  <c r="K3069" i="1"/>
  <c r="J3069" i="1"/>
  <c r="I3069" i="1"/>
  <c r="H3069" i="1"/>
  <c r="G3069" i="1"/>
  <c r="F3069" i="1"/>
  <c r="E3069" i="1"/>
  <c r="M3068" i="1"/>
  <c r="L3068" i="1"/>
  <c r="K3068" i="1"/>
  <c r="J3068" i="1"/>
  <c r="I3068" i="1"/>
  <c r="H3068" i="1"/>
  <c r="G3068" i="1"/>
  <c r="F3068" i="1"/>
  <c r="E3068" i="1"/>
  <c r="M3067" i="1"/>
  <c r="L3067" i="1"/>
  <c r="K3067" i="1"/>
  <c r="J3067" i="1"/>
  <c r="I3067" i="1"/>
  <c r="H3067" i="1"/>
  <c r="G3067" i="1"/>
  <c r="F3067" i="1"/>
  <c r="E3067" i="1"/>
  <c r="M3066" i="1"/>
  <c r="L3066" i="1"/>
  <c r="K3066" i="1"/>
  <c r="J3066" i="1"/>
  <c r="I3066" i="1"/>
  <c r="H3066" i="1"/>
  <c r="G3066" i="1"/>
  <c r="F3066" i="1"/>
  <c r="E3066" i="1"/>
  <c r="M3065" i="1"/>
  <c r="L3065" i="1"/>
  <c r="K3065" i="1"/>
  <c r="J3065" i="1"/>
  <c r="I3065" i="1"/>
  <c r="H3065" i="1"/>
  <c r="G3065" i="1"/>
  <c r="F3065" i="1"/>
  <c r="E3065" i="1"/>
  <c r="M3064" i="1"/>
  <c r="L3064" i="1"/>
  <c r="K3064" i="1"/>
  <c r="J3064" i="1"/>
  <c r="I3064" i="1"/>
  <c r="H3064" i="1"/>
  <c r="G3064" i="1"/>
  <c r="F3064" i="1"/>
  <c r="E3064" i="1"/>
  <c r="M3063" i="1"/>
  <c r="L3063" i="1"/>
  <c r="K3063" i="1"/>
  <c r="J3063" i="1"/>
  <c r="I3063" i="1"/>
  <c r="H3063" i="1"/>
  <c r="G3063" i="1"/>
  <c r="F3063" i="1"/>
  <c r="E3063" i="1"/>
  <c r="M3062" i="1"/>
  <c r="L3062" i="1"/>
  <c r="K3062" i="1"/>
  <c r="J3062" i="1"/>
  <c r="I3062" i="1"/>
  <c r="H3062" i="1"/>
  <c r="G3062" i="1"/>
  <c r="F3062" i="1"/>
  <c r="E3062" i="1"/>
  <c r="M3061" i="1"/>
  <c r="L3061" i="1"/>
  <c r="K3061" i="1"/>
  <c r="J3061" i="1"/>
  <c r="I3061" i="1"/>
  <c r="H3061" i="1"/>
  <c r="G3061" i="1"/>
  <c r="F3061" i="1"/>
  <c r="E3061" i="1"/>
  <c r="M3060" i="1"/>
  <c r="L3060" i="1"/>
  <c r="K3060" i="1"/>
  <c r="J3060" i="1"/>
  <c r="I3060" i="1"/>
  <c r="H3060" i="1"/>
  <c r="G3060" i="1"/>
  <c r="F3060" i="1"/>
  <c r="E3060" i="1"/>
  <c r="M3059" i="1"/>
  <c r="L3059" i="1"/>
  <c r="K3059" i="1"/>
  <c r="J3059" i="1"/>
  <c r="I3059" i="1"/>
  <c r="H3059" i="1"/>
  <c r="G3059" i="1"/>
  <c r="F3059" i="1"/>
  <c r="E3059" i="1"/>
  <c r="M3058" i="1"/>
  <c r="L3058" i="1"/>
  <c r="K3058" i="1"/>
  <c r="J3058" i="1"/>
  <c r="I3058" i="1"/>
  <c r="H3058" i="1"/>
  <c r="G3058" i="1"/>
  <c r="F3058" i="1"/>
  <c r="E3058" i="1"/>
  <c r="M3057" i="1"/>
  <c r="L3057" i="1"/>
  <c r="K3057" i="1"/>
  <c r="J3057" i="1"/>
  <c r="I3057" i="1"/>
  <c r="H3057" i="1"/>
  <c r="G3057" i="1"/>
  <c r="F3057" i="1"/>
  <c r="E3057" i="1"/>
  <c r="M3056" i="1"/>
  <c r="L3056" i="1"/>
  <c r="K3056" i="1"/>
  <c r="J3056" i="1"/>
  <c r="I3056" i="1"/>
  <c r="H3056" i="1"/>
  <c r="G3056" i="1"/>
  <c r="F3056" i="1"/>
  <c r="E3056" i="1"/>
  <c r="M3055" i="1"/>
  <c r="L3055" i="1"/>
  <c r="K3055" i="1"/>
  <c r="J3055" i="1"/>
  <c r="I3055" i="1"/>
  <c r="H3055" i="1"/>
  <c r="G3055" i="1"/>
  <c r="F3055" i="1"/>
  <c r="E3055" i="1"/>
  <c r="M3054" i="1"/>
  <c r="L3054" i="1"/>
  <c r="K3054" i="1"/>
  <c r="J3054" i="1"/>
  <c r="I3054" i="1"/>
  <c r="H3054" i="1"/>
  <c r="G3054" i="1"/>
  <c r="F3054" i="1"/>
  <c r="E3054" i="1"/>
  <c r="M3053" i="1"/>
  <c r="L3053" i="1"/>
  <c r="K3053" i="1"/>
  <c r="J3053" i="1"/>
  <c r="I3053" i="1"/>
  <c r="H3053" i="1"/>
  <c r="G3053" i="1"/>
  <c r="F3053" i="1"/>
  <c r="E3053" i="1"/>
  <c r="M3052" i="1"/>
  <c r="L3052" i="1"/>
  <c r="K3052" i="1"/>
  <c r="J3052" i="1"/>
  <c r="I3052" i="1"/>
  <c r="H3052" i="1"/>
  <c r="G3052" i="1"/>
  <c r="F3052" i="1"/>
  <c r="E3052" i="1"/>
  <c r="M3051" i="1"/>
  <c r="L3051" i="1"/>
  <c r="K3051" i="1"/>
  <c r="J3051" i="1"/>
  <c r="I3051" i="1"/>
  <c r="H3051" i="1"/>
  <c r="G3051" i="1"/>
  <c r="F3051" i="1"/>
  <c r="E3051" i="1"/>
  <c r="M3050" i="1"/>
  <c r="L3050" i="1"/>
  <c r="K3050" i="1"/>
  <c r="J3050" i="1"/>
  <c r="I3050" i="1"/>
  <c r="H3050" i="1"/>
  <c r="G3050" i="1"/>
  <c r="F3050" i="1"/>
  <c r="E3050" i="1"/>
  <c r="M3049" i="1"/>
  <c r="L3049" i="1"/>
  <c r="K3049" i="1"/>
  <c r="J3049" i="1"/>
  <c r="I3049" i="1"/>
  <c r="H3049" i="1"/>
  <c r="G3049" i="1"/>
  <c r="F3049" i="1"/>
  <c r="E3049" i="1"/>
  <c r="M3048" i="1"/>
  <c r="L3048" i="1"/>
  <c r="K3048" i="1"/>
  <c r="J3048" i="1"/>
  <c r="I3048" i="1"/>
  <c r="H3048" i="1"/>
  <c r="G3048" i="1"/>
  <c r="F3048" i="1"/>
  <c r="E3048" i="1"/>
  <c r="M3047" i="1"/>
  <c r="L3047" i="1"/>
  <c r="K3047" i="1"/>
  <c r="J3047" i="1"/>
  <c r="I3047" i="1"/>
  <c r="H3047" i="1"/>
  <c r="G3047" i="1"/>
  <c r="F3047" i="1"/>
  <c r="E3047" i="1"/>
  <c r="M3046" i="1"/>
  <c r="L3046" i="1"/>
  <c r="K3046" i="1"/>
  <c r="J3046" i="1"/>
  <c r="I3046" i="1"/>
  <c r="H3046" i="1"/>
  <c r="G3046" i="1"/>
  <c r="F3046" i="1"/>
  <c r="E3046" i="1"/>
  <c r="M3045" i="1"/>
  <c r="L3045" i="1"/>
  <c r="K3045" i="1"/>
  <c r="J3045" i="1"/>
  <c r="I3045" i="1"/>
  <c r="H3045" i="1"/>
  <c r="G3045" i="1"/>
  <c r="F3045" i="1"/>
  <c r="E3045" i="1"/>
  <c r="M3044" i="1"/>
  <c r="L3044" i="1"/>
  <c r="K3044" i="1"/>
  <c r="J3044" i="1"/>
  <c r="I3044" i="1"/>
  <c r="H3044" i="1"/>
  <c r="G3044" i="1"/>
  <c r="F3044" i="1"/>
  <c r="E3044" i="1"/>
  <c r="M3043" i="1"/>
  <c r="L3043" i="1"/>
  <c r="K3043" i="1"/>
  <c r="J3043" i="1"/>
  <c r="I3043" i="1"/>
  <c r="H3043" i="1"/>
  <c r="G3043" i="1"/>
  <c r="F3043" i="1"/>
  <c r="E3043" i="1"/>
  <c r="M3042" i="1"/>
  <c r="L3042" i="1"/>
  <c r="K3042" i="1"/>
  <c r="J3042" i="1"/>
  <c r="I3042" i="1"/>
  <c r="H3042" i="1"/>
  <c r="G3042" i="1"/>
  <c r="F3042" i="1"/>
  <c r="E3042" i="1"/>
  <c r="M3041" i="1"/>
  <c r="L3041" i="1"/>
  <c r="K3041" i="1"/>
  <c r="J3041" i="1"/>
  <c r="I3041" i="1"/>
  <c r="H3041" i="1"/>
  <c r="G3041" i="1"/>
  <c r="F3041" i="1"/>
  <c r="E3041" i="1"/>
  <c r="M3040" i="1"/>
  <c r="L3040" i="1"/>
  <c r="K3040" i="1"/>
  <c r="J3040" i="1"/>
  <c r="I3040" i="1"/>
  <c r="H3040" i="1"/>
  <c r="G3040" i="1"/>
  <c r="F3040" i="1"/>
  <c r="E3040" i="1"/>
  <c r="M3039" i="1"/>
  <c r="L3039" i="1"/>
  <c r="K3039" i="1"/>
  <c r="J3039" i="1"/>
  <c r="I3039" i="1"/>
  <c r="H3039" i="1"/>
  <c r="G3039" i="1"/>
  <c r="F3039" i="1"/>
  <c r="E3039" i="1"/>
  <c r="M3038" i="1"/>
  <c r="L3038" i="1"/>
  <c r="K3038" i="1"/>
  <c r="J3038" i="1"/>
  <c r="I3038" i="1"/>
  <c r="H3038" i="1"/>
  <c r="G3038" i="1"/>
  <c r="F3038" i="1"/>
  <c r="E3038" i="1"/>
  <c r="M3037" i="1"/>
  <c r="L3037" i="1"/>
  <c r="K3037" i="1"/>
  <c r="J3037" i="1"/>
  <c r="I3037" i="1"/>
  <c r="H3037" i="1"/>
  <c r="G3037" i="1"/>
  <c r="F3037" i="1"/>
  <c r="E3037" i="1"/>
  <c r="M3036" i="1"/>
  <c r="L3036" i="1"/>
  <c r="K3036" i="1"/>
  <c r="J3036" i="1"/>
  <c r="I3036" i="1"/>
  <c r="H3036" i="1"/>
  <c r="G3036" i="1"/>
  <c r="F3036" i="1"/>
  <c r="E3036" i="1"/>
  <c r="M3035" i="1"/>
  <c r="L3035" i="1"/>
  <c r="K3035" i="1"/>
  <c r="J3035" i="1"/>
  <c r="I3035" i="1"/>
  <c r="H3035" i="1"/>
  <c r="G3035" i="1"/>
  <c r="F3035" i="1"/>
  <c r="E3035" i="1"/>
  <c r="M3034" i="1"/>
  <c r="L3034" i="1"/>
  <c r="K3034" i="1"/>
  <c r="J3034" i="1"/>
  <c r="I3034" i="1"/>
  <c r="H3034" i="1"/>
  <c r="G3034" i="1"/>
  <c r="F3034" i="1"/>
  <c r="E3034" i="1"/>
  <c r="M3033" i="1"/>
  <c r="L3033" i="1"/>
  <c r="K3033" i="1"/>
  <c r="J3033" i="1"/>
  <c r="I3033" i="1"/>
  <c r="H3033" i="1"/>
  <c r="G3033" i="1"/>
  <c r="F3033" i="1"/>
  <c r="E3033" i="1"/>
  <c r="M3032" i="1"/>
  <c r="L3032" i="1"/>
  <c r="K3032" i="1"/>
  <c r="J3032" i="1"/>
  <c r="I3032" i="1"/>
  <c r="H3032" i="1"/>
  <c r="G3032" i="1"/>
  <c r="F3032" i="1"/>
  <c r="E3032" i="1"/>
  <c r="M3031" i="1"/>
  <c r="L3031" i="1"/>
  <c r="K3031" i="1"/>
  <c r="J3031" i="1"/>
  <c r="I3031" i="1"/>
  <c r="H3031" i="1"/>
  <c r="G3031" i="1"/>
  <c r="F3031" i="1"/>
  <c r="E3031" i="1"/>
  <c r="M3030" i="1"/>
  <c r="L3030" i="1"/>
  <c r="K3030" i="1"/>
  <c r="J3030" i="1"/>
  <c r="I3030" i="1"/>
  <c r="H3030" i="1"/>
  <c r="G3030" i="1"/>
  <c r="F3030" i="1"/>
  <c r="E3030" i="1"/>
  <c r="M3029" i="1"/>
  <c r="L3029" i="1"/>
  <c r="K3029" i="1"/>
  <c r="J3029" i="1"/>
  <c r="I3029" i="1"/>
  <c r="H3029" i="1"/>
  <c r="G3029" i="1"/>
  <c r="F3029" i="1"/>
  <c r="E3029" i="1"/>
  <c r="M3028" i="1"/>
  <c r="L3028" i="1"/>
  <c r="K3028" i="1"/>
  <c r="J3028" i="1"/>
  <c r="I3028" i="1"/>
  <c r="H3028" i="1"/>
  <c r="G3028" i="1"/>
  <c r="F3028" i="1"/>
  <c r="E3028" i="1"/>
  <c r="M3027" i="1"/>
  <c r="L3027" i="1"/>
  <c r="K3027" i="1"/>
  <c r="J3027" i="1"/>
  <c r="I3027" i="1"/>
  <c r="H3027" i="1"/>
  <c r="G3027" i="1"/>
  <c r="F3027" i="1"/>
  <c r="E3027" i="1"/>
  <c r="M3026" i="1"/>
  <c r="L3026" i="1"/>
  <c r="K3026" i="1"/>
  <c r="J3026" i="1"/>
  <c r="I3026" i="1"/>
  <c r="H3026" i="1"/>
  <c r="G3026" i="1"/>
  <c r="F3026" i="1"/>
  <c r="E3026" i="1"/>
  <c r="M3025" i="1"/>
  <c r="L3025" i="1"/>
  <c r="K3025" i="1"/>
  <c r="J3025" i="1"/>
  <c r="I3025" i="1"/>
  <c r="H3025" i="1"/>
  <c r="G3025" i="1"/>
  <c r="F3025" i="1"/>
  <c r="E3025" i="1"/>
  <c r="M3024" i="1"/>
  <c r="L3024" i="1"/>
  <c r="K3024" i="1"/>
  <c r="J3024" i="1"/>
  <c r="I3024" i="1"/>
  <c r="H3024" i="1"/>
  <c r="G3024" i="1"/>
  <c r="F3024" i="1"/>
  <c r="E3024" i="1"/>
  <c r="M3023" i="1"/>
  <c r="L3023" i="1"/>
  <c r="K3023" i="1"/>
  <c r="J3023" i="1"/>
  <c r="I3023" i="1"/>
  <c r="H3023" i="1"/>
  <c r="G3023" i="1"/>
  <c r="F3023" i="1"/>
  <c r="E3023" i="1"/>
  <c r="M3022" i="1"/>
  <c r="L3022" i="1"/>
  <c r="K3022" i="1"/>
  <c r="J3022" i="1"/>
  <c r="I3022" i="1"/>
  <c r="H3022" i="1"/>
  <c r="G3022" i="1"/>
  <c r="F3022" i="1"/>
  <c r="E3022" i="1"/>
  <c r="M3021" i="1"/>
  <c r="L3021" i="1"/>
  <c r="K3021" i="1"/>
  <c r="J3021" i="1"/>
  <c r="I3021" i="1"/>
  <c r="H3021" i="1"/>
  <c r="G3021" i="1"/>
  <c r="F3021" i="1"/>
  <c r="E3021" i="1"/>
  <c r="M3020" i="1"/>
  <c r="L3020" i="1"/>
  <c r="K3020" i="1"/>
  <c r="J3020" i="1"/>
  <c r="I3020" i="1"/>
  <c r="H3020" i="1"/>
  <c r="G3020" i="1"/>
  <c r="F3020" i="1"/>
  <c r="E3020" i="1"/>
  <c r="M3019" i="1"/>
  <c r="L3019" i="1"/>
  <c r="K3019" i="1"/>
  <c r="J3019" i="1"/>
  <c r="I3019" i="1"/>
  <c r="H3019" i="1"/>
  <c r="G3019" i="1"/>
  <c r="F3019" i="1"/>
  <c r="E3019" i="1"/>
  <c r="M3018" i="1"/>
  <c r="L3018" i="1"/>
  <c r="K3018" i="1"/>
  <c r="J3018" i="1"/>
  <c r="I3018" i="1"/>
  <c r="H3018" i="1"/>
  <c r="G3018" i="1"/>
  <c r="F3018" i="1"/>
  <c r="E3018" i="1"/>
  <c r="M3017" i="1"/>
  <c r="L3017" i="1"/>
  <c r="K3017" i="1"/>
  <c r="J3017" i="1"/>
  <c r="I3017" i="1"/>
  <c r="H3017" i="1"/>
  <c r="G3017" i="1"/>
  <c r="F3017" i="1"/>
  <c r="E3017" i="1"/>
  <c r="M3016" i="1"/>
  <c r="L3016" i="1"/>
  <c r="K3016" i="1"/>
  <c r="J3016" i="1"/>
  <c r="I3016" i="1"/>
  <c r="H3016" i="1"/>
  <c r="G3016" i="1"/>
  <c r="F3016" i="1"/>
  <c r="E3016" i="1"/>
  <c r="M3015" i="1"/>
  <c r="L3015" i="1"/>
  <c r="K3015" i="1"/>
  <c r="J3015" i="1"/>
  <c r="I3015" i="1"/>
  <c r="H3015" i="1"/>
  <c r="G3015" i="1"/>
  <c r="F3015" i="1"/>
  <c r="E3015" i="1"/>
  <c r="M3014" i="1"/>
  <c r="L3014" i="1"/>
  <c r="K3014" i="1"/>
  <c r="J3014" i="1"/>
  <c r="I3014" i="1"/>
  <c r="H3014" i="1"/>
  <c r="G3014" i="1"/>
  <c r="F3014" i="1"/>
  <c r="E3014" i="1"/>
  <c r="M3013" i="1"/>
  <c r="L3013" i="1"/>
  <c r="K3013" i="1"/>
  <c r="J3013" i="1"/>
  <c r="I3013" i="1"/>
  <c r="H3013" i="1"/>
  <c r="G3013" i="1"/>
  <c r="F3013" i="1"/>
  <c r="E3013" i="1"/>
  <c r="M3012" i="1"/>
  <c r="L3012" i="1"/>
  <c r="K3012" i="1"/>
  <c r="J3012" i="1"/>
  <c r="I3012" i="1"/>
  <c r="H3012" i="1"/>
  <c r="G3012" i="1"/>
  <c r="F3012" i="1"/>
  <c r="E3012" i="1"/>
  <c r="M3011" i="1"/>
  <c r="L3011" i="1"/>
  <c r="K3011" i="1"/>
  <c r="J3011" i="1"/>
  <c r="I3011" i="1"/>
  <c r="H3011" i="1"/>
  <c r="G3011" i="1"/>
  <c r="F3011" i="1"/>
  <c r="E3011" i="1"/>
  <c r="M3010" i="1"/>
  <c r="L3010" i="1"/>
  <c r="K3010" i="1"/>
  <c r="J3010" i="1"/>
  <c r="I3010" i="1"/>
  <c r="H3010" i="1"/>
  <c r="G3010" i="1"/>
  <c r="F3010" i="1"/>
  <c r="E3010" i="1"/>
  <c r="M3009" i="1"/>
  <c r="L3009" i="1"/>
  <c r="K3009" i="1"/>
  <c r="J3009" i="1"/>
  <c r="I3009" i="1"/>
  <c r="H3009" i="1"/>
  <c r="G3009" i="1"/>
  <c r="F3009" i="1"/>
  <c r="E3009" i="1"/>
  <c r="M3008" i="1"/>
  <c r="L3008" i="1"/>
  <c r="K3008" i="1"/>
  <c r="J3008" i="1"/>
  <c r="I3008" i="1"/>
  <c r="H3008" i="1"/>
  <c r="G3008" i="1"/>
  <c r="F3008" i="1"/>
  <c r="E3008" i="1"/>
  <c r="M3007" i="1"/>
  <c r="L3007" i="1"/>
  <c r="K3007" i="1"/>
  <c r="J3007" i="1"/>
  <c r="I3007" i="1"/>
  <c r="H3007" i="1"/>
  <c r="G3007" i="1"/>
  <c r="F3007" i="1"/>
  <c r="E3007" i="1"/>
  <c r="M3006" i="1"/>
  <c r="L3006" i="1"/>
  <c r="K3006" i="1"/>
  <c r="J3006" i="1"/>
  <c r="I3006" i="1"/>
  <c r="H3006" i="1"/>
  <c r="G3006" i="1"/>
  <c r="F3006" i="1"/>
  <c r="E3006" i="1"/>
  <c r="M3005" i="1"/>
  <c r="L3005" i="1"/>
  <c r="K3005" i="1"/>
  <c r="J3005" i="1"/>
  <c r="I3005" i="1"/>
  <c r="H3005" i="1"/>
  <c r="G3005" i="1"/>
  <c r="F3005" i="1"/>
  <c r="E3005" i="1"/>
  <c r="M3004" i="1"/>
  <c r="L3004" i="1"/>
  <c r="K3004" i="1"/>
  <c r="J3004" i="1"/>
  <c r="I3004" i="1"/>
  <c r="H3004" i="1"/>
  <c r="G3004" i="1"/>
  <c r="F3004" i="1"/>
  <c r="E3004" i="1"/>
  <c r="M3003" i="1"/>
  <c r="L3003" i="1"/>
  <c r="K3003" i="1"/>
  <c r="J3003" i="1"/>
  <c r="I3003" i="1"/>
  <c r="H3003" i="1"/>
  <c r="G3003" i="1"/>
  <c r="F3003" i="1"/>
  <c r="E3003" i="1"/>
  <c r="M3002" i="1"/>
  <c r="L3002" i="1"/>
  <c r="K3002" i="1"/>
  <c r="J3002" i="1"/>
  <c r="I3002" i="1"/>
  <c r="H3002" i="1"/>
  <c r="G3002" i="1"/>
  <c r="F3002" i="1"/>
  <c r="E3002" i="1"/>
  <c r="M3001" i="1"/>
  <c r="L3001" i="1"/>
  <c r="K3001" i="1"/>
  <c r="J3001" i="1"/>
  <c r="I3001" i="1"/>
  <c r="H3001" i="1"/>
  <c r="G3001" i="1"/>
  <c r="F3001" i="1"/>
  <c r="E3001" i="1"/>
  <c r="M3000" i="1"/>
  <c r="L3000" i="1"/>
  <c r="K3000" i="1"/>
  <c r="J3000" i="1"/>
  <c r="I3000" i="1"/>
  <c r="H3000" i="1"/>
  <c r="G3000" i="1"/>
  <c r="F3000" i="1"/>
  <c r="E3000" i="1"/>
  <c r="M2999" i="1"/>
  <c r="L2999" i="1"/>
  <c r="K2999" i="1"/>
  <c r="J2999" i="1"/>
  <c r="I2999" i="1"/>
  <c r="H2999" i="1"/>
  <c r="G2999" i="1"/>
  <c r="F2999" i="1"/>
  <c r="E2999" i="1"/>
  <c r="M2998" i="1"/>
  <c r="L2998" i="1"/>
  <c r="K2998" i="1"/>
  <c r="J2998" i="1"/>
  <c r="I2998" i="1"/>
  <c r="H2998" i="1"/>
  <c r="G2998" i="1"/>
  <c r="F2998" i="1"/>
  <c r="E2998" i="1"/>
  <c r="M2997" i="1"/>
  <c r="L2997" i="1"/>
  <c r="K2997" i="1"/>
  <c r="J2997" i="1"/>
  <c r="I2997" i="1"/>
  <c r="H2997" i="1"/>
  <c r="G2997" i="1"/>
  <c r="F2997" i="1"/>
  <c r="E2997" i="1"/>
  <c r="M2996" i="1"/>
  <c r="L2996" i="1"/>
  <c r="K2996" i="1"/>
  <c r="J2996" i="1"/>
  <c r="I2996" i="1"/>
  <c r="H2996" i="1"/>
  <c r="G2996" i="1"/>
  <c r="F2996" i="1"/>
  <c r="E2996" i="1"/>
  <c r="M2995" i="1"/>
  <c r="L2995" i="1"/>
  <c r="K2995" i="1"/>
  <c r="J2995" i="1"/>
  <c r="I2995" i="1"/>
  <c r="H2995" i="1"/>
  <c r="G2995" i="1"/>
  <c r="F2995" i="1"/>
  <c r="E2995" i="1"/>
  <c r="M2994" i="1"/>
  <c r="L2994" i="1"/>
  <c r="K2994" i="1"/>
  <c r="J2994" i="1"/>
  <c r="I2994" i="1"/>
  <c r="H2994" i="1"/>
  <c r="G2994" i="1"/>
  <c r="F2994" i="1"/>
  <c r="E2994" i="1"/>
  <c r="M2993" i="1"/>
  <c r="L2993" i="1"/>
  <c r="K2993" i="1"/>
  <c r="J2993" i="1"/>
  <c r="I2993" i="1"/>
  <c r="H2993" i="1"/>
  <c r="G2993" i="1"/>
  <c r="F2993" i="1"/>
  <c r="E2993" i="1"/>
  <c r="M2992" i="1"/>
  <c r="L2992" i="1"/>
  <c r="K2992" i="1"/>
  <c r="J2992" i="1"/>
  <c r="I2992" i="1"/>
  <c r="H2992" i="1"/>
  <c r="G2992" i="1"/>
  <c r="F2992" i="1"/>
  <c r="E2992" i="1"/>
  <c r="M2991" i="1"/>
  <c r="L2991" i="1"/>
  <c r="K2991" i="1"/>
  <c r="J2991" i="1"/>
  <c r="I2991" i="1"/>
  <c r="H2991" i="1"/>
  <c r="G2991" i="1"/>
  <c r="F2991" i="1"/>
  <c r="E2991" i="1"/>
  <c r="M2990" i="1"/>
  <c r="L2990" i="1"/>
  <c r="K2990" i="1"/>
  <c r="J2990" i="1"/>
  <c r="I2990" i="1"/>
  <c r="H2990" i="1"/>
  <c r="G2990" i="1"/>
  <c r="F2990" i="1"/>
  <c r="E2990" i="1"/>
  <c r="M2989" i="1"/>
  <c r="L2989" i="1"/>
  <c r="K2989" i="1"/>
  <c r="J2989" i="1"/>
  <c r="I2989" i="1"/>
  <c r="H2989" i="1"/>
  <c r="G2989" i="1"/>
  <c r="F2989" i="1"/>
  <c r="E2989" i="1"/>
  <c r="M2988" i="1"/>
  <c r="L2988" i="1"/>
  <c r="K2988" i="1"/>
  <c r="J2988" i="1"/>
  <c r="I2988" i="1"/>
  <c r="H2988" i="1"/>
  <c r="G2988" i="1"/>
  <c r="F2988" i="1"/>
  <c r="E2988" i="1"/>
  <c r="M2987" i="1"/>
  <c r="L2987" i="1"/>
  <c r="K2987" i="1"/>
  <c r="J2987" i="1"/>
  <c r="I2987" i="1"/>
  <c r="H2987" i="1"/>
  <c r="G2987" i="1"/>
  <c r="F2987" i="1"/>
  <c r="E2987" i="1"/>
  <c r="M2986" i="1"/>
  <c r="L2986" i="1"/>
  <c r="K2986" i="1"/>
  <c r="J2986" i="1"/>
  <c r="I2986" i="1"/>
  <c r="H2986" i="1"/>
  <c r="G2986" i="1"/>
  <c r="F2986" i="1"/>
  <c r="E2986" i="1"/>
  <c r="M2985" i="1"/>
  <c r="L2985" i="1"/>
  <c r="K2985" i="1"/>
  <c r="J2985" i="1"/>
  <c r="I2985" i="1"/>
  <c r="H2985" i="1"/>
  <c r="G2985" i="1"/>
  <c r="F2985" i="1"/>
  <c r="E2985" i="1"/>
  <c r="M2984" i="1"/>
  <c r="L2984" i="1"/>
  <c r="K2984" i="1"/>
  <c r="J2984" i="1"/>
  <c r="I2984" i="1"/>
  <c r="H2984" i="1"/>
  <c r="G2984" i="1"/>
  <c r="F2984" i="1"/>
  <c r="E2984" i="1"/>
  <c r="M2983" i="1"/>
  <c r="L2983" i="1"/>
  <c r="K2983" i="1"/>
  <c r="J2983" i="1"/>
  <c r="I2983" i="1"/>
  <c r="H2983" i="1"/>
  <c r="G2983" i="1"/>
  <c r="F2983" i="1"/>
  <c r="E2983" i="1"/>
  <c r="M2982" i="1"/>
  <c r="L2982" i="1"/>
  <c r="K2982" i="1"/>
  <c r="J2982" i="1"/>
  <c r="I2982" i="1"/>
  <c r="H2982" i="1"/>
  <c r="G2982" i="1"/>
  <c r="F2982" i="1"/>
  <c r="E2982" i="1"/>
  <c r="M2981" i="1"/>
  <c r="L2981" i="1"/>
  <c r="K2981" i="1"/>
  <c r="J2981" i="1"/>
  <c r="I2981" i="1"/>
  <c r="H2981" i="1"/>
  <c r="G2981" i="1"/>
  <c r="F2981" i="1"/>
  <c r="E2981" i="1"/>
  <c r="M2980" i="1"/>
  <c r="L2980" i="1"/>
  <c r="K2980" i="1"/>
  <c r="J2980" i="1"/>
  <c r="I2980" i="1"/>
  <c r="H2980" i="1"/>
  <c r="G2980" i="1"/>
  <c r="F2980" i="1"/>
  <c r="E2980" i="1"/>
  <c r="M2979" i="1"/>
  <c r="L2979" i="1"/>
  <c r="K2979" i="1"/>
  <c r="J2979" i="1"/>
  <c r="I2979" i="1"/>
  <c r="H2979" i="1"/>
  <c r="G2979" i="1"/>
  <c r="F2979" i="1"/>
  <c r="E2979" i="1"/>
  <c r="M2978" i="1"/>
  <c r="L2978" i="1"/>
  <c r="K2978" i="1"/>
  <c r="J2978" i="1"/>
  <c r="I2978" i="1"/>
  <c r="H2978" i="1"/>
  <c r="G2978" i="1"/>
  <c r="F2978" i="1"/>
  <c r="E2978" i="1"/>
  <c r="M2977" i="1"/>
  <c r="L2977" i="1"/>
  <c r="K2977" i="1"/>
  <c r="J2977" i="1"/>
  <c r="I2977" i="1"/>
  <c r="H2977" i="1"/>
  <c r="G2977" i="1"/>
  <c r="F2977" i="1"/>
  <c r="E2977" i="1"/>
  <c r="M2976" i="1"/>
  <c r="L2976" i="1"/>
  <c r="K2976" i="1"/>
  <c r="J2976" i="1"/>
  <c r="I2976" i="1"/>
  <c r="H2976" i="1"/>
  <c r="G2976" i="1"/>
  <c r="F2976" i="1"/>
  <c r="E2976" i="1"/>
  <c r="M2975" i="1"/>
  <c r="L2975" i="1"/>
  <c r="K2975" i="1"/>
  <c r="J2975" i="1"/>
  <c r="I2975" i="1"/>
  <c r="H2975" i="1"/>
  <c r="G2975" i="1"/>
  <c r="F2975" i="1"/>
  <c r="E2975" i="1"/>
  <c r="M2974" i="1"/>
  <c r="L2974" i="1"/>
  <c r="K2974" i="1"/>
  <c r="J2974" i="1"/>
  <c r="I2974" i="1"/>
  <c r="H2974" i="1"/>
  <c r="G2974" i="1"/>
  <c r="F2974" i="1"/>
  <c r="E2974" i="1"/>
  <c r="M2973" i="1"/>
  <c r="L2973" i="1"/>
  <c r="K2973" i="1"/>
  <c r="J2973" i="1"/>
  <c r="I2973" i="1"/>
  <c r="H2973" i="1"/>
  <c r="G2973" i="1"/>
  <c r="F2973" i="1"/>
  <c r="E2973" i="1"/>
  <c r="M2972" i="1"/>
  <c r="L2972" i="1"/>
  <c r="K2972" i="1"/>
  <c r="J2972" i="1"/>
  <c r="I2972" i="1"/>
  <c r="H2972" i="1"/>
  <c r="G2972" i="1"/>
  <c r="F2972" i="1"/>
  <c r="E2972" i="1"/>
  <c r="M2971" i="1"/>
  <c r="L2971" i="1"/>
  <c r="K2971" i="1"/>
  <c r="J2971" i="1"/>
  <c r="I2971" i="1"/>
  <c r="H2971" i="1"/>
  <c r="G2971" i="1"/>
  <c r="F2971" i="1"/>
  <c r="E2971" i="1"/>
  <c r="M2970" i="1"/>
  <c r="L2970" i="1"/>
  <c r="K2970" i="1"/>
  <c r="J2970" i="1"/>
  <c r="I2970" i="1"/>
  <c r="H2970" i="1"/>
  <c r="G2970" i="1"/>
  <c r="F2970" i="1"/>
  <c r="E2970" i="1"/>
  <c r="M2969" i="1"/>
  <c r="L2969" i="1"/>
  <c r="K2969" i="1"/>
  <c r="J2969" i="1"/>
  <c r="I2969" i="1"/>
  <c r="H2969" i="1"/>
  <c r="G2969" i="1"/>
  <c r="F2969" i="1"/>
  <c r="E2969" i="1"/>
  <c r="M2968" i="1"/>
  <c r="L2968" i="1"/>
  <c r="K2968" i="1"/>
  <c r="J2968" i="1"/>
  <c r="I2968" i="1"/>
  <c r="H2968" i="1"/>
  <c r="G2968" i="1"/>
  <c r="F2968" i="1"/>
  <c r="E2968" i="1"/>
  <c r="M2967" i="1"/>
  <c r="L2967" i="1"/>
  <c r="K2967" i="1"/>
  <c r="J2967" i="1"/>
  <c r="I2967" i="1"/>
  <c r="H2967" i="1"/>
  <c r="G2967" i="1"/>
  <c r="F2967" i="1"/>
  <c r="E2967" i="1"/>
  <c r="M2966" i="1"/>
  <c r="L2966" i="1"/>
  <c r="K2966" i="1"/>
  <c r="J2966" i="1"/>
  <c r="I2966" i="1"/>
  <c r="H2966" i="1"/>
  <c r="G2966" i="1"/>
  <c r="F2966" i="1"/>
  <c r="E2966" i="1"/>
  <c r="M2965" i="1"/>
  <c r="L2965" i="1"/>
  <c r="K2965" i="1"/>
  <c r="J2965" i="1"/>
  <c r="I2965" i="1"/>
  <c r="H2965" i="1"/>
  <c r="G2965" i="1"/>
  <c r="F2965" i="1"/>
  <c r="E2965" i="1"/>
  <c r="M2964" i="1"/>
  <c r="L2964" i="1"/>
  <c r="K2964" i="1"/>
  <c r="J2964" i="1"/>
  <c r="I2964" i="1"/>
  <c r="H2964" i="1"/>
  <c r="G2964" i="1"/>
  <c r="F2964" i="1"/>
  <c r="E2964" i="1"/>
  <c r="M2963" i="1"/>
  <c r="L2963" i="1"/>
  <c r="K2963" i="1"/>
  <c r="J2963" i="1"/>
  <c r="I2963" i="1"/>
  <c r="H2963" i="1"/>
  <c r="G2963" i="1"/>
  <c r="F2963" i="1"/>
  <c r="E2963" i="1"/>
  <c r="M2962" i="1"/>
  <c r="L2962" i="1"/>
  <c r="K2962" i="1"/>
  <c r="J2962" i="1"/>
  <c r="I2962" i="1"/>
  <c r="H2962" i="1"/>
  <c r="G2962" i="1"/>
  <c r="F2962" i="1"/>
  <c r="E2962" i="1"/>
  <c r="M2961" i="1"/>
  <c r="L2961" i="1"/>
  <c r="K2961" i="1"/>
  <c r="J2961" i="1"/>
  <c r="I2961" i="1"/>
  <c r="H2961" i="1"/>
  <c r="G2961" i="1"/>
  <c r="F2961" i="1"/>
  <c r="E2961" i="1"/>
  <c r="M2960" i="1"/>
  <c r="L2960" i="1"/>
  <c r="K2960" i="1"/>
  <c r="J2960" i="1"/>
  <c r="I2960" i="1"/>
  <c r="H2960" i="1"/>
  <c r="G2960" i="1"/>
  <c r="F2960" i="1"/>
  <c r="E2960" i="1"/>
  <c r="M2959" i="1"/>
  <c r="L2959" i="1"/>
  <c r="K2959" i="1"/>
  <c r="J2959" i="1"/>
  <c r="I2959" i="1"/>
  <c r="H2959" i="1"/>
  <c r="G2959" i="1"/>
  <c r="F2959" i="1"/>
  <c r="E2959" i="1"/>
  <c r="M2958" i="1"/>
  <c r="L2958" i="1"/>
  <c r="K2958" i="1"/>
  <c r="J2958" i="1"/>
  <c r="I2958" i="1"/>
  <c r="H2958" i="1"/>
  <c r="G2958" i="1"/>
  <c r="F2958" i="1"/>
  <c r="E2958" i="1"/>
  <c r="M2957" i="1"/>
  <c r="L2957" i="1"/>
  <c r="K2957" i="1"/>
  <c r="J2957" i="1"/>
  <c r="I2957" i="1"/>
  <c r="H2957" i="1"/>
  <c r="G2957" i="1"/>
  <c r="F2957" i="1"/>
  <c r="E2957" i="1"/>
  <c r="M2956" i="1"/>
  <c r="L2956" i="1"/>
  <c r="K2956" i="1"/>
  <c r="J2956" i="1"/>
  <c r="I2956" i="1"/>
  <c r="H2956" i="1"/>
  <c r="G2956" i="1"/>
  <c r="F2956" i="1"/>
  <c r="E2956" i="1"/>
  <c r="M2955" i="1"/>
  <c r="L2955" i="1"/>
  <c r="K2955" i="1"/>
  <c r="J2955" i="1"/>
  <c r="I2955" i="1"/>
  <c r="H2955" i="1"/>
  <c r="G2955" i="1"/>
  <c r="F2955" i="1"/>
  <c r="E2955" i="1"/>
  <c r="M2954" i="1"/>
  <c r="L2954" i="1"/>
  <c r="K2954" i="1"/>
  <c r="J2954" i="1"/>
  <c r="I2954" i="1"/>
  <c r="H2954" i="1"/>
  <c r="G2954" i="1"/>
  <c r="F2954" i="1"/>
  <c r="E2954" i="1"/>
  <c r="M2953" i="1"/>
  <c r="L2953" i="1"/>
  <c r="K2953" i="1"/>
  <c r="J2953" i="1"/>
  <c r="I2953" i="1"/>
  <c r="H2953" i="1"/>
  <c r="G2953" i="1"/>
  <c r="F2953" i="1"/>
  <c r="E2953" i="1"/>
  <c r="M2952" i="1"/>
  <c r="L2952" i="1"/>
  <c r="K2952" i="1"/>
  <c r="J2952" i="1"/>
  <c r="I2952" i="1"/>
  <c r="H2952" i="1"/>
  <c r="G2952" i="1"/>
  <c r="F2952" i="1"/>
  <c r="E2952" i="1"/>
  <c r="M2951" i="1"/>
  <c r="L2951" i="1"/>
  <c r="K2951" i="1"/>
  <c r="J2951" i="1"/>
  <c r="I2951" i="1"/>
  <c r="H2951" i="1"/>
  <c r="G2951" i="1"/>
  <c r="F2951" i="1"/>
  <c r="E2951" i="1"/>
  <c r="M2950" i="1"/>
  <c r="L2950" i="1"/>
  <c r="K2950" i="1"/>
  <c r="J2950" i="1"/>
  <c r="I2950" i="1"/>
  <c r="H2950" i="1"/>
  <c r="G2950" i="1"/>
  <c r="F2950" i="1"/>
  <c r="E2950" i="1"/>
  <c r="M2949" i="1"/>
  <c r="L2949" i="1"/>
  <c r="K2949" i="1"/>
  <c r="J2949" i="1"/>
  <c r="I2949" i="1"/>
  <c r="H2949" i="1"/>
  <c r="G2949" i="1"/>
  <c r="F2949" i="1"/>
  <c r="E2949" i="1"/>
  <c r="M2948" i="1"/>
  <c r="L2948" i="1"/>
  <c r="K2948" i="1"/>
  <c r="J2948" i="1"/>
  <c r="I2948" i="1"/>
  <c r="H2948" i="1"/>
  <c r="G2948" i="1"/>
  <c r="F2948" i="1"/>
  <c r="E2948" i="1"/>
  <c r="M2947" i="1"/>
  <c r="L2947" i="1"/>
  <c r="K2947" i="1"/>
  <c r="J2947" i="1"/>
  <c r="I2947" i="1"/>
  <c r="H2947" i="1"/>
  <c r="G2947" i="1"/>
  <c r="F2947" i="1"/>
  <c r="E2947" i="1"/>
  <c r="M2946" i="1"/>
  <c r="L2946" i="1"/>
  <c r="K2946" i="1"/>
  <c r="J2946" i="1"/>
  <c r="I2946" i="1"/>
  <c r="H2946" i="1"/>
  <c r="G2946" i="1"/>
  <c r="F2946" i="1"/>
  <c r="E2946" i="1"/>
  <c r="M2945" i="1"/>
  <c r="L2945" i="1"/>
  <c r="K2945" i="1"/>
  <c r="J2945" i="1"/>
  <c r="I2945" i="1"/>
  <c r="H2945" i="1"/>
  <c r="G2945" i="1"/>
  <c r="F2945" i="1"/>
  <c r="E2945" i="1"/>
  <c r="M2944" i="1"/>
  <c r="L2944" i="1"/>
  <c r="K2944" i="1"/>
  <c r="J2944" i="1"/>
  <c r="I2944" i="1"/>
  <c r="H2944" i="1"/>
  <c r="G2944" i="1"/>
  <c r="F2944" i="1"/>
  <c r="E2944" i="1"/>
  <c r="M2943" i="1"/>
  <c r="L2943" i="1"/>
  <c r="K2943" i="1"/>
  <c r="J2943" i="1"/>
  <c r="I2943" i="1"/>
  <c r="H2943" i="1"/>
  <c r="G2943" i="1"/>
  <c r="F2943" i="1"/>
  <c r="E2943" i="1"/>
  <c r="M2942" i="1"/>
  <c r="L2942" i="1"/>
  <c r="K2942" i="1"/>
  <c r="J2942" i="1"/>
  <c r="I2942" i="1"/>
  <c r="H2942" i="1"/>
  <c r="G2942" i="1"/>
  <c r="F2942" i="1"/>
  <c r="E2942" i="1"/>
  <c r="M2941" i="1"/>
  <c r="L2941" i="1"/>
  <c r="K2941" i="1"/>
  <c r="J2941" i="1"/>
  <c r="I2941" i="1"/>
  <c r="H2941" i="1"/>
  <c r="G2941" i="1"/>
  <c r="F2941" i="1"/>
  <c r="E2941" i="1"/>
  <c r="M2940" i="1"/>
  <c r="L2940" i="1"/>
  <c r="K2940" i="1"/>
  <c r="J2940" i="1"/>
  <c r="I2940" i="1"/>
  <c r="H2940" i="1"/>
  <c r="G2940" i="1"/>
  <c r="F2940" i="1"/>
  <c r="E2940" i="1"/>
  <c r="M2939" i="1"/>
  <c r="L2939" i="1"/>
  <c r="K2939" i="1"/>
  <c r="J2939" i="1"/>
  <c r="I2939" i="1"/>
  <c r="H2939" i="1"/>
  <c r="G2939" i="1"/>
  <c r="F2939" i="1"/>
  <c r="E2939" i="1"/>
  <c r="M2938" i="1"/>
  <c r="L2938" i="1"/>
  <c r="K2938" i="1"/>
  <c r="J2938" i="1"/>
  <c r="I2938" i="1"/>
  <c r="H2938" i="1"/>
  <c r="G2938" i="1"/>
  <c r="F2938" i="1"/>
  <c r="E2938" i="1"/>
  <c r="M2937" i="1"/>
  <c r="L2937" i="1"/>
  <c r="K2937" i="1"/>
  <c r="J2937" i="1"/>
  <c r="I2937" i="1"/>
  <c r="H2937" i="1"/>
  <c r="G2937" i="1"/>
  <c r="F2937" i="1"/>
  <c r="E2937" i="1"/>
  <c r="M2936" i="1"/>
  <c r="L2936" i="1"/>
  <c r="K2936" i="1"/>
  <c r="J2936" i="1"/>
  <c r="I2936" i="1"/>
  <c r="H2936" i="1"/>
  <c r="G2936" i="1"/>
  <c r="F2936" i="1"/>
  <c r="E2936" i="1"/>
  <c r="M2935" i="1"/>
  <c r="L2935" i="1"/>
  <c r="K2935" i="1"/>
  <c r="J2935" i="1"/>
  <c r="I2935" i="1"/>
  <c r="H2935" i="1"/>
  <c r="G2935" i="1"/>
  <c r="F2935" i="1"/>
  <c r="E2935" i="1"/>
  <c r="M2934" i="1"/>
  <c r="L2934" i="1"/>
  <c r="K2934" i="1"/>
  <c r="J2934" i="1"/>
  <c r="I2934" i="1"/>
  <c r="H2934" i="1"/>
  <c r="G2934" i="1"/>
  <c r="F2934" i="1"/>
  <c r="E2934" i="1"/>
  <c r="M2933" i="1"/>
  <c r="L2933" i="1"/>
  <c r="K2933" i="1"/>
  <c r="J2933" i="1"/>
  <c r="I2933" i="1"/>
  <c r="H2933" i="1"/>
  <c r="G2933" i="1"/>
  <c r="F2933" i="1"/>
  <c r="E2933" i="1"/>
  <c r="M2932" i="1"/>
  <c r="L2932" i="1"/>
  <c r="K2932" i="1"/>
  <c r="J2932" i="1"/>
  <c r="I2932" i="1"/>
  <c r="H2932" i="1"/>
  <c r="G2932" i="1"/>
  <c r="F2932" i="1"/>
  <c r="E2932" i="1"/>
  <c r="M2931" i="1"/>
  <c r="L2931" i="1"/>
  <c r="K2931" i="1"/>
  <c r="J2931" i="1"/>
  <c r="I2931" i="1"/>
  <c r="H2931" i="1"/>
  <c r="G2931" i="1"/>
  <c r="F2931" i="1"/>
  <c r="E2931" i="1"/>
  <c r="M2930" i="1"/>
  <c r="L2930" i="1"/>
  <c r="K2930" i="1"/>
  <c r="J2930" i="1"/>
  <c r="I2930" i="1"/>
  <c r="H2930" i="1"/>
  <c r="G2930" i="1"/>
  <c r="F2930" i="1"/>
  <c r="E2930" i="1"/>
  <c r="M2929" i="1"/>
  <c r="L2929" i="1"/>
  <c r="K2929" i="1"/>
  <c r="J2929" i="1"/>
  <c r="I2929" i="1"/>
  <c r="H2929" i="1"/>
  <c r="G2929" i="1"/>
  <c r="F2929" i="1"/>
  <c r="E2929" i="1"/>
  <c r="M2928" i="1"/>
  <c r="L2928" i="1"/>
  <c r="K2928" i="1"/>
  <c r="J2928" i="1"/>
  <c r="I2928" i="1"/>
  <c r="H2928" i="1"/>
  <c r="G2928" i="1"/>
  <c r="F2928" i="1"/>
  <c r="E2928" i="1"/>
  <c r="M2927" i="1"/>
  <c r="L2927" i="1"/>
  <c r="K2927" i="1"/>
  <c r="J2927" i="1"/>
  <c r="I2927" i="1"/>
  <c r="H2927" i="1"/>
  <c r="G2927" i="1"/>
  <c r="F2927" i="1"/>
  <c r="E2927" i="1"/>
  <c r="M2926" i="1"/>
  <c r="L2926" i="1"/>
  <c r="K2926" i="1"/>
  <c r="J2926" i="1"/>
  <c r="I2926" i="1"/>
  <c r="H2926" i="1"/>
  <c r="G2926" i="1"/>
  <c r="F2926" i="1"/>
  <c r="E2926" i="1"/>
  <c r="M2925" i="1"/>
  <c r="L2925" i="1"/>
  <c r="K2925" i="1"/>
  <c r="J2925" i="1"/>
  <c r="I2925" i="1"/>
  <c r="H2925" i="1"/>
  <c r="G2925" i="1"/>
  <c r="F2925" i="1"/>
  <c r="E2925" i="1"/>
  <c r="M2924" i="1"/>
  <c r="L2924" i="1"/>
  <c r="K2924" i="1"/>
  <c r="J2924" i="1"/>
  <c r="I2924" i="1"/>
  <c r="H2924" i="1"/>
  <c r="G2924" i="1"/>
  <c r="F2924" i="1"/>
  <c r="E2924" i="1"/>
  <c r="M2923" i="1"/>
  <c r="L2923" i="1"/>
  <c r="K2923" i="1"/>
  <c r="J2923" i="1"/>
  <c r="I2923" i="1"/>
  <c r="H2923" i="1"/>
  <c r="G2923" i="1"/>
  <c r="F2923" i="1"/>
  <c r="E2923" i="1"/>
  <c r="M2922" i="1"/>
  <c r="L2922" i="1"/>
  <c r="K2922" i="1"/>
  <c r="J2922" i="1"/>
  <c r="I2922" i="1"/>
  <c r="H2922" i="1"/>
  <c r="G2922" i="1"/>
  <c r="F2922" i="1"/>
  <c r="E2922" i="1"/>
  <c r="M2921" i="1"/>
  <c r="L2921" i="1"/>
  <c r="K2921" i="1"/>
  <c r="J2921" i="1"/>
  <c r="I2921" i="1"/>
  <c r="H2921" i="1"/>
  <c r="G2921" i="1"/>
  <c r="F2921" i="1"/>
  <c r="E2921" i="1"/>
  <c r="M2920" i="1"/>
  <c r="L2920" i="1"/>
  <c r="K2920" i="1"/>
  <c r="J2920" i="1"/>
  <c r="I2920" i="1"/>
  <c r="H2920" i="1"/>
  <c r="G2920" i="1"/>
  <c r="F2920" i="1"/>
  <c r="E2920" i="1"/>
  <c r="M2919" i="1"/>
  <c r="L2919" i="1"/>
  <c r="K2919" i="1"/>
  <c r="J2919" i="1"/>
  <c r="I2919" i="1"/>
  <c r="H2919" i="1"/>
  <c r="G2919" i="1"/>
  <c r="F2919" i="1"/>
  <c r="E2919" i="1"/>
  <c r="M2918" i="1"/>
  <c r="L2918" i="1"/>
  <c r="K2918" i="1"/>
  <c r="J2918" i="1"/>
  <c r="I2918" i="1"/>
  <c r="H2918" i="1"/>
  <c r="G2918" i="1"/>
  <c r="F2918" i="1"/>
  <c r="E2918" i="1"/>
  <c r="M2917" i="1"/>
  <c r="L2917" i="1"/>
  <c r="K2917" i="1"/>
  <c r="J2917" i="1"/>
  <c r="I2917" i="1"/>
  <c r="H2917" i="1"/>
  <c r="G2917" i="1"/>
  <c r="F2917" i="1"/>
  <c r="E2917" i="1"/>
  <c r="M2916" i="1"/>
  <c r="L2916" i="1"/>
  <c r="K2916" i="1"/>
  <c r="J2916" i="1"/>
  <c r="I2916" i="1"/>
  <c r="H2916" i="1"/>
  <c r="G2916" i="1"/>
  <c r="F2916" i="1"/>
  <c r="E2916" i="1"/>
  <c r="M2915" i="1"/>
  <c r="L2915" i="1"/>
  <c r="K2915" i="1"/>
  <c r="J2915" i="1"/>
  <c r="I2915" i="1"/>
  <c r="H2915" i="1"/>
  <c r="G2915" i="1"/>
  <c r="F2915" i="1"/>
  <c r="E2915" i="1"/>
  <c r="M2914" i="1"/>
  <c r="L2914" i="1"/>
  <c r="K2914" i="1"/>
  <c r="J2914" i="1"/>
  <c r="I2914" i="1"/>
  <c r="H2914" i="1"/>
  <c r="G2914" i="1"/>
  <c r="F2914" i="1"/>
  <c r="E2914" i="1"/>
  <c r="M2913" i="1"/>
  <c r="L2913" i="1"/>
  <c r="K2913" i="1"/>
  <c r="J2913" i="1"/>
  <c r="I2913" i="1"/>
  <c r="H2913" i="1"/>
  <c r="G2913" i="1"/>
  <c r="F2913" i="1"/>
  <c r="E2913" i="1"/>
  <c r="M2912" i="1"/>
  <c r="L2912" i="1"/>
  <c r="K2912" i="1"/>
  <c r="J2912" i="1"/>
  <c r="I2912" i="1"/>
  <c r="H2912" i="1"/>
  <c r="G2912" i="1"/>
  <c r="F2912" i="1"/>
  <c r="E2912" i="1"/>
  <c r="M2911" i="1"/>
  <c r="L2911" i="1"/>
  <c r="K2911" i="1"/>
  <c r="J2911" i="1"/>
  <c r="I2911" i="1"/>
  <c r="H2911" i="1"/>
  <c r="G2911" i="1"/>
  <c r="F2911" i="1"/>
  <c r="E2911" i="1"/>
  <c r="M2910" i="1"/>
  <c r="L2910" i="1"/>
  <c r="K2910" i="1"/>
  <c r="J2910" i="1"/>
  <c r="I2910" i="1"/>
  <c r="H2910" i="1"/>
  <c r="G2910" i="1"/>
  <c r="F2910" i="1"/>
  <c r="E2910" i="1"/>
  <c r="M2909" i="1"/>
  <c r="L2909" i="1"/>
  <c r="K2909" i="1"/>
  <c r="J2909" i="1"/>
  <c r="I2909" i="1"/>
  <c r="H2909" i="1"/>
  <c r="G2909" i="1"/>
  <c r="F2909" i="1"/>
  <c r="E2909" i="1"/>
  <c r="M2908" i="1"/>
  <c r="L2908" i="1"/>
  <c r="K2908" i="1"/>
  <c r="J2908" i="1"/>
  <c r="I2908" i="1"/>
  <c r="H2908" i="1"/>
  <c r="G2908" i="1"/>
  <c r="F2908" i="1"/>
  <c r="E2908" i="1"/>
  <c r="M2907" i="1"/>
  <c r="L2907" i="1"/>
  <c r="K2907" i="1"/>
  <c r="J2907" i="1"/>
  <c r="I2907" i="1"/>
  <c r="H2907" i="1"/>
  <c r="G2907" i="1"/>
  <c r="F2907" i="1"/>
  <c r="E2907" i="1"/>
  <c r="M2906" i="1"/>
  <c r="L2906" i="1"/>
  <c r="K2906" i="1"/>
  <c r="J2906" i="1"/>
  <c r="I2906" i="1"/>
  <c r="H2906" i="1"/>
  <c r="G2906" i="1"/>
  <c r="F2906" i="1"/>
  <c r="E2906" i="1"/>
  <c r="M2905" i="1"/>
  <c r="L2905" i="1"/>
  <c r="K2905" i="1"/>
  <c r="J2905" i="1"/>
  <c r="I2905" i="1"/>
  <c r="H2905" i="1"/>
  <c r="G2905" i="1"/>
  <c r="F2905" i="1"/>
  <c r="E2905" i="1"/>
  <c r="M2904" i="1"/>
  <c r="L2904" i="1"/>
  <c r="K2904" i="1"/>
  <c r="J2904" i="1"/>
  <c r="I2904" i="1"/>
  <c r="H2904" i="1"/>
  <c r="G2904" i="1"/>
  <c r="F2904" i="1"/>
  <c r="E2904" i="1"/>
  <c r="M2903" i="1"/>
  <c r="L2903" i="1"/>
  <c r="K2903" i="1"/>
  <c r="J2903" i="1"/>
  <c r="I2903" i="1"/>
  <c r="H2903" i="1"/>
  <c r="G2903" i="1"/>
  <c r="F2903" i="1"/>
  <c r="E2903" i="1"/>
  <c r="M2902" i="1"/>
  <c r="L2902" i="1"/>
  <c r="K2902" i="1"/>
  <c r="J2902" i="1"/>
  <c r="I2902" i="1"/>
  <c r="H2902" i="1"/>
  <c r="G2902" i="1"/>
  <c r="F2902" i="1"/>
  <c r="E2902" i="1"/>
  <c r="M2901" i="1"/>
  <c r="L2901" i="1"/>
  <c r="K2901" i="1"/>
  <c r="J2901" i="1"/>
  <c r="I2901" i="1"/>
  <c r="H2901" i="1"/>
  <c r="G2901" i="1"/>
  <c r="F2901" i="1"/>
  <c r="E2901" i="1"/>
  <c r="M2900" i="1"/>
  <c r="L2900" i="1"/>
  <c r="K2900" i="1"/>
  <c r="J2900" i="1"/>
  <c r="I2900" i="1"/>
  <c r="H2900" i="1"/>
  <c r="G2900" i="1"/>
  <c r="F2900" i="1"/>
  <c r="E2900" i="1"/>
  <c r="M2899" i="1"/>
  <c r="L2899" i="1"/>
  <c r="K2899" i="1"/>
  <c r="J2899" i="1"/>
  <c r="I2899" i="1"/>
  <c r="H2899" i="1"/>
  <c r="G2899" i="1"/>
  <c r="F2899" i="1"/>
  <c r="E2899" i="1"/>
  <c r="M2898" i="1"/>
  <c r="L2898" i="1"/>
  <c r="K2898" i="1"/>
  <c r="J2898" i="1"/>
  <c r="I2898" i="1"/>
  <c r="H2898" i="1"/>
  <c r="G2898" i="1"/>
  <c r="F2898" i="1"/>
  <c r="E2898" i="1"/>
  <c r="M2897" i="1"/>
  <c r="L2897" i="1"/>
  <c r="K2897" i="1"/>
  <c r="J2897" i="1"/>
  <c r="I2897" i="1"/>
  <c r="H2897" i="1"/>
  <c r="G2897" i="1"/>
  <c r="F2897" i="1"/>
  <c r="E2897" i="1"/>
  <c r="M2896" i="1"/>
  <c r="L2896" i="1"/>
  <c r="K2896" i="1"/>
  <c r="J2896" i="1"/>
  <c r="I2896" i="1"/>
  <c r="H2896" i="1"/>
  <c r="G2896" i="1"/>
  <c r="F2896" i="1"/>
  <c r="E2896" i="1"/>
  <c r="M2895" i="1"/>
  <c r="L2895" i="1"/>
  <c r="K2895" i="1"/>
  <c r="J2895" i="1"/>
  <c r="I2895" i="1"/>
  <c r="H2895" i="1"/>
  <c r="G2895" i="1"/>
  <c r="F2895" i="1"/>
  <c r="E2895" i="1"/>
  <c r="M2894" i="1"/>
  <c r="L2894" i="1"/>
  <c r="K2894" i="1"/>
  <c r="J2894" i="1"/>
  <c r="I2894" i="1"/>
  <c r="H2894" i="1"/>
  <c r="G2894" i="1"/>
  <c r="F2894" i="1"/>
  <c r="E2894" i="1"/>
  <c r="M2893" i="1"/>
  <c r="L2893" i="1"/>
  <c r="K2893" i="1"/>
  <c r="J2893" i="1"/>
  <c r="I2893" i="1"/>
  <c r="H2893" i="1"/>
  <c r="G2893" i="1"/>
  <c r="F2893" i="1"/>
  <c r="E2893" i="1"/>
  <c r="M2892" i="1"/>
  <c r="L2892" i="1"/>
  <c r="K2892" i="1"/>
  <c r="J2892" i="1"/>
  <c r="I2892" i="1"/>
  <c r="H2892" i="1"/>
  <c r="G2892" i="1"/>
  <c r="F2892" i="1"/>
  <c r="E2892" i="1"/>
  <c r="M2891" i="1"/>
  <c r="L2891" i="1"/>
  <c r="K2891" i="1"/>
  <c r="J2891" i="1"/>
  <c r="I2891" i="1"/>
  <c r="H2891" i="1"/>
  <c r="G2891" i="1"/>
  <c r="F2891" i="1"/>
  <c r="E2891" i="1"/>
  <c r="M2890" i="1"/>
  <c r="L2890" i="1"/>
  <c r="K2890" i="1"/>
  <c r="J2890" i="1"/>
  <c r="I2890" i="1"/>
  <c r="H2890" i="1"/>
  <c r="G2890" i="1"/>
  <c r="F2890" i="1"/>
  <c r="E2890" i="1"/>
  <c r="M2889" i="1"/>
  <c r="L2889" i="1"/>
  <c r="K2889" i="1"/>
  <c r="J2889" i="1"/>
  <c r="I2889" i="1"/>
  <c r="H2889" i="1"/>
  <c r="G2889" i="1"/>
  <c r="F2889" i="1"/>
  <c r="E2889" i="1"/>
  <c r="M2888" i="1"/>
  <c r="L2888" i="1"/>
  <c r="K2888" i="1"/>
  <c r="J2888" i="1"/>
  <c r="I2888" i="1"/>
  <c r="H2888" i="1"/>
  <c r="G2888" i="1"/>
  <c r="F2888" i="1"/>
  <c r="E2888" i="1"/>
  <c r="M2887" i="1"/>
  <c r="L2887" i="1"/>
  <c r="K2887" i="1"/>
  <c r="J2887" i="1"/>
  <c r="I2887" i="1"/>
  <c r="H2887" i="1"/>
  <c r="G2887" i="1"/>
  <c r="F2887" i="1"/>
  <c r="E2887" i="1"/>
  <c r="M2886" i="1"/>
  <c r="L2886" i="1"/>
  <c r="K2886" i="1"/>
  <c r="J2886" i="1"/>
  <c r="I2886" i="1"/>
  <c r="H2886" i="1"/>
  <c r="G2886" i="1"/>
  <c r="F2886" i="1"/>
  <c r="E2886" i="1"/>
  <c r="M2885" i="1"/>
  <c r="L2885" i="1"/>
  <c r="K2885" i="1"/>
  <c r="J2885" i="1"/>
  <c r="I2885" i="1"/>
  <c r="H2885" i="1"/>
  <c r="G2885" i="1"/>
  <c r="F2885" i="1"/>
  <c r="E2885" i="1"/>
  <c r="M2884" i="1"/>
  <c r="L2884" i="1"/>
  <c r="K2884" i="1"/>
  <c r="J2884" i="1"/>
  <c r="I2884" i="1"/>
  <c r="H2884" i="1"/>
  <c r="G2884" i="1"/>
  <c r="F2884" i="1"/>
  <c r="E2884" i="1"/>
  <c r="M2883" i="1"/>
  <c r="L2883" i="1"/>
  <c r="K2883" i="1"/>
  <c r="J2883" i="1"/>
  <c r="I2883" i="1"/>
  <c r="H2883" i="1"/>
  <c r="G2883" i="1"/>
  <c r="F2883" i="1"/>
  <c r="E2883" i="1"/>
  <c r="M2882" i="1"/>
  <c r="L2882" i="1"/>
  <c r="K2882" i="1"/>
  <c r="J2882" i="1"/>
  <c r="I2882" i="1"/>
  <c r="H2882" i="1"/>
  <c r="G2882" i="1"/>
  <c r="F2882" i="1"/>
  <c r="E2882" i="1"/>
  <c r="M2881" i="1"/>
  <c r="L2881" i="1"/>
  <c r="K2881" i="1"/>
  <c r="J2881" i="1"/>
  <c r="I2881" i="1"/>
  <c r="H2881" i="1"/>
  <c r="G2881" i="1"/>
  <c r="F2881" i="1"/>
  <c r="E2881" i="1"/>
  <c r="M2880" i="1"/>
  <c r="L2880" i="1"/>
  <c r="K2880" i="1"/>
  <c r="J2880" i="1"/>
  <c r="I2880" i="1"/>
  <c r="H2880" i="1"/>
  <c r="G2880" i="1"/>
  <c r="F2880" i="1"/>
  <c r="E2880" i="1"/>
  <c r="M2879" i="1"/>
  <c r="L2879" i="1"/>
  <c r="K2879" i="1"/>
  <c r="J2879" i="1"/>
  <c r="I2879" i="1"/>
  <c r="H2879" i="1"/>
  <c r="G2879" i="1"/>
  <c r="F2879" i="1"/>
  <c r="E2879" i="1"/>
  <c r="M2878" i="1"/>
  <c r="L2878" i="1"/>
  <c r="K2878" i="1"/>
  <c r="J2878" i="1"/>
  <c r="I2878" i="1"/>
  <c r="H2878" i="1"/>
  <c r="G2878" i="1"/>
  <c r="F2878" i="1"/>
  <c r="E2878" i="1"/>
  <c r="M2877" i="1"/>
  <c r="L2877" i="1"/>
  <c r="K2877" i="1"/>
  <c r="J2877" i="1"/>
  <c r="I2877" i="1"/>
  <c r="H2877" i="1"/>
  <c r="G2877" i="1"/>
  <c r="F2877" i="1"/>
  <c r="E2877" i="1"/>
  <c r="M2876" i="1"/>
  <c r="L2876" i="1"/>
  <c r="K2876" i="1"/>
  <c r="J2876" i="1"/>
  <c r="I2876" i="1"/>
  <c r="H2876" i="1"/>
  <c r="G2876" i="1"/>
  <c r="F2876" i="1"/>
  <c r="E2876" i="1"/>
  <c r="M2875" i="1"/>
  <c r="L2875" i="1"/>
  <c r="K2875" i="1"/>
  <c r="J2875" i="1"/>
  <c r="I2875" i="1"/>
  <c r="H2875" i="1"/>
  <c r="G2875" i="1"/>
  <c r="F2875" i="1"/>
  <c r="E2875" i="1"/>
  <c r="M2874" i="1"/>
  <c r="L2874" i="1"/>
  <c r="K2874" i="1"/>
  <c r="J2874" i="1"/>
  <c r="I2874" i="1"/>
  <c r="H2874" i="1"/>
  <c r="G2874" i="1"/>
  <c r="F2874" i="1"/>
  <c r="E2874" i="1"/>
  <c r="M2873" i="1"/>
  <c r="L2873" i="1"/>
  <c r="K2873" i="1"/>
  <c r="J2873" i="1"/>
  <c r="I2873" i="1"/>
  <c r="H2873" i="1"/>
  <c r="G2873" i="1"/>
  <c r="F2873" i="1"/>
  <c r="E2873" i="1"/>
  <c r="M2872" i="1"/>
  <c r="L2872" i="1"/>
  <c r="K2872" i="1"/>
  <c r="J2872" i="1"/>
  <c r="I2872" i="1"/>
  <c r="H2872" i="1"/>
  <c r="G2872" i="1"/>
  <c r="F2872" i="1"/>
  <c r="E2872" i="1"/>
  <c r="M2871" i="1"/>
  <c r="L2871" i="1"/>
  <c r="K2871" i="1"/>
  <c r="J2871" i="1"/>
  <c r="I2871" i="1"/>
  <c r="H2871" i="1"/>
  <c r="G2871" i="1"/>
  <c r="F2871" i="1"/>
  <c r="E2871" i="1"/>
  <c r="M2870" i="1"/>
  <c r="L2870" i="1"/>
  <c r="K2870" i="1"/>
  <c r="J2870" i="1"/>
  <c r="I2870" i="1"/>
  <c r="H2870" i="1"/>
  <c r="G2870" i="1"/>
  <c r="F2870" i="1"/>
  <c r="E2870" i="1"/>
  <c r="M2869" i="1"/>
  <c r="L2869" i="1"/>
  <c r="K2869" i="1"/>
  <c r="J2869" i="1"/>
  <c r="I2869" i="1"/>
  <c r="H2869" i="1"/>
  <c r="G2869" i="1"/>
  <c r="F2869" i="1"/>
  <c r="E2869" i="1"/>
  <c r="M2868" i="1"/>
  <c r="L2868" i="1"/>
  <c r="K2868" i="1"/>
  <c r="J2868" i="1"/>
  <c r="I2868" i="1"/>
  <c r="H2868" i="1"/>
  <c r="G2868" i="1"/>
  <c r="F2868" i="1"/>
  <c r="E2868" i="1"/>
  <c r="M2867" i="1"/>
  <c r="L2867" i="1"/>
  <c r="K2867" i="1"/>
  <c r="J2867" i="1"/>
  <c r="I2867" i="1"/>
  <c r="H2867" i="1"/>
  <c r="G2867" i="1"/>
  <c r="F2867" i="1"/>
  <c r="E2867" i="1"/>
  <c r="M2866" i="1"/>
  <c r="L2866" i="1"/>
  <c r="K2866" i="1"/>
  <c r="J2866" i="1"/>
  <c r="I2866" i="1"/>
  <c r="H2866" i="1"/>
  <c r="G2866" i="1"/>
  <c r="F2866" i="1"/>
  <c r="E2866" i="1"/>
  <c r="M2865" i="1"/>
  <c r="L2865" i="1"/>
  <c r="K2865" i="1"/>
  <c r="J2865" i="1"/>
  <c r="I2865" i="1"/>
  <c r="H2865" i="1"/>
  <c r="G2865" i="1"/>
  <c r="F2865" i="1"/>
  <c r="E2865" i="1"/>
  <c r="M2864" i="1"/>
  <c r="L2864" i="1"/>
  <c r="K2864" i="1"/>
  <c r="J2864" i="1"/>
  <c r="I2864" i="1"/>
  <c r="H2864" i="1"/>
  <c r="G2864" i="1"/>
  <c r="F2864" i="1"/>
  <c r="E2864" i="1"/>
  <c r="M2863" i="1"/>
  <c r="L2863" i="1"/>
  <c r="K2863" i="1"/>
  <c r="J2863" i="1"/>
  <c r="I2863" i="1"/>
  <c r="H2863" i="1"/>
  <c r="G2863" i="1"/>
  <c r="F2863" i="1"/>
  <c r="E2863" i="1"/>
  <c r="M2862" i="1"/>
  <c r="L2862" i="1"/>
  <c r="K2862" i="1"/>
  <c r="J2862" i="1"/>
  <c r="I2862" i="1"/>
  <c r="H2862" i="1"/>
  <c r="G2862" i="1"/>
  <c r="F2862" i="1"/>
  <c r="E2862" i="1"/>
  <c r="M2861" i="1"/>
  <c r="L2861" i="1"/>
  <c r="K2861" i="1"/>
  <c r="J2861" i="1"/>
  <c r="I2861" i="1"/>
  <c r="H2861" i="1"/>
  <c r="G2861" i="1"/>
  <c r="F2861" i="1"/>
  <c r="E2861" i="1"/>
  <c r="M2860" i="1"/>
  <c r="L2860" i="1"/>
  <c r="K2860" i="1"/>
  <c r="J2860" i="1"/>
  <c r="I2860" i="1"/>
  <c r="H2860" i="1"/>
  <c r="G2860" i="1"/>
  <c r="F2860" i="1"/>
  <c r="E2860" i="1"/>
  <c r="M2859" i="1"/>
  <c r="L2859" i="1"/>
  <c r="K2859" i="1"/>
  <c r="J2859" i="1"/>
  <c r="I2859" i="1"/>
  <c r="H2859" i="1"/>
  <c r="G2859" i="1"/>
  <c r="F2859" i="1"/>
  <c r="E2859" i="1"/>
  <c r="M2858" i="1"/>
  <c r="L2858" i="1"/>
  <c r="K2858" i="1"/>
  <c r="J2858" i="1"/>
  <c r="I2858" i="1"/>
  <c r="H2858" i="1"/>
  <c r="G2858" i="1"/>
  <c r="F2858" i="1"/>
  <c r="E2858" i="1"/>
  <c r="M2857" i="1"/>
  <c r="L2857" i="1"/>
  <c r="K2857" i="1"/>
  <c r="J2857" i="1"/>
  <c r="I2857" i="1"/>
  <c r="H2857" i="1"/>
  <c r="G2857" i="1"/>
  <c r="F2857" i="1"/>
  <c r="E2857" i="1"/>
  <c r="M2856" i="1"/>
  <c r="L2856" i="1"/>
  <c r="K2856" i="1"/>
  <c r="J2856" i="1"/>
  <c r="I2856" i="1"/>
  <c r="H2856" i="1"/>
  <c r="G2856" i="1"/>
  <c r="F2856" i="1"/>
  <c r="E2856" i="1"/>
  <c r="M2855" i="1"/>
  <c r="L2855" i="1"/>
  <c r="K2855" i="1"/>
  <c r="J2855" i="1"/>
  <c r="I2855" i="1"/>
  <c r="H2855" i="1"/>
  <c r="G2855" i="1"/>
  <c r="F2855" i="1"/>
  <c r="E2855" i="1"/>
  <c r="M2854" i="1"/>
  <c r="L2854" i="1"/>
  <c r="K2854" i="1"/>
  <c r="J2854" i="1"/>
  <c r="I2854" i="1"/>
  <c r="H2854" i="1"/>
  <c r="G2854" i="1"/>
  <c r="F2854" i="1"/>
  <c r="E2854" i="1"/>
  <c r="M2853" i="1"/>
  <c r="L2853" i="1"/>
  <c r="K2853" i="1"/>
  <c r="J2853" i="1"/>
  <c r="I2853" i="1"/>
  <c r="H2853" i="1"/>
  <c r="G2853" i="1"/>
  <c r="F2853" i="1"/>
  <c r="E2853" i="1"/>
  <c r="M2852" i="1"/>
  <c r="L2852" i="1"/>
  <c r="K2852" i="1"/>
  <c r="J2852" i="1"/>
  <c r="I2852" i="1"/>
  <c r="H2852" i="1"/>
  <c r="G2852" i="1"/>
  <c r="F2852" i="1"/>
  <c r="E2852" i="1"/>
  <c r="M2851" i="1"/>
  <c r="L2851" i="1"/>
  <c r="K2851" i="1"/>
  <c r="J2851" i="1"/>
  <c r="I2851" i="1"/>
  <c r="H2851" i="1"/>
  <c r="G2851" i="1"/>
  <c r="F2851" i="1"/>
  <c r="E2851" i="1"/>
  <c r="M2850" i="1"/>
  <c r="L2850" i="1"/>
  <c r="K2850" i="1"/>
  <c r="J2850" i="1"/>
  <c r="I2850" i="1"/>
  <c r="H2850" i="1"/>
  <c r="G2850" i="1"/>
  <c r="F2850" i="1"/>
  <c r="E2850" i="1"/>
  <c r="M2849" i="1"/>
  <c r="L2849" i="1"/>
  <c r="K2849" i="1"/>
  <c r="J2849" i="1"/>
  <c r="I2849" i="1"/>
  <c r="H2849" i="1"/>
  <c r="G2849" i="1"/>
  <c r="F2849" i="1"/>
  <c r="E2849" i="1"/>
  <c r="M2848" i="1"/>
  <c r="L2848" i="1"/>
  <c r="K2848" i="1"/>
  <c r="J2848" i="1"/>
  <c r="I2848" i="1"/>
  <c r="H2848" i="1"/>
  <c r="G2848" i="1"/>
  <c r="F2848" i="1"/>
  <c r="E2848" i="1"/>
  <c r="M2847" i="1"/>
  <c r="L2847" i="1"/>
  <c r="K2847" i="1"/>
  <c r="J2847" i="1"/>
  <c r="I2847" i="1"/>
  <c r="H2847" i="1"/>
  <c r="G2847" i="1"/>
  <c r="F2847" i="1"/>
  <c r="E2847" i="1"/>
  <c r="M2846" i="1"/>
  <c r="L2846" i="1"/>
  <c r="K2846" i="1"/>
  <c r="J2846" i="1"/>
  <c r="I2846" i="1"/>
  <c r="H2846" i="1"/>
  <c r="G2846" i="1"/>
  <c r="F2846" i="1"/>
  <c r="E2846" i="1"/>
  <c r="M2845" i="1"/>
  <c r="L2845" i="1"/>
  <c r="K2845" i="1"/>
  <c r="J2845" i="1"/>
  <c r="I2845" i="1"/>
  <c r="H2845" i="1"/>
  <c r="G2845" i="1"/>
  <c r="F2845" i="1"/>
  <c r="E2845" i="1"/>
  <c r="M2844" i="1"/>
  <c r="L2844" i="1"/>
  <c r="K2844" i="1"/>
  <c r="J2844" i="1"/>
  <c r="I2844" i="1"/>
  <c r="H2844" i="1"/>
  <c r="G2844" i="1"/>
  <c r="F2844" i="1"/>
  <c r="E2844" i="1"/>
  <c r="M2843" i="1"/>
  <c r="L2843" i="1"/>
  <c r="K2843" i="1"/>
  <c r="J2843" i="1"/>
  <c r="I2843" i="1"/>
  <c r="H2843" i="1"/>
  <c r="G2843" i="1"/>
  <c r="F2843" i="1"/>
  <c r="E2843" i="1"/>
  <c r="M2842" i="1"/>
  <c r="L2842" i="1"/>
  <c r="K2842" i="1"/>
  <c r="J2842" i="1"/>
  <c r="I2842" i="1"/>
  <c r="H2842" i="1"/>
  <c r="G2842" i="1"/>
  <c r="F2842" i="1"/>
  <c r="E2842" i="1"/>
  <c r="M2841" i="1"/>
  <c r="L2841" i="1"/>
  <c r="K2841" i="1"/>
  <c r="J2841" i="1"/>
  <c r="I2841" i="1"/>
  <c r="H2841" i="1"/>
  <c r="G2841" i="1"/>
  <c r="F2841" i="1"/>
  <c r="E2841" i="1"/>
  <c r="M2840" i="1"/>
  <c r="L2840" i="1"/>
  <c r="K2840" i="1"/>
  <c r="J2840" i="1"/>
  <c r="I2840" i="1"/>
  <c r="H2840" i="1"/>
  <c r="G2840" i="1"/>
  <c r="F2840" i="1"/>
  <c r="E2840" i="1"/>
  <c r="M2839" i="1"/>
  <c r="L2839" i="1"/>
  <c r="K2839" i="1"/>
  <c r="J2839" i="1"/>
  <c r="I2839" i="1"/>
  <c r="H2839" i="1"/>
  <c r="G2839" i="1"/>
  <c r="F2839" i="1"/>
  <c r="E2839" i="1"/>
  <c r="M2838" i="1"/>
  <c r="L2838" i="1"/>
  <c r="K2838" i="1"/>
  <c r="J2838" i="1"/>
  <c r="I2838" i="1"/>
  <c r="H2838" i="1"/>
  <c r="G2838" i="1"/>
  <c r="F2838" i="1"/>
  <c r="E2838" i="1"/>
  <c r="M2837" i="1"/>
  <c r="L2837" i="1"/>
  <c r="K2837" i="1"/>
  <c r="J2837" i="1"/>
  <c r="I2837" i="1"/>
  <c r="H2837" i="1"/>
  <c r="G2837" i="1"/>
  <c r="F2837" i="1"/>
  <c r="E2837" i="1"/>
  <c r="M2836" i="1"/>
  <c r="L2836" i="1"/>
  <c r="K2836" i="1"/>
  <c r="J2836" i="1"/>
  <c r="I2836" i="1"/>
  <c r="H2836" i="1"/>
  <c r="G2836" i="1"/>
  <c r="F2836" i="1"/>
  <c r="E2836" i="1"/>
  <c r="M2835" i="1"/>
  <c r="L2835" i="1"/>
  <c r="K2835" i="1"/>
  <c r="J2835" i="1"/>
  <c r="I2835" i="1"/>
  <c r="H2835" i="1"/>
  <c r="G2835" i="1"/>
  <c r="F2835" i="1"/>
  <c r="E2835" i="1"/>
  <c r="M2834" i="1"/>
  <c r="L2834" i="1"/>
  <c r="K2834" i="1"/>
  <c r="J2834" i="1"/>
  <c r="I2834" i="1"/>
  <c r="H2834" i="1"/>
  <c r="G2834" i="1"/>
  <c r="F2834" i="1"/>
  <c r="E2834" i="1"/>
  <c r="M2833" i="1"/>
  <c r="L2833" i="1"/>
  <c r="K2833" i="1"/>
  <c r="J2833" i="1"/>
  <c r="I2833" i="1"/>
  <c r="H2833" i="1"/>
  <c r="G2833" i="1"/>
  <c r="F2833" i="1"/>
  <c r="E2833" i="1"/>
  <c r="M2832" i="1"/>
  <c r="L2832" i="1"/>
  <c r="K2832" i="1"/>
  <c r="J2832" i="1"/>
  <c r="I2832" i="1"/>
  <c r="H2832" i="1"/>
  <c r="G2832" i="1"/>
  <c r="F2832" i="1"/>
  <c r="E2832" i="1"/>
  <c r="M2831" i="1"/>
  <c r="L2831" i="1"/>
  <c r="K2831" i="1"/>
  <c r="J2831" i="1"/>
  <c r="I2831" i="1"/>
  <c r="H2831" i="1"/>
  <c r="G2831" i="1"/>
  <c r="F2831" i="1"/>
  <c r="E2831" i="1"/>
  <c r="M2830" i="1"/>
  <c r="L2830" i="1"/>
  <c r="K2830" i="1"/>
  <c r="J2830" i="1"/>
  <c r="I2830" i="1"/>
  <c r="H2830" i="1"/>
  <c r="G2830" i="1"/>
  <c r="F2830" i="1"/>
  <c r="E2830" i="1"/>
  <c r="M2829" i="1"/>
  <c r="L2829" i="1"/>
  <c r="K2829" i="1"/>
  <c r="J2829" i="1"/>
  <c r="I2829" i="1"/>
  <c r="H2829" i="1"/>
  <c r="G2829" i="1"/>
  <c r="F2829" i="1"/>
  <c r="E2829" i="1"/>
  <c r="M2828" i="1"/>
  <c r="L2828" i="1"/>
  <c r="K2828" i="1"/>
  <c r="J2828" i="1"/>
  <c r="I2828" i="1"/>
  <c r="H2828" i="1"/>
  <c r="G2828" i="1"/>
  <c r="F2828" i="1"/>
  <c r="E2828" i="1"/>
  <c r="M2827" i="1"/>
  <c r="L2827" i="1"/>
  <c r="K2827" i="1"/>
  <c r="J2827" i="1"/>
  <c r="I2827" i="1"/>
  <c r="H2827" i="1"/>
  <c r="G2827" i="1"/>
  <c r="F2827" i="1"/>
  <c r="E2827" i="1"/>
  <c r="M2826" i="1"/>
  <c r="L2826" i="1"/>
  <c r="K2826" i="1"/>
  <c r="J2826" i="1"/>
  <c r="I2826" i="1"/>
  <c r="H2826" i="1"/>
  <c r="G2826" i="1"/>
  <c r="F2826" i="1"/>
  <c r="E2826" i="1"/>
  <c r="M2825" i="1"/>
  <c r="L2825" i="1"/>
  <c r="K2825" i="1"/>
  <c r="J2825" i="1"/>
  <c r="I2825" i="1"/>
  <c r="H2825" i="1"/>
  <c r="G2825" i="1"/>
  <c r="F2825" i="1"/>
  <c r="E2825" i="1"/>
  <c r="M2824" i="1"/>
  <c r="L2824" i="1"/>
  <c r="K2824" i="1"/>
  <c r="J2824" i="1"/>
  <c r="I2824" i="1"/>
  <c r="H2824" i="1"/>
  <c r="G2824" i="1"/>
  <c r="F2824" i="1"/>
  <c r="E2824" i="1"/>
  <c r="M2823" i="1"/>
  <c r="L2823" i="1"/>
  <c r="K2823" i="1"/>
  <c r="J2823" i="1"/>
  <c r="I2823" i="1"/>
  <c r="H2823" i="1"/>
  <c r="G2823" i="1"/>
  <c r="F2823" i="1"/>
  <c r="E2823" i="1"/>
  <c r="M2822" i="1"/>
  <c r="L2822" i="1"/>
  <c r="K2822" i="1"/>
  <c r="J2822" i="1"/>
  <c r="I2822" i="1"/>
  <c r="H2822" i="1"/>
  <c r="G2822" i="1"/>
  <c r="F2822" i="1"/>
  <c r="E2822" i="1"/>
  <c r="M2821" i="1"/>
  <c r="L2821" i="1"/>
  <c r="K2821" i="1"/>
  <c r="J2821" i="1"/>
  <c r="I2821" i="1"/>
  <c r="H2821" i="1"/>
  <c r="G2821" i="1"/>
  <c r="F2821" i="1"/>
  <c r="E2821" i="1"/>
  <c r="M2820" i="1"/>
  <c r="L2820" i="1"/>
  <c r="K2820" i="1"/>
  <c r="J2820" i="1"/>
  <c r="I2820" i="1"/>
  <c r="H2820" i="1"/>
  <c r="G2820" i="1"/>
  <c r="F2820" i="1"/>
  <c r="E2820" i="1"/>
  <c r="M2819" i="1"/>
  <c r="L2819" i="1"/>
  <c r="K2819" i="1"/>
  <c r="J2819" i="1"/>
  <c r="I2819" i="1"/>
  <c r="H2819" i="1"/>
  <c r="G2819" i="1"/>
  <c r="F2819" i="1"/>
  <c r="E2819" i="1"/>
  <c r="M2818" i="1"/>
  <c r="L2818" i="1"/>
  <c r="K2818" i="1"/>
  <c r="J2818" i="1"/>
  <c r="I2818" i="1"/>
  <c r="H2818" i="1"/>
  <c r="G2818" i="1"/>
  <c r="F2818" i="1"/>
  <c r="E2818" i="1"/>
  <c r="M2817" i="1"/>
  <c r="L2817" i="1"/>
  <c r="K2817" i="1"/>
  <c r="J2817" i="1"/>
  <c r="I2817" i="1"/>
  <c r="H2817" i="1"/>
  <c r="G2817" i="1"/>
  <c r="F2817" i="1"/>
  <c r="E2817" i="1"/>
  <c r="M2816" i="1"/>
  <c r="L2816" i="1"/>
  <c r="K2816" i="1"/>
  <c r="J2816" i="1"/>
  <c r="I2816" i="1"/>
  <c r="H2816" i="1"/>
  <c r="G2816" i="1"/>
  <c r="F2816" i="1"/>
  <c r="E2816" i="1"/>
  <c r="M2815" i="1"/>
  <c r="L2815" i="1"/>
  <c r="K2815" i="1"/>
  <c r="J2815" i="1"/>
  <c r="I2815" i="1"/>
  <c r="H2815" i="1"/>
  <c r="G2815" i="1"/>
  <c r="F2815" i="1"/>
  <c r="E2815" i="1"/>
  <c r="M2814" i="1"/>
  <c r="L2814" i="1"/>
  <c r="K2814" i="1"/>
  <c r="J2814" i="1"/>
  <c r="I2814" i="1"/>
  <c r="H2814" i="1"/>
  <c r="G2814" i="1"/>
  <c r="F2814" i="1"/>
  <c r="E2814" i="1"/>
  <c r="M2813" i="1"/>
  <c r="L2813" i="1"/>
  <c r="K2813" i="1"/>
  <c r="J2813" i="1"/>
  <c r="I2813" i="1"/>
  <c r="H2813" i="1"/>
  <c r="G2813" i="1"/>
  <c r="F2813" i="1"/>
  <c r="E2813" i="1"/>
  <c r="M2812" i="1"/>
  <c r="L2812" i="1"/>
  <c r="K2812" i="1"/>
  <c r="J2812" i="1"/>
  <c r="I2812" i="1"/>
  <c r="H2812" i="1"/>
  <c r="G2812" i="1"/>
  <c r="F2812" i="1"/>
  <c r="E2812" i="1"/>
  <c r="M2811" i="1"/>
  <c r="L2811" i="1"/>
  <c r="K2811" i="1"/>
  <c r="J2811" i="1"/>
  <c r="I2811" i="1"/>
  <c r="H2811" i="1"/>
  <c r="G2811" i="1"/>
  <c r="F2811" i="1"/>
  <c r="E2811" i="1"/>
  <c r="M2810" i="1"/>
  <c r="L2810" i="1"/>
  <c r="K2810" i="1"/>
  <c r="J2810" i="1"/>
  <c r="I2810" i="1"/>
  <c r="H2810" i="1"/>
  <c r="G2810" i="1"/>
  <c r="F2810" i="1"/>
  <c r="E2810" i="1"/>
  <c r="M2809" i="1"/>
  <c r="L2809" i="1"/>
  <c r="K2809" i="1"/>
  <c r="J2809" i="1"/>
  <c r="I2809" i="1"/>
  <c r="H2809" i="1"/>
  <c r="G2809" i="1"/>
  <c r="F2809" i="1"/>
  <c r="E2809" i="1"/>
  <c r="M2808" i="1"/>
  <c r="L2808" i="1"/>
  <c r="K2808" i="1"/>
  <c r="J2808" i="1"/>
  <c r="I2808" i="1"/>
  <c r="H2808" i="1"/>
  <c r="G2808" i="1"/>
  <c r="F2808" i="1"/>
  <c r="E2808" i="1"/>
  <c r="M2807" i="1"/>
  <c r="L2807" i="1"/>
  <c r="K2807" i="1"/>
  <c r="J2807" i="1"/>
  <c r="I2807" i="1"/>
  <c r="H2807" i="1"/>
  <c r="G2807" i="1"/>
  <c r="F2807" i="1"/>
  <c r="E2807" i="1"/>
  <c r="M2806" i="1"/>
  <c r="L2806" i="1"/>
  <c r="K2806" i="1"/>
  <c r="J2806" i="1"/>
  <c r="I2806" i="1"/>
  <c r="H2806" i="1"/>
  <c r="G2806" i="1"/>
  <c r="F2806" i="1"/>
  <c r="E2806" i="1"/>
  <c r="M2805" i="1"/>
  <c r="L2805" i="1"/>
  <c r="K2805" i="1"/>
  <c r="J2805" i="1"/>
  <c r="I2805" i="1"/>
  <c r="H2805" i="1"/>
  <c r="G2805" i="1"/>
  <c r="F2805" i="1"/>
  <c r="E2805" i="1"/>
  <c r="M2804" i="1"/>
  <c r="L2804" i="1"/>
  <c r="K2804" i="1"/>
  <c r="J2804" i="1"/>
  <c r="I2804" i="1"/>
  <c r="H2804" i="1"/>
  <c r="G2804" i="1"/>
  <c r="F2804" i="1"/>
  <c r="E2804" i="1"/>
  <c r="M2803" i="1"/>
  <c r="L2803" i="1"/>
  <c r="K2803" i="1"/>
  <c r="J2803" i="1"/>
  <c r="I2803" i="1"/>
  <c r="H2803" i="1"/>
  <c r="G2803" i="1"/>
  <c r="F2803" i="1"/>
  <c r="E2803" i="1"/>
  <c r="M2802" i="1"/>
  <c r="L2802" i="1"/>
  <c r="K2802" i="1"/>
  <c r="J2802" i="1"/>
  <c r="I2802" i="1"/>
  <c r="H2802" i="1"/>
  <c r="G2802" i="1"/>
  <c r="F2802" i="1"/>
  <c r="E2802" i="1"/>
  <c r="M2801" i="1"/>
  <c r="L2801" i="1"/>
  <c r="K2801" i="1"/>
  <c r="J2801" i="1"/>
  <c r="I2801" i="1"/>
  <c r="H2801" i="1"/>
  <c r="G2801" i="1"/>
  <c r="F2801" i="1"/>
  <c r="E2801" i="1"/>
  <c r="M2800" i="1"/>
  <c r="L2800" i="1"/>
  <c r="K2800" i="1"/>
  <c r="J2800" i="1"/>
  <c r="I2800" i="1"/>
  <c r="H2800" i="1"/>
  <c r="G2800" i="1"/>
  <c r="F2800" i="1"/>
  <c r="E2800" i="1"/>
  <c r="M2799" i="1"/>
  <c r="L2799" i="1"/>
  <c r="K2799" i="1"/>
  <c r="J2799" i="1"/>
  <c r="I2799" i="1"/>
  <c r="H2799" i="1"/>
  <c r="G2799" i="1"/>
  <c r="F2799" i="1"/>
  <c r="E2799" i="1"/>
  <c r="M2798" i="1"/>
  <c r="L2798" i="1"/>
  <c r="K2798" i="1"/>
  <c r="J2798" i="1"/>
  <c r="I2798" i="1"/>
  <c r="H2798" i="1"/>
  <c r="G2798" i="1"/>
  <c r="F2798" i="1"/>
  <c r="E2798" i="1"/>
  <c r="M2797" i="1"/>
  <c r="L2797" i="1"/>
  <c r="K2797" i="1"/>
  <c r="J2797" i="1"/>
  <c r="I2797" i="1"/>
  <c r="H2797" i="1"/>
  <c r="G2797" i="1"/>
  <c r="F2797" i="1"/>
  <c r="E2797" i="1"/>
  <c r="M2796" i="1"/>
  <c r="L2796" i="1"/>
  <c r="K2796" i="1"/>
  <c r="J2796" i="1"/>
  <c r="I2796" i="1"/>
  <c r="H2796" i="1"/>
  <c r="G2796" i="1"/>
  <c r="F2796" i="1"/>
  <c r="E2796" i="1"/>
  <c r="M2795" i="1"/>
  <c r="L2795" i="1"/>
  <c r="K2795" i="1"/>
  <c r="J2795" i="1"/>
  <c r="I2795" i="1"/>
  <c r="H2795" i="1"/>
  <c r="G2795" i="1"/>
  <c r="F2795" i="1"/>
  <c r="E2795" i="1"/>
  <c r="M2794" i="1"/>
  <c r="L2794" i="1"/>
  <c r="K2794" i="1"/>
  <c r="J2794" i="1"/>
  <c r="I2794" i="1"/>
  <c r="H2794" i="1"/>
  <c r="G2794" i="1"/>
  <c r="F2794" i="1"/>
  <c r="E2794" i="1"/>
  <c r="M2793" i="1"/>
  <c r="L2793" i="1"/>
  <c r="K2793" i="1"/>
  <c r="J2793" i="1"/>
  <c r="I2793" i="1"/>
  <c r="H2793" i="1"/>
  <c r="G2793" i="1"/>
  <c r="F2793" i="1"/>
  <c r="E2793" i="1"/>
  <c r="M2792" i="1"/>
  <c r="L2792" i="1"/>
  <c r="K2792" i="1"/>
  <c r="J2792" i="1"/>
  <c r="I2792" i="1"/>
  <c r="H2792" i="1"/>
  <c r="G2792" i="1"/>
  <c r="F2792" i="1"/>
  <c r="E2792" i="1"/>
  <c r="M2791" i="1"/>
  <c r="L2791" i="1"/>
  <c r="K2791" i="1"/>
  <c r="J2791" i="1"/>
  <c r="I2791" i="1"/>
  <c r="H2791" i="1"/>
  <c r="G2791" i="1"/>
  <c r="F2791" i="1"/>
  <c r="E2791" i="1"/>
  <c r="M2790" i="1"/>
  <c r="L2790" i="1"/>
  <c r="K2790" i="1"/>
  <c r="J2790" i="1"/>
  <c r="I2790" i="1"/>
  <c r="H2790" i="1"/>
  <c r="G2790" i="1"/>
  <c r="F2790" i="1"/>
  <c r="E2790" i="1"/>
  <c r="M2789" i="1"/>
  <c r="L2789" i="1"/>
  <c r="K2789" i="1"/>
  <c r="J2789" i="1"/>
  <c r="I2789" i="1"/>
  <c r="H2789" i="1"/>
  <c r="G2789" i="1"/>
  <c r="F2789" i="1"/>
  <c r="E2789" i="1"/>
  <c r="M2788" i="1"/>
  <c r="L2788" i="1"/>
  <c r="K2788" i="1"/>
  <c r="J2788" i="1"/>
  <c r="I2788" i="1"/>
  <c r="H2788" i="1"/>
  <c r="G2788" i="1"/>
  <c r="F2788" i="1"/>
  <c r="E2788" i="1"/>
  <c r="M2787" i="1"/>
  <c r="L2787" i="1"/>
  <c r="K2787" i="1"/>
  <c r="J2787" i="1"/>
  <c r="I2787" i="1"/>
  <c r="H2787" i="1"/>
  <c r="G2787" i="1"/>
  <c r="F2787" i="1"/>
  <c r="E2787" i="1"/>
  <c r="M2786" i="1"/>
  <c r="L2786" i="1"/>
  <c r="K2786" i="1"/>
  <c r="J2786" i="1"/>
  <c r="I2786" i="1"/>
  <c r="H2786" i="1"/>
  <c r="G2786" i="1"/>
  <c r="F2786" i="1"/>
  <c r="E2786" i="1"/>
  <c r="M2785" i="1"/>
  <c r="L2785" i="1"/>
  <c r="K2785" i="1"/>
  <c r="J2785" i="1"/>
  <c r="I2785" i="1"/>
  <c r="H2785" i="1"/>
  <c r="G2785" i="1"/>
  <c r="F2785" i="1"/>
  <c r="E2785" i="1"/>
  <c r="M2784" i="1"/>
  <c r="L2784" i="1"/>
  <c r="K2784" i="1"/>
  <c r="J2784" i="1"/>
  <c r="I2784" i="1"/>
  <c r="H2784" i="1"/>
  <c r="G2784" i="1"/>
  <c r="F2784" i="1"/>
  <c r="E2784" i="1"/>
  <c r="M2783" i="1"/>
  <c r="L2783" i="1"/>
  <c r="K2783" i="1"/>
  <c r="J2783" i="1"/>
  <c r="I2783" i="1"/>
  <c r="H2783" i="1"/>
  <c r="G2783" i="1"/>
  <c r="F2783" i="1"/>
  <c r="E2783" i="1"/>
  <c r="M2782" i="1"/>
  <c r="L2782" i="1"/>
  <c r="K2782" i="1"/>
  <c r="J2782" i="1"/>
  <c r="I2782" i="1"/>
  <c r="H2782" i="1"/>
  <c r="G2782" i="1"/>
  <c r="F2782" i="1"/>
  <c r="E2782" i="1"/>
  <c r="M2781" i="1"/>
  <c r="L2781" i="1"/>
  <c r="K2781" i="1"/>
  <c r="J2781" i="1"/>
  <c r="I2781" i="1"/>
  <c r="H2781" i="1"/>
  <c r="G2781" i="1"/>
  <c r="F2781" i="1"/>
  <c r="E2781" i="1"/>
  <c r="M2780" i="1"/>
  <c r="L2780" i="1"/>
  <c r="K2780" i="1"/>
  <c r="J2780" i="1"/>
  <c r="I2780" i="1"/>
  <c r="H2780" i="1"/>
  <c r="G2780" i="1"/>
  <c r="F2780" i="1"/>
  <c r="E2780" i="1"/>
  <c r="M2779" i="1"/>
  <c r="L2779" i="1"/>
  <c r="K2779" i="1"/>
  <c r="J2779" i="1"/>
  <c r="I2779" i="1"/>
  <c r="H2779" i="1"/>
  <c r="G2779" i="1"/>
  <c r="F2779" i="1"/>
  <c r="E2779" i="1"/>
  <c r="M2778" i="1"/>
  <c r="L2778" i="1"/>
  <c r="K2778" i="1"/>
  <c r="J2778" i="1"/>
  <c r="I2778" i="1"/>
  <c r="H2778" i="1"/>
  <c r="G2778" i="1"/>
  <c r="F2778" i="1"/>
  <c r="E2778" i="1"/>
  <c r="M2777" i="1"/>
  <c r="L2777" i="1"/>
  <c r="K2777" i="1"/>
  <c r="J2777" i="1"/>
  <c r="I2777" i="1"/>
  <c r="H2777" i="1"/>
  <c r="G2777" i="1"/>
  <c r="F2777" i="1"/>
  <c r="E2777" i="1"/>
  <c r="M2776" i="1"/>
  <c r="L2776" i="1"/>
  <c r="K2776" i="1"/>
  <c r="J2776" i="1"/>
  <c r="I2776" i="1"/>
  <c r="H2776" i="1"/>
  <c r="G2776" i="1"/>
  <c r="F2776" i="1"/>
  <c r="E2776" i="1"/>
  <c r="M2775" i="1"/>
  <c r="L2775" i="1"/>
  <c r="K2775" i="1"/>
  <c r="J2775" i="1"/>
  <c r="I2775" i="1"/>
  <c r="H2775" i="1"/>
  <c r="G2775" i="1"/>
  <c r="F2775" i="1"/>
  <c r="E2775" i="1"/>
  <c r="M2774" i="1"/>
  <c r="L2774" i="1"/>
  <c r="K2774" i="1"/>
  <c r="J2774" i="1"/>
  <c r="I2774" i="1"/>
  <c r="H2774" i="1"/>
  <c r="G2774" i="1"/>
  <c r="F2774" i="1"/>
  <c r="E2774" i="1"/>
  <c r="M2773" i="1"/>
  <c r="L2773" i="1"/>
  <c r="K2773" i="1"/>
  <c r="J2773" i="1"/>
  <c r="I2773" i="1"/>
  <c r="H2773" i="1"/>
  <c r="G2773" i="1"/>
  <c r="F2773" i="1"/>
  <c r="E2773" i="1"/>
  <c r="M2772" i="1"/>
  <c r="L2772" i="1"/>
  <c r="K2772" i="1"/>
  <c r="J2772" i="1"/>
  <c r="I2772" i="1"/>
  <c r="H2772" i="1"/>
  <c r="G2772" i="1"/>
  <c r="F2772" i="1"/>
  <c r="E2772" i="1"/>
  <c r="M2771" i="1"/>
  <c r="L2771" i="1"/>
  <c r="K2771" i="1"/>
  <c r="J2771" i="1"/>
  <c r="I2771" i="1"/>
  <c r="H2771" i="1"/>
  <c r="G2771" i="1"/>
  <c r="F2771" i="1"/>
  <c r="E2771" i="1"/>
  <c r="M2770" i="1"/>
  <c r="L2770" i="1"/>
  <c r="K2770" i="1"/>
  <c r="J2770" i="1"/>
  <c r="I2770" i="1"/>
  <c r="H2770" i="1"/>
  <c r="G2770" i="1"/>
  <c r="F2770" i="1"/>
  <c r="E2770" i="1"/>
  <c r="M2769" i="1"/>
  <c r="L2769" i="1"/>
  <c r="K2769" i="1"/>
  <c r="J2769" i="1"/>
  <c r="I2769" i="1"/>
  <c r="H2769" i="1"/>
  <c r="G2769" i="1"/>
  <c r="F2769" i="1"/>
  <c r="E2769" i="1"/>
  <c r="M2768" i="1"/>
  <c r="L2768" i="1"/>
  <c r="K2768" i="1"/>
  <c r="J2768" i="1"/>
  <c r="I2768" i="1"/>
  <c r="H2768" i="1"/>
  <c r="G2768" i="1"/>
  <c r="F2768" i="1"/>
  <c r="E2768" i="1"/>
  <c r="M2767" i="1"/>
  <c r="L2767" i="1"/>
  <c r="K2767" i="1"/>
  <c r="J2767" i="1"/>
  <c r="I2767" i="1"/>
  <c r="H2767" i="1"/>
  <c r="G2767" i="1"/>
  <c r="F2767" i="1"/>
  <c r="E2767" i="1"/>
  <c r="M2766" i="1"/>
  <c r="L2766" i="1"/>
  <c r="K2766" i="1"/>
  <c r="J2766" i="1"/>
  <c r="I2766" i="1"/>
  <c r="H2766" i="1"/>
  <c r="G2766" i="1"/>
  <c r="F2766" i="1"/>
  <c r="E2766" i="1"/>
  <c r="M2765" i="1"/>
  <c r="L2765" i="1"/>
  <c r="K2765" i="1"/>
  <c r="J2765" i="1"/>
  <c r="I2765" i="1"/>
  <c r="H2765" i="1"/>
  <c r="G2765" i="1"/>
  <c r="F2765" i="1"/>
  <c r="E2765" i="1"/>
  <c r="M2764" i="1"/>
  <c r="L2764" i="1"/>
  <c r="K2764" i="1"/>
  <c r="J2764" i="1"/>
  <c r="I2764" i="1"/>
  <c r="H2764" i="1"/>
  <c r="G2764" i="1"/>
  <c r="F2764" i="1"/>
  <c r="E2764" i="1"/>
  <c r="M2763" i="1"/>
  <c r="L2763" i="1"/>
  <c r="K2763" i="1"/>
  <c r="J2763" i="1"/>
  <c r="I2763" i="1"/>
  <c r="H2763" i="1"/>
  <c r="G2763" i="1"/>
  <c r="F2763" i="1"/>
  <c r="E2763" i="1"/>
  <c r="M2762" i="1"/>
  <c r="L2762" i="1"/>
  <c r="K2762" i="1"/>
  <c r="J2762" i="1"/>
  <c r="I2762" i="1"/>
  <c r="H2762" i="1"/>
  <c r="G2762" i="1"/>
  <c r="F2762" i="1"/>
  <c r="E2762" i="1"/>
  <c r="M2761" i="1"/>
  <c r="L2761" i="1"/>
  <c r="K2761" i="1"/>
  <c r="J2761" i="1"/>
  <c r="I2761" i="1"/>
  <c r="H2761" i="1"/>
  <c r="G2761" i="1"/>
  <c r="F2761" i="1"/>
  <c r="E2761" i="1"/>
  <c r="M2760" i="1"/>
  <c r="L2760" i="1"/>
  <c r="K2760" i="1"/>
  <c r="J2760" i="1"/>
  <c r="I2760" i="1"/>
  <c r="H2760" i="1"/>
  <c r="G2760" i="1"/>
  <c r="F2760" i="1"/>
  <c r="E2760" i="1"/>
  <c r="M2759" i="1"/>
  <c r="L2759" i="1"/>
  <c r="K2759" i="1"/>
  <c r="J2759" i="1"/>
  <c r="I2759" i="1"/>
  <c r="H2759" i="1"/>
  <c r="G2759" i="1"/>
  <c r="F2759" i="1"/>
  <c r="E2759" i="1"/>
  <c r="M2758" i="1"/>
  <c r="L2758" i="1"/>
  <c r="K2758" i="1"/>
  <c r="J2758" i="1"/>
  <c r="I2758" i="1"/>
  <c r="H2758" i="1"/>
  <c r="G2758" i="1"/>
  <c r="F2758" i="1"/>
  <c r="E2758" i="1"/>
  <c r="M2757" i="1"/>
  <c r="L2757" i="1"/>
  <c r="K2757" i="1"/>
  <c r="J2757" i="1"/>
  <c r="I2757" i="1"/>
  <c r="H2757" i="1"/>
  <c r="G2757" i="1"/>
  <c r="F2757" i="1"/>
  <c r="E2757" i="1"/>
  <c r="M2756" i="1"/>
  <c r="L2756" i="1"/>
  <c r="K2756" i="1"/>
  <c r="J2756" i="1"/>
  <c r="I2756" i="1"/>
  <c r="H2756" i="1"/>
  <c r="G2756" i="1"/>
  <c r="F2756" i="1"/>
  <c r="E2756" i="1"/>
  <c r="M2755" i="1"/>
  <c r="L2755" i="1"/>
  <c r="K2755" i="1"/>
  <c r="J2755" i="1"/>
  <c r="I2755" i="1"/>
  <c r="H2755" i="1"/>
  <c r="G2755" i="1"/>
  <c r="F2755" i="1"/>
  <c r="E2755" i="1"/>
  <c r="M2754" i="1"/>
  <c r="L2754" i="1"/>
  <c r="K2754" i="1"/>
  <c r="J2754" i="1"/>
  <c r="I2754" i="1"/>
  <c r="H2754" i="1"/>
  <c r="G2754" i="1"/>
  <c r="F2754" i="1"/>
  <c r="E2754" i="1"/>
  <c r="M2753" i="1"/>
  <c r="L2753" i="1"/>
  <c r="K2753" i="1"/>
  <c r="J2753" i="1"/>
  <c r="I2753" i="1"/>
  <c r="H2753" i="1"/>
  <c r="G2753" i="1"/>
  <c r="F2753" i="1"/>
  <c r="E2753" i="1"/>
  <c r="M2752" i="1"/>
  <c r="L2752" i="1"/>
  <c r="K2752" i="1"/>
  <c r="J2752" i="1"/>
  <c r="I2752" i="1"/>
  <c r="H2752" i="1"/>
  <c r="G2752" i="1"/>
  <c r="F2752" i="1"/>
  <c r="E2752" i="1"/>
  <c r="M2751" i="1"/>
  <c r="L2751" i="1"/>
  <c r="K2751" i="1"/>
  <c r="J2751" i="1"/>
  <c r="I2751" i="1"/>
  <c r="H2751" i="1"/>
  <c r="G2751" i="1"/>
  <c r="F2751" i="1"/>
  <c r="E2751" i="1"/>
  <c r="M2750" i="1"/>
  <c r="L2750" i="1"/>
  <c r="K2750" i="1"/>
  <c r="J2750" i="1"/>
  <c r="I2750" i="1"/>
  <c r="H2750" i="1"/>
  <c r="G2750" i="1"/>
  <c r="F2750" i="1"/>
  <c r="E2750" i="1"/>
  <c r="M2749" i="1"/>
  <c r="L2749" i="1"/>
  <c r="K2749" i="1"/>
  <c r="J2749" i="1"/>
  <c r="I2749" i="1"/>
  <c r="H2749" i="1"/>
  <c r="G2749" i="1"/>
  <c r="F2749" i="1"/>
  <c r="E2749" i="1"/>
  <c r="M2748" i="1"/>
  <c r="L2748" i="1"/>
  <c r="K2748" i="1"/>
  <c r="J2748" i="1"/>
  <c r="I2748" i="1"/>
  <c r="H2748" i="1"/>
  <c r="G2748" i="1"/>
  <c r="F2748" i="1"/>
  <c r="E2748" i="1"/>
  <c r="M2747" i="1"/>
  <c r="L2747" i="1"/>
  <c r="K2747" i="1"/>
  <c r="J2747" i="1"/>
  <c r="I2747" i="1"/>
  <c r="H2747" i="1"/>
  <c r="G2747" i="1"/>
  <c r="F2747" i="1"/>
  <c r="E2747" i="1"/>
  <c r="M2746" i="1"/>
  <c r="L2746" i="1"/>
  <c r="K2746" i="1"/>
  <c r="J2746" i="1"/>
  <c r="I2746" i="1"/>
  <c r="H2746" i="1"/>
  <c r="G2746" i="1"/>
  <c r="F2746" i="1"/>
  <c r="E2746" i="1"/>
  <c r="M2745" i="1"/>
  <c r="L2745" i="1"/>
  <c r="K2745" i="1"/>
  <c r="J2745" i="1"/>
  <c r="I2745" i="1"/>
  <c r="H2745" i="1"/>
  <c r="G2745" i="1"/>
  <c r="F2745" i="1"/>
  <c r="E2745" i="1"/>
  <c r="M2744" i="1"/>
  <c r="L2744" i="1"/>
  <c r="K2744" i="1"/>
  <c r="J2744" i="1"/>
  <c r="I2744" i="1"/>
  <c r="H2744" i="1"/>
  <c r="G2744" i="1"/>
  <c r="F2744" i="1"/>
  <c r="E2744" i="1"/>
  <c r="M2743" i="1"/>
  <c r="L2743" i="1"/>
  <c r="K2743" i="1"/>
  <c r="J2743" i="1"/>
  <c r="I2743" i="1"/>
  <c r="H2743" i="1"/>
  <c r="G2743" i="1"/>
  <c r="F2743" i="1"/>
  <c r="E2743" i="1"/>
  <c r="M2742" i="1"/>
  <c r="L2742" i="1"/>
  <c r="K2742" i="1"/>
  <c r="J2742" i="1"/>
  <c r="I2742" i="1"/>
  <c r="H2742" i="1"/>
  <c r="G2742" i="1"/>
  <c r="F2742" i="1"/>
  <c r="E2742" i="1"/>
  <c r="M2741" i="1"/>
  <c r="L2741" i="1"/>
  <c r="K2741" i="1"/>
  <c r="J2741" i="1"/>
  <c r="I2741" i="1"/>
  <c r="H2741" i="1"/>
  <c r="G2741" i="1"/>
  <c r="F2741" i="1"/>
  <c r="E2741" i="1"/>
  <c r="M2740" i="1"/>
  <c r="L2740" i="1"/>
  <c r="K2740" i="1"/>
  <c r="J2740" i="1"/>
  <c r="I2740" i="1"/>
  <c r="H2740" i="1"/>
  <c r="G2740" i="1"/>
  <c r="F2740" i="1"/>
  <c r="E2740" i="1"/>
  <c r="M2739" i="1"/>
  <c r="L2739" i="1"/>
  <c r="K2739" i="1"/>
  <c r="J2739" i="1"/>
  <c r="I2739" i="1"/>
  <c r="H2739" i="1"/>
  <c r="G2739" i="1"/>
  <c r="F2739" i="1"/>
  <c r="E2739" i="1"/>
  <c r="M2738" i="1"/>
  <c r="L2738" i="1"/>
  <c r="K2738" i="1"/>
  <c r="J2738" i="1"/>
  <c r="I2738" i="1"/>
  <c r="H2738" i="1"/>
  <c r="G2738" i="1"/>
  <c r="F2738" i="1"/>
  <c r="E2738" i="1"/>
  <c r="M2737" i="1"/>
  <c r="L2737" i="1"/>
  <c r="K2737" i="1"/>
  <c r="J2737" i="1"/>
  <c r="I2737" i="1"/>
  <c r="H2737" i="1"/>
  <c r="G2737" i="1"/>
  <c r="F2737" i="1"/>
  <c r="E2737" i="1"/>
  <c r="M2736" i="1"/>
  <c r="L2736" i="1"/>
  <c r="K2736" i="1"/>
  <c r="J2736" i="1"/>
  <c r="I2736" i="1"/>
  <c r="H2736" i="1"/>
  <c r="G2736" i="1"/>
  <c r="F2736" i="1"/>
  <c r="E2736" i="1"/>
  <c r="M2735" i="1"/>
  <c r="L2735" i="1"/>
  <c r="K2735" i="1"/>
  <c r="J2735" i="1"/>
  <c r="I2735" i="1"/>
  <c r="H2735" i="1"/>
  <c r="G2735" i="1"/>
  <c r="F2735" i="1"/>
  <c r="E2735" i="1"/>
  <c r="M2734" i="1"/>
  <c r="L2734" i="1"/>
  <c r="K2734" i="1"/>
  <c r="J2734" i="1"/>
  <c r="I2734" i="1"/>
  <c r="H2734" i="1"/>
  <c r="G2734" i="1"/>
  <c r="F2734" i="1"/>
  <c r="E2734" i="1"/>
  <c r="M2733" i="1"/>
  <c r="L2733" i="1"/>
  <c r="K2733" i="1"/>
  <c r="J2733" i="1"/>
  <c r="I2733" i="1"/>
  <c r="H2733" i="1"/>
  <c r="G2733" i="1"/>
  <c r="F2733" i="1"/>
  <c r="E2733" i="1"/>
  <c r="M2732" i="1"/>
  <c r="L2732" i="1"/>
  <c r="K2732" i="1"/>
  <c r="J2732" i="1"/>
  <c r="I2732" i="1"/>
  <c r="H2732" i="1"/>
  <c r="G2732" i="1"/>
  <c r="F2732" i="1"/>
  <c r="E2732" i="1"/>
  <c r="M2731" i="1"/>
  <c r="L2731" i="1"/>
  <c r="K2731" i="1"/>
  <c r="J2731" i="1"/>
  <c r="I2731" i="1"/>
  <c r="H2731" i="1"/>
  <c r="G2731" i="1"/>
  <c r="F2731" i="1"/>
  <c r="E2731" i="1"/>
  <c r="M2730" i="1"/>
  <c r="L2730" i="1"/>
  <c r="K2730" i="1"/>
  <c r="J2730" i="1"/>
  <c r="I2730" i="1"/>
  <c r="H2730" i="1"/>
  <c r="G2730" i="1"/>
  <c r="F2730" i="1"/>
  <c r="E2730" i="1"/>
  <c r="M2729" i="1"/>
  <c r="L2729" i="1"/>
  <c r="K2729" i="1"/>
  <c r="J2729" i="1"/>
  <c r="I2729" i="1"/>
  <c r="H2729" i="1"/>
  <c r="G2729" i="1"/>
  <c r="F2729" i="1"/>
  <c r="E2729" i="1"/>
  <c r="M2728" i="1"/>
  <c r="L2728" i="1"/>
  <c r="K2728" i="1"/>
  <c r="J2728" i="1"/>
  <c r="I2728" i="1"/>
  <c r="H2728" i="1"/>
  <c r="G2728" i="1"/>
  <c r="F2728" i="1"/>
  <c r="E2728" i="1"/>
  <c r="M2727" i="1"/>
  <c r="L2727" i="1"/>
  <c r="K2727" i="1"/>
  <c r="J2727" i="1"/>
  <c r="I2727" i="1"/>
  <c r="H2727" i="1"/>
  <c r="G2727" i="1"/>
  <c r="F2727" i="1"/>
  <c r="E2727" i="1"/>
  <c r="M2726" i="1"/>
  <c r="L2726" i="1"/>
  <c r="K2726" i="1"/>
  <c r="J2726" i="1"/>
  <c r="I2726" i="1"/>
  <c r="H2726" i="1"/>
  <c r="G2726" i="1"/>
  <c r="F2726" i="1"/>
  <c r="E2726" i="1"/>
  <c r="M2725" i="1"/>
  <c r="L2725" i="1"/>
  <c r="K2725" i="1"/>
  <c r="J2725" i="1"/>
  <c r="I2725" i="1"/>
  <c r="H2725" i="1"/>
  <c r="G2725" i="1"/>
  <c r="F2725" i="1"/>
  <c r="E2725" i="1"/>
  <c r="M2724" i="1"/>
  <c r="L2724" i="1"/>
  <c r="K2724" i="1"/>
  <c r="J2724" i="1"/>
  <c r="I2724" i="1"/>
  <c r="H2724" i="1"/>
  <c r="G2724" i="1"/>
  <c r="F2724" i="1"/>
  <c r="E2724" i="1"/>
  <c r="M2723" i="1"/>
  <c r="L2723" i="1"/>
  <c r="K2723" i="1"/>
  <c r="J2723" i="1"/>
  <c r="I2723" i="1"/>
  <c r="H2723" i="1"/>
  <c r="G2723" i="1"/>
  <c r="F2723" i="1"/>
  <c r="E2723" i="1"/>
  <c r="M2722" i="1"/>
  <c r="L2722" i="1"/>
  <c r="K2722" i="1"/>
  <c r="J2722" i="1"/>
  <c r="I2722" i="1"/>
  <c r="H2722" i="1"/>
  <c r="G2722" i="1"/>
  <c r="F2722" i="1"/>
  <c r="E2722" i="1"/>
  <c r="M2721" i="1"/>
  <c r="L2721" i="1"/>
  <c r="K2721" i="1"/>
  <c r="J2721" i="1"/>
  <c r="I2721" i="1"/>
  <c r="H2721" i="1"/>
  <c r="G2721" i="1"/>
  <c r="F2721" i="1"/>
  <c r="E2721" i="1"/>
  <c r="M2720" i="1"/>
  <c r="L2720" i="1"/>
  <c r="K2720" i="1"/>
  <c r="J2720" i="1"/>
  <c r="I2720" i="1"/>
  <c r="H2720" i="1"/>
  <c r="G2720" i="1"/>
  <c r="F2720" i="1"/>
  <c r="E2720" i="1"/>
  <c r="M2719" i="1"/>
  <c r="L2719" i="1"/>
  <c r="K2719" i="1"/>
  <c r="J2719" i="1"/>
  <c r="I2719" i="1"/>
  <c r="H2719" i="1"/>
  <c r="G2719" i="1"/>
  <c r="F2719" i="1"/>
  <c r="E2719" i="1"/>
  <c r="M2718" i="1"/>
  <c r="L2718" i="1"/>
  <c r="K2718" i="1"/>
  <c r="J2718" i="1"/>
  <c r="I2718" i="1"/>
  <c r="H2718" i="1"/>
  <c r="G2718" i="1"/>
  <c r="F2718" i="1"/>
  <c r="E2718" i="1"/>
  <c r="M2717" i="1"/>
  <c r="L2717" i="1"/>
  <c r="K2717" i="1"/>
  <c r="J2717" i="1"/>
  <c r="I2717" i="1"/>
  <c r="H2717" i="1"/>
  <c r="G2717" i="1"/>
  <c r="F2717" i="1"/>
  <c r="E2717" i="1"/>
  <c r="M2716" i="1"/>
  <c r="L2716" i="1"/>
  <c r="K2716" i="1"/>
  <c r="J2716" i="1"/>
  <c r="I2716" i="1"/>
  <c r="H2716" i="1"/>
  <c r="G2716" i="1"/>
  <c r="F2716" i="1"/>
  <c r="E2716" i="1"/>
  <c r="M2715" i="1"/>
  <c r="L2715" i="1"/>
  <c r="K2715" i="1"/>
  <c r="J2715" i="1"/>
  <c r="I2715" i="1"/>
  <c r="H2715" i="1"/>
  <c r="G2715" i="1"/>
  <c r="F2715" i="1"/>
  <c r="E2715" i="1"/>
  <c r="M2714" i="1"/>
  <c r="L2714" i="1"/>
  <c r="K2714" i="1"/>
  <c r="J2714" i="1"/>
  <c r="I2714" i="1"/>
  <c r="H2714" i="1"/>
  <c r="G2714" i="1"/>
  <c r="F2714" i="1"/>
  <c r="E2714" i="1"/>
  <c r="M2713" i="1"/>
  <c r="L2713" i="1"/>
  <c r="K2713" i="1"/>
  <c r="J2713" i="1"/>
  <c r="I2713" i="1"/>
  <c r="H2713" i="1"/>
  <c r="G2713" i="1"/>
  <c r="F2713" i="1"/>
  <c r="E2713" i="1"/>
  <c r="M2712" i="1"/>
  <c r="L2712" i="1"/>
  <c r="K2712" i="1"/>
  <c r="J2712" i="1"/>
  <c r="I2712" i="1"/>
  <c r="H2712" i="1"/>
  <c r="G2712" i="1"/>
  <c r="F2712" i="1"/>
  <c r="E2712" i="1"/>
  <c r="M2711" i="1"/>
  <c r="L2711" i="1"/>
  <c r="K2711" i="1"/>
  <c r="J2711" i="1"/>
  <c r="I2711" i="1"/>
  <c r="H2711" i="1"/>
  <c r="G2711" i="1"/>
  <c r="F2711" i="1"/>
  <c r="E2711" i="1"/>
  <c r="M2710" i="1"/>
  <c r="L2710" i="1"/>
  <c r="K2710" i="1"/>
  <c r="J2710" i="1"/>
  <c r="I2710" i="1"/>
  <c r="H2710" i="1"/>
  <c r="G2710" i="1"/>
  <c r="F2710" i="1"/>
  <c r="E2710" i="1"/>
  <c r="M2709" i="1"/>
  <c r="L2709" i="1"/>
  <c r="K2709" i="1"/>
  <c r="J2709" i="1"/>
  <c r="I2709" i="1"/>
  <c r="H2709" i="1"/>
  <c r="G2709" i="1"/>
  <c r="F2709" i="1"/>
  <c r="E2709" i="1"/>
  <c r="M2708" i="1"/>
  <c r="L2708" i="1"/>
  <c r="K2708" i="1"/>
  <c r="J2708" i="1"/>
  <c r="I2708" i="1"/>
  <c r="H2708" i="1"/>
  <c r="G2708" i="1"/>
  <c r="F2708" i="1"/>
  <c r="E2708" i="1"/>
  <c r="M2707" i="1"/>
  <c r="L2707" i="1"/>
  <c r="K2707" i="1"/>
  <c r="J2707" i="1"/>
  <c r="I2707" i="1"/>
  <c r="H2707" i="1"/>
  <c r="G2707" i="1"/>
  <c r="F2707" i="1"/>
  <c r="E2707" i="1"/>
  <c r="M2706" i="1"/>
  <c r="L2706" i="1"/>
  <c r="K2706" i="1"/>
  <c r="J2706" i="1"/>
  <c r="I2706" i="1"/>
  <c r="H2706" i="1"/>
  <c r="G2706" i="1"/>
  <c r="F2706" i="1"/>
  <c r="E2706" i="1"/>
  <c r="M2705" i="1"/>
  <c r="L2705" i="1"/>
  <c r="K2705" i="1"/>
  <c r="J2705" i="1"/>
  <c r="I2705" i="1"/>
  <c r="H2705" i="1"/>
  <c r="G2705" i="1"/>
  <c r="F2705" i="1"/>
  <c r="E2705" i="1"/>
  <c r="M2704" i="1"/>
  <c r="L2704" i="1"/>
  <c r="K2704" i="1"/>
  <c r="J2704" i="1"/>
  <c r="I2704" i="1"/>
  <c r="H2704" i="1"/>
  <c r="G2704" i="1"/>
  <c r="F2704" i="1"/>
  <c r="E2704" i="1"/>
  <c r="M2703" i="1"/>
  <c r="L2703" i="1"/>
  <c r="K2703" i="1"/>
  <c r="J2703" i="1"/>
  <c r="I2703" i="1"/>
  <c r="H2703" i="1"/>
  <c r="G2703" i="1"/>
  <c r="F2703" i="1"/>
  <c r="E2703" i="1"/>
  <c r="M2702" i="1"/>
  <c r="L2702" i="1"/>
  <c r="K2702" i="1"/>
  <c r="J2702" i="1"/>
  <c r="I2702" i="1"/>
  <c r="H2702" i="1"/>
  <c r="G2702" i="1"/>
  <c r="F2702" i="1"/>
  <c r="E2702" i="1"/>
  <c r="M2701" i="1"/>
  <c r="L2701" i="1"/>
  <c r="K2701" i="1"/>
  <c r="J2701" i="1"/>
  <c r="I2701" i="1"/>
  <c r="H2701" i="1"/>
  <c r="G2701" i="1"/>
  <c r="F2701" i="1"/>
  <c r="E2701" i="1"/>
  <c r="M2700" i="1"/>
  <c r="L2700" i="1"/>
  <c r="K2700" i="1"/>
  <c r="J2700" i="1"/>
  <c r="I2700" i="1"/>
  <c r="H2700" i="1"/>
  <c r="G2700" i="1"/>
  <c r="F2700" i="1"/>
  <c r="E2700" i="1"/>
  <c r="M2699" i="1"/>
  <c r="L2699" i="1"/>
  <c r="K2699" i="1"/>
  <c r="J2699" i="1"/>
  <c r="I2699" i="1"/>
  <c r="H2699" i="1"/>
  <c r="G2699" i="1"/>
  <c r="F2699" i="1"/>
  <c r="E2699" i="1"/>
  <c r="M2698" i="1"/>
  <c r="L2698" i="1"/>
  <c r="K2698" i="1"/>
  <c r="J2698" i="1"/>
  <c r="I2698" i="1"/>
  <c r="H2698" i="1"/>
  <c r="G2698" i="1"/>
  <c r="F2698" i="1"/>
  <c r="E2698" i="1"/>
  <c r="M2697" i="1"/>
  <c r="L2697" i="1"/>
  <c r="K2697" i="1"/>
  <c r="J2697" i="1"/>
  <c r="I2697" i="1"/>
  <c r="H2697" i="1"/>
  <c r="G2697" i="1"/>
  <c r="F2697" i="1"/>
  <c r="E2697" i="1"/>
  <c r="M2696" i="1"/>
  <c r="L2696" i="1"/>
  <c r="K2696" i="1"/>
  <c r="J2696" i="1"/>
  <c r="I2696" i="1"/>
  <c r="H2696" i="1"/>
  <c r="G2696" i="1"/>
  <c r="F2696" i="1"/>
  <c r="E2696" i="1"/>
  <c r="M2695" i="1"/>
  <c r="L2695" i="1"/>
  <c r="K2695" i="1"/>
  <c r="J2695" i="1"/>
  <c r="I2695" i="1"/>
  <c r="H2695" i="1"/>
  <c r="G2695" i="1"/>
  <c r="F2695" i="1"/>
  <c r="E2695" i="1"/>
  <c r="M2694" i="1"/>
  <c r="L2694" i="1"/>
  <c r="K2694" i="1"/>
  <c r="J2694" i="1"/>
  <c r="I2694" i="1"/>
  <c r="H2694" i="1"/>
  <c r="G2694" i="1"/>
  <c r="F2694" i="1"/>
  <c r="E2694" i="1"/>
  <c r="M2693" i="1"/>
  <c r="L2693" i="1"/>
  <c r="K2693" i="1"/>
  <c r="J2693" i="1"/>
  <c r="I2693" i="1"/>
  <c r="H2693" i="1"/>
  <c r="G2693" i="1"/>
  <c r="F2693" i="1"/>
  <c r="E2693" i="1"/>
  <c r="M2692" i="1"/>
  <c r="L2692" i="1"/>
  <c r="K2692" i="1"/>
  <c r="J2692" i="1"/>
  <c r="I2692" i="1"/>
  <c r="H2692" i="1"/>
  <c r="G2692" i="1"/>
  <c r="F2692" i="1"/>
  <c r="E2692" i="1"/>
  <c r="M2691" i="1"/>
  <c r="L2691" i="1"/>
  <c r="K2691" i="1"/>
  <c r="J2691" i="1"/>
  <c r="I2691" i="1"/>
  <c r="H2691" i="1"/>
  <c r="G2691" i="1"/>
  <c r="F2691" i="1"/>
  <c r="E2691" i="1"/>
  <c r="M2690" i="1"/>
  <c r="L2690" i="1"/>
  <c r="K2690" i="1"/>
  <c r="J2690" i="1"/>
  <c r="I2690" i="1"/>
  <c r="H2690" i="1"/>
  <c r="G2690" i="1"/>
  <c r="F2690" i="1"/>
  <c r="E2690" i="1"/>
  <c r="M2689" i="1"/>
  <c r="L2689" i="1"/>
  <c r="K2689" i="1"/>
  <c r="J2689" i="1"/>
  <c r="I2689" i="1"/>
  <c r="H2689" i="1"/>
  <c r="G2689" i="1"/>
  <c r="F2689" i="1"/>
  <c r="E2689" i="1"/>
  <c r="M2688" i="1"/>
  <c r="L2688" i="1"/>
  <c r="K2688" i="1"/>
  <c r="J2688" i="1"/>
  <c r="I2688" i="1"/>
  <c r="H2688" i="1"/>
  <c r="G2688" i="1"/>
  <c r="F2688" i="1"/>
  <c r="E2688" i="1"/>
  <c r="M2687" i="1"/>
  <c r="L2687" i="1"/>
  <c r="K2687" i="1"/>
  <c r="J2687" i="1"/>
  <c r="I2687" i="1"/>
  <c r="H2687" i="1"/>
  <c r="G2687" i="1"/>
  <c r="F2687" i="1"/>
  <c r="E2687" i="1"/>
  <c r="M2686" i="1"/>
  <c r="L2686" i="1"/>
  <c r="K2686" i="1"/>
  <c r="J2686" i="1"/>
  <c r="I2686" i="1"/>
  <c r="H2686" i="1"/>
  <c r="G2686" i="1"/>
  <c r="F2686" i="1"/>
  <c r="E2686" i="1"/>
  <c r="M2685" i="1"/>
  <c r="L2685" i="1"/>
  <c r="K2685" i="1"/>
  <c r="J2685" i="1"/>
  <c r="I2685" i="1"/>
  <c r="H2685" i="1"/>
  <c r="G2685" i="1"/>
  <c r="F2685" i="1"/>
  <c r="E2685" i="1"/>
  <c r="M2684" i="1"/>
  <c r="L2684" i="1"/>
  <c r="K2684" i="1"/>
  <c r="J2684" i="1"/>
  <c r="I2684" i="1"/>
  <c r="H2684" i="1"/>
  <c r="G2684" i="1"/>
  <c r="F2684" i="1"/>
  <c r="E2684" i="1"/>
  <c r="M2683" i="1"/>
  <c r="L2683" i="1"/>
  <c r="K2683" i="1"/>
  <c r="J2683" i="1"/>
  <c r="I2683" i="1"/>
  <c r="H2683" i="1"/>
  <c r="G2683" i="1"/>
  <c r="F2683" i="1"/>
  <c r="E2683" i="1"/>
  <c r="M2682" i="1"/>
  <c r="L2682" i="1"/>
  <c r="K2682" i="1"/>
  <c r="J2682" i="1"/>
  <c r="I2682" i="1"/>
  <c r="H2682" i="1"/>
  <c r="G2682" i="1"/>
  <c r="F2682" i="1"/>
  <c r="E2682" i="1"/>
  <c r="M2681" i="1"/>
  <c r="L2681" i="1"/>
  <c r="K2681" i="1"/>
  <c r="J2681" i="1"/>
  <c r="I2681" i="1"/>
  <c r="H2681" i="1"/>
  <c r="G2681" i="1"/>
  <c r="F2681" i="1"/>
  <c r="E2681" i="1"/>
  <c r="M2680" i="1"/>
  <c r="L2680" i="1"/>
  <c r="K2680" i="1"/>
  <c r="J2680" i="1"/>
  <c r="I2680" i="1"/>
  <c r="H2680" i="1"/>
  <c r="G2680" i="1"/>
  <c r="F2680" i="1"/>
  <c r="E2680" i="1"/>
  <c r="M2679" i="1"/>
  <c r="L2679" i="1"/>
  <c r="K2679" i="1"/>
  <c r="J2679" i="1"/>
  <c r="I2679" i="1"/>
  <c r="H2679" i="1"/>
  <c r="G2679" i="1"/>
  <c r="F2679" i="1"/>
  <c r="E2679" i="1"/>
  <c r="M2678" i="1"/>
  <c r="L2678" i="1"/>
  <c r="K2678" i="1"/>
  <c r="J2678" i="1"/>
  <c r="I2678" i="1"/>
  <c r="H2678" i="1"/>
  <c r="G2678" i="1"/>
  <c r="F2678" i="1"/>
  <c r="E2678" i="1"/>
  <c r="M2677" i="1"/>
  <c r="L2677" i="1"/>
  <c r="K2677" i="1"/>
  <c r="J2677" i="1"/>
  <c r="I2677" i="1"/>
  <c r="H2677" i="1"/>
  <c r="G2677" i="1"/>
  <c r="F2677" i="1"/>
  <c r="E2677" i="1"/>
  <c r="M2676" i="1"/>
  <c r="L2676" i="1"/>
  <c r="K2676" i="1"/>
  <c r="J2676" i="1"/>
  <c r="I2676" i="1"/>
  <c r="H2676" i="1"/>
  <c r="G2676" i="1"/>
  <c r="F2676" i="1"/>
  <c r="E2676" i="1"/>
  <c r="M2675" i="1"/>
  <c r="L2675" i="1"/>
  <c r="K2675" i="1"/>
  <c r="J2675" i="1"/>
  <c r="I2675" i="1"/>
  <c r="H2675" i="1"/>
  <c r="G2675" i="1"/>
  <c r="F2675" i="1"/>
  <c r="E2675" i="1"/>
  <c r="M2674" i="1"/>
  <c r="L2674" i="1"/>
  <c r="K2674" i="1"/>
  <c r="J2674" i="1"/>
  <c r="I2674" i="1"/>
  <c r="H2674" i="1"/>
  <c r="G2674" i="1"/>
  <c r="F2674" i="1"/>
  <c r="E2674" i="1"/>
  <c r="M2673" i="1"/>
  <c r="L2673" i="1"/>
  <c r="K2673" i="1"/>
  <c r="J2673" i="1"/>
  <c r="I2673" i="1"/>
  <c r="H2673" i="1"/>
  <c r="G2673" i="1"/>
  <c r="F2673" i="1"/>
  <c r="E2673" i="1"/>
  <c r="M2672" i="1"/>
  <c r="L2672" i="1"/>
  <c r="K2672" i="1"/>
  <c r="J2672" i="1"/>
  <c r="I2672" i="1"/>
  <c r="H2672" i="1"/>
  <c r="G2672" i="1"/>
  <c r="F2672" i="1"/>
  <c r="E2672" i="1"/>
  <c r="M2671" i="1"/>
  <c r="L2671" i="1"/>
  <c r="K2671" i="1"/>
  <c r="J2671" i="1"/>
  <c r="I2671" i="1"/>
  <c r="H2671" i="1"/>
  <c r="G2671" i="1"/>
  <c r="F2671" i="1"/>
  <c r="E2671" i="1"/>
  <c r="M2670" i="1"/>
  <c r="L2670" i="1"/>
  <c r="K2670" i="1"/>
  <c r="J2670" i="1"/>
  <c r="I2670" i="1"/>
  <c r="H2670" i="1"/>
  <c r="G2670" i="1"/>
  <c r="F2670" i="1"/>
  <c r="E2670" i="1"/>
  <c r="M2669" i="1"/>
  <c r="L2669" i="1"/>
  <c r="K2669" i="1"/>
  <c r="J2669" i="1"/>
  <c r="I2669" i="1"/>
  <c r="H2669" i="1"/>
  <c r="G2669" i="1"/>
  <c r="F2669" i="1"/>
  <c r="E2669" i="1"/>
  <c r="M2668" i="1"/>
  <c r="L2668" i="1"/>
  <c r="K2668" i="1"/>
  <c r="J2668" i="1"/>
  <c r="I2668" i="1"/>
  <c r="H2668" i="1"/>
  <c r="G2668" i="1"/>
  <c r="F2668" i="1"/>
  <c r="E2668" i="1"/>
  <c r="M2667" i="1"/>
  <c r="L2667" i="1"/>
  <c r="K2667" i="1"/>
  <c r="J2667" i="1"/>
  <c r="I2667" i="1"/>
  <c r="H2667" i="1"/>
  <c r="G2667" i="1"/>
  <c r="F2667" i="1"/>
  <c r="E2667" i="1"/>
  <c r="M2666" i="1"/>
  <c r="L2666" i="1"/>
  <c r="K2666" i="1"/>
  <c r="J2666" i="1"/>
  <c r="I2666" i="1"/>
  <c r="H2666" i="1"/>
  <c r="G2666" i="1"/>
  <c r="F2666" i="1"/>
  <c r="E2666" i="1"/>
  <c r="M2665" i="1"/>
  <c r="L2665" i="1"/>
  <c r="K2665" i="1"/>
  <c r="J2665" i="1"/>
  <c r="I2665" i="1"/>
  <c r="H2665" i="1"/>
  <c r="G2665" i="1"/>
  <c r="F2665" i="1"/>
  <c r="E2665" i="1"/>
  <c r="M2664" i="1"/>
  <c r="L2664" i="1"/>
  <c r="K2664" i="1"/>
  <c r="J2664" i="1"/>
  <c r="I2664" i="1"/>
  <c r="H2664" i="1"/>
  <c r="G2664" i="1"/>
  <c r="F2664" i="1"/>
  <c r="E2664" i="1"/>
  <c r="M2663" i="1"/>
  <c r="L2663" i="1"/>
  <c r="K2663" i="1"/>
  <c r="J2663" i="1"/>
  <c r="I2663" i="1"/>
  <c r="H2663" i="1"/>
  <c r="G2663" i="1"/>
  <c r="F2663" i="1"/>
  <c r="E2663" i="1"/>
  <c r="M2662" i="1"/>
  <c r="L2662" i="1"/>
  <c r="K2662" i="1"/>
  <c r="J2662" i="1"/>
  <c r="I2662" i="1"/>
  <c r="H2662" i="1"/>
  <c r="G2662" i="1"/>
  <c r="F2662" i="1"/>
  <c r="E2662" i="1"/>
  <c r="M2661" i="1"/>
  <c r="L2661" i="1"/>
  <c r="K2661" i="1"/>
  <c r="J2661" i="1"/>
  <c r="I2661" i="1"/>
  <c r="H2661" i="1"/>
  <c r="G2661" i="1"/>
  <c r="F2661" i="1"/>
  <c r="E2661" i="1"/>
  <c r="M2660" i="1"/>
  <c r="L2660" i="1"/>
  <c r="K2660" i="1"/>
  <c r="J2660" i="1"/>
  <c r="I2660" i="1"/>
  <c r="H2660" i="1"/>
  <c r="G2660" i="1"/>
  <c r="F2660" i="1"/>
  <c r="E2660" i="1"/>
  <c r="M2659" i="1"/>
  <c r="L2659" i="1"/>
  <c r="K2659" i="1"/>
  <c r="J2659" i="1"/>
  <c r="I2659" i="1"/>
  <c r="H2659" i="1"/>
  <c r="G2659" i="1"/>
  <c r="F2659" i="1"/>
  <c r="E2659" i="1"/>
  <c r="M2658" i="1"/>
  <c r="L2658" i="1"/>
  <c r="K2658" i="1"/>
  <c r="J2658" i="1"/>
  <c r="I2658" i="1"/>
  <c r="H2658" i="1"/>
  <c r="G2658" i="1"/>
  <c r="F2658" i="1"/>
  <c r="E2658" i="1"/>
  <c r="M2657" i="1"/>
  <c r="L2657" i="1"/>
  <c r="K2657" i="1"/>
  <c r="J2657" i="1"/>
  <c r="I2657" i="1"/>
  <c r="H2657" i="1"/>
  <c r="G2657" i="1"/>
  <c r="F2657" i="1"/>
  <c r="E2657" i="1"/>
  <c r="M2656" i="1"/>
  <c r="L2656" i="1"/>
  <c r="K2656" i="1"/>
  <c r="J2656" i="1"/>
  <c r="I2656" i="1"/>
  <c r="H2656" i="1"/>
  <c r="G2656" i="1"/>
  <c r="F2656" i="1"/>
  <c r="E2656" i="1"/>
  <c r="M2655" i="1"/>
  <c r="L2655" i="1"/>
  <c r="K2655" i="1"/>
  <c r="J2655" i="1"/>
  <c r="I2655" i="1"/>
  <c r="H2655" i="1"/>
  <c r="G2655" i="1"/>
  <c r="F2655" i="1"/>
  <c r="E2655" i="1"/>
  <c r="M2654" i="1"/>
  <c r="L2654" i="1"/>
  <c r="K2654" i="1"/>
  <c r="J2654" i="1"/>
  <c r="I2654" i="1"/>
  <c r="H2654" i="1"/>
  <c r="G2654" i="1"/>
  <c r="F2654" i="1"/>
  <c r="E2654" i="1"/>
  <c r="M2653" i="1"/>
  <c r="L2653" i="1"/>
  <c r="K2653" i="1"/>
  <c r="J2653" i="1"/>
  <c r="I2653" i="1"/>
  <c r="H2653" i="1"/>
  <c r="G2653" i="1"/>
  <c r="F2653" i="1"/>
  <c r="E2653" i="1"/>
  <c r="M2652" i="1"/>
  <c r="L2652" i="1"/>
  <c r="K2652" i="1"/>
  <c r="J2652" i="1"/>
  <c r="I2652" i="1"/>
  <c r="H2652" i="1"/>
  <c r="G2652" i="1"/>
  <c r="F2652" i="1"/>
  <c r="E2652" i="1"/>
  <c r="M2651" i="1"/>
  <c r="L2651" i="1"/>
  <c r="K2651" i="1"/>
  <c r="J2651" i="1"/>
  <c r="I2651" i="1"/>
  <c r="H2651" i="1"/>
  <c r="G2651" i="1"/>
  <c r="F2651" i="1"/>
  <c r="E2651" i="1"/>
  <c r="M2650" i="1"/>
  <c r="L2650" i="1"/>
  <c r="K2650" i="1"/>
  <c r="J2650" i="1"/>
  <c r="I2650" i="1"/>
  <c r="H2650" i="1"/>
  <c r="G2650" i="1"/>
  <c r="F2650" i="1"/>
  <c r="E2650" i="1"/>
  <c r="M2649" i="1"/>
  <c r="L2649" i="1"/>
  <c r="K2649" i="1"/>
  <c r="J2649" i="1"/>
  <c r="I2649" i="1"/>
  <c r="H2649" i="1"/>
  <c r="G2649" i="1"/>
  <c r="F2649" i="1"/>
  <c r="E2649" i="1"/>
  <c r="M2648" i="1"/>
  <c r="L2648" i="1"/>
  <c r="K2648" i="1"/>
  <c r="J2648" i="1"/>
  <c r="I2648" i="1"/>
  <c r="H2648" i="1"/>
  <c r="G2648" i="1"/>
  <c r="F2648" i="1"/>
  <c r="E2648" i="1"/>
  <c r="M2647" i="1"/>
  <c r="L2647" i="1"/>
  <c r="K2647" i="1"/>
  <c r="J2647" i="1"/>
  <c r="I2647" i="1"/>
  <c r="H2647" i="1"/>
  <c r="G2647" i="1"/>
  <c r="F2647" i="1"/>
  <c r="E2647" i="1"/>
  <c r="M2646" i="1"/>
  <c r="L2646" i="1"/>
  <c r="K2646" i="1"/>
  <c r="J2646" i="1"/>
  <c r="I2646" i="1"/>
  <c r="H2646" i="1"/>
  <c r="G2646" i="1"/>
  <c r="F2646" i="1"/>
  <c r="E2646" i="1"/>
  <c r="M2645" i="1"/>
  <c r="L2645" i="1"/>
  <c r="K2645" i="1"/>
  <c r="J2645" i="1"/>
  <c r="I2645" i="1"/>
  <c r="H2645" i="1"/>
  <c r="G2645" i="1"/>
  <c r="F2645" i="1"/>
  <c r="E2645" i="1"/>
  <c r="M2644" i="1"/>
  <c r="L2644" i="1"/>
  <c r="K2644" i="1"/>
  <c r="J2644" i="1"/>
  <c r="I2644" i="1"/>
  <c r="H2644" i="1"/>
  <c r="G2644" i="1"/>
  <c r="F2644" i="1"/>
  <c r="E2644" i="1"/>
  <c r="M2643" i="1"/>
  <c r="L2643" i="1"/>
  <c r="K2643" i="1"/>
  <c r="J2643" i="1"/>
  <c r="I2643" i="1"/>
  <c r="H2643" i="1"/>
  <c r="G2643" i="1"/>
  <c r="F2643" i="1"/>
  <c r="E2643" i="1"/>
  <c r="M2642" i="1"/>
  <c r="L2642" i="1"/>
  <c r="K2642" i="1"/>
  <c r="J2642" i="1"/>
  <c r="I2642" i="1"/>
  <c r="H2642" i="1"/>
  <c r="G2642" i="1"/>
  <c r="F2642" i="1"/>
  <c r="E2642" i="1"/>
  <c r="M2641" i="1"/>
  <c r="L2641" i="1"/>
  <c r="K2641" i="1"/>
  <c r="J2641" i="1"/>
  <c r="I2641" i="1"/>
  <c r="H2641" i="1"/>
  <c r="G2641" i="1"/>
  <c r="F2641" i="1"/>
  <c r="E2641" i="1"/>
  <c r="M2640" i="1"/>
  <c r="L2640" i="1"/>
  <c r="K2640" i="1"/>
  <c r="J2640" i="1"/>
  <c r="I2640" i="1"/>
  <c r="H2640" i="1"/>
  <c r="G2640" i="1"/>
  <c r="F2640" i="1"/>
  <c r="E2640" i="1"/>
  <c r="M2639" i="1"/>
  <c r="L2639" i="1"/>
  <c r="K2639" i="1"/>
  <c r="J2639" i="1"/>
  <c r="I2639" i="1"/>
  <c r="H2639" i="1"/>
  <c r="G2639" i="1"/>
  <c r="F2639" i="1"/>
  <c r="E2639" i="1"/>
  <c r="M2638" i="1"/>
  <c r="L2638" i="1"/>
  <c r="K2638" i="1"/>
  <c r="J2638" i="1"/>
  <c r="I2638" i="1"/>
  <c r="H2638" i="1"/>
  <c r="G2638" i="1"/>
  <c r="F2638" i="1"/>
  <c r="E2638" i="1"/>
  <c r="M2637" i="1"/>
  <c r="L2637" i="1"/>
  <c r="K2637" i="1"/>
  <c r="J2637" i="1"/>
  <c r="I2637" i="1"/>
  <c r="H2637" i="1"/>
  <c r="G2637" i="1"/>
  <c r="F2637" i="1"/>
  <c r="E2637" i="1"/>
  <c r="M2636" i="1"/>
  <c r="L2636" i="1"/>
  <c r="K2636" i="1"/>
  <c r="J2636" i="1"/>
  <c r="I2636" i="1"/>
  <c r="H2636" i="1"/>
  <c r="G2636" i="1"/>
  <c r="F2636" i="1"/>
  <c r="E2636" i="1"/>
  <c r="M2635" i="1"/>
  <c r="L2635" i="1"/>
  <c r="K2635" i="1"/>
  <c r="J2635" i="1"/>
  <c r="I2635" i="1"/>
  <c r="H2635" i="1"/>
  <c r="G2635" i="1"/>
  <c r="F2635" i="1"/>
  <c r="E2635" i="1"/>
  <c r="M2634" i="1"/>
  <c r="L2634" i="1"/>
  <c r="K2634" i="1"/>
  <c r="J2634" i="1"/>
  <c r="I2634" i="1"/>
  <c r="H2634" i="1"/>
  <c r="G2634" i="1"/>
  <c r="F2634" i="1"/>
  <c r="E2634" i="1"/>
  <c r="M2633" i="1"/>
  <c r="L2633" i="1"/>
  <c r="K2633" i="1"/>
  <c r="J2633" i="1"/>
  <c r="I2633" i="1"/>
  <c r="H2633" i="1"/>
  <c r="G2633" i="1"/>
  <c r="F2633" i="1"/>
  <c r="E2633" i="1"/>
  <c r="M2632" i="1"/>
  <c r="L2632" i="1"/>
  <c r="K2632" i="1"/>
  <c r="J2632" i="1"/>
  <c r="I2632" i="1"/>
  <c r="H2632" i="1"/>
  <c r="G2632" i="1"/>
  <c r="F2632" i="1"/>
  <c r="E2632" i="1"/>
  <c r="M2631" i="1"/>
  <c r="L2631" i="1"/>
  <c r="K2631" i="1"/>
  <c r="J2631" i="1"/>
  <c r="I2631" i="1"/>
  <c r="H2631" i="1"/>
  <c r="G2631" i="1"/>
  <c r="F2631" i="1"/>
  <c r="E2631" i="1"/>
  <c r="M2630" i="1"/>
  <c r="L2630" i="1"/>
  <c r="K2630" i="1"/>
  <c r="J2630" i="1"/>
  <c r="I2630" i="1"/>
  <c r="H2630" i="1"/>
  <c r="G2630" i="1"/>
  <c r="F2630" i="1"/>
  <c r="E2630" i="1"/>
  <c r="M2629" i="1"/>
  <c r="L2629" i="1"/>
  <c r="K2629" i="1"/>
  <c r="J2629" i="1"/>
  <c r="I2629" i="1"/>
  <c r="H2629" i="1"/>
  <c r="G2629" i="1"/>
  <c r="F2629" i="1"/>
  <c r="E2629" i="1"/>
  <c r="M2628" i="1"/>
  <c r="L2628" i="1"/>
  <c r="K2628" i="1"/>
  <c r="J2628" i="1"/>
  <c r="I2628" i="1"/>
  <c r="H2628" i="1"/>
  <c r="G2628" i="1"/>
  <c r="F2628" i="1"/>
  <c r="E2628" i="1"/>
  <c r="M2627" i="1"/>
  <c r="L2627" i="1"/>
  <c r="K2627" i="1"/>
  <c r="J2627" i="1"/>
  <c r="I2627" i="1"/>
  <c r="H2627" i="1"/>
  <c r="G2627" i="1"/>
  <c r="F2627" i="1"/>
  <c r="E2627" i="1"/>
  <c r="M2626" i="1"/>
  <c r="L2626" i="1"/>
  <c r="K2626" i="1"/>
  <c r="J2626" i="1"/>
  <c r="I2626" i="1"/>
  <c r="H2626" i="1"/>
  <c r="G2626" i="1"/>
  <c r="F2626" i="1"/>
  <c r="E2626" i="1"/>
  <c r="M2625" i="1"/>
  <c r="L2625" i="1"/>
  <c r="K2625" i="1"/>
  <c r="J2625" i="1"/>
  <c r="I2625" i="1"/>
  <c r="H2625" i="1"/>
  <c r="G2625" i="1"/>
  <c r="F2625" i="1"/>
  <c r="E2625" i="1"/>
  <c r="M2624" i="1"/>
  <c r="L2624" i="1"/>
  <c r="K2624" i="1"/>
  <c r="J2624" i="1"/>
  <c r="I2624" i="1"/>
  <c r="H2624" i="1"/>
  <c r="G2624" i="1"/>
  <c r="F2624" i="1"/>
  <c r="E2624" i="1"/>
  <c r="M2623" i="1"/>
  <c r="L2623" i="1"/>
  <c r="K2623" i="1"/>
  <c r="J2623" i="1"/>
  <c r="I2623" i="1"/>
  <c r="H2623" i="1"/>
  <c r="G2623" i="1"/>
  <c r="F2623" i="1"/>
  <c r="E2623" i="1"/>
  <c r="M2622" i="1"/>
  <c r="L2622" i="1"/>
  <c r="K2622" i="1"/>
  <c r="J2622" i="1"/>
  <c r="I2622" i="1"/>
  <c r="H2622" i="1"/>
  <c r="G2622" i="1"/>
  <c r="F2622" i="1"/>
  <c r="E2622" i="1"/>
  <c r="M2621" i="1"/>
  <c r="L2621" i="1"/>
  <c r="K2621" i="1"/>
  <c r="J2621" i="1"/>
  <c r="I2621" i="1"/>
  <c r="H2621" i="1"/>
  <c r="G2621" i="1"/>
  <c r="F2621" i="1"/>
  <c r="E2621" i="1"/>
  <c r="M2620" i="1"/>
  <c r="L2620" i="1"/>
  <c r="K2620" i="1"/>
  <c r="J2620" i="1"/>
  <c r="I2620" i="1"/>
  <c r="H2620" i="1"/>
  <c r="G2620" i="1"/>
  <c r="F2620" i="1"/>
  <c r="E2620" i="1"/>
  <c r="M2619" i="1"/>
  <c r="L2619" i="1"/>
  <c r="K2619" i="1"/>
  <c r="J2619" i="1"/>
  <c r="I2619" i="1"/>
  <c r="H2619" i="1"/>
  <c r="G2619" i="1"/>
  <c r="F2619" i="1"/>
  <c r="E2619" i="1"/>
  <c r="M2618" i="1"/>
  <c r="L2618" i="1"/>
  <c r="K2618" i="1"/>
  <c r="J2618" i="1"/>
  <c r="I2618" i="1"/>
  <c r="H2618" i="1"/>
  <c r="G2618" i="1"/>
  <c r="F2618" i="1"/>
  <c r="E2618" i="1"/>
  <c r="M2617" i="1"/>
  <c r="L2617" i="1"/>
  <c r="K2617" i="1"/>
  <c r="J2617" i="1"/>
  <c r="I2617" i="1"/>
  <c r="H2617" i="1"/>
  <c r="G2617" i="1"/>
  <c r="F2617" i="1"/>
  <c r="E2617" i="1"/>
  <c r="M2616" i="1"/>
  <c r="L2616" i="1"/>
  <c r="K2616" i="1"/>
  <c r="J2616" i="1"/>
  <c r="I2616" i="1"/>
  <c r="H2616" i="1"/>
  <c r="G2616" i="1"/>
  <c r="F2616" i="1"/>
  <c r="E2616" i="1"/>
  <c r="M2615" i="1"/>
  <c r="L2615" i="1"/>
  <c r="K2615" i="1"/>
  <c r="J2615" i="1"/>
  <c r="I2615" i="1"/>
  <c r="H2615" i="1"/>
  <c r="G2615" i="1"/>
  <c r="F2615" i="1"/>
  <c r="E2615" i="1"/>
  <c r="M2614" i="1"/>
  <c r="L2614" i="1"/>
  <c r="K2614" i="1"/>
  <c r="J2614" i="1"/>
  <c r="I2614" i="1"/>
  <c r="H2614" i="1"/>
  <c r="G2614" i="1"/>
  <c r="F2614" i="1"/>
  <c r="E2614" i="1"/>
  <c r="M2613" i="1"/>
  <c r="L2613" i="1"/>
  <c r="K2613" i="1"/>
  <c r="J2613" i="1"/>
  <c r="I2613" i="1"/>
  <c r="H2613" i="1"/>
  <c r="G2613" i="1"/>
  <c r="F2613" i="1"/>
  <c r="E2613" i="1"/>
  <c r="M2612" i="1"/>
  <c r="L2612" i="1"/>
  <c r="K2612" i="1"/>
  <c r="J2612" i="1"/>
  <c r="I2612" i="1"/>
  <c r="H2612" i="1"/>
  <c r="G2612" i="1"/>
  <c r="F2612" i="1"/>
  <c r="E2612" i="1"/>
  <c r="M2611" i="1"/>
  <c r="L2611" i="1"/>
  <c r="K2611" i="1"/>
  <c r="J2611" i="1"/>
  <c r="I2611" i="1"/>
  <c r="H2611" i="1"/>
  <c r="G2611" i="1"/>
  <c r="F2611" i="1"/>
  <c r="E2611" i="1"/>
  <c r="M2610" i="1"/>
  <c r="L2610" i="1"/>
  <c r="K2610" i="1"/>
  <c r="J2610" i="1"/>
  <c r="I2610" i="1"/>
  <c r="H2610" i="1"/>
  <c r="G2610" i="1"/>
  <c r="F2610" i="1"/>
  <c r="E2610" i="1"/>
  <c r="M2609" i="1"/>
  <c r="L2609" i="1"/>
  <c r="K2609" i="1"/>
  <c r="J2609" i="1"/>
  <c r="I2609" i="1"/>
  <c r="H2609" i="1"/>
  <c r="G2609" i="1"/>
  <c r="F2609" i="1"/>
  <c r="E2609" i="1"/>
  <c r="M2608" i="1"/>
  <c r="L2608" i="1"/>
  <c r="K2608" i="1"/>
  <c r="J2608" i="1"/>
  <c r="I2608" i="1"/>
  <c r="H2608" i="1"/>
  <c r="G2608" i="1"/>
  <c r="F2608" i="1"/>
  <c r="E2608" i="1"/>
  <c r="M2607" i="1"/>
  <c r="L2607" i="1"/>
  <c r="K2607" i="1"/>
  <c r="J2607" i="1"/>
  <c r="I2607" i="1"/>
  <c r="H2607" i="1"/>
  <c r="G2607" i="1"/>
  <c r="F2607" i="1"/>
  <c r="E2607" i="1"/>
  <c r="M2606" i="1"/>
  <c r="L2606" i="1"/>
  <c r="K2606" i="1"/>
  <c r="J2606" i="1"/>
  <c r="I2606" i="1"/>
  <c r="H2606" i="1"/>
  <c r="G2606" i="1"/>
  <c r="F2606" i="1"/>
  <c r="E2606" i="1"/>
  <c r="M2605" i="1"/>
  <c r="L2605" i="1"/>
  <c r="K2605" i="1"/>
  <c r="J2605" i="1"/>
  <c r="I2605" i="1"/>
  <c r="H2605" i="1"/>
  <c r="G2605" i="1"/>
  <c r="F2605" i="1"/>
  <c r="E2605" i="1"/>
  <c r="M2604" i="1"/>
  <c r="L2604" i="1"/>
  <c r="K2604" i="1"/>
  <c r="J2604" i="1"/>
  <c r="I2604" i="1"/>
  <c r="H2604" i="1"/>
  <c r="G2604" i="1"/>
  <c r="F2604" i="1"/>
  <c r="E2604" i="1"/>
  <c r="M2603" i="1"/>
  <c r="L2603" i="1"/>
  <c r="K2603" i="1"/>
  <c r="J2603" i="1"/>
  <c r="I2603" i="1"/>
  <c r="H2603" i="1"/>
  <c r="G2603" i="1"/>
  <c r="F2603" i="1"/>
  <c r="E2603" i="1"/>
  <c r="M2602" i="1"/>
  <c r="L2602" i="1"/>
  <c r="K2602" i="1"/>
  <c r="J2602" i="1"/>
  <c r="I2602" i="1"/>
  <c r="H2602" i="1"/>
  <c r="G2602" i="1"/>
  <c r="F2602" i="1"/>
  <c r="E2602" i="1"/>
  <c r="M2601" i="1"/>
  <c r="L2601" i="1"/>
  <c r="K2601" i="1"/>
  <c r="J2601" i="1"/>
  <c r="I2601" i="1"/>
  <c r="H2601" i="1"/>
  <c r="G2601" i="1"/>
  <c r="F2601" i="1"/>
  <c r="E2601" i="1"/>
  <c r="M2600" i="1"/>
  <c r="L2600" i="1"/>
  <c r="K2600" i="1"/>
  <c r="J2600" i="1"/>
  <c r="I2600" i="1"/>
  <c r="H2600" i="1"/>
  <c r="G2600" i="1"/>
  <c r="F2600" i="1"/>
  <c r="E2600" i="1"/>
  <c r="M2599" i="1"/>
  <c r="L2599" i="1"/>
  <c r="K2599" i="1"/>
  <c r="J2599" i="1"/>
  <c r="I2599" i="1"/>
  <c r="H2599" i="1"/>
  <c r="G2599" i="1"/>
  <c r="F2599" i="1"/>
  <c r="E2599" i="1"/>
  <c r="M2598" i="1"/>
  <c r="L2598" i="1"/>
  <c r="K2598" i="1"/>
  <c r="J2598" i="1"/>
  <c r="I2598" i="1"/>
  <c r="H2598" i="1"/>
  <c r="G2598" i="1"/>
  <c r="F2598" i="1"/>
  <c r="E2598" i="1"/>
  <c r="M2597" i="1"/>
  <c r="L2597" i="1"/>
  <c r="K2597" i="1"/>
  <c r="J2597" i="1"/>
  <c r="I2597" i="1"/>
  <c r="H2597" i="1"/>
  <c r="G2597" i="1"/>
  <c r="F2597" i="1"/>
  <c r="E2597" i="1"/>
  <c r="M2596" i="1"/>
  <c r="L2596" i="1"/>
  <c r="K2596" i="1"/>
  <c r="J2596" i="1"/>
  <c r="I2596" i="1"/>
  <c r="H2596" i="1"/>
  <c r="G2596" i="1"/>
  <c r="F2596" i="1"/>
  <c r="E2596" i="1"/>
  <c r="M2595" i="1"/>
  <c r="L2595" i="1"/>
  <c r="K2595" i="1"/>
  <c r="J2595" i="1"/>
  <c r="I2595" i="1"/>
  <c r="H2595" i="1"/>
  <c r="G2595" i="1"/>
  <c r="F2595" i="1"/>
  <c r="E2595" i="1"/>
  <c r="M2594" i="1"/>
  <c r="L2594" i="1"/>
  <c r="K2594" i="1"/>
  <c r="J2594" i="1"/>
  <c r="I2594" i="1"/>
  <c r="H2594" i="1"/>
  <c r="G2594" i="1"/>
  <c r="F2594" i="1"/>
  <c r="E2594" i="1"/>
  <c r="M2593" i="1"/>
  <c r="L2593" i="1"/>
  <c r="K2593" i="1"/>
  <c r="J2593" i="1"/>
  <c r="I2593" i="1"/>
  <c r="H2593" i="1"/>
  <c r="G2593" i="1"/>
  <c r="F2593" i="1"/>
  <c r="E2593" i="1"/>
  <c r="M2592" i="1"/>
  <c r="L2592" i="1"/>
  <c r="K2592" i="1"/>
  <c r="J2592" i="1"/>
  <c r="I2592" i="1"/>
  <c r="H2592" i="1"/>
  <c r="G2592" i="1"/>
  <c r="F2592" i="1"/>
  <c r="E2592" i="1"/>
  <c r="M2591" i="1"/>
  <c r="L2591" i="1"/>
  <c r="K2591" i="1"/>
  <c r="J2591" i="1"/>
  <c r="I2591" i="1"/>
  <c r="H2591" i="1"/>
  <c r="G2591" i="1"/>
  <c r="F2591" i="1"/>
  <c r="E2591" i="1"/>
  <c r="M2590" i="1"/>
  <c r="L2590" i="1"/>
  <c r="K2590" i="1"/>
  <c r="J2590" i="1"/>
  <c r="I2590" i="1"/>
  <c r="H2590" i="1"/>
  <c r="G2590" i="1"/>
  <c r="F2590" i="1"/>
  <c r="E2590" i="1"/>
  <c r="M2589" i="1"/>
  <c r="L2589" i="1"/>
  <c r="K2589" i="1"/>
  <c r="J2589" i="1"/>
  <c r="I2589" i="1"/>
  <c r="H2589" i="1"/>
  <c r="G2589" i="1"/>
  <c r="F2589" i="1"/>
  <c r="E2589" i="1"/>
  <c r="M2588" i="1"/>
  <c r="L2588" i="1"/>
  <c r="K2588" i="1"/>
  <c r="J2588" i="1"/>
  <c r="I2588" i="1"/>
  <c r="H2588" i="1"/>
  <c r="G2588" i="1"/>
  <c r="F2588" i="1"/>
  <c r="E2588" i="1"/>
  <c r="M2587" i="1"/>
  <c r="L2587" i="1"/>
  <c r="K2587" i="1"/>
  <c r="J2587" i="1"/>
  <c r="I2587" i="1"/>
  <c r="H2587" i="1"/>
  <c r="G2587" i="1"/>
  <c r="F2587" i="1"/>
  <c r="E2587" i="1"/>
  <c r="M2586" i="1"/>
  <c r="L2586" i="1"/>
  <c r="K2586" i="1"/>
  <c r="J2586" i="1"/>
  <c r="I2586" i="1"/>
  <c r="H2586" i="1"/>
  <c r="G2586" i="1"/>
  <c r="F2586" i="1"/>
  <c r="E2586" i="1"/>
  <c r="M2585" i="1"/>
  <c r="L2585" i="1"/>
  <c r="K2585" i="1"/>
  <c r="J2585" i="1"/>
  <c r="I2585" i="1"/>
  <c r="H2585" i="1"/>
  <c r="G2585" i="1"/>
  <c r="F2585" i="1"/>
  <c r="E2585" i="1"/>
  <c r="M2584" i="1"/>
  <c r="L2584" i="1"/>
  <c r="K2584" i="1"/>
  <c r="J2584" i="1"/>
  <c r="I2584" i="1"/>
  <c r="H2584" i="1"/>
  <c r="G2584" i="1"/>
  <c r="F2584" i="1"/>
  <c r="E2584" i="1"/>
  <c r="M2583" i="1"/>
  <c r="L2583" i="1"/>
  <c r="K2583" i="1"/>
  <c r="J2583" i="1"/>
  <c r="I2583" i="1"/>
  <c r="H2583" i="1"/>
  <c r="G2583" i="1"/>
  <c r="F2583" i="1"/>
  <c r="E2583" i="1"/>
  <c r="M2582" i="1"/>
  <c r="L2582" i="1"/>
  <c r="K2582" i="1"/>
  <c r="J2582" i="1"/>
  <c r="I2582" i="1"/>
  <c r="H2582" i="1"/>
  <c r="G2582" i="1"/>
  <c r="F2582" i="1"/>
  <c r="E2582" i="1"/>
  <c r="M2581" i="1"/>
  <c r="L2581" i="1"/>
  <c r="K2581" i="1"/>
  <c r="J2581" i="1"/>
  <c r="I2581" i="1"/>
  <c r="H2581" i="1"/>
  <c r="G2581" i="1"/>
  <c r="F2581" i="1"/>
  <c r="E2581" i="1"/>
  <c r="M2580" i="1"/>
  <c r="L2580" i="1"/>
  <c r="K2580" i="1"/>
  <c r="J2580" i="1"/>
  <c r="I2580" i="1"/>
  <c r="H2580" i="1"/>
  <c r="G2580" i="1"/>
  <c r="F2580" i="1"/>
  <c r="E2580" i="1"/>
  <c r="M2579" i="1"/>
  <c r="L2579" i="1"/>
  <c r="K2579" i="1"/>
  <c r="J2579" i="1"/>
  <c r="I2579" i="1"/>
  <c r="H2579" i="1"/>
  <c r="G2579" i="1"/>
  <c r="F2579" i="1"/>
  <c r="E2579" i="1"/>
  <c r="M2578" i="1"/>
  <c r="L2578" i="1"/>
  <c r="K2578" i="1"/>
  <c r="J2578" i="1"/>
  <c r="I2578" i="1"/>
  <c r="H2578" i="1"/>
  <c r="G2578" i="1"/>
  <c r="F2578" i="1"/>
  <c r="E2578" i="1"/>
  <c r="M2577" i="1"/>
  <c r="L2577" i="1"/>
  <c r="K2577" i="1"/>
  <c r="J2577" i="1"/>
  <c r="I2577" i="1"/>
  <c r="H2577" i="1"/>
  <c r="G2577" i="1"/>
  <c r="F2577" i="1"/>
  <c r="E2577" i="1"/>
  <c r="M2576" i="1"/>
  <c r="L2576" i="1"/>
  <c r="K2576" i="1"/>
  <c r="J2576" i="1"/>
  <c r="I2576" i="1"/>
  <c r="H2576" i="1"/>
  <c r="G2576" i="1"/>
  <c r="F2576" i="1"/>
  <c r="E2576" i="1"/>
  <c r="M2575" i="1"/>
  <c r="L2575" i="1"/>
  <c r="K2575" i="1"/>
  <c r="J2575" i="1"/>
  <c r="I2575" i="1"/>
  <c r="H2575" i="1"/>
  <c r="G2575" i="1"/>
  <c r="F2575" i="1"/>
  <c r="E2575" i="1"/>
  <c r="M2574" i="1"/>
  <c r="L2574" i="1"/>
  <c r="K2574" i="1"/>
  <c r="J2574" i="1"/>
  <c r="I2574" i="1"/>
  <c r="H2574" i="1"/>
  <c r="G2574" i="1"/>
  <c r="F2574" i="1"/>
  <c r="E2574" i="1"/>
  <c r="M2573" i="1"/>
  <c r="L2573" i="1"/>
  <c r="K2573" i="1"/>
  <c r="J2573" i="1"/>
  <c r="I2573" i="1"/>
  <c r="H2573" i="1"/>
  <c r="G2573" i="1"/>
  <c r="F2573" i="1"/>
  <c r="E2573" i="1"/>
  <c r="M2572" i="1"/>
  <c r="L2572" i="1"/>
  <c r="K2572" i="1"/>
  <c r="J2572" i="1"/>
  <c r="I2572" i="1"/>
  <c r="H2572" i="1"/>
  <c r="G2572" i="1"/>
  <c r="F2572" i="1"/>
  <c r="E2572" i="1"/>
  <c r="M2571" i="1"/>
  <c r="L2571" i="1"/>
  <c r="K2571" i="1"/>
  <c r="J2571" i="1"/>
  <c r="I2571" i="1"/>
  <c r="H2571" i="1"/>
  <c r="G2571" i="1"/>
  <c r="F2571" i="1"/>
  <c r="E2571" i="1"/>
  <c r="M2570" i="1"/>
  <c r="L2570" i="1"/>
  <c r="K2570" i="1"/>
  <c r="J2570" i="1"/>
  <c r="I2570" i="1"/>
  <c r="H2570" i="1"/>
  <c r="G2570" i="1"/>
  <c r="F2570" i="1"/>
  <c r="E2570" i="1"/>
  <c r="M2569" i="1"/>
  <c r="L2569" i="1"/>
  <c r="K2569" i="1"/>
  <c r="J2569" i="1"/>
  <c r="I2569" i="1"/>
  <c r="H2569" i="1"/>
  <c r="G2569" i="1"/>
  <c r="F2569" i="1"/>
  <c r="E2569" i="1"/>
  <c r="M2568" i="1"/>
  <c r="L2568" i="1"/>
  <c r="K2568" i="1"/>
  <c r="J2568" i="1"/>
  <c r="I2568" i="1"/>
  <c r="H2568" i="1"/>
  <c r="G2568" i="1"/>
  <c r="F2568" i="1"/>
  <c r="E2568" i="1"/>
  <c r="M2567" i="1"/>
  <c r="L2567" i="1"/>
  <c r="K2567" i="1"/>
  <c r="J2567" i="1"/>
  <c r="I2567" i="1"/>
  <c r="H2567" i="1"/>
  <c r="G2567" i="1"/>
  <c r="F2567" i="1"/>
  <c r="E2567" i="1"/>
  <c r="M2566" i="1"/>
  <c r="L2566" i="1"/>
  <c r="K2566" i="1"/>
  <c r="J2566" i="1"/>
  <c r="I2566" i="1"/>
  <c r="H2566" i="1"/>
  <c r="G2566" i="1"/>
  <c r="F2566" i="1"/>
  <c r="E2566" i="1"/>
  <c r="M2565" i="1"/>
  <c r="L2565" i="1"/>
  <c r="K2565" i="1"/>
  <c r="J2565" i="1"/>
  <c r="I2565" i="1"/>
  <c r="H2565" i="1"/>
  <c r="G2565" i="1"/>
  <c r="F2565" i="1"/>
  <c r="E2565" i="1"/>
  <c r="M2564" i="1"/>
  <c r="L2564" i="1"/>
  <c r="K2564" i="1"/>
  <c r="J2564" i="1"/>
  <c r="I2564" i="1"/>
  <c r="H2564" i="1"/>
  <c r="G2564" i="1"/>
  <c r="F2564" i="1"/>
  <c r="E2564" i="1"/>
  <c r="M2563" i="1"/>
  <c r="L2563" i="1"/>
  <c r="K2563" i="1"/>
  <c r="J2563" i="1"/>
  <c r="I2563" i="1"/>
  <c r="H2563" i="1"/>
  <c r="G2563" i="1"/>
  <c r="F2563" i="1"/>
  <c r="E2563" i="1"/>
  <c r="M2562" i="1"/>
  <c r="L2562" i="1"/>
  <c r="K2562" i="1"/>
  <c r="J2562" i="1"/>
  <c r="I2562" i="1"/>
  <c r="H2562" i="1"/>
  <c r="G2562" i="1"/>
  <c r="F2562" i="1"/>
  <c r="E2562" i="1"/>
  <c r="M2561" i="1"/>
  <c r="L2561" i="1"/>
  <c r="K2561" i="1"/>
  <c r="J2561" i="1"/>
  <c r="I2561" i="1"/>
  <c r="H2561" i="1"/>
  <c r="G2561" i="1"/>
  <c r="F2561" i="1"/>
  <c r="E2561" i="1"/>
  <c r="M2560" i="1"/>
  <c r="L2560" i="1"/>
  <c r="K2560" i="1"/>
  <c r="J2560" i="1"/>
  <c r="I2560" i="1"/>
  <c r="H2560" i="1"/>
  <c r="G2560" i="1"/>
  <c r="F2560" i="1"/>
  <c r="E2560" i="1"/>
  <c r="M2559" i="1"/>
  <c r="L2559" i="1"/>
  <c r="K2559" i="1"/>
  <c r="J2559" i="1"/>
  <c r="I2559" i="1"/>
  <c r="H2559" i="1"/>
  <c r="G2559" i="1"/>
  <c r="F2559" i="1"/>
  <c r="E2559" i="1"/>
  <c r="M2558" i="1"/>
  <c r="L2558" i="1"/>
  <c r="K2558" i="1"/>
  <c r="J2558" i="1"/>
  <c r="I2558" i="1"/>
  <c r="H2558" i="1"/>
  <c r="G2558" i="1"/>
  <c r="F2558" i="1"/>
  <c r="E2558" i="1"/>
  <c r="M2557" i="1"/>
  <c r="L2557" i="1"/>
  <c r="K2557" i="1"/>
  <c r="J2557" i="1"/>
  <c r="I2557" i="1"/>
  <c r="H2557" i="1"/>
  <c r="G2557" i="1"/>
  <c r="F2557" i="1"/>
  <c r="E2557" i="1"/>
  <c r="M2556" i="1"/>
  <c r="L2556" i="1"/>
  <c r="K2556" i="1"/>
  <c r="J2556" i="1"/>
  <c r="I2556" i="1"/>
  <c r="H2556" i="1"/>
  <c r="G2556" i="1"/>
  <c r="F2556" i="1"/>
  <c r="E2556" i="1"/>
  <c r="M2555" i="1"/>
  <c r="L2555" i="1"/>
  <c r="K2555" i="1"/>
  <c r="J2555" i="1"/>
  <c r="I2555" i="1"/>
  <c r="H2555" i="1"/>
  <c r="G2555" i="1"/>
  <c r="F2555" i="1"/>
  <c r="E2555" i="1"/>
  <c r="M2554" i="1"/>
  <c r="L2554" i="1"/>
  <c r="K2554" i="1"/>
  <c r="J2554" i="1"/>
  <c r="I2554" i="1"/>
  <c r="H2554" i="1"/>
  <c r="G2554" i="1"/>
  <c r="F2554" i="1"/>
  <c r="E2554" i="1"/>
  <c r="M2553" i="1"/>
  <c r="L2553" i="1"/>
  <c r="K2553" i="1"/>
  <c r="J2553" i="1"/>
  <c r="I2553" i="1"/>
  <c r="H2553" i="1"/>
  <c r="G2553" i="1"/>
  <c r="F2553" i="1"/>
  <c r="E2553" i="1"/>
  <c r="M2552" i="1"/>
  <c r="L2552" i="1"/>
  <c r="K2552" i="1"/>
  <c r="J2552" i="1"/>
  <c r="I2552" i="1"/>
  <c r="H2552" i="1"/>
  <c r="G2552" i="1"/>
  <c r="F2552" i="1"/>
  <c r="E2552" i="1"/>
  <c r="M2551" i="1"/>
  <c r="L2551" i="1"/>
  <c r="K2551" i="1"/>
  <c r="J2551" i="1"/>
  <c r="I2551" i="1"/>
  <c r="H2551" i="1"/>
  <c r="G2551" i="1"/>
  <c r="F2551" i="1"/>
  <c r="E2551" i="1"/>
  <c r="M2550" i="1"/>
  <c r="L2550" i="1"/>
  <c r="K2550" i="1"/>
  <c r="J2550" i="1"/>
  <c r="I2550" i="1"/>
  <c r="H2550" i="1"/>
  <c r="G2550" i="1"/>
  <c r="F2550" i="1"/>
  <c r="E2550" i="1"/>
  <c r="M2549" i="1"/>
  <c r="L2549" i="1"/>
  <c r="K2549" i="1"/>
  <c r="J2549" i="1"/>
  <c r="I2549" i="1"/>
  <c r="H2549" i="1"/>
  <c r="G2549" i="1"/>
  <c r="F2549" i="1"/>
  <c r="E2549" i="1"/>
  <c r="M2548" i="1"/>
  <c r="L2548" i="1"/>
  <c r="K2548" i="1"/>
  <c r="J2548" i="1"/>
  <c r="I2548" i="1"/>
  <c r="H2548" i="1"/>
  <c r="G2548" i="1"/>
  <c r="F2548" i="1"/>
  <c r="E2548" i="1"/>
  <c r="M2547" i="1"/>
  <c r="L2547" i="1"/>
  <c r="K2547" i="1"/>
  <c r="J2547" i="1"/>
  <c r="I2547" i="1"/>
  <c r="H2547" i="1"/>
  <c r="G2547" i="1"/>
  <c r="F2547" i="1"/>
  <c r="E2547" i="1"/>
  <c r="M2546" i="1"/>
  <c r="L2546" i="1"/>
  <c r="K2546" i="1"/>
  <c r="J2546" i="1"/>
  <c r="I2546" i="1"/>
  <c r="H2546" i="1"/>
  <c r="G2546" i="1"/>
  <c r="F2546" i="1"/>
  <c r="E2546" i="1"/>
  <c r="M2545" i="1"/>
  <c r="L2545" i="1"/>
  <c r="K2545" i="1"/>
  <c r="J2545" i="1"/>
  <c r="I2545" i="1"/>
  <c r="H2545" i="1"/>
  <c r="G2545" i="1"/>
  <c r="F2545" i="1"/>
  <c r="E2545" i="1"/>
  <c r="M2544" i="1"/>
  <c r="L2544" i="1"/>
  <c r="K2544" i="1"/>
  <c r="J2544" i="1"/>
  <c r="I2544" i="1"/>
  <c r="H2544" i="1"/>
  <c r="G2544" i="1"/>
  <c r="F2544" i="1"/>
  <c r="E2544" i="1"/>
  <c r="M2543" i="1"/>
  <c r="L2543" i="1"/>
  <c r="K2543" i="1"/>
  <c r="J2543" i="1"/>
  <c r="I2543" i="1"/>
  <c r="H2543" i="1"/>
  <c r="G2543" i="1"/>
  <c r="F2543" i="1"/>
  <c r="E2543" i="1"/>
  <c r="M2542" i="1"/>
  <c r="L2542" i="1"/>
  <c r="K2542" i="1"/>
  <c r="J2542" i="1"/>
  <c r="I2542" i="1"/>
  <c r="H2542" i="1"/>
  <c r="G2542" i="1"/>
  <c r="F2542" i="1"/>
  <c r="E2542" i="1"/>
  <c r="M2541" i="1"/>
  <c r="L2541" i="1"/>
  <c r="K2541" i="1"/>
  <c r="J2541" i="1"/>
  <c r="I2541" i="1"/>
  <c r="H2541" i="1"/>
  <c r="G2541" i="1"/>
  <c r="F2541" i="1"/>
  <c r="E2541" i="1"/>
  <c r="M2540" i="1"/>
  <c r="L2540" i="1"/>
  <c r="K2540" i="1"/>
  <c r="J2540" i="1"/>
  <c r="I2540" i="1"/>
  <c r="H2540" i="1"/>
  <c r="G2540" i="1"/>
  <c r="F2540" i="1"/>
  <c r="E2540" i="1"/>
  <c r="M2539" i="1"/>
  <c r="L2539" i="1"/>
  <c r="K2539" i="1"/>
  <c r="J2539" i="1"/>
  <c r="I2539" i="1"/>
  <c r="H2539" i="1"/>
  <c r="G2539" i="1"/>
  <c r="F2539" i="1"/>
  <c r="E2539" i="1"/>
  <c r="M2538" i="1"/>
  <c r="L2538" i="1"/>
  <c r="K2538" i="1"/>
  <c r="J2538" i="1"/>
  <c r="I2538" i="1"/>
  <c r="H2538" i="1"/>
  <c r="G2538" i="1"/>
  <c r="F2538" i="1"/>
  <c r="E2538" i="1"/>
  <c r="M2537" i="1"/>
  <c r="L2537" i="1"/>
  <c r="K2537" i="1"/>
  <c r="J2537" i="1"/>
  <c r="I2537" i="1"/>
  <c r="H2537" i="1"/>
  <c r="G2537" i="1"/>
  <c r="F2537" i="1"/>
  <c r="E2537" i="1"/>
  <c r="M2536" i="1"/>
  <c r="L2536" i="1"/>
  <c r="K2536" i="1"/>
  <c r="J2536" i="1"/>
  <c r="I2536" i="1"/>
  <c r="H2536" i="1"/>
  <c r="G2536" i="1"/>
  <c r="F2536" i="1"/>
  <c r="E2536" i="1"/>
  <c r="M2535" i="1"/>
  <c r="L2535" i="1"/>
  <c r="K2535" i="1"/>
  <c r="J2535" i="1"/>
  <c r="I2535" i="1"/>
  <c r="H2535" i="1"/>
  <c r="G2535" i="1"/>
  <c r="F2535" i="1"/>
  <c r="E2535" i="1"/>
  <c r="M2534" i="1"/>
  <c r="L2534" i="1"/>
  <c r="K2534" i="1"/>
  <c r="J2534" i="1"/>
  <c r="I2534" i="1"/>
  <c r="H2534" i="1"/>
  <c r="G2534" i="1"/>
  <c r="F2534" i="1"/>
  <c r="E2534" i="1"/>
  <c r="M2533" i="1"/>
  <c r="L2533" i="1"/>
  <c r="K2533" i="1"/>
  <c r="J2533" i="1"/>
  <c r="I2533" i="1"/>
  <c r="H2533" i="1"/>
  <c r="G2533" i="1"/>
  <c r="F2533" i="1"/>
  <c r="E2533" i="1"/>
  <c r="M2532" i="1"/>
  <c r="L2532" i="1"/>
  <c r="K2532" i="1"/>
  <c r="J2532" i="1"/>
  <c r="I2532" i="1"/>
  <c r="H2532" i="1"/>
  <c r="G2532" i="1"/>
  <c r="F2532" i="1"/>
  <c r="E2532" i="1"/>
  <c r="M2531" i="1"/>
  <c r="L2531" i="1"/>
  <c r="K2531" i="1"/>
  <c r="J2531" i="1"/>
  <c r="I2531" i="1"/>
  <c r="H2531" i="1"/>
  <c r="G2531" i="1"/>
  <c r="F2531" i="1"/>
  <c r="E2531" i="1"/>
  <c r="M2530" i="1"/>
  <c r="L2530" i="1"/>
  <c r="K2530" i="1"/>
  <c r="J2530" i="1"/>
  <c r="I2530" i="1"/>
  <c r="H2530" i="1"/>
  <c r="G2530" i="1"/>
  <c r="F2530" i="1"/>
  <c r="E2530" i="1"/>
  <c r="M2529" i="1"/>
  <c r="L2529" i="1"/>
  <c r="K2529" i="1"/>
  <c r="J2529" i="1"/>
  <c r="I2529" i="1"/>
  <c r="H2529" i="1"/>
  <c r="G2529" i="1"/>
  <c r="F2529" i="1"/>
  <c r="E2529" i="1"/>
  <c r="M2528" i="1"/>
  <c r="L2528" i="1"/>
  <c r="K2528" i="1"/>
  <c r="J2528" i="1"/>
  <c r="I2528" i="1"/>
  <c r="H2528" i="1"/>
  <c r="G2528" i="1"/>
  <c r="F2528" i="1"/>
  <c r="E2528" i="1"/>
  <c r="M2527" i="1"/>
  <c r="L2527" i="1"/>
  <c r="K2527" i="1"/>
  <c r="J2527" i="1"/>
  <c r="I2527" i="1"/>
  <c r="H2527" i="1"/>
  <c r="G2527" i="1"/>
  <c r="F2527" i="1"/>
  <c r="E2527" i="1"/>
  <c r="M2526" i="1"/>
  <c r="L2526" i="1"/>
  <c r="K2526" i="1"/>
  <c r="J2526" i="1"/>
  <c r="I2526" i="1"/>
  <c r="H2526" i="1"/>
  <c r="G2526" i="1"/>
  <c r="F2526" i="1"/>
  <c r="E2526" i="1"/>
  <c r="M2525" i="1"/>
  <c r="L2525" i="1"/>
  <c r="K2525" i="1"/>
  <c r="J2525" i="1"/>
  <c r="I2525" i="1"/>
  <c r="H2525" i="1"/>
  <c r="G2525" i="1"/>
  <c r="F2525" i="1"/>
  <c r="E2525" i="1"/>
  <c r="M2524" i="1"/>
  <c r="L2524" i="1"/>
  <c r="K2524" i="1"/>
  <c r="J2524" i="1"/>
  <c r="I2524" i="1"/>
  <c r="H2524" i="1"/>
  <c r="G2524" i="1"/>
  <c r="F2524" i="1"/>
  <c r="E2524" i="1"/>
  <c r="M2523" i="1"/>
  <c r="L2523" i="1"/>
  <c r="K2523" i="1"/>
  <c r="J2523" i="1"/>
  <c r="I2523" i="1"/>
  <c r="H2523" i="1"/>
  <c r="G2523" i="1"/>
  <c r="F2523" i="1"/>
  <c r="E2523" i="1"/>
  <c r="M2522" i="1"/>
  <c r="L2522" i="1"/>
  <c r="K2522" i="1"/>
  <c r="J2522" i="1"/>
  <c r="I2522" i="1"/>
  <c r="H2522" i="1"/>
  <c r="G2522" i="1"/>
  <c r="F2522" i="1"/>
  <c r="E2522" i="1"/>
  <c r="M2521" i="1"/>
  <c r="L2521" i="1"/>
  <c r="K2521" i="1"/>
  <c r="J2521" i="1"/>
  <c r="I2521" i="1"/>
  <c r="H2521" i="1"/>
  <c r="G2521" i="1"/>
  <c r="F2521" i="1"/>
  <c r="E2521" i="1"/>
  <c r="M2520" i="1"/>
  <c r="L2520" i="1"/>
  <c r="K2520" i="1"/>
  <c r="J2520" i="1"/>
  <c r="I2520" i="1"/>
  <c r="H2520" i="1"/>
  <c r="G2520" i="1"/>
  <c r="F2520" i="1"/>
  <c r="E2520" i="1"/>
  <c r="M2519" i="1"/>
  <c r="L2519" i="1"/>
  <c r="K2519" i="1"/>
  <c r="J2519" i="1"/>
  <c r="I2519" i="1"/>
  <c r="H2519" i="1"/>
  <c r="G2519" i="1"/>
  <c r="F2519" i="1"/>
  <c r="E2519" i="1"/>
  <c r="M2518" i="1"/>
  <c r="L2518" i="1"/>
  <c r="K2518" i="1"/>
  <c r="J2518" i="1"/>
  <c r="I2518" i="1"/>
  <c r="H2518" i="1"/>
  <c r="G2518" i="1"/>
  <c r="F2518" i="1"/>
  <c r="E2518" i="1"/>
  <c r="M2517" i="1"/>
  <c r="L2517" i="1"/>
  <c r="K2517" i="1"/>
  <c r="J2517" i="1"/>
  <c r="I2517" i="1"/>
  <c r="H2517" i="1"/>
  <c r="G2517" i="1"/>
  <c r="F2517" i="1"/>
  <c r="E2517" i="1"/>
  <c r="M2516" i="1"/>
  <c r="L2516" i="1"/>
  <c r="K2516" i="1"/>
  <c r="J2516" i="1"/>
  <c r="I2516" i="1"/>
  <c r="H2516" i="1"/>
  <c r="G2516" i="1"/>
  <c r="F2516" i="1"/>
  <c r="E2516" i="1"/>
  <c r="M2515" i="1"/>
  <c r="L2515" i="1"/>
  <c r="K2515" i="1"/>
  <c r="J2515" i="1"/>
  <c r="I2515" i="1"/>
  <c r="H2515" i="1"/>
  <c r="G2515" i="1"/>
  <c r="F2515" i="1"/>
  <c r="E2515" i="1"/>
  <c r="M2514" i="1"/>
  <c r="L2514" i="1"/>
  <c r="K2514" i="1"/>
  <c r="J2514" i="1"/>
  <c r="I2514" i="1"/>
  <c r="H2514" i="1"/>
  <c r="G2514" i="1"/>
  <c r="F2514" i="1"/>
  <c r="E2514" i="1"/>
  <c r="M2513" i="1"/>
  <c r="L2513" i="1"/>
  <c r="K2513" i="1"/>
  <c r="J2513" i="1"/>
  <c r="I2513" i="1"/>
  <c r="H2513" i="1"/>
  <c r="G2513" i="1"/>
  <c r="F2513" i="1"/>
  <c r="E2513" i="1"/>
  <c r="M2512" i="1"/>
  <c r="L2512" i="1"/>
  <c r="K2512" i="1"/>
  <c r="J2512" i="1"/>
  <c r="I2512" i="1"/>
  <c r="H2512" i="1"/>
  <c r="G2512" i="1"/>
  <c r="F2512" i="1"/>
  <c r="E2512" i="1"/>
  <c r="M2511" i="1"/>
  <c r="L2511" i="1"/>
  <c r="K2511" i="1"/>
  <c r="J2511" i="1"/>
  <c r="I2511" i="1"/>
  <c r="H2511" i="1"/>
  <c r="G2511" i="1"/>
  <c r="F2511" i="1"/>
  <c r="E2511" i="1"/>
  <c r="M2510" i="1"/>
  <c r="L2510" i="1"/>
  <c r="K2510" i="1"/>
  <c r="J2510" i="1"/>
  <c r="I2510" i="1"/>
  <c r="H2510" i="1"/>
  <c r="G2510" i="1"/>
  <c r="F2510" i="1"/>
  <c r="E2510" i="1"/>
  <c r="M2509" i="1"/>
  <c r="L2509" i="1"/>
  <c r="K2509" i="1"/>
  <c r="J2509" i="1"/>
  <c r="I2509" i="1"/>
  <c r="H2509" i="1"/>
  <c r="G2509" i="1"/>
  <c r="F2509" i="1"/>
  <c r="E2509" i="1"/>
  <c r="M2508" i="1"/>
  <c r="L2508" i="1"/>
  <c r="K2508" i="1"/>
  <c r="J2508" i="1"/>
  <c r="I2508" i="1"/>
  <c r="H2508" i="1"/>
  <c r="G2508" i="1"/>
  <c r="F2508" i="1"/>
  <c r="E2508" i="1"/>
  <c r="M2507" i="1"/>
  <c r="L2507" i="1"/>
  <c r="K2507" i="1"/>
  <c r="J2507" i="1"/>
  <c r="I2507" i="1"/>
  <c r="H2507" i="1"/>
  <c r="G2507" i="1"/>
  <c r="F2507" i="1"/>
  <c r="E2507" i="1"/>
  <c r="M2506" i="1"/>
  <c r="L2506" i="1"/>
  <c r="K2506" i="1"/>
  <c r="J2506" i="1"/>
  <c r="I2506" i="1"/>
  <c r="H2506" i="1"/>
  <c r="G2506" i="1"/>
  <c r="F2506" i="1"/>
  <c r="E2506" i="1"/>
  <c r="M2505" i="1"/>
  <c r="L2505" i="1"/>
  <c r="K2505" i="1"/>
  <c r="J2505" i="1"/>
  <c r="I2505" i="1"/>
  <c r="H2505" i="1"/>
  <c r="G2505" i="1"/>
  <c r="F2505" i="1"/>
  <c r="E2505" i="1"/>
  <c r="M2504" i="1"/>
  <c r="L2504" i="1"/>
  <c r="K2504" i="1"/>
  <c r="J2504" i="1"/>
  <c r="I2504" i="1"/>
  <c r="H2504" i="1"/>
  <c r="G2504" i="1"/>
  <c r="F2504" i="1"/>
  <c r="E2504" i="1"/>
  <c r="M2503" i="1"/>
  <c r="L2503" i="1"/>
  <c r="K2503" i="1"/>
  <c r="J2503" i="1"/>
  <c r="I2503" i="1"/>
  <c r="H2503" i="1"/>
  <c r="G2503" i="1"/>
  <c r="F2503" i="1"/>
  <c r="E2503" i="1"/>
  <c r="M2502" i="1"/>
  <c r="L2502" i="1"/>
  <c r="K2502" i="1"/>
  <c r="J2502" i="1"/>
  <c r="I2502" i="1"/>
  <c r="H2502" i="1"/>
  <c r="G2502" i="1"/>
  <c r="F2502" i="1"/>
  <c r="E2502" i="1"/>
  <c r="M2501" i="1"/>
  <c r="L2501" i="1"/>
  <c r="K2501" i="1"/>
  <c r="J2501" i="1"/>
  <c r="I2501" i="1"/>
  <c r="H2501" i="1"/>
  <c r="G2501" i="1"/>
  <c r="F2501" i="1"/>
  <c r="E2501" i="1"/>
  <c r="M2500" i="1"/>
  <c r="L2500" i="1"/>
  <c r="K2500" i="1"/>
  <c r="J2500" i="1"/>
  <c r="I2500" i="1"/>
  <c r="H2500" i="1"/>
  <c r="G2500" i="1"/>
  <c r="F2500" i="1"/>
  <c r="E2500" i="1"/>
  <c r="M2499" i="1"/>
  <c r="L2499" i="1"/>
  <c r="K2499" i="1"/>
  <c r="J2499" i="1"/>
  <c r="I2499" i="1"/>
  <c r="H2499" i="1"/>
  <c r="G2499" i="1"/>
  <c r="F2499" i="1"/>
  <c r="E2499" i="1"/>
  <c r="M2498" i="1"/>
  <c r="L2498" i="1"/>
  <c r="K2498" i="1"/>
  <c r="J2498" i="1"/>
  <c r="I2498" i="1"/>
  <c r="H2498" i="1"/>
  <c r="G2498" i="1"/>
  <c r="F2498" i="1"/>
  <c r="E2498" i="1"/>
  <c r="M2497" i="1"/>
  <c r="L2497" i="1"/>
  <c r="K2497" i="1"/>
  <c r="J2497" i="1"/>
  <c r="I2497" i="1"/>
  <c r="H2497" i="1"/>
  <c r="G2497" i="1"/>
  <c r="F2497" i="1"/>
  <c r="E2497" i="1"/>
  <c r="M2496" i="1"/>
  <c r="L2496" i="1"/>
  <c r="K2496" i="1"/>
  <c r="J2496" i="1"/>
  <c r="I2496" i="1"/>
  <c r="H2496" i="1"/>
  <c r="G2496" i="1"/>
  <c r="F2496" i="1"/>
  <c r="E2496" i="1"/>
  <c r="M2495" i="1"/>
  <c r="L2495" i="1"/>
  <c r="K2495" i="1"/>
  <c r="J2495" i="1"/>
  <c r="I2495" i="1"/>
  <c r="H2495" i="1"/>
  <c r="G2495" i="1"/>
  <c r="F2495" i="1"/>
  <c r="E2495" i="1"/>
  <c r="M2494" i="1"/>
  <c r="L2494" i="1"/>
  <c r="K2494" i="1"/>
  <c r="J2494" i="1"/>
  <c r="I2494" i="1"/>
  <c r="H2494" i="1"/>
  <c r="G2494" i="1"/>
  <c r="F2494" i="1"/>
  <c r="E2494" i="1"/>
  <c r="M2493" i="1"/>
  <c r="L2493" i="1"/>
  <c r="K2493" i="1"/>
  <c r="J2493" i="1"/>
  <c r="I2493" i="1"/>
  <c r="H2493" i="1"/>
  <c r="G2493" i="1"/>
  <c r="F2493" i="1"/>
  <c r="E2493" i="1"/>
  <c r="M2492" i="1"/>
  <c r="L2492" i="1"/>
  <c r="K2492" i="1"/>
  <c r="J2492" i="1"/>
  <c r="I2492" i="1"/>
  <c r="H2492" i="1"/>
  <c r="G2492" i="1"/>
  <c r="F2492" i="1"/>
  <c r="E2492" i="1"/>
  <c r="M2491" i="1"/>
  <c r="L2491" i="1"/>
  <c r="K2491" i="1"/>
  <c r="J2491" i="1"/>
  <c r="I2491" i="1"/>
  <c r="H2491" i="1"/>
  <c r="G2491" i="1"/>
  <c r="F2491" i="1"/>
  <c r="E2491" i="1"/>
  <c r="M2490" i="1"/>
  <c r="L2490" i="1"/>
  <c r="K2490" i="1"/>
  <c r="J2490" i="1"/>
  <c r="I2490" i="1"/>
  <c r="H2490" i="1"/>
  <c r="G2490" i="1"/>
  <c r="F2490" i="1"/>
  <c r="E2490" i="1"/>
  <c r="M2489" i="1"/>
  <c r="L2489" i="1"/>
  <c r="K2489" i="1"/>
  <c r="J2489" i="1"/>
  <c r="I2489" i="1"/>
  <c r="H2489" i="1"/>
  <c r="G2489" i="1"/>
  <c r="F2489" i="1"/>
  <c r="E2489" i="1"/>
  <c r="M2488" i="1"/>
  <c r="L2488" i="1"/>
  <c r="K2488" i="1"/>
  <c r="J2488" i="1"/>
  <c r="I2488" i="1"/>
  <c r="H2488" i="1"/>
  <c r="G2488" i="1"/>
  <c r="F2488" i="1"/>
  <c r="E2488" i="1"/>
  <c r="M2487" i="1"/>
  <c r="L2487" i="1"/>
  <c r="K2487" i="1"/>
  <c r="J2487" i="1"/>
  <c r="I2487" i="1"/>
  <c r="H2487" i="1"/>
  <c r="G2487" i="1"/>
  <c r="F2487" i="1"/>
  <c r="E2487" i="1"/>
  <c r="M2486" i="1"/>
  <c r="L2486" i="1"/>
  <c r="K2486" i="1"/>
  <c r="J2486" i="1"/>
  <c r="I2486" i="1"/>
  <c r="H2486" i="1"/>
  <c r="G2486" i="1"/>
  <c r="F2486" i="1"/>
  <c r="E2486" i="1"/>
  <c r="M2485" i="1"/>
  <c r="L2485" i="1"/>
  <c r="K2485" i="1"/>
  <c r="J2485" i="1"/>
  <c r="I2485" i="1"/>
  <c r="H2485" i="1"/>
  <c r="G2485" i="1"/>
  <c r="F2485" i="1"/>
  <c r="E2485" i="1"/>
  <c r="M2484" i="1"/>
  <c r="L2484" i="1"/>
  <c r="K2484" i="1"/>
  <c r="J2484" i="1"/>
  <c r="I2484" i="1"/>
  <c r="H2484" i="1"/>
  <c r="G2484" i="1"/>
  <c r="F2484" i="1"/>
  <c r="E2484" i="1"/>
  <c r="M2483" i="1"/>
  <c r="L2483" i="1"/>
  <c r="K2483" i="1"/>
  <c r="J2483" i="1"/>
  <c r="I2483" i="1"/>
  <c r="H2483" i="1"/>
  <c r="G2483" i="1"/>
  <c r="F2483" i="1"/>
  <c r="E2483" i="1"/>
  <c r="M2482" i="1"/>
  <c r="L2482" i="1"/>
  <c r="K2482" i="1"/>
  <c r="J2482" i="1"/>
  <c r="I2482" i="1"/>
  <c r="H2482" i="1"/>
  <c r="G2482" i="1"/>
  <c r="F2482" i="1"/>
  <c r="E2482" i="1"/>
  <c r="M2481" i="1"/>
  <c r="L2481" i="1"/>
  <c r="K2481" i="1"/>
  <c r="J2481" i="1"/>
  <c r="I2481" i="1"/>
  <c r="H2481" i="1"/>
  <c r="G2481" i="1"/>
  <c r="F2481" i="1"/>
  <c r="E2481" i="1"/>
  <c r="M2480" i="1"/>
  <c r="L2480" i="1"/>
  <c r="K2480" i="1"/>
  <c r="J2480" i="1"/>
  <c r="I2480" i="1"/>
  <c r="H2480" i="1"/>
  <c r="G2480" i="1"/>
  <c r="F2480" i="1"/>
  <c r="E2480" i="1"/>
  <c r="M2479" i="1"/>
  <c r="L2479" i="1"/>
  <c r="K2479" i="1"/>
  <c r="J2479" i="1"/>
  <c r="I2479" i="1"/>
  <c r="H2479" i="1"/>
  <c r="G2479" i="1"/>
  <c r="F2479" i="1"/>
  <c r="E2479" i="1"/>
  <c r="M2478" i="1"/>
  <c r="L2478" i="1"/>
  <c r="K2478" i="1"/>
  <c r="J2478" i="1"/>
  <c r="I2478" i="1"/>
  <c r="H2478" i="1"/>
  <c r="G2478" i="1"/>
  <c r="F2478" i="1"/>
  <c r="E2478" i="1"/>
  <c r="M2477" i="1"/>
  <c r="L2477" i="1"/>
  <c r="K2477" i="1"/>
  <c r="J2477" i="1"/>
  <c r="I2477" i="1"/>
  <c r="H2477" i="1"/>
  <c r="G2477" i="1"/>
  <c r="F2477" i="1"/>
  <c r="E2477" i="1"/>
  <c r="M2476" i="1"/>
  <c r="L2476" i="1"/>
  <c r="K2476" i="1"/>
  <c r="J2476" i="1"/>
  <c r="I2476" i="1"/>
  <c r="H2476" i="1"/>
  <c r="G2476" i="1"/>
  <c r="F2476" i="1"/>
  <c r="E2476" i="1"/>
  <c r="M2475" i="1"/>
  <c r="L2475" i="1"/>
  <c r="K2475" i="1"/>
  <c r="J2475" i="1"/>
  <c r="I2475" i="1"/>
  <c r="H2475" i="1"/>
  <c r="G2475" i="1"/>
  <c r="F2475" i="1"/>
  <c r="E2475" i="1"/>
  <c r="M2474" i="1"/>
  <c r="L2474" i="1"/>
  <c r="K2474" i="1"/>
  <c r="J2474" i="1"/>
  <c r="I2474" i="1"/>
  <c r="H2474" i="1"/>
  <c r="G2474" i="1"/>
  <c r="F2474" i="1"/>
  <c r="E2474" i="1"/>
  <c r="M2473" i="1"/>
  <c r="L2473" i="1"/>
  <c r="K2473" i="1"/>
  <c r="J2473" i="1"/>
  <c r="I2473" i="1"/>
  <c r="H2473" i="1"/>
  <c r="G2473" i="1"/>
  <c r="F2473" i="1"/>
  <c r="E2473" i="1"/>
  <c r="M2472" i="1"/>
  <c r="L2472" i="1"/>
  <c r="K2472" i="1"/>
  <c r="J2472" i="1"/>
  <c r="I2472" i="1"/>
  <c r="H2472" i="1"/>
  <c r="G2472" i="1"/>
  <c r="F2472" i="1"/>
  <c r="E2472" i="1"/>
  <c r="M2471" i="1"/>
  <c r="L2471" i="1"/>
  <c r="K2471" i="1"/>
  <c r="J2471" i="1"/>
  <c r="I2471" i="1"/>
  <c r="H2471" i="1"/>
  <c r="G2471" i="1"/>
  <c r="F2471" i="1"/>
  <c r="E2471" i="1"/>
  <c r="M2470" i="1"/>
  <c r="L2470" i="1"/>
  <c r="K2470" i="1"/>
  <c r="J2470" i="1"/>
  <c r="I2470" i="1"/>
  <c r="H2470" i="1"/>
  <c r="G2470" i="1"/>
  <c r="F2470" i="1"/>
  <c r="E2470" i="1"/>
  <c r="M2469" i="1"/>
  <c r="L2469" i="1"/>
  <c r="K2469" i="1"/>
  <c r="J2469" i="1"/>
  <c r="I2469" i="1"/>
  <c r="H2469" i="1"/>
  <c r="G2469" i="1"/>
  <c r="F2469" i="1"/>
  <c r="E2469" i="1"/>
  <c r="M2468" i="1"/>
  <c r="L2468" i="1"/>
  <c r="K2468" i="1"/>
  <c r="J2468" i="1"/>
  <c r="I2468" i="1"/>
  <c r="H2468" i="1"/>
  <c r="G2468" i="1"/>
  <c r="F2468" i="1"/>
  <c r="E2468" i="1"/>
  <c r="M2467" i="1"/>
  <c r="L2467" i="1"/>
  <c r="K2467" i="1"/>
  <c r="J2467" i="1"/>
  <c r="I2467" i="1"/>
  <c r="H2467" i="1"/>
  <c r="G2467" i="1"/>
  <c r="F2467" i="1"/>
  <c r="E2467" i="1"/>
  <c r="M2466" i="1"/>
  <c r="L2466" i="1"/>
  <c r="K2466" i="1"/>
  <c r="J2466" i="1"/>
  <c r="I2466" i="1"/>
  <c r="H2466" i="1"/>
  <c r="G2466" i="1"/>
  <c r="F2466" i="1"/>
  <c r="E2466" i="1"/>
  <c r="M2465" i="1"/>
  <c r="L2465" i="1"/>
  <c r="K2465" i="1"/>
  <c r="J2465" i="1"/>
  <c r="I2465" i="1"/>
  <c r="H2465" i="1"/>
  <c r="G2465" i="1"/>
  <c r="F2465" i="1"/>
  <c r="E2465" i="1"/>
  <c r="M2464" i="1"/>
  <c r="L2464" i="1"/>
  <c r="K2464" i="1"/>
  <c r="J2464" i="1"/>
  <c r="I2464" i="1"/>
  <c r="H2464" i="1"/>
  <c r="G2464" i="1"/>
  <c r="F2464" i="1"/>
  <c r="E2464" i="1"/>
  <c r="M2463" i="1"/>
  <c r="L2463" i="1"/>
  <c r="K2463" i="1"/>
  <c r="J2463" i="1"/>
  <c r="I2463" i="1"/>
  <c r="H2463" i="1"/>
  <c r="G2463" i="1"/>
  <c r="F2463" i="1"/>
  <c r="E2463" i="1"/>
  <c r="M2462" i="1"/>
  <c r="L2462" i="1"/>
  <c r="K2462" i="1"/>
  <c r="J2462" i="1"/>
  <c r="I2462" i="1"/>
  <c r="H2462" i="1"/>
  <c r="G2462" i="1"/>
  <c r="F2462" i="1"/>
  <c r="E2462" i="1"/>
  <c r="M2461" i="1"/>
  <c r="L2461" i="1"/>
  <c r="K2461" i="1"/>
  <c r="J2461" i="1"/>
  <c r="I2461" i="1"/>
  <c r="H2461" i="1"/>
  <c r="G2461" i="1"/>
  <c r="F2461" i="1"/>
  <c r="E2461" i="1"/>
  <c r="M2460" i="1"/>
  <c r="L2460" i="1"/>
  <c r="K2460" i="1"/>
  <c r="J2460" i="1"/>
  <c r="I2460" i="1"/>
  <c r="H2460" i="1"/>
  <c r="G2460" i="1"/>
  <c r="F2460" i="1"/>
  <c r="E2460" i="1"/>
  <c r="M2459" i="1"/>
  <c r="L2459" i="1"/>
  <c r="K2459" i="1"/>
  <c r="J2459" i="1"/>
  <c r="I2459" i="1"/>
  <c r="H2459" i="1"/>
  <c r="G2459" i="1"/>
  <c r="F2459" i="1"/>
  <c r="E2459" i="1"/>
  <c r="M2458" i="1"/>
  <c r="L2458" i="1"/>
  <c r="K2458" i="1"/>
  <c r="J2458" i="1"/>
  <c r="I2458" i="1"/>
  <c r="H2458" i="1"/>
  <c r="G2458" i="1"/>
  <c r="F2458" i="1"/>
  <c r="E2458" i="1"/>
  <c r="M2457" i="1"/>
  <c r="L2457" i="1"/>
  <c r="K2457" i="1"/>
  <c r="J2457" i="1"/>
  <c r="I2457" i="1"/>
  <c r="H2457" i="1"/>
  <c r="G2457" i="1"/>
  <c r="F2457" i="1"/>
  <c r="E2457" i="1"/>
  <c r="M2456" i="1"/>
  <c r="L2456" i="1"/>
  <c r="K2456" i="1"/>
  <c r="J2456" i="1"/>
  <c r="I2456" i="1"/>
  <c r="H2456" i="1"/>
  <c r="G2456" i="1"/>
  <c r="F2456" i="1"/>
  <c r="E2456" i="1"/>
  <c r="M2455" i="1"/>
  <c r="L2455" i="1"/>
  <c r="K2455" i="1"/>
  <c r="J2455" i="1"/>
  <c r="I2455" i="1"/>
  <c r="H2455" i="1"/>
  <c r="G2455" i="1"/>
  <c r="F2455" i="1"/>
  <c r="E2455" i="1"/>
  <c r="M2454" i="1"/>
  <c r="L2454" i="1"/>
  <c r="K2454" i="1"/>
  <c r="J2454" i="1"/>
  <c r="I2454" i="1"/>
  <c r="H2454" i="1"/>
  <c r="G2454" i="1"/>
  <c r="F2454" i="1"/>
  <c r="E2454" i="1"/>
  <c r="M2453" i="1"/>
  <c r="L2453" i="1"/>
  <c r="K2453" i="1"/>
  <c r="J2453" i="1"/>
  <c r="I2453" i="1"/>
  <c r="H2453" i="1"/>
  <c r="G2453" i="1"/>
  <c r="F2453" i="1"/>
  <c r="E2453" i="1"/>
  <c r="M2452" i="1"/>
  <c r="L2452" i="1"/>
  <c r="K2452" i="1"/>
  <c r="J2452" i="1"/>
  <c r="I2452" i="1"/>
  <c r="H2452" i="1"/>
  <c r="G2452" i="1"/>
  <c r="F2452" i="1"/>
  <c r="E2452" i="1"/>
  <c r="M2451" i="1"/>
  <c r="L2451" i="1"/>
  <c r="K2451" i="1"/>
  <c r="J2451" i="1"/>
  <c r="I2451" i="1"/>
  <c r="H2451" i="1"/>
  <c r="G2451" i="1"/>
  <c r="F2451" i="1"/>
  <c r="E2451" i="1"/>
  <c r="M2450" i="1"/>
  <c r="L2450" i="1"/>
  <c r="K2450" i="1"/>
  <c r="J2450" i="1"/>
  <c r="I2450" i="1"/>
  <c r="H2450" i="1"/>
  <c r="G2450" i="1"/>
  <c r="F2450" i="1"/>
  <c r="E2450" i="1"/>
  <c r="M2449" i="1"/>
  <c r="L2449" i="1"/>
  <c r="K2449" i="1"/>
  <c r="J2449" i="1"/>
  <c r="I2449" i="1"/>
  <c r="H2449" i="1"/>
  <c r="G2449" i="1"/>
  <c r="F2449" i="1"/>
  <c r="E2449" i="1"/>
  <c r="M2448" i="1"/>
  <c r="L2448" i="1"/>
  <c r="K2448" i="1"/>
  <c r="J2448" i="1"/>
  <c r="I2448" i="1"/>
  <c r="H2448" i="1"/>
  <c r="G2448" i="1"/>
  <c r="F2448" i="1"/>
  <c r="E2448" i="1"/>
  <c r="M2447" i="1"/>
  <c r="L2447" i="1"/>
  <c r="K2447" i="1"/>
  <c r="J2447" i="1"/>
  <c r="I2447" i="1"/>
  <c r="H2447" i="1"/>
  <c r="G2447" i="1"/>
  <c r="F2447" i="1"/>
  <c r="E2447" i="1"/>
  <c r="M2446" i="1"/>
  <c r="L2446" i="1"/>
  <c r="K2446" i="1"/>
  <c r="J2446" i="1"/>
  <c r="I2446" i="1"/>
  <c r="H2446" i="1"/>
  <c r="G2446" i="1"/>
  <c r="F2446" i="1"/>
  <c r="E2446" i="1"/>
  <c r="M2445" i="1"/>
  <c r="L2445" i="1"/>
  <c r="K2445" i="1"/>
  <c r="J2445" i="1"/>
  <c r="I2445" i="1"/>
  <c r="H2445" i="1"/>
  <c r="G2445" i="1"/>
  <c r="F2445" i="1"/>
  <c r="E2445" i="1"/>
  <c r="M2444" i="1"/>
  <c r="L2444" i="1"/>
  <c r="K2444" i="1"/>
  <c r="J2444" i="1"/>
  <c r="I2444" i="1"/>
  <c r="H2444" i="1"/>
  <c r="G2444" i="1"/>
  <c r="F2444" i="1"/>
  <c r="E2444" i="1"/>
  <c r="M2443" i="1"/>
  <c r="L2443" i="1"/>
  <c r="K2443" i="1"/>
  <c r="J2443" i="1"/>
  <c r="I2443" i="1"/>
  <c r="H2443" i="1"/>
  <c r="G2443" i="1"/>
  <c r="F2443" i="1"/>
  <c r="E2443" i="1"/>
  <c r="M2442" i="1"/>
  <c r="L2442" i="1"/>
  <c r="K2442" i="1"/>
  <c r="J2442" i="1"/>
  <c r="I2442" i="1"/>
  <c r="H2442" i="1"/>
  <c r="G2442" i="1"/>
  <c r="F2442" i="1"/>
  <c r="E2442" i="1"/>
  <c r="M2441" i="1"/>
  <c r="L2441" i="1"/>
  <c r="K2441" i="1"/>
  <c r="J2441" i="1"/>
  <c r="I2441" i="1"/>
  <c r="H2441" i="1"/>
  <c r="G2441" i="1"/>
  <c r="F2441" i="1"/>
  <c r="E2441" i="1"/>
  <c r="M2440" i="1"/>
  <c r="L2440" i="1"/>
  <c r="K2440" i="1"/>
  <c r="J2440" i="1"/>
  <c r="I2440" i="1"/>
  <c r="H2440" i="1"/>
  <c r="G2440" i="1"/>
  <c r="F2440" i="1"/>
  <c r="E2440" i="1"/>
  <c r="M2439" i="1"/>
  <c r="L2439" i="1"/>
  <c r="K2439" i="1"/>
  <c r="J2439" i="1"/>
  <c r="I2439" i="1"/>
  <c r="H2439" i="1"/>
  <c r="G2439" i="1"/>
  <c r="F2439" i="1"/>
  <c r="E2439" i="1"/>
  <c r="M2438" i="1"/>
  <c r="L2438" i="1"/>
  <c r="K2438" i="1"/>
  <c r="J2438" i="1"/>
  <c r="I2438" i="1"/>
  <c r="H2438" i="1"/>
  <c r="G2438" i="1"/>
  <c r="F2438" i="1"/>
  <c r="E2438" i="1"/>
  <c r="M2437" i="1"/>
  <c r="L2437" i="1"/>
  <c r="K2437" i="1"/>
  <c r="J2437" i="1"/>
  <c r="I2437" i="1"/>
  <c r="H2437" i="1"/>
  <c r="G2437" i="1"/>
  <c r="F2437" i="1"/>
  <c r="E2437" i="1"/>
  <c r="M2436" i="1"/>
  <c r="L2436" i="1"/>
  <c r="K2436" i="1"/>
  <c r="J2436" i="1"/>
  <c r="I2436" i="1"/>
  <c r="H2436" i="1"/>
  <c r="G2436" i="1"/>
  <c r="F2436" i="1"/>
  <c r="E2436" i="1"/>
  <c r="M2435" i="1"/>
  <c r="L2435" i="1"/>
  <c r="K2435" i="1"/>
  <c r="J2435" i="1"/>
  <c r="I2435" i="1"/>
  <c r="H2435" i="1"/>
  <c r="G2435" i="1"/>
  <c r="F2435" i="1"/>
  <c r="E2435" i="1"/>
  <c r="M2434" i="1"/>
  <c r="L2434" i="1"/>
  <c r="K2434" i="1"/>
  <c r="J2434" i="1"/>
  <c r="I2434" i="1"/>
  <c r="H2434" i="1"/>
  <c r="G2434" i="1"/>
  <c r="F2434" i="1"/>
  <c r="E2434" i="1"/>
  <c r="M2433" i="1"/>
  <c r="L2433" i="1"/>
  <c r="K2433" i="1"/>
  <c r="J2433" i="1"/>
  <c r="I2433" i="1"/>
  <c r="H2433" i="1"/>
  <c r="G2433" i="1"/>
  <c r="F2433" i="1"/>
  <c r="E2433" i="1"/>
  <c r="M2432" i="1"/>
  <c r="L2432" i="1"/>
  <c r="K2432" i="1"/>
  <c r="J2432" i="1"/>
  <c r="I2432" i="1"/>
  <c r="H2432" i="1"/>
  <c r="G2432" i="1"/>
  <c r="F2432" i="1"/>
  <c r="E2432" i="1"/>
  <c r="M2431" i="1"/>
  <c r="L2431" i="1"/>
  <c r="K2431" i="1"/>
  <c r="J2431" i="1"/>
  <c r="I2431" i="1"/>
  <c r="H2431" i="1"/>
  <c r="G2431" i="1"/>
  <c r="F2431" i="1"/>
  <c r="E2431" i="1"/>
  <c r="M2430" i="1"/>
  <c r="L2430" i="1"/>
  <c r="K2430" i="1"/>
  <c r="J2430" i="1"/>
  <c r="I2430" i="1"/>
  <c r="H2430" i="1"/>
  <c r="G2430" i="1"/>
  <c r="F2430" i="1"/>
  <c r="E2430" i="1"/>
  <c r="M2429" i="1"/>
  <c r="L2429" i="1"/>
  <c r="K2429" i="1"/>
  <c r="J2429" i="1"/>
  <c r="I2429" i="1"/>
  <c r="H2429" i="1"/>
  <c r="G2429" i="1"/>
  <c r="F2429" i="1"/>
  <c r="E2429" i="1"/>
  <c r="M2428" i="1"/>
  <c r="L2428" i="1"/>
  <c r="K2428" i="1"/>
  <c r="J2428" i="1"/>
  <c r="I2428" i="1"/>
  <c r="H2428" i="1"/>
  <c r="G2428" i="1"/>
  <c r="F2428" i="1"/>
  <c r="E2428" i="1"/>
  <c r="M2427" i="1"/>
  <c r="L2427" i="1"/>
  <c r="K2427" i="1"/>
  <c r="J2427" i="1"/>
  <c r="I2427" i="1"/>
  <c r="H2427" i="1"/>
  <c r="G2427" i="1"/>
  <c r="F2427" i="1"/>
  <c r="E2427" i="1"/>
  <c r="M2426" i="1"/>
  <c r="L2426" i="1"/>
  <c r="K2426" i="1"/>
  <c r="J2426" i="1"/>
  <c r="I2426" i="1"/>
  <c r="H2426" i="1"/>
  <c r="G2426" i="1"/>
  <c r="F2426" i="1"/>
  <c r="E2426" i="1"/>
  <c r="M2425" i="1"/>
  <c r="L2425" i="1"/>
  <c r="K2425" i="1"/>
  <c r="J2425" i="1"/>
  <c r="I2425" i="1"/>
  <c r="H2425" i="1"/>
  <c r="G2425" i="1"/>
  <c r="F2425" i="1"/>
  <c r="E2425" i="1"/>
  <c r="M2424" i="1"/>
  <c r="L2424" i="1"/>
  <c r="K2424" i="1"/>
  <c r="J2424" i="1"/>
  <c r="I2424" i="1"/>
  <c r="H2424" i="1"/>
  <c r="G2424" i="1"/>
  <c r="F2424" i="1"/>
  <c r="E2424" i="1"/>
  <c r="M2423" i="1"/>
  <c r="L2423" i="1"/>
  <c r="K2423" i="1"/>
  <c r="J2423" i="1"/>
  <c r="I2423" i="1"/>
  <c r="H2423" i="1"/>
  <c r="G2423" i="1"/>
  <c r="F2423" i="1"/>
  <c r="E2423" i="1"/>
  <c r="M2422" i="1"/>
  <c r="L2422" i="1"/>
  <c r="K2422" i="1"/>
  <c r="J2422" i="1"/>
  <c r="I2422" i="1"/>
  <c r="H2422" i="1"/>
  <c r="G2422" i="1"/>
  <c r="F2422" i="1"/>
  <c r="E2422" i="1"/>
  <c r="M2421" i="1"/>
  <c r="L2421" i="1"/>
  <c r="K2421" i="1"/>
  <c r="J2421" i="1"/>
  <c r="I2421" i="1"/>
  <c r="H2421" i="1"/>
  <c r="G2421" i="1"/>
  <c r="F2421" i="1"/>
  <c r="E2421" i="1"/>
  <c r="M2420" i="1"/>
  <c r="L2420" i="1"/>
  <c r="K2420" i="1"/>
  <c r="J2420" i="1"/>
  <c r="I2420" i="1"/>
  <c r="H2420" i="1"/>
  <c r="G2420" i="1"/>
  <c r="F2420" i="1"/>
  <c r="E2420" i="1"/>
  <c r="M2419" i="1"/>
  <c r="L2419" i="1"/>
  <c r="K2419" i="1"/>
  <c r="J2419" i="1"/>
  <c r="I2419" i="1"/>
  <c r="H2419" i="1"/>
  <c r="G2419" i="1"/>
  <c r="F2419" i="1"/>
  <c r="E2419" i="1"/>
  <c r="M2418" i="1"/>
  <c r="L2418" i="1"/>
  <c r="K2418" i="1"/>
  <c r="J2418" i="1"/>
  <c r="I2418" i="1"/>
  <c r="H2418" i="1"/>
  <c r="G2418" i="1"/>
  <c r="F2418" i="1"/>
  <c r="E2418" i="1"/>
  <c r="M2417" i="1"/>
  <c r="L2417" i="1"/>
  <c r="K2417" i="1"/>
  <c r="J2417" i="1"/>
  <c r="I2417" i="1"/>
  <c r="H2417" i="1"/>
  <c r="G2417" i="1"/>
  <c r="F2417" i="1"/>
  <c r="E2417" i="1"/>
  <c r="M2416" i="1"/>
  <c r="L2416" i="1"/>
  <c r="K2416" i="1"/>
  <c r="J2416" i="1"/>
  <c r="I2416" i="1"/>
  <c r="H2416" i="1"/>
  <c r="G2416" i="1"/>
  <c r="F2416" i="1"/>
  <c r="E2416" i="1"/>
  <c r="M2415" i="1"/>
  <c r="L2415" i="1"/>
  <c r="K2415" i="1"/>
  <c r="J2415" i="1"/>
  <c r="I2415" i="1"/>
  <c r="H2415" i="1"/>
  <c r="G2415" i="1"/>
  <c r="F2415" i="1"/>
  <c r="E2415" i="1"/>
  <c r="M2414" i="1"/>
  <c r="L2414" i="1"/>
  <c r="K2414" i="1"/>
  <c r="J2414" i="1"/>
  <c r="I2414" i="1"/>
  <c r="H2414" i="1"/>
  <c r="G2414" i="1"/>
  <c r="F2414" i="1"/>
  <c r="E2414" i="1"/>
  <c r="M2413" i="1"/>
  <c r="L2413" i="1"/>
  <c r="K2413" i="1"/>
  <c r="J2413" i="1"/>
  <c r="I2413" i="1"/>
  <c r="H2413" i="1"/>
  <c r="G2413" i="1"/>
  <c r="F2413" i="1"/>
  <c r="E2413" i="1"/>
  <c r="M2412" i="1"/>
  <c r="L2412" i="1"/>
  <c r="K2412" i="1"/>
  <c r="J2412" i="1"/>
  <c r="I2412" i="1"/>
  <c r="H2412" i="1"/>
  <c r="G2412" i="1"/>
  <c r="F2412" i="1"/>
  <c r="E2412" i="1"/>
  <c r="M2411" i="1"/>
  <c r="L2411" i="1"/>
  <c r="K2411" i="1"/>
  <c r="J2411" i="1"/>
  <c r="I2411" i="1"/>
  <c r="H2411" i="1"/>
  <c r="G2411" i="1"/>
  <c r="F2411" i="1"/>
  <c r="E2411" i="1"/>
  <c r="M2410" i="1"/>
  <c r="L2410" i="1"/>
  <c r="K2410" i="1"/>
  <c r="J2410" i="1"/>
  <c r="I2410" i="1"/>
  <c r="H2410" i="1"/>
  <c r="G2410" i="1"/>
  <c r="F2410" i="1"/>
  <c r="E2410" i="1"/>
  <c r="M2409" i="1"/>
  <c r="L2409" i="1"/>
  <c r="K2409" i="1"/>
  <c r="J2409" i="1"/>
  <c r="I2409" i="1"/>
  <c r="H2409" i="1"/>
  <c r="G2409" i="1"/>
  <c r="F2409" i="1"/>
  <c r="E2409" i="1"/>
  <c r="M2408" i="1"/>
  <c r="L2408" i="1"/>
  <c r="K2408" i="1"/>
  <c r="J2408" i="1"/>
  <c r="I2408" i="1"/>
  <c r="H2408" i="1"/>
  <c r="G2408" i="1"/>
  <c r="F2408" i="1"/>
  <c r="E2408" i="1"/>
  <c r="M2407" i="1"/>
  <c r="L2407" i="1"/>
  <c r="K2407" i="1"/>
  <c r="J2407" i="1"/>
  <c r="I2407" i="1"/>
  <c r="H2407" i="1"/>
  <c r="G2407" i="1"/>
  <c r="F2407" i="1"/>
  <c r="E2407" i="1"/>
  <c r="M2406" i="1"/>
  <c r="L2406" i="1"/>
  <c r="K2406" i="1"/>
  <c r="J2406" i="1"/>
  <c r="I2406" i="1"/>
  <c r="H2406" i="1"/>
  <c r="G2406" i="1"/>
  <c r="F2406" i="1"/>
  <c r="E2406" i="1"/>
  <c r="M2405" i="1"/>
  <c r="L2405" i="1"/>
  <c r="K2405" i="1"/>
  <c r="J2405" i="1"/>
  <c r="I2405" i="1"/>
  <c r="H2405" i="1"/>
  <c r="G2405" i="1"/>
  <c r="F2405" i="1"/>
  <c r="E2405" i="1"/>
  <c r="M2404" i="1"/>
  <c r="L2404" i="1"/>
  <c r="K2404" i="1"/>
  <c r="J2404" i="1"/>
  <c r="I2404" i="1"/>
  <c r="H2404" i="1"/>
  <c r="G2404" i="1"/>
  <c r="F2404" i="1"/>
  <c r="E2404" i="1"/>
  <c r="M2403" i="1"/>
  <c r="L2403" i="1"/>
  <c r="K2403" i="1"/>
  <c r="J2403" i="1"/>
  <c r="I2403" i="1"/>
  <c r="H2403" i="1"/>
  <c r="G2403" i="1"/>
  <c r="F2403" i="1"/>
  <c r="E2403" i="1"/>
  <c r="M2402" i="1"/>
  <c r="L2402" i="1"/>
  <c r="K2402" i="1"/>
  <c r="J2402" i="1"/>
  <c r="I2402" i="1"/>
  <c r="H2402" i="1"/>
  <c r="G2402" i="1"/>
  <c r="F2402" i="1"/>
  <c r="E2402" i="1"/>
  <c r="M2401" i="1"/>
  <c r="L2401" i="1"/>
  <c r="K2401" i="1"/>
  <c r="J2401" i="1"/>
  <c r="I2401" i="1"/>
  <c r="H2401" i="1"/>
  <c r="G2401" i="1"/>
  <c r="F2401" i="1"/>
  <c r="E2401" i="1"/>
  <c r="M2400" i="1"/>
  <c r="L2400" i="1"/>
  <c r="K2400" i="1"/>
  <c r="J2400" i="1"/>
  <c r="I2400" i="1"/>
  <c r="H2400" i="1"/>
  <c r="G2400" i="1"/>
  <c r="F2400" i="1"/>
  <c r="E2400" i="1"/>
  <c r="M2399" i="1"/>
  <c r="L2399" i="1"/>
  <c r="K2399" i="1"/>
  <c r="J2399" i="1"/>
  <c r="I2399" i="1"/>
  <c r="H2399" i="1"/>
  <c r="G2399" i="1"/>
  <c r="F2399" i="1"/>
  <c r="E2399" i="1"/>
  <c r="M2398" i="1"/>
  <c r="L2398" i="1"/>
  <c r="K2398" i="1"/>
  <c r="J2398" i="1"/>
  <c r="I2398" i="1"/>
  <c r="H2398" i="1"/>
  <c r="G2398" i="1"/>
  <c r="F2398" i="1"/>
  <c r="E2398" i="1"/>
  <c r="M2397" i="1"/>
  <c r="L2397" i="1"/>
  <c r="K2397" i="1"/>
  <c r="J2397" i="1"/>
  <c r="I2397" i="1"/>
  <c r="H2397" i="1"/>
  <c r="G2397" i="1"/>
  <c r="F2397" i="1"/>
  <c r="E2397" i="1"/>
  <c r="M2396" i="1"/>
  <c r="L2396" i="1"/>
  <c r="K2396" i="1"/>
  <c r="J2396" i="1"/>
  <c r="I2396" i="1"/>
  <c r="H2396" i="1"/>
  <c r="G2396" i="1"/>
  <c r="F2396" i="1"/>
  <c r="E2396" i="1"/>
  <c r="M2395" i="1"/>
  <c r="L2395" i="1"/>
  <c r="K2395" i="1"/>
  <c r="J2395" i="1"/>
  <c r="I2395" i="1"/>
  <c r="H2395" i="1"/>
  <c r="G2395" i="1"/>
  <c r="F2395" i="1"/>
  <c r="E2395" i="1"/>
  <c r="M2394" i="1"/>
  <c r="L2394" i="1"/>
  <c r="K2394" i="1"/>
  <c r="J2394" i="1"/>
  <c r="I2394" i="1"/>
  <c r="H2394" i="1"/>
  <c r="G2394" i="1"/>
  <c r="F2394" i="1"/>
  <c r="E2394" i="1"/>
  <c r="M2393" i="1"/>
  <c r="L2393" i="1"/>
  <c r="K2393" i="1"/>
  <c r="J2393" i="1"/>
  <c r="I2393" i="1"/>
  <c r="H2393" i="1"/>
  <c r="G2393" i="1"/>
  <c r="F2393" i="1"/>
  <c r="E2393" i="1"/>
  <c r="M2392" i="1"/>
  <c r="L2392" i="1"/>
  <c r="K2392" i="1"/>
  <c r="J2392" i="1"/>
  <c r="I2392" i="1"/>
  <c r="H2392" i="1"/>
  <c r="G2392" i="1"/>
  <c r="F2392" i="1"/>
  <c r="E2392" i="1"/>
  <c r="M2391" i="1"/>
  <c r="L2391" i="1"/>
  <c r="K2391" i="1"/>
  <c r="J2391" i="1"/>
  <c r="I2391" i="1"/>
  <c r="H2391" i="1"/>
  <c r="G2391" i="1"/>
  <c r="F2391" i="1"/>
  <c r="E2391" i="1"/>
  <c r="M2390" i="1"/>
  <c r="L2390" i="1"/>
  <c r="K2390" i="1"/>
  <c r="J2390" i="1"/>
  <c r="I2390" i="1"/>
  <c r="H2390" i="1"/>
  <c r="G2390" i="1"/>
  <c r="F2390" i="1"/>
  <c r="E2390" i="1"/>
  <c r="M2389" i="1"/>
  <c r="L2389" i="1"/>
  <c r="K2389" i="1"/>
  <c r="J2389" i="1"/>
  <c r="I2389" i="1"/>
  <c r="H2389" i="1"/>
  <c r="G2389" i="1"/>
  <c r="F2389" i="1"/>
  <c r="E2389" i="1"/>
  <c r="M2388" i="1"/>
  <c r="L2388" i="1"/>
  <c r="K2388" i="1"/>
  <c r="J2388" i="1"/>
  <c r="I2388" i="1"/>
  <c r="H2388" i="1"/>
  <c r="G2388" i="1"/>
  <c r="F2388" i="1"/>
  <c r="E2388" i="1"/>
  <c r="M2387" i="1"/>
  <c r="L2387" i="1"/>
  <c r="K2387" i="1"/>
  <c r="J2387" i="1"/>
  <c r="I2387" i="1"/>
  <c r="H2387" i="1"/>
  <c r="G2387" i="1"/>
  <c r="F2387" i="1"/>
  <c r="E2387" i="1"/>
  <c r="M2386" i="1"/>
  <c r="L2386" i="1"/>
  <c r="K2386" i="1"/>
  <c r="J2386" i="1"/>
  <c r="I2386" i="1"/>
  <c r="H2386" i="1"/>
  <c r="G2386" i="1"/>
  <c r="F2386" i="1"/>
  <c r="E2386" i="1"/>
  <c r="M2385" i="1"/>
  <c r="L2385" i="1"/>
  <c r="K2385" i="1"/>
  <c r="J2385" i="1"/>
  <c r="I2385" i="1"/>
  <c r="H2385" i="1"/>
  <c r="G2385" i="1"/>
  <c r="F2385" i="1"/>
  <c r="E2385" i="1"/>
  <c r="M2384" i="1"/>
  <c r="L2384" i="1"/>
  <c r="K2384" i="1"/>
  <c r="J2384" i="1"/>
  <c r="I2384" i="1"/>
  <c r="H2384" i="1"/>
  <c r="G2384" i="1"/>
  <c r="F2384" i="1"/>
  <c r="E2384" i="1"/>
  <c r="M2383" i="1"/>
  <c r="L2383" i="1"/>
  <c r="K2383" i="1"/>
  <c r="J2383" i="1"/>
  <c r="I2383" i="1"/>
  <c r="H2383" i="1"/>
  <c r="G2383" i="1"/>
  <c r="F2383" i="1"/>
  <c r="E2383" i="1"/>
  <c r="M2382" i="1"/>
  <c r="L2382" i="1"/>
  <c r="K2382" i="1"/>
  <c r="J2382" i="1"/>
  <c r="I2382" i="1"/>
  <c r="H2382" i="1"/>
  <c r="G2382" i="1"/>
  <c r="F2382" i="1"/>
  <c r="E2382" i="1"/>
  <c r="M2381" i="1"/>
  <c r="L2381" i="1"/>
  <c r="K2381" i="1"/>
  <c r="J2381" i="1"/>
  <c r="I2381" i="1"/>
  <c r="H2381" i="1"/>
  <c r="G2381" i="1"/>
  <c r="F2381" i="1"/>
  <c r="E2381" i="1"/>
  <c r="M2380" i="1"/>
  <c r="L2380" i="1"/>
  <c r="K2380" i="1"/>
  <c r="J2380" i="1"/>
  <c r="I2380" i="1"/>
  <c r="H2380" i="1"/>
  <c r="G2380" i="1"/>
  <c r="F2380" i="1"/>
  <c r="E2380" i="1"/>
  <c r="M2379" i="1"/>
  <c r="L2379" i="1"/>
  <c r="K2379" i="1"/>
  <c r="J2379" i="1"/>
  <c r="I2379" i="1"/>
  <c r="H2379" i="1"/>
  <c r="G2379" i="1"/>
  <c r="F2379" i="1"/>
  <c r="E2379" i="1"/>
  <c r="M2378" i="1"/>
  <c r="L2378" i="1"/>
  <c r="K2378" i="1"/>
  <c r="J2378" i="1"/>
  <c r="I2378" i="1"/>
  <c r="H2378" i="1"/>
  <c r="G2378" i="1"/>
  <c r="F2378" i="1"/>
  <c r="E2378" i="1"/>
  <c r="M2377" i="1"/>
  <c r="L2377" i="1"/>
  <c r="K2377" i="1"/>
  <c r="J2377" i="1"/>
  <c r="I2377" i="1"/>
  <c r="H2377" i="1"/>
  <c r="G2377" i="1"/>
  <c r="F2377" i="1"/>
  <c r="E2377" i="1"/>
  <c r="M2376" i="1"/>
  <c r="L2376" i="1"/>
  <c r="K2376" i="1"/>
  <c r="J2376" i="1"/>
  <c r="I2376" i="1"/>
  <c r="H2376" i="1"/>
  <c r="G2376" i="1"/>
  <c r="F2376" i="1"/>
  <c r="E2376" i="1"/>
  <c r="M2375" i="1"/>
  <c r="L2375" i="1"/>
  <c r="K2375" i="1"/>
  <c r="J2375" i="1"/>
  <c r="I2375" i="1"/>
  <c r="H2375" i="1"/>
  <c r="G2375" i="1"/>
  <c r="F2375" i="1"/>
  <c r="E2375" i="1"/>
  <c r="M2374" i="1"/>
  <c r="L2374" i="1"/>
  <c r="K2374" i="1"/>
  <c r="J2374" i="1"/>
  <c r="I2374" i="1"/>
  <c r="H2374" i="1"/>
  <c r="G2374" i="1"/>
  <c r="F2374" i="1"/>
  <c r="E2374" i="1"/>
  <c r="M2373" i="1"/>
  <c r="L2373" i="1"/>
  <c r="K2373" i="1"/>
  <c r="J2373" i="1"/>
  <c r="I2373" i="1"/>
  <c r="H2373" i="1"/>
  <c r="G2373" i="1"/>
  <c r="F2373" i="1"/>
  <c r="E2373" i="1"/>
  <c r="M2372" i="1"/>
  <c r="L2372" i="1"/>
  <c r="K2372" i="1"/>
  <c r="J2372" i="1"/>
  <c r="I2372" i="1"/>
  <c r="H2372" i="1"/>
  <c r="G2372" i="1"/>
  <c r="F2372" i="1"/>
  <c r="E2372" i="1"/>
  <c r="M2371" i="1"/>
  <c r="L2371" i="1"/>
  <c r="K2371" i="1"/>
  <c r="J2371" i="1"/>
  <c r="I2371" i="1"/>
  <c r="H2371" i="1"/>
  <c r="G2371" i="1"/>
  <c r="F2371" i="1"/>
  <c r="E2371" i="1"/>
  <c r="M2370" i="1"/>
  <c r="L2370" i="1"/>
  <c r="K2370" i="1"/>
  <c r="J2370" i="1"/>
  <c r="I2370" i="1"/>
  <c r="H2370" i="1"/>
  <c r="G2370" i="1"/>
  <c r="F2370" i="1"/>
  <c r="E2370" i="1"/>
  <c r="M2369" i="1"/>
  <c r="L2369" i="1"/>
  <c r="K2369" i="1"/>
  <c r="J2369" i="1"/>
  <c r="I2369" i="1"/>
  <c r="H2369" i="1"/>
  <c r="G2369" i="1"/>
  <c r="F2369" i="1"/>
  <c r="E2369" i="1"/>
  <c r="M2368" i="1"/>
  <c r="L2368" i="1"/>
  <c r="K2368" i="1"/>
  <c r="J2368" i="1"/>
  <c r="I2368" i="1"/>
  <c r="H2368" i="1"/>
  <c r="G2368" i="1"/>
  <c r="F2368" i="1"/>
  <c r="E2368" i="1"/>
  <c r="M2367" i="1"/>
  <c r="L2367" i="1"/>
  <c r="K2367" i="1"/>
  <c r="J2367" i="1"/>
  <c r="I2367" i="1"/>
  <c r="H2367" i="1"/>
  <c r="G2367" i="1"/>
  <c r="F2367" i="1"/>
  <c r="E2367" i="1"/>
  <c r="M2366" i="1"/>
  <c r="L2366" i="1"/>
  <c r="K2366" i="1"/>
  <c r="J2366" i="1"/>
  <c r="I2366" i="1"/>
  <c r="H2366" i="1"/>
  <c r="G2366" i="1"/>
  <c r="F2366" i="1"/>
  <c r="E2366" i="1"/>
  <c r="M2365" i="1"/>
  <c r="L2365" i="1"/>
  <c r="K2365" i="1"/>
  <c r="J2365" i="1"/>
  <c r="I2365" i="1"/>
  <c r="H2365" i="1"/>
  <c r="G2365" i="1"/>
  <c r="F2365" i="1"/>
  <c r="E2365" i="1"/>
  <c r="M2364" i="1"/>
  <c r="L2364" i="1"/>
  <c r="K2364" i="1"/>
  <c r="J2364" i="1"/>
  <c r="I2364" i="1"/>
  <c r="H2364" i="1"/>
  <c r="G2364" i="1"/>
  <c r="F2364" i="1"/>
  <c r="E2364" i="1"/>
  <c r="M2363" i="1"/>
  <c r="L2363" i="1"/>
  <c r="K2363" i="1"/>
  <c r="J2363" i="1"/>
  <c r="I2363" i="1"/>
  <c r="H2363" i="1"/>
  <c r="G2363" i="1"/>
  <c r="F2363" i="1"/>
  <c r="E2363" i="1"/>
  <c r="M2362" i="1"/>
  <c r="L2362" i="1"/>
  <c r="K2362" i="1"/>
  <c r="J2362" i="1"/>
  <c r="I2362" i="1"/>
  <c r="H2362" i="1"/>
  <c r="G2362" i="1"/>
  <c r="F2362" i="1"/>
  <c r="E2362" i="1"/>
  <c r="M2361" i="1"/>
  <c r="L2361" i="1"/>
  <c r="K2361" i="1"/>
  <c r="J2361" i="1"/>
  <c r="I2361" i="1"/>
  <c r="H2361" i="1"/>
  <c r="G2361" i="1"/>
  <c r="F2361" i="1"/>
  <c r="E2361" i="1"/>
  <c r="M2360" i="1"/>
  <c r="L2360" i="1"/>
  <c r="K2360" i="1"/>
  <c r="J2360" i="1"/>
  <c r="I2360" i="1"/>
  <c r="H2360" i="1"/>
  <c r="G2360" i="1"/>
  <c r="F2360" i="1"/>
  <c r="E2360" i="1"/>
  <c r="M2359" i="1"/>
  <c r="L2359" i="1"/>
  <c r="K2359" i="1"/>
  <c r="J2359" i="1"/>
  <c r="I2359" i="1"/>
  <c r="H2359" i="1"/>
  <c r="G2359" i="1"/>
  <c r="F2359" i="1"/>
  <c r="E2359" i="1"/>
  <c r="M2358" i="1"/>
  <c r="L2358" i="1"/>
  <c r="K2358" i="1"/>
  <c r="J2358" i="1"/>
  <c r="I2358" i="1"/>
  <c r="H2358" i="1"/>
  <c r="G2358" i="1"/>
  <c r="F2358" i="1"/>
  <c r="E2358" i="1"/>
  <c r="M2357" i="1"/>
  <c r="L2357" i="1"/>
  <c r="K2357" i="1"/>
  <c r="J2357" i="1"/>
  <c r="I2357" i="1"/>
  <c r="H2357" i="1"/>
  <c r="G2357" i="1"/>
  <c r="F2357" i="1"/>
  <c r="E2357" i="1"/>
  <c r="M2356" i="1"/>
  <c r="L2356" i="1"/>
  <c r="K2356" i="1"/>
  <c r="J2356" i="1"/>
  <c r="I2356" i="1"/>
  <c r="H2356" i="1"/>
  <c r="G2356" i="1"/>
  <c r="F2356" i="1"/>
  <c r="E2356" i="1"/>
  <c r="M2355" i="1"/>
  <c r="L2355" i="1"/>
  <c r="K2355" i="1"/>
  <c r="J2355" i="1"/>
  <c r="I2355" i="1"/>
  <c r="H2355" i="1"/>
  <c r="G2355" i="1"/>
  <c r="F2355" i="1"/>
  <c r="E2355" i="1"/>
  <c r="M2354" i="1"/>
  <c r="L2354" i="1"/>
  <c r="K2354" i="1"/>
  <c r="J2354" i="1"/>
  <c r="I2354" i="1"/>
  <c r="H2354" i="1"/>
  <c r="G2354" i="1"/>
  <c r="F2354" i="1"/>
  <c r="E2354" i="1"/>
  <c r="M2353" i="1"/>
  <c r="L2353" i="1"/>
  <c r="K2353" i="1"/>
  <c r="J2353" i="1"/>
  <c r="I2353" i="1"/>
  <c r="H2353" i="1"/>
  <c r="G2353" i="1"/>
  <c r="F2353" i="1"/>
  <c r="E2353" i="1"/>
  <c r="M2352" i="1"/>
  <c r="L2352" i="1"/>
  <c r="K2352" i="1"/>
  <c r="J2352" i="1"/>
  <c r="I2352" i="1"/>
  <c r="H2352" i="1"/>
  <c r="G2352" i="1"/>
  <c r="F2352" i="1"/>
  <c r="E2352" i="1"/>
  <c r="M2351" i="1"/>
  <c r="L2351" i="1"/>
  <c r="K2351" i="1"/>
  <c r="J2351" i="1"/>
  <c r="I2351" i="1"/>
  <c r="H2351" i="1"/>
  <c r="G2351" i="1"/>
  <c r="F2351" i="1"/>
  <c r="E2351" i="1"/>
  <c r="M2350" i="1"/>
  <c r="L2350" i="1"/>
  <c r="K2350" i="1"/>
  <c r="J2350" i="1"/>
  <c r="I2350" i="1"/>
  <c r="H2350" i="1"/>
  <c r="G2350" i="1"/>
  <c r="F2350" i="1"/>
  <c r="E2350" i="1"/>
  <c r="M2349" i="1"/>
  <c r="L2349" i="1"/>
  <c r="K2349" i="1"/>
  <c r="J2349" i="1"/>
  <c r="I2349" i="1"/>
  <c r="H2349" i="1"/>
  <c r="G2349" i="1"/>
  <c r="F2349" i="1"/>
  <c r="E2349" i="1"/>
  <c r="M2348" i="1"/>
  <c r="L2348" i="1"/>
  <c r="K2348" i="1"/>
  <c r="J2348" i="1"/>
  <c r="I2348" i="1"/>
  <c r="H2348" i="1"/>
  <c r="G2348" i="1"/>
  <c r="F2348" i="1"/>
  <c r="E2348" i="1"/>
  <c r="M2347" i="1"/>
  <c r="L2347" i="1"/>
  <c r="K2347" i="1"/>
  <c r="J2347" i="1"/>
  <c r="I2347" i="1"/>
  <c r="H2347" i="1"/>
  <c r="G2347" i="1"/>
  <c r="F2347" i="1"/>
  <c r="E2347" i="1"/>
  <c r="M2346" i="1"/>
  <c r="L2346" i="1"/>
  <c r="K2346" i="1"/>
  <c r="J2346" i="1"/>
  <c r="I2346" i="1"/>
  <c r="H2346" i="1"/>
  <c r="G2346" i="1"/>
  <c r="F2346" i="1"/>
  <c r="E2346" i="1"/>
  <c r="M2345" i="1"/>
  <c r="L2345" i="1"/>
  <c r="K2345" i="1"/>
  <c r="J2345" i="1"/>
  <c r="I2345" i="1"/>
  <c r="H2345" i="1"/>
  <c r="G2345" i="1"/>
  <c r="F2345" i="1"/>
  <c r="E2345" i="1"/>
  <c r="M2344" i="1"/>
  <c r="L2344" i="1"/>
  <c r="K2344" i="1"/>
  <c r="J2344" i="1"/>
  <c r="I2344" i="1"/>
  <c r="H2344" i="1"/>
  <c r="G2344" i="1"/>
  <c r="F2344" i="1"/>
  <c r="E2344" i="1"/>
  <c r="M2343" i="1"/>
  <c r="L2343" i="1"/>
  <c r="K2343" i="1"/>
  <c r="J2343" i="1"/>
  <c r="I2343" i="1"/>
  <c r="H2343" i="1"/>
  <c r="G2343" i="1"/>
  <c r="F2343" i="1"/>
  <c r="E2343" i="1"/>
  <c r="M2342" i="1"/>
  <c r="L2342" i="1"/>
  <c r="K2342" i="1"/>
  <c r="J2342" i="1"/>
  <c r="I2342" i="1"/>
  <c r="H2342" i="1"/>
  <c r="G2342" i="1"/>
  <c r="F2342" i="1"/>
  <c r="E2342" i="1"/>
  <c r="M2341" i="1"/>
  <c r="L2341" i="1"/>
  <c r="K2341" i="1"/>
  <c r="J2341" i="1"/>
  <c r="I2341" i="1"/>
  <c r="H2341" i="1"/>
  <c r="G2341" i="1"/>
  <c r="F2341" i="1"/>
  <c r="E2341" i="1"/>
  <c r="M2340" i="1"/>
  <c r="L2340" i="1"/>
  <c r="K2340" i="1"/>
  <c r="J2340" i="1"/>
  <c r="I2340" i="1"/>
  <c r="H2340" i="1"/>
  <c r="G2340" i="1"/>
  <c r="F2340" i="1"/>
  <c r="E2340" i="1"/>
  <c r="M2339" i="1"/>
  <c r="L2339" i="1"/>
  <c r="K2339" i="1"/>
  <c r="J2339" i="1"/>
  <c r="I2339" i="1"/>
  <c r="H2339" i="1"/>
  <c r="G2339" i="1"/>
  <c r="F2339" i="1"/>
  <c r="E2339" i="1"/>
  <c r="M2338" i="1"/>
  <c r="L2338" i="1"/>
  <c r="K2338" i="1"/>
  <c r="J2338" i="1"/>
  <c r="I2338" i="1"/>
  <c r="H2338" i="1"/>
  <c r="G2338" i="1"/>
  <c r="F2338" i="1"/>
  <c r="E2338" i="1"/>
  <c r="M2337" i="1"/>
  <c r="L2337" i="1"/>
  <c r="K2337" i="1"/>
  <c r="J2337" i="1"/>
  <c r="I2337" i="1"/>
  <c r="H2337" i="1"/>
  <c r="G2337" i="1"/>
  <c r="F2337" i="1"/>
  <c r="E2337" i="1"/>
  <c r="M2336" i="1"/>
  <c r="L2336" i="1"/>
  <c r="K2336" i="1"/>
  <c r="J2336" i="1"/>
  <c r="I2336" i="1"/>
  <c r="H2336" i="1"/>
  <c r="G2336" i="1"/>
  <c r="F2336" i="1"/>
  <c r="E2336" i="1"/>
  <c r="M2335" i="1"/>
  <c r="L2335" i="1"/>
  <c r="K2335" i="1"/>
  <c r="J2335" i="1"/>
  <c r="I2335" i="1"/>
  <c r="H2335" i="1"/>
  <c r="G2335" i="1"/>
  <c r="F2335" i="1"/>
  <c r="E2335" i="1"/>
  <c r="M2334" i="1"/>
  <c r="L2334" i="1"/>
  <c r="K2334" i="1"/>
  <c r="J2334" i="1"/>
  <c r="I2334" i="1"/>
  <c r="H2334" i="1"/>
  <c r="G2334" i="1"/>
  <c r="F2334" i="1"/>
  <c r="E2334" i="1"/>
  <c r="M2333" i="1"/>
  <c r="L2333" i="1"/>
  <c r="K2333" i="1"/>
  <c r="J2333" i="1"/>
  <c r="I2333" i="1"/>
  <c r="H2333" i="1"/>
  <c r="G2333" i="1"/>
  <c r="F2333" i="1"/>
  <c r="E2333" i="1"/>
  <c r="M2332" i="1"/>
  <c r="L2332" i="1"/>
  <c r="K2332" i="1"/>
  <c r="J2332" i="1"/>
  <c r="I2332" i="1"/>
  <c r="H2332" i="1"/>
  <c r="G2332" i="1"/>
  <c r="F2332" i="1"/>
  <c r="E2332" i="1"/>
  <c r="M2331" i="1"/>
  <c r="L2331" i="1"/>
  <c r="K2331" i="1"/>
  <c r="J2331" i="1"/>
  <c r="I2331" i="1"/>
  <c r="H2331" i="1"/>
  <c r="G2331" i="1"/>
  <c r="F2331" i="1"/>
  <c r="E2331" i="1"/>
  <c r="M2330" i="1"/>
  <c r="L2330" i="1"/>
  <c r="K2330" i="1"/>
  <c r="J2330" i="1"/>
  <c r="I2330" i="1"/>
  <c r="H2330" i="1"/>
  <c r="G2330" i="1"/>
  <c r="F2330" i="1"/>
  <c r="E2330" i="1"/>
  <c r="M2329" i="1"/>
  <c r="L2329" i="1"/>
  <c r="K2329" i="1"/>
  <c r="J2329" i="1"/>
  <c r="I2329" i="1"/>
  <c r="H2329" i="1"/>
  <c r="G2329" i="1"/>
  <c r="F2329" i="1"/>
  <c r="E2329" i="1"/>
  <c r="M2328" i="1"/>
  <c r="L2328" i="1"/>
  <c r="K2328" i="1"/>
  <c r="J2328" i="1"/>
  <c r="I2328" i="1"/>
  <c r="H2328" i="1"/>
  <c r="G2328" i="1"/>
  <c r="F2328" i="1"/>
  <c r="E2328" i="1"/>
  <c r="M2327" i="1"/>
  <c r="L2327" i="1"/>
  <c r="K2327" i="1"/>
  <c r="J2327" i="1"/>
  <c r="I2327" i="1"/>
  <c r="H2327" i="1"/>
  <c r="G2327" i="1"/>
  <c r="F2327" i="1"/>
  <c r="E2327" i="1"/>
  <c r="M2326" i="1"/>
  <c r="L2326" i="1"/>
  <c r="K2326" i="1"/>
  <c r="J2326" i="1"/>
  <c r="I2326" i="1"/>
  <c r="H2326" i="1"/>
  <c r="G2326" i="1"/>
  <c r="F2326" i="1"/>
  <c r="E2326" i="1"/>
  <c r="M2325" i="1"/>
  <c r="L2325" i="1"/>
  <c r="K2325" i="1"/>
  <c r="J2325" i="1"/>
  <c r="I2325" i="1"/>
  <c r="H2325" i="1"/>
  <c r="G2325" i="1"/>
  <c r="F2325" i="1"/>
  <c r="E2325" i="1"/>
  <c r="M2324" i="1"/>
  <c r="L2324" i="1"/>
  <c r="K2324" i="1"/>
  <c r="J2324" i="1"/>
  <c r="I2324" i="1"/>
  <c r="H2324" i="1"/>
  <c r="G2324" i="1"/>
  <c r="F2324" i="1"/>
  <c r="E2324" i="1"/>
  <c r="M2323" i="1"/>
  <c r="L2323" i="1"/>
  <c r="K2323" i="1"/>
  <c r="J2323" i="1"/>
  <c r="I2323" i="1"/>
  <c r="H2323" i="1"/>
  <c r="G2323" i="1"/>
  <c r="F2323" i="1"/>
  <c r="E2323" i="1"/>
  <c r="M2322" i="1"/>
  <c r="L2322" i="1"/>
  <c r="K2322" i="1"/>
  <c r="J2322" i="1"/>
  <c r="I2322" i="1"/>
  <c r="H2322" i="1"/>
  <c r="G2322" i="1"/>
  <c r="F2322" i="1"/>
  <c r="E2322" i="1"/>
  <c r="M2321" i="1"/>
  <c r="L2321" i="1"/>
  <c r="K2321" i="1"/>
  <c r="J2321" i="1"/>
  <c r="I2321" i="1"/>
  <c r="H2321" i="1"/>
  <c r="G2321" i="1"/>
  <c r="F2321" i="1"/>
  <c r="E2321" i="1"/>
  <c r="M2320" i="1"/>
  <c r="L2320" i="1"/>
  <c r="K2320" i="1"/>
  <c r="J2320" i="1"/>
  <c r="I2320" i="1"/>
  <c r="H2320" i="1"/>
  <c r="G2320" i="1"/>
  <c r="F2320" i="1"/>
  <c r="E2320" i="1"/>
  <c r="M2319" i="1"/>
  <c r="L2319" i="1"/>
  <c r="K2319" i="1"/>
  <c r="J2319" i="1"/>
  <c r="I2319" i="1"/>
  <c r="H2319" i="1"/>
  <c r="G2319" i="1"/>
  <c r="F2319" i="1"/>
  <c r="E2319" i="1"/>
  <c r="M2318" i="1"/>
  <c r="L2318" i="1"/>
  <c r="K2318" i="1"/>
  <c r="J2318" i="1"/>
  <c r="I2318" i="1"/>
  <c r="H2318" i="1"/>
  <c r="G2318" i="1"/>
  <c r="F2318" i="1"/>
  <c r="E2318" i="1"/>
  <c r="M2317" i="1"/>
  <c r="L2317" i="1"/>
  <c r="K2317" i="1"/>
  <c r="J2317" i="1"/>
  <c r="I2317" i="1"/>
  <c r="H2317" i="1"/>
  <c r="G2317" i="1"/>
  <c r="F2317" i="1"/>
  <c r="E2317" i="1"/>
  <c r="M2316" i="1"/>
  <c r="L2316" i="1"/>
  <c r="K2316" i="1"/>
  <c r="J2316" i="1"/>
  <c r="I2316" i="1"/>
  <c r="H2316" i="1"/>
  <c r="G2316" i="1"/>
  <c r="F2316" i="1"/>
  <c r="E2316" i="1"/>
  <c r="M2315" i="1"/>
  <c r="L2315" i="1"/>
  <c r="K2315" i="1"/>
  <c r="J2315" i="1"/>
  <c r="I2315" i="1"/>
  <c r="H2315" i="1"/>
  <c r="G2315" i="1"/>
  <c r="F2315" i="1"/>
  <c r="E2315" i="1"/>
  <c r="M2314" i="1"/>
  <c r="L2314" i="1"/>
  <c r="K2314" i="1"/>
  <c r="J2314" i="1"/>
  <c r="I2314" i="1"/>
  <c r="H2314" i="1"/>
  <c r="G2314" i="1"/>
  <c r="F2314" i="1"/>
  <c r="E2314" i="1"/>
  <c r="M2313" i="1"/>
  <c r="L2313" i="1"/>
  <c r="K2313" i="1"/>
  <c r="J2313" i="1"/>
  <c r="I2313" i="1"/>
  <c r="H2313" i="1"/>
  <c r="G2313" i="1"/>
  <c r="F2313" i="1"/>
  <c r="E2313" i="1"/>
  <c r="M2312" i="1"/>
  <c r="L2312" i="1"/>
  <c r="K2312" i="1"/>
  <c r="J2312" i="1"/>
  <c r="I2312" i="1"/>
  <c r="H2312" i="1"/>
  <c r="G2312" i="1"/>
  <c r="F2312" i="1"/>
  <c r="E2312" i="1"/>
  <c r="M2311" i="1"/>
  <c r="L2311" i="1"/>
  <c r="K2311" i="1"/>
  <c r="J2311" i="1"/>
  <c r="I2311" i="1"/>
  <c r="H2311" i="1"/>
  <c r="G2311" i="1"/>
  <c r="F2311" i="1"/>
  <c r="E2311" i="1"/>
  <c r="M2310" i="1"/>
  <c r="L2310" i="1"/>
  <c r="K2310" i="1"/>
  <c r="J2310" i="1"/>
  <c r="I2310" i="1"/>
  <c r="H2310" i="1"/>
  <c r="G2310" i="1"/>
  <c r="F2310" i="1"/>
  <c r="E2310" i="1"/>
  <c r="M2309" i="1"/>
  <c r="L2309" i="1"/>
  <c r="K2309" i="1"/>
  <c r="J2309" i="1"/>
  <c r="I2309" i="1"/>
  <c r="H2309" i="1"/>
  <c r="G2309" i="1"/>
  <c r="F2309" i="1"/>
  <c r="E2309" i="1"/>
  <c r="M2308" i="1"/>
  <c r="L2308" i="1"/>
  <c r="K2308" i="1"/>
  <c r="J2308" i="1"/>
  <c r="I2308" i="1"/>
  <c r="H2308" i="1"/>
  <c r="G2308" i="1"/>
  <c r="F2308" i="1"/>
  <c r="E2308" i="1"/>
  <c r="M2307" i="1"/>
  <c r="L2307" i="1"/>
  <c r="K2307" i="1"/>
  <c r="J2307" i="1"/>
  <c r="I2307" i="1"/>
  <c r="H2307" i="1"/>
  <c r="G2307" i="1"/>
  <c r="F2307" i="1"/>
  <c r="E2307" i="1"/>
  <c r="M2306" i="1"/>
  <c r="L2306" i="1"/>
  <c r="K2306" i="1"/>
  <c r="J2306" i="1"/>
  <c r="I2306" i="1"/>
  <c r="H2306" i="1"/>
  <c r="G2306" i="1"/>
  <c r="F2306" i="1"/>
  <c r="E2306" i="1"/>
  <c r="M2305" i="1"/>
  <c r="L2305" i="1"/>
  <c r="K2305" i="1"/>
  <c r="J2305" i="1"/>
  <c r="I2305" i="1"/>
  <c r="H2305" i="1"/>
  <c r="G2305" i="1"/>
  <c r="F2305" i="1"/>
  <c r="E2305" i="1"/>
  <c r="M2304" i="1"/>
  <c r="L2304" i="1"/>
  <c r="K2304" i="1"/>
  <c r="J2304" i="1"/>
  <c r="I2304" i="1"/>
  <c r="H2304" i="1"/>
  <c r="G2304" i="1"/>
  <c r="F2304" i="1"/>
  <c r="E2304" i="1"/>
  <c r="M2303" i="1"/>
  <c r="L2303" i="1"/>
  <c r="K2303" i="1"/>
  <c r="J2303" i="1"/>
  <c r="I2303" i="1"/>
  <c r="H2303" i="1"/>
  <c r="G2303" i="1"/>
  <c r="F2303" i="1"/>
  <c r="E2303" i="1"/>
  <c r="M2302" i="1"/>
  <c r="L2302" i="1"/>
  <c r="K2302" i="1"/>
  <c r="J2302" i="1"/>
  <c r="I2302" i="1"/>
  <c r="H2302" i="1"/>
  <c r="G2302" i="1"/>
  <c r="F2302" i="1"/>
  <c r="E2302" i="1"/>
  <c r="M2301" i="1"/>
  <c r="L2301" i="1"/>
  <c r="K2301" i="1"/>
  <c r="J2301" i="1"/>
  <c r="I2301" i="1"/>
  <c r="H2301" i="1"/>
  <c r="G2301" i="1"/>
  <c r="F2301" i="1"/>
  <c r="E2301" i="1"/>
  <c r="M2300" i="1"/>
  <c r="L2300" i="1"/>
  <c r="K2300" i="1"/>
  <c r="J2300" i="1"/>
  <c r="I2300" i="1"/>
  <c r="H2300" i="1"/>
  <c r="G2300" i="1"/>
  <c r="F2300" i="1"/>
  <c r="E2300" i="1"/>
  <c r="M2299" i="1"/>
  <c r="L2299" i="1"/>
  <c r="K2299" i="1"/>
  <c r="J2299" i="1"/>
  <c r="I2299" i="1"/>
  <c r="H2299" i="1"/>
  <c r="G2299" i="1"/>
  <c r="F2299" i="1"/>
  <c r="E2299" i="1"/>
  <c r="M2298" i="1"/>
  <c r="L2298" i="1"/>
  <c r="K2298" i="1"/>
  <c r="J2298" i="1"/>
  <c r="I2298" i="1"/>
  <c r="H2298" i="1"/>
  <c r="G2298" i="1"/>
  <c r="F2298" i="1"/>
  <c r="E2298" i="1"/>
  <c r="M2297" i="1"/>
  <c r="L2297" i="1"/>
  <c r="K2297" i="1"/>
  <c r="J2297" i="1"/>
  <c r="I2297" i="1"/>
  <c r="H2297" i="1"/>
  <c r="G2297" i="1"/>
  <c r="F2297" i="1"/>
  <c r="E2297" i="1"/>
  <c r="M2296" i="1"/>
  <c r="L2296" i="1"/>
  <c r="K2296" i="1"/>
  <c r="J2296" i="1"/>
  <c r="I2296" i="1"/>
  <c r="H2296" i="1"/>
  <c r="G2296" i="1"/>
  <c r="F2296" i="1"/>
  <c r="E2296" i="1"/>
  <c r="M2295" i="1"/>
  <c r="L2295" i="1"/>
  <c r="K2295" i="1"/>
  <c r="J2295" i="1"/>
  <c r="I2295" i="1"/>
  <c r="H2295" i="1"/>
  <c r="G2295" i="1"/>
  <c r="F2295" i="1"/>
  <c r="E2295" i="1"/>
  <c r="M2294" i="1"/>
  <c r="L2294" i="1"/>
  <c r="K2294" i="1"/>
  <c r="J2294" i="1"/>
  <c r="I2294" i="1"/>
  <c r="H2294" i="1"/>
  <c r="G2294" i="1"/>
  <c r="F2294" i="1"/>
  <c r="E2294" i="1"/>
  <c r="M2293" i="1"/>
  <c r="L2293" i="1"/>
  <c r="K2293" i="1"/>
  <c r="J2293" i="1"/>
  <c r="I2293" i="1"/>
  <c r="H2293" i="1"/>
  <c r="G2293" i="1"/>
  <c r="F2293" i="1"/>
  <c r="E2293" i="1"/>
  <c r="M2292" i="1"/>
  <c r="L2292" i="1"/>
  <c r="K2292" i="1"/>
  <c r="J2292" i="1"/>
  <c r="I2292" i="1"/>
  <c r="H2292" i="1"/>
  <c r="G2292" i="1"/>
  <c r="F2292" i="1"/>
  <c r="E2292" i="1"/>
  <c r="M2291" i="1"/>
  <c r="L2291" i="1"/>
  <c r="K2291" i="1"/>
  <c r="J2291" i="1"/>
  <c r="I2291" i="1"/>
  <c r="H2291" i="1"/>
  <c r="G2291" i="1"/>
  <c r="F2291" i="1"/>
  <c r="E2291" i="1"/>
  <c r="M2290" i="1"/>
  <c r="L2290" i="1"/>
  <c r="K2290" i="1"/>
  <c r="J2290" i="1"/>
  <c r="I2290" i="1"/>
  <c r="H2290" i="1"/>
  <c r="G2290" i="1"/>
  <c r="F2290" i="1"/>
  <c r="E2290" i="1"/>
  <c r="M2289" i="1"/>
  <c r="L2289" i="1"/>
  <c r="K2289" i="1"/>
  <c r="J2289" i="1"/>
  <c r="I2289" i="1"/>
  <c r="H2289" i="1"/>
  <c r="G2289" i="1"/>
  <c r="F2289" i="1"/>
  <c r="E2289" i="1"/>
  <c r="M2288" i="1"/>
  <c r="L2288" i="1"/>
  <c r="K2288" i="1"/>
  <c r="J2288" i="1"/>
  <c r="I2288" i="1"/>
  <c r="H2288" i="1"/>
  <c r="G2288" i="1"/>
  <c r="F2288" i="1"/>
  <c r="E2288" i="1"/>
  <c r="M2287" i="1"/>
  <c r="L2287" i="1"/>
  <c r="K2287" i="1"/>
  <c r="J2287" i="1"/>
  <c r="I2287" i="1"/>
  <c r="H2287" i="1"/>
  <c r="G2287" i="1"/>
  <c r="F2287" i="1"/>
  <c r="E2287" i="1"/>
  <c r="M2286" i="1"/>
  <c r="L2286" i="1"/>
  <c r="K2286" i="1"/>
  <c r="J2286" i="1"/>
  <c r="I2286" i="1"/>
  <c r="H2286" i="1"/>
  <c r="G2286" i="1"/>
  <c r="F2286" i="1"/>
  <c r="E2286" i="1"/>
  <c r="M2285" i="1"/>
  <c r="L2285" i="1"/>
  <c r="K2285" i="1"/>
  <c r="J2285" i="1"/>
  <c r="I2285" i="1"/>
  <c r="H2285" i="1"/>
  <c r="G2285" i="1"/>
  <c r="F2285" i="1"/>
  <c r="E2285" i="1"/>
  <c r="M2284" i="1"/>
  <c r="L2284" i="1"/>
  <c r="K2284" i="1"/>
  <c r="J2284" i="1"/>
  <c r="I2284" i="1"/>
  <c r="H2284" i="1"/>
  <c r="G2284" i="1"/>
  <c r="F2284" i="1"/>
  <c r="E2284" i="1"/>
  <c r="M2283" i="1"/>
  <c r="L2283" i="1"/>
  <c r="K2283" i="1"/>
  <c r="J2283" i="1"/>
  <c r="I2283" i="1"/>
  <c r="H2283" i="1"/>
  <c r="G2283" i="1"/>
  <c r="F2283" i="1"/>
  <c r="E2283" i="1"/>
  <c r="M2282" i="1"/>
  <c r="L2282" i="1"/>
  <c r="K2282" i="1"/>
  <c r="J2282" i="1"/>
  <c r="I2282" i="1"/>
  <c r="H2282" i="1"/>
  <c r="G2282" i="1"/>
  <c r="F2282" i="1"/>
  <c r="E2282" i="1"/>
  <c r="M2281" i="1"/>
  <c r="L2281" i="1"/>
  <c r="K2281" i="1"/>
  <c r="J2281" i="1"/>
  <c r="I2281" i="1"/>
  <c r="H2281" i="1"/>
  <c r="G2281" i="1"/>
  <c r="F2281" i="1"/>
  <c r="E2281" i="1"/>
  <c r="M2280" i="1"/>
  <c r="L2280" i="1"/>
  <c r="K2280" i="1"/>
  <c r="J2280" i="1"/>
  <c r="I2280" i="1"/>
  <c r="H2280" i="1"/>
  <c r="G2280" i="1"/>
  <c r="F2280" i="1"/>
  <c r="E2280" i="1"/>
  <c r="M2279" i="1"/>
  <c r="L2279" i="1"/>
  <c r="K2279" i="1"/>
  <c r="J2279" i="1"/>
  <c r="I2279" i="1"/>
  <c r="H2279" i="1"/>
  <c r="G2279" i="1"/>
  <c r="F2279" i="1"/>
  <c r="E2279" i="1"/>
  <c r="M2278" i="1"/>
  <c r="L2278" i="1"/>
  <c r="K2278" i="1"/>
  <c r="J2278" i="1"/>
  <c r="I2278" i="1"/>
  <c r="H2278" i="1"/>
  <c r="G2278" i="1"/>
  <c r="F2278" i="1"/>
  <c r="E2278" i="1"/>
  <c r="M2277" i="1"/>
  <c r="L2277" i="1"/>
  <c r="K2277" i="1"/>
  <c r="J2277" i="1"/>
  <c r="I2277" i="1"/>
  <c r="H2277" i="1"/>
  <c r="G2277" i="1"/>
  <c r="F2277" i="1"/>
  <c r="E2277" i="1"/>
  <c r="M2276" i="1"/>
  <c r="L2276" i="1"/>
  <c r="K2276" i="1"/>
  <c r="J2276" i="1"/>
  <c r="I2276" i="1"/>
  <c r="H2276" i="1"/>
  <c r="G2276" i="1"/>
  <c r="F2276" i="1"/>
  <c r="E2276" i="1"/>
  <c r="M2275" i="1"/>
  <c r="L2275" i="1"/>
  <c r="K2275" i="1"/>
  <c r="J2275" i="1"/>
  <c r="I2275" i="1"/>
  <c r="H2275" i="1"/>
  <c r="G2275" i="1"/>
  <c r="F2275" i="1"/>
  <c r="E2275" i="1"/>
  <c r="M2274" i="1"/>
  <c r="L2274" i="1"/>
  <c r="K2274" i="1"/>
  <c r="J2274" i="1"/>
  <c r="I2274" i="1"/>
  <c r="H2274" i="1"/>
  <c r="G2274" i="1"/>
  <c r="F2274" i="1"/>
  <c r="E2274" i="1"/>
  <c r="M2273" i="1"/>
  <c r="L2273" i="1"/>
  <c r="K2273" i="1"/>
  <c r="J2273" i="1"/>
  <c r="I2273" i="1"/>
  <c r="H2273" i="1"/>
  <c r="G2273" i="1"/>
  <c r="F2273" i="1"/>
  <c r="E2273" i="1"/>
  <c r="M2272" i="1"/>
  <c r="L2272" i="1"/>
  <c r="K2272" i="1"/>
  <c r="J2272" i="1"/>
  <c r="I2272" i="1"/>
  <c r="H2272" i="1"/>
  <c r="G2272" i="1"/>
  <c r="F2272" i="1"/>
  <c r="E2272" i="1"/>
  <c r="M2271" i="1"/>
  <c r="L2271" i="1"/>
  <c r="K2271" i="1"/>
  <c r="J2271" i="1"/>
  <c r="I2271" i="1"/>
  <c r="H2271" i="1"/>
  <c r="G2271" i="1"/>
  <c r="F2271" i="1"/>
  <c r="E2271" i="1"/>
  <c r="M2270" i="1"/>
  <c r="L2270" i="1"/>
  <c r="K2270" i="1"/>
  <c r="J2270" i="1"/>
  <c r="I2270" i="1"/>
  <c r="H2270" i="1"/>
  <c r="G2270" i="1"/>
  <c r="F2270" i="1"/>
  <c r="E2270" i="1"/>
  <c r="M2269" i="1"/>
  <c r="L2269" i="1"/>
  <c r="K2269" i="1"/>
  <c r="J2269" i="1"/>
  <c r="I2269" i="1"/>
  <c r="H2269" i="1"/>
  <c r="G2269" i="1"/>
  <c r="F2269" i="1"/>
  <c r="E2269" i="1"/>
  <c r="M2268" i="1"/>
  <c r="L2268" i="1"/>
  <c r="K2268" i="1"/>
  <c r="J2268" i="1"/>
  <c r="I2268" i="1"/>
  <c r="H2268" i="1"/>
  <c r="G2268" i="1"/>
  <c r="F2268" i="1"/>
  <c r="E2268" i="1"/>
  <c r="M2267" i="1"/>
  <c r="L2267" i="1"/>
  <c r="K2267" i="1"/>
  <c r="J2267" i="1"/>
  <c r="I2267" i="1"/>
  <c r="H2267" i="1"/>
  <c r="G2267" i="1"/>
  <c r="F2267" i="1"/>
  <c r="E2267" i="1"/>
  <c r="M2266" i="1"/>
  <c r="L2266" i="1"/>
  <c r="K2266" i="1"/>
  <c r="J2266" i="1"/>
  <c r="I2266" i="1"/>
  <c r="H2266" i="1"/>
  <c r="G2266" i="1"/>
  <c r="F2266" i="1"/>
  <c r="E2266" i="1"/>
  <c r="M2265" i="1"/>
  <c r="L2265" i="1"/>
  <c r="K2265" i="1"/>
  <c r="J2265" i="1"/>
  <c r="I2265" i="1"/>
  <c r="H2265" i="1"/>
  <c r="G2265" i="1"/>
  <c r="F2265" i="1"/>
  <c r="E2265" i="1"/>
  <c r="M2264" i="1"/>
  <c r="L2264" i="1"/>
  <c r="K2264" i="1"/>
  <c r="J2264" i="1"/>
  <c r="I2264" i="1"/>
  <c r="H2264" i="1"/>
  <c r="G2264" i="1"/>
  <c r="F2264" i="1"/>
  <c r="E2264" i="1"/>
  <c r="M2263" i="1"/>
  <c r="L2263" i="1"/>
  <c r="K2263" i="1"/>
  <c r="J2263" i="1"/>
  <c r="I2263" i="1"/>
  <c r="H2263" i="1"/>
  <c r="G2263" i="1"/>
  <c r="F2263" i="1"/>
  <c r="E2263" i="1"/>
  <c r="M2262" i="1"/>
  <c r="L2262" i="1"/>
  <c r="K2262" i="1"/>
  <c r="J2262" i="1"/>
  <c r="I2262" i="1"/>
  <c r="H2262" i="1"/>
  <c r="G2262" i="1"/>
  <c r="F2262" i="1"/>
  <c r="E2262" i="1"/>
  <c r="M2261" i="1"/>
  <c r="L2261" i="1"/>
  <c r="K2261" i="1"/>
  <c r="J2261" i="1"/>
  <c r="I2261" i="1"/>
  <c r="H2261" i="1"/>
  <c r="G2261" i="1"/>
  <c r="F2261" i="1"/>
  <c r="E2261" i="1"/>
  <c r="M2260" i="1"/>
  <c r="L2260" i="1"/>
  <c r="K2260" i="1"/>
  <c r="J2260" i="1"/>
  <c r="I2260" i="1"/>
  <c r="H2260" i="1"/>
  <c r="G2260" i="1"/>
  <c r="F2260" i="1"/>
  <c r="E2260" i="1"/>
  <c r="M2259" i="1"/>
  <c r="L2259" i="1"/>
  <c r="K2259" i="1"/>
  <c r="J2259" i="1"/>
  <c r="I2259" i="1"/>
  <c r="H2259" i="1"/>
  <c r="G2259" i="1"/>
  <c r="F2259" i="1"/>
  <c r="E2259" i="1"/>
  <c r="M2258" i="1"/>
  <c r="L2258" i="1"/>
  <c r="K2258" i="1"/>
  <c r="J2258" i="1"/>
  <c r="I2258" i="1"/>
  <c r="H2258" i="1"/>
  <c r="G2258" i="1"/>
  <c r="F2258" i="1"/>
  <c r="E2258" i="1"/>
  <c r="M2257" i="1"/>
  <c r="L2257" i="1"/>
  <c r="K2257" i="1"/>
  <c r="J2257" i="1"/>
  <c r="I2257" i="1"/>
  <c r="H2257" i="1"/>
  <c r="G2257" i="1"/>
  <c r="F2257" i="1"/>
  <c r="E2257" i="1"/>
  <c r="M2256" i="1"/>
  <c r="L2256" i="1"/>
  <c r="K2256" i="1"/>
  <c r="J2256" i="1"/>
  <c r="I2256" i="1"/>
  <c r="H2256" i="1"/>
  <c r="G2256" i="1"/>
  <c r="F2256" i="1"/>
  <c r="E2256" i="1"/>
  <c r="M2255" i="1"/>
  <c r="L2255" i="1"/>
  <c r="K2255" i="1"/>
  <c r="J2255" i="1"/>
  <c r="I2255" i="1"/>
  <c r="H2255" i="1"/>
  <c r="G2255" i="1"/>
  <c r="F2255" i="1"/>
  <c r="E2255" i="1"/>
  <c r="M2254" i="1"/>
  <c r="L2254" i="1"/>
  <c r="K2254" i="1"/>
  <c r="J2254" i="1"/>
  <c r="I2254" i="1"/>
  <c r="H2254" i="1"/>
  <c r="G2254" i="1"/>
  <c r="F2254" i="1"/>
  <c r="E2254" i="1"/>
  <c r="M2253" i="1"/>
  <c r="L2253" i="1"/>
  <c r="K2253" i="1"/>
  <c r="J2253" i="1"/>
  <c r="I2253" i="1"/>
  <c r="H2253" i="1"/>
  <c r="G2253" i="1"/>
  <c r="F2253" i="1"/>
  <c r="E2253" i="1"/>
  <c r="M2252" i="1"/>
  <c r="L2252" i="1"/>
  <c r="K2252" i="1"/>
  <c r="J2252" i="1"/>
  <c r="I2252" i="1"/>
  <c r="H2252" i="1"/>
  <c r="G2252" i="1"/>
  <c r="F2252" i="1"/>
  <c r="E2252" i="1"/>
  <c r="M2251" i="1"/>
  <c r="L2251" i="1"/>
  <c r="K2251" i="1"/>
  <c r="J2251" i="1"/>
  <c r="I2251" i="1"/>
  <c r="H2251" i="1"/>
  <c r="G2251" i="1"/>
  <c r="F2251" i="1"/>
  <c r="E2251" i="1"/>
  <c r="M2250" i="1"/>
  <c r="L2250" i="1"/>
  <c r="K2250" i="1"/>
  <c r="J2250" i="1"/>
  <c r="I2250" i="1"/>
  <c r="H2250" i="1"/>
  <c r="G2250" i="1"/>
  <c r="F2250" i="1"/>
  <c r="E2250" i="1"/>
  <c r="M2249" i="1"/>
  <c r="L2249" i="1"/>
  <c r="K2249" i="1"/>
  <c r="J2249" i="1"/>
  <c r="I2249" i="1"/>
  <c r="H2249" i="1"/>
  <c r="G2249" i="1"/>
  <c r="F2249" i="1"/>
  <c r="E2249" i="1"/>
  <c r="M2248" i="1"/>
  <c r="L2248" i="1"/>
  <c r="K2248" i="1"/>
  <c r="J2248" i="1"/>
  <c r="I2248" i="1"/>
  <c r="H2248" i="1"/>
  <c r="G2248" i="1"/>
  <c r="F2248" i="1"/>
  <c r="E2248" i="1"/>
  <c r="M2247" i="1"/>
  <c r="L2247" i="1"/>
  <c r="K2247" i="1"/>
  <c r="J2247" i="1"/>
  <c r="I2247" i="1"/>
  <c r="H2247" i="1"/>
  <c r="G2247" i="1"/>
  <c r="F2247" i="1"/>
  <c r="E2247" i="1"/>
  <c r="M2246" i="1"/>
  <c r="L2246" i="1"/>
  <c r="K2246" i="1"/>
  <c r="J2246" i="1"/>
  <c r="I2246" i="1"/>
  <c r="H2246" i="1"/>
  <c r="G2246" i="1"/>
  <c r="F2246" i="1"/>
  <c r="E2246" i="1"/>
  <c r="M2245" i="1"/>
  <c r="L2245" i="1"/>
  <c r="K2245" i="1"/>
  <c r="J2245" i="1"/>
  <c r="I2245" i="1"/>
  <c r="H2245" i="1"/>
  <c r="G2245" i="1"/>
  <c r="F2245" i="1"/>
  <c r="E2245" i="1"/>
  <c r="M2244" i="1"/>
  <c r="L2244" i="1"/>
  <c r="K2244" i="1"/>
  <c r="J2244" i="1"/>
  <c r="I2244" i="1"/>
  <c r="H2244" i="1"/>
  <c r="G2244" i="1"/>
  <c r="F2244" i="1"/>
  <c r="E2244" i="1"/>
  <c r="M2243" i="1"/>
  <c r="L2243" i="1"/>
  <c r="K2243" i="1"/>
  <c r="J2243" i="1"/>
  <c r="I2243" i="1"/>
  <c r="H2243" i="1"/>
  <c r="G2243" i="1"/>
  <c r="F2243" i="1"/>
  <c r="E2243" i="1"/>
  <c r="M2242" i="1"/>
  <c r="L2242" i="1"/>
  <c r="K2242" i="1"/>
  <c r="J2242" i="1"/>
  <c r="I2242" i="1"/>
  <c r="H2242" i="1"/>
  <c r="G2242" i="1"/>
  <c r="F2242" i="1"/>
  <c r="E2242" i="1"/>
  <c r="M2241" i="1"/>
  <c r="L2241" i="1"/>
  <c r="K2241" i="1"/>
  <c r="J2241" i="1"/>
  <c r="I2241" i="1"/>
  <c r="H2241" i="1"/>
  <c r="G2241" i="1"/>
  <c r="F2241" i="1"/>
  <c r="E2241" i="1"/>
  <c r="M2240" i="1"/>
  <c r="L2240" i="1"/>
  <c r="K2240" i="1"/>
  <c r="J2240" i="1"/>
  <c r="I2240" i="1"/>
  <c r="H2240" i="1"/>
  <c r="G2240" i="1"/>
  <c r="F2240" i="1"/>
  <c r="E2240" i="1"/>
  <c r="M2239" i="1"/>
  <c r="L2239" i="1"/>
  <c r="K2239" i="1"/>
  <c r="J2239" i="1"/>
  <c r="I2239" i="1"/>
  <c r="H2239" i="1"/>
  <c r="G2239" i="1"/>
  <c r="F2239" i="1"/>
  <c r="E2239" i="1"/>
  <c r="M2238" i="1"/>
  <c r="L2238" i="1"/>
  <c r="K2238" i="1"/>
  <c r="J2238" i="1"/>
  <c r="I2238" i="1"/>
  <c r="H2238" i="1"/>
  <c r="G2238" i="1"/>
  <c r="F2238" i="1"/>
  <c r="E2238" i="1"/>
  <c r="M2237" i="1"/>
  <c r="L2237" i="1"/>
  <c r="K2237" i="1"/>
  <c r="J2237" i="1"/>
  <c r="I2237" i="1"/>
  <c r="H2237" i="1"/>
  <c r="G2237" i="1"/>
  <c r="F2237" i="1"/>
  <c r="E2237" i="1"/>
  <c r="M2236" i="1"/>
  <c r="L2236" i="1"/>
  <c r="K2236" i="1"/>
  <c r="J2236" i="1"/>
  <c r="I2236" i="1"/>
  <c r="H2236" i="1"/>
  <c r="G2236" i="1"/>
  <c r="F2236" i="1"/>
  <c r="E2236" i="1"/>
  <c r="M2235" i="1"/>
  <c r="L2235" i="1"/>
  <c r="K2235" i="1"/>
  <c r="J2235" i="1"/>
  <c r="I2235" i="1"/>
  <c r="H2235" i="1"/>
  <c r="G2235" i="1"/>
  <c r="F2235" i="1"/>
  <c r="E2235" i="1"/>
  <c r="M2234" i="1"/>
  <c r="L2234" i="1"/>
  <c r="K2234" i="1"/>
  <c r="J2234" i="1"/>
  <c r="I2234" i="1"/>
  <c r="H2234" i="1"/>
  <c r="G2234" i="1"/>
  <c r="F2234" i="1"/>
  <c r="E2234" i="1"/>
  <c r="M2233" i="1"/>
  <c r="L2233" i="1"/>
  <c r="K2233" i="1"/>
  <c r="J2233" i="1"/>
  <c r="I2233" i="1"/>
  <c r="H2233" i="1"/>
  <c r="G2233" i="1"/>
  <c r="F2233" i="1"/>
  <c r="E2233" i="1"/>
  <c r="M2232" i="1"/>
  <c r="L2232" i="1"/>
  <c r="K2232" i="1"/>
  <c r="J2232" i="1"/>
  <c r="I2232" i="1"/>
  <c r="H2232" i="1"/>
  <c r="G2232" i="1"/>
  <c r="F2232" i="1"/>
  <c r="E2232" i="1"/>
  <c r="M2231" i="1"/>
  <c r="L2231" i="1"/>
  <c r="K2231" i="1"/>
  <c r="J2231" i="1"/>
  <c r="I2231" i="1"/>
  <c r="H2231" i="1"/>
  <c r="G2231" i="1"/>
  <c r="F2231" i="1"/>
  <c r="E2231" i="1"/>
  <c r="M2230" i="1"/>
  <c r="L2230" i="1"/>
  <c r="K2230" i="1"/>
  <c r="J2230" i="1"/>
  <c r="I2230" i="1"/>
  <c r="H2230" i="1"/>
  <c r="G2230" i="1"/>
  <c r="F2230" i="1"/>
  <c r="E2230" i="1"/>
  <c r="M2229" i="1"/>
  <c r="L2229" i="1"/>
  <c r="K2229" i="1"/>
  <c r="J2229" i="1"/>
  <c r="I2229" i="1"/>
  <c r="H2229" i="1"/>
  <c r="G2229" i="1"/>
  <c r="F2229" i="1"/>
  <c r="E2229" i="1"/>
  <c r="M2228" i="1"/>
  <c r="L2228" i="1"/>
  <c r="K2228" i="1"/>
  <c r="J2228" i="1"/>
  <c r="I2228" i="1"/>
  <c r="H2228" i="1"/>
  <c r="G2228" i="1"/>
  <c r="F2228" i="1"/>
  <c r="E2228" i="1"/>
  <c r="M2227" i="1"/>
  <c r="L2227" i="1"/>
  <c r="K2227" i="1"/>
  <c r="J2227" i="1"/>
  <c r="I2227" i="1"/>
  <c r="H2227" i="1"/>
  <c r="G2227" i="1"/>
  <c r="F2227" i="1"/>
  <c r="E2227" i="1"/>
  <c r="M2226" i="1"/>
  <c r="L2226" i="1"/>
  <c r="K2226" i="1"/>
  <c r="J2226" i="1"/>
  <c r="I2226" i="1"/>
  <c r="H2226" i="1"/>
  <c r="G2226" i="1"/>
  <c r="F2226" i="1"/>
  <c r="E2226" i="1"/>
  <c r="M2225" i="1"/>
  <c r="L2225" i="1"/>
  <c r="K2225" i="1"/>
  <c r="J2225" i="1"/>
  <c r="I2225" i="1"/>
  <c r="H2225" i="1"/>
  <c r="G2225" i="1"/>
  <c r="F2225" i="1"/>
  <c r="E2225" i="1"/>
  <c r="M2224" i="1"/>
  <c r="L2224" i="1"/>
  <c r="K2224" i="1"/>
  <c r="J2224" i="1"/>
  <c r="I2224" i="1"/>
  <c r="H2224" i="1"/>
  <c r="G2224" i="1"/>
  <c r="F2224" i="1"/>
  <c r="E2224" i="1"/>
  <c r="M2223" i="1"/>
  <c r="L2223" i="1"/>
  <c r="K2223" i="1"/>
  <c r="J2223" i="1"/>
  <c r="I2223" i="1"/>
  <c r="H2223" i="1"/>
  <c r="G2223" i="1"/>
  <c r="F2223" i="1"/>
  <c r="E2223" i="1"/>
  <c r="M2222" i="1"/>
  <c r="L2222" i="1"/>
  <c r="K2222" i="1"/>
  <c r="J2222" i="1"/>
  <c r="I2222" i="1"/>
  <c r="H2222" i="1"/>
  <c r="G2222" i="1"/>
  <c r="F2222" i="1"/>
  <c r="E2222" i="1"/>
  <c r="M2221" i="1"/>
  <c r="L2221" i="1"/>
  <c r="K2221" i="1"/>
  <c r="J2221" i="1"/>
  <c r="I2221" i="1"/>
  <c r="H2221" i="1"/>
  <c r="G2221" i="1"/>
  <c r="F2221" i="1"/>
  <c r="E2221" i="1"/>
  <c r="M2220" i="1"/>
  <c r="L2220" i="1"/>
  <c r="K2220" i="1"/>
  <c r="J2220" i="1"/>
  <c r="I2220" i="1"/>
  <c r="H2220" i="1"/>
  <c r="G2220" i="1"/>
  <c r="F2220" i="1"/>
  <c r="E2220" i="1"/>
  <c r="M2219" i="1"/>
  <c r="L2219" i="1"/>
  <c r="K2219" i="1"/>
  <c r="J2219" i="1"/>
  <c r="I2219" i="1"/>
  <c r="H2219" i="1"/>
  <c r="G2219" i="1"/>
  <c r="F2219" i="1"/>
  <c r="E2219" i="1"/>
  <c r="M2218" i="1"/>
  <c r="L2218" i="1"/>
  <c r="K2218" i="1"/>
  <c r="J2218" i="1"/>
  <c r="I2218" i="1"/>
  <c r="H2218" i="1"/>
  <c r="G2218" i="1"/>
  <c r="F2218" i="1"/>
  <c r="E2218" i="1"/>
  <c r="M2217" i="1"/>
  <c r="L2217" i="1"/>
  <c r="K2217" i="1"/>
  <c r="J2217" i="1"/>
  <c r="I2217" i="1"/>
  <c r="H2217" i="1"/>
  <c r="G2217" i="1"/>
  <c r="F2217" i="1"/>
  <c r="E2217" i="1"/>
  <c r="M2216" i="1"/>
  <c r="L2216" i="1"/>
  <c r="K2216" i="1"/>
  <c r="J2216" i="1"/>
  <c r="I2216" i="1"/>
  <c r="H2216" i="1"/>
  <c r="G2216" i="1"/>
  <c r="F2216" i="1"/>
  <c r="E2216" i="1"/>
  <c r="M2215" i="1"/>
  <c r="L2215" i="1"/>
  <c r="K2215" i="1"/>
  <c r="J2215" i="1"/>
  <c r="I2215" i="1"/>
  <c r="H2215" i="1"/>
  <c r="G2215" i="1"/>
  <c r="F2215" i="1"/>
  <c r="E2215" i="1"/>
  <c r="M2214" i="1"/>
  <c r="L2214" i="1"/>
  <c r="K2214" i="1"/>
  <c r="J2214" i="1"/>
  <c r="I2214" i="1"/>
  <c r="H2214" i="1"/>
  <c r="G2214" i="1"/>
  <c r="F2214" i="1"/>
  <c r="E2214" i="1"/>
  <c r="M2213" i="1"/>
  <c r="L2213" i="1"/>
  <c r="K2213" i="1"/>
  <c r="J2213" i="1"/>
  <c r="I2213" i="1"/>
  <c r="H2213" i="1"/>
  <c r="G2213" i="1"/>
  <c r="F2213" i="1"/>
  <c r="E2213" i="1"/>
  <c r="M2212" i="1"/>
  <c r="L2212" i="1"/>
  <c r="K2212" i="1"/>
  <c r="J2212" i="1"/>
  <c r="I2212" i="1"/>
  <c r="H2212" i="1"/>
  <c r="G2212" i="1"/>
  <c r="F2212" i="1"/>
  <c r="E2212" i="1"/>
  <c r="M2211" i="1"/>
  <c r="L2211" i="1"/>
  <c r="K2211" i="1"/>
  <c r="J2211" i="1"/>
  <c r="I2211" i="1"/>
  <c r="H2211" i="1"/>
  <c r="G2211" i="1"/>
  <c r="F2211" i="1"/>
  <c r="E2211" i="1"/>
  <c r="M2210" i="1"/>
  <c r="L2210" i="1"/>
  <c r="K2210" i="1"/>
  <c r="J2210" i="1"/>
  <c r="I2210" i="1"/>
  <c r="H2210" i="1"/>
  <c r="G2210" i="1"/>
  <c r="F2210" i="1"/>
  <c r="E2210" i="1"/>
  <c r="M2209" i="1"/>
  <c r="L2209" i="1"/>
  <c r="K2209" i="1"/>
  <c r="J2209" i="1"/>
  <c r="I2209" i="1"/>
  <c r="H2209" i="1"/>
  <c r="G2209" i="1"/>
  <c r="F2209" i="1"/>
  <c r="E2209" i="1"/>
  <c r="M2208" i="1"/>
  <c r="L2208" i="1"/>
  <c r="K2208" i="1"/>
  <c r="J2208" i="1"/>
  <c r="I2208" i="1"/>
  <c r="H2208" i="1"/>
  <c r="G2208" i="1"/>
  <c r="F2208" i="1"/>
  <c r="E2208" i="1"/>
  <c r="M2207" i="1"/>
  <c r="L2207" i="1"/>
  <c r="K2207" i="1"/>
  <c r="J2207" i="1"/>
  <c r="I2207" i="1"/>
  <c r="H2207" i="1"/>
  <c r="G2207" i="1"/>
  <c r="F2207" i="1"/>
  <c r="E2207" i="1"/>
  <c r="M2206" i="1"/>
  <c r="L2206" i="1"/>
  <c r="K2206" i="1"/>
  <c r="J2206" i="1"/>
  <c r="I2206" i="1"/>
  <c r="H2206" i="1"/>
  <c r="G2206" i="1"/>
  <c r="F2206" i="1"/>
  <c r="E2206" i="1"/>
  <c r="M2205" i="1"/>
  <c r="L2205" i="1"/>
  <c r="K2205" i="1"/>
  <c r="J2205" i="1"/>
  <c r="I2205" i="1"/>
  <c r="H2205" i="1"/>
  <c r="G2205" i="1"/>
  <c r="F2205" i="1"/>
  <c r="E2205" i="1"/>
  <c r="M2204" i="1"/>
  <c r="L2204" i="1"/>
  <c r="K2204" i="1"/>
  <c r="J2204" i="1"/>
  <c r="I2204" i="1"/>
  <c r="H2204" i="1"/>
  <c r="G2204" i="1"/>
  <c r="F2204" i="1"/>
  <c r="E2204" i="1"/>
  <c r="M2203" i="1"/>
  <c r="L2203" i="1"/>
  <c r="K2203" i="1"/>
  <c r="J2203" i="1"/>
  <c r="I2203" i="1"/>
  <c r="H2203" i="1"/>
  <c r="G2203" i="1"/>
  <c r="F2203" i="1"/>
  <c r="E2203" i="1"/>
  <c r="M2202" i="1"/>
  <c r="L2202" i="1"/>
  <c r="K2202" i="1"/>
  <c r="J2202" i="1"/>
  <c r="I2202" i="1"/>
  <c r="H2202" i="1"/>
  <c r="G2202" i="1"/>
  <c r="F2202" i="1"/>
  <c r="E2202" i="1"/>
  <c r="M2201" i="1"/>
  <c r="L2201" i="1"/>
  <c r="K2201" i="1"/>
  <c r="J2201" i="1"/>
  <c r="I2201" i="1"/>
  <c r="H2201" i="1"/>
  <c r="G2201" i="1"/>
  <c r="F2201" i="1"/>
  <c r="E2201" i="1"/>
  <c r="M2200" i="1"/>
  <c r="L2200" i="1"/>
  <c r="K2200" i="1"/>
  <c r="J2200" i="1"/>
  <c r="I2200" i="1"/>
  <c r="H2200" i="1"/>
  <c r="G2200" i="1"/>
  <c r="F2200" i="1"/>
  <c r="E2200" i="1"/>
  <c r="M2199" i="1"/>
  <c r="L2199" i="1"/>
  <c r="K2199" i="1"/>
  <c r="J2199" i="1"/>
  <c r="I2199" i="1"/>
  <c r="H2199" i="1"/>
  <c r="G2199" i="1"/>
  <c r="F2199" i="1"/>
  <c r="E2199" i="1"/>
  <c r="M2198" i="1"/>
  <c r="L2198" i="1"/>
  <c r="K2198" i="1"/>
  <c r="J2198" i="1"/>
  <c r="I2198" i="1"/>
  <c r="H2198" i="1"/>
  <c r="G2198" i="1"/>
  <c r="F2198" i="1"/>
  <c r="E2198" i="1"/>
  <c r="M2197" i="1"/>
  <c r="L2197" i="1"/>
  <c r="K2197" i="1"/>
  <c r="J2197" i="1"/>
  <c r="I2197" i="1"/>
  <c r="H2197" i="1"/>
  <c r="G2197" i="1"/>
  <c r="F2197" i="1"/>
  <c r="E2197" i="1"/>
  <c r="M2196" i="1"/>
  <c r="L2196" i="1"/>
  <c r="K2196" i="1"/>
  <c r="J2196" i="1"/>
  <c r="I2196" i="1"/>
  <c r="H2196" i="1"/>
  <c r="G2196" i="1"/>
  <c r="F2196" i="1"/>
  <c r="E2196" i="1"/>
  <c r="M2195" i="1"/>
  <c r="L2195" i="1"/>
  <c r="K2195" i="1"/>
  <c r="J2195" i="1"/>
  <c r="I2195" i="1"/>
  <c r="H2195" i="1"/>
  <c r="G2195" i="1"/>
  <c r="F2195" i="1"/>
  <c r="E2195" i="1"/>
  <c r="M2194" i="1"/>
  <c r="L2194" i="1"/>
  <c r="K2194" i="1"/>
  <c r="J2194" i="1"/>
  <c r="I2194" i="1"/>
  <c r="H2194" i="1"/>
  <c r="G2194" i="1"/>
  <c r="F2194" i="1"/>
  <c r="E2194" i="1"/>
  <c r="M2193" i="1"/>
  <c r="L2193" i="1"/>
  <c r="K2193" i="1"/>
  <c r="J2193" i="1"/>
  <c r="I2193" i="1"/>
  <c r="H2193" i="1"/>
  <c r="G2193" i="1"/>
  <c r="F2193" i="1"/>
  <c r="E2193" i="1"/>
  <c r="M2192" i="1"/>
  <c r="L2192" i="1"/>
  <c r="K2192" i="1"/>
  <c r="J2192" i="1"/>
  <c r="I2192" i="1"/>
  <c r="H2192" i="1"/>
  <c r="G2192" i="1"/>
  <c r="F2192" i="1"/>
  <c r="E2192" i="1"/>
  <c r="M2191" i="1"/>
  <c r="L2191" i="1"/>
  <c r="K2191" i="1"/>
  <c r="J2191" i="1"/>
  <c r="I2191" i="1"/>
  <c r="H2191" i="1"/>
  <c r="G2191" i="1"/>
  <c r="F2191" i="1"/>
  <c r="E2191" i="1"/>
  <c r="M2190" i="1"/>
  <c r="L2190" i="1"/>
  <c r="K2190" i="1"/>
  <c r="J2190" i="1"/>
  <c r="I2190" i="1"/>
  <c r="H2190" i="1"/>
  <c r="G2190" i="1"/>
  <c r="F2190" i="1"/>
  <c r="E2190" i="1"/>
  <c r="M2189" i="1"/>
  <c r="L2189" i="1"/>
  <c r="K2189" i="1"/>
  <c r="J2189" i="1"/>
  <c r="I2189" i="1"/>
  <c r="H2189" i="1"/>
  <c r="G2189" i="1"/>
  <c r="F2189" i="1"/>
  <c r="E2189" i="1"/>
  <c r="M2188" i="1"/>
  <c r="L2188" i="1"/>
  <c r="K2188" i="1"/>
  <c r="J2188" i="1"/>
  <c r="I2188" i="1"/>
  <c r="H2188" i="1"/>
  <c r="G2188" i="1"/>
  <c r="F2188" i="1"/>
  <c r="E2188" i="1"/>
  <c r="M2187" i="1"/>
  <c r="L2187" i="1"/>
  <c r="K2187" i="1"/>
  <c r="J2187" i="1"/>
  <c r="I2187" i="1"/>
  <c r="H2187" i="1"/>
  <c r="G2187" i="1"/>
  <c r="F2187" i="1"/>
  <c r="E2187" i="1"/>
  <c r="M2186" i="1"/>
  <c r="L2186" i="1"/>
  <c r="K2186" i="1"/>
  <c r="J2186" i="1"/>
  <c r="I2186" i="1"/>
  <c r="H2186" i="1"/>
  <c r="G2186" i="1"/>
  <c r="F2186" i="1"/>
  <c r="E2186" i="1"/>
  <c r="M2185" i="1"/>
  <c r="L2185" i="1"/>
  <c r="K2185" i="1"/>
  <c r="J2185" i="1"/>
  <c r="I2185" i="1"/>
  <c r="H2185" i="1"/>
  <c r="G2185" i="1"/>
  <c r="F2185" i="1"/>
  <c r="E2185" i="1"/>
  <c r="M2184" i="1"/>
  <c r="L2184" i="1"/>
  <c r="K2184" i="1"/>
  <c r="J2184" i="1"/>
  <c r="I2184" i="1"/>
  <c r="H2184" i="1"/>
  <c r="G2184" i="1"/>
  <c r="F2184" i="1"/>
  <c r="E2184" i="1"/>
  <c r="M2183" i="1"/>
  <c r="L2183" i="1"/>
  <c r="K2183" i="1"/>
  <c r="J2183" i="1"/>
  <c r="I2183" i="1"/>
  <c r="H2183" i="1"/>
  <c r="G2183" i="1"/>
  <c r="F2183" i="1"/>
  <c r="E2183" i="1"/>
  <c r="M2182" i="1"/>
  <c r="L2182" i="1"/>
  <c r="K2182" i="1"/>
  <c r="J2182" i="1"/>
  <c r="I2182" i="1"/>
  <c r="H2182" i="1"/>
  <c r="G2182" i="1"/>
  <c r="F2182" i="1"/>
  <c r="E2182" i="1"/>
  <c r="M2181" i="1"/>
  <c r="L2181" i="1"/>
  <c r="K2181" i="1"/>
  <c r="J2181" i="1"/>
  <c r="I2181" i="1"/>
  <c r="H2181" i="1"/>
  <c r="G2181" i="1"/>
  <c r="F2181" i="1"/>
  <c r="E2181" i="1"/>
  <c r="M2180" i="1"/>
  <c r="L2180" i="1"/>
  <c r="K2180" i="1"/>
  <c r="J2180" i="1"/>
  <c r="I2180" i="1"/>
  <c r="H2180" i="1"/>
  <c r="G2180" i="1"/>
  <c r="F2180" i="1"/>
  <c r="E2180" i="1"/>
  <c r="M2179" i="1"/>
  <c r="L2179" i="1"/>
  <c r="K2179" i="1"/>
  <c r="J2179" i="1"/>
  <c r="I2179" i="1"/>
  <c r="H2179" i="1"/>
  <c r="G2179" i="1"/>
  <c r="F2179" i="1"/>
  <c r="E2179" i="1"/>
  <c r="M2178" i="1"/>
  <c r="L2178" i="1"/>
  <c r="K2178" i="1"/>
  <c r="J2178" i="1"/>
  <c r="I2178" i="1"/>
  <c r="H2178" i="1"/>
  <c r="G2178" i="1"/>
  <c r="F2178" i="1"/>
  <c r="E2178" i="1"/>
  <c r="M2177" i="1"/>
  <c r="L2177" i="1"/>
  <c r="K2177" i="1"/>
  <c r="J2177" i="1"/>
  <c r="I2177" i="1"/>
  <c r="H2177" i="1"/>
  <c r="G2177" i="1"/>
  <c r="F2177" i="1"/>
  <c r="E2177" i="1"/>
  <c r="M2176" i="1"/>
  <c r="L2176" i="1"/>
  <c r="K2176" i="1"/>
  <c r="J2176" i="1"/>
  <c r="I2176" i="1"/>
  <c r="H2176" i="1"/>
  <c r="G2176" i="1"/>
  <c r="F2176" i="1"/>
  <c r="E2176" i="1"/>
  <c r="M2175" i="1"/>
  <c r="L2175" i="1"/>
  <c r="K2175" i="1"/>
  <c r="J2175" i="1"/>
  <c r="I2175" i="1"/>
  <c r="H2175" i="1"/>
  <c r="G2175" i="1"/>
  <c r="F2175" i="1"/>
  <c r="E2175" i="1"/>
  <c r="M2174" i="1"/>
  <c r="L2174" i="1"/>
  <c r="K2174" i="1"/>
  <c r="J2174" i="1"/>
  <c r="I2174" i="1"/>
  <c r="H2174" i="1"/>
  <c r="G2174" i="1"/>
  <c r="F2174" i="1"/>
  <c r="E2174" i="1"/>
  <c r="M2173" i="1"/>
  <c r="L2173" i="1"/>
  <c r="K2173" i="1"/>
  <c r="J2173" i="1"/>
  <c r="I2173" i="1"/>
  <c r="H2173" i="1"/>
  <c r="G2173" i="1"/>
  <c r="F2173" i="1"/>
  <c r="E2173" i="1"/>
  <c r="M2172" i="1"/>
  <c r="L2172" i="1"/>
  <c r="K2172" i="1"/>
  <c r="J2172" i="1"/>
  <c r="I2172" i="1"/>
  <c r="H2172" i="1"/>
  <c r="G2172" i="1"/>
  <c r="F2172" i="1"/>
  <c r="E2172" i="1"/>
  <c r="M2171" i="1"/>
  <c r="L2171" i="1"/>
  <c r="K2171" i="1"/>
  <c r="J2171" i="1"/>
  <c r="I2171" i="1"/>
  <c r="H2171" i="1"/>
  <c r="G2171" i="1"/>
  <c r="F2171" i="1"/>
  <c r="E2171" i="1"/>
  <c r="M2170" i="1"/>
  <c r="L2170" i="1"/>
  <c r="K2170" i="1"/>
  <c r="J2170" i="1"/>
  <c r="I2170" i="1"/>
  <c r="H2170" i="1"/>
  <c r="G2170" i="1"/>
  <c r="F2170" i="1"/>
  <c r="E2170" i="1"/>
  <c r="M2169" i="1"/>
  <c r="L2169" i="1"/>
  <c r="K2169" i="1"/>
  <c r="J2169" i="1"/>
  <c r="I2169" i="1"/>
  <c r="H2169" i="1"/>
  <c r="G2169" i="1"/>
  <c r="F2169" i="1"/>
  <c r="E2169" i="1"/>
  <c r="M2168" i="1"/>
  <c r="L2168" i="1"/>
  <c r="K2168" i="1"/>
  <c r="J2168" i="1"/>
  <c r="I2168" i="1"/>
  <c r="H2168" i="1"/>
  <c r="G2168" i="1"/>
  <c r="F2168" i="1"/>
  <c r="E2168" i="1"/>
  <c r="M2167" i="1"/>
  <c r="L2167" i="1"/>
  <c r="K2167" i="1"/>
  <c r="J2167" i="1"/>
  <c r="I2167" i="1"/>
  <c r="H2167" i="1"/>
  <c r="G2167" i="1"/>
  <c r="F2167" i="1"/>
  <c r="E2167" i="1"/>
  <c r="M2166" i="1"/>
  <c r="L2166" i="1"/>
  <c r="K2166" i="1"/>
  <c r="J2166" i="1"/>
  <c r="I2166" i="1"/>
  <c r="H2166" i="1"/>
  <c r="G2166" i="1"/>
  <c r="F2166" i="1"/>
  <c r="E2166" i="1"/>
  <c r="M2165" i="1"/>
  <c r="L2165" i="1"/>
  <c r="K2165" i="1"/>
  <c r="J2165" i="1"/>
  <c r="I2165" i="1"/>
  <c r="H2165" i="1"/>
  <c r="G2165" i="1"/>
  <c r="F2165" i="1"/>
  <c r="E2165" i="1"/>
  <c r="M2164" i="1"/>
  <c r="L2164" i="1"/>
  <c r="K2164" i="1"/>
  <c r="J2164" i="1"/>
  <c r="I2164" i="1"/>
  <c r="H2164" i="1"/>
  <c r="G2164" i="1"/>
  <c r="F2164" i="1"/>
  <c r="E2164" i="1"/>
  <c r="M2163" i="1"/>
  <c r="L2163" i="1"/>
  <c r="K2163" i="1"/>
  <c r="J2163" i="1"/>
  <c r="I2163" i="1"/>
  <c r="H2163" i="1"/>
  <c r="G2163" i="1"/>
  <c r="F2163" i="1"/>
  <c r="E2163" i="1"/>
  <c r="M2162" i="1"/>
  <c r="L2162" i="1"/>
  <c r="K2162" i="1"/>
  <c r="J2162" i="1"/>
  <c r="I2162" i="1"/>
  <c r="H2162" i="1"/>
  <c r="G2162" i="1"/>
  <c r="F2162" i="1"/>
  <c r="E2162" i="1"/>
  <c r="M2161" i="1"/>
  <c r="L2161" i="1"/>
  <c r="K2161" i="1"/>
  <c r="J2161" i="1"/>
  <c r="I2161" i="1"/>
  <c r="H2161" i="1"/>
  <c r="G2161" i="1"/>
  <c r="F2161" i="1"/>
  <c r="E2161" i="1"/>
  <c r="M2160" i="1"/>
  <c r="L2160" i="1"/>
  <c r="K2160" i="1"/>
  <c r="J2160" i="1"/>
  <c r="I2160" i="1"/>
  <c r="H2160" i="1"/>
  <c r="G2160" i="1"/>
  <c r="F2160" i="1"/>
  <c r="E2160" i="1"/>
  <c r="M2159" i="1"/>
  <c r="L2159" i="1"/>
  <c r="K2159" i="1"/>
  <c r="J2159" i="1"/>
  <c r="I2159" i="1"/>
  <c r="H2159" i="1"/>
  <c r="G2159" i="1"/>
  <c r="F2159" i="1"/>
  <c r="E2159" i="1"/>
  <c r="M2158" i="1"/>
  <c r="L2158" i="1"/>
  <c r="K2158" i="1"/>
  <c r="J2158" i="1"/>
  <c r="I2158" i="1"/>
  <c r="H2158" i="1"/>
  <c r="G2158" i="1"/>
  <c r="F2158" i="1"/>
  <c r="E2158" i="1"/>
  <c r="M2157" i="1"/>
  <c r="L2157" i="1"/>
  <c r="K2157" i="1"/>
  <c r="J2157" i="1"/>
  <c r="I2157" i="1"/>
  <c r="H2157" i="1"/>
  <c r="G2157" i="1"/>
  <c r="F2157" i="1"/>
  <c r="E2157" i="1"/>
  <c r="M2156" i="1"/>
  <c r="L2156" i="1"/>
  <c r="K2156" i="1"/>
  <c r="J2156" i="1"/>
  <c r="I2156" i="1"/>
  <c r="H2156" i="1"/>
  <c r="G2156" i="1"/>
  <c r="F2156" i="1"/>
  <c r="E2156" i="1"/>
  <c r="M2155" i="1"/>
  <c r="L2155" i="1"/>
  <c r="K2155" i="1"/>
  <c r="J2155" i="1"/>
  <c r="I2155" i="1"/>
  <c r="H2155" i="1"/>
  <c r="G2155" i="1"/>
  <c r="F2155" i="1"/>
  <c r="E2155" i="1"/>
  <c r="M2154" i="1"/>
  <c r="L2154" i="1"/>
  <c r="K2154" i="1"/>
  <c r="J2154" i="1"/>
  <c r="I2154" i="1"/>
  <c r="H2154" i="1"/>
  <c r="G2154" i="1"/>
  <c r="F2154" i="1"/>
  <c r="E2154" i="1"/>
  <c r="M2153" i="1"/>
  <c r="L2153" i="1"/>
  <c r="K2153" i="1"/>
  <c r="J2153" i="1"/>
  <c r="I2153" i="1"/>
  <c r="H2153" i="1"/>
  <c r="G2153" i="1"/>
  <c r="F2153" i="1"/>
  <c r="E2153" i="1"/>
  <c r="M2152" i="1"/>
  <c r="L2152" i="1"/>
  <c r="K2152" i="1"/>
  <c r="J2152" i="1"/>
  <c r="I2152" i="1"/>
  <c r="H2152" i="1"/>
  <c r="G2152" i="1"/>
  <c r="F2152" i="1"/>
  <c r="E2152" i="1"/>
  <c r="M2151" i="1"/>
  <c r="L2151" i="1"/>
  <c r="K2151" i="1"/>
  <c r="J2151" i="1"/>
  <c r="I2151" i="1"/>
  <c r="H2151" i="1"/>
  <c r="G2151" i="1"/>
  <c r="F2151" i="1"/>
  <c r="E2151" i="1"/>
  <c r="M2150" i="1"/>
  <c r="L2150" i="1"/>
  <c r="K2150" i="1"/>
  <c r="J2150" i="1"/>
  <c r="I2150" i="1"/>
  <c r="H2150" i="1"/>
  <c r="G2150" i="1"/>
  <c r="F2150" i="1"/>
  <c r="E2150" i="1"/>
  <c r="M2149" i="1"/>
  <c r="L2149" i="1"/>
  <c r="K2149" i="1"/>
  <c r="J2149" i="1"/>
  <c r="I2149" i="1"/>
  <c r="H2149" i="1"/>
  <c r="G2149" i="1"/>
  <c r="F2149" i="1"/>
  <c r="E2149" i="1"/>
  <c r="M2148" i="1"/>
  <c r="L2148" i="1"/>
  <c r="K2148" i="1"/>
  <c r="J2148" i="1"/>
  <c r="I2148" i="1"/>
  <c r="H2148" i="1"/>
  <c r="G2148" i="1"/>
  <c r="F2148" i="1"/>
  <c r="E2148" i="1"/>
  <c r="M2147" i="1"/>
  <c r="L2147" i="1"/>
  <c r="K2147" i="1"/>
  <c r="J2147" i="1"/>
  <c r="I2147" i="1"/>
  <c r="H2147" i="1"/>
  <c r="G2147" i="1"/>
  <c r="F2147" i="1"/>
  <c r="E2147" i="1"/>
  <c r="M2146" i="1"/>
  <c r="L2146" i="1"/>
  <c r="K2146" i="1"/>
  <c r="J2146" i="1"/>
  <c r="I2146" i="1"/>
  <c r="H2146" i="1"/>
  <c r="G2146" i="1"/>
  <c r="F2146" i="1"/>
  <c r="E2146" i="1"/>
  <c r="M2145" i="1"/>
  <c r="L2145" i="1"/>
  <c r="K2145" i="1"/>
  <c r="J2145" i="1"/>
  <c r="I2145" i="1"/>
  <c r="H2145" i="1"/>
  <c r="G2145" i="1"/>
  <c r="F2145" i="1"/>
  <c r="E2145" i="1"/>
  <c r="M2144" i="1"/>
  <c r="L2144" i="1"/>
  <c r="K2144" i="1"/>
  <c r="J2144" i="1"/>
  <c r="I2144" i="1"/>
  <c r="H2144" i="1"/>
  <c r="G2144" i="1"/>
  <c r="F2144" i="1"/>
  <c r="E2144" i="1"/>
  <c r="M2143" i="1"/>
  <c r="L2143" i="1"/>
  <c r="K2143" i="1"/>
  <c r="J2143" i="1"/>
  <c r="I2143" i="1"/>
  <c r="H2143" i="1"/>
  <c r="G2143" i="1"/>
  <c r="F2143" i="1"/>
  <c r="E2143" i="1"/>
  <c r="M2142" i="1"/>
  <c r="L2142" i="1"/>
  <c r="K2142" i="1"/>
  <c r="J2142" i="1"/>
  <c r="I2142" i="1"/>
  <c r="H2142" i="1"/>
  <c r="G2142" i="1"/>
  <c r="F2142" i="1"/>
  <c r="E2142" i="1"/>
  <c r="M2141" i="1"/>
  <c r="L2141" i="1"/>
  <c r="K2141" i="1"/>
  <c r="J2141" i="1"/>
  <c r="I2141" i="1"/>
  <c r="H2141" i="1"/>
  <c r="G2141" i="1"/>
  <c r="F2141" i="1"/>
  <c r="E2141" i="1"/>
  <c r="M2140" i="1"/>
  <c r="L2140" i="1"/>
  <c r="K2140" i="1"/>
  <c r="J2140" i="1"/>
  <c r="I2140" i="1"/>
  <c r="H2140" i="1"/>
  <c r="G2140" i="1"/>
  <c r="F2140" i="1"/>
  <c r="E2140" i="1"/>
  <c r="M2139" i="1"/>
  <c r="L2139" i="1"/>
  <c r="K2139" i="1"/>
  <c r="J2139" i="1"/>
  <c r="I2139" i="1"/>
  <c r="H2139" i="1"/>
  <c r="G2139" i="1"/>
  <c r="F2139" i="1"/>
  <c r="E2139" i="1"/>
  <c r="M2138" i="1"/>
  <c r="L2138" i="1"/>
  <c r="K2138" i="1"/>
  <c r="J2138" i="1"/>
  <c r="I2138" i="1"/>
  <c r="H2138" i="1"/>
  <c r="G2138" i="1"/>
  <c r="F2138" i="1"/>
  <c r="E2138" i="1"/>
  <c r="M2137" i="1"/>
  <c r="L2137" i="1"/>
  <c r="K2137" i="1"/>
  <c r="J2137" i="1"/>
  <c r="I2137" i="1"/>
  <c r="H2137" i="1"/>
  <c r="G2137" i="1"/>
  <c r="F2137" i="1"/>
  <c r="E2137" i="1"/>
  <c r="M2136" i="1"/>
  <c r="L2136" i="1"/>
  <c r="K2136" i="1"/>
  <c r="J2136" i="1"/>
  <c r="I2136" i="1"/>
  <c r="H2136" i="1"/>
  <c r="G2136" i="1"/>
  <c r="F2136" i="1"/>
  <c r="E2136" i="1"/>
  <c r="M2135" i="1"/>
  <c r="L2135" i="1"/>
  <c r="K2135" i="1"/>
  <c r="J2135" i="1"/>
  <c r="I2135" i="1"/>
  <c r="H2135" i="1"/>
  <c r="G2135" i="1"/>
  <c r="F2135" i="1"/>
  <c r="E2135" i="1"/>
  <c r="M2134" i="1"/>
  <c r="L2134" i="1"/>
  <c r="K2134" i="1"/>
  <c r="J2134" i="1"/>
  <c r="I2134" i="1"/>
  <c r="H2134" i="1"/>
  <c r="G2134" i="1"/>
  <c r="F2134" i="1"/>
  <c r="E2134" i="1"/>
  <c r="M2133" i="1"/>
  <c r="L2133" i="1"/>
  <c r="K2133" i="1"/>
  <c r="J2133" i="1"/>
  <c r="I2133" i="1"/>
  <c r="H2133" i="1"/>
  <c r="G2133" i="1"/>
  <c r="F2133" i="1"/>
  <c r="E2133" i="1"/>
  <c r="M2132" i="1"/>
  <c r="L2132" i="1"/>
  <c r="K2132" i="1"/>
  <c r="J2132" i="1"/>
  <c r="I2132" i="1"/>
  <c r="H2132" i="1"/>
  <c r="G2132" i="1"/>
  <c r="F2132" i="1"/>
  <c r="E2132" i="1"/>
  <c r="M2131" i="1"/>
  <c r="L2131" i="1"/>
  <c r="K2131" i="1"/>
  <c r="J2131" i="1"/>
  <c r="I2131" i="1"/>
  <c r="H2131" i="1"/>
  <c r="G2131" i="1"/>
  <c r="F2131" i="1"/>
  <c r="E2131" i="1"/>
  <c r="M2130" i="1"/>
  <c r="L2130" i="1"/>
  <c r="K2130" i="1"/>
  <c r="J2130" i="1"/>
  <c r="I2130" i="1"/>
  <c r="H2130" i="1"/>
  <c r="G2130" i="1"/>
  <c r="F2130" i="1"/>
  <c r="E2130" i="1"/>
  <c r="M2129" i="1"/>
  <c r="L2129" i="1"/>
  <c r="K2129" i="1"/>
  <c r="J2129" i="1"/>
  <c r="I2129" i="1"/>
  <c r="H2129" i="1"/>
  <c r="G2129" i="1"/>
  <c r="F2129" i="1"/>
  <c r="E2129" i="1"/>
  <c r="M2128" i="1"/>
  <c r="L2128" i="1"/>
  <c r="K2128" i="1"/>
  <c r="J2128" i="1"/>
  <c r="I2128" i="1"/>
  <c r="H2128" i="1"/>
  <c r="G2128" i="1"/>
  <c r="F2128" i="1"/>
  <c r="E2128" i="1"/>
  <c r="M2127" i="1"/>
  <c r="L2127" i="1"/>
  <c r="K2127" i="1"/>
  <c r="J2127" i="1"/>
  <c r="I2127" i="1"/>
  <c r="H2127" i="1"/>
  <c r="G2127" i="1"/>
  <c r="F2127" i="1"/>
  <c r="E2127" i="1"/>
  <c r="M2126" i="1"/>
  <c r="L2126" i="1"/>
  <c r="K2126" i="1"/>
  <c r="J2126" i="1"/>
  <c r="I2126" i="1"/>
  <c r="H2126" i="1"/>
  <c r="G2126" i="1"/>
  <c r="F2126" i="1"/>
  <c r="E2126" i="1"/>
  <c r="M2125" i="1"/>
  <c r="L2125" i="1"/>
  <c r="K2125" i="1"/>
  <c r="J2125" i="1"/>
  <c r="I2125" i="1"/>
  <c r="H2125" i="1"/>
  <c r="G2125" i="1"/>
  <c r="F2125" i="1"/>
  <c r="E2125" i="1"/>
  <c r="M2124" i="1"/>
  <c r="L2124" i="1"/>
  <c r="K2124" i="1"/>
  <c r="J2124" i="1"/>
  <c r="I2124" i="1"/>
  <c r="H2124" i="1"/>
  <c r="G2124" i="1"/>
  <c r="F2124" i="1"/>
  <c r="E2124" i="1"/>
  <c r="M2123" i="1"/>
  <c r="L2123" i="1"/>
  <c r="K2123" i="1"/>
  <c r="J2123" i="1"/>
  <c r="I2123" i="1"/>
  <c r="H2123" i="1"/>
  <c r="G2123" i="1"/>
  <c r="F2123" i="1"/>
  <c r="E2123" i="1"/>
  <c r="M2122" i="1"/>
  <c r="L2122" i="1"/>
  <c r="K2122" i="1"/>
  <c r="J2122" i="1"/>
  <c r="I2122" i="1"/>
  <c r="H2122" i="1"/>
  <c r="G2122" i="1"/>
  <c r="F2122" i="1"/>
  <c r="E2122" i="1"/>
  <c r="M2121" i="1"/>
  <c r="L2121" i="1"/>
  <c r="K2121" i="1"/>
  <c r="J2121" i="1"/>
  <c r="I2121" i="1"/>
  <c r="H2121" i="1"/>
  <c r="G2121" i="1"/>
  <c r="F2121" i="1"/>
  <c r="E2121" i="1"/>
  <c r="M2120" i="1"/>
  <c r="L2120" i="1"/>
  <c r="K2120" i="1"/>
  <c r="J2120" i="1"/>
  <c r="I2120" i="1"/>
  <c r="H2120" i="1"/>
  <c r="G2120" i="1"/>
  <c r="F2120" i="1"/>
  <c r="E2120" i="1"/>
  <c r="M2119" i="1"/>
  <c r="L2119" i="1"/>
  <c r="K2119" i="1"/>
  <c r="J2119" i="1"/>
  <c r="I2119" i="1"/>
  <c r="H2119" i="1"/>
  <c r="G2119" i="1"/>
  <c r="F2119" i="1"/>
  <c r="E2119" i="1"/>
  <c r="M2118" i="1"/>
  <c r="L2118" i="1"/>
  <c r="K2118" i="1"/>
  <c r="J2118" i="1"/>
  <c r="I2118" i="1"/>
  <c r="H2118" i="1"/>
  <c r="G2118" i="1"/>
  <c r="F2118" i="1"/>
  <c r="E2118" i="1"/>
  <c r="M2117" i="1"/>
  <c r="L2117" i="1"/>
  <c r="K2117" i="1"/>
  <c r="J2117" i="1"/>
  <c r="I2117" i="1"/>
  <c r="H2117" i="1"/>
  <c r="G2117" i="1"/>
  <c r="F2117" i="1"/>
  <c r="E2117" i="1"/>
  <c r="M2116" i="1"/>
  <c r="L2116" i="1"/>
  <c r="K2116" i="1"/>
  <c r="J2116" i="1"/>
  <c r="I2116" i="1"/>
  <c r="H2116" i="1"/>
  <c r="G2116" i="1"/>
  <c r="F2116" i="1"/>
  <c r="E2116" i="1"/>
  <c r="M2115" i="1"/>
  <c r="L2115" i="1"/>
  <c r="K2115" i="1"/>
  <c r="J2115" i="1"/>
  <c r="I2115" i="1"/>
  <c r="H2115" i="1"/>
  <c r="G2115" i="1"/>
  <c r="F2115" i="1"/>
  <c r="E2115" i="1"/>
  <c r="M2114" i="1"/>
  <c r="L2114" i="1"/>
  <c r="K2114" i="1"/>
  <c r="J2114" i="1"/>
  <c r="I2114" i="1"/>
  <c r="H2114" i="1"/>
  <c r="G2114" i="1"/>
  <c r="F2114" i="1"/>
  <c r="E2114" i="1"/>
  <c r="M2113" i="1"/>
  <c r="L2113" i="1"/>
  <c r="K2113" i="1"/>
  <c r="J2113" i="1"/>
  <c r="I2113" i="1"/>
  <c r="H2113" i="1"/>
  <c r="G2113" i="1"/>
  <c r="F2113" i="1"/>
  <c r="E2113" i="1"/>
  <c r="M2112" i="1"/>
  <c r="L2112" i="1"/>
  <c r="K2112" i="1"/>
  <c r="J2112" i="1"/>
  <c r="I2112" i="1"/>
  <c r="H2112" i="1"/>
  <c r="G2112" i="1"/>
  <c r="F2112" i="1"/>
  <c r="E2112" i="1"/>
  <c r="M2111" i="1"/>
  <c r="L2111" i="1"/>
  <c r="K2111" i="1"/>
  <c r="J2111" i="1"/>
  <c r="I2111" i="1"/>
  <c r="H2111" i="1"/>
  <c r="G2111" i="1"/>
  <c r="F2111" i="1"/>
  <c r="E2111" i="1"/>
  <c r="M2110" i="1"/>
  <c r="L2110" i="1"/>
  <c r="K2110" i="1"/>
  <c r="J2110" i="1"/>
  <c r="I2110" i="1"/>
  <c r="H2110" i="1"/>
  <c r="G2110" i="1"/>
  <c r="F2110" i="1"/>
  <c r="E2110" i="1"/>
  <c r="M2109" i="1"/>
  <c r="L2109" i="1"/>
  <c r="K2109" i="1"/>
  <c r="J2109" i="1"/>
  <c r="I2109" i="1"/>
  <c r="H2109" i="1"/>
  <c r="G2109" i="1"/>
  <c r="F2109" i="1"/>
  <c r="E2109" i="1"/>
  <c r="M2108" i="1"/>
  <c r="L2108" i="1"/>
  <c r="K2108" i="1"/>
  <c r="J2108" i="1"/>
  <c r="I2108" i="1"/>
  <c r="H2108" i="1"/>
  <c r="G2108" i="1"/>
  <c r="F2108" i="1"/>
  <c r="E2108" i="1"/>
  <c r="M2107" i="1"/>
  <c r="L2107" i="1"/>
  <c r="K2107" i="1"/>
  <c r="J2107" i="1"/>
  <c r="I2107" i="1"/>
  <c r="H2107" i="1"/>
  <c r="G2107" i="1"/>
  <c r="F2107" i="1"/>
  <c r="E2107" i="1"/>
  <c r="M2106" i="1"/>
  <c r="L2106" i="1"/>
  <c r="K2106" i="1"/>
  <c r="J2106" i="1"/>
  <c r="I2106" i="1"/>
  <c r="H2106" i="1"/>
  <c r="G2106" i="1"/>
  <c r="F2106" i="1"/>
  <c r="E2106" i="1"/>
  <c r="M2105" i="1"/>
  <c r="L2105" i="1"/>
  <c r="K2105" i="1"/>
  <c r="J2105" i="1"/>
  <c r="I2105" i="1"/>
  <c r="H2105" i="1"/>
  <c r="G2105" i="1"/>
  <c r="F2105" i="1"/>
  <c r="E2105" i="1"/>
  <c r="M2104" i="1"/>
  <c r="L2104" i="1"/>
  <c r="K2104" i="1"/>
  <c r="J2104" i="1"/>
  <c r="I2104" i="1"/>
  <c r="H2104" i="1"/>
  <c r="G2104" i="1"/>
  <c r="F2104" i="1"/>
  <c r="E2104" i="1"/>
  <c r="M2103" i="1"/>
  <c r="L2103" i="1"/>
  <c r="K2103" i="1"/>
  <c r="J2103" i="1"/>
  <c r="I2103" i="1"/>
  <c r="H2103" i="1"/>
  <c r="G2103" i="1"/>
  <c r="F2103" i="1"/>
  <c r="E2103" i="1"/>
  <c r="M2102" i="1"/>
  <c r="L2102" i="1"/>
  <c r="K2102" i="1"/>
  <c r="J2102" i="1"/>
  <c r="I2102" i="1"/>
  <c r="H2102" i="1"/>
  <c r="G2102" i="1"/>
  <c r="F2102" i="1"/>
  <c r="E2102" i="1"/>
  <c r="M2101" i="1"/>
  <c r="L2101" i="1"/>
  <c r="K2101" i="1"/>
  <c r="J2101" i="1"/>
  <c r="I2101" i="1"/>
  <c r="H2101" i="1"/>
  <c r="G2101" i="1"/>
  <c r="F2101" i="1"/>
  <c r="E2101" i="1"/>
  <c r="M2100" i="1"/>
  <c r="L2100" i="1"/>
  <c r="K2100" i="1"/>
  <c r="J2100" i="1"/>
  <c r="I2100" i="1"/>
  <c r="H2100" i="1"/>
  <c r="G2100" i="1"/>
  <c r="F2100" i="1"/>
  <c r="E2100" i="1"/>
  <c r="M2099" i="1"/>
  <c r="L2099" i="1"/>
  <c r="K2099" i="1"/>
  <c r="J2099" i="1"/>
  <c r="I2099" i="1"/>
  <c r="H2099" i="1"/>
  <c r="G2099" i="1"/>
  <c r="F2099" i="1"/>
  <c r="E2099" i="1"/>
  <c r="M2098" i="1"/>
  <c r="L2098" i="1"/>
  <c r="K2098" i="1"/>
  <c r="J2098" i="1"/>
  <c r="I2098" i="1"/>
  <c r="H2098" i="1"/>
  <c r="G2098" i="1"/>
  <c r="F2098" i="1"/>
  <c r="E2098" i="1"/>
  <c r="M2097" i="1"/>
  <c r="L2097" i="1"/>
  <c r="K2097" i="1"/>
  <c r="J2097" i="1"/>
  <c r="I2097" i="1"/>
  <c r="H2097" i="1"/>
  <c r="G2097" i="1"/>
  <c r="F2097" i="1"/>
  <c r="E2097" i="1"/>
  <c r="M2096" i="1"/>
  <c r="L2096" i="1"/>
  <c r="K2096" i="1"/>
  <c r="J2096" i="1"/>
  <c r="I2096" i="1"/>
  <c r="H2096" i="1"/>
  <c r="G2096" i="1"/>
  <c r="F2096" i="1"/>
  <c r="E2096" i="1"/>
  <c r="M2095" i="1"/>
  <c r="L2095" i="1"/>
  <c r="K2095" i="1"/>
  <c r="J2095" i="1"/>
  <c r="I2095" i="1"/>
  <c r="H2095" i="1"/>
  <c r="G2095" i="1"/>
  <c r="F2095" i="1"/>
  <c r="E2095" i="1"/>
  <c r="M2094" i="1"/>
  <c r="L2094" i="1"/>
  <c r="K2094" i="1"/>
  <c r="J2094" i="1"/>
  <c r="I2094" i="1"/>
  <c r="H2094" i="1"/>
  <c r="G2094" i="1"/>
  <c r="F2094" i="1"/>
  <c r="E2094" i="1"/>
  <c r="M2093" i="1"/>
  <c r="L2093" i="1"/>
  <c r="K2093" i="1"/>
  <c r="J2093" i="1"/>
  <c r="I2093" i="1"/>
  <c r="H2093" i="1"/>
  <c r="G2093" i="1"/>
  <c r="F2093" i="1"/>
  <c r="E2093" i="1"/>
  <c r="M2092" i="1"/>
  <c r="L2092" i="1"/>
  <c r="K2092" i="1"/>
  <c r="J2092" i="1"/>
  <c r="I2092" i="1"/>
  <c r="H2092" i="1"/>
  <c r="G2092" i="1"/>
  <c r="F2092" i="1"/>
  <c r="E2092" i="1"/>
  <c r="M2091" i="1"/>
  <c r="L2091" i="1"/>
  <c r="K2091" i="1"/>
  <c r="J2091" i="1"/>
  <c r="I2091" i="1"/>
  <c r="H2091" i="1"/>
  <c r="G2091" i="1"/>
  <c r="F2091" i="1"/>
  <c r="E2091" i="1"/>
  <c r="M2090" i="1"/>
  <c r="L2090" i="1"/>
  <c r="K2090" i="1"/>
  <c r="J2090" i="1"/>
  <c r="I2090" i="1"/>
  <c r="H2090" i="1"/>
  <c r="G2090" i="1"/>
  <c r="F2090" i="1"/>
  <c r="E2090" i="1"/>
  <c r="M2089" i="1"/>
  <c r="L2089" i="1"/>
  <c r="K2089" i="1"/>
  <c r="J2089" i="1"/>
  <c r="I2089" i="1"/>
  <c r="H2089" i="1"/>
  <c r="G2089" i="1"/>
  <c r="F2089" i="1"/>
  <c r="E2089" i="1"/>
  <c r="M2088" i="1"/>
  <c r="L2088" i="1"/>
  <c r="K2088" i="1"/>
  <c r="J2088" i="1"/>
  <c r="I2088" i="1"/>
  <c r="H2088" i="1"/>
  <c r="G2088" i="1"/>
  <c r="F2088" i="1"/>
  <c r="E2088" i="1"/>
  <c r="M2087" i="1"/>
  <c r="L2087" i="1"/>
  <c r="K2087" i="1"/>
  <c r="J2087" i="1"/>
  <c r="I2087" i="1"/>
  <c r="H2087" i="1"/>
  <c r="G2087" i="1"/>
  <c r="F2087" i="1"/>
  <c r="E2087" i="1"/>
  <c r="M2086" i="1"/>
  <c r="L2086" i="1"/>
  <c r="K2086" i="1"/>
  <c r="J2086" i="1"/>
  <c r="I2086" i="1"/>
  <c r="H2086" i="1"/>
  <c r="G2086" i="1"/>
  <c r="F2086" i="1"/>
  <c r="E2086" i="1"/>
  <c r="M2085" i="1"/>
  <c r="L2085" i="1"/>
  <c r="K2085" i="1"/>
  <c r="J2085" i="1"/>
  <c r="I2085" i="1"/>
  <c r="H2085" i="1"/>
  <c r="G2085" i="1"/>
  <c r="F2085" i="1"/>
  <c r="E2085" i="1"/>
  <c r="M2084" i="1"/>
  <c r="L2084" i="1"/>
  <c r="K2084" i="1"/>
  <c r="J2084" i="1"/>
  <c r="I2084" i="1"/>
  <c r="H2084" i="1"/>
  <c r="G2084" i="1"/>
  <c r="F2084" i="1"/>
  <c r="E2084" i="1"/>
  <c r="M2083" i="1"/>
  <c r="L2083" i="1"/>
  <c r="K2083" i="1"/>
  <c r="J2083" i="1"/>
  <c r="I2083" i="1"/>
  <c r="H2083" i="1"/>
  <c r="G2083" i="1"/>
  <c r="F2083" i="1"/>
  <c r="E2083" i="1"/>
  <c r="M2082" i="1"/>
  <c r="L2082" i="1"/>
  <c r="K2082" i="1"/>
  <c r="J2082" i="1"/>
  <c r="I2082" i="1"/>
  <c r="H2082" i="1"/>
  <c r="G2082" i="1"/>
  <c r="F2082" i="1"/>
  <c r="E2082" i="1"/>
  <c r="M2081" i="1"/>
  <c r="L2081" i="1"/>
  <c r="K2081" i="1"/>
  <c r="J2081" i="1"/>
  <c r="I2081" i="1"/>
  <c r="H2081" i="1"/>
  <c r="G2081" i="1"/>
  <c r="F2081" i="1"/>
  <c r="E2081" i="1"/>
  <c r="M2080" i="1"/>
  <c r="L2080" i="1"/>
  <c r="K2080" i="1"/>
  <c r="J2080" i="1"/>
  <c r="I2080" i="1"/>
  <c r="H2080" i="1"/>
  <c r="G2080" i="1"/>
  <c r="F2080" i="1"/>
  <c r="E2080" i="1"/>
  <c r="M2079" i="1"/>
  <c r="L2079" i="1"/>
  <c r="K2079" i="1"/>
  <c r="J2079" i="1"/>
  <c r="I2079" i="1"/>
  <c r="H2079" i="1"/>
  <c r="G2079" i="1"/>
  <c r="F2079" i="1"/>
  <c r="E2079" i="1"/>
  <c r="M2078" i="1"/>
  <c r="L2078" i="1"/>
  <c r="K2078" i="1"/>
  <c r="J2078" i="1"/>
  <c r="I2078" i="1"/>
  <c r="H2078" i="1"/>
  <c r="G2078" i="1"/>
  <c r="F2078" i="1"/>
  <c r="E2078" i="1"/>
  <c r="M2077" i="1"/>
  <c r="L2077" i="1"/>
  <c r="K2077" i="1"/>
  <c r="J2077" i="1"/>
  <c r="I2077" i="1"/>
  <c r="H2077" i="1"/>
  <c r="G2077" i="1"/>
  <c r="F2077" i="1"/>
  <c r="E2077" i="1"/>
  <c r="M2076" i="1"/>
  <c r="L2076" i="1"/>
  <c r="K2076" i="1"/>
  <c r="J2076" i="1"/>
  <c r="I2076" i="1"/>
  <c r="H2076" i="1"/>
  <c r="G2076" i="1"/>
  <c r="F2076" i="1"/>
  <c r="E2076" i="1"/>
  <c r="M2075" i="1"/>
  <c r="L2075" i="1"/>
  <c r="K2075" i="1"/>
  <c r="J2075" i="1"/>
  <c r="I2075" i="1"/>
  <c r="H2075" i="1"/>
  <c r="G2075" i="1"/>
  <c r="F2075" i="1"/>
  <c r="E2075" i="1"/>
  <c r="M2074" i="1"/>
  <c r="L2074" i="1"/>
  <c r="K2074" i="1"/>
  <c r="J2074" i="1"/>
  <c r="I2074" i="1"/>
  <c r="H2074" i="1"/>
  <c r="G2074" i="1"/>
  <c r="F2074" i="1"/>
  <c r="E2074" i="1"/>
  <c r="M2073" i="1"/>
  <c r="L2073" i="1"/>
  <c r="K2073" i="1"/>
  <c r="J2073" i="1"/>
  <c r="I2073" i="1"/>
  <c r="H2073" i="1"/>
  <c r="G2073" i="1"/>
  <c r="F2073" i="1"/>
  <c r="E2073" i="1"/>
  <c r="M2072" i="1"/>
  <c r="L2072" i="1"/>
  <c r="K2072" i="1"/>
  <c r="J2072" i="1"/>
  <c r="I2072" i="1"/>
  <c r="H2072" i="1"/>
  <c r="G2072" i="1"/>
  <c r="F2072" i="1"/>
  <c r="E2072" i="1"/>
  <c r="M2071" i="1"/>
  <c r="L2071" i="1"/>
  <c r="K2071" i="1"/>
  <c r="J2071" i="1"/>
  <c r="I2071" i="1"/>
  <c r="H2071" i="1"/>
  <c r="G2071" i="1"/>
  <c r="F2071" i="1"/>
  <c r="E2071" i="1"/>
  <c r="M2070" i="1"/>
  <c r="L2070" i="1"/>
  <c r="K2070" i="1"/>
  <c r="J2070" i="1"/>
  <c r="I2070" i="1"/>
  <c r="H2070" i="1"/>
  <c r="G2070" i="1"/>
  <c r="F2070" i="1"/>
  <c r="E2070" i="1"/>
  <c r="M2069" i="1"/>
  <c r="L2069" i="1"/>
  <c r="K2069" i="1"/>
  <c r="J2069" i="1"/>
  <c r="I2069" i="1"/>
  <c r="H2069" i="1"/>
  <c r="G2069" i="1"/>
  <c r="F2069" i="1"/>
  <c r="E2069" i="1"/>
  <c r="M2068" i="1"/>
  <c r="L2068" i="1"/>
  <c r="K2068" i="1"/>
  <c r="J2068" i="1"/>
  <c r="I2068" i="1"/>
  <c r="H2068" i="1"/>
  <c r="G2068" i="1"/>
  <c r="F2068" i="1"/>
  <c r="E2068" i="1"/>
  <c r="M2067" i="1"/>
  <c r="L2067" i="1"/>
  <c r="K2067" i="1"/>
  <c r="J2067" i="1"/>
  <c r="I2067" i="1"/>
  <c r="H2067" i="1"/>
  <c r="G2067" i="1"/>
  <c r="F2067" i="1"/>
  <c r="E2067" i="1"/>
  <c r="M2066" i="1"/>
  <c r="L2066" i="1"/>
  <c r="K2066" i="1"/>
  <c r="J2066" i="1"/>
  <c r="I2066" i="1"/>
  <c r="H2066" i="1"/>
  <c r="G2066" i="1"/>
  <c r="F2066" i="1"/>
  <c r="E2066" i="1"/>
  <c r="M2065" i="1"/>
  <c r="L2065" i="1"/>
  <c r="K2065" i="1"/>
  <c r="J2065" i="1"/>
  <c r="I2065" i="1"/>
  <c r="H2065" i="1"/>
  <c r="G2065" i="1"/>
  <c r="F2065" i="1"/>
  <c r="E2065" i="1"/>
  <c r="M2064" i="1"/>
  <c r="L2064" i="1"/>
  <c r="K2064" i="1"/>
  <c r="J2064" i="1"/>
  <c r="I2064" i="1"/>
  <c r="H2064" i="1"/>
  <c r="G2064" i="1"/>
  <c r="F2064" i="1"/>
  <c r="E2064" i="1"/>
  <c r="M2063" i="1"/>
  <c r="L2063" i="1"/>
  <c r="K2063" i="1"/>
  <c r="J2063" i="1"/>
  <c r="I2063" i="1"/>
  <c r="H2063" i="1"/>
  <c r="G2063" i="1"/>
  <c r="F2063" i="1"/>
  <c r="E2063" i="1"/>
  <c r="M2062" i="1"/>
  <c r="L2062" i="1"/>
  <c r="K2062" i="1"/>
  <c r="J2062" i="1"/>
  <c r="I2062" i="1"/>
  <c r="H2062" i="1"/>
  <c r="G2062" i="1"/>
  <c r="F2062" i="1"/>
  <c r="E2062" i="1"/>
  <c r="M2061" i="1"/>
  <c r="L2061" i="1"/>
  <c r="K2061" i="1"/>
  <c r="J2061" i="1"/>
  <c r="I2061" i="1"/>
  <c r="H2061" i="1"/>
  <c r="G2061" i="1"/>
  <c r="F2061" i="1"/>
  <c r="E2061" i="1"/>
  <c r="M2060" i="1"/>
  <c r="L2060" i="1"/>
  <c r="K2060" i="1"/>
  <c r="J2060" i="1"/>
  <c r="I2060" i="1"/>
  <c r="H2060" i="1"/>
  <c r="G2060" i="1"/>
  <c r="F2060" i="1"/>
  <c r="E2060" i="1"/>
  <c r="M2059" i="1"/>
  <c r="L2059" i="1"/>
  <c r="K2059" i="1"/>
  <c r="J2059" i="1"/>
  <c r="I2059" i="1"/>
  <c r="H2059" i="1"/>
  <c r="G2059" i="1"/>
  <c r="F2059" i="1"/>
  <c r="E2059" i="1"/>
  <c r="M2058" i="1"/>
  <c r="L2058" i="1"/>
  <c r="K2058" i="1"/>
  <c r="J2058" i="1"/>
  <c r="I2058" i="1"/>
  <c r="H2058" i="1"/>
  <c r="G2058" i="1"/>
  <c r="F2058" i="1"/>
  <c r="E2058" i="1"/>
  <c r="M2057" i="1"/>
  <c r="L2057" i="1"/>
  <c r="K2057" i="1"/>
  <c r="J2057" i="1"/>
  <c r="I2057" i="1"/>
  <c r="H2057" i="1"/>
  <c r="G2057" i="1"/>
  <c r="F2057" i="1"/>
  <c r="E2057" i="1"/>
  <c r="M2056" i="1"/>
  <c r="L2056" i="1"/>
  <c r="K2056" i="1"/>
  <c r="J2056" i="1"/>
  <c r="I2056" i="1"/>
  <c r="H2056" i="1"/>
  <c r="G2056" i="1"/>
  <c r="F2056" i="1"/>
  <c r="E2056" i="1"/>
  <c r="M2055" i="1"/>
  <c r="L2055" i="1"/>
  <c r="K2055" i="1"/>
  <c r="J2055" i="1"/>
  <c r="I2055" i="1"/>
  <c r="H2055" i="1"/>
  <c r="G2055" i="1"/>
  <c r="F2055" i="1"/>
  <c r="E2055" i="1"/>
  <c r="M2054" i="1"/>
  <c r="L2054" i="1"/>
  <c r="K2054" i="1"/>
  <c r="J2054" i="1"/>
  <c r="I2054" i="1"/>
  <c r="H2054" i="1"/>
  <c r="G2054" i="1"/>
  <c r="F2054" i="1"/>
  <c r="E2054" i="1"/>
  <c r="M2053" i="1"/>
  <c r="L2053" i="1"/>
  <c r="K2053" i="1"/>
  <c r="J2053" i="1"/>
  <c r="I2053" i="1"/>
  <c r="H2053" i="1"/>
  <c r="G2053" i="1"/>
  <c r="F2053" i="1"/>
  <c r="E2053" i="1"/>
  <c r="M2052" i="1"/>
  <c r="L2052" i="1"/>
  <c r="K2052" i="1"/>
  <c r="J2052" i="1"/>
  <c r="I2052" i="1"/>
  <c r="H2052" i="1"/>
  <c r="G2052" i="1"/>
  <c r="F2052" i="1"/>
  <c r="E2052" i="1"/>
  <c r="M2051" i="1"/>
  <c r="L2051" i="1"/>
  <c r="K2051" i="1"/>
  <c r="J2051" i="1"/>
  <c r="I2051" i="1"/>
  <c r="H2051" i="1"/>
  <c r="G2051" i="1"/>
  <c r="F2051" i="1"/>
  <c r="E2051" i="1"/>
  <c r="M2050" i="1"/>
  <c r="L2050" i="1"/>
  <c r="K2050" i="1"/>
  <c r="J2050" i="1"/>
  <c r="I2050" i="1"/>
  <c r="H2050" i="1"/>
  <c r="G2050" i="1"/>
  <c r="F2050" i="1"/>
  <c r="E2050" i="1"/>
  <c r="M2049" i="1"/>
  <c r="L2049" i="1"/>
  <c r="K2049" i="1"/>
  <c r="J2049" i="1"/>
  <c r="I2049" i="1"/>
  <c r="H2049" i="1"/>
  <c r="G2049" i="1"/>
  <c r="F2049" i="1"/>
  <c r="E2049" i="1"/>
  <c r="M2048" i="1"/>
  <c r="L2048" i="1"/>
  <c r="K2048" i="1"/>
  <c r="J2048" i="1"/>
  <c r="I2048" i="1"/>
  <c r="H2048" i="1"/>
  <c r="G2048" i="1"/>
  <c r="F2048" i="1"/>
  <c r="E2048" i="1"/>
  <c r="M2047" i="1"/>
  <c r="L2047" i="1"/>
  <c r="K2047" i="1"/>
  <c r="J2047" i="1"/>
  <c r="I2047" i="1"/>
  <c r="H2047" i="1"/>
  <c r="G2047" i="1"/>
  <c r="F2047" i="1"/>
  <c r="E2047" i="1"/>
  <c r="M2046" i="1"/>
  <c r="L2046" i="1"/>
  <c r="K2046" i="1"/>
  <c r="J2046" i="1"/>
  <c r="I2046" i="1"/>
  <c r="H2046" i="1"/>
  <c r="G2046" i="1"/>
  <c r="F2046" i="1"/>
  <c r="E2046" i="1"/>
  <c r="M2045" i="1"/>
  <c r="L2045" i="1"/>
  <c r="K2045" i="1"/>
  <c r="J2045" i="1"/>
  <c r="I2045" i="1"/>
  <c r="H2045" i="1"/>
  <c r="G2045" i="1"/>
  <c r="F2045" i="1"/>
  <c r="E2045" i="1"/>
  <c r="M2044" i="1"/>
  <c r="L2044" i="1"/>
  <c r="K2044" i="1"/>
  <c r="J2044" i="1"/>
  <c r="I2044" i="1"/>
  <c r="H2044" i="1"/>
  <c r="G2044" i="1"/>
  <c r="F2044" i="1"/>
  <c r="E2044" i="1"/>
  <c r="M2043" i="1"/>
  <c r="L2043" i="1"/>
  <c r="K2043" i="1"/>
  <c r="J2043" i="1"/>
  <c r="I2043" i="1"/>
  <c r="H2043" i="1"/>
  <c r="G2043" i="1"/>
  <c r="F2043" i="1"/>
  <c r="E2043" i="1"/>
  <c r="M2042" i="1"/>
  <c r="L2042" i="1"/>
  <c r="K2042" i="1"/>
  <c r="J2042" i="1"/>
  <c r="I2042" i="1"/>
  <c r="H2042" i="1"/>
  <c r="G2042" i="1"/>
  <c r="F2042" i="1"/>
  <c r="E2042" i="1"/>
  <c r="M2041" i="1"/>
  <c r="L2041" i="1"/>
  <c r="K2041" i="1"/>
  <c r="J2041" i="1"/>
  <c r="I2041" i="1"/>
  <c r="H2041" i="1"/>
  <c r="G2041" i="1"/>
  <c r="F2041" i="1"/>
  <c r="E2041" i="1"/>
  <c r="M2040" i="1"/>
  <c r="L2040" i="1"/>
  <c r="K2040" i="1"/>
  <c r="J2040" i="1"/>
  <c r="I2040" i="1"/>
  <c r="H2040" i="1"/>
  <c r="G2040" i="1"/>
  <c r="F2040" i="1"/>
  <c r="E2040" i="1"/>
  <c r="M2039" i="1"/>
  <c r="L2039" i="1"/>
  <c r="K2039" i="1"/>
  <c r="J2039" i="1"/>
  <c r="I2039" i="1"/>
  <c r="H2039" i="1"/>
  <c r="G2039" i="1"/>
  <c r="F2039" i="1"/>
  <c r="E2039" i="1"/>
  <c r="M2038" i="1"/>
  <c r="L2038" i="1"/>
  <c r="K2038" i="1"/>
  <c r="J2038" i="1"/>
  <c r="I2038" i="1"/>
  <c r="H2038" i="1"/>
  <c r="G2038" i="1"/>
  <c r="F2038" i="1"/>
  <c r="E2038" i="1"/>
  <c r="M2037" i="1"/>
  <c r="L2037" i="1"/>
  <c r="K2037" i="1"/>
  <c r="J2037" i="1"/>
  <c r="I2037" i="1"/>
  <c r="H2037" i="1"/>
  <c r="G2037" i="1"/>
  <c r="F2037" i="1"/>
  <c r="E2037" i="1"/>
  <c r="M2036" i="1"/>
  <c r="L2036" i="1"/>
  <c r="K2036" i="1"/>
  <c r="J2036" i="1"/>
  <c r="I2036" i="1"/>
  <c r="H2036" i="1"/>
  <c r="G2036" i="1"/>
  <c r="F2036" i="1"/>
  <c r="E2036" i="1"/>
  <c r="M2035" i="1"/>
  <c r="L2035" i="1"/>
  <c r="K2035" i="1"/>
  <c r="J2035" i="1"/>
  <c r="I2035" i="1"/>
  <c r="H2035" i="1"/>
  <c r="G2035" i="1"/>
  <c r="F2035" i="1"/>
  <c r="E2035" i="1"/>
  <c r="M2034" i="1"/>
  <c r="L2034" i="1"/>
  <c r="K2034" i="1"/>
  <c r="J2034" i="1"/>
  <c r="I2034" i="1"/>
  <c r="H2034" i="1"/>
  <c r="G2034" i="1"/>
  <c r="F2034" i="1"/>
  <c r="E2034" i="1"/>
  <c r="M2033" i="1"/>
  <c r="L2033" i="1"/>
  <c r="K2033" i="1"/>
  <c r="J2033" i="1"/>
  <c r="I2033" i="1"/>
  <c r="H2033" i="1"/>
  <c r="G2033" i="1"/>
  <c r="F2033" i="1"/>
  <c r="E2033" i="1"/>
  <c r="M2032" i="1"/>
  <c r="L2032" i="1"/>
  <c r="K2032" i="1"/>
  <c r="J2032" i="1"/>
  <c r="I2032" i="1"/>
  <c r="H2032" i="1"/>
  <c r="G2032" i="1"/>
  <c r="F2032" i="1"/>
  <c r="E2032" i="1"/>
  <c r="M2031" i="1"/>
  <c r="L2031" i="1"/>
  <c r="K2031" i="1"/>
  <c r="J2031" i="1"/>
  <c r="I2031" i="1"/>
  <c r="H2031" i="1"/>
  <c r="G2031" i="1"/>
  <c r="F2031" i="1"/>
  <c r="E2031" i="1"/>
  <c r="M2030" i="1"/>
  <c r="L2030" i="1"/>
  <c r="K2030" i="1"/>
  <c r="J2030" i="1"/>
  <c r="I2030" i="1"/>
  <c r="H2030" i="1"/>
  <c r="G2030" i="1"/>
  <c r="F2030" i="1"/>
  <c r="E2030" i="1"/>
  <c r="M2029" i="1"/>
  <c r="L2029" i="1"/>
  <c r="K2029" i="1"/>
  <c r="J2029" i="1"/>
  <c r="I2029" i="1"/>
  <c r="H2029" i="1"/>
  <c r="G2029" i="1"/>
  <c r="F2029" i="1"/>
  <c r="E2029" i="1"/>
  <c r="M2028" i="1"/>
  <c r="L2028" i="1"/>
  <c r="K2028" i="1"/>
  <c r="J2028" i="1"/>
  <c r="I2028" i="1"/>
  <c r="H2028" i="1"/>
  <c r="G2028" i="1"/>
  <c r="F2028" i="1"/>
  <c r="E2028" i="1"/>
  <c r="M2027" i="1"/>
  <c r="L2027" i="1"/>
  <c r="K2027" i="1"/>
  <c r="J2027" i="1"/>
  <c r="I2027" i="1"/>
  <c r="H2027" i="1"/>
  <c r="G2027" i="1"/>
  <c r="F2027" i="1"/>
  <c r="E2027" i="1"/>
  <c r="M2026" i="1"/>
  <c r="L2026" i="1"/>
  <c r="K2026" i="1"/>
  <c r="J2026" i="1"/>
  <c r="I2026" i="1"/>
  <c r="H2026" i="1"/>
  <c r="G2026" i="1"/>
  <c r="F2026" i="1"/>
  <c r="E2026" i="1"/>
  <c r="M2025" i="1"/>
  <c r="L2025" i="1"/>
  <c r="K2025" i="1"/>
  <c r="J2025" i="1"/>
  <c r="I2025" i="1"/>
  <c r="H2025" i="1"/>
  <c r="G2025" i="1"/>
  <c r="F2025" i="1"/>
  <c r="E2025" i="1"/>
  <c r="M2024" i="1"/>
  <c r="L2024" i="1"/>
  <c r="K2024" i="1"/>
  <c r="J2024" i="1"/>
  <c r="I2024" i="1"/>
  <c r="H2024" i="1"/>
  <c r="G2024" i="1"/>
  <c r="F2024" i="1"/>
  <c r="E2024" i="1"/>
  <c r="M2023" i="1"/>
  <c r="L2023" i="1"/>
  <c r="K2023" i="1"/>
  <c r="J2023" i="1"/>
  <c r="I2023" i="1"/>
  <c r="H2023" i="1"/>
  <c r="G2023" i="1"/>
  <c r="F2023" i="1"/>
  <c r="E2023" i="1"/>
  <c r="M2022" i="1"/>
  <c r="L2022" i="1"/>
  <c r="K2022" i="1"/>
  <c r="J2022" i="1"/>
  <c r="I2022" i="1"/>
  <c r="H2022" i="1"/>
  <c r="G2022" i="1"/>
  <c r="F2022" i="1"/>
  <c r="E2022" i="1"/>
  <c r="M2021" i="1"/>
  <c r="L2021" i="1"/>
  <c r="K2021" i="1"/>
  <c r="J2021" i="1"/>
  <c r="I2021" i="1"/>
  <c r="H2021" i="1"/>
  <c r="G2021" i="1"/>
  <c r="F2021" i="1"/>
  <c r="E2021" i="1"/>
  <c r="M2020" i="1"/>
  <c r="L2020" i="1"/>
  <c r="K2020" i="1"/>
  <c r="J2020" i="1"/>
  <c r="I2020" i="1"/>
  <c r="H2020" i="1"/>
  <c r="G2020" i="1"/>
  <c r="F2020" i="1"/>
  <c r="E2020" i="1"/>
  <c r="M2019" i="1"/>
  <c r="L2019" i="1"/>
  <c r="K2019" i="1"/>
  <c r="J2019" i="1"/>
  <c r="I2019" i="1"/>
  <c r="H2019" i="1"/>
  <c r="G2019" i="1"/>
  <c r="F2019" i="1"/>
  <c r="E2019" i="1"/>
  <c r="M2018" i="1"/>
  <c r="L2018" i="1"/>
  <c r="K2018" i="1"/>
  <c r="J2018" i="1"/>
  <c r="I2018" i="1"/>
  <c r="H2018" i="1"/>
  <c r="G2018" i="1"/>
  <c r="F2018" i="1"/>
  <c r="E2018" i="1"/>
  <c r="M2017" i="1"/>
  <c r="L2017" i="1"/>
  <c r="K2017" i="1"/>
  <c r="J2017" i="1"/>
  <c r="I2017" i="1"/>
  <c r="H2017" i="1"/>
  <c r="G2017" i="1"/>
  <c r="F2017" i="1"/>
  <c r="E2017" i="1"/>
  <c r="M2016" i="1"/>
  <c r="L2016" i="1"/>
  <c r="K2016" i="1"/>
  <c r="J2016" i="1"/>
  <c r="I2016" i="1"/>
  <c r="H2016" i="1"/>
  <c r="G2016" i="1"/>
  <c r="F2016" i="1"/>
  <c r="E2016" i="1"/>
  <c r="M2015" i="1"/>
  <c r="L2015" i="1"/>
  <c r="K2015" i="1"/>
  <c r="J2015" i="1"/>
  <c r="I2015" i="1"/>
  <c r="H2015" i="1"/>
  <c r="G2015" i="1"/>
  <c r="F2015" i="1"/>
  <c r="E2015" i="1"/>
  <c r="M2014" i="1"/>
  <c r="L2014" i="1"/>
  <c r="K2014" i="1"/>
  <c r="J2014" i="1"/>
  <c r="I2014" i="1"/>
  <c r="H2014" i="1"/>
  <c r="G2014" i="1"/>
  <c r="F2014" i="1"/>
  <c r="E2014" i="1"/>
  <c r="M2013" i="1"/>
  <c r="L2013" i="1"/>
  <c r="K2013" i="1"/>
  <c r="J2013" i="1"/>
  <c r="I2013" i="1"/>
  <c r="H2013" i="1"/>
  <c r="G2013" i="1"/>
  <c r="F2013" i="1"/>
  <c r="E2013" i="1"/>
  <c r="M2012" i="1"/>
  <c r="L2012" i="1"/>
  <c r="K2012" i="1"/>
  <c r="J2012" i="1"/>
  <c r="I2012" i="1"/>
  <c r="H2012" i="1"/>
  <c r="G2012" i="1"/>
  <c r="F2012" i="1"/>
  <c r="E2012" i="1"/>
  <c r="M2011" i="1"/>
  <c r="L2011" i="1"/>
  <c r="K2011" i="1"/>
  <c r="J2011" i="1"/>
  <c r="I2011" i="1"/>
  <c r="H2011" i="1"/>
  <c r="G2011" i="1"/>
  <c r="F2011" i="1"/>
  <c r="E2011" i="1"/>
  <c r="M2010" i="1"/>
  <c r="L2010" i="1"/>
  <c r="K2010" i="1"/>
  <c r="J2010" i="1"/>
  <c r="I2010" i="1"/>
  <c r="H2010" i="1"/>
  <c r="G2010" i="1"/>
  <c r="F2010" i="1"/>
  <c r="E2010" i="1"/>
  <c r="M2009" i="1"/>
  <c r="L2009" i="1"/>
  <c r="K2009" i="1"/>
  <c r="J2009" i="1"/>
  <c r="I2009" i="1"/>
  <c r="H2009" i="1"/>
  <c r="G2009" i="1"/>
  <c r="F2009" i="1"/>
  <c r="E2009" i="1"/>
  <c r="M2008" i="1"/>
  <c r="L2008" i="1"/>
  <c r="K2008" i="1"/>
  <c r="J2008" i="1"/>
  <c r="I2008" i="1"/>
  <c r="H2008" i="1"/>
  <c r="G2008" i="1"/>
  <c r="F2008" i="1"/>
  <c r="E2008" i="1"/>
  <c r="M2007" i="1"/>
  <c r="L2007" i="1"/>
  <c r="K2007" i="1"/>
  <c r="J2007" i="1"/>
  <c r="I2007" i="1"/>
  <c r="H2007" i="1"/>
  <c r="G2007" i="1"/>
  <c r="F2007" i="1"/>
  <c r="E2007" i="1"/>
  <c r="M2006" i="1"/>
  <c r="L2006" i="1"/>
  <c r="K2006" i="1"/>
  <c r="J2006" i="1"/>
  <c r="I2006" i="1"/>
  <c r="H2006" i="1"/>
  <c r="G2006" i="1"/>
  <c r="F2006" i="1"/>
  <c r="E2006" i="1"/>
  <c r="M2005" i="1"/>
  <c r="L2005" i="1"/>
  <c r="K2005" i="1"/>
  <c r="J2005" i="1"/>
  <c r="I2005" i="1"/>
  <c r="H2005" i="1"/>
  <c r="G2005" i="1"/>
  <c r="F2005" i="1"/>
  <c r="E2005" i="1"/>
  <c r="M2004" i="1"/>
  <c r="L2004" i="1"/>
  <c r="K2004" i="1"/>
  <c r="J2004" i="1"/>
  <c r="I2004" i="1"/>
  <c r="H2004" i="1"/>
  <c r="G2004" i="1"/>
  <c r="F2004" i="1"/>
  <c r="E2004" i="1"/>
  <c r="M2003" i="1"/>
  <c r="L2003" i="1"/>
  <c r="K2003" i="1"/>
  <c r="J2003" i="1"/>
  <c r="I2003" i="1"/>
  <c r="H2003" i="1"/>
  <c r="G2003" i="1"/>
  <c r="F2003" i="1"/>
  <c r="E2003" i="1"/>
  <c r="M2002" i="1"/>
  <c r="L2002" i="1"/>
  <c r="K2002" i="1"/>
  <c r="J2002" i="1"/>
  <c r="I2002" i="1"/>
  <c r="H2002" i="1"/>
  <c r="G2002" i="1"/>
  <c r="F2002" i="1"/>
  <c r="E2002" i="1"/>
  <c r="M2001" i="1"/>
  <c r="L2001" i="1"/>
  <c r="K2001" i="1"/>
  <c r="J2001" i="1"/>
  <c r="I2001" i="1"/>
  <c r="H2001" i="1"/>
  <c r="G2001" i="1"/>
  <c r="F2001" i="1"/>
  <c r="E2001" i="1"/>
  <c r="M2000" i="1"/>
  <c r="L2000" i="1"/>
  <c r="K2000" i="1"/>
  <c r="J2000" i="1"/>
  <c r="I2000" i="1"/>
  <c r="H2000" i="1"/>
  <c r="G2000" i="1"/>
  <c r="F2000" i="1"/>
  <c r="E2000" i="1"/>
  <c r="M1999" i="1"/>
  <c r="L1999" i="1"/>
  <c r="K1999" i="1"/>
  <c r="J1999" i="1"/>
  <c r="I1999" i="1"/>
  <c r="H1999" i="1"/>
  <c r="G1999" i="1"/>
  <c r="F1999" i="1"/>
  <c r="E1999" i="1"/>
  <c r="M1998" i="1"/>
  <c r="L1998" i="1"/>
  <c r="K1998" i="1"/>
  <c r="J1998" i="1"/>
  <c r="I1998" i="1"/>
  <c r="H1998" i="1"/>
  <c r="G1998" i="1"/>
  <c r="F1998" i="1"/>
  <c r="E1998" i="1"/>
  <c r="M1997" i="1"/>
  <c r="L1997" i="1"/>
  <c r="K1997" i="1"/>
  <c r="J1997" i="1"/>
  <c r="I1997" i="1"/>
  <c r="H1997" i="1"/>
  <c r="G1997" i="1"/>
  <c r="F1997" i="1"/>
  <c r="E1997" i="1"/>
  <c r="M1996" i="1"/>
  <c r="L1996" i="1"/>
  <c r="K1996" i="1"/>
  <c r="J1996" i="1"/>
  <c r="I1996" i="1"/>
  <c r="H1996" i="1"/>
  <c r="G1996" i="1"/>
  <c r="F1996" i="1"/>
  <c r="E1996" i="1"/>
  <c r="M1995" i="1"/>
  <c r="L1995" i="1"/>
  <c r="K1995" i="1"/>
  <c r="J1995" i="1"/>
  <c r="I1995" i="1"/>
  <c r="H1995" i="1"/>
  <c r="G1995" i="1"/>
  <c r="F1995" i="1"/>
  <c r="E1995" i="1"/>
  <c r="M1994" i="1"/>
  <c r="L1994" i="1"/>
  <c r="K1994" i="1"/>
  <c r="J1994" i="1"/>
  <c r="I1994" i="1"/>
  <c r="H1994" i="1"/>
  <c r="G1994" i="1"/>
  <c r="F1994" i="1"/>
  <c r="E1994" i="1"/>
  <c r="M1993" i="1"/>
  <c r="L1993" i="1"/>
  <c r="K1993" i="1"/>
  <c r="J1993" i="1"/>
  <c r="I1993" i="1"/>
  <c r="H1993" i="1"/>
  <c r="G1993" i="1"/>
  <c r="F1993" i="1"/>
  <c r="E1993" i="1"/>
  <c r="M1992" i="1"/>
  <c r="L1992" i="1"/>
  <c r="K1992" i="1"/>
  <c r="J1992" i="1"/>
  <c r="I1992" i="1"/>
  <c r="H1992" i="1"/>
  <c r="G1992" i="1"/>
  <c r="F1992" i="1"/>
  <c r="E1992" i="1"/>
  <c r="M1991" i="1"/>
  <c r="L1991" i="1"/>
  <c r="K1991" i="1"/>
  <c r="J1991" i="1"/>
  <c r="I1991" i="1"/>
  <c r="H1991" i="1"/>
  <c r="G1991" i="1"/>
  <c r="F1991" i="1"/>
  <c r="E1991" i="1"/>
  <c r="M1990" i="1"/>
  <c r="L1990" i="1"/>
  <c r="K1990" i="1"/>
  <c r="J1990" i="1"/>
  <c r="I1990" i="1"/>
  <c r="H1990" i="1"/>
  <c r="G1990" i="1"/>
  <c r="F1990" i="1"/>
  <c r="E1990" i="1"/>
  <c r="M1989" i="1"/>
  <c r="L1989" i="1"/>
  <c r="K1989" i="1"/>
  <c r="J1989" i="1"/>
  <c r="I1989" i="1"/>
  <c r="H1989" i="1"/>
  <c r="G1989" i="1"/>
  <c r="F1989" i="1"/>
  <c r="E1989" i="1"/>
  <c r="M1988" i="1"/>
  <c r="L1988" i="1"/>
  <c r="K1988" i="1"/>
  <c r="J1988" i="1"/>
  <c r="I1988" i="1"/>
  <c r="H1988" i="1"/>
  <c r="G1988" i="1"/>
  <c r="F1988" i="1"/>
  <c r="E1988" i="1"/>
  <c r="M1987" i="1"/>
  <c r="L1987" i="1"/>
  <c r="K1987" i="1"/>
  <c r="J1987" i="1"/>
  <c r="I1987" i="1"/>
  <c r="H1987" i="1"/>
  <c r="G1987" i="1"/>
  <c r="F1987" i="1"/>
  <c r="E1987" i="1"/>
  <c r="M1986" i="1"/>
  <c r="L1986" i="1"/>
  <c r="K1986" i="1"/>
  <c r="J1986" i="1"/>
  <c r="I1986" i="1"/>
  <c r="H1986" i="1"/>
  <c r="G1986" i="1"/>
  <c r="F1986" i="1"/>
  <c r="E1986" i="1"/>
  <c r="M1985" i="1"/>
  <c r="L1985" i="1"/>
  <c r="K1985" i="1"/>
  <c r="J1985" i="1"/>
  <c r="I1985" i="1"/>
  <c r="H1985" i="1"/>
  <c r="G1985" i="1"/>
  <c r="F1985" i="1"/>
  <c r="E1985" i="1"/>
  <c r="M1984" i="1"/>
  <c r="L1984" i="1"/>
  <c r="K1984" i="1"/>
  <c r="J1984" i="1"/>
  <c r="I1984" i="1"/>
  <c r="H1984" i="1"/>
  <c r="G1984" i="1"/>
  <c r="F1984" i="1"/>
  <c r="E1984" i="1"/>
  <c r="M1983" i="1"/>
  <c r="L1983" i="1"/>
  <c r="K1983" i="1"/>
  <c r="J1983" i="1"/>
  <c r="I1983" i="1"/>
  <c r="H1983" i="1"/>
  <c r="G1983" i="1"/>
  <c r="F1983" i="1"/>
  <c r="E1983" i="1"/>
  <c r="M1982" i="1"/>
  <c r="L1982" i="1"/>
  <c r="K1982" i="1"/>
  <c r="J1982" i="1"/>
  <c r="I1982" i="1"/>
  <c r="H1982" i="1"/>
  <c r="G1982" i="1"/>
  <c r="F1982" i="1"/>
  <c r="E1982" i="1"/>
  <c r="M1981" i="1"/>
  <c r="L1981" i="1"/>
  <c r="K1981" i="1"/>
  <c r="J1981" i="1"/>
  <c r="I1981" i="1"/>
  <c r="H1981" i="1"/>
  <c r="G1981" i="1"/>
  <c r="F1981" i="1"/>
  <c r="E1981" i="1"/>
  <c r="M1980" i="1"/>
  <c r="L1980" i="1"/>
  <c r="K1980" i="1"/>
  <c r="J1980" i="1"/>
  <c r="I1980" i="1"/>
  <c r="H1980" i="1"/>
  <c r="G1980" i="1"/>
  <c r="F1980" i="1"/>
  <c r="E1980" i="1"/>
  <c r="M1979" i="1"/>
  <c r="L1979" i="1"/>
  <c r="K1979" i="1"/>
  <c r="J1979" i="1"/>
  <c r="I1979" i="1"/>
  <c r="H1979" i="1"/>
  <c r="G1979" i="1"/>
  <c r="F1979" i="1"/>
  <c r="E1979" i="1"/>
  <c r="M1978" i="1"/>
  <c r="L1978" i="1"/>
  <c r="K1978" i="1"/>
  <c r="J1978" i="1"/>
  <c r="I1978" i="1"/>
  <c r="H1978" i="1"/>
  <c r="G1978" i="1"/>
  <c r="F1978" i="1"/>
  <c r="E1978" i="1"/>
  <c r="M1977" i="1"/>
  <c r="L1977" i="1"/>
  <c r="K1977" i="1"/>
  <c r="J1977" i="1"/>
  <c r="I1977" i="1"/>
  <c r="H1977" i="1"/>
  <c r="G1977" i="1"/>
  <c r="F1977" i="1"/>
  <c r="E1977" i="1"/>
  <c r="M1976" i="1"/>
  <c r="L1976" i="1"/>
  <c r="K1976" i="1"/>
  <c r="J1976" i="1"/>
  <c r="I1976" i="1"/>
  <c r="H1976" i="1"/>
  <c r="G1976" i="1"/>
  <c r="F1976" i="1"/>
  <c r="E1976" i="1"/>
  <c r="M1975" i="1"/>
  <c r="L1975" i="1"/>
  <c r="K1975" i="1"/>
  <c r="J1975" i="1"/>
  <c r="I1975" i="1"/>
  <c r="H1975" i="1"/>
  <c r="G1975" i="1"/>
  <c r="F1975" i="1"/>
  <c r="E1975" i="1"/>
  <c r="M1974" i="1"/>
  <c r="L1974" i="1"/>
  <c r="K1974" i="1"/>
  <c r="J1974" i="1"/>
  <c r="I1974" i="1"/>
  <c r="H1974" i="1"/>
  <c r="G1974" i="1"/>
  <c r="F1974" i="1"/>
  <c r="E1974" i="1"/>
  <c r="M1973" i="1"/>
  <c r="L1973" i="1"/>
  <c r="K1973" i="1"/>
  <c r="J1973" i="1"/>
  <c r="I1973" i="1"/>
  <c r="H1973" i="1"/>
  <c r="G1973" i="1"/>
  <c r="F1973" i="1"/>
  <c r="E1973" i="1"/>
  <c r="M1972" i="1"/>
  <c r="L1972" i="1"/>
  <c r="K1972" i="1"/>
  <c r="J1972" i="1"/>
  <c r="I1972" i="1"/>
  <c r="H1972" i="1"/>
  <c r="G1972" i="1"/>
  <c r="F1972" i="1"/>
  <c r="E1972" i="1"/>
  <c r="M1971" i="1"/>
  <c r="L1971" i="1"/>
  <c r="K1971" i="1"/>
  <c r="J1971" i="1"/>
  <c r="I1971" i="1"/>
  <c r="H1971" i="1"/>
  <c r="G1971" i="1"/>
  <c r="F1971" i="1"/>
  <c r="E1971" i="1"/>
  <c r="M1970" i="1"/>
  <c r="L1970" i="1"/>
  <c r="K1970" i="1"/>
  <c r="J1970" i="1"/>
  <c r="I1970" i="1"/>
  <c r="H1970" i="1"/>
  <c r="G1970" i="1"/>
  <c r="F1970" i="1"/>
  <c r="E1970" i="1"/>
  <c r="M1969" i="1"/>
  <c r="L1969" i="1"/>
  <c r="K1969" i="1"/>
  <c r="J1969" i="1"/>
  <c r="I1969" i="1"/>
  <c r="H1969" i="1"/>
  <c r="G1969" i="1"/>
  <c r="F1969" i="1"/>
  <c r="E1969" i="1"/>
  <c r="M1968" i="1"/>
  <c r="L1968" i="1"/>
  <c r="K1968" i="1"/>
  <c r="J1968" i="1"/>
  <c r="I1968" i="1"/>
  <c r="H1968" i="1"/>
  <c r="G1968" i="1"/>
  <c r="F1968" i="1"/>
  <c r="E1968" i="1"/>
  <c r="M1967" i="1"/>
  <c r="L1967" i="1"/>
  <c r="K1967" i="1"/>
  <c r="J1967" i="1"/>
  <c r="I1967" i="1"/>
  <c r="H1967" i="1"/>
  <c r="G1967" i="1"/>
  <c r="F1967" i="1"/>
  <c r="E1967" i="1"/>
  <c r="M1966" i="1"/>
  <c r="L1966" i="1"/>
  <c r="K1966" i="1"/>
  <c r="J1966" i="1"/>
  <c r="I1966" i="1"/>
  <c r="H1966" i="1"/>
  <c r="G1966" i="1"/>
  <c r="F1966" i="1"/>
  <c r="E1966" i="1"/>
  <c r="M1965" i="1"/>
  <c r="L1965" i="1"/>
  <c r="K1965" i="1"/>
  <c r="J1965" i="1"/>
  <c r="I1965" i="1"/>
  <c r="H1965" i="1"/>
  <c r="G1965" i="1"/>
  <c r="F1965" i="1"/>
  <c r="E1965" i="1"/>
  <c r="M1964" i="1"/>
  <c r="L1964" i="1"/>
  <c r="K1964" i="1"/>
  <c r="J1964" i="1"/>
  <c r="I1964" i="1"/>
  <c r="H1964" i="1"/>
  <c r="G1964" i="1"/>
  <c r="F1964" i="1"/>
  <c r="E1964" i="1"/>
  <c r="M1963" i="1"/>
  <c r="L1963" i="1"/>
  <c r="K1963" i="1"/>
  <c r="J1963" i="1"/>
  <c r="I1963" i="1"/>
  <c r="H1963" i="1"/>
  <c r="G1963" i="1"/>
  <c r="F1963" i="1"/>
  <c r="E1963" i="1"/>
  <c r="M1962" i="1"/>
  <c r="L1962" i="1"/>
  <c r="K1962" i="1"/>
  <c r="J1962" i="1"/>
  <c r="I1962" i="1"/>
  <c r="H1962" i="1"/>
  <c r="G1962" i="1"/>
  <c r="F1962" i="1"/>
  <c r="E1962" i="1"/>
  <c r="M1961" i="1"/>
  <c r="L1961" i="1"/>
  <c r="K1961" i="1"/>
  <c r="J1961" i="1"/>
  <c r="I1961" i="1"/>
  <c r="H1961" i="1"/>
  <c r="G1961" i="1"/>
  <c r="F1961" i="1"/>
  <c r="E1961" i="1"/>
  <c r="M1960" i="1"/>
  <c r="L1960" i="1"/>
  <c r="K1960" i="1"/>
  <c r="J1960" i="1"/>
  <c r="I1960" i="1"/>
  <c r="H1960" i="1"/>
  <c r="G1960" i="1"/>
  <c r="F1960" i="1"/>
  <c r="E1960" i="1"/>
  <c r="M1959" i="1"/>
  <c r="L1959" i="1"/>
  <c r="K1959" i="1"/>
  <c r="J1959" i="1"/>
  <c r="I1959" i="1"/>
  <c r="H1959" i="1"/>
  <c r="G1959" i="1"/>
  <c r="F1959" i="1"/>
  <c r="E1959" i="1"/>
  <c r="M1958" i="1"/>
  <c r="L1958" i="1"/>
  <c r="K1958" i="1"/>
  <c r="J1958" i="1"/>
  <c r="I1958" i="1"/>
  <c r="H1958" i="1"/>
  <c r="G1958" i="1"/>
  <c r="F1958" i="1"/>
  <c r="E1958" i="1"/>
  <c r="M1957" i="1"/>
  <c r="L1957" i="1"/>
  <c r="K1957" i="1"/>
  <c r="J1957" i="1"/>
  <c r="I1957" i="1"/>
  <c r="H1957" i="1"/>
  <c r="G1957" i="1"/>
  <c r="F1957" i="1"/>
  <c r="E1957" i="1"/>
  <c r="M1956" i="1"/>
  <c r="L1956" i="1"/>
  <c r="K1956" i="1"/>
  <c r="J1956" i="1"/>
  <c r="I1956" i="1"/>
  <c r="H1956" i="1"/>
  <c r="G1956" i="1"/>
  <c r="F1956" i="1"/>
  <c r="E1956" i="1"/>
  <c r="M1955" i="1"/>
  <c r="L1955" i="1"/>
  <c r="K1955" i="1"/>
  <c r="J1955" i="1"/>
  <c r="I1955" i="1"/>
  <c r="H1955" i="1"/>
  <c r="G1955" i="1"/>
  <c r="F1955" i="1"/>
  <c r="E1955" i="1"/>
  <c r="M1954" i="1"/>
  <c r="L1954" i="1"/>
  <c r="K1954" i="1"/>
  <c r="J1954" i="1"/>
  <c r="I1954" i="1"/>
  <c r="H1954" i="1"/>
  <c r="G1954" i="1"/>
  <c r="F1954" i="1"/>
  <c r="E1954" i="1"/>
  <c r="M1953" i="1"/>
  <c r="L1953" i="1"/>
  <c r="K1953" i="1"/>
  <c r="J1953" i="1"/>
  <c r="I1953" i="1"/>
  <c r="H1953" i="1"/>
  <c r="G1953" i="1"/>
  <c r="F1953" i="1"/>
  <c r="E1953" i="1"/>
  <c r="M1952" i="1"/>
  <c r="L1952" i="1"/>
  <c r="K1952" i="1"/>
  <c r="J1952" i="1"/>
  <c r="I1952" i="1"/>
  <c r="H1952" i="1"/>
  <c r="G1952" i="1"/>
  <c r="F1952" i="1"/>
  <c r="E1952" i="1"/>
  <c r="M1951" i="1"/>
  <c r="L1951" i="1"/>
  <c r="K1951" i="1"/>
  <c r="J1951" i="1"/>
  <c r="I1951" i="1"/>
  <c r="H1951" i="1"/>
  <c r="G1951" i="1"/>
  <c r="F1951" i="1"/>
  <c r="E1951" i="1"/>
  <c r="M1950" i="1"/>
  <c r="L1950" i="1"/>
  <c r="K1950" i="1"/>
  <c r="J1950" i="1"/>
  <c r="I1950" i="1"/>
  <c r="H1950" i="1"/>
  <c r="G1950" i="1"/>
  <c r="F1950" i="1"/>
  <c r="E1950" i="1"/>
  <c r="M1949" i="1"/>
  <c r="L1949" i="1"/>
  <c r="K1949" i="1"/>
  <c r="J1949" i="1"/>
  <c r="I1949" i="1"/>
  <c r="H1949" i="1"/>
  <c r="G1949" i="1"/>
  <c r="F1949" i="1"/>
  <c r="E1949" i="1"/>
  <c r="M1948" i="1"/>
  <c r="L1948" i="1"/>
  <c r="K1948" i="1"/>
  <c r="J1948" i="1"/>
  <c r="I1948" i="1"/>
  <c r="H1948" i="1"/>
  <c r="G1948" i="1"/>
  <c r="F1948" i="1"/>
  <c r="E1948" i="1"/>
  <c r="M1947" i="1"/>
  <c r="L1947" i="1"/>
  <c r="K1947" i="1"/>
  <c r="J1947" i="1"/>
  <c r="I1947" i="1"/>
  <c r="H1947" i="1"/>
  <c r="G1947" i="1"/>
  <c r="F1947" i="1"/>
  <c r="E1947" i="1"/>
  <c r="M1946" i="1"/>
  <c r="L1946" i="1"/>
  <c r="K1946" i="1"/>
  <c r="J1946" i="1"/>
  <c r="I1946" i="1"/>
  <c r="H1946" i="1"/>
  <c r="G1946" i="1"/>
  <c r="F1946" i="1"/>
  <c r="E1946" i="1"/>
  <c r="M1945" i="1"/>
  <c r="L1945" i="1"/>
  <c r="K1945" i="1"/>
  <c r="J1945" i="1"/>
  <c r="I1945" i="1"/>
  <c r="H1945" i="1"/>
  <c r="G1945" i="1"/>
  <c r="F1945" i="1"/>
  <c r="E1945" i="1"/>
  <c r="M1944" i="1"/>
  <c r="L1944" i="1"/>
  <c r="K1944" i="1"/>
  <c r="J1944" i="1"/>
  <c r="I1944" i="1"/>
  <c r="H1944" i="1"/>
  <c r="G1944" i="1"/>
  <c r="F1944" i="1"/>
  <c r="E1944" i="1"/>
  <c r="M1943" i="1"/>
  <c r="L1943" i="1"/>
  <c r="K1943" i="1"/>
  <c r="J1943" i="1"/>
  <c r="I1943" i="1"/>
  <c r="H1943" i="1"/>
  <c r="G1943" i="1"/>
  <c r="F1943" i="1"/>
  <c r="E1943" i="1"/>
  <c r="M1942" i="1"/>
  <c r="L1942" i="1"/>
  <c r="K1942" i="1"/>
  <c r="J1942" i="1"/>
  <c r="I1942" i="1"/>
  <c r="H1942" i="1"/>
  <c r="G1942" i="1"/>
  <c r="F1942" i="1"/>
  <c r="E1942" i="1"/>
  <c r="M1941" i="1"/>
  <c r="L1941" i="1"/>
  <c r="K1941" i="1"/>
  <c r="J1941" i="1"/>
  <c r="I1941" i="1"/>
  <c r="H1941" i="1"/>
  <c r="G1941" i="1"/>
  <c r="F1941" i="1"/>
  <c r="E1941" i="1"/>
  <c r="M1940" i="1"/>
  <c r="L1940" i="1"/>
  <c r="K1940" i="1"/>
  <c r="J1940" i="1"/>
  <c r="I1940" i="1"/>
  <c r="H1940" i="1"/>
  <c r="G1940" i="1"/>
  <c r="F1940" i="1"/>
  <c r="E1940" i="1"/>
  <c r="M1939" i="1"/>
  <c r="L1939" i="1"/>
  <c r="K1939" i="1"/>
  <c r="J1939" i="1"/>
  <c r="I1939" i="1"/>
  <c r="H1939" i="1"/>
  <c r="G1939" i="1"/>
  <c r="F1939" i="1"/>
  <c r="E1939" i="1"/>
  <c r="M1938" i="1"/>
  <c r="L1938" i="1"/>
  <c r="K1938" i="1"/>
  <c r="J1938" i="1"/>
  <c r="I1938" i="1"/>
  <c r="H1938" i="1"/>
  <c r="G1938" i="1"/>
  <c r="F1938" i="1"/>
  <c r="E1938" i="1"/>
  <c r="M1937" i="1"/>
  <c r="L1937" i="1"/>
  <c r="K1937" i="1"/>
  <c r="J1937" i="1"/>
  <c r="I1937" i="1"/>
  <c r="H1937" i="1"/>
  <c r="G1937" i="1"/>
  <c r="F1937" i="1"/>
  <c r="E1937" i="1"/>
  <c r="M1936" i="1"/>
  <c r="L1936" i="1"/>
  <c r="K1936" i="1"/>
  <c r="J1936" i="1"/>
  <c r="I1936" i="1"/>
  <c r="H1936" i="1"/>
  <c r="G1936" i="1"/>
  <c r="F1936" i="1"/>
  <c r="E1936" i="1"/>
  <c r="M1935" i="1"/>
  <c r="L1935" i="1"/>
  <c r="K1935" i="1"/>
  <c r="J1935" i="1"/>
  <c r="I1935" i="1"/>
  <c r="H1935" i="1"/>
  <c r="G1935" i="1"/>
  <c r="F1935" i="1"/>
  <c r="E1935" i="1"/>
  <c r="M1934" i="1"/>
  <c r="L1934" i="1"/>
  <c r="K1934" i="1"/>
  <c r="J1934" i="1"/>
  <c r="I1934" i="1"/>
  <c r="H1934" i="1"/>
  <c r="G1934" i="1"/>
  <c r="F1934" i="1"/>
  <c r="E1934" i="1"/>
  <c r="M1933" i="1"/>
  <c r="L1933" i="1"/>
  <c r="K1933" i="1"/>
  <c r="J1933" i="1"/>
  <c r="I1933" i="1"/>
  <c r="H1933" i="1"/>
  <c r="G1933" i="1"/>
  <c r="F1933" i="1"/>
  <c r="E1933" i="1"/>
  <c r="M1932" i="1"/>
  <c r="L1932" i="1"/>
  <c r="K1932" i="1"/>
  <c r="J1932" i="1"/>
  <c r="I1932" i="1"/>
  <c r="H1932" i="1"/>
  <c r="G1932" i="1"/>
  <c r="F1932" i="1"/>
  <c r="E1932" i="1"/>
  <c r="M1931" i="1"/>
  <c r="L1931" i="1"/>
  <c r="K1931" i="1"/>
  <c r="J1931" i="1"/>
  <c r="I1931" i="1"/>
  <c r="H1931" i="1"/>
  <c r="G1931" i="1"/>
  <c r="F1931" i="1"/>
  <c r="E1931" i="1"/>
  <c r="M1930" i="1"/>
  <c r="L1930" i="1"/>
  <c r="K1930" i="1"/>
  <c r="J1930" i="1"/>
  <c r="I1930" i="1"/>
  <c r="H1930" i="1"/>
  <c r="G1930" i="1"/>
  <c r="F1930" i="1"/>
  <c r="E1930" i="1"/>
  <c r="M1929" i="1"/>
  <c r="L1929" i="1"/>
  <c r="K1929" i="1"/>
  <c r="J1929" i="1"/>
  <c r="I1929" i="1"/>
  <c r="H1929" i="1"/>
  <c r="G1929" i="1"/>
  <c r="F1929" i="1"/>
  <c r="E1929" i="1"/>
  <c r="M1928" i="1"/>
  <c r="L1928" i="1"/>
  <c r="K1928" i="1"/>
  <c r="J1928" i="1"/>
  <c r="I1928" i="1"/>
  <c r="H1928" i="1"/>
  <c r="G1928" i="1"/>
  <c r="F1928" i="1"/>
  <c r="E1928" i="1"/>
  <c r="M1927" i="1"/>
  <c r="L1927" i="1"/>
  <c r="K1927" i="1"/>
  <c r="J1927" i="1"/>
  <c r="I1927" i="1"/>
  <c r="H1927" i="1"/>
  <c r="G1927" i="1"/>
  <c r="F1927" i="1"/>
  <c r="E1927" i="1"/>
  <c r="M1926" i="1"/>
  <c r="L1926" i="1"/>
  <c r="K1926" i="1"/>
  <c r="J1926" i="1"/>
  <c r="I1926" i="1"/>
  <c r="H1926" i="1"/>
  <c r="G1926" i="1"/>
  <c r="F1926" i="1"/>
  <c r="E1926" i="1"/>
  <c r="M1925" i="1"/>
  <c r="L1925" i="1"/>
  <c r="K1925" i="1"/>
  <c r="J1925" i="1"/>
  <c r="I1925" i="1"/>
  <c r="H1925" i="1"/>
  <c r="G1925" i="1"/>
  <c r="F1925" i="1"/>
  <c r="E1925" i="1"/>
  <c r="M1924" i="1"/>
  <c r="L1924" i="1"/>
  <c r="K1924" i="1"/>
  <c r="J1924" i="1"/>
  <c r="I1924" i="1"/>
  <c r="H1924" i="1"/>
  <c r="G1924" i="1"/>
  <c r="F1924" i="1"/>
  <c r="E1924" i="1"/>
  <c r="M1923" i="1"/>
  <c r="L1923" i="1"/>
  <c r="K1923" i="1"/>
  <c r="J1923" i="1"/>
  <c r="I1923" i="1"/>
  <c r="H1923" i="1"/>
  <c r="G1923" i="1"/>
  <c r="F1923" i="1"/>
  <c r="E1923" i="1"/>
  <c r="M1922" i="1"/>
  <c r="L1922" i="1"/>
  <c r="K1922" i="1"/>
  <c r="J1922" i="1"/>
  <c r="I1922" i="1"/>
  <c r="H1922" i="1"/>
  <c r="G1922" i="1"/>
  <c r="F1922" i="1"/>
  <c r="E1922" i="1"/>
  <c r="M1921" i="1"/>
  <c r="L1921" i="1"/>
  <c r="K1921" i="1"/>
  <c r="J1921" i="1"/>
  <c r="I1921" i="1"/>
  <c r="H1921" i="1"/>
  <c r="G1921" i="1"/>
  <c r="F1921" i="1"/>
  <c r="E1921" i="1"/>
  <c r="M1920" i="1"/>
  <c r="L1920" i="1"/>
  <c r="K1920" i="1"/>
  <c r="J1920" i="1"/>
  <c r="I1920" i="1"/>
  <c r="H1920" i="1"/>
  <c r="G1920" i="1"/>
  <c r="F1920" i="1"/>
  <c r="E1920" i="1"/>
  <c r="M1919" i="1"/>
  <c r="L1919" i="1"/>
  <c r="K1919" i="1"/>
  <c r="J1919" i="1"/>
  <c r="I1919" i="1"/>
  <c r="H1919" i="1"/>
  <c r="G1919" i="1"/>
  <c r="F1919" i="1"/>
  <c r="E1919" i="1"/>
  <c r="M1918" i="1"/>
  <c r="L1918" i="1"/>
  <c r="K1918" i="1"/>
  <c r="J1918" i="1"/>
  <c r="I1918" i="1"/>
  <c r="H1918" i="1"/>
  <c r="G1918" i="1"/>
  <c r="F1918" i="1"/>
  <c r="E1918" i="1"/>
  <c r="M1917" i="1"/>
  <c r="L1917" i="1"/>
  <c r="K1917" i="1"/>
  <c r="J1917" i="1"/>
  <c r="I1917" i="1"/>
  <c r="H1917" i="1"/>
  <c r="G1917" i="1"/>
  <c r="F1917" i="1"/>
  <c r="E1917" i="1"/>
  <c r="M1916" i="1"/>
  <c r="L1916" i="1"/>
  <c r="K1916" i="1"/>
  <c r="J1916" i="1"/>
  <c r="I1916" i="1"/>
  <c r="H1916" i="1"/>
  <c r="G1916" i="1"/>
  <c r="F1916" i="1"/>
  <c r="E1916" i="1"/>
  <c r="M1915" i="1"/>
  <c r="L1915" i="1"/>
  <c r="K1915" i="1"/>
  <c r="J1915" i="1"/>
  <c r="I1915" i="1"/>
  <c r="H1915" i="1"/>
  <c r="G1915" i="1"/>
  <c r="F1915" i="1"/>
  <c r="E1915" i="1"/>
  <c r="M1914" i="1"/>
  <c r="L1914" i="1"/>
  <c r="K1914" i="1"/>
  <c r="J1914" i="1"/>
  <c r="I1914" i="1"/>
  <c r="H1914" i="1"/>
  <c r="G1914" i="1"/>
  <c r="F1914" i="1"/>
  <c r="E1914" i="1"/>
  <c r="M1913" i="1"/>
  <c r="L1913" i="1"/>
  <c r="K1913" i="1"/>
  <c r="J1913" i="1"/>
  <c r="I1913" i="1"/>
  <c r="H1913" i="1"/>
  <c r="G1913" i="1"/>
  <c r="F1913" i="1"/>
  <c r="E1913" i="1"/>
  <c r="M1912" i="1"/>
  <c r="L1912" i="1"/>
  <c r="K1912" i="1"/>
  <c r="J1912" i="1"/>
  <c r="I1912" i="1"/>
  <c r="H1912" i="1"/>
  <c r="G1912" i="1"/>
  <c r="F1912" i="1"/>
  <c r="E1912" i="1"/>
  <c r="M1911" i="1"/>
  <c r="L1911" i="1"/>
  <c r="K1911" i="1"/>
  <c r="J1911" i="1"/>
  <c r="I1911" i="1"/>
  <c r="H1911" i="1"/>
  <c r="G1911" i="1"/>
  <c r="F1911" i="1"/>
  <c r="E1911" i="1"/>
  <c r="M1910" i="1"/>
  <c r="L1910" i="1"/>
  <c r="K1910" i="1"/>
  <c r="J1910" i="1"/>
  <c r="I1910" i="1"/>
  <c r="H1910" i="1"/>
  <c r="G1910" i="1"/>
  <c r="F1910" i="1"/>
  <c r="E1910" i="1"/>
  <c r="M1909" i="1"/>
  <c r="L1909" i="1"/>
  <c r="K1909" i="1"/>
  <c r="J1909" i="1"/>
  <c r="I1909" i="1"/>
  <c r="H1909" i="1"/>
  <c r="G1909" i="1"/>
  <c r="F1909" i="1"/>
  <c r="E1909" i="1"/>
  <c r="M1908" i="1"/>
  <c r="L1908" i="1"/>
  <c r="K1908" i="1"/>
  <c r="J1908" i="1"/>
  <c r="I1908" i="1"/>
  <c r="H1908" i="1"/>
  <c r="G1908" i="1"/>
  <c r="F1908" i="1"/>
  <c r="E1908" i="1"/>
  <c r="M1907" i="1"/>
  <c r="L1907" i="1"/>
  <c r="K1907" i="1"/>
  <c r="J1907" i="1"/>
  <c r="I1907" i="1"/>
  <c r="H1907" i="1"/>
  <c r="G1907" i="1"/>
  <c r="F1907" i="1"/>
  <c r="E1907" i="1"/>
  <c r="M1906" i="1"/>
  <c r="L1906" i="1"/>
  <c r="K1906" i="1"/>
  <c r="J1906" i="1"/>
  <c r="I1906" i="1"/>
  <c r="H1906" i="1"/>
  <c r="G1906" i="1"/>
  <c r="F1906" i="1"/>
  <c r="E1906" i="1"/>
  <c r="M1905" i="1"/>
  <c r="L1905" i="1"/>
  <c r="K1905" i="1"/>
  <c r="J1905" i="1"/>
  <c r="I1905" i="1"/>
  <c r="H1905" i="1"/>
  <c r="G1905" i="1"/>
  <c r="F1905" i="1"/>
  <c r="E1905" i="1"/>
  <c r="M1904" i="1"/>
  <c r="L1904" i="1"/>
  <c r="K1904" i="1"/>
  <c r="J1904" i="1"/>
  <c r="I1904" i="1"/>
  <c r="H1904" i="1"/>
  <c r="G1904" i="1"/>
  <c r="F1904" i="1"/>
  <c r="E1904" i="1"/>
  <c r="M1903" i="1"/>
  <c r="L1903" i="1"/>
  <c r="K1903" i="1"/>
  <c r="J1903" i="1"/>
  <c r="I1903" i="1"/>
  <c r="H1903" i="1"/>
  <c r="G1903" i="1"/>
  <c r="F1903" i="1"/>
  <c r="E1903" i="1"/>
  <c r="M1902" i="1"/>
  <c r="L1902" i="1"/>
  <c r="K1902" i="1"/>
  <c r="J1902" i="1"/>
  <c r="I1902" i="1"/>
  <c r="H1902" i="1"/>
  <c r="G1902" i="1"/>
  <c r="F1902" i="1"/>
  <c r="E1902" i="1"/>
  <c r="M1901" i="1"/>
  <c r="L1901" i="1"/>
  <c r="K1901" i="1"/>
  <c r="J1901" i="1"/>
  <c r="I1901" i="1"/>
  <c r="H1901" i="1"/>
  <c r="G1901" i="1"/>
  <c r="F1901" i="1"/>
  <c r="E1901" i="1"/>
  <c r="M1900" i="1"/>
  <c r="L1900" i="1"/>
  <c r="K1900" i="1"/>
  <c r="J1900" i="1"/>
  <c r="I1900" i="1"/>
  <c r="H1900" i="1"/>
  <c r="G1900" i="1"/>
  <c r="F1900" i="1"/>
  <c r="E1900" i="1"/>
  <c r="M1899" i="1"/>
  <c r="L1899" i="1"/>
  <c r="K1899" i="1"/>
  <c r="J1899" i="1"/>
  <c r="I1899" i="1"/>
  <c r="H1899" i="1"/>
  <c r="G1899" i="1"/>
  <c r="F1899" i="1"/>
  <c r="E1899" i="1"/>
  <c r="M1898" i="1"/>
  <c r="L1898" i="1"/>
  <c r="K1898" i="1"/>
  <c r="J1898" i="1"/>
  <c r="I1898" i="1"/>
  <c r="H1898" i="1"/>
  <c r="G1898" i="1"/>
  <c r="F1898" i="1"/>
  <c r="E1898" i="1"/>
  <c r="M1897" i="1"/>
  <c r="L1897" i="1"/>
  <c r="K1897" i="1"/>
  <c r="J1897" i="1"/>
  <c r="I1897" i="1"/>
  <c r="H1897" i="1"/>
  <c r="G1897" i="1"/>
  <c r="F1897" i="1"/>
  <c r="E1897" i="1"/>
  <c r="M1896" i="1"/>
  <c r="L1896" i="1"/>
  <c r="K1896" i="1"/>
  <c r="J1896" i="1"/>
  <c r="I1896" i="1"/>
  <c r="H1896" i="1"/>
  <c r="G1896" i="1"/>
  <c r="F1896" i="1"/>
  <c r="E1896" i="1"/>
  <c r="M1895" i="1"/>
  <c r="L1895" i="1"/>
  <c r="K1895" i="1"/>
  <c r="J1895" i="1"/>
  <c r="I1895" i="1"/>
  <c r="H1895" i="1"/>
  <c r="G1895" i="1"/>
  <c r="F1895" i="1"/>
  <c r="E1895" i="1"/>
  <c r="M1894" i="1"/>
  <c r="L1894" i="1"/>
  <c r="K1894" i="1"/>
  <c r="J1894" i="1"/>
  <c r="I1894" i="1"/>
  <c r="H1894" i="1"/>
  <c r="G1894" i="1"/>
  <c r="F1894" i="1"/>
  <c r="E1894" i="1"/>
  <c r="M1893" i="1"/>
  <c r="L1893" i="1"/>
  <c r="K1893" i="1"/>
  <c r="J1893" i="1"/>
  <c r="I1893" i="1"/>
  <c r="H1893" i="1"/>
  <c r="G1893" i="1"/>
  <c r="F1893" i="1"/>
  <c r="E1893" i="1"/>
  <c r="M1892" i="1"/>
  <c r="L1892" i="1"/>
  <c r="K1892" i="1"/>
  <c r="J1892" i="1"/>
  <c r="I1892" i="1"/>
  <c r="H1892" i="1"/>
  <c r="G1892" i="1"/>
  <c r="F1892" i="1"/>
  <c r="E1892" i="1"/>
  <c r="M1891" i="1"/>
  <c r="L1891" i="1"/>
  <c r="K1891" i="1"/>
  <c r="J1891" i="1"/>
  <c r="I1891" i="1"/>
  <c r="H1891" i="1"/>
  <c r="G1891" i="1"/>
  <c r="F1891" i="1"/>
  <c r="E1891" i="1"/>
  <c r="M1890" i="1"/>
  <c r="L1890" i="1"/>
  <c r="K1890" i="1"/>
  <c r="J1890" i="1"/>
  <c r="I1890" i="1"/>
  <c r="H1890" i="1"/>
  <c r="G1890" i="1"/>
  <c r="F1890" i="1"/>
  <c r="E1890" i="1"/>
  <c r="M1889" i="1"/>
  <c r="L1889" i="1"/>
  <c r="K1889" i="1"/>
  <c r="J1889" i="1"/>
  <c r="I1889" i="1"/>
  <c r="H1889" i="1"/>
  <c r="G1889" i="1"/>
  <c r="F1889" i="1"/>
  <c r="E1889" i="1"/>
  <c r="M1888" i="1"/>
  <c r="L1888" i="1"/>
  <c r="K1888" i="1"/>
  <c r="J1888" i="1"/>
  <c r="I1888" i="1"/>
  <c r="H1888" i="1"/>
  <c r="G1888" i="1"/>
  <c r="F1888" i="1"/>
  <c r="E1888" i="1"/>
  <c r="M1887" i="1"/>
  <c r="L1887" i="1"/>
  <c r="K1887" i="1"/>
  <c r="J1887" i="1"/>
  <c r="I1887" i="1"/>
  <c r="H1887" i="1"/>
  <c r="G1887" i="1"/>
  <c r="F1887" i="1"/>
  <c r="E1887" i="1"/>
  <c r="M1886" i="1"/>
  <c r="L1886" i="1"/>
  <c r="K1886" i="1"/>
  <c r="J1886" i="1"/>
  <c r="I1886" i="1"/>
  <c r="H1886" i="1"/>
  <c r="G1886" i="1"/>
  <c r="F1886" i="1"/>
  <c r="E1886" i="1"/>
  <c r="M1885" i="1"/>
  <c r="L1885" i="1"/>
  <c r="K1885" i="1"/>
  <c r="J1885" i="1"/>
  <c r="I1885" i="1"/>
  <c r="H1885" i="1"/>
  <c r="G1885" i="1"/>
  <c r="F1885" i="1"/>
  <c r="E1885" i="1"/>
  <c r="M1884" i="1"/>
  <c r="L1884" i="1"/>
  <c r="K1884" i="1"/>
  <c r="J1884" i="1"/>
  <c r="I1884" i="1"/>
  <c r="H1884" i="1"/>
  <c r="G1884" i="1"/>
  <c r="F1884" i="1"/>
  <c r="E1884" i="1"/>
  <c r="M1883" i="1"/>
  <c r="L1883" i="1"/>
  <c r="K1883" i="1"/>
  <c r="J1883" i="1"/>
  <c r="I1883" i="1"/>
  <c r="H1883" i="1"/>
  <c r="G1883" i="1"/>
  <c r="F1883" i="1"/>
  <c r="E1883" i="1"/>
  <c r="M1882" i="1"/>
  <c r="L1882" i="1"/>
  <c r="K1882" i="1"/>
  <c r="J1882" i="1"/>
  <c r="I1882" i="1"/>
  <c r="H1882" i="1"/>
  <c r="G1882" i="1"/>
  <c r="F1882" i="1"/>
  <c r="E1882" i="1"/>
  <c r="M1881" i="1"/>
  <c r="L1881" i="1"/>
  <c r="K1881" i="1"/>
  <c r="J1881" i="1"/>
  <c r="I1881" i="1"/>
  <c r="H1881" i="1"/>
  <c r="G1881" i="1"/>
  <c r="F1881" i="1"/>
  <c r="E1881" i="1"/>
  <c r="M1880" i="1"/>
  <c r="L1880" i="1"/>
  <c r="K1880" i="1"/>
  <c r="J1880" i="1"/>
  <c r="I1880" i="1"/>
  <c r="H1880" i="1"/>
  <c r="G1880" i="1"/>
  <c r="F1880" i="1"/>
  <c r="E1880" i="1"/>
  <c r="M1879" i="1"/>
  <c r="L1879" i="1"/>
  <c r="K1879" i="1"/>
  <c r="J1879" i="1"/>
  <c r="I1879" i="1"/>
  <c r="H1879" i="1"/>
  <c r="G1879" i="1"/>
  <c r="F1879" i="1"/>
  <c r="E1879" i="1"/>
  <c r="M1878" i="1"/>
  <c r="L1878" i="1"/>
  <c r="K1878" i="1"/>
  <c r="J1878" i="1"/>
  <c r="I1878" i="1"/>
  <c r="H1878" i="1"/>
  <c r="G1878" i="1"/>
  <c r="F1878" i="1"/>
  <c r="E1878" i="1"/>
  <c r="M1877" i="1"/>
  <c r="L1877" i="1"/>
  <c r="K1877" i="1"/>
  <c r="J1877" i="1"/>
  <c r="I1877" i="1"/>
  <c r="H1877" i="1"/>
  <c r="G1877" i="1"/>
  <c r="F1877" i="1"/>
  <c r="E1877" i="1"/>
  <c r="M1876" i="1"/>
  <c r="L1876" i="1"/>
  <c r="K1876" i="1"/>
  <c r="J1876" i="1"/>
  <c r="I1876" i="1"/>
  <c r="H1876" i="1"/>
  <c r="G1876" i="1"/>
  <c r="F1876" i="1"/>
  <c r="E1876" i="1"/>
  <c r="M1875" i="1"/>
  <c r="L1875" i="1"/>
  <c r="K1875" i="1"/>
  <c r="J1875" i="1"/>
  <c r="I1875" i="1"/>
  <c r="H1875" i="1"/>
  <c r="G1875" i="1"/>
  <c r="F1875" i="1"/>
  <c r="E1875" i="1"/>
  <c r="M1874" i="1"/>
  <c r="L1874" i="1"/>
  <c r="K1874" i="1"/>
  <c r="J1874" i="1"/>
  <c r="I1874" i="1"/>
  <c r="H1874" i="1"/>
  <c r="G1874" i="1"/>
  <c r="F1874" i="1"/>
  <c r="E1874" i="1"/>
  <c r="M1873" i="1"/>
  <c r="L1873" i="1"/>
  <c r="K1873" i="1"/>
  <c r="J1873" i="1"/>
  <c r="I1873" i="1"/>
  <c r="H1873" i="1"/>
  <c r="G1873" i="1"/>
  <c r="F1873" i="1"/>
  <c r="E1873" i="1"/>
  <c r="M1872" i="1"/>
  <c r="L1872" i="1"/>
  <c r="K1872" i="1"/>
  <c r="J1872" i="1"/>
  <c r="I1872" i="1"/>
  <c r="H1872" i="1"/>
  <c r="G1872" i="1"/>
  <c r="F1872" i="1"/>
  <c r="E1872" i="1"/>
  <c r="M1871" i="1"/>
  <c r="L1871" i="1"/>
  <c r="K1871" i="1"/>
  <c r="J1871" i="1"/>
  <c r="I1871" i="1"/>
  <c r="H1871" i="1"/>
  <c r="G1871" i="1"/>
  <c r="F1871" i="1"/>
  <c r="E1871" i="1"/>
  <c r="M1870" i="1"/>
  <c r="L1870" i="1"/>
  <c r="K1870" i="1"/>
  <c r="J1870" i="1"/>
  <c r="I1870" i="1"/>
  <c r="H1870" i="1"/>
  <c r="G1870" i="1"/>
  <c r="F1870" i="1"/>
  <c r="E1870" i="1"/>
  <c r="M1869" i="1"/>
  <c r="L1869" i="1"/>
  <c r="K1869" i="1"/>
  <c r="J1869" i="1"/>
  <c r="I1869" i="1"/>
  <c r="H1869" i="1"/>
  <c r="G1869" i="1"/>
  <c r="F1869" i="1"/>
  <c r="E1869" i="1"/>
  <c r="M1868" i="1"/>
  <c r="L1868" i="1"/>
  <c r="K1868" i="1"/>
  <c r="J1868" i="1"/>
  <c r="I1868" i="1"/>
  <c r="H1868" i="1"/>
  <c r="G1868" i="1"/>
  <c r="F1868" i="1"/>
  <c r="E1868" i="1"/>
  <c r="M1867" i="1"/>
  <c r="L1867" i="1"/>
  <c r="K1867" i="1"/>
  <c r="J1867" i="1"/>
  <c r="I1867" i="1"/>
  <c r="H1867" i="1"/>
  <c r="G1867" i="1"/>
  <c r="F1867" i="1"/>
  <c r="E1867" i="1"/>
  <c r="M1866" i="1"/>
  <c r="L1866" i="1"/>
  <c r="K1866" i="1"/>
  <c r="J1866" i="1"/>
  <c r="I1866" i="1"/>
  <c r="H1866" i="1"/>
  <c r="G1866" i="1"/>
  <c r="F1866" i="1"/>
  <c r="E1866" i="1"/>
  <c r="M1865" i="1"/>
  <c r="L1865" i="1"/>
  <c r="K1865" i="1"/>
  <c r="J1865" i="1"/>
  <c r="I1865" i="1"/>
  <c r="H1865" i="1"/>
  <c r="G1865" i="1"/>
  <c r="F1865" i="1"/>
  <c r="E1865" i="1"/>
  <c r="M1864" i="1"/>
  <c r="L1864" i="1"/>
  <c r="K1864" i="1"/>
  <c r="J1864" i="1"/>
  <c r="I1864" i="1"/>
  <c r="H1864" i="1"/>
  <c r="G1864" i="1"/>
  <c r="F1864" i="1"/>
  <c r="E1864" i="1"/>
  <c r="M1863" i="1"/>
  <c r="L1863" i="1"/>
  <c r="K1863" i="1"/>
  <c r="J1863" i="1"/>
  <c r="I1863" i="1"/>
  <c r="H1863" i="1"/>
  <c r="G1863" i="1"/>
  <c r="F1863" i="1"/>
  <c r="E1863" i="1"/>
  <c r="M1862" i="1"/>
  <c r="L1862" i="1"/>
  <c r="K1862" i="1"/>
  <c r="J1862" i="1"/>
  <c r="I1862" i="1"/>
  <c r="H1862" i="1"/>
  <c r="G1862" i="1"/>
  <c r="F1862" i="1"/>
  <c r="E1862" i="1"/>
  <c r="M1861" i="1"/>
  <c r="L1861" i="1"/>
  <c r="K1861" i="1"/>
  <c r="J1861" i="1"/>
  <c r="I1861" i="1"/>
  <c r="H1861" i="1"/>
  <c r="G1861" i="1"/>
  <c r="F1861" i="1"/>
  <c r="E1861" i="1"/>
  <c r="M1860" i="1"/>
  <c r="L1860" i="1"/>
  <c r="K1860" i="1"/>
  <c r="J1860" i="1"/>
  <c r="I1860" i="1"/>
  <c r="H1860" i="1"/>
  <c r="G1860" i="1"/>
  <c r="F1860" i="1"/>
  <c r="E1860" i="1"/>
  <c r="M1859" i="1"/>
  <c r="L1859" i="1"/>
  <c r="K1859" i="1"/>
  <c r="J1859" i="1"/>
  <c r="I1859" i="1"/>
  <c r="H1859" i="1"/>
  <c r="G1859" i="1"/>
  <c r="F1859" i="1"/>
  <c r="E1859" i="1"/>
  <c r="M1858" i="1"/>
  <c r="L1858" i="1"/>
  <c r="K1858" i="1"/>
  <c r="J1858" i="1"/>
  <c r="I1858" i="1"/>
  <c r="H1858" i="1"/>
  <c r="G1858" i="1"/>
  <c r="F1858" i="1"/>
  <c r="E1858" i="1"/>
  <c r="M1857" i="1"/>
  <c r="L1857" i="1"/>
  <c r="K1857" i="1"/>
  <c r="J1857" i="1"/>
  <c r="I1857" i="1"/>
  <c r="H1857" i="1"/>
  <c r="G1857" i="1"/>
  <c r="F1857" i="1"/>
  <c r="E1857" i="1"/>
  <c r="M1856" i="1"/>
  <c r="L1856" i="1"/>
  <c r="K1856" i="1"/>
  <c r="J1856" i="1"/>
  <c r="I1856" i="1"/>
  <c r="H1856" i="1"/>
  <c r="G1856" i="1"/>
  <c r="F1856" i="1"/>
  <c r="E1856" i="1"/>
  <c r="M1855" i="1"/>
  <c r="L1855" i="1"/>
  <c r="K1855" i="1"/>
  <c r="J1855" i="1"/>
  <c r="I1855" i="1"/>
  <c r="H1855" i="1"/>
  <c r="G1855" i="1"/>
  <c r="F1855" i="1"/>
  <c r="E1855" i="1"/>
  <c r="M1854" i="1"/>
  <c r="L1854" i="1"/>
  <c r="K1854" i="1"/>
  <c r="J1854" i="1"/>
  <c r="I1854" i="1"/>
  <c r="H1854" i="1"/>
  <c r="G1854" i="1"/>
  <c r="F1854" i="1"/>
  <c r="E1854" i="1"/>
  <c r="M1853" i="1"/>
  <c r="L1853" i="1"/>
  <c r="K1853" i="1"/>
  <c r="J1853" i="1"/>
  <c r="I1853" i="1"/>
  <c r="H1853" i="1"/>
  <c r="G1853" i="1"/>
  <c r="F1853" i="1"/>
  <c r="E1853" i="1"/>
  <c r="M1852" i="1"/>
  <c r="L1852" i="1"/>
  <c r="K1852" i="1"/>
  <c r="J1852" i="1"/>
  <c r="I1852" i="1"/>
  <c r="H1852" i="1"/>
  <c r="G1852" i="1"/>
  <c r="F1852" i="1"/>
  <c r="E1852" i="1"/>
  <c r="M1851" i="1"/>
  <c r="L1851" i="1"/>
  <c r="K1851" i="1"/>
  <c r="J1851" i="1"/>
  <c r="I1851" i="1"/>
  <c r="H1851" i="1"/>
  <c r="G1851" i="1"/>
  <c r="F1851" i="1"/>
  <c r="E1851" i="1"/>
  <c r="M1850" i="1"/>
  <c r="L1850" i="1"/>
  <c r="K1850" i="1"/>
  <c r="J1850" i="1"/>
  <c r="I1850" i="1"/>
  <c r="H1850" i="1"/>
  <c r="G1850" i="1"/>
  <c r="F1850" i="1"/>
  <c r="E1850" i="1"/>
  <c r="M1849" i="1"/>
  <c r="L1849" i="1"/>
  <c r="K1849" i="1"/>
  <c r="J1849" i="1"/>
  <c r="I1849" i="1"/>
  <c r="H1849" i="1"/>
  <c r="G1849" i="1"/>
  <c r="F1849" i="1"/>
  <c r="E1849" i="1"/>
  <c r="M1848" i="1"/>
  <c r="L1848" i="1"/>
  <c r="K1848" i="1"/>
  <c r="J1848" i="1"/>
  <c r="I1848" i="1"/>
  <c r="H1848" i="1"/>
  <c r="G1848" i="1"/>
  <c r="F1848" i="1"/>
  <c r="E1848" i="1"/>
  <c r="M1847" i="1"/>
  <c r="L1847" i="1"/>
  <c r="K1847" i="1"/>
  <c r="J1847" i="1"/>
  <c r="I1847" i="1"/>
  <c r="H1847" i="1"/>
  <c r="G1847" i="1"/>
  <c r="F1847" i="1"/>
  <c r="E1847" i="1"/>
  <c r="M1846" i="1"/>
  <c r="L1846" i="1"/>
  <c r="K1846" i="1"/>
  <c r="J1846" i="1"/>
  <c r="I1846" i="1"/>
  <c r="H1846" i="1"/>
  <c r="G1846" i="1"/>
  <c r="F1846" i="1"/>
  <c r="E1846" i="1"/>
  <c r="M1845" i="1"/>
  <c r="L1845" i="1"/>
  <c r="K1845" i="1"/>
  <c r="J1845" i="1"/>
  <c r="I1845" i="1"/>
  <c r="H1845" i="1"/>
  <c r="G1845" i="1"/>
  <c r="F1845" i="1"/>
  <c r="E1845" i="1"/>
  <c r="M1844" i="1"/>
  <c r="L1844" i="1"/>
  <c r="K1844" i="1"/>
  <c r="J1844" i="1"/>
  <c r="I1844" i="1"/>
  <c r="H1844" i="1"/>
  <c r="G1844" i="1"/>
  <c r="F1844" i="1"/>
  <c r="E1844" i="1"/>
  <c r="M1843" i="1"/>
  <c r="L1843" i="1"/>
  <c r="K1843" i="1"/>
  <c r="J1843" i="1"/>
  <c r="I1843" i="1"/>
  <c r="H1843" i="1"/>
  <c r="G1843" i="1"/>
  <c r="F1843" i="1"/>
  <c r="E1843" i="1"/>
  <c r="M1842" i="1"/>
  <c r="L1842" i="1"/>
  <c r="K1842" i="1"/>
  <c r="J1842" i="1"/>
  <c r="I1842" i="1"/>
  <c r="H1842" i="1"/>
  <c r="G1842" i="1"/>
  <c r="F1842" i="1"/>
  <c r="E1842" i="1"/>
  <c r="M1841" i="1"/>
  <c r="L1841" i="1"/>
  <c r="K1841" i="1"/>
  <c r="J1841" i="1"/>
  <c r="I1841" i="1"/>
  <c r="H1841" i="1"/>
  <c r="G1841" i="1"/>
  <c r="F1841" i="1"/>
  <c r="E1841" i="1"/>
  <c r="M1840" i="1"/>
  <c r="L1840" i="1"/>
  <c r="K1840" i="1"/>
  <c r="J1840" i="1"/>
  <c r="I1840" i="1"/>
  <c r="H1840" i="1"/>
  <c r="G1840" i="1"/>
  <c r="F1840" i="1"/>
  <c r="E1840" i="1"/>
  <c r="M1839" i="1"/>
  <c r="L1839" i="1"/>
  <c r="K1839" i="1"/>
  <c r="J1839" i="1"/>
  <c r="I1839" i="1"/>
  <c r="H1839" i="1"/>
  <c r="G1839" i="1"/>
  <c r="F1839" i="1"/>
  <c r="E1839" i="1"/>
  <c r="M1838" i="1"/>
  <c r="L1838" i="1"/>
  <c r="K1838" i="1"/>
  <c r="J1838" i="1"/>
  <c r="I1838" i="1"/>
  <c r="H1838" i="1"/>
  <c r="G1838" i="1"/>
  <c r="F1838" i="1"/>
  <c r="E1838" i="1"/>
  <c r="M1837" i="1"/>
  <c r="L1837" i="1"/>
  <c r="K1837" i="1"/>
  <c r="J1837" i="1"/>
  <c r="I1837" i="1"/>
  <c r="H1837" i="1"/>
  <c r="G1837" i="1"/>
  <c r="F1837" i="1"/>
  <c r="E1837" i="1"/>
  <c r="M1836" i="1"/>
  <c r="L1836" i="1"/>
  <c r="K1836" i="1"/>
  <c r="J1836" i="1"/>
  <c r="I1836" i="1"/>
  <c r="H1836" i="1"/>
  <c r="G1836" i="1"/>
  <c r="F1836" i="1"/>
  <c r="E1836" i="1"/>
  <c r="M1835" i="1"/>
  <c r="L1835" i="1"/>
  <c r="K1835" i="1"/>
  <c r="J1835" i="1"/>
  <c r="I1835" i="1"/>
  <c r="H1835" i="1"/>
  <c r="G1835" i="1"/>
  <c r="F1835" i="1"/>
  <c r="E1835" i="1"/>
  <c r="M1834" i="1"/>
  <c r="L1834" i="1"/>
  <c r="K1834" i="1"/>
  <c r="J1834" i="1"/>
  <c r="I1834" i="1"/>
  <c r="H1834" i="1"/>
  <c r="G1834" i="1"/>
  <c r="F1834" i="1"/>
  <c r="E1834" i="1"/>
  <c r="M1833" i="1"/>
  <c r="L1833" i="1"/>
  <c r="K1833" i="1"/>
  <c r="J1833" i="1"/>
  <c r="I1833" i="1"/>
  <c r="H1833" i="1"/>
  <c r="G1833" i="1"/>
  <c r="F1833" i="1"/>
  <c r="E1833" i="1"/>
  <c r="M1832" i="1"/>
  <c r="L1832" i="1"/>
  <c r="K1832" i="1"/>
  <c r="J1832" i="1"/>
  <c r="I1832" i="1"/>
  <c r="H1832" i="1"/>
  <c r="G1832" i="1"/>
  <c r="F1832" i="1"/>
  <c r="E1832" i="1"/>
  <c r="M1831" i="1"/>
  <c r="L1831" i="1"/>
  <c r="K1831" i="1"/>
  <c r="J1831" i="1"/>
  <c r="I1831" i="1"/>
  <c r="H1831" i="1"/>
  <c r="G1831" i="1"/>
  <c r="F1831" i="1"/>
  <c r="E1831" i="1"/>
  <c r="M1830" i="1"/>
  <c r="L1830" i="1"/>
  <c r="K1830" i="1"/>
  <c r="J1830" i="1"/>
  <c r="I1830" i="1"/>
  <c r="H1830" i="1"/>
  <c r="G1830" i="1"/>
  <c r="F1830" i="1"/>
  <c r="E1830" i="1"/>
  <c r="M1829" i="1"/>
  <c r="L1829" i="1"/>
  <c r="K1829" i="1"/>
  <c r="J1829" i="1"/>
  <c r="I1829" i="1"/>
  <c r="H1829" i="1"/>
  <c r="G1829" i="1"/>
  <c r="F1829" i="1"/>
  <c r="E1829" i="1"/>
  <c r="M1828" i="1"/>
  <c r="L1828" i="1"/>
  <c r="K1828" i="1"/>
  <c r="J1828" i="1"/>
  <c r="I1828" i="1"/>
  <c r="H1828" i="1"/>
  <c r="G1828" i="1"/>
  <c r="F1828" i="1"/>
  <c r="E1828" i="1"/>
  <c r="M1827" i="1"/>
  <c r="L1827" i="1"/>
  <c r="K1827" i="1"/>
  <c r="J1827" i="1"/>
  <c r="I1827" i="1"/>
  <c r="H1827" i="1"/>
  <c r="G1827" i="1"/>
  <c r="F1827" i="1"/>
  <c r="E1827" i="1"/>
  <c r="M1826" i="1"/>
  <c r="L1826" i="1"/>
  <c r="K1826" i="1"/>
  <c r="J1826" i="1"/>
  <c r="I1826" i="1"/>
  <c r="H1826" i="1"/>
  <c r="G1826" i="1"/>
  <c r="F1826" i="1"/>
  <c r="E1826" i="1"/>
  <c r="M1825" i="1"/>
  <c r="L1825" i="1"/>
  <c r="K1825" i="1"/>
  <c r="J1825" i="1"/>
  <c r="I1825" i="1"/>
  <c r="H1825" i="1"/>
  <c r="G1825" i="1"/>
  <c r="F1825" i="1"/>
  <c r="E1825" i="1"/>
  <c r="M1824" i="1"/>
  <c r="L1824" i="1"/>
  <c r="K1824" i="1"/>
  <c r="J1824" i="1"/>
  <c r="I1824" i="1"/>
  <c r="H1824" i="1"/>
  <c r="G1824" i="1"/>
  <c r="F1824" i="1"/>
  <c r="E1824" i="1"/>
  <c r="M1823" i="1"/>
  <c r="L1823" i="1"/>
  <c r="K1823" i="1"/>
  <c r="J1823" i="1"/>
  <c r="I1823" i="1"/>
  <c r="H1823" i="1"/>
  <c r="G1823" i="1"/>
  <c r="F1823" i="1"/>
  <c r="E1823" i="1"/>
  <c r="M1822" i="1"/>
  <c r="L1822" i="1"/>
  <c r="K1822" i="1"/>
  <c r="J1822" i="1"/>
  <c r="I1822" i="1"/>
  <c r="H1822" i="1"/>
  <c r="G1822" i="1"/>
  <c r="F1822" i="1"/>
  <c r="E1822" i="1"/>
  <c r="M1821" i="1"/>
  <c r="L1821" i="1"/>
  <c r="K1821" i="1"/>
  <c r="J1821" i="1"/>
  <c r="I1821" i="1"/>
  <c r="H1821" i="1"/>
  <c r="G1821" i="1"/>
  <c r="F1821" i="1"/>
  <c r="E1821" i="1"/>
  <c r="M1820" i="1"/>
  <c r="L1820" i="1"/>
  <c r="K1820" i="1"/>
  <c r="J1820" i="1"/>
  <c r="I1820" i="1"/>
  <c r="H1820" i="1"/>
  <c r="G1820" i="1"/>
  <c r="F1820" i="1"/>
  <c r="E1820" i="1"/>
  <c r="M1819" i="1"/>
  <c r="L1819" i="1"/>
  <c r="K1819" i="1"/>
  <c r="J1819" i="1"/>
  <c r="I1819" i="1"/>
  <c r="H1819" i="1"/>
  <c r="G1819" i="1"/>
  <c r="F1819" i="1"/>
  <c r="E1819" i="1"/>
  <c r="M1818" i="1"/>
  <c r="L1818" i="1"/>
  <c r="K1818" i="1"/>
  <c r="J1818" i="1"/>
  <c r="I1818" i="1"/>
  <c r="H1818" i="1"/>
  <c r="G1818" i="1"/>
  <c r="F1818" i="1"/>
  <c r="E1818" i="1"/>
  <c r="M1817" i="1"/>
  <c r="L1817" i="1"/>
  <c r="K1817" i="1"/>
  <c r="J1817" i="1"/>
  <c r="I1817" i="1"/>
  <c r="H1817" i="1"/>
  <c r="G1817" i="1"/>
  <c r="F1817" i="1"/>
  <c r="E1817" i="1"/>
  <c r="M1816" i="1"/>
  <c r="L1816" i="1"/>
  <c r="K1816" i="1"/>
  <c r="J1816" i="1"/>
  <c r="I1816" i="1"/>
  <c r="H1816" i="1"/>
  <c r="G1816" i="1"/>
  <c r="F1816" i="1"/>
  <c r="E1816" i="1"/>
  <c r="M1815" i="1"/>
  <c r="L1815" i="1"/>
  <c r="K1815" i="1"/>
  <c r="J1815" i="1"/>
  <c r="I1815" i="1"/>
  <c r="H1815" i="1"/>
  <c r="G1815" i="1"/>
  <c r="F1815" i="1"/>
  <c r="E1815" i="1"/>
  <c r="M1814" i="1"/>
  <c r="L1814" i="1"/>
  <c r="K1814" i="1"/>
  <c r="J1814" i="1"/>
  <c r="I1814" i="1"/>
  <c r="H1814" i="1"/>
  <c r="G1814" i="1"/>
  <c r="F1814" i="1"/>
  <c r="E1814" i="1"/>
  <c r="M1813" i="1"/>
  <c r="L1813" i="1"/>
  <c r="K1813" i="1"/>
  <c r="J1813" i="1"/>
  <c r="I1813" i="1"/>
  <c r="H1813" i="1"/>
  <c r="G1813" i="1"/>
  <c r="F1813" i="1"/>
  <c r="E1813" i="1"/>
  <c r="M1812" i="1"/>
  <c r="L1812" i="1"/>
  <c r="K1812" i="1"/>
  <c r="J1812" i="1"/>
  <c r="I1812" i="1"/>
  <c r="H1812" i="1"/>
  <c r="G1812" i="1"/>
  <c r="F1812" i="1"/>
  <c r="E1812" i="1"/>
  <c r="M1811" i="1"/>
  <c r="L1811" i="1"/>
  <c r="K1811" i="1"/>
  <c r="J1811" i="1"/>
  <c r="I1811" i="1"/>
  <c r="H1811" i="1"/>
  <c r="G1811" i="1"/>
  <c r="F1811" i="1"/>
  <c r="E1811" i="1"/>
  <c r="M1810" i="1"/>
  <c r="L1810" i="1"/>
  <c r="K1810" i="1"/>
  <c r="J1810" i="1"/>
  <c r="I1810" i="1"/>
  <c r="H1810" i="1"/>
  <c r="G1810" i="1"/>
  <c r="F1810" i="1"/>
  <c r="E1810" i="1"/>
  <c r="M1809" i="1"/>
  <c r="L1809" i="1"/>
  <c r="K1809" i="1"/>
  <c r="J1809" i="1"/>
  <c r="I1809" i="1"/>
  <c r="H1809" i="1"/>
  <c r="G1809" i="1"/>
  <c r="F1809" i="1"/>
  <c r="E1809" i="1"/>
  <c r="M1808" i="1"/>
  <c r="L1808" i="1"/>
  <c r="K1808" i="1"/>
  <c r="J1808" i="1"/>
  <c r="I1808" i="1"/>
  <c r="H1808" i="1"/>
  <c r="G1808" i="1"/>
  <c r="F1808" i="1"/>
  <c r="E1808" i="1"/>
  <c r="M1807" i="1"/>
  <c r="L1807" i="1"/>
  <c r="K1807" i="1"/>
  <c r="J1807" i="1"/>
  <c r="I1807" i="1"/>
  <c r="H1807" i="1"/>
  <c r="G1807" i="1"/>
  <c r="F1807" i="1"/>
  <c r="E1807" i="1"/>
  <c r="M1806" i="1"/>
  <c r="L1806" i="1"/>
  <c r="K1806" i="1"/>
  <c r="J1806" i="1"/>
  <c r="I1806" i="1"/>
  <c r="H1806" i="1"/>
  <c r="G1806" i="1"/>
  <c r="F1806" i="1"/>
  <c r="E1806" i="1"/>
  <c r="M1805" i="1"/>
  <c r="L1805" i="1"/>
  <c r="K1805" i="1"/>
  <c r="J1805" i="1"/>
  <c r="I1805" i="1"/>
  <c r="H1805" i="1"/>
  <c r="G1805" i="1"/>
  <c r="F1805" i="1"/>
  <c r="E1805" i="1"/>
  <c r="M1804" i="1"/>
  <c r="L1804" i="1"/>
  <c r="K1804" i="1"/>
  <c r="J1804" i="1"/>
  <c r="I1804" i="1"/>
  <c r="H1804" i="1"/>
  <c r="G1804" i="1"/>
  <c r="F1804" i="1"/>
  <c r="E1804" i="1"/>
  <c r="M1803" i="1"/>
  <c r="L1803" i="1"/>
  <c r="K1803" i="1"/>
  <c r="J1803" i="1"/>
  <c r="I1803" i="1"/>
  <c r="H1803" i="1"/>
  <c r="G1803" i="1"/>
  <c r="F1803" i="1"/>
  <c r="E1803" i="1"/>
  <c r="M1802" i="1"/>
  <c r="L1802" i="1"/>
  <c r="K1802" i="1"/>
  <c r="J1802" i="1"/>
  <c r="I1802" i="1"/>
  <c r="H1802" i="1"/>
  <c r="G1802" i="1"/>
  <c r="F1802" i="1"/>
  <c r="E1802" i="1"/>
  <c r="M1801" i="1"/>
  <c r="L1801" i="1"/>
  <c r="K1801" i="1"/>
  <c r="J1801" i="1"/>
  <c r="I1801" i="1"/>
  <c r="H1801" i="1"/>
  <c r="G1801" i="1"/>
  <c r="F1801" i="1"/>
  <c r="E1801" i="1"/>
  <c r="M1800" i="1"/>
  <c r="L1800" i="1"/>
  <c r="K1800" i="1"/>
  <c r="J1800" i="1"/>
  <c r="I1800" i="1"/>
  <c r="H1800" i="1"/>
  <c r="G1800" i="1"/>
  <c r="F1800" i="1"/>
  <c r="E1800" i="1"/>
  <c r="M1799" i="1"/>
  <c r="L1799" i="1"/>
  <c r="K1799" i="1"/>
  <c r="J1799" i="1"/>
  <c r="I1799" i="1"/>
  <c r="H1799" i="1"/>
  <c r="G1799" i="1"/>
  <c r="F1799" i="1"/>
  <c r="E1799" i="1"/>
  <c r="M1798" i="1"/>
  <c r="L1798" i="1"/>
  <c r="K1798" i="1"/>
  <c r="J1798" i="1"/>
  <c r="I1798" i="1"/>
  <c r="H1798" i="1"/>
  <c r="G1798" i="1"/>
  <c r="F1798" i="1"/>
  <c r="E1798" i="1"/>
  <c r="M1797" i="1"/>
  <c r="L1797" i="1"/>
  <c r="K1797" i="1"/>
  <c r="J1797" i="1"/>
  <c r="I1797" i="1"/>
  <c r="H1797" i="1"/>
  <c r="G1797" i="1"/>
  <c r="F1797" i="1"/>
  <c r="E1797" i="1"/>
  <c r="M1796" i="1"/>
  <c r="L1796" i="1"/>
  <c r="K1796" i="1"/>
  <c r="J1796" i="1"/>
  <c r="I1796" i="1"/>
  <c r="H1796" i="1"/>
  <c r="G1796" i="1"/>
  <c r="F1796" i="1"/>
  <c r="E1796" i="1"/>
  <c r="M1795" i="1"/>
  <c r="L1795" i="1"/>
  <c r="K1795" i="1"/>
  <c r="J1795" i="1"/>
  <c r="I1795" i="1"/>
  <c r="H1795" i="1"/>
  <c r="G1795" i="1"/>
  <c r="F1795" i="1"/>
  <c r="E1795" i="1"/>
  <c r="M1794" i="1"/>
  <c r="L1794" i="1"/>
  <c r="K1794" i="1"/>
  <c r="J1794" i="1"/>
  <c r="I1794" i="1"/>
  <c r="H1794" i="1"/>
  <c r="G1794" i="1"/>
  <c r="F1794" i="1"/>
  <c r="E1794" i="1"/>
  <c r="M1793" i="1"/>
  <c r="L1793" i="1"/>
  <c r="K1793" i="1"/>
  <c r="J1793" i="1"/>
  <c r="I1793" i="1"/>
  <c r="H1793" i="1"/>
  <c r="G1793" i="1"/>
  <c r="F1793" i="1"/>
  <c r="E1793" i="1"/>
  <c r="M1792" i="1"/>
  <c r="L1792" i="1"/>
  <c r="K1792" i="1"/>
  <c r="J1792" i="1"/>
  <c r="I1792" i="1"/>
  <c r="H1792" i="1"/>
  <c r="G1792" i="1"/>
  <c r="F1792" i="1"/>
  <c r="E1792" i="1"/>
  <c r="M1791" i="1"/>
  <c r="L1791" i="1"/>
  <c r="K1791" i="1"/>
  <c r="J1791" i="1"/>
  <c r="I1791" i="1"/>
  <c r="H1791" i="1"/>
  <c r="G1791" i="1"/>
  <c r="F1791" i="1"/>
  <c r="E1791" i="1"/>
  <c r="M1790" i="1"/>
  <c r="L1790" i="1"/>
  <c r="K1790" i="1"/>
  <c r="J1790" i="1"/>
  <c r="I1790" i="1"/>
  <c r="H1790" i="1"/>
  <c r="G1790" i="1"/>
  <c r="F1790" i="1"/>
  <c r="E1790" i="1"/>
  <c r="M1789" i="1"/>
  <c r="L1789" i="1"/>
  <c r="K1789" i="1"/>
  <c r="J1789" i="1"/>
  <c r="I1789" i="1"/>
  <c r="H1789" i="1"/>
  <c r="G1789" i="1"/>
  <c r="F1789" i="1"/>
  <c r="E1789" i="1"/>
  <c r="M1788" i="1"/>
  <c r="L1788" i="1"/>
  <c r="K1788" i="1"/>
  <c r="J1788" i="1"/>
  <c r="I1788" i="1"/>
  <c r="H1788" i="1"/>
  <c r="G1788" i="1"/>
  <c r="F1788" i="1"/>
  <c r="E1788" i="1"/>
  <c r="M1787" i="1"/>
  <c r="L1787" i="1"/>
  <c r="K1787" i="1"/>
  <c r="J1787" i="1"/>
  <c r="I1787" i="1"/>
  <c r="H1787" i="1"/>
  <c r="G1787" i="1"/>
  <c r="F1787" i="1"/>
  <c r="E1787" i="1"/>
  <c r="M1786" i="1"/>
  <c r="L1786" i="1"/>
  <c r="K1786" i="1"/>
  <c r="J1786" i="1"/>
  <c r="I1786" i="1"/>
  <c r="H1786" i="1"/>
  <c r="G1786" i="1"/>
  <c r="F1786" i="1"/>
  <c r="E1786" i="1"/>
  <c r="M1785" i="1"/>
  <c r="L1785" i="1"/>
  <c r="K1785" i="1"/>
  <c r="J1785" i="1"/>
  <c r="I1785" i="1"/>
  <c r="H1785" i="1"/>
  <c r="G1785" i="1"/>
  <c r="F1785" i="1"/>
  <c r="E1785" i="1"/>
  <c r="M1784" i="1"/>
  <c r="L1784" i="1"/>
  <c r="K1784" i="1"/>
  <c r="J1784" i="1"/>
  <c r="I1784" i="1"/>
  <c r="H1784" i="1"/>
  <c r="G1784" i="1"/>
  <c r="F1784" i="1"/>
  <c r="E1784" i="1"/>
  <c r="M1783" i="1"/>
  <c r="L1783" i="1"/>
  <c r="K1783" i="1"/>
  <c r="J1783" i="1"/>
  <c r="I1783" i="1"/>
  <c r="H1783" i="1"/>
  <c r="G1783" i="1"/>
  <c r="F1783" i="1"/>
  <c r="E1783" i="1"/>
  <c r="M1782" i="1"/>
  <c r="L1782" i="1"/>
  <c r="K1782" i="1"/>
  <c r="J1782" i="1"/>
  <c r="I1782" i="1"/>
  <c r="H1782" i="1"/>
  <c r="G1782" i="1"/>
  <c r="F1782" i="1"/>
  <c r="E1782" i="1"/>
  <c r="M1781" i="1"/>
  <c r="L1781" i="1"/>
  <c r="K1781" i="1"/>
  <c r="J1781" i="1"/>
  <c r="I1781" i="1"/>
  <c r="H1781" i="1"/>
  <c r="G1781" i="1"/>
  <c r="F1781" i="1"/>
  <c r="E1781" i="1"/>
  <c r="M1780" i="1"/>
  <c r="L1780" i="1"/>
  <c r="K1780" i="1"/>
  <c r="J1780" i="1"/>
  <c r="I1780" i="1"/>
  <c r="H1780" i="1"/>
  <c r="G1780" i="1"/>
  <c r="F1780" i="1"/>
  <c r="E1780" i="1"/>
  <c r="M1779" i="1"/>
  <c r="L1779" i="1"/>
  <c r="K1779" i="1"/>
  <c r="J1779" i="1"/>
  <c r="I1779" i="1"/>
  <c r="H1779" i="1"/>
  <c r="G1779" i="1"/>
  <c r="F1779" i="1"/>
  <c r="E1779" i="1"/>
  <c r="M1778" i="1"/>
  <c r="L1778" i="1"/>
  <c r="K1778" i="1"/>
  <c r="J1778" i="1"/>
  <c r="I1778" i="1"/>
  <c r="H1778" i="1"/>
  <c r="G1778" i="1"/>
  <c r="F1778" i="1"/>
  <c r="E1778" i="1"/>
  <c r="M1777" i="1"/>
  <c r="L1777" i="1"/>
  <c r="K1777" i="1"/>
  <c r="J1777" i="1"/>
  <c r="I1777" i="1"/>
  <c r="H1777" i="1"/>
  <c r="G1777" i="1"/>
  <c r="F1777" i="1"/>
  <c r="E1777" i="1"/>
  <c r="M1776" i="1"/>
  <c r="L1776" i="1"/>
  <c r="K1776" i="1"/>
  <c r="J1776" i="1"/>
  <c r="I1776" i="1"/>
  <c r="H1776" i="1"/>
  <c r="G1776" i="1"/>
  <c r="F1776" i="1"/>
  <c r="E1776" i="1"/>
  <c r="M1775" i="1"/>
  <c r="L1775" i="1"/>
  <c r="K1775" i="1"/>
  <c r="J1775" i="1"/>
  <c r="I1775" i="1"/>
  <c r="H1775" i="1"/>
  <c r="G1775" i="1"/>
  <c r="F1775" i="1"/>
  <c r="E1775" i="1"/>
  <c r="M1774" i="1"/>
  <c r="L1774" i="1"/>
  <c r="K1774" i="1"/>
  <c r="J1774" i="1"/>
  <c r="I1774" i="1"/>
  <c r="H1774" i="1"/>
  <c r="G1774" i="1"/>
  <c r="F1774" i="1"/>
  <c r="E1774" i="1"/>
  <c r="M1773" i="1"/>
  <c r="L1773" i="1"/>
  <c r="K1773" i="1"/>
  <c r="J1773" i="1"/>
  <c r="I1773" i="1"/>
  <c r="H1773" i="1"/>
  <c r="G1773" i="1"/>
  <c r="F1773" i="1"/>
  <c r="E1773" i="1"/>
  <c r="M1772" i="1"/>
  <c r="L1772" i="1"/>
  <c r="K1772" i="1"/>
  <c r="J1772" i="1"/>
  <c r="I1772" i="1"/>
  <c r="H1772" i="1"/>
  <c r="G1772" i="1"/>
  <c r="F1772" i="1"/>
  <c r="E1772" i="1"/>
  <c r="M1771" i="1"/>
  <c r="L1771" i="1"/>
  <c r="K1771" i="1"/>
  <c r="J1771" i="1"/>
  <c r="I1771" i="1"/>
  <c r="H1771" i="1"/>
  <c r="G1771" i="1"/>
  <c r="F1771" i="1"/>
  <c r="E1771" i="1"/>
  <c r="M1770" i="1"/>
  <c r="L1770" i="1"/>
  <c r="K1770" i="1"/>
  <c r="J1770" i="1"/>
  <c r="I1770" i="1"/>
  <c r="H1770" i="1"/>
  <c r="G1770" i="1"/>
  <c r="F1770" i="1"/>
  <c r="E1770" i="1"/>
  <c r="M1769" i="1"/>
  <c r="L1769" i="1"/>
  <c r="K1769" i="1"/>
  <c r="J1769" i="1"/>
  <c r="I1769" i="1"/>
  <c r="H1769" i="1"/>
  <c r="G1769" i="1"/>
  <c r="F1769" i="1"/>
  <c r="E1769" i="1"/>
  <c r="M1768" i="1"/>
  <c r="L1768" i="1"/>
  <c r="K1768" i="1"/>
  <c r="J1768" i="1"/>
  <c r="I1768" i="1"/>
  <c r="H1768" i="1"/>
  <c r="G1768" i="1"/>
  <c r="F1768" i="1"/>
  <c r="E1768" i="1"/>
  <c r="M1767" i="1"/>
  <c r="L1767" i="1"/>
  <c r="K1767" i="1"/>
  <c r="J1767" i="1"/>
  <c r="I1767" i="1"/>
  <c r="H1767" i="1"/>
  <c r="G1767" i="1"/>
  <c r="F1767" i="1"/>
  <c r="E1767" i="1"/>
  <c r="M1766" i="1"/>
  <c r="L1766" i="1"/>
  <c r="K1766" i="1"/>
  <c r="J1766" i="1"/>
  <c r="I1766" i="1"/>
  <c r="H1766" i="1"/>
  <c r="G1766" i="1"/>
  <c r="F1766" i="1"/>
  <c r="E1766" i="1"/>
  <c r="M1765" i="1"/>
  <c r="L1765" i="1"/>
  <c r="K1765" i="1"/>
  <c r="J1765" i="1"/>
  <c r="I1765" i="1"/>
  <c r="H1765" i="1"/>
  <c r="G1765" i="1"/>
  <c r="F1765" i="1"/>
  <c r="E1765" i="1"/>
  <c r="M1764" i="1"/>
  <c r="L1764" i="1"/>
  <c r="K1764" i="1"/>
  <c r="J1764" i="1"/>
  <c r="I1764" i="1"/>
  <c r="H1764" i="1"/>
  <c r="G1764" i="1"/>
  <c r="F1764" i="1"/>
  <c r="E1764" i="1"/>
  <c r="M1763" i="1"/>
  <c r="L1763" i="1"/>
  <c r="K1763" i="1"/>
  <c r="J1763" i="1"/>
  <c r="I1763" i="1"/>
  <c r="H1763" i="1"/>
  <c r="G1763" i="1"/>
  <c r="F1763" i="1"/>
  <c r="E1763" i="1"/>
  <c r="M1762" i="1"/>
  <c r="L1762" i="1"/>
  <c r="K1762" i="1"/>
  <c r="J1762" i="1"/>
  <c r="I1762" i="1"/>
  <c r="H1762" i="1"/>
  <c r="G1762" i="1"/>
  <c r="F1762" i="1"/>
  <c r="E1762" i="1"/>
  <c r="M1761" i="1"/>
  <c r="L1761" i="1"/>
  <c r="K1761" i="1"/>
  <c r="J1761" i="1"/>
  <c r="I1761" i="1"/>
  <c r="H1761" i="1"/>
  <c r="G1761" i="1"/>
  <c r="F1761" i="1"/>
  <c r="E1761" i="1"/>
  <c r="M1760" i="1"/>
  <c r="L1760" i="1"/>
  <c r="K1760" i="1"/>
  <c r="J1760" i="1"/>
  <c r="I1760" i="1"/>
  <c r="H1760" i="1"/>
  <c r="G1760" i="1"/>
  <c r="F1760" i="1"/>
  <c r="E1760" i="1"/>
  <c r="M1759" i="1"/>
  <c r="L1759" i="1"/>
  <c r="K1759" i="1"/>
  <c r="J1759" i="1"/>
  <c r="I1759" i="1"/>
  <c r="H1759" i="1"/>
  <c r="G1759" i="1"/>
  <c r="F1759" i="1"/>
  <c r="E1759" i="1"/>
  <c r="M1758" i="1"/>
  <c r="L1758" i="1"/>
  <c r="K1758" i="1"/>
  <c r="J1758" i="1"/>
  <c r="I1758" i="1"/>
  <c r="H1758" i="1"/>
  <c r="G1758" i="1"/>
  <c r="F1758" i="1"/>
  <c r="E1758" i="1"/>
  <c r="M1757" i="1"/>
  <c r="L1757" i="1"/>
  <c r="K1757" i="1"/>
  <c r="J1757" i="1"/>
  <c r="I1757" i="1"/>
  <c r="H1757" i="1"/>
  <c r="G1757" i="1"/>
  <c r="F1757" i="1"/>
  <c r="E1757" i="1"/>
  <c r="M1756" i="1"/>
  <c r="L1756" i="1"/>
  <c r="K1756" i="1"/>
  <c r="J1756" i="1"/>
  <c r="I1756" i="1"/>
  <c r="H1756" i="1"/>
  <c r="G1756" i="1"/>
  <c r="F1756" i="1"/>
  <c r="E1756" i="1"/>
  <c r="M1755" i="1"/>
  <c r="L1755" i="1"/>
  <c r="K1755" i="1"/>
  <c r="J1755" i="1"/>
  <c r="I1755" i="1"/>
  <c r="H1755" i="1"/>
  <c r="G1755" i="1"/>
  <c r="F1755" i="1"/>
  <c r="E1755" i="1"/>
  <c r="M1754" i="1"/>
  <c r="L1754" i="1"/>
  <c r="K1754" i="1"/>
  <c r="J1754" i="1"/>
  <c r="I1754" i="1"/>
  <c r="H1754" i="1"/>
  <c r="G1754" i="1"/>
  <c r="F1754" i="1"/>
  <c r="E1754" i="1"/>
  <c r="M1753" i="1"/>
  <c r="L1753" i="1"/>
  <c r="K1753" i="1"/>
  <c r="J1753" i="1"/>
  <c r="I1753" i="1"/>
  <c r="H1753" i="1"/>
  <c r="G1753" i="1"/>
  <c r="F1753" i="1"/>
  <c r="E1753" i="1"/>
  <c r="M1752" i="1"/>
  <c r="L1752" i="1"/>
  <c r="K1752" i="1"/>
  <c r="J1752" i="1"/>
  <c r="I1752" i="1"/>
  <c r="H1752" i="1"/>
  <c r="G1752" i="1"/>
  <c r="F1752" i="1"/>
  <c r="E1752" i="1"/>
  <c r="M1751" i="1"/>
  <c r="L1751" i="1"/>
  <c r="K1751" i="1"/>
  <c r="J1751" i="1"/>
  <c r="I1751" i="1"/>
  <c r="H1751" i="1"/>
  <c r="G1751" i="1"/>
  <c r="F1751" i="1"/>
  <c r="E1751" i="1"/>
  <c r="M1750" i="1"/>
  <c r="L1750" i="1"/>
  <c r="K1750" i="1"/>
  <c r="J1750" i="1"/>
  <c r="I1750" i="1"/>
  <c r="H1750" i="1"/>
  <c r="G1750" i="1"/>
  <c r="F1750" i="1"/>
  <c r="E1750" i="1"/>
  <c r="M1749" i="1"/>
  <c r="L1749" i="1"/>
  <c r="K1749" i="1"/>
  <c r="J1749" i="1"/>
  <c r="I1749" i="1"/>
  <c r="H1749" i="1"/>
  <c r="G1749" i="1"/>
  <c r="F1749" i="1"/>
  <c r="E1749" i="1"/>
  <c r="M1748" i="1"/>
  <c r="L1748" i="1"/>
  <c r="K1748" i="1"/>
  <c r="J1748" i="1"/>
  <c r="I1748" i="1"/>
  <c r="H1748" i="1"/>
  <c r="G1748" i="1"/>
  <c r="F1748" i="1"/>
  <c r="E1748" i="1"/>
  <c r="M1747" i="1"/>
  <c r="L1747" i="1"/>
  <c r="K1747" i="1"/>
  <c r="J1747" i="1"/>
  <c r="I1747" i="1"/>
  <c r="H1747" i="1"/>
  <c r="G1747" i="1"/>
  <c r="F1747" i="1"/>
  <c r="E1747" i="1"/>
  <c r="M1746" i="1"/>
  <c r="L1746" i="1"/>
  <c r="K1746" i="1"/>
  <c r="J1746" i="1"/>
  <c r="I1746" i="1"/>
  <c r="H1746" i="1"/>
  <c r="G1746" i="1"/>
  <c r="F1746" i="1"/>
  <c r="E1746" i="1"/>
  <c r="M1745" i="1"/>
  <c r="L1745" i="1"/>
  <c r="K1745" i="1"/>
  <c r="J1745" i="1"/>
  <c r="I1745" i="1"/>
  <c r="H1745" i="1"/>
  <c r="G1745" i="1"/>
  <c r="F1745" i="1"/>
  <c r="E1745" i="1"/>
  <c r="M1744" i="1"/>
  <c r="L1744" i="1"/>
  <c r="K1744" i="1"/>
  <c r="J1744" i="1"/>
  <c r="I1744" i="1"/>
  <c r="H1744" i="1"/>
  <c r="G1744" i="1"/>
  <c r="F1744" i="1"/>
  <c r="E1744" i="1"/>
  <c r="M1743" i="1"/>
  <c r="L1743" i="1"/>
  <c r="K1743" i="1"/>
  <c r="J1743" i="1"/>
  <c r="I1743" i="1"/>
  <c r="H1743" i="1"/>
  <c r="G1743" i="1"/>
  <c r="F1743" i="1"/>
  <c r="E1743" i="1"/>
  <c r="M1742" i="1"/>
  <c r="L1742" i="1"/>
  <c r="K1742" i="1"/>
  <c r="J1742" i="1"/>
  <c r="I1742" i="1"/>
  <c r="H1742" i="1"/>
  <c r="G1742" i="1"/>
  <c r="F1742" i="1"/>
  <c r="E1742" i="1"/>
  <c r="M1741" i="1"/>
  <c r="L1741" i="1"/>
  <c r="K1741" i="1"/>
  <c r="J1741" i="1"/>
  <c r="I1741" i="1"/>
  <c r="H1741" i="1"/>
  <c r="G1741" i="1"/>
  <c r="F1741" i="1"/>
  <c r="E1741" i="1"/>
  <c r="M1740" i="1"/>
  <c r="L1740" i="1"/>
  <c r="K1740" i="1"/>
  <c r="J1740" i="1"/>
  <c r="I1740" i="1"/>
  <c r="H1740" i="1"/>
  <c r="G1740" i="1"/>
  <c r="F1740" i="1"/>
  <c r="E1740" i="1"/>
  <c r="M1739" i="1"/>
  <c r="L1739" i="1"/>
  <c r="K1739" i="1"/>
  <c r="J1739" i="1"/>
  <c r="I1739" i="1"/>
  <c r="H1739" i="1"/>
  <c r="G1739" i="1"/>
  <c r="F1739" i="1"/>
  <c r="E1739" i="1"/>
  <c r="M1738" i="1"/>
  <c r="L1738" i="1"/>
  <c r="K1738" i="1"/>
  <c r="J1738" i="1"/>
  <c r="I1738" i="1"/>
  <c r="H1738" i="1"/>
  <c r="G1738" i="1"/>
  <c r="F1738" i="1"/>
  <c r="E1738" i="1"/>
  <c r="M1737" i="1"/>
  <c r="L1737" i="1"/>
  <c r="K1737" i="1"/>
  <c r="J1737" i="1"/>
  <c r="I1737" i="1"/>
  <c r="H1737" i="1"/>
  <c r="G1737" i="1"/>
  <c r="F1737" i="1"/>
  <c r="E1737" i="1"/>
  <c r="M1736" i="1"/>
  <c r="L1736" i="1"/>
  <c r="K1736" i="1"/>
  <c r="J1736" i="1"/>
  <c r="I1736" i="1"/>
  <c r="H1736" i="1"/>
  <c r="G1736" i="1"/>
  <c r="F1736" i="1"/>
  <c r="E1736" i="1"/>
  <c r="M1735" i="1"/>
  <c r="L1735" i="1"/>
  <c r="K1735" i="1"/>
  <c r="J1735" i="1"/>
  <c r="I1735" i="1"/>
  <c r="H1735" i="1"/>
  <c r="G1735" i="1"/>
  <c r="F1735" i="1"/>
  <c r="E1735" i="1"/>
  <c r="M1734" i="1"/>
  <c r="L1734" i="1"/>
  <c r="K1734" i="1"/>
  <c r="J1734" i="1"/>
  <c r="I1734" i="1"/>
  <c r="H1734" i="1"/>
  <c r="G1734" i="1"/>
  <c r="F1734" i="1"/>
  <c r="E1734" i="1"/>
  <c r="M1733" i="1"/>
  <c r="L1733" i="1"/>
  <c r="K1733" i="1"/>
  <c r="J1733" i="1"/>
  <c r="I1733" i="1"/>
  <c r="H1733" i="1"/>
  <c r="G1733" i="1"/>
  <c r="F1733" i="1"/>
  <c r="E1733" i="1"/>
  <c r="M1732" i="1"/>
  <c r="L1732" i="1"/>
  <c r="K1732" i="1"/>
  <c r="J1732" i="1"/>
  <c r="I1732" i="1"/>
  <c r="H1732" i="1"/>
  <c r="G1732" i="1"/>
  <c r="F1732" i="1"/>
  <c r="E1732" i="1"/>
  <c r="M1731" i="1"/>
  <c r="L1731" i="1"/>
  <c r="K1731" i="1"/>
  <c r="J1731" i="1"/>
  <c r="I1731" i="1"/>
  <c r="H1731" i="1"/>
  <c r="G1731" i="1"/>
  <c r="F1731" i="1"/>
  <c r="E1731" i="1"/>
  <c r="M1730" i="1"/>
  <c r="L1730" i="1"/>
  <c r="K1730" i="1"/>
  <c r="J1730" i="1"/>
  <c r="I1730" i="1"/>
  <c r="H1730" i="1"/>
  <c r="G1730" i="1"/>
  <c r="F1730" i="1"/>
  <c r="E1730" i="1"/>
  <c r="M1729" i="1"/>
  <c r="L1729" i="1"/>
  <c r="K1729" i="1"/>
  <c r="J1729" i="1"/>
  <c r="I1729" i="1"/>
  <c r="H1729" i="1"/>
  <c r="G1729" i="1"/>
  <c r="F1729" i="1"/>
  <c r="E1729" i="1"/>
  <c r="M1728" i="1"/>
  <c r="L1728" i="1"/>
  <c r="K1728" i="1"/>
  <c r="J1728" i="1"/>
  <c r="I1728" i="1"/>
  <c r="H1728" i="1"/>
  <c r="G1728" i="1"/>
  <c r="F1728" i="1"/>
  <c r="E1728" i="1"/>
  <c r="M1727" i="1"/>
  <c r="L1727" i="1"/>
  <c r="K1727" i="1"/>
  <c r="J1727" i="1"/>
  <c r="I1727" i="1"/>
  <c r="H1727" i="1"/>
  <c r="G1727" i="1"/>
  <c r="F1727" i="1"/>
  <c r="E1727" i="1"/>
  <c r="M1726" i="1"/>
  <c r="L1726" i="1"/>
  <c r="K1726" i="1"/>
  <c r="J1726" i="1"/>
  <c r="I1726" i="1"/>
  <c r="H1726" i="1"/>
  <c r="G1726" i="1"/>
  <c r="F1726" i="1"/>
  <c r="E1726" i="1"/>
  <c r="M1725" i="1"/>
  <c r="L1725" i="1"/>
  <c r="K1725" i="1"/>
  <c r="J1725" i="1"/>
  <c r="I1725" i="1"/>
  <c r="H1725" i="1"/>
  <c r="G1725" i="1"/>
  <c r="F1725" i="1"/>
  <c r="E1725" i="1"/>
  <c r="M1724" i="1"/>
  <c r="L1724" i="1"/>
  <c r="K1724" i="1"/>
  <c r="J1724" i="1"/>
  <c r="I1724" i="1"/>
  <c r="H1724" i="1"/>
  <c r="G1724" i="1"/>
  <c r="F1724" i="1"/>
  <c r="E1724" i="1"/>
  <c r="M1723" i="1"/>
  <c r="L1723" i="1"/>
  <c r="K1723" i="1"/>
  <c r="J1723" i="1"/>
  <c r="I1723" i="1"/>
  <c r="H1723" i="1"/>
  <c r="G1723" i="1"/>
  <c r="F1723" i="1"/>
  <c r="E1723" i="1"/>
  <c r="M1722" i="1"/>
  <c r="L1722" i="1"/>
  <c r="K1722" i="1"/>
  <c r="J1722" i="1"/>
  <c r="I1722" i="1"/>
  <c r="H1722" i="1"/>
  <c r="G1722" i="1"/>
  <c r="F1722" i="1"/>
  <c r="E1722" i="1"/>
  <c r="M1721" i="1"/>
  <c r="L1721" i="1"/>
  <c r="K1721" i="1"/>
  <c r="J1721" i="1"/>
  <c r="I1721" i="1"/>
  <c r="H1721" i="1"/>
  <c r="G1721" i="1"/>
  <c r="F1721" i="1"/>
  <c r="E1721" i="1"/>
  <c r="M1720" i="1"/>
  <c r="L1720" i="1"/>
  <c r="K1720" i="1"/>
  <c r="J1720" i="1"/>
  <c r="I1720" i="1"/>
  <c r="H1720" i="1"/>
  <c r="G1720" i="1"/>
  <c r="F1720" i="1"/>
  <c r="E1720" i="1"/>
  <c r="M1719" i="1"/>
  <c r="L1719" i="1"/>
  <c r="K1719" i="1"/>
  <c r="J1719" i="1"/>
  <c r="I1719" i="1"/>
  <c r="H1719" i="1"/>
  <c r="G1719" i="1"/>
  <c r="F1719" i="1"/>
  <c r="E1719" i="1"/>
  <c r="M1718" i="1"/>
  <c r="L1718" i="1"/>
  <c r="K1718" i="1"/>
  <c r="J1718" i="1"/>
  <c r="I1718" i="1"/>
  <c r="H1718" i="1"/>
  <c r="G1718" i="1"/>
  <c r="F1718" i="1"/>
  <c r="E1718" i="1"/>
  <c r="M1717" i="1"/>
  <c r="L1717" i="1"/>
  <c r="K1717" i="1"/>
  <c r="J1717" i="1"/>
  <c r="I1717" i="1"/>
  <c r="H1717" i="1"/>
  <c r="G1717" i="1"/>
  <c r="F1717" i="1"/>
  <c r="E1717" i="1"/>
  <c r="M1716" i="1"/>
  <c r="L1716" i="1"/>
  <c r="K1716" i="1"/>
  <c r="J1716" i="1"/>
  <c r="I1716" i="1"/>
  <c r="H1716" i="1"/>
  <c r="G1716" i="1"/>
  <c r="F1716" i="1"/>
  <c r="E1716" i="1"/>
  <c r="M1715" i="1"/>
  <c r="L1715" i="1"/>
  <c r="K1715" i="1"/>
  <c r="J1715" i="1"/>
  <c r="I1715" i="1"/>
  <c r="H1715" i="1"/>
  <c r="G1715" i="1"/>
  <c r="F1715" i="1"/>
  <c r="E1715" i="1"/>
  <c r="M1714" i="1"/>
  <c r="L1714" i="1"/>
  <c r="K1714" i="1"/>
  <c r="J1714" i="1"/>
  <c r="I1714" i="1"/>
  <c r="H1714" i="1"/>
  <c r="G1714" i="1"/>
  <c r="F1714" i="1"/>
  <c r="E1714" i="1"/>
  <c r="M1713" i="1"/>
  <c r="L1713" i="1"/>
  <c r="K1713" i="1"/>
  <c r="J1713" i="1"/>
  <c r="I1713" i="1"/>
  <c r="H1713" i="1"/>
  <c r="G1713" i="1"/>
  <c r="F1713" i="1"/>
  <c r="E1713" i="1"/>
  <c r="M1712" i="1"/>
  <c r="L1712" i="1"/>
  <c r="K1712" i="1"/>
  <c r="J1712" i="1"/>
  <c r="I1712" i="1"/>
  <c r="H1712" i="1"/>
  <c r="G1712" i="1"/>
  <c r="F1712" i="1"/>
  <c r="E1712" i="1"/>
  <c r="M1711" i="1"/>
  <c r="L1711" i="1"/>
  <c r="K1711" i="1"/>
  <c r="J1711" i="1"/>
  <c r="I1711" i="1"/>
  <c r="H1711" i="1"/>
  <c r="G1711" i="1"/>
  <c r="F1711" i="1"/>
  <c r="E1711" i="1"/>
  <c r="M1710" i="1"/>
  <c r="L1710" i="1"/>
  <c r="K1710" i="1"/>
  <c r="J1710" i="1"/>
  <c r="I1710" i="1"/>
  <c r="H1710" i="1"/>
  <c r="G1710" i="1"/>
  <c r="F1710" i="1"/>
  <c r="E1710" i="1"/>
  <c r="M1709" i="1"/>
  <c r="L1709" i="1"/>
  <c r="K1709" i="1"/>
  <c r="J1709" i="1"/>
  <c r="I1709" i="1"/>
  <c r="H1709" i="1"/>
  <c r="G1709" i="1"/>
  <c r="F1709" i="1"/>
  <c r="E1709" i="1"/>
  <c r="M1708" i="1"/>
  <c r="L1708" i="1"/>
  <c r="K1708" i="1"/>
  <c r="J1708" i="1"/>
  <c r="I1708" i="1"/>
  <c r="H1708" i="1"/>
  <c r="G1708" i="1"/>
  <c r="F1708" i="1"/>
  <c r="E1708" i="1"/>
  <c r="M1707" i="1"/>
  <c r="L1707" i="1"/>
  <c r="K1707" i="1"/>
  <c r="J1707" i="1"/>
  <c r="I1707" i="1"/>
  <c r="H1707" i="1"/>
  <c r="G1707" i="1"/>
  <c r="F1707" i="1"/>
  <c r="E1707" i="1"/>
  <c r="M1706" i="1"/>
  <c r="L1706" i="1"/>
  <c r="K1706" i="1"/>
  <c r="J1706" i="1"/>
  <c r="I1706" i="1"/>
  <c r="H1706" i="1"/>
  <c r="G1706" i="1"/>
  <c r="F1706" i="1"/>
  <c r="E1706" i="1"/>
  <c r="M1705" i="1"/>
  <c r="L1705" i="1"/>
  <c r="K1705" i="1"/>
  <c r="J1705" i="1"/>
  <c r="I1705" i="1"/>
  <c r="H1705" i="1"/>
  <c r="G1705" i="1"/>
  <c r="F1705" i="1"/>
  <c r="E1705" i="1"/>
  <c r="M1704" i="1"/>
  <c r="L1704" i="1"/>
  <c r="K1704" i="1"/>
  <c r="J1704" i="1"/>
  <c r="I1704" i="1"/>
  <c r="H1704" i="1"/>
  <c r="G1704" i="1"/>
  <c r="F1704" i="1"/>
  <c r="E1704" i="1"/>
  <c r="M1703" i="1"/>
  <c r="L1703" i="1"/>
  <c r="K1703" i="1"/>
  <c r="J1703" i="1"/>
  <c r="I1703" i="1"/>
  <c r="H1703" i="1"/>
  <c r="G1703" i="1"/>
  <c r="F1703" i="1"/>
  <c r="E1703" i="1"/>
  <c r="M1702" i="1"/>
  <c r="L1702" i="1"/>
  <c r="K1702" i="1"/>
  <c r="J1702" i="1"/>
  <c r="I1702" i="1"/>
  <c r="H1702" i="1"/>
  <c r="G1702" i="1"/>
  <c r="F1702" i="1"/>
  <c r="E1702" i="1"/>
  <c r="M1701" i="1"/>
  <c r="L1701" i="1"/>
  <c r="K1701" i="1"/>
  <c r="J1701" i="1"/>
  <c r="I1701" i="1"/>
  <c r="H1701" i="1"/>
  <c r="G1701" i="1"/>
  <c r="F1701" i="1"/>
  <c r="E1701" i="1"/>
  <c r="M1700" i="1"/>
  <c r="L1700" i="1"/>
  <c r="K1700" i="1"/>
  <c r="J1700" i="1"/>
  <c r="I1700" i="1"/>
  <c r="H1700" i="1"/>
  <c r="G1700" i="1"/>
  <c r="F1700" i="1"/>
  <c r="E1700" i="1"/>
  <c r="M1699" i="1"/>
  <c r="L1699" i="1"/>
  <c r="K1699" i="1"/>
  <c r="J1699" i="1"/>
  <c r="I1699" i="1"/>
  <c r="H1699" i="1"/>
  <c r="G1699" i="1"/>
  <c r="F1699" i="1"/>
  <c r="E1699" i="1"/>
  <c r="M1698" i="1"/>
  <c r="L1698" i="1"/>
  <c r="K1698" i="1"/>
  <c r="J1698" i="1"/>
  <c r="I1698" i="1"/>
  <c r="H1698" i="1"/>
  <c r="G1698" i="1"/>
  <c r="F1698" i="1"/>
  <c r="E1698" i="1"/>
  <c r="M1697" i="1"/>
  <c r="L1697" i="1"/>
  <c r="K1697" i="1"/>
  <c r="J1697" i="1"/>
  <c r="I1697" i="1"/>
  <c r="H1697" i="1"/>
  <c r="G1697" i="1"/>
  <c r="F1697" i="1"/>
  <c r="E1697" i="1"/>
  <c r="M1696" i="1"/>
  <c r="L1696" i="1"/>
  <c r="K1696" i="1"/>
  <c r="J1696" i="1"/>
  <c r="I1696" i="1"/>
  <c r="H1696" i="1"/>
  <c r="G1696" i="1"/>
  <c r="F1696" i="1"/>
  <c r="E1696" i="1"/>
  <c r="M1695" i="1"/>
  <c r="L1695" i="1"/>
  <c r="K1695" i="1"/>
  <c r="J1695" i="1"/>
  <c r="I1695" i="1"/>
  <c r="H1695" i="1"/>
  <c r="G1695" i="1"/>
  <c r="F1695" i="1"/>
  <c r="E1695" i="1"/>
  <c r="M1694" i="1"/>
  <c r="L1694" i="1"/>
  <c r="K1694" i="1"/>
  <c r="J1694" i="1"/>
  <c r="I1694" i="1"/>
  <c r="H1694" i="1"/>
  <c r="G1694" i="1"/>
  <c r="F1694" i="1"/>
  <c r="E1694" i="1"/>
  <c r="M1693" i="1"/>
  <c r="L1693" i="1"/>
  <c r="K1693" i="1"/>
  <c r="J1693" i="1"/>
  <c r="I1693" i="1"/>
  <c r="H1693" i="1"/>
  <c r="G1693" i="1"/>
  <c r="F1693" i="1"/>
  <c r="E1693" i="1"/>
  <c r="M1692" i="1"/>
  <c r="L1692" i="1"/>
  <c r="K1692" i="1"/>
  <c r="J1692" i="1"/>
  <c r="I1692" i="1"/>
  <c r="H1692" i="1"/>
  <c r="G1692" i="1"/>
  <c r="F1692" i="1"/>
  <c r="E1692" i="1"/>
  <c r="M1691" i="1"/>
  <c r="L1691" i="1"/>
  <c r="K1691" i="1"/>
  <c r="J1691" i="1"/>
  <c r="I1691" i="1"/>
  <c r="H1691" i="1"/>
  <c r="G1691" i="1"/>
  <c r="F1691" i="1"/>
  <c r="E1691" i="1"/>
  <c r="M1690" i="1"/>
  <c r="L1690" i="1"/>
  <c r="K1690" i="1"/>
  <c r="J1690" i="1"/>
  <c r="I1690" i="1"/>
  <c r="H1690" i="1"/>
  <c r="G1690" i="1"/>
  <c r="F1690" i="1"/>
  <c r="E1690" i="1"/>
  <c r="M1689" i="1"/>
  <c r="L1689" i="1"/>
  <c r="K1689" i="1"/>
  <c r="J1689" i="1"/>
  <c r="I1689" i="1"/>
  <c r="H1689" i="1"/>
  <c r="G1689" i="1"/>
  <c r="F1689" i="1"/>
  <c r="E1689" i="1"/>
  <c r="M1688" i="1"/>
  <c r="L1688" i="1"/>
  <c r="K1688" i="1"/>
  <c r="J1688" i="1"/>
  <c r="I1688" i="1"/>
  <c r="H1688" i="1"/>
  <c r="G1688" i="1"/>
  <c r="F1688" i="1"/>
  <c r="E1688" i="1"/>
  <c r="M1687" i="1"/>
  <c r="L1687" i="1"/>
  <c r="K1687" i="1"/>
  <c r="J1687" i="1"/>
  <c r="I1687" i="1"/>
  <c r="H1687" i="1"/>
  <c r="G1687" i="1"/>
  <c r="F1687" i="1"/>
  <c r="E1687" i="1"/>
  <c r="M1686" i="1"/>
  <c r="L1686" i="1"/>
  <c r="K1686" i="1"/>
  <c r="J1686" i="1"/>
  <c r="I1686" i="1"/>
  <c r="H1686" i="1"/>
  <c r="G1686" i="1"/>
  <c r="F1686" i="1"/>
  <c r="E1686" i="1"/>
  <c r="M1685" i="1"/>
  <c r="L1685" i="1"/>
  <c r="K1685" i="1"/>
  <c r="J1685" i="1"/>
  <c r="I1685" i="1"/>
  <c r="H1685" i="1"/>
  <c r="G1685" i="1"/>
  <c r="F1685" i="1"/>
  <c r="E1685" i="1"/>
  <c r="M1684" i="1"/>
  <c r="L1684" i="1"/>
  <c r="K1684" i="1"/>
  <c r="J1684" i="1"/>
  <c r="I1684" i="1"/>
  <c r="H1684" i="1"/>
  <c r="G1684" i="1"/>
  <c r="F1684" i="1"/>
  <c r="E1684" i="1"/>
  <c r="M1683" i="1"/>
  <c r="L1683" i="1"/>
  <c r="K1683" i="1"/>
  <c r="J1683" i="1"/>
  <c r="I1683" i="1"/>
  <c r="H1683" i="1"/>
  <c r="G1683" i="1"/>
  <c r="F1683" i="1"/>
  <c r="E1683" i="1"/>
  <c r="M1682" i="1"/>
  <c r="L1682" i="1"/>
  <c r="K1682" i="1"/>
  <c r="J1682" i="1"/>
  <c r="I1682" i="1"/>
  <c r="H1682" i="1"/>
  <c r="G1682" i="1"/>
  <c r="F1682" i="1"/>
  <c r="E1682" i="1"/>
  <c r="M1681" i="1"/>
  <c r="L1681" i="1"/>
  <c r="K1681" i="1"/>
  <c r="J1681" i="1"/>
  <c r="I1681" i="1"/>
  <c r="H1681" i="1"/>
  <c r="G1681" i="1"/>
  <c r="F1681" i="1"/>
  <c r="E1681" i="1"/>
  <c r="M1680" i="1"/>
  <c r="L1680" i="1"/>
  <c r="K1680" i="1"/>
  <c r="J1680" i="1"/>
  <c r="I1680" i="1"/>
  <c r="H1680" i="1"/>
  <c r="G1680" i="1"/>
  <c r="F1680" i="1"/>
  <c r="E1680" i="1"/>
  <c r="M1679" i="1"/>
  <c r="L1679" i="1"/>
  <c r="K1679" i="1"/>
  <c r="J1679" i="1"/>
  <c r="I1679" i="1"/>
  <c r="H1679" i="1"/>
  <c r="G1679" i="1"/>
  <c r="F1679" i="1"/>
  <c r="E1679" i="1"/>
  <c r="M1678" i="1"/>
  <c r="L1678" i="1"/>
  <c r="K1678" i="1"/>
  <c r="J1678" i="1"/>
  <c r="I1678" i="1"/>
  <c r="H1678" i="1"/>
  <c r="G1678" i="1"/>
  <c r="F1678" i="1"/>
  <c r="E1678" i="1"/>
  <c r="M1677" i="1"/>
  <c r="L1677" i="1"/>
  <c r="K1677" i="1"/>
  <c r="J1677" i="1"/>
  <c r="I1677" i="1"/>
  <c r="H1677" i="1"/>
  <c r="G1677" i="1"/>
  <c r="F1677" i="1"/>
  <c r="E1677" i="1"/>
  <c r="M1676" i="1"/>
  <c r="L1676" i="1"/>
  <c r="K1676" i="1"/>
  <c r="J1676" i="1"/>
  <c r="I1676" i="1"/>
  <c r="H1676" i="1"/>
  <c r="G1676" i="1"/>
  <c r="F1676" i="1"/>
  <c r="E1676" i="1"/>
  <c r="M1675" i="1"/>
  <c r="L1675" i="1"/>
  <c r="K1675" i="1"/>
  <c r="J1675" i="1"/>
  <c r="I1675" i="1"/>
  <c r="H1675" i="1"/>
  <c r="G1675" i="1"/>
  <c r="F1675" i="1"/>
  <c r="E1675" i="1"/>
  <c r="M1674" i="1"/>
  <c r="L1674" i="1"/>
  <c r="K1674" i="1"/>
  <c r="J1674" i="1"/>
  <c r="I1674" i="1"/>
  <c r="H1674" i="1"/>
  <c r="G1674" i="1"/>
  <c r="F1674" i="1"/>
  <c r="E1674" i="1"/>
  <c r="M1673" i="1"/>
  <c r="L1673" i="1"/>
  <c r="K1673" i="1"/>
  <c r="J1673" i="1"/>
  <c r="I1673" i="1"/>
  <c r="H1673" i="1"/>
  <c r="G1673" i="1"/>
  <c r="F1673" i="1"/>
  <c r="E1673" i="1"/>
  <c r="M1672" i="1"/>
  <c r="L1672" i="1"/>
  <c r="K1672" i="1"/>
  <c r="J1672" i="1"/>
  <c r="I1672" i="1"/>
  <c r="H1672" i="1"/>
  <c r="G1672" i="1"/>
  <c r="F1672" i="1"/>
  <c r="E1672" i="1"/>
  <c r="M1671" i="1"/>
  <c r="L1671" i="1"/>
  <c r="K1671" i="1"/>
  <c r="J1671" i="1"/>
  <c r="I1671" i="1"/>
  <c r="H1671" i="1"/>
  <c r="G1671" i="1"/>
  <c r="F1671" i="1"/>
  <c r="E1671" i="1"/>
  <c r="M1670" i="1"/>
  <c r="L1670" i="1"/>
  <c r="K1670" i="1"/>
  <c r="J1670" i="1"/>
  <c r="I1670" i="1"/>
  <c r="H1670" i="1"/>
  <c r="G1670" i="1"/>
  <c r="F1670" i="1"/>
  <c r="E1670" i="1"/>
  <c r="M1669" i="1"/>
  <c r="L1669" i="1"/>
  <c r="K1669" i="1"/>
  <c r="J1669" i="1"/>
  <c r="I1669" i="1"/>
  <c r="H1669" i="1"/>
  <c r="G1669" i="1"/>
  <c r="F1669" i="1"/>
  <c r="E1669" i="1"/>
  <c r="M1668" i="1"/>
  <c r="L1668" i="1"/>
  <c r="K1668" i="1"/>
  <c r="J1668" i="1"/>
  <c r="I1668" i="1"/>
  <c r="H1668" i="1"/>
  <c r="G1668" i="1"/>
  <c r="F1668" i="1"/>
  <c r="E1668" i="1"/>
  <c r="M1667" i="1"/>
  <c r="L1667" i="1"/>
  <c r="K1667" i="1"/>
  <c r="J1667" i="1"/>
  <c r="I1667" i="1"/>
  <c r="H1667" i="1"/>
  <c r="G1667" i="1"/>
  <c r="F1667" i="1"/>
  <c r="E1667" i="1"/>
  <c r="M1666" i="1"/>
  <c r="L1666" i="1"/>
  <c r="K1666" i="1"/>
  <c r="J1666" i="1"/>
  <c r="I1666" i="1"/>
  <c r="H1666" i="1"/>
  <c r="G1666" i="1"/>
  <c r="F1666" i="1"/>
  <c r="E1666" i="1"/>
  <c r="M1665" i="1"/>
  <c r="L1665" i="1"/>
  <c r="K1665" i="1"/>
  <c r="J1665" i="1"/>
  <c r="I1665" i="1"/>
  <c r="H1665" i="1"/>
  <c r="G1665" i="1"/>
  <c r="F1665" i="1"/>
  <c r="E1665" i="1"/>
  <c r="M1664" i="1"/>
  <c r="L1664" i="1"/>
  <c r="K1664" i="1"/>
  <c r="J1664" i="1"/>
  <c r="I1664" i="1"/>
  <c r="H1664" i="1"/>
  <c r="G1664" i="1"/>
  <c r="F1664" i="1"/>
  <c r="E1664" i="1"/>
  <c r="M1663" i="1"/>
  <c r="L1663" i="1"/>
  <c r="K1663" i="1"/>
  <c r="J1663" i="1"/>
  <c r="I1663" i="1"/>
  <c r="H1663" i="1"/>
  <c r="G1663" i="1"/>
  <c r="F1663" i="1"/>
  <c r="E1663" i="1"/>
  <c r="M1662" i="1"/>
  <c r="L1662" i="1"/>
  <c r="K1662" i="1"/>
  <c r="J1662" i="1"/>
  <c r="I1662" i="1"/>
  <c r="H1662" i="1"/>
  <c r="G1662" i="1"/>
  <c r="F1662" i="1"/>
  <c r="E1662" i="1"/>
  <c r="M1661" i="1"/>
  <c r="L1661" i="1"/>
  <c r="K1661" i="1"/>
  <c r="J1661" i="1"/>
  <c r="I1661" i="1"/>
  <c r="H1661" i="1"/>
  <c r="G1661" i="1"/>
  <c r="F1661" i="1"/>
  <c r="E1661" i="1"/>
  <c r="M1660" i="1"/>
  <c r="L1660" i="1"/>
  <c r="K1660" i="1"/>
  <c r="J1660" i="1"/>
  <c r="I1660" i="1"/>
  <c r="H1660" i="1"/>
  <c r="G1660" i="1"/>
  <c r="F1660" i="1"/>
  <c r="E1660" i="1"/>
  <c r="M1659" i="1"/>
  <c r="L1659" i="1"/>
  <c r="K1659" i="1"/>
  <c r="J1659" i="1"/>
  <c r="I1659" i="1"/>
  <c r="H1659" i="1"/>
  <c r="G1659" i="1"/>
  <c r="F1659" i="1"/>
  <c r="E1659" i="1"/>
  <c r="M1658" i="1"/>
  <c r="L1658" i="1"/>
  <c r="K1658" i="1"/>
  <c r="J1658" i="1"/>
  <c r="I1658" i="1"/>
  <c r="H1658" i="1"/>
  <c r="G1658" i="1"/>
  <c r="F1658" i="1"/>
  <c r="E1658" i="1"/>
  <c r="M1657" i="1"/>
  <c r="L1657" i="1"/>
  <c r="K1657" i="1"/>
  <c r="J1657" i="1"/>
  <c r="I1657" i="1"/>
  <c r="H1657" i="1"/>
  <c r="G1657" i="1"/>
  <c r="F1657" i="1"/>
  <c r="E1657" i="1"/>
  <c r="M1656" i="1"/>
  <c r="L1656" i="1"/>
  <c r="K1656" i="1"/>
  <c r="J1656" i="1"/>
  <c r="I1656" i="1"/>
  <c r="H1656" i="1"/>
  <c r="G1656" i="1"/>
  <c r="F1656" i="1"/>
  <c r="E1656" i="1"/>
  <c r="M1655" i="1"/>
  <c r="L1655" i="1"/>
  <c r="K1655" i="1"/>
  <c r="J1655" i="1"/>
  <c r="I1655" i="1"/>
  <c r="H1655" i="1"/>
  <c r="G1655" i="1"/>
  <c r="F1655" i="1"/>
  <c r="E1655" i="1"/>
  <c r="M1654" i="1"/>
  <c r="L1654" i="1"/>
  <c r="K1654" i="1"/>
  <c r="J1654" i="1"/>
  <c r="I1654" i="1"/>
  <c r="H1654" i="1"/>
  <c r="G1654" i="1"/>
  <c r="F1654" i="1"/>
  <c r="E1654" i="1"/>
  <c r="M1653" i="1"/>
  <c r="L1653" i="1"/>
  <c r="K1653" i="1"/>
  <c r="J1653" i="1"/>
  <c r="I1653" i="1"/>
  <c r="H1653" i="1"/>
  <c r="G1653" i="1"/>
  <c r="F1653" i="1"/>
  <c r="E1653" i="1"/>
  <c r="M1652" i="1"/>
  <c r="L1652" i="1"/>
  <c r="K1652" i="1"/>
  <c r="J1652" i="1"/>
  <c r="I1652" i="1"/>
  <c r="H1652" i="1"/>
  <c r="G1652" i="1"/>
  <c r="F1652" i="1"/>
  <c r="E1652" i="1"/>
  <c r="M1651" i="1"/>
  <c r="L1651" i="1"/>
  <c r="K1651" i="1"/>
  <c r="J1651" i="1"/>
  <c r="I1651" i="1"/>
  <c r="H1651" i="1"/>
  <c r="G1651" i="1"/>
  <c r="F1651" i="1"/>
  <c r="E1651" i="1"/>
  <c r="M1650" i="1"/>
  <c r="L1650" i="1"/>
  <c r="K1650" i="1"/>
  <c r="J1650" i="1"/>
  <c r="I1650" i="1"/>
  <c r="H1650" i="1"/>
  <c r="G1650" i="1"/>
  <c r="F1650" i="1"/>
  <c r="E1650" i="1"/>
  <c r="M1649" i="1"/>
  <c r="L1649" i="1"/>
  <c r="K1649" i="1"/>
  <c r="J1649" i="1"/>
  <c r="I1649" i="1"/>
  <c r="H1649" i="1"/>
  <c r="G1649" i="1"/>
  <c r="F1649" i="1"/>
  <c r="E1649" i="1"/>
  <c r="M1648" i="1"/>
  <c r="L1648" i="1"/>
  <c r="K1648" i="1"/>
  <c r="J1648" i="1"/>
  <c r="I1648" i="1"/>
  <c r="H1648" i="1"/>
  <c r="G1648" i="1"/>
  <c r="F1648" i="1"/>
  <c r="E1648" i="1"/>
  <c r="M1647" i="1"/>
  <c r="L1647" i="1"/>
  <c r="K1647" i="1"/>
  <c r="J1647" i="1"/>
  <c r="I1647" i="1"/>
  <c r="H1647" i="1"/>
  <c r="G1647" i="1"/>
  <c r="F1647" i="1"/>
  <c r="E1647" i="1"/>
  <c r="M1646" i="1"/>
  <c r="L1646" i="1"/>
  <c r="K1646" i="1"/>
  <c r="J1646" i="1"/>
  <c r="I1646" i="1"/>
  <c r="H1646" i="1"/>
  <c r="G1646" i="1"/>
  <c r="F1646" i="1"/>
  <c r="E1646" i="1"/>
  <c r="M1645" i="1"/>
  <c r="L1645" i="1"/>
  <c r="K1645" i="1"/>
  <c r="J1645" i="1"/>
  <c r="I1645" i="1"/>
  <c r="H1645" i="1"/>
  <c r="G1645" i="1"/>
  <c r="F1645" i="1"/>
  <c r="E1645" i="1"/>
  <c r="M1644" i="1"/>
  <c r="L1644" i="1"/>
  <c r="K1644" i="1"/>
  <c r="J1644" i="1"/>
  <c r="I1644" i="1"/>
  <c r="H1644" i="1"/>
  <c r="G1644" i="1"/>
  <c r="F1644" i="1"/>
  <c r="E1644" i="1"/>
  <c r="M1643" i="1"/>
  <c r="L1643" i="1"/>
  <c r="K1643" i="1"/>
  <c r="J1643" i="1"/>
  <c r="I1643" i="1"/>
  <c r="H1643" i="1"/>
  <c r="G1643" i="1"/>
  <c r="F1643" i="1"/>
  <c r="E1643" i="1"/>
  <c r="M1642" i="1"/>
  <c r="L1642" i="1"/>
  <c r="K1642" i="1"/>
  <c r="J1642" i="1"/>
  <c r="I1642" i="1"/>
  <c r="H1642" i="1"/>
  <c r="G1642" i="1"/>
  <c r="F1642" i="1"/>
  <c r="E1642" i="1"/>
  <c r="M1641" i="1"/>
  <c r="L1641" i="1"/>
  <c r="K1641" i="1"/>
  <c r="J1641" i="1"/>
  <c r="I1641" i="1"/>
  <c r="H1641" i="1"/>
  <c r="G1641" i="1"/>
  <c r="F1641" i="1"/>
  <c r="E1641" i="1"/>
  <c r="M1640" i="1"/>
  <c r="L1640" i="1"/>
  <c r="K1640" i="1"/>
  <c r="J1640" i="1"/>
  <c r="I1640" i="1"/>
  <c r="H1640" i="1"/>
  <c r="G1640" i="1"/>
  <c r="F1640" i="1"/>
  <c r="E1640" i="1"/>
  <c r="M1639" i="1"/>
  <c r="L1639" i="1"/>
  <c r="K1639" i="1"/>
  <c r="J1639" i="1"/>
  <c r="I1639" i="1"/>
  <c r="H1639" i="1"/>
  <c r="G1639" i="1"/>
  <c r="F1639" i="1"/>
  <c r="E1639" i="1"/>
  <c r="M1638" i="1"/>
  <c r="L1638" i="1"/>
  <c r="K1638" i="1"/>
  <c r="J1638" i="1"/>
  <c r="I1638" i="1"/>
  <c r="H1638" i="1"/>
  <c r="G1638" i="1"/>
  <c r="F1638" i="1"/>
  <c r="E1638" i="1"/>
  <c r="M1637" i="1"/>
  <c r="L1637" i="1"/>
  <c r="K1637" i="1"/>
  <c r="J1637" i="1"/>
  <c r="I1637" i="1"/>
  <c r="H1637" i="1"/>
  <c r="G1637" i="1"/>
  <c r="F1637" i="1"/>
  <c r="E1637" i="1"/>
  <c r="M1636" i="1"/>
  <c r="L1636" i="1"/>
  <c r="K1636" i="1"/>
  <c r="J1636" i="1"/>
  <c r="I1636" i="1"/>
  <c r="H1636" i="1"/>
  <c r="G1636" i="1"/>
  <c r="F1636" i="1"/>
  <c r="E1636" i="1"/>
  <c r="M1635" i="1"/>
  <c r="L1635" i="1"/>
  <c r="K1635" i="1"/>
  <c r="J1635" i="1"/>
  <c r="I1635" i="1"/>
  <c r="H1635" i="1"/>
  <c r="G1635" i="1"/>
  <c r="F1635" i="1"/>
  <c r="E1635" i="1"/>
  <c r="M1634" i="1"/>
  <c r="L1634" i="1"/>
  <c r="K1634" i="1"/>
  <c r="J1634" i="1"/>
  <c r="I1634" i="1"/>
  <c r="H1634" i="1"/>
  <c r="G1634" i="1"/>
  <c r="F1634" i="1"/>
  <c r="E1634" i="1"/>
  <c r="M1633" i="1"/>
  <c r="L1633" i="1"/>
  <c r="K1633" i="1"/>
  <c r="J1633" i="1"/>
  <c r="I1633" i="1"/>
  <c r="H1633" i="1"/>
  <c r="G1633" i="1"/>
  <c r="F1633" i="1"/>
  <c r="E1633" i="1"/>
  <c r="M1632" i="1"/>
  <c r="L1632" i="1"/>
  <c r="K1632" i="1"/>
  <c r="J1632" i="1"/>
  <c r="I1632" i="1"/>
  <c r="H1632" i="1"/>
  <c r="G1632" i="1"/>
  <c r="F1632" i="1"/>
  <c r="E1632" i="1"/>
  <c r="M1631" i="1"/>
  <c r="L1631" i="1"/>
  <c r="K1631" i="1"/>
  <c r="J1631" i="1"/>
  <c r="I1631" i="1"/>
  <c r="H1631" i="1"/>
  <c r="G1631" i="1"/>
  <c r="F1631" i="1"/>
  <c r="E1631" i="1"/>
  <c r="M1630" i="1"/>
  <c r="L1630" i="1"/>
  <c r="K1630" i="1"/>
  <c r="J1630" i="1"/>
  <c r="I1630" i="1"/>
  <c r="H1630" i="1"/>
  <c r="G1630" i="1"/>
  <c r="F1630" i="1"/>
  <c r="E1630" i="1"/>
  <c r="M1629" i="1"/>
  <c r="L1629" i="1"/>
  <c r="K1629" i="1"/>
  <c r="J1629" i="1"/>
  <c r="I1629" i="1"/>
  <c r="H1629" i="1"/>
  <c r="G1629" i="1"/>
  <c r="F1629" i="1"/>
  <c r="E1629" i="1"/>
  <c r="M1628" i="1"/>
  <c r="L1628" i="1"/>
  <c r="K1628" i="1"/>
  <c r="J1628" i="1"/>
  <c r="I1628" i="1"/>
  <c r="H1628" i="1"/>
  <c r="G1628" i="1"/>
  <c r="F1628" i="1"/>
  <c r="E1628" i="1"/>
  <c r="M1627" i="1"/>
  <c r="L1627" i="1"/>
  <c r="K1627" i="1"/>
  <c r="J1627" i="1"/>
  <c r="I1627" i="1"/>
  <c r="H1627" i="1"/>
  <c r="G1627" i="1"/>
  <c r="F1627" i="1"/>
  <c r="E1627" i="1"/>
  <c r="M1626" i="1"/>
  <c r="L1626" i="1"/>
  <c r="K1626" i="1"/>
  <c r="J1626" i="1"/>
  <c r="I1626" i="1"/>
  <c r="H1626" i="1"/>
  <c r="G1626" i="1"/>
  <c r="F1626" i="1"/>
  <c r="E1626" i="1"/>
  <c r="M1625" i="1"/>
  <c r="L1625" i="1"/>
  <c r="K1625" i="1"/>
  <c r="J1625" i="1"/>
  <c r="I1625" i="1"/>
  <c r="H1625" i="1"/>
  <c r="G1625" i="1"/>
  <c r="F1625" i="1"/>
  <c r="E1625" i="1"/>
  <c r="M1624" i="1"/>
  <c r="L1624" i="1"/>
  <c r="K1624" i="1"/>
  <c r="J1624" i="1"/>
  <c r="I1624" i="1"/>
  <c r="H1624" i="1"/>
  <c r="G1624" i="1"/>
  <c r="F1624" i="1"/>
  <c r="E1624" i="1"/>
  <c r="M1623" i="1"/>
  <c r="L1623" i="1"/>
  <c r="K1623" i="1"/>
  <c r="J1623" i="1"/>
  <c r="I1623" i="1"/>
  <c r="H1623" i="1"/>
  <c r="G1623" i="1"/>
  <c r="F1623" i="1"/>
  <c r="E1623" i="1"/>
  <c r="M1622" i="1"/>
  <c r="L1622" i="1"/>
  <c r="K1622" i="1"/>
  <c r="J1622" i="1"/>
  <c r="I1622" i="1"/>
  <c r="H1622" i="1"/>
  <c r="G1622" i="1"/>
  <c r="F1622" i="1"/>
  <c r="E1622" i="1"/>
  <c r="M1621" i="1"/>
  <c r="L1621" i="1"/>
  <c r="K1621" i="1"/>
  <c r="J1621" i="1"/>
  <c r="I1621" i="1"/>
  <c r="H1621" i="1"/>
  <c r="G1621" i="1"/>
  <c r="F1621" i="1"/>
  <c r="E1621" i="1"/>
  <c r="M1620" i="1"/>
  <c r="L1620" i="1"/>
  <c r="K1620" i="1"/>
  <c r="J1620" i="1"/>
  <c r="I1620" i="1"/>
  <c r="H1620" i="1"/>
  <c r="G1620" i="1"/>
  <c r="F1620" i="1"/>
  <c r="E1620" i="1"/>
  <c r="M1619" i="1"/>
  <c r="L1619" i="1"/>
  <c r="K1619" i="1"/>
  <c r="J1619" i="1"/>
  <c r="I1619" i="1"/>
  <c r="H1619" i="1"/>
  <c r="G1619" i="1"/>
  <c r="F1619" i="1"/>
  <c r="E1619" i="1"/>
  <c r="M1618" i="1"/>
  <c r="L1618" i="1"/>
  <c r="K1618" i="1"/>
  <c r="J1618" i="1"/>
  <c r="I1618" i="1"/>
  <c r="H1618" i="1"/>
  <c r="G1618" i="1"/>
  <c r="F1618" i="1"/>
  <c r="E1618" i="1"/>
  <c r="M1617" i="1"/>
  <c r="L1617" i="1"/>
  <c r="K1617" i="1"/>
  <c r="J1617" i="1"/>
  <c r="I1617" i="1"/>
  <c r="H1617" i="1"/>
  <c r="G1617" i="1"/>
  <c r="F1617" i="1"/>
  <c r="E1617" i="1"/>
  <c r="M1616" i="1"/>
  <c r="L1616" i="1"/>
  <c r="K1616" i="1"/>
  <c r="J1616" i="1"/>
  <c r="I1616" i="1"/>
  <c r="H1616" i="1"/>
  <c r="G1616" i="1"/>
  <c r="F1616" i="1"/>
  <c r="E1616" i="1"/>
  <c r="M1615" i="1"/>
  <c r="L1615" i="1"/>
  <c r="K1615" i="1"/>
  <c r="J1615" i="1"/>
  <c r="I1615" i="1"/>
  <c r="H1615" i="1"/>
  <c r="G1615" i="1"/>
  <c r="F1615" i="1"/>
  <c r="E1615" i="1"/>
  <c r="M1614" i="1"/>
  <c r="L1614" i="1"/>
  <c r="K1614" i="1"/>
  <c r="J1614" i="1"/>
  <c r="I1614" i="1"/>
  <c r="H1614" i="1"/>
  <c r="G1614" i="1"/>
  <c r="F1614" i="1"/>
  <c r="E1614" i="1"/>
  <c r="M1613" i="1"/>
  <c r="L1613" i="1"/>
  <c r="K1613" i="1"/>
  <c r="J1613" i="1"/>
  <c r="I1613" i="1"/>
  <c r="H1613" i="1"/>
  <c r="G1613" i="1"/>
  <c r="F1613" i="1"/>
  <c r="E1613" i="1"/>
  <c r="M1612" i="1"/>
  <c r="L1612" i="1"/>
  <c r="K1612" i="1"/>
  <c r="J1612" i="1"/>
  <c r="I1612" i="1"/>
  <c r="H1612" i="1"/>
  <c r="G1612" i="1"/>
  <c r="F1612" i="1"/>
  <c r="E1612" i="1"/>
  <c r="M1611" i="1"/>
  <c r="L1611" i="1"/>
  <c r="K1611" i="1"/>
  <c r="J1611" i="1"/>
  <c r="I1611" i="1"/>
  <c r="H1611" i="1"/>
  <c r="G1611" i="1"/>
  <c r="F1611" i="1"/>
  <c r="E1611" i="1"/>
  <c r="M1610" i="1"/>
  <c r="L1610" i="1"/>
  <c r="K1610" i="1"/>
  <c r="J1610" i="1"/>
  <c r="I1610" i="1"/>
  <c r="H1610" i="1"/>
  <c r="G1610" i="1"/>
  <c r="F1610" i="1"/>
  <c r="E1610" i="1"/>
  <c r="M1609" i="1"/>
  <c r="L1609" i="1"/>
  <c r="K1609" i="1"/>
  <c r="J1609" i="1"/>
  <c r="I1609" i="1"/>
  <c r="H1609" i="1"/>
  <c r="G1609" i="1"/>
  <c r="F1609" i="1"/>
  <c r="E1609" i="1"/>
  <c r="M1608" i="1"/>
  <c r="L1608" i="1"/>
  <c r="K1608" i="1"/>
  <c r="J1608" i="1"/>
  <c r="I1608" i="1"/>
  <c r="H1608" i="1"/>
  <c r="G1608" i="1"/>
  <c r="F1608" i="1"/>
  <c r="E1608" i="1"/>
  <c r="M1607" i="1"/>
  <c r="L1607" i="1"/>
  <c r="K1607" i="1"/>
  <c r="J1607" i="1"/>
  <c r="I1607" i="1"/>
  <c r="H1607" i="1"/>
  <c r="G1607" i="1"/>
  <c r="F1607" i="1"/>
  <c r="E1607" i="1"/>
  <c r="M1606" i="1"/>
  <c r="L1606" i="1"/>
  <c r="K1606" i="1"/>
  <c r="J1606" i="1"/>
  <c r="I1606" i="1"/>
  <c r="H1606" i="1"/>
  <c r="G1606" i="1"/>
  <c r="F1606" i="1"/>
  <c r="E1606" i="1"/>
  <c r="M1605" i="1"/>
  <c r="L1605" i="1"/>
  <c r="K1605" i="1"/>
  <c r="J1605" i="1"/>
  <c r="I1605" i="1"/>
  <c r="H1605" i="1"/>
  <c r="G1605" i="1"/>
  <c r="F1605" i="1"/>
  <c r="E1605" i="1"/>
  <c r="M1604" i="1"/>
  <c r="L1604" i="1"/>
  <c r="K1604" i="1"/>
  <c r="J1604" i="1"/>
  <c r="I1604" i="1"/>
  <c r="H1604" i="1"/>
  <c r="G1604" i="1"/>
  <c r="F1604" i="1"/>
  <c r="E1604" i="1"/>
  <c r="M1603" i="1"/>
  <c r="L1603" i="1"/>
  <c r="K1603" i="1"/>
  <c r="J1603" i="1"/>
  <c r="I1603" i="1"/>
  <c r="H1603" i="1"/>
  <c r="G1603" i="1"/>
  <c r="F1603" i="1"/>
  <c r="E1603" i="1"/>
  <c r="M1602" i="1"/>
  <c r="L1602" i="1"/>
  <c r="K1602" i="1"/>
  <c r="J1602" i="1"/>
  <c r="I1602" i="1"/>
  <c r="H1602" i="1"/>
  <c r="G1602" i="1"/>
  <c r="F1602" i="1"/>
  <c r="E1602" i="1"/>
  <c r="M1601" i="1"/>
  <c r="L1601" i="1"/>
  <c r="K1601" i="1"/>
  <c r="J1601" i="1"/>
  <c r="I1601" i="1"/>
  <c r="H1601" i="1"/>
  <c r="G1601" i="1"/>
  <c r="F1601" i="1"/>
  <c r="E1601" i="1"/>
  <c r="M1600" i="1"/>
  <c r="L1600" i="1"/>
  <c r="K1600" i="1"/>
  <c r="J1600" i="1"/>
  <c r="I1600" i="1"/>
  <c r="H1600" i="1"/>
  <c r="G1600" i="1"/>
  <c r="F1600" i="1"/>
  <c r="E1600" i="1"/>
  <c r="M1599" i="1"/>
  <c r="L1599" i="1"/>
  <c r="K1599" i="1"/>
  <c r="J1599" i="1"/>
  <c r="I1599" i="1"/>
  <c r="H1599" i="1"/>
  <c r="G1599" i="1"/>
  <c r="F1599" i="1"/>
  <c r="E1599" i="1"/>
  <c r="M1598" i="1"/>
  <c r="L1598" i="1"/>
  <c r="K1598" i="1"/>
  <c r="J1598" i="1"/>
  <c r="I1598" i="1"/>
  <c r="H1598" i="1"/>
  <c r="G1598" i="1"/>
  <c r="F1598" i="1"/>
  <c r="E1598" i="1"/>
  <c r="M1597" i="1"/>
  <c r="L1597" i="1"/>
  <c r="K1597" i="1"/>
  <c r="J1597" i="1"/>
  <c r="I1597" i="1"/>
  <c r="H1597" i="1"/>
  <c r="G1597" i="1"/>
  <c r="F1597" i="1"/>
  <c r="E1597" i="1"/>
  <c r="M1596" i="1"/>
  <c r="L1596" i="1"/>
  <c r="K1596" i="1"/>
  <c r="J1596" i="1"/>
  <c r="I1596" i="1"/>
  <c r="H1596" i="1"/>
  <c r="G1596" i="1"/>
  <c r="F1596" i="1"/>
  <c r="E1596" i="1"/>
  <c r="M1595" i="1"/>
  <c r="L1595" i="1"/>
  <c r="K1595" i="1"/>
  <c r="J1595" i="1"/>
  <c r="I1595" i="1"/>
  <c r="H1595" i="1"/>
  <c r="G1595" i="1"/>
  <c r="F1595" i="1"/>
  <c r="E1595" i="1"/>
  <c r="M1594" i="1"/>
  <c r="L1594" i="1"/>
  <c r="K1594" i="1"/>
  <c r="J1594" i="1"/>
  <c r="I1594" i="1"/>
  <c r="H1594" i="1"/>
  <c r="G1594" i="1"/>
  <c r="F1594" i="1"/>
  <c r="E1594" i="1"/>
  <c r="M1593" i="1"/>
  <c r="L1593" i="1"/>
  <c r="K1593" i="1"/>
  <c r="J1593" i="1"/>
  <c r="I1593" i="1"/>
  <c r="H1593" i="1"/>
  <c r="G1593" i="1"/>
  <c r="F1593" i="1"/>
  <c r="E1593" i="1"/>
  <c r="M1592" i="1"/>
  <c r="L1592" i="1"/>
  <c r="K1592" i="1"/>
  <c r="J1592" i="1"/>
  <c r="I1592" i="1"/>
  <c r="H1592" i="1"/>
  <c r="G1592" i="1"/>
  <c r="F1592" i="1"/>
  <c r="E1592" i="1"/>
  <c r="M1591" i="1"/>
  <c r="L1591" i="1"/>
  <c r="K1591" i="1"/>
  <c r="J1591" i="1"/>
  <c r="I1591" i="1"/>
  <c r="H1591" i="1"/>
  <c r="G1591" i="1"/>
  <c r="F1591" i="1"/>
  <c r="E1591" i="1"/>
  <c r="M1590" i="1"/>
  <c r="L1590" i="1"/>
  <c r="K1590" i="1"/>
  <c r="J1590" i="1"/>
  <c r="I1590" i="1"/>
  <c r="H1590" i="1"/>
  <c r="G1590" i="1"/>
  <c r="F1590" i="1"/>
  <c r="E1590" i="1"/>
  <c r="M1589" i="1"/>
  <c r="L1589" i="1"/>
  <c r="K1589" i="1"/>
  <c r="J1589" i="1"/>
  <c r="I1589" i="1"/>
  <c r="H1589" i="1"/>
  <c r="G1589" i="1"/>
  <c r="F1589" i="1"/>
  <c r="E1589" i="1"/>
  <c r="M1588" i="1"/>
  <c r="L1588" i="1"/>
  <c r="K1588" i="1"/>
  <c r="J1588" i="1"/>
  <c r="I1588" i="1"/>
  <c r="H1588" i="1"/>
  <c r="G1588" i="1"/>
  <c r="F1588" i="1"/>
  <c r="E1588" i="1"/>
  <c r="M1587" i="1"/>
  <c r="L1587" i="1"/>
  <c r="K1587" i="1"/>
  <c r="J1587" i="1"/>
  <c r="I1587" i="1"/>
  <c r="H1587" i="1"/>
  <c r="G1587" i="1"/>
  <c r="F1587" i="1"/>
  <c r="E1587" i="1"/>
  <c r="M1586" i="1"/>
  <c r="L1586" i="1"/>
  <c r="K1586" i="1"/>
  <c r="J1586" i="1"/>
  <c r="I1586" i="1"/>
  <c r="H1586" i="1"/>
  <c r="G1586" i="1"/>
  <c r="F1586" i="1"/>
  <c r="E1586" i="1"/>
  <c r="M1585" i="1"/>
  <c r="L1585" i="1"/>
  <c r="K1585" i="1"/>
  <c r="J1585" i="1"/>
  <c r="I1585" i="1"/>
  <c r="H1585" i="1"/>
  <c r="G1585" i="1"/>
  <c r="F1585" i="1"/>
  <c r="E1585" i="1"/>
  <c r="M1584" i="1"/>
  <c r="L1584" i="1"/>
  <c r="K1584" i="1"/>
  <c r="J1584" i="1"/>
  <c r="I1584" i="1"/>
  <c r="H1584" i="1"/>
  <c r="G1584" i="1"/>
  <c r="F1584" i="1"/>
  <c r="E1584" i="1"/>
  <c r="M1583" i="1"/>
  <c r="L1583" i="1"/>
  <c r="K1583" i="1"/>
  <c r="J1583" i="1"/>
  <c r="I1583" i="1"/>
  <c r="H1583" i="1"/>
  <c r="G1583" i="1"/>
  <c r="F1583" i="1"/>
  <c r="E1583" i="1"/>
  <c r="M1582" i="1"/>
  <c r="L1582" i="1"/>
  <c r="K1582" i="1"/>
  <c r="J1582" i="1"/>
  <c r="I1582" i="1"/>
  <c r="H1582" i="1"/>
  <c r="G1582" i="1"/>
  <c r="F1582" i="1"/>
  <c r="E1582" i="1"/>
  <c r="M1581" i="1"/>
  <c r="L1581" i="1"/>
  <c r="K1581" i="1"/>
  <c r="J1581" i="1"/>
  <c r="I1581" i="1"/>
  <c r="H1581" i="1"/>
  <c r="G1581" i="1"/>
  <c r="F1581" i="1"/>
  <c r="E1581" i="1"/>
  <c r="M1580" i="1"/>
  <c r="L1580" i="1"/>
  <c r="K1580" i="1"/>
  <c r="J1580" i="1"/>
  <c r="I1580" i="1"/>
  <c r="H1580" i="1"/>
  <c r="G1580" i="1"/>
  <c r="F1580" i="1"/>
  <c r="E1580" i="1"/>
  <c r="M1579" i="1"/>
  <c r="L1579" i="1"/>
  <c r="K1579" i="1"/>
  <c r="J1579" i="1"/>
  <c r="I1579" i="1"/>
  <c r="H1579" i="1"/>
  <c r="G1579" i="1"/>
  <c r="F1579" i="1"/>
  <c r="E1579" i="1"/>
  <c r="M1578" i="1"/>
  <c r="L1578" i="1"/>
  <c r="K1578" i="1"/>
  <c r="J1578" i="1"/>
  <c r="I1578" i="1"/>
  <c r="H1578" i="1"/>
  <c r="G1578" i="1"/>
  <c r="F1578" i="1"/>
  <c r="E1578" i="1"/>
  <c r="M1577" i="1"/>
  <c r="L1577" i="1"/>
  <c r="K1577" i="1"/>
  <c r="J1577" i="1"/>
  <c r="I1577" i="1"/>
  <c r="H1577" i="1"/>
  <c r="G1577" i="1"/>
  <c r="F1577" i="1"/>
  <c r="E1577" i="1"/>
  <c r="M1576" i="1"/>
  <c r="L1576" i="1"/>
  <c r="K1576" i="1"/>
  <c r="J1576" i="1"/>
  <c r="I1576" i="1"/>
  <c r="H1576" i="1"/>
  <c r="G1576" i="1"/>
  <c r="F1576" i="1"/>
  <c r="E1576" i="1"/>
  <c r="M1575" i="1"/>
  <c r="L1575" i="1"/>
  <c r="K1575" i="1"/>
  <c r="J1575" i="1"/>
  <c r="I1575" i="1"/>
  <c r="H1575" i="1"/>
  <c r="G1575" i="1"/>
  <c r="F1575" i="1"/>
  <c r="E1575" i="1"/>
  <c r="M1574" i="1"/>
  <c r="L1574" i="1"/>
  <c r="K1574" i="1"/>
  <c r="J1574" i="1"/>
  <c r="I1574" i="1"/>
  <c r="H1574" i="1"/>
  <c r="G1574" i="1"/>
  <c r="F1574" i="1"/>
  <c r="E1574" i="1"/>
  <c r="M1573" i="1"/>
  <c r="L1573" i="1"/>
  <c r="K1573" i="1"/>
  <c r="J1573" i="1"/>
  <c r="I1573" i="1"/>
  <c r="H1573" i="1"/>
  <c r="G1573" i="1"/>
  <c r="F1573" i="1"/>
  <c r="E1573" i="1"/>
  <c r="M1572" i="1"/>
  <c r="L1572" i="1"/>
  <c r="K1572" i="1"/>
  <c r="J1572" i="1"/>
  <c r="I1572" i="1"/>
  <c r="H1572" i="1"/>
  <c r="G1572" i="1"/>
  <c r="F1572" i="1"/>
  <c r="E1572" i="1"/>
  <c r="M1571" i="1"/>
  <c r="L1571" i="1"/>
  <c r="K1571" i="1"/>
  <c r="J1571" i="1"/>
  <c r="I1571" i="1"/>
  <c r="H1571" i="1"/>
  <c r="G1571" i="1"/>
  <c r="F1571" i="1"/>
  <c r="E1571" i="1"/>
  <c r="M1570" i="1"/>
  <c r="L1570" i="1"/>
  <c r="K1570" i="1"/>
  <c r="J1570" i="1"/>
  <c r="I1570" i="1"/>
  <c r="H1570" i="1"/>
  <c r="G1570" i="1"/>
  <c r="F1570" i="1"/>
  <c r="E1570" i="1"/>
  <c r="M1569" i="1"/>
  <c r="L1569" i="1"/>
  <c r="K1569" i="1"/>
  <c r="J1569" i="1"/>
  <c r="I1569" i="1"/>
  <c r="H1569" i="1"/>
  <c r="G1569" i="1"/>
  <c r="F1569" i="1"/>
  <c r="E1569" i="1"/>
  <c r="M1568" i="1"/>
  <c r="L1568" i="1"/>
  <c r="K1568" i="1"/>
  <c r="J1568" i="1"/>
  <c r="I1568" i="1"/>
  <c r="H1568" i="1"/>
  <c r="G1568" i="1"/>
  <c r="F1568" i="1"/>
  <c r="E1568" i="1"/>
  <c r="M1567" i="1"/>
  <c r="L1567" i="1"/>
  <c r="K1567" i="1"/>
  <c r="J1567" i="1"/>
  <c r="I1567" i="1"/>
  <c r="H1567" i="1"/>
  <c r="G1567" i="1"/>
  <c r="F1567" i="1"/>
  <c r="E1567" i="1"/>
  <c r="M1566" i="1"/>
  <c r="L1566" i="1"/>
  <c r="K1566" i="1"/>
  <c r="J1566" i="1"/>
  <c r="I1566" i="1"/>
  <c r="H1566" i="1"/>
  <c r="G1566" i="1"/>
  <c r="F1566" i="1"/>
  <c r="E1566" i="1"/>
  <c r="M1565" i="1"/>
  <c r="L1565" i="1"/>
  <c r="K1565" i="1"/>
  <c r="J1565" i="1"/>
  <c r="I1565" i="1"/>
  <c r="H1565" i="1"/>
  <c r="G1565" i="1"/>
  <c r="F1565" i="1"/>
  <c r="E1565" i="1"/>
  <c r="M1564" i="1"/>
  <c r="L1564" i="1"/>
  <c r="K1564" i="1"/>
  <c r="J1564" i="1"/>
  <c r="I1564" i="1"/>
  <c r="H1564" i="1"/>
  <c r="G1564" i="1"/>
  <c r="F1564" i="1"/>
  <c r="E1564" i="1"/>
  <c r="M1563" i="1"/>
  <c r="L1563" i="1"/>
  <c r="K1563" i="1"/>
  <c r="J1563" i="1"/>
  <c r="I1563" i="1"/>
  <c r="H1563" i="1"/>
  <c r="G1563" i="1"/>
  <c r="F1563" i="1"/>
  <c r="E1563" i="1"/>
  <c r="M1562" i="1"/>
  <c r="L1562" i="1"/>
  <c r="K1562" i="1"/>
  <c r="J1562" i="1"/>
  <c r="I1562" i="1"/>
  <c r="H1562" i="1"/>
  <c r="G1562" i="1"/>
  <c r="F1562" i="1"/>
  <c r="E1562" i="1"/>
  <c r="M1561" i="1"/>
  <c r="L1561" i="1"/>
  <c r="K1561" i="1"/>
  <c r="J1561" i="1"/>
  <c r="I1561" i="1"/>
  <c r="H1561" i="1"/>
  <c r="G1561" i="1"/>
  <c r="F1561" i="1"/>
  <c r="E1561" i="1"/>
  <c r="M1560" i="1"/>
  <c r="L1560" i="1"/>
  <c r="K1560" i="1"/>
  <c r="J1560" i="1"/>
  <c r="I1560" i="1"/>
  <c r="H1560" i="1"/>
  <c r="G1560" i="1"/>
  <c r="F1560" i="1"/>
  <c r="E1560" i="1"/>
  <c r="M1559" i="1"/>
  <c r="L1559" i="1"/>
  <c r="K1559" i="1"/>
  <c r="J1559" i="1"/>
  <c r="I1559" i="1"/>
  <c r="H1559" i="1"/>
  <c r="G1559" i="1"/>
  <c r="F1559" i="1"/>
  <c r="E1559" i="1"/>
  <c r="M1558" i="1"/>
  <c r="L1558" i="1"/>
  <c r="K1558" i="1"/>
  <c r="J1558" i="1"/>
  <c r="I1558" i="1"/>
  <c r="H1558" i="1"/>
  <c r="G1558" i="1"/>
  <c r="F1558" i="1"/>
  <c r="E1558" i="1"/>
  <c r="M1557" i="1"/>
  <c r="L1557" i="1"/>
  <c r="K1557" i="1"/>
  <c r="J1557" i="1"/>
  <c r="I1557" i="1"/>
  <c r="H1557" i="1"/>
  <c r="G1557" i="1"/>
  <c r="F1557" i="1"/>
  <c r="E1557" i="1"/>
  <c r="M1556" i="1"/>
  <c r="L1556" i="1"/>
  <c r="K1556" i="1"/>
  <c r="J1556" i="1"/>
  <c r="I1556" i="1"/>
  <c r="H1556" i="1"/>
  <c r="G1556" i="1"/>
  <c r="F1556" i="1"/>
  <c r="E1556" i="1"/>
  <c r="M1555" i="1"/>
  <c r="L1555" i="1"/>
  <c r="K1555" i="1"/>
  <c r="J1555" i="1"/>
  <c r="I1555" i="1"/>
  <c r="H1555" i="1"/>
  <c r="G1555" i="1"/>
  <c r="F1555" i="1"/>
  <c r="E1555" i="1"/>
  <c r="M1554" i="1"/>
  <c r="L1554" i="1"/>
  <c r="K1554" i="1"/>
  <c r="J1554" i="1"/>
  <c r="I1554" i="1"/>
  <c r="H1554" i="1"/>
  <c r="G1554" i="1"/>
  <c r="F1554" i="1"/>
  <c r="E1554" i="1"/>
  <c r="M1553" i="1"/>
  <c r="L1553" i="1"/>
  <c r="K1553" i="1"/>
  <c r="J1553" i="1"/>
  <c r="I1553" i="1"/>
  <c r="H1553" i="1"/>
  <c r="G1553" i="1"/>
  <c r="F1553" i="1"/>
  <c r="E1553" i="1"/>
  <c r="M1552" i="1"/>
  <c r="L1552" i="1"/>
  <c r="K1552" i="1"/>
  <c r="J1552" i="1"/>
  <c r="I1552" i="1"/>
  <c r="H1552" i="1"/>
  <c r="G1552" i="1"/>
  <c r="F1552" i="1"/>
  <c r="E1552" i="1"/>
  <c r="M1551" i="1"/>
  <c r="L1551" i="1"/>
  <c r="K1551" i="1"/>
  <c r="J1551" i="1"/>
  <c r="I1551" i="1"/>
  <c r="H1551" i="1"/>
  <c r="G1551" i="1"/>
  <c r="F1551" i="1"/>
  <c r="E1551" i="1"/>
  <c r="M1550" i="1"/>
  <c r="L1550" i="1"/>
  <c r="K1550" i="1"/>
  <c r="J1550" i="1"/>
  <c r="I1550" i="1"/>
  <c r="H1550" i="1"/>
  <c r="G1550" i="1"/>
  <c r="F1550" i="1"/>
  <c r="E1550" i="1"/>
  <c r="M1549" i="1"/>
  <c r="L1549" i="1"/>
  <c r="K1549" i="1"/>
  <c r="J1549" i="1"/>
  <c r="I1549" i="1"/>
  <c r="H1549" i="1"/>
  <c r="G1549" i="1"/>
  <c r="F1549" i="1"/>
  <c r="E1549" i="1"/>
  <c r="M1548" i="1"/>
  <c r="L1548" i="1"/>
  <c r="K1548" i="1"/>
  <c r="J1548" i="1"/>
  <c r="I1548" i="1"/>
  <c r="H1548" i="1"/>
  <c r="G1548" i="1"/>
  <c r="F1548" i="1"/>
  <c r="E1548" i="1"/>
  <c r="M1547" i="1"/>
  <c r="L1547" i="1"/>
  <c r="K1547" i="1"/>
  <c r="J1547" i="1"/>
  <c r="I1547" i="1"/>
  <c r="H1547" i="1"/>
  <c r="G1547" i="1"/>
  <c r="F1547" i="1"/>
  <c r="E1547" i="1"/>
  <c r="M1546" i="1"/>
  <c r="L1546" i="1"/>
  <c r="K1546" i="1"/>
  <c r="J1546" i="1"/>
  <c r="I1546" i="1"/>
  <c r="H1546" i="1"/>
  <c r="G1546" i="1"/>
  <c r="F1546" i="1"/>
  <c r="E1546" i="1"/>
  <c r="M1545" i="1"/>
  <c r="L1545" i="1"/>
  <c r="K1545" i="1"/>
  <c r="J1545" i="1"/>
  <c r="I1545" i="1"/>
  <c r="H1545" i="1"/>
  <c r="G1545" i="1"/>
  <c r="F1545" i="1"/>
  <c r="E1545" i="1"/>
  <c r="M1544" i="1"/>
  <c r="L1544" i="1"/>
  <c r="K1544" i="1"/>
  <c r="J1544" i="1"/>
  <c r="I1544" i="1"/>
  <c r="H1544" i="1"/>
  <c r="G1544" i="1"/>
  <c r="F1544" i="1"/>
  <c r="E1544" i="1"/>
  <c r="M1543" i="1"/>
  <c r="L1543" i="1"/>
  <c r="K1543" i="1"/>
  <c r="J1543" i="1"/>
  <c r="I1543" i="1"/>
  <c r="H1543" i="1"/>
  <c r="G1543" i="1"/>
  <c r="F1543" i="1"/>
  <c r="E1543" i="1"/>
  <c r="M1542" i="1"/>
  <c r="L1542" i="1"/>
  <c r="K1542" i="1"/>
  <c r="J1542" i="1"/>
  <c r="I1542" i="1"/>
  <c r="H1542" i="1"/>
  <c r="G1542" i="1"/>
  <c r="F1542" i="1"/>
  <c r="E1542" i="1"/>
  <c r="M1541" i="1"/>
  <c r="L1541" i="1"/>
  <c r="K1541" i="1"/>
  <c r="J1541" i="1"/>
  <c r="I1541" i="1"/>
  <c r="H1541" i="1"/>
  <c r="G1541" i="1"/>
  <c r="F1541" i="1"/>
  <c r="E1541" i="1"/>
  <c r="M1540" i="1"/>
  <c r="L1540" i="1"/>
  <c r="K1540" i="1"/>
  <c r="J1540" i="1"/>
  <c r="I1540" i="1"/>
  <c r="H1540" i="1"/>
  <c r="G1540" i="1"/>
  <c r="F1540" i="1"/>
  <c r="E1540" i="1"/>
  <c r="M1539" i="1"/>
  <c r="L1539" i="1"/>
  <c r="K1539" i="1"/>
  <c r="J1539" i="1"/>
  <c r="I1539" i="1"/>
  <c r="H1539" i="1"/>
  <c r="G1539" i="1"/>
  <c r="F1539" i="1"/>
  <c r="E1539" i="1"/>
  <c r="M1538" i="1"/>
  <c r="L1538" i="1"/>
  <c r="K1538" i="1"/>
  <c r="J1538" i="1"/>
  <c r="I1538" i="1"/>
  <c r="H1538" i="1"/>
  <c r="G1538" i="1"/>
  <c r="F1538" i="1"/>
  <c r="E1538" i="1"/>
  <c r="M1537" i="1"/>
  <c r="L1537" i="1"/>
  <c r="K1537" i="1"/>
  <c r="J1537" i="1"/>
  <c r="I1537" i="1"/>
  <c r="H1537" i="1"/>
  <c r="G1537" i="1"/>
  <c r="F1537" i="1"/>
  <c r="E1537" i="1"/>
  <c r="M1536" i="1"/>
  <c r="L1536" i="1"/>
  <c r="K1536" i="1"/>
  <c r="J1536" i="1"/>
  <c r="I1536" i="1"/>
  <c r="H1536" i="1"/>
  <c r="G1536" i="1"/>
  <c r="F1536" i="1"/>
  <c r="E1536" i="1"/>
  <c r="M1535" i="1"/>
  <c r="L1535" i="1"/>
  <c r="K1535" i="1"/>
  <c r="J1535" i="1"/>
  <c r="I1535" i="1"/>
  <c r="H1535" i="1"/>
  <c r="G1535" i="1"/>
  <c r="F1535" i="1"/>
  <c r="E1535" i="1"/>
  <c r="M1534" i="1"/>
  <c r="L1534" i="1"/>
  <c r="K1534" i="1"/>
  <c r="J1534" i="1"/>
  <c r="I1534" i="1"/>
  <c r="H1534" i="1"/>
  <c r="G1534" i="1"/>
  <c r="F1534" i="1"/>
  <c r="E1534" i="1"/>
  <c r="M1533" i="1"/>
  <c r="L1533" i="1"/>
  <c r="K1533" i="1"/>
  <c r="J1533" i="1"/>
  <c r="I1533" i="1"/>
  <c r="H1533" i="1"/>
  <c r="G1533" i="1"/>
  <c r="F1533" i="1"/>
  <c r="E1533" i="1"/>
  <c r="M1532" i="1"/>
  <c r="L1532" i="1"/>
  <c r="K1532" i="1"/>
  <c r="J1532" i="1"/>
  <c r="I1532" i="1"/>
  <c r="H1532" i="1"/>
  <c r="G1532" i="1"/>
  <c r="F1532" i="1"/>
  <c r="E1532" i="1"/>
  <c r="M1531" i="1"/>
  <c r="L1531" i="1"/>
  <c r="K1531" i="1"/>
  <c r="J1531" i="1"/>
  <c r="I1531" i="1"/>
  <c r="H1531" i="1"/>
  <c r="G1531" i="1"/>
  <c r="F1531" i="1"/>
  <c r="E1531" i="1"/>
  <c r="M1530" i="1"/>
  <c r="L1530" i="1"/>
  <c r="K1530" i="1"/>
  <c r="J1530" i="1"/>
  <c r="I1530" i="1"/>
  <c r="H1530" i="1"/>
  <c r="G1530" i="1"/>
  <c r="F1530" i="1"/>
  <c r="E1530" i="1"/>
  <c r="M1529" i="1"/>
  <c r="L1529" i="1"/>
  <c r="K1529" i="1"/>
  <c r="J1529" i="1"/>
  <c r="I1529" i="1"/>
  <c r="H1529" i="1"/>
  <c r="G1529" i="1"/>
  <c r="F1529" i="1"/>
  <c r="E1529" i="1"/>
  <c r="M1528" i="1"/>
  <c r="L1528" i="1"/>
  <c r="K1528" i="1"/>
  <c r="J1528" i="1"/>
  <c r="I1528" i="1"/>
  <c r="H1528" i="1"/>
  <c r="G1528" i="1"/>
  <c r="F1528" i="1"/>
  <c r="E1528" i="1"/>
  <c r="M1527" i="1"/>
  <c r="L1527" i="1"/>
  <c r="K1527" i="1"/>
  <c r="J1527" i="1"/>
  <c r="I1527" i="1"/>
  <c r="H1527" i="1"/>
  <c r="G1527" i="1"/>
  <c r="F1527" i="1"/>
  <c r="E1527" i="1"/>
  <c r="M1526" i="1"/>
  <c r="L1526" i="1"/>
  <c r="K1526" i="1"/>
  <c r="J1526" i="1"/>
  <c r="I1526" i="1"/>
  <c r="H1526" i="1"/>
  <c r="G1526" i="1"/>
  <c r="F1526" i="1"/>
  <c r="E1526" i="1"/>
  <c r="M1525" i="1"/>
  <c r="L1525" i="1"/>
  <c r="K1525" i="1"/>
  <c r="J1525" i="1"/>
  <c r="I1525" i="1"/>
  <c r="H1525" i="1"/>
  <c r="G1525" i="1"/>
  <c r="F1525" i="1"/>
  <c r="E1525" i="1"/>
  <c r="M1524" i="1"/>
  <c r="L1524" i="1"/>
  <c r="K1524" i="1"/>
  <c r="J1524" i="1"/>
  <c r="I1524" i="1"/>
  <c r="H1524" i="1"/>
  <c r="G1524" i="1"/>
  <c r="F1524" i="1"/>
  <c r="E1524" i="1"/>
  <c r="M1523" i="1"/>
  <c r="L1523" i="1"/>
  <c r="K1523" i="1"/>
  <c r="J1523" i="1"/>
  <c r="I1523" i="1"/>
  <c r="H1523" i="1"/>
  <c r="G1523" i="1"/>
  <c r="F1523" i="1"/>
  <c r="E1523" i="1"/>
  <c r="M1522" i="1"/>
  <c r="L1522" i="1"/>
  <c r="K1522" i="1"/>
  <c r="J1522" i="1"/>
  <c r="I1522" i="1"/>
  <c r="H1522" i="1"/>
  <c r="G1522" i="1"/>
  <c r="F1522" i="1"/>
  <c r="E1522" i="1"/>
  <c r="M1521" i="1"/>
  <c r="L1521" i="1"/>
  <c r="K1521" i="1"/>
  <c r="J1521" i="1"/>
  <c r="I1521" i="1"/>
  <c r="H1521" i="1"/>
  <c r="G1521" i="1"/>
  <c r="F1521" i="1"/>
  <c r="E1521" i="1"/>
  <c r="M1520" i="1"/>
  <c r="L1520" i="1"/>
  <c r="K1520" i="1"/>
  <c r="J1520" i="1"/>
  <c r="I1520" i="1"/>
  <c r="H1520" i="1"/>
  <c r="G1520" i="1"/>
  <c r="F1520" i="1"/>
  <c r="E1520" i="1"/>
  <c r="M1519" i="1"/>
  <c r="L1519" i="1"/>
  <c r="K1519" i="1"/>
  <c r="J1519" i="1"/>
  <c r="I1519" i="1"/>
  <c r="H1519" i="1"/>
  <c r="G1519" i="1"/>
  <c r="F1519" i="1"/>
  <c r="E1519" i="1"/>
  <c r="M1518" i="1"/>
  <c r="L1518" i="1"/>
  <c r="K1518" i="1"/>
  <c r="J1518" i="1"/>
  <c r="I1518" i="1"/>
  <c r="H1518" i="1"/>
  <c r="G1518" i="1"/>
  <c r="F1518" i="1"/>
  <c r="E1518" i="1"/>
  <c r="M1517" i="1"/>
  <c r="L1517" i="1"/>
  <c r="K1517" i="1"/>
  <c r="J1517" i="1"/>
  <c r="I1517" i="1"/>
  <c r="H1517" i="1"/>
  <c r="G1517" i="1"/>
  <c r="F1517" i="1"/>
  <c r="E1517" i="1"/>
  <c r="M1516" i="1"/>
  <c r="L1516" i="1"/>
  <c r="K1516" i="1"/>
  <c r="J1516" i="1"/>
  <c r="I1516" i="1"/>
  <c r="H1516" i="1"/>
  <c r="G1516" i="1"/>
  <c r="F1516" i="1"/>
  <c r="E1516" i="1"/>
  <c r="M1515" i="1"/>
  <c r="L1515" i="1"/>
  <c r="K1515" i="1"/>
  <c r="J1515" i="1"/>
  <c r="I1515" i="1"/>
  <c r="H1515" i="1"/>
  <c r="G1515" i="1"/>
  <c r="F1515" i="1"/>
  <c r="E1515" i="1"/>
  <c r="M1514" i="1"/>
  <c r="L1514" i="1"/>
  <c r="K1514" i="1"/>
  <c r="J1514" i="1"/>
  <c r="I1514" i="1"/>
  <c r="H1514" i="1"/>
  <c r="G1514" i="1"/>
  <c r="F1514" i="1"/>
  <c r="E1514" i="1"/>
  <c r="M1513" i="1"/>
  <c r="L1513" i="1"/>
  <c r="K1513" i="1"/>
  <c r="J1513" i="1"/>
  <c r="I1513" i="1"/>
  <c r="H1513" i="1"/>
  <c r="G1513" i="1"/>
  <c r="F1513" i="1"/>
  <c r="E1513" i="1"/>
  <c r="M1512" i="1"/>
  <c r="L1512" i="1"/>
  <c r="K1512" i="1"/>
  <c r="J1512" i="1"/>
  <c r="I1512" i="1"/>
  <c r="H1512" i="1"/>
  <c r="G1512" i="1"/>
  <c r="F1512" i="1"/>
  <c r="E1512" i="1"/>
  <c r="M1511" i="1"/>
  <c r="L1511" i="1"/>
  <c r="K1511" i="1"/>
  <c r="J1511" i="1"/>
  <c r="I1511" i="1"/>
  <c r="H1511" i="1"/>
  <c r="G1511" i="1"/>
  <c r="F1511" i="1"/>
  <c r="E1511" i="1"/>
  <c r="M1510" i="1"/>
  <c r="L1510" i="1"/>
  <c r="K1510" i="1"/>
  <c r="J1510" i="1"/>
  <c r="I1510" i="1"/>
  <c r="H1510" i="1"/>
  <c r="G1510" i="1"/>
  <c r="F1510" i="1"/>
  <c r="E1510" i="1"/>
  <c r="M1509" i="1"/>
  <c r="L1509" i="1"/>
  <c r="K1509" i="1"/>
  <c r="J1509" i="1"/>
  <c r="I1509" i="1"/>
  <c r="H1509" i="1"/>
  <c r="G1509" i="1"/>
  <c r="F1509" i="1"/>
  <c r="E1509" i="1"/>
  <c r="M1508" i="1"/>
  <c r="L1508" i="1"/>
  <c r="K1508" i="1"/>
  <c r="J1508" i="1"/>
  <c r="I1508" i="1"/>
  <c r="H1508" i="1"/>
  <c r="G1508" i="1"/>
  <c r="F1508" i="1"/>
  <c r="E1508" i="1"/>
  <c r="M1507" i="1"/>
  <c r="L1507" i="1"/>
  <c r="K1507" i="1"/>
  <c r="J1507" i="1"/>
  <c r="I1507" i="1"/>
  <c r="H1507" i="1"/>
  <c r="G1507" i="1"/>
  <c r="F1507" i="1"/>
  <c r="E1507" i="1"/>
  <c r="M1506" i="1"/>
  <c r="L1506" i="1"/>
  <c r="K1506" i="1"/>
  <c r="J1506" i="1"/>
  <c r="I1506" i="1"/>
  <c r="H1506" i="1"/>
  <c r="G1506" i="1"/>
  <c r="F1506" i="1"/>
  <c r="E1506" i="1"/>
  <c r="M1505" i="1"/>
  <c r="L1505" i="1"/>
  <c r="K1505" i="1"/>
  <c r="J1505" i="1"/>
  <c r="I1505" i="1"/>
  <c r="H1505" i="1"/>
  <c r="G1505" i="1"/>
  <c r="F1505" i="1"/>
  <c r="E1505" i="1"/>
  <c r="M1504" i="1"/>
  <c r="L1504" i="1"/>
  <c r="K1504" i="1"/>
  <c r="J1504" i="1"/>
  <c r="I1504" i="1"/>
  <c r="H1504" i="1"/>
  <c r="G1504" i="1"/>
  <c r="F1504" i="1"/>
  <c r="E1504" i="1"/>
  <c r="M1503" i="1"/>
  <c r="L1503" i="1"/>
  <c r="K1503" i="1"/>
  <c r="J1503" i="1"/>
  <c r="I1503" i="1"/>
  <c r="H1503" i="1"/>
  <c r="G1503" i="1"/>
  <c r="F1503" i="1"/>
  <c r="E1503" i="1"/>
  <c r="M1502" i="1"/>
  <c r="L1502" i="1"/>
  <c r="K1502" i="1"/>
  <c r="J1502" i="1"/>
  <c r="I1502" i="1"/>
  <c r="H1502" i="1"/>
  <c r="G1502" i="1"/>
  <c r="F1502" i="1"/>
  <c r="E1502" i="1"/>
  <c r="M1501" i="1"/>
  <c r="L1501" i="1"/>
  <c r="K1501" i="1"/>
  <c r="J1501" i="1"/>
  <c r="I1501" i="1"/>
  <c r="H1501" i="1"/>
  <c r="G1501" i="1"/>
  <c r="F1501" i="1"/>
  <c r="E1501" i="1"/>
  <c r="M1500" i="1"/>
  <c r="L1500" i="1"/>
  <c r="K1500" i="1"/>
  <c r="J1500" i="1"/>
  <c r="I1500" i="1"/>
  <c r="H1500" i="1"/>
  <c r="G1500" i="1"/>
  <c r="F1500" i="1"/>
  <c r="E1500" i="1"/>
  <c r="M1499" i="1"/>
  <c r="L1499" i="1"/>
  <c r="K1499" i="1"/>
  <c r="J1499" i="1"/>
  <c r="I1499" i="1"/>
  <c r="H1499" i="1"/>
  <c r="G1499" i="1"/>
  <c r="F1499" i="1"/>
  <c r="E1499" i="1"/>
  <c r="M1498" i="1"/>
  <c r="L1498" i="1"/>
  <c r="K1498" i="1"/>
  <c r="J1498" i="1"/>
  <c r="I1498" i="1"/>
  <c r="H1498" i="1"/>
  <c r="G1498" i="1"/>
  <c r="F1498" i="1"/>
  <c r="E1498" i="1"/>
  <c r="M1497" i="1"/>
  <c r="L1497" i="1"/>
  <c r="K1497" i="1"/>
  <c r="J1497" i="1"/>
  <c r="I1497" i="1"/>
  <c r="H1497" i="1"/>
  <c r="G1497" i="1"/>
  <c r="F1497" i="1"/>
  <c r="E1497" i="1"/>
  <c r="M1496" i="1"/>
  <c r="L1496" i="1"/>
  <c r="K1496" i="1"/>
  <c r="J1496" i="1"/>
  <c r="I1496" i="1"/>
  <c r="H1496" i="1"/>
  <c r="G1496" i="1"/>
  <c r="F1496" i="1"/>
  <c r="E1496" i="1"/>
  <c r="M1495" i="1"/>
  <c r="L1495" i="1"/>
  <c r="K1495" i="1"/>
  <c r="J1495" i="1"/>
  <c r="I1495" i="1"/>
  <c r="H1495" i="1"/>
  <c r="G1495" i="1"/>
  <c r="F1495" i="1"/>
  <c r="E1495" i="1"/>
  <c r="M1494" i="1"/>
  <c r="L1494" i="1"/>
  <c r="K1494" i="1"/>
  <c r="J1494" i="1"/>
  <c r="I1494" i="1"/>
  <c r="H1494" i="1"/>
  <c r="G1494" i="1"/>
  <c r="F1494" i="1"/>
  <c r="E1494" i="1"/>
  <c r="M1493" i="1"/>
  <c r="L1493" i="1"/>
  <c r="K1493" i="1"/>
  <c r="J1493" i="1"/>
  <c r="I1493" i="1"/>
  <c r="H1493" i="1"/>
  <c r="G1493" i="1"/>
  <c r="F1493" i="1"/>
  <c r="E1493" i="1"/>
  <c r="M1492" i="1"/>
  <c r="L1492" i="1"/>
  <c r="K1492" i="1"/>
  <c r="J1492" i="1"/>
  <c r="I1492" i="1"/>
  <c r="H1492" i="1"/>
  <c r="G1492" i="1"/>
  <c r="F1492" i="1"/>
  <c r="E1492" i="1"/>
  <c r="M1491" i="1"/>
  <c r="L1491" i="1"/>
  <c r="K1491" i="1"/>
  <c r="J1491" i="1"/>
  <c r="I1491" i="1"/>
  <c r="H1491" i="1"/>
  <c r="G1491" i="1"/>
  <c r="F1491" i="1"/>
  <c r="E1491" i="1"/>
  <c r="M1490" i="1"/>
  <c r="L1490" i="1"/>
  <c r="K1490" i="1"/>
  <c r="J1490" i="1"/>
  <c r="I1490" i="1"/>
  <c r="H1490" i="1"/>
  <c r="G1490" i="1"/>
  <c r="F1490" i="1"/>
  <c r="E1490" i="1"/>
  <c r="M1489" i="1"/>
  <c r="L1489" i="1"/>
  <c r="K1489" i="1"/>
  <c r="J1489" i="1"/>
  <c r="I1489" i="1"/>
  <c r="H1489" i="1"/>
  <c r="G1489" i="1"/>
  <c r="F1489" i="1"/>
  <c r="E1489" i="1"/>
  <c r="M1488" i="1"/>
  <c r="L1488" i="1"/>
  <c r="K1488" i="1"/>
  <c r="J1488" i="1"/>
  <c r="I1488" i="1"/>
  <c r="H1488" i="1"/>
  <c r="G1488" i="1"/>
  <c r="F1488" i="1"/>
  <c r="E1488" i="1"/>
  <c r="M1487" i="1"/>
  <c r="L1487" i="1"/>
  <c r="K1487" i="1"/>
  <c r="J1487" i="1"/>
  <c r="I1487" i="1"/>
  <c r="H1487" i="1"/>
  <c r="G1487" i="1"/>
  <c r="F1487" i="1"/>
  <c r="E1487" i="1"/>
  <c r="M1486" i="1"/>
  <c r="L1486" i="1"/>
  <c r="K1486" i="1"/>
  <c r="J1486" i="1"/>
  <c r="I1486" i="1"/>
  <c r="H1486" i="1"/>
  <c r="G1486" i="1"/>
  <c r="F1486" i="1"/>
  <c r="E1486" i="1"/>
  <c r="M1485" i="1"/>
  <c r="L1485" i="1"/>
  <c r="K1485" i="1"/>
  <c r="J1485" i="1"/>
  <c r="I1485" i="1"/>
  <c r="H1485" i="1"/>
  <c r="G1485" i="1"/>
  <c r="F1485" i="1"/>
  <c r="E1485" i="1"/>
  <c r="M1484" i="1"/>
  <c r="L1484" i="1"/>
  <c r="K1484" i="1"/>
  <c r="J1484" i="1"/>
  <c r="I1484" i="1"/>
  <c r="H1484" i="1"/>
  <c r="G1484" i="1"/>
  <c r="F1484" i="1"/>
  <c r="E1484" i="1"/>
  <c r="M1483" i="1"/>
  <c r="L1483" i="1"/>
  <c r="K1483" i="1"/>
  <c r="J1483" i="1"/>
  <c r="I1483" i="1"/>
  <c r="H1483" i="1"/>
  <c r="G1483" i="1"/>
  <c r="F1483" i="1"/>
  <c r="E1483" i="1"/>
  <c r="M1482" i="1"/>
  <c r="L1482" i="1"/>
  <c r="K1482" i="1"/>
  <c r="J1482" i="1"/>
  <c r="I1482" i="1"/>
  <c r="H1482" i="1"/>
  <c r="G1482" i="1"/>
  <c r="F1482" i="1"/>
  <c r="E1482" i="1"/>
  <c r="M1481" i="1"/>
  <c r="L1481" i="1"/>
  <c r="K1481" i="1"/>
  <c r="J1481" i="1"/>
  <c r="I1481" i="1"/>
  <c r="H1481" i="1"/>
  <c r="G1481" i="1"/>
  <c r="F1481" i="1"/>
  <c r="E1481" i="1"/>
  <c r="M1480" i="1"/>
  <c r="L1480" i="1"/>
  <c r="K1480" i="1"/>
  <c r="J1480" i="1"/>
  <c r="I1480" i="1"/>
  <c r="H1480" i="1"/>
  <c r="G1480" i="1"/>
  <c r="F1480" i="1"/>
  <c r="E1480" i="1"/>
  <c r="M1479" i="1"/>
  <c r="L1479" i="1"/>
  <c r="K1479" i="1"/>
  <c r="J1479" i="1"/>
  <c r="I1479" i="1"/>
  <c r="H1479" i="1"/>
  <c r="G1479" i="1"/>
  <c r="F1479" i="1"/>
  <c r="E1479" i="1"/>
  <c r="M1478" i="1"/>
  <c r="L1478" i="1"/>
  <c r="K1478" i="1"/>
  <c r="J1478" i="1"/>
  <c r="I1478" i="1"/>
  <c r="H1478" i="1"/>
  <c r="G1478" i="1"/>
  <c r="F1478" i="1"/>
  <c r="E1478" i="1"/>
  <c r="M1477" i="1"/>
  <c r="L1477" i="1"/>
  <c r="K1477" i="1"/>
  <c r="J1477" i="1"/>
  <c r="I1477" i="1"/>
  <c r="H1477" i="1"/>
  <c r="G1477" i="1"/>
  <c r="F1477" i="1"/>
  <c r="E1477" i="1"/>
  <c r="M1476" i="1"/>
  <c r="L1476" i="1"/>
  <c r="K1476" i="1"/>
  <c r="J1476" i="1"/>
  <c r="I1476" i="1"/>
  <c r="H1476" i="1"/>
  <c r="G1476" i="1"/>
  <c r="F1476" i="1"/>
  <c r="E1476" i="1"/>
  <c r="M1475" i="1"/>
  <c r="L1475" i="1"/>
  <c r="K1475" i="1"/>
  <c r="J1475" i="1"/>
  <c r="I1475" i="1"/>
  <c r="H1475" i="1"/>
  <c r="G1475" i="1"/>
  <c r="F1475" i="1"/>
  <c r="E1475" i="1"/>
  <c r="M1474" i="1"/>
  <c r="L1474" i="1"/>
  <c r="K1474" i="1"/>
  <c r="J1474" i="1"/>
  <c r="I1474" i="1"/>
  <c r="H1474" i="1"/>
  <c r="G1474" i="1"/>
  <c r="F1474" i="1"/>
  <c r="E1474" i="1"/>
  <c r="M1473" i="1"/>
  <c r="L1473" i="1"/>
  <c r="K1473" i="1"/>
  <c r="J1473" i="1"/>
  <c r="I1473" i="1"/>
  <c r="H1473" i="1"/>
  <c r="G1473" i="1"/>
  <c r="F1473" i="1"/>
  <c r="E1473" i="1"/>
  <c r="M1472" i="1"/>
  <c r="L1472" i="1"/>
  <c r="K1472" i="1"/>
  <c r="J1472" i="1"/>
  <c r="I1472" i="1"/>
  <c r="H1472" i="1"/>
  <c r="G1472" i="1"/>
  <c r="F1472" i="1"/>
  <c r="E1472" i="1"/>
  <c r="M1471" i="1"/>
  <c r="L1471" i="1"/>
  <c r="K1471" i="1"/>
  <c r="J1471" i="1"/>
  <c r="I1471" i="1"/>
  <c r="H1471" i="1"/>
  <c r="G1471" i="1"/>
  <c r="F1471" i="1"/>
  <c r="E1471" i="1"/>
  <c r="M1470" i="1"/>
  <c r="L1470" i="1"/>
  <c r="K1470" i="1"/>
  <c r="J1470" i="1"/>
  <c r="I1470" i="1"/>
  <c r="H1470" i="1"/>
  <c r="G1470" i="1"/>
  <c r="F1470" i="1"/>
  <c r="E1470" i="1"/>
  <c r="M1469" i="1"/>
  <c r="L1469" i="1"/>
  <c r="K1469" i="1"/>
  <c r="J1469" i="1"/>
  <c r="I1469" i="1"/>
  <c r="H1469" i="1"/>
  <c r="G1469" i="1"/>
  <c r="F1469" i="1"/>
  <c r="E1469" i="1"/>
  <c r="M1468" i="1"/>
  <c r="L1468" i="1"/>
  <c r="K1468" i="1"/>
  <c r="J1468" i="1"/>
  <c r="I1468" i="1"/>
  <c r="H1468" i="1"/>
  <c r="G1468" i="1"/>
  <c r="F1468" i="1"/>
  <c r="E1468" i="1"/>
  <c r="M1467" i="1"/>
  <c r="L1467" i="1"/>
  <c r="K1467" i="1"/>
  <c r="J1467" i="1"/>
  <c r="I1467" i="1"/>
  <c r="H1467" i="1"/>
  <c r="G1467" i="1"/>
  <c r="F1467" i="1"/>
  <c r="E1467" i="1"/>
  <c r="M1466" i="1"/>
  <c r="L1466" i="1"/>
  <c r="K1466" i="1"/>
  <c r="J1466" i="1"/>
  <c r="I1466" i="1"/>
  <c r="H1466" i="1"/>
  <c r="G1466" i="1"/>
  <c r="F1466" i="1"/>
  <c r="E1466" i="1"/>
  <c r="M1465" i="1"/>
  <c r="L1465" i="1"/>
  <c r="K1465" i="1"/>
  <c r="J1465" i="1"/>
  <c r="I1465" i="1"/>
  <c r="H1465" i="1"/>
  <c r="G1465" i="1"/>
  <c r="F1465" i="1"/>
  <c r="E1465" i="1"/>
  <c r="M1464" i="1"/>
  <c r="L1464" i="1"/>
  <c r="K1464" i="1"/>
  <c r="J1464" i="1"/>
  <c r="I1464" i="1"/>
  <c r="H1464" i="1"/>
  <c r="G1464" i="1"/>
  <c r="F1464" i="1"/>
  <c r="E1464" i="1"/>
  <c r="M1463" i="1"/>
  <c r="L1463" i="1"/>
  <c r="K1463" i="1"/>
  <c r="J1463" i="1"/>
  <c r="I1463" i="1"/>
  <c r="H1463" i="1"/>
  <c r="G1463" i="1"/>
  <c r="F1463" i="1"/>
  <c r="E1463" i="1"/>
  <c r="M1462" i="1"/>
  <c r="L1462" i="1"/>
  <c r="K1462" i="1"/>
  <c r="J1462" i="1"/>
  <c r="I1462" i="1"/>
  <c r="H1462" i="1"/>
  <c r="G1462" i="1"/>
  <c r="F1462" i="1"/>
  <c r="E1462" i="1"/>
  <c r="M1461" i="1"/>
  <c r="L1461" i="1"/>
  <c r="K1461" i="1"/>
  <c r="J1461" i="1"/>
  <c r="I1461" i="1"/>
  <c r="H1461" i="1"/>
  <c r="G1461" i="1"/>
  <c r="F1461" i="1"/>
  <c r="E1461" i="1"/>
  <c r="M1460" i="1"/>
  <c r="L1460" i="1"/>
  <c r="K1460" i="1"/>
  <c r="J1460" i="1"/>
  <c r="I1460" i="1"/>
  <c r="H1460" i="1"/>
  <c r="G1460" i="1"/>
  <c r="F1460" i="1"/>
  <c r="E1460" i="1"/>
  <c r="M1459" i="1"/>
  <c r="L1459" i="1"/>
  <c r="K1459" i="1"/>
  <c r="J1459" i="1"/>
  <c r="I1459" i="1"/>
  <c r="H1459" i="1"/>
  <c r="G1459" i="1"/>
  <c r="F1459" i="1"/>
  <c r="E1459" i="1"/>
  <c r="M1458" i="1"/>
  <c r="L1458" i="1"/>
  <c r="K1458" i="1"/>
  <c r="J1458" i="1"/>
  <c r="I1458" i="1"/>
  <c r="H1458" i="1"/>
  <c r="G1458" i="1"/>
  <c r="F1458" i="1"/>
  <c r="E1458" i="1"/>
  <c r="M1457" i="1"/>
  <c r="L1457" i="1"/>
  <c r="K1457" i="1"/>
  <c r="J1457" i="1"/>
  <c r="I1457" i="1"/>
  <c r="H1457" i="1"/>
  <c r="G1457" i="1"/>
  <c r="F1457" i="1"/>
  <c r="E1457" i="1"/>
  <c r="M1456" i="1"/>
  <c r="L1456" i="1"/>
  <c r="K1456" i="1"/>
  <c r="J1456" i="1"/>
  <c r="I1456" i="1"/>
  <c r="H1456" i="1"/>
  <c r="G1456" i="1"/>
  <c r="F1456" i="1"/>
  <c r="E1456" i="1"/>
  <c r="M1455" i="1"/>
  <c r="L1455" i="1"/>
  <c r="K1455" i="1"/>
  <c r="J1455" i="1"/>
  <c r="I1455" i="1"/>
  <c r="H1455" i="1"/>
  <c r="G1455" i="1"/>
  <c r="F1455" i="1"/>
  <c r="E1455" i="1"/>
  <c r="M1454" i="1"/>
  <c r="L1454" i="1"/>
  <c r="K1454" i="1"/>
  <c r="J1454" i="1"/>
  <c r="I1454" i="1"/>
  <c r="H1454" i="1"/>
  <c r="G1454" i="1"/>
  <c r="F1454" i="1"/>
  <c r="E1454" i="1"/>
  <c r="M1453" i="1"/>
  <c r="L1453" i="1"/>
  <c r="K1453" i="1"/>
  <c r="J1453" i="1"/>
  <c r="I1453" i="1"/>
  <c r="H1453" i="1"/>
  <c r="G1453" i="1"/>
  <c r="F1453" i="1"/>
  <c r="E1453" i="1"/>
  <c r="M1452" i="1"/>
  <c r="L1452" i="1"/>
  <c r="K1452" i="1"/>
  <c r="J1452" i="1"/>
  <c r="I1452" i="1"/>
  <c r="H1452" i="1"/>
  <c r="G1452" i="1"/>
  <c r="F1452" i="1"/>
  <c r="E1452" i="1"/>
  <c r="M1451" i="1"/>
  <c r="L1451" i="1"/>
  <c r="K1451" i="1"/>
  <c r="J1451" i="1"/>
  <c r="I1451" i="1"/>
  <c r="H1451" i="1"/>
  <c r="G1451" i="1"/>
  <c r="F1451" i="1"/>
  <c r="E1451" i="1"/>
  <c r="M1450" i="1"/>
  <c r="L1450" i="1"/>
  <c r="K1450" i="1"/>
  <c r="J1450" i="1"/>
  <c r="I1450" i="1"/>
  <c r="H1450" i="1"/>
  <c r="G1450" i="1"/>
  <c r="F1450" i="1"/>
  <c r="E1450" i="1"/>
  <c r="M1449" i="1"/>
  <c r="L1449" i="1"/>
  <c r="K1449" i="1"/>
  <c r="J1449" i="1"/>
  <c r="I1449" i="1"/>
  <c r="H1449" i="1"/>
  <c r="G1449" i="1"/>
  <c r="F1449" i="1"/>
  <c r="E1449" i="1"/>
  <c r="M1448" i="1"/>
  <c r="L1448" i="1"/>
  <c r="K1448" i="1"/>
  <c r="J1448" i="1"/>
  <c r="I1448" i="1"/>
  <c r="H1448" i="1"/>
  <c r="G1448" i="1"/>
  <c r="F1448" i="1"/>
  <c r="E1448" i="1"/>
  <c r="M1447" i="1"/>
  <c r="L1447" i="1"/>
  <c r="K1447" i="1"/>
  <c r="J1447" i="1"/>
  <c r="I1447" i="1"/>
  <c r="H1447" i="1"/>
  <c r="G1447" i="1"/>
  <c r="F1447" i="1"/>
  <c r="E1447" i="1"/>
  <c r="M1446" i="1"/>
  <c r="L1446" i="1"/>
  <c r="K1446" i="1"/>
  <c r="J1446" i="1"/>
  <c r="I1446" i="1"/>
  <c r="H1446" i="1"/>
  <c r="G1446" i="1"/>
  <c r="F1446" i="1"/>
  <c r="E1446" i="1"/>
  <c r="M1445" i="1"/>
  <c r="L1445" i="1"/>
  <c r="K1445" i="1"/>
  <c r="J1445" i="1"/>
  <c r="I1445" i="1"/>
  <c r="H1445" i="1"/>
  <c r="G1445" i="1"/>
  <c r="F1445" i="1"/>
  <c r="E1445" i="1"/>
  <c r="M1444" i="1"/>
  <c r="L1444" i="1"/>
  <c r="K1444" i="1"/>
  <c r="J1444" i="1"/>
  <c r="I1444" i="1"/>
  <c r="H1444" i="1"/>
  <c r="G1444" i="1"/>
  <c r="F1444" i="1"/>
  <c r="E1444" i="1"/>
  <c r="M1443" i="1"/>
  <c r="L1443" i="1"/>
  <c r="K1443" i="1"/>
  <c r="J1443" i="1"/>
  <c r="I1443" i="1"/>
  <c r="H1443" i="1"/>
  <c r="G1443" i="1"/>
  <c r="F1443" i="1"/>
  <c r="E1443" i="1"/>
  <c r="M1442" i="1"/>
  <c r="L1442" i="1"/>
  <c r="K1442" i="1"/>
  <c r="J1442" i="1"/>
  <c r="I1442" i="1"/>
  <c r="H1442" i="1"/>
  <c r="G1442" i="1"/>
  <c r="F1442" i="1"/>
  <c r="E1442" i="1"/>
  <c r="M1441" i="1"/>
  <c r="L1441" i="1"/>
  <c r="K1441" i="1"/>
  <c r="J1441" i="1"/>
  <c r="I1441" i="1"/>
  <c r="H1441" i="1"/>
  <c r="G1441" i="1"/>
  <c r="F1441" i="1"/>
  <c r="E1441" i="1"/>
  <c r="M1440" i="1"/>
  <c r="L1440" i="1"/>
  <c r="K1440" i="1"/>
  <c r="J1440" i="1"/>
  <c r="I1440" i="1"/>
  <c r="H1440" i="1"/>
  <c r="G1440" i="1"/>
  <c r="F1440" i="1"/>
  <c r="E1440" i="1"/>
  <c r="M1439" i="1"/>
  <c r="L1439" i="1"/>
  <c r="K1439" i="1"/>
  <c r="J1439" i="1"/>
  <c r="I1439" i="1"/>
  <c r="H1439" i="1"/>
  <c r="G1439" i="1"/>
  <c r="F1439" i="1"/>
  <c r="E1439" i="1"/>
  <c r="M1438" i="1"/>
  <c r="L1438" i="1"/>
  <c r="K1438" i="1"/>
  <c r="J1438" i="1"/>
  <c r="I1438" i="1"/>
  <c r="H1438" i="1"/>
  <c r="G1438" i="1"/>
  <c r="F1438" i="1"/>
  <c r="E1438" i="1"/>
  <c r="M1437" i="1"/>
  <c r="L1437" i="1"/>
  <c r="K1437" i="1"/>
  <c r="J1437" i="1"/>
  <c r="I1437" i="1"/>
  <c r="H1437" i="1"/>
  <c r="G1437" i="1"/>
  <c r="F1437" i="1"/>
  <c r="E1437" i="1"/>
  <c r="M1436" i="1"/>
  <c r="L1436" i="1"/>
  <c r="K1436" i="1"/>
  <c r="J1436" i="1"/>
  <c r="I1436" i="1"/>
  <c r="H1436" i="1"/>
  <c r="G1436" i="1"/>
  <c r="F1436" i="1"/>
  <c r="E1436" i="1"/>
  <c r="M1435" i="1"/>
  <c r="L1435" i="1"/>
  <c r="K1435" i="1"/>
  <c r="J1435" i="1"/>
  <c r="I1435" i="1"/>
  <c r="H1435" i="1"/>
  <c r="G1435" i="1"/>
  <c r="F1435" i="1"/>
  <c r="E1435" i="1"/>
  <c r="M1434" i="1"/>
  <c r="L1434" i="1"/>
  <c r="K1434" i="1"/>
  <c r="J1434" i="1"/>
  <c r="I1434" i="1"/>
  <c r="H1434" i="1"/>
  <c r="G1434" i="1"/>
  <c r="F1434" i="1"/>
  <c r="E1434" i="1"/>
  <c r="M1433" i="1"/>
  <c r="L1433" i="1"/>
  <c r="K1433" i="1"/>
  <c r="J1433" i="1"/>
  <c r="I1433" i="1"/>
  <c r="H1433" i="1"/>
  <c r="G1433" i="1"/>
  <c r="F1433" i="1"/>
  <c r="E1433" i="1"/>
  <c r="M1432" i="1"/>
  <c r="L1432" i="1"/>
  <c r="K1432" i="1"/>
  <c r="J1432" i="1"/>
  <c r="I1432" i="1"/>
  <c r="H1432" i="1"/>
  <c r="G1432" i="1"/>
  <c r="F1432" i="1"/>
  <c r="E1432" i="1"/>
  <c r="M1431" i="1"/>
  <c r="L1431" i="1"/>
  <c r="K1431" i="1"/>
  <c r="J1431" i="1"/>
  <c r="I1431" i="1"/>
  <c r="H1431" i="1"/>
  <c r="G1431" i="1"/>
  <c r="F1431" i="1"/>
  <c r="E1431" i="1"/>
  <c r="M1430" i="1"/>
  <c r="L1430" i="1"/>
  <c r="K1430" i="1"/>
  <c r="J1430" i="1"/>
  <c r="I1430" i="1"/>
  <c r="H1430" i="1"/>
  <c r="G1430" i="1"/>
  <c r="F1430" i="1"/>
  <c r="E1430" i="1"/>
  <c r="M1429" i="1"/>
  <c r="L1429" i="1"/>
  <c r="K1429" i="1"/>
  <c r="J1429" i="1"/>
  <c r="I1429" i="1"/>
  <c r="H1429" i="1"/>
  <c r="G1429" i="1"/>
  <c r="F1429" i="1"/>
  <c r="E1429" i="1"/>
  <c r="M1428" i="1"/>
  <c r="L1428" i="1"/>
  <c r="K1428" i="1"/>
  <c r="J1428" i="1"/>
  <c r="I1428" i="1"/>
  <c r="H1428" i="1"/>
  <c r="G1428" i="1"/>
  <c r="F1428" i="1"/>
  <c r="E1428" i="1"/>
  <c r="M1427" i="1"/>
  <c r="L1427" i="1"/>
  <c r="K1427" i="1"/>
  <c r="J1427" i="1"/>
  <c r="I1427" i="1"/>
  <c r="H1427" i="1"/>
  <c r="G1427" i="1"/>
  <c r="F1427" i="1"/>
  <c r="E1427" i="1"/>
  <c r="M1426" i="1"/>
  <c r="L1426" i="1"/>
  <c r="K1426" i="1"/>
  <c r="J1426" i="1"/>
  <c r="I1426" i="1"/>
  <c r="H1426" i="1"/>
  <c r="G1426" i="1"/>
  <c r="F1426" i="1"/>
  <c r="E1426" i="1"/>
  <c r="M1425" i="1"/>
  <c r="L1425" i="1"/>
  <c r="K1425" i="1"/>
  <c r="J1425" i="1"/>
  <c r="I1425" i="1"/>
  <c r="H1425" i="1"/>
  <c r="G1425" i="1"/>
  <c r="F1425" i="1"/>
  <c r="E1425" i="1"/>
  <c r="M1424" i="1"/>
  <c r="L1424" i="1"/>
  <c r="K1424" i="1"/>
  <c r="J1424" i="1"/>
  <c r="I1424" i="1"/>
  <c r="H1424" i="1"/>
  <c r="G1424" i="1"/>
  <c r="F1424" i="1"/>
  <c r="E1424" i="1"/>
  <c r="M1423" i="1"/>
  <c r="L1423" i="1"/>
  <c r="K1423" i="1"/>
  <c r="J1423" i="1"/>
  <c r="I1423" i="1"/>
  <c r="H1423" i="1"/>
  <c r="G1423" i="1"/>
  <c r="F1423" i="1"/>
  <c r="E1423" i="1"/>
  <c r="M1422" i="1"/>
  <c r="L1422" i="1"/>
  <c r="K1422" i="1"/>
  <c r="J1422" i="1"/>
  <c r="I1422" i="1"/>
  <c r="H1422" i="1"/>
  <c r="G1422" i="1"/>
  <c r="F1422" i="1"/>
  <c r="E1422" i="1"/>
  <c r="M1421" i="1"/>
  <c r="L1421" i="1"/>
  <c r="K1421" i="1"/>
  <c r="J1421" i="1"/>
  <c r="I1421" i="1"/>
  <c r="H1421" i="1"/>
  <c r="G1421" i="1"/>
  <c r="F1421" i="1"/>
  <c r="E1421" i="1"/>
  <c r="M1420" i="1"/>
  <c r="L1420" i="1"/>
  <c r="K1420" i="1"/>
  <c r="J1420" i="1"/>
  <c r="I1420" i="1"/>
  <c r="H1420" i="1"/>
  <c r="G1420" i="1"/>
  <c r="F1420" i="1"/>
  <c r="E1420" i="1"/>
  <c r="M1419" i="1"/>
  <c r="L1419" i="1"/>
  <c r="K1419" i="1"/>
  <c r="J1419" i="1"/>
  <c r="I1419" i="1"/>
  <c r="H1419" i="1"/>
  <c r="G1419" i="1"/>
  <c r="F1419" i="1"/>
  <c r="E1419" i="1"/>
  <c r="M1418" i="1"/>
  <c r="L1418" i="1"/>
  <c r="K1418" i="1"/>
  <c r="J1418" i="1"/>
  <c r="I1418" i="1"/>
  <c r="H1418" i="1"/>
  <c r="G1418" i="1"/>
  <c r="F1418" i="1"/>
  <c r="E1418" i="1"/>
  <c r="M1417" i="1"/>
  <c r="L1417" i="1"/>
  <c r="K1417" i="1"/>
  <c r="J1417" i="1"/>
  <c r="I1417" i="1"/>
  <c r="H1417" i="1"/>
  <c r="G1417" i="1"/>
  <c r="F1417" i="1"/>
  <c r="E1417" i="1"/>
  <c r="M1416" i="1"/>
  <c r="L1416" i="1"/>
  <c r="K1416" i="1"/>
  <c r="J1416" i="1"/>
  <c r="I1416" i="1"/>
  <c r="H1416" i="1"/>
  <c r="G1416" i="1"/>
  <c r="F1416" i="1"/>
  <c r="E1416" i="1"/>
  <c r="M1415" i="1"/>
  <c r="L1415" i="1"/>
  <c r="K1415" i="1"/>
  <c r="J1415" i="1"/>
  <c r="I1415" i="1"/>
  <c r="H1415" i="1"/>
  <c r="G1415" i="1"/>
  <c r="F1415" i="1"/>
  <c r="E1415" i="1"/>
  <c r="M1414" i="1"/>
  <c r="L1414" i="1"/>
  <c r="K1414" i="1"/>
  <c r="J1414" i="1"/>
  <c r="I1414" i="1"/>
  <c r="H1414" i="1"/>
  <c r="G1414" i="1"/>
  <c r="F1414" i="1"/>
  <c r="E1414" i="1"/>
  <c r="M1413" i="1"/>
  <c r="L1413" i="1"/>
  <c r="K1413" i="1"/>
  <c r="J1413" i="1"/>
  <c r="I1413" i="1"/>
  <c r="H1413" i="1"/>
  <c r="G1413" i="1"/>
  <c r="F1413" i="1"/>
  <c r="E1413" i="1"/>
  <c r="M1412" i="1"/>
  <c r="L1412" i="1"/>
  <c r="K1412" i="1"/>
  <c r="J1412" i="1"/>
  <c r="I1412" i="1"/>
  <c r="H1412" i="1"/>
  <c r="G1412" i="1"/>
  <c r="F1412" i="1"/>
  <c r="E1412" i="1"/>
  <c r="M1411" i="1"/>
  <c r="L1411" i="1"/>
  <c r="K1411" i="1"/>
  <c r="J1411" i="1"/>
  <c r="I1411" i="1"/>
  <c r="H1411" i="1"/>
  <c r="G1411" i="1"/>
  <c r="F1411" i="1"/>
  <c r="E1411" i="1"/>
  <c r="M1410" i="1"/>
  <c r="L1410" i="1"/>
  <c r="K1410" i="1"/>
  <c r="J1410" i="1"/>
  <c r="I1410" i="1"/>
  <c r="H1410" i="1"/>
  <c r="G1410" i="1"/>
  <c r="F1410" i="1"/>
  <c r="E1410" i="1"/>
  <c r="M1409" i="1"/>
  <c r="L1409" i="1"/>
  <c r="K1409" i="1"/>
  <c r="J1409" i="1"/>
  <c r="I1409" i="1"/>
  <c r="H1409" i="1"/>
  <c r="G1409" i="1"/>
  <c r="F1409" i="1"/>
  <c r="E1409" i="1"/>
  <c r="M1408" i="1"/>
  <c r="L1408" i="1"/>
  <c r="K1408" i="1"/>
  <c r="J1408" i="1"/>
  <c r="I1408" i="1"/>
  <c r="H1408" i="1"/>
  <c r="G1408" i="1"/>
  <c r="F1408" i="1"/>
  <c r="E1408" i="1"/>
  <c r="M1407" i="1"/>
  <c r="L1407" i="1"/>
  <c r="K1407" i="1"/>
  <c r="J1407" i="1"/>
  <c r="I1407" i="1"/>
  <c r="H1407" i="1"/>
  <c r="G1407" i="1"/>
  <c r="F1407" i="1"/>
  <c r="E1407" i="1"/>
  <c r="M1406" i="1"/>
  <c r="L1406" i="1"/>
  <c r="K1406" i="1"/>
  <c r="J1406" i="1"/>
  <c r="I1406" i="1"/>
  <c r="H1406" i="1"/>
  <c r="G1406" i="1"/>
  <c r="F1406" i="1"/>
  <c r="E1406" i="1"/>
  <c r="M1405" i="1"/>
  <c r="L1405" i="1"/>
  <c r="K1405" i="1"/>
  <c r="J1405" i="1"/>
  <c r="I1405" i="1"/>
  <c r="H1405" i="1"/>
  <c r="G1405" i="1"/>
  <c r="F1405" i="1"/>
  <c r="E1405" i="1"/>
  <c r="M1404" i="1"/>
  <c r="L1404" i="1"/>
  <c r="K1404" i="1"/>
  <c r="J1404" i="1"/>
  <c r="I1404" i="1"/>
  <c r="H1404" i="1"/>
  <c r="G1404" i="1"/>
  <c r="F1404" i="1"/>
  <c r="E1404" i="1"/>
  <c r="M1403" i="1"/>
  <c r="L1403" i="1"/>
  <c r="K1403" i="1"/>
  <c r="J1403" i="1"/>
  <c r="I1403" i="1"/>
  <c r="H1403" i="1"/>
  <c r="G1403" i="1"/>
  <c r="F1403" i="1"/>
  <c r="E1403" i="1"/>
  <c r="M1402" i="1"/>
  <c r="L1402" i="1"/>
  <c r="K1402" i="1"/>
  <c r="J1402" i="1"/>
  <c r="I1402" i="1"/>
  <c r="H1402" i="1"/>
  <c r="G1402" i="1"/>
  <c r="F1402" i="1"/>
  <c r="E1402" i="1"/>
  <c r="M1401" i="1"/>
  <c r="L1401" i="1"/>
  <c r="K1401" i="1"/>
  <c r="J1401" i="1"/>
  <c r="I1401" i="1"/>
  <c r="H1401" i="1"/>
  <c r="G1401" i="1"/>
  <c r="F1401" i="1"/>
  <c r="E1401" i="1"/>
  <c r="M1400" i="1"/>
  <c r="L1400" i="1"/>
  <c r="K1400" i="1"/>
  <c r="J1400" i="1"/>
  <c r="I1400" i="1"/>
  <c r="H1400" i="1"/>
  <c r="G1400" i="1"/>
  <c r="F1400" i="1"/>
  <c r="E1400" i="1"/>
  <c r="M1399" i="1"/>
  <c r="L1399" i="1"/>
  <c r="K1399" i="1"/>
  <c r="J1399" i="1"/>
  <c r="I1399" i="1"/>
  <c r="H1399" i="1"/>
  <c r="G1399" i="1"/>
  <c r="F1399" i="1"/>
  <c r="E1399" i="1"/>
  <c r="M1398" i="1"/>
  <c r="L1398" i="1"/>
  <c r="K1398" i="1"/>
  <c r="J1398" i="1"/>
  <c r="I1398" i="1"/>
  <c r="H1398" i="1"/>
  <c r="G1398" i="1"/>
  <c r="F1398" i="1"/>
  <c r="E1398" i="1"/>
  <c r="M1397" i="1"/>
  <c r="L1397" i="1"/>
  <c r="K1397" i="1"/>
  <c r="J1397" i="1"/>
  <c r="I1397" i="1"/>
  <c r="H1397" i="1"/>
  <c r="G1397" i="1"/>
  <c r="F1397" i="1"/>
  <c r="E1397" i="1"/>
  <c r="M1396" i="1"/>
  <c r="L1396" i="1"/>
  <c r="K1396" i="1"/>
  <c r="J1396" i="1"/>
  <c r="I1396" i="1"/>
  <c r="H1396" i="1"/>
  <c r="G1396" i="1"/>
  <c r="F1396" i="1"/>
  <c r="E1396" i="1"/>
  <c r="M1395" i="1"/>
  <c r="L1395" i="1"/>
  <c r="K1395" i="1"/>
  <c r="J1395" i="1"/>
  <c r="I1395" i="1"/>
  <c r="H1395" i="1"/>
  <c r="G1395" i="1"/>
  <c r="F1395" i="1"/>
  <c r="E1395" i="1"/>
  <c r="M1394" i="1"/>
  <c r="L1394" i="1"/>
  <c r="K1394" i="1"/>
  <c r="J1394" i="1"/>
  <c r="I1394" i="1"/>
  <c r="H1394" i="1"/>
  <c r="G1394" i="1"/>
  <c r="F1394" i="1"/>
  <c r="E1394" i="1"/>
  <c r="M1393" i="1"/>
  <c r="L1393" i="1"/>
  <c r="K1393" i="1"/>
  <c r="J1393" i="1"/>
  <c r="I1393" i="1"/>
  <c r="H1393" i="1"/>
  <c r="G1393" i="1"/>
  <c r="F1393" i="1"/>
  <c r="E1393" i="1"/>
  <c r="M1392" i="1"/>
  <c r="L1392" i="1"/>
  <c r="K1392" i="1"/>
  <c r="J1392" i="1"/>
  <c r="I1392" i="1"/>
  <c r="H1392" i="1"/>
  <c r="G1392" i="1"/>
  <c r="F1392" i="1"/>
  <c r="E1392" i="1"/>
  <c r="M1391" i="1"/>
  <c r="L1391" i="1"/>
  <c r="K1391" i="1"/>
  <c r="J1391" i="1"/>
  <c r="I1391" i="1"/>
  <c r="H1391" i="1"/>
  <c r="G1391" i="1"/>
  <c r="F1391" i="1"/>
  <c r="E1391" i="1"/>
  <c r="M1390" i="1"/>
  <c r="L1390" i="1"/>
  <c r="K1390" i="1"/>
  <c r="J1390" i="1"/>
  <c r="I1390" i="1"/>
  <c r="H1390" i="1"/>
  <c r="G1390" i="1"/>
  <c r="F1390" i="1"/>
  <c r="E1390" i="1"/>
  <c r="M1389" i="1"/>
  <c r="L1389" i="1"/>
  <c r="K1389" i="1"/>
  <c r="J1389" i="1"/>
  <c r="I1389" i="1"/>
  <c r="H1389" i="1"/>
  <c r="G1389" i="1"/>
  <c r="F1389" i="1"/>
  <c r="E1389" i="1"/>
  <c r="M1388" i="1"/>
  <c r="L1388" i="1"/>
  <c r="K1388" i="1"/>
  <c r="J1388" i="1"/>
  <c r="I1388" i="1"/>
  <c r="H1388" i="1"/>
  <c r="G1388" i="1"/>
  <c r="F1388" i="1"/>
  <c r="E1388" i="1"/>
  <c r="M1387" i="1"/>
  <c r="L1387" i="1"/>
  <c r="K1387" i="1"/>
  <c r="J1387" i="1"/>
  <c r="I1387" i="1"/>
  <c r="H1387" i="1"/>
  <c r="G1387" i="1"/>
  <c r="F1387" i="1"/>
  <c r="E1387" i="1"/>
  <c r="M1386" i="1"/>
  <c r="L1386" i="1"/>
  <c r="K1386" i="1"/>
  <c r="J1386" i="1"/>
  <c r="I1386" i="1"/>
  <c r="H1386" i="1"/>
  <c r="G1386" i="1"/>
  <c r="F1386" i="1"/>
  <c r="E1386" i="1"/>
  <c r="M1385" i="1"/>
  <c r="L1385" i="1"/>
  <c r="K1385" i="1"/>
  <c r="J1385" i="1"/>
  <c r="I1385" i="1"/>
  <c r="H1385" i="1"/>
  <c r="G1385" i="1"/>
  <c r="F1385" i="1"/>
  <c r="E1385" i="1"/>
  <c r="M1384" i="1"/>
  <c r="L1384" i="1"/>
  <c r="K1384" i="1"/>
  <c r="J1384" i="1"/>
  <c r="I1384" i="1"/>
  <c r="H1384" i="1"/>
  <c r="G1384" i="1"/>
  <c r="F1384" i="1"/>
  <c r="E1384" i="1"/>
  <c r="M1383" i="1"/>
  <c r="L1383" i="1"/>
  <c r="K1383" i="1"/>
  <c r="J1383" i="1"/>
  <c r="I1383" i="1"/>
  <c r="H1383" i="1"/>
  <c r="G1383" i="1"/>
  <c r="F1383" i="1"/>
  <c r="E1383" i="1"/>
  <c r="M1382" i="1"/>
  <c r="L1382" i="1"/>
  <c r="K1382" i="1"/>
  <c r="J1382" i="1"/>
  <c r="I1382" i="1"/>
  <c r="H1382" i="1"/>
  <c r="G1382" i="1"/>
  <c r="F1382" i="1"/>
  <c r="E1382" i="1"/>
  <c r="M1381" i="1"/>
  <c r="L1381" i="1"/>
  <c r="K1381" i="1"/>
  <c r="J1381" i="1"/>
  <c r="I1381" i="1"/>
  <c r="H1381" i="1"/>
  <c r="G1381" i="1"/>
  <c r="F1381" i="1"/>
  <c r="E1381" i="1"/>
  <c r="M1380" i="1"/>
  <c r="L1380" i="1"/>
  <c r="K1380" i="1"/>
  <c r="J1380" i="1"/>
  <c r="I1380" i="1"/>
  <c r="H1380" i="1"/>
  <c r="G1380" i="1"/>
  <c r="F1380" i="1"/>
  <c r="E1380" i="1"/>
  <c r="M1379" i="1"/>
  <c r="L1379" i="1"/>
  <c r="K1379" i="1"/>
  <c r="J1379" i="1"/>
  <c r="I1379" i="1"/>
  <c r="H1379" i="1"/>
  <c r="G1379" i="1"/>
  <c r="F1379" i="1"/>
  <c r="E1379" i="1"/>
  <c r="M1378" i="1"/>
  <c r="L1378" i="1"/>
  <c r="K1378" i="1"/>
  <c r="J1378" i="1"/>
  <c r="I1378" i="1"/>
  <c r="H1378" i="1"/>
  <c r="G1378" i="1"/>
  <c r="F1378" i="1"/>
  <c r="E1378" i="1"/>
  <c r="M1377" i="1"/>
  <c r="L1377" i="1"/>
  <c r="K1377" i="1"/>
  <c r="J1377" i="1"/>
  <c r="I1377" i="1"/>
  <c r="H1377" i="1"/>
  <c r="G1377" i="1"/>
  <c r="F1377" i="1"/>
  <c r="E1377" i="1"/>
  <c r="M1376" i="1"/>
  <c r="L1376" i="1"/>
  <c r="K1376" i="1"/>
  <c r="J1376" i="1"/>
  <c r="I1376" i="1"/>
  <c r="H1376" i="1"/>
  <c r="G1376" i="1"/>
  <c r="F1376" i="1"/>
  <c r="E1376" i="1"/>
  <c r="M1375" i="1"/>
  <c r="L1375" i="1"/>
  <c r="K1375" i="1"/>
  <c r="J1375" i="1"/>
  <c r="I1375" i="1"/>
  <c r="H1375" i="1"/>
  <c r="G1375" i="1"/>
  <c r="F1375" i="1"/>
  <c r="E1375" i="1"/>
  <c r="M1374" i="1"/>
  <c r="L1374" i="1"/>
  <c r="K1374" i="1"/>
  <c r="J1374" i="1"/>
  <c r="I1374" i="1"/>
  <c r="H1374" i="1"/>
  <c r="G1374" i="1"/>
  <c r="F1374" i="1"/>
  <c r="E1374" i="1"/>
  <c r="M1373" i="1"/>
  <c r="L1373" i="1"/>
  <c r="K1373" i="1"/>
  <c r="J1373" i="1"/>
  <c r="I1373" i="1"/>
  <c r="H1373" i="1"/>
  <c r="G1373" i="1"/>
  <c r="F1373" i="1"/>
  <c r="E1373" i="1"/>
  <c r="M1372" i="1"/>
  <c r="L1372" i="1"/>
  <c r="K1372" i="1"/>
  <c r="J1372" i="1"/>
  <c r="I1372" i="1"/>
  <c r="H1372" i="1"/>
  <c r="G1372" i="1"/>
  <c r="F1372" i="1"/>
  <c r="E1372" i="1"/>
  <c r="M1371" i="1"/>
  <c r="L1371" i="1"/>
  <c r="K1371" i="1"/>
  <c r="J1371" i="1"/>
  <c r="I1371" i="1"/>
  <c r="H1371" i="1"/>
  <c r="G1371" i="1"/>
  <c r="F1371" i="1"/>
  <c r="E1371" i="1"/>
  <c r="M1370" i="1"/>
  <c r="L1370" i="1"/>
  <c r="K1370" i="1"/>
  <c r="J1370" i="1"/>
  <c r="I1370" i="1"/>
  <c r="H1370" i="1"/>
  <c r="G1370" i="1"/>
  <c r="F1370" i="1"/>
  <c r="E1370" i="1"/>
  <c r="M1369" i="1"/>
  <c r="L1369" i="1"/>
  <c r="K1369" i="1"/>
  <c r="J1369" i="1"/>
  <c r="I1369" i="1"/>
  <c r="H1369" i="1"/>
  <c r="G1369" i="1"/>
  <c r="F1369" i="1"/>
  <c r="E1369" i="1"/>
  <c r="M1368" i="1"/>
  <c r="L1368" i="1"/>
  <c r="K1368" i="1"/>
  <c r="J1368" i="1"/>
  <c r="I1368" i="1"/>
  <c r="H1368" i="1"/>
  <c r="G1368" i="1"/>
  <c r="F1368" i="1"/>
  <c r="E1368" i="1"/>
  <c r="M1367" i="1"/>
  <c r="L1367" i="1"/>
  <c r="K1367" i="1"/>
  <c r="J1367" i="1"/>
  <c r="I1367" i="1"/>
  <c r="H1367" i="1"/>
  <c r="G1367" i="1"/>
  <c r="F1367" i="1"/>
  <c r="E1367" i="1"/>
  <c r="M1366" i="1"/>
  <c r="L1366" i="1"/>
  <c r="K1366" i="1"/>
  <c r="J1366" i="1"/>
  <c r="I1366" i="1"/>
  <c r="H1366" i="1"/>
  <c r="G1366" i="1"/>
  <c r="F1366" i="1"/>
  <c r="E1366" i="1"/>
  <c r="M1365" i="1"/>
  <c r="L1365" i="1"/>
  <c r="K1365" i="1"/>
  <c r="J1365" i="1"/>
  <c r="I1365" i="1"/>
  <c r="H1365" i="1"/>
  <c r="G1365" i="1"/>
  <c r="F1365" i="1"/>
  <c r="E1365" i="1"/>
  <c r="M1364" i="1"/>
  <c r="L1364" i="1"/>
  <c r="K1364" i="1"/>
  <c r="J1364" i="1"/>
  <c r="I1364" i="1"/>
  <c r="H1364" i="1"/>
  <c r="G1364" i="1"/>
  <c r="F1364" i="1"/>
  <c r="E1364" i="1"/>
  <c r="M1363" i="1"/>
  <c r="L1363" i="1"/>
  <c r="K1363" i="1"/>
  <c r="J1363" i="1"/>
  <c r="I1363" i="1"/>
  <c r="H1363" i="1"/>
  <c r="G1363" i="1"/>
  <c r="F1363" i="1"/>
  <c r="E1363" i="1"/>
  <c r="M1362" i="1"/>
  <c r="L1362" i="1"/>
  <c r="K1362" i="1"/>
  <c r="J1362" i="1"/>
  <c r="I1362" i="1"/>
  <c r="H1362" i="1"/>
  <c r="G1362" i="1"/>
  <c r="F1362" i="1"/>
  <c r="E1362" i="1"/>
  <c r="M1361" i="1"/>
  <c r="L1361" i="1"/>
  <c r="K1361" i="1"/>
  <c r="J1361" i="1"/>
  <c r="I1361" i="1"/>
  <c r="H1361" i="1"/>
  <c r="G1361" i="1"/>
  <c r="F1361" i="1"/>
  <c r="E1361" i="1"/>
  <c r="M1360" i="1"/>
  <c r="L1360" i="1"/>
  <c r="K1360" i="1"/>
  <c r="J1360" i="1"/>
  <c r="I1360" i="1"/>
  <c r="H1360" i="1"/>
  <c r="G1360" i="1"/>
  <c r="F1360" i="1"/>
  <c r="E1360" i="1"/>
  <c r="M1359" i="1"/>
  <c r="L1359" i="1"/>
  <c r="K1359" i="1"/>
  <c r="J1359" i="1"/>
  <c r="I1359" i="1"/>
  <c r="H1359" i="1"/>
  <c r="G1359" i="1"/>
  <c r="F1359" i="1"/>
  <c r="E1359" i="1"/>
  <c r="M1358" i="1"/>
  <c r="L1358" i="1"/>
  <c r="K1358" i="1"/>
  <c r="J1358" i="1"/>
  <c r="I1358" i="1"/>
  <c r="H1358" i="1"/>
  <c r="G1358" i="1"/>
  <c r="F1358" i="1"/>
  <c r="E1358" i="1"/>
  <c r="M1357" i="1"/>
  <c r="L1357" i="1"/>
  <c r="K1357" i="1"/>
  <c r="J1357" i="1"/>
  <c r="I1357" i="1"/>
  <c r="H1357" i="1"/>
  <c r="G1357" i="1"/>
  <c r="F1357" i="1"/>
  <c r="E1357" i="1"/>
  <c r="M1356" i="1"/>
  <c r="L1356" i="1"/>
  <c r="K1356" i="1"/>
  <c r="J1356" i="1"/>
  <c r="I1356" i="1"/>
  <c r="H1356" i="1"/>
  <c r="G1356" i="1"/>
  <c r="F1356" i="1"/>
  <c r="E1356" i="1"/>
  <c r="M1355" i="1"/>
  <c r="L1355" i="1"/>
  <c r="K1355" i="1"/>
  <c r="J1355" i="1"/>
  <c r="I1355" i="1"/>
  <c r="H1355" i="1"/>
  <c r="G1355" i="1"/>
  <c r="F1355" i="1"/>
  <c r="E1355" i="1"/>
  <c r="M1354" i="1"/>
  <c r="L1354" i="1"/>
  <c r="K1354" i="1"/>
  <c r="J1354" i="1"/>
  <c r="I1354" i="1"/>
  <c r="H1354" i="1"/>
  <c r="G1354" i="1"/>
  <c r="F1354" i="1"/>
  <c r="E1354" i="1"/>
  <c r="M1353" i="1"/>
  <c r="L1353" i="1"/>
  <c r="K1353" i="1"/>
  <c r="J1353" i="1"/>
  <c r="I1353" i="1"/>
  <c r="H1353" i="1"/>
  <c r="G1353" i="1"/>
  <c r="F1353" i="1"/>
  <c r="E1353" i="1"/>
  <c r="M1352" i="1"/>
  <c r="L1352" i="1"/>
  <c r="K1352" i="1"/>
  <c r="J1352" i="1"/>
  <c r="I1352" i="1"/>
  <c r="H1352" i="1"/>
  <c r="G1352" i="1"/>
  <c r="F1352" i="1"/>
  <c r="E1352" i="1"/>
  <c r="M1351" i="1"/>
  <c r="L1351" i="1"/>
  <c r="K1351" i="1"/>
  <c r="J1351" i="1"/>
  <c r="I1351" i="1"/>
  <c r="H1351" i="1"/>
  <c r="G1351" i="1"/>
  <c r="F1351" i="1"/>
  <c r="E1351" i="1"/>
  <c r="M1350" i="1"/>
  <c r="L1350" i="1"/>
  <c r="K1350" i="1"/>
  <c r="J1350" i="1"/>
  <c r="I1350" i="1"/>
  <c r="H1350" i="1"/>
  <c r="G1350" i="1"/>
  <c r="F1350" i="1"/>
  <c r="E1350" i="1"/>
  <c r="M1349" i="1"/>
  <c r="L1349" i="1"/>
  <c r="K1349" i="1"/>
  <c r="J1349" i="1"/>
  <c r="I1349" i="1"/>
  <c r="H1349" i="1"/>
  <c r="G1349" i="1"/>
  <c r="F1349" i="1"/>
  <c r="E1349" i="1"/>
  <c r="M1348" i="1"/>
  <c r="L1348" i="1"/>
  <c r="K1348" i="1"/>
  <c r="J1348" i="1"/>
  <c r="I1348" i="1"/>
  <c r="H1348" i="1"/>
  <c r="G1348" i="1"/>
  <c r="F1348" i="1"/>
  <c r="E1348" i="1"/>
  <c r="M1347" i="1"/>
  <c r="L1347" i="1"/>
  <c r="K1347" i="1"/>
  <c r="J1347" i="1"/>
  <c r="I1347" i="1"/>
  <c r="H1347" i="1"/>
  <c r="G1347" i="1"/>
  <c r="F1347" i="1"/>
  <c r="E1347" i="1"/>
  <c r="M1346" i="1"/>
  <c r="L1346" i="1"/>
  <c r="K1346" i="1"/>
  <c r="J1346" i="1"/>
  <c r="I1346" i="1"/>
  <c r="H1346" i="1"/>
  <c r="G1346" i="1"/>
  <c r="F1346" i="1"/>
  <c r="E1346" i="1"/>
  <c r="M1345" i="1"/>
  <c r="L1345" i="1"/>
  <c r="K1345" i="1"/>
  <c r="J1345" i="1"/>
  <c r="I1345" i="1"/>
  <c r="H1345" i="1"/>
  <c r="G1345" i="1"/>
  <c r="F1345" i="1"/>
  <c r="E1345" i="1"/>
  <c r="M1344" i="1"/>
  <c r="L1344" i="1"/>
  <c r="K1344" i="1"/>
  <c r="J1344" i="1"/>
  <c r="I1344" i="1"/>
  <c r="H1344" i="1"/>
  <c r="G1344" i="1"/>
  <c r="F1344" i="1"/>
  <c r="E1344" i="1"/>
  <c r="M1343" i="1"/>
  <c r="L1343" i="1"/>
  <c r="K1343" i="1"/>
  <c r="J1343" i="1"/>
  <c r="I1343" i="1"/>
  <c r="H1343" i="1"/>
  <c r="G1343" i="1"/>
  <c r="F1343" i="1"/>
  <c r="E1343" i="1"/>
  <c r="M1342" i="1"/>
  <c r="L1342" i="1"/>
  <c r="K1342" i="1"/>
  <c r="J1342" i="1"/>
  <c r="I1342" i="1"/>
  <c r="H1342" i="1"/>
  <c r="G1342" i="1"/>
  <c r="F1342" i="1"/>
  <c r="E1342" i="1"/>
  <c r="M1341" i="1"/>
  <c r="L1341" i="1"/>
  <c r="K1341" i="1"/>
  <c r="J1341" i="1"/>
  <c r="I1341" i="1"/>
  <c r="H1341" i="1"/>
  <c r="G1341" i="1"/>
  <c r="F1341" i="1"/>
  <c r="E1341" i="1"/>
  <c r="M1340" i="1"/>
  <c r="L1340" i="1"/>
  <c r="K1340" i="1"/>
  <c r="J1340" i="1"/>
  <c r="I1340" i="1"/>
  <c r="H1340" i="1"/>
  <c r="G1340" i="1"/>
  <c r="F1340" i="1"/>
  <c r="E1340" i="1"/>
  <c r="M1339" i="1"/>
  <c r="L1339" i="1"/>
  <c r="K1339" i="1"/>
  <c r="J1339" i="1"/>
  <c r="I1339" i="1"/>
  <c r="H1339" i="1"/>
  <c r="G1339" i="1"/>
  <c r="F1339" i="1"/>
  <c r="E1339" i="1"/>
  <c r="M1338" i="1"/>
  <c r="L1338" i="1"/>
  <c r="K1338" i="1"/>
  <c r="J1338" i="1"/>
  <c r="I1338" i="1"/>
  <c r="H1338" i="1"/>
  <c r="G1338" i="1"/>
  <c r="F1338" i="1"/>
  <c r="E1338" i="1"/>
  <c r="M1337" i="1"/>
  <c r="L1337" i="1"/>
  <c r="K1337" i="1"/>
  <c r="J1337" i="1"/>
  <c r="I1337" i="1"/>
  <c r="H1337" i="1"/>
  <c r="G1337" i="1"/>
  <c r="F1337" i="1"/>
  <c r="E1337" i="1"/>
  <c r="M1336" i="1"/>
  <c r="L1336" i="1"/>
  <c r="K1336" i="1"/>
  <c r="J1336" i="1"/>
  <c r="I1336" i="1"/>
  <c r="H1336" i="1"/>
  <c r="G1336" i="1"/>
  <c r="F1336" i="1"/>
  <c r="E1336" i="1"/>
  <c r="M1335" i="1"/>
  <c r="L1335" i="1"/>
  <c r="K1335" i="1"/>
  <c r="J1335" i="1"/>
  <c r="I1335" i="1"/>
  <c r="H1335" i="1"/>
  <c r="G1335" i="1"/>
  <c r="F1335" i="1"/>
  <c r="E1335" i="1"/>
  <c r="M1334" i="1"/>
  <c r="L1334" i="1"/>
  <c r="K1334" i="1"/>
  <c r="J1334" i="1"/>
  <c r="I1334" i="1"/>
  <c r="H1334" i="1"/>
  <c r="G1334" i="1"/>
  <c r="F1334" i="1"/>
  <c r="E1334" i="1"/>
  <c r="M1333" i="1"/>
  <c r="L1333" i="1"/>
  <c r="K1333" i="1"/>
  <c r="J1333" i="1"/>
  <c r="I1333" i="1"/>
  <c r="H1333" i="1"/>
  <c r="G1333" i="1"/>
  <c r="F1333" i="1"/>
  <c r="E1333" i="1"/>
  <c r="M1332" i="1"/>
  <c r="L1332" i="1"/>
  <c r="K1332" i="1"/>
  <c r="J1332" i="1"/>
  <c r="I1332" i="1"/>
  <c r="H1332" i="1"/>
  <c r="G1332" i="1"/>
  <c r="F1332" i="1"/>
  <c r="E1332" i="1"/>
  <c r="M1331" i="1"/>
  <c r="L1331" i="1"/>
  <c r="K1331" i="1"/>
  <c r="J1331" i="1"/>
  <c r="I1331" i="1"/>
  <c r="H1331" i="1"/>
  <c r="G1331" i="1"/>
  <c r="F1331" i="1"/>
  <c r="E1331" i="1"/>
  <c r="M1330" i="1"/>
  <c r="L1330" i="1"/>
  <c r="K1330" i="1"/>
  <c r="J1330" i="1"/>
  <c r="I1330" i="1"/>
  <c r="H1330" i="1"/>
  <c r="G1330" i="1"/>
  <c r="F1330" i="1"/>
  <c r="E1330" i="1"/>
  <c r="M1329" i="1"/>
  <c r="L1329" i="1"/>
  <c r="K1329" i="1"/>
  <c r="J1329" i="1"/>
  <c r="I1329" i="1"/>
  <c r="H1329" i="1"/>
  <c r="G1329" i="1"/>
  <c r="F1329" i="1"/>
  <c r="E1329" i="1"/>
  <c r="M1328" i="1"/>
  <c r="L1328" i="1"/>
  <c r="K1328" i="1"/>
  <c r="J1328" i="1"/>
  <c r="I1328" i="1"/>
  <c r="H1328" i="1"/>
  <c r="G1328" i="1"/>
  <c r="F1328" i="1"/>
  <c r="E1328" i="1"/>
  <c r="M1327" i="1"/>
  <c r="L1327" i="1"/>
  <c r="K1327" i="1"/>
  <c r="J1327" i="1"/>
  <c r="I1327" i="1"/>
  <c r="H1327" i="1"/>
  <c r="G1327" i="1"/>
  <c r="F1327" i="1"/>
  <c r="E1327" i="1"/>
  <c r="M1326" i="1"/>
  <c r="L1326" i="1"/>
  <c r="K1326" i="1"/>
  <c r="J1326" i="1"/>
  <c r="I1326" i="1"/>
  <c r="H1326" i="1"/>
  <c r="G1326" i="1"/>
  <c r="F1326" i="1"/>
  <c r="E1326" i="1"/>
  <c r="M1325" i="1"/>
  <c r="L1325" i="1"/>
  <c r="K1325" i="1"/>
  <c r="J1325" i="1"/>
  <c r="I1325" i="1"/>
  <c r="H1325" i="1"/>
  <c r="G1325" i="1"/>
  <c r="F1325" i="1"/>
  <c r="E1325" i="1"/>
  <c r="M1324" i="1"/>
  <c r="L1324" i="1"/>
  <c r="K1324" i="1"/>
  <c r="J1324" i="1"/>
  <c r="I1324" i="1"/>
  <c r="H1324" i="1"/>
  <c r="G1324" i="1"/>
  <c r="F1324" i="1"/>
  <c r="E1324" i="1"/>
  <c r="M1323" i="1"/>
  <c r="L1323" i="1"/>
  <c r="K1323" i="1"/>
  <c r="J1323" i="1"/>
  <c r="I1323" i="1"/>
  <c r="H1323" i="1"/>
  <c r="G1323" i="1"/>
  <c r="F1323" i="1"/>
  <c r="E1323" i="1"/>
  <c r="M1322" i="1"/>
  <c r="L1322" i="1"/>
  <c r="K1322" i="1"/>
  <c r="J1322" i="1"/>
  <c r="I1322" i="1"/>
  <c r="H1322" i="1"/>
  <c r="G1322" i="1"/>
  <c r="F1322" i="1"/>
  <c r="E1322" i="1"/>
  <c r="M1321" i="1"/>
  <c r="L1321" i="1"/>
  <c r="K1321" i="1"/>
  <c r="J1321" i="1"/>
  <c r="I1321" i="1"/>
  <c r="H1321" i="1"/>
  <c r="G1321" i="1"/>
  <c r="F1321" i="1"/>
  <c r="E1321" i="1"/>
  <c r="M1320" i="1"/>
  <c r="L1320" i="1"/>
  <c r="K1320" i="1"/>
  <c r="J1320" i="1"/>
  <c r="I1320" i="1"/>
  <c r="H1320" i="1"/>
  <c r="G1320" i="1"/>
  <c r="F1320" i="1"/>
  <c r="E1320" i="1"/>
  <c r="M1319" i="1"/>
  <c r="L1319" i="1"/>
  <c r="K1319" i="1"/>
  <c r="J1319" i="1"/>
  <c r="I1319" i="1"/>
  <c r="H1319" i="1"/>
  <c r="G1319" i="1"/>
  <c r="F1319" i="1"/>
  <c r="E1319" i="1"/>
  <c r="M1318" i="1"/>
  <c r="L1318" i="1"/>
  <c r="K1318" i="1"/>
  <c r="J1318" i="1"/>
  <c r="I1318" i="1"/>
  <c r="H1318" i="1"/>
  <c r="G1318" i="1"/>
  <c r="F1318" i="1"/>
  <c r="E1318" i="1"/>
  <c r="M1317" i="1"/>
  <c r="L1317" i="1"/>
  <c r="K1317" i="1"/>
  <c r="J1317" i="1"/>
  <c r="I1317" i="1"/>
  <c r="H1317" i="1"/>
  <c r="G1317" i="1"/>
  <c r="F1317" i="1"/>
  <c r="E1317" i="1"/>
  <c r="M1316" i="1"/>
  <c r="L1316" i="1"/>
  <c r="K1316" i="1"/>
  <c r="J1316" i="1"/>
  <c r="I1316" i="1"/>
  <c r="H1316" i="1"/>
  <c r="G1316" i="1"/>
  <c r="F1316" i="1"/>
  <c r="E1316" i="1"/>
  <c r="M1315" i="1"/>
  <c r="L1315" i="1"/>
  <c r="K1315" i="1"/>
  <c r="J1315" i="1"/>
  <c r="I1315" i="1"/>
  <c r="H1315" i="1"/>
  <c r="G1315" i="1"/>
  <c r="F1315" i="1"/>
  <c r="E1315" i="1"/>
  <c r="M1314" i="1"/>
  <c r="L1314" i="1"/>
  <c r="K1314" i="1"/>
  <c r="J1314" i="1"/>
  <c r="I1314" i="1"/>
  <c r="H1314" i="1"/>
  <c r="G1314" i="1"/>
  <c r="F1314" i="1"/>
  <c r="E1314" i="1"/>
  <c r="M1313" i="1"/>
  <c r="L1313" i="1"/>
  <c r="K1313" i="1"/>
  <c r="J1313" i="1"/>
  <c r="I1313" i="1"/>
  <c r="H1313" i="1"/>
  <c r="G1313" i="1"/>
  <c r="F1313" i="1"/>
  <c r="E1313" i="1"/>
  <c r="M1312" i="1"/>
  <c r="L1312" i="1"/>
  <c r="K1312" i="1"/>
  <c r="J1312" i="1"/>
  <c r="I1312" i="1"/>
  <c r="H1312" i="1"/>
  <c r="G1312" i="1"/>
  <c r="F1312" i="1"/>
  <c r="E1312" i="1"/>
  <c r="M1311" i="1"/>
  <c r="L1311" i="1"/>
  <c r="K1311" i="1"/>
  <c r="J1311" i="1"/>
  <c r="I1311" i="1"/>
  <c r="H1311" i="1"/>
  <c r="G1311" i="1"/>
  <c r="F1311" i="1"/>
  <c r="E1311" i="1"/>
  <c r="M1310" i="1"/>
  <c r="L1310" i="1"/>
  <c r="K1310" i="1"/>
  <c r="J1310" i="1"/>
  <c r="I1310" i="1"/>
  <c r="H1310" i="1"/>
  <c r="G1310" i="1"/>
  <c r="F1310" i="1"/>
  <c r="E1310" i="1"/>
  <c r="M1309" i="1"/>
  <c r="L1309" i="1"/>
  <c r="K1309" i="1"/>
  <c r="J1309" i="1"/>
  <c r="I1309" i="1"/>
  <c r="H1309" i="1"/>
  <c r="G1309" i="1"/>
  <c r="F1309" i="1"/>
  <c r="E1309" i="1"/>
  <c r="M1308" i="1"/>
  <c r="L1308" i="1"/>
  <c r="K1308" i="1"/>
  <c r="J1308" i="1"/>
  <c r="I1308" i="1"/>
  <c r="H1308" i="1"/>
  <c r="G1308" i="1"/>
  <c r="F1308" i="1"/>
  <c r="E1308" i="1"/>
  <c r="M1307" i="1"/>
  <c r="L1307" i="1"/>
  <c r="K1307" i="1"/>
  <c r="J1307" i="1"/>
  <c r="I1307" i="1"/>
  <c r="H1307" i="1"/>
  <c r="G1307" i="1"/>
  <c r="F1307" i="1"/>
  <c r="E1307" i="1"/>
  <c r="M1306" i="1"/>
  <c r="L1306" i="1"/>
  <c r="K1306" i="1"/>
  <c r="J1306" i="1"/>
  <c r="I1306" i="1"/>
  <c r="H1306" i="1"/>
  <c r="G1306" i="1"/>
  <c r="F1306" i="1"/>
  <c r="E1306" i="1"/>
  <c r="M1305" i="1"/>
  <c r="L1305" i="1"/>
  <c r="K1305" i="1"/>
  <c r="J1305" i="1"/>
  <c r="I1305" i="1"/>
  <c r="H1305" i="1"/>
  <c r="G1305" i="1"/>
  <c r="F1305" i="1"/>
  <c r="E1305" i="1"/>
  <c r="M1304" i="1"/>
  <c r="L1304" i="1"/>
  <c r="K1304" i="1"/>
  <c r="J1304" i="1"/>
  <c r="I1304" i="1"/>
  <c r="H1304" i="1"/>
  <c r="G1304" i="1"/>
  <c r="F1304" i="1"/>
  <c r="E1304" i="1"/>
  <c r="M1303" i="1"/>
  <c r="L1303" i="1"/>
  <c r="K1303" i="1"/>
  <c r="J1303" i="1"/>
  <c r="I1303" i="1"/>
  <c r="H1303" i="1"/>
  <c r="G1303" i="1"/>
  <c r="F1303" i="1"/>
  <c r="E1303" i="1"/>
  <c r="M1302" i="1"/>
  <c r="L1302" i="1"/>
  <c r="K1302" i="1"/>
  <c r="J1302" i="1"/>
  <c r="I1302" i="1"/>
  <c r="H1302" i="1"/>
  <c r="G1302" i="1"/>
  <c r="F1302" i="1"/>
  <c r="E1302" i="1"/>
  <c r="M1301" i="1"/>
  <c r="L1301" i="1"/>
  <c r="K1301" i="1"/>
  <c r="J1301" i="1"/>
  <c r="I1301" i="1"/>
  <c r="H1301" i="1"/>
  <c r="G1301" i="1"/>
  <c r="F1301" i="1"/>
  <c r="E1301" i="1"/>
  <c r="M1300" i="1"/>
  <c r="L1300" i="1"/>
  <c r="K1300" i="1"/>
  <c r="J1300" i="1"/>
  <c r="I1300" i="1"/>
  <c r="H1300" i="1"/>
  <c r="G1300" i="1"/>
  <c r="F1300" i="1"/>
  <c r="E1300" i="1"/>
  <c r="M1299" i="1"/>
  <c r="L1299" i="1"/>
  <c r="K1299" i="1"/>
  <c r="J1299" i="1"/>
  <c r="I1299" i="1"/>
  <c r="H1299" i="1"/>
  <c r="G1299" i="1"/>
  <c r="F1299" i="1"/>
  <c r="E1299" i="1"/>
  <c r="M1298" i="1"/>
  <c r="L1298" i="1"/>
  <c r="K1298" i="1"/>
  <c r="J1298" i="1"/>
  <c r="I1298" i="1"/>
  <c r="H1298" i="1"/>
  <c r="G1298" i="1"/>
  <c r="F1298" i="1"/>
  <c r="E1298" i="1"/>
  <c r="M1297" i="1"/>
  <c r="L1297" i="1"/>
  <c r="K1297" i="1"/>
  <c r="J1297" i="1"/>
  <c r="I1297" i="1"/>
  <c r="H1297" i="1"/>
  <c r="G1297" i="1"/>
  <c r="F1297" i="1"/>
  <c r="E1297" i="1"/>
  <c r="M1296" i="1"/>
  <c r="L1296" i="1"/>
  <c r="K1296" i="1"/>
  <c r="J1296" i="1"/>
  <c r="I1296" i="1"/>
  <c r="H1296" i="1"/>
  <c r="G1296" i="1"/>
  <c r="F1296" i="1"/>
  <c r="E1296" i="1"/>
  <c r="M1295" i="1"/>
  <c r="L1295" i="1"/>
  <c r="K1295" i="1"/>
  <c r="J1295" i="1"/>
  <c r="I1295" i="1"/>
  <c r="H1295" i="1"/>
  <c r="G1295" i="1"/>
  <c r="F1295" i="1"/>
  <c r="E1295" i="1"/>
  <c r="M1294" i="1"/>
  <c r="L1294" i="1"/>
  <c r="K1294" i="1"/>
  <c r="J1294" i="1"/>
  <c r="I1294" i="1"/>
  <c r="H1294" i="1"/>
  <c r="G1294" i="1"/>
  <c r="F1294" i="1"/>
  <c r="E1294" i="1"/>
  <c r="M1293" i="1"/>
  <c r="L1293" i="1"/>
  <c r="K1293" i="1"/>
  <c r="J1293" i="1"/>
  <c r="I1293" i="1"/>
  <c r="H1293" i="1"/>
  <c r="G1293" i="1"/>
  <c r="F1293" i="1"/>
  <c r="E1293" i="1"/>
  <c r="M1292" i="1"/>
  <c r="L1292" i="1"/>
  <c r="K1292" i="1"/>
  <c r="J1292" i="1"/>
  <c r="I1292" i="1"/>
  <c r="H1292" i="1"/>
  <c r="G1292" i="1"/>
  <c r="F1292" i="1"/>
  <c r="E1292" i="1"/>
  <c r="M1291" i="1"/>
  <c r="L1291" i="1"/>
  <c r="K1291" i="1"/>
  <c r="J1291" i="1"/>
  <c r="I1291" i="1"/>
  <c r="H1291" i="1"/>
  <c r="G1291" i="1"/>
  <c r="F1291" i="1"/>
  <c r="E1291" i="1"/>
  <c r="M1290" i="1"/>
  <c r="L1290" i="1"/>
  <c r="K1290" i="1"/>
  <c r="J1290" i="1"/>
  <c r="I1290" i="1"/>
  <c r="H1290" i="1"/>
  <c r="G1290" i="1"/>
  <c r="F1290" i="1"/>
  <c r="E1290" i="1"/>
  <c r="M1289" i="1"/>
  <c r="L1289" i="1"/>
  <c r="K1289" i="1"/>
  <c r="J1289" i="1"/>
  <c r="I1289" i="1"/>
  <c r="H1289" i="1"/>
  <c r="G1289" i="1"/>
  <c r="F1289" i="1"/>
  <c r="E1289" i="1"/>
  <c r="M1288" i="1"/>
  <c r="L1288" i="1"/>
  <c r="K1288" i="1"/>
  <c r="J1288" i="1"/>
  <c r="I1288" i="1"/>
  <c r="H1288" i="1"/>
  <c r="G1288" i="1"/>
  <c r="F1288" i="1"/>
  <c r="E1288" i="1"/>
  <c r="M1287" i="1"/>
  <c r="L1287" i="1"/>
  <c r="K1287" i="1"/>
  <c r="J1287" i="1"/>
  <c r="I1287" i="1"/>
  <c r="H1287" i="1"/>
  <c r="G1287" i="1"/>
  <c r="F1287" i="1"/>
  <c r="E1287" i="1"/>
  <c r="M1286" i="1"/>
  <c r="L1286" i="1"/>
  <c r="K1286" i="1"/>
  <c r="J1286" i="1"/>
  <c r="I1286" i="1"/>
  <c r="H1286" i="1"/>
  <c r="G1286" i="1"/>
  <c r="F1286" i="1"/>
  <c r="E1286" i="1"/>
  <c r="M1285" i="1"/>
  <c r="L1285" i="1"/>
  <c r="K1285" i="1"/>
  <c r="J1285" i="1"/>
  <c r="I1285" i="1"/>
  <c r="H1285" i="1"/>
  <c r="G1285" i="1"/>
  <c r="F1285" i="1"/>
  <c r="E1285" i="1"/>
  <c r="M1284" i="1"/>
  <c r="L1284" i="1"/>
  <c r="K1284" i="1"/>
  <c r="J1284" i="1"/>
  <c r="I1284" i="1"/>
  <c r="H1284" i="1"/>
  <c r="G1284" i="1"/>
  <c r="F1284" i="1"/>
  <c r="E1284" i="1"/>
  <c r="M1283" i="1"/>
  <c r="L1283" i="1"/>
  <c r="K1283" i="1"/>
  <c r="J1283" i="1"/>
  <c r="I1283" i="1"/>
  <c r="H1283" i="1"/>
  <c r="G1283" i="1"/>
  <c r="F1283" i="1"/>
  <c r="E1283" i="1"/>
  <c r="M1282" i="1"/>
  <c r="L1282" i="1"/>
  <c r="K1282" i="1"/>
  <c r="J1282" i="1"/>
  <c r="I1282" i="1"/>
  <c r="H1282" i="1"/>
  <c r="G1282" i="1"/>
  <c r="F1282" i="1"/>
  <c r="E1282" i="1"/>
  <c r="M1281" i="1"/>
  <c r="L1281" i="1"/>
  <c r="K1281" i="1"/>
  <c r="J1281" i="1"/>
  <c r="I1281" i="1"/>
  <c r="H1281" i="1"/>
  <c r="G1281" i="1"/>
  <c r="F1281" i="1"/>
  <c r="E1281" i="1"/>
  <c r="M1280" i="1"/>
  <c r="L1280" i="1"/>
  <c r="K1280" i="1"/>
  <c r="J1280" i="1"/>
  <c r="I1280" i="1"/>
  <c r="H1280" i="1"/>
  <c r="G1280" i="1"/>
  <c r="F1280" i="1"/>
  <c r="E1280" i="1"/>
  <c r="M1279" i="1"/>
  <c r="L1279" i="1"/>
  <c r="K1279" i="1"/>
  <c r="J1279" i="1"/>
  <c r="I1279" i="1"/>
  <c r="H1279" i="1"/>
  <c r="G1279" i="1"/>
  <c r="F1279" i="1"/>
  <c r="E1279" i="1"/>
  <c r="M1278" i="1"/>
  <c r="L1278" i="1"/>
  <c r="K1278" i="1"/>
  <c r="J1278" i="1"/>
  <c r="I1278" i="1"/>
  <c r="H1278" i="1"/>
  <c r="G1278" i="1"/>
  <c r="F1278" i="1"/>
  <c r="E1278" i="1"/>
  <c r="M1277" i="1"/>
  <c r="L1277" i="1"/>
  <c r="K1277" i="1"/>
  <c r="J1277" i="1"/>
  <c r="I1277" i="1"/>
  <c r="H1277" i="1"/>
  <c r="G1277" i="1"/>
  <c r="F1277" i="1"/>
  <c r="E1277" i="1"/>
  <c r="M1276" i="1"/>
  <c r="L1276" i="1"/>
  <c r="K1276" i="1"/>
  <c r="J1276" i="1"/>
  <c r="I1276" i="1"/>
  <c r="H1276" i="1"/>
  <c r="G1276" i="1"/>
  <c r="F1276" i="1"/>
  <c r="E1276" i="1"/>
  <c r="M1275" i="1"/>
  <c r="L1275" i="1"/>
  <c r="K1275" i="1"/>
  <c r="J1275" i="1"/>
  <c r="I1275" i="1"/>
  <c r="H1275" i="1"/>
  <c r="G1275" i="1"/>
  <c r="F1275" i="1"/>
  <c r="E1275" i="1"/>
  <c r="M1274" i="1"/>
  <c r="L1274" i="1"/>
  <c r="K1274" i="1"/>
  <c r="J1274" i="1"/>
  <c r="I1274" i="1"/>
  <c r="H1274" i="1"/>
  <c r="G1274" i="1"/>
  <c r="F1274" i="1"/>
  <c r="E1274" i="1"/>
  <c r="M1273" i="1"/>
  <c r="L1273" i="1"/>
  <c r="K1273" i="1"/>
  <c r="J1273" i="1"/>
  <c r="I1273" i="1"/>
  <c r="H1273" i="1"/>
  <c r="G1273" i="1"/>
  <c r="F1273" i="1"/>
  <c r="E1273" i="1"/>
  <c r="M1272" i="1"/>
  <c r="L1272" i="1"/>
  <c r="K1272" i="1"/>
  <c r="J1272" i="1"/>
  <c r="I1272" i="1"/>
  <c r="H1272" i="1"/>
  <c r="G1272" i="1"/>
  <c r="F1272" i="1"/>
  <c r="E1272" i="1"/>
  <c r="M1271" i="1"/>
  <c r="L1271" i="1"/>
  <c r="K1271" i="1"/>
  <c r="J1271" i="1"/>
  <c r="I1271" i="1"/>
  <c r="H1271" i="1"/>
  <c r="G1271" i="1"/>
  <c r="F1271" i="1"/>
  <c r="E1271" i="1"/>
  <c r="M1270" i="1"/>
  <c r="L1270" i="1"/>
  <c r="K1270" i="1"/>
  <c r="J1270" i="1"/>
  <c r="I1270" i="1"/>
  <c r="H1270" i="1"/>
  <c r="G1270" i="1"/>
  <c r="F1270" i="1"/>
  <c r="E1270" i="1"/>
  <c r="M1269" i="1"/>
  <c r="L1269" i="1"/>
  <c r="K1269" i="1"/>
  <c r="J1269" i="1"/>
  <c r="I1269" i="1"/>
  <c r="H1269" i="1"/>
  <c r="G1269" i="1"/>
  <c r="F1269" i="1"/>
  <c r="E1269" i="1"/>
  <c r="M1268" i="1"/>
  <c r="L1268" i="1"/>
  <c r="K1268" i="1"/>
  <c r="J1268" i="1"/>
  <c r="I1268" i="1"/>
  <c r="H1268" i="1"/>
  <c r="G1268" i="1"/>
  <c r="F1268" i="1"/>
  <c r="E1268" i="1"/>
  <c r="M1267" i="1"/>
  <c r="L1267" i="1"/>
  <c r="K1267" i="1"/>
  <c r="J1267" i="1"/>
  <c r="I1267" i="1"/>
  <c r="H1267" i="1"/>
  <c r="G1267" i="1"/>
  <c r="F1267" i="1"/>
  <c r="E1267" i="1"/>
  <c r="M1266" i="1"/>
  <c r="L1266" i="1"/>
  <c r="K1266" i="1"/>
  <c r="J1266" i="1"/>
  <c r="I1266" i="1"/>
  <c r="H1266" i="1"/>
  <c r="G1266" i="1"/>
  <c r="F1266" i="1"/>
  <c r="E1266" i="1"/>
  <c r="M1265" i="1"/>
  <c r="L1265" i="1"/>
  <c r="K1265" i="1"/>
  <c r="J1265" i="1"/>
  <c r="I1265" i="1"/>
  <c r="H1265" i="1"/>
  <c r="G1265" i="1"/>
  <c r="F1265" i="1"/>
  <c r="E1265" i="1"/>
  <c r="M1264" i="1"/>
  <c r="L1264" i="1"/>
  <c r="K1264" i="1"/>
  <c r="J1264" i="1"/>
  <c r="I1264" i="1"/>
  <c r="H1264" i="1"/>
  <c r="G1264" i="1"/>
  <c r="F1264" i="1"/>
  <c r="E1264" i="1"/>
  <c r="M1263" i="1"/>
  <c r="L1263" i="1"/>
  <c r="K1263" i="1"/>
  <c r="J1263" i="1"/>
  <c r="I1263" i="1"/>
  <c r="H1263" i="1"/>
  <c r="G1263" i="1"/>
  <c r="F1263" i="1"/>
  <c r="E1263" i="1"/>
  <c r="M1262" i="1"/>
  <c r="L1262" i="1"/>
  <c r="K1262" i="1"/>
  <c r="J1262" i="1"/>
  <c r="I1262" i="1"/>
  <c r="H1262" i="1"/>
  <c r="G1262" i="1"/>
  <c r="F1262" i="1"/>
  <c r="E1262" i="1"/>
  <c r="M1261" i="1"/>
  <c r="L1261" i="1"/>
  <c r="K1261" i="1"/>
  <c r="J1261" i="1"/>
  <c r="I1261" i="1"/>
  <c r="H1261" i="1"/>
  <c r="G1261" i="1"/>
  <c r="F1261" i="1"/>
  <c r="E1261" i="1"/>
  <c r="M1260" i="1"/>
  <c r="L1260" i="1"/>
  <c r="K1260" i="1"/>
  <c r="J1260" i="1"/>
  <c r="I1260" i="1"/>
  <c r="H1260" i="1"/>
  <c r="G1260" i="1"/>
  <c r="F1260" i="1"/>
  <c r="E1260" i="1"/>
  <c r="M1259" i="1"/>
  <c r="L1259" i="1"/>
  <c r="K1259" i="1"/>
  <c r="J1259" i="1"/>
  <c r="I1259" i="1"/>
  <c r="H1259" i="1"/>
  <c r="G1259" i="1"/>
  <c r="F1259" i="1"/>
  <c r="E1259" i="1"/>
  <c r="M1258" i="1"/>
  <c r="L1258" i="1"/>
  <c r="K1258" i="1"/>
  <c r="J1258" i="1"/>
  <c r="I1258" i="1"/>
  <c r="H1258" i="1"/>
  <c r="G1258" i="1"/>
  <c r="F1258" i="1"/>
  <c r="E1258" i="1"/>
  <c r="M1257" i="1"/>
  <c r="L1257" i="1"/>
  <c r="K1257" i="1"/>
  <c r="J1257" i="1"/>
  <c r="I1257" i="1"/>
  <c r="H1257" i="1"/>
  <c r="G1257" i="1"/>
  <c r="F1257" i="1"/>
  <c r="E1257" i="1"/>
  <c r="M1256" i="1"/>
  <c r="L1256" i="1"/>
  <c r="K1256" i="1"/>
  <c r="J1256" i="1"/>
  <c r="I1256" i="1"/>
  <c r="H1256" i="1"/>
  <c r="G1256" i="1"/>
  <c r="F1256" i="1"/>
  <c r="E1256" i="1"/>
  <c r="M1255" i="1"/>
  <c r="L1255" i="1"/>
  <c r="K1255" i="1"/>
  <c r="J1255" i="1"/>
  <c r="I1255" i="1"/>
  <c r="H1255" i="1"/>
  <c r="G1255" i="1"/>
  <c r="F1255" i="1"/>
  <c r="E1255" i="1"/>
  <c r="M1254" i="1"/>
  <c r="L1254" i="1"/>
  <c r="K1254" i="1"/>
  <c r="J1254" i="1"/>
  <c r="I1254" i="1"/>
  <c r="H1254" i="1"/>
  <c r="G1254" i="1"/>
  <c r="F1254" i="1"/>
  <c r="E1254" i="1"/>
  <c r="M1253" i="1"/>
  <c r="L1253" i="1"/>
  <c r="K1253" i="1"/>
  <c r="J1253" i="1"/>
  <c r="I1253" i="1"/>
  <c r="H1253" i="1"/>
  <c r="G1253" i="1"/>
  <c r="F1253" i="1"/>
  <c r="E1253" i="1"/>
  <c r="M1252" i="1"/>
  <c r="L1252" i="1"/>
  <c r="K1252" i="1"/>
  <c r="J1252" i="1"/>
  <c r="I1252" i="1"/>
  <c r="H1252" i="1"/>
  <c r="G1252" i="1"/>
  <c r="F1252" i="1"/>
  <c r="E1252" i="1"/>
  <c r="M1251" i="1"/>
  <c r="L1251" i="1"/>
  <c r="K1251" i="1"/>
  <c r="J1251" i="1"/>
  <c r="I1251" i="1"/>
  <c r="H1251" i="1"/>
  <c r="G1251" i="1"/>
  <c r="F1251" i="1"/>
  <c r="E1251" i="1"/>
  <c r="M1250" i="1"/>
  <c r="L1250" i="1"/>
  <c r="K1250" i="1"/>
  <c r="J1250" i="1"/>
  <c r="I1250" i="1"/>
  <c r="H1250" i="1"/>
  <c r="G1250" i="1"/>
  <c r="F1250" i="1"/>
  <c r="E1250" i="1"/>
  <c r="M1249" i="1"/>
  <c r="L1249" i="1"/>
  <c r="K1249" i="1"/>
  <c r="J1249" i="1"/>
  <c r="I1249" i="1"/>
  <c r="H1249" i="1"/>
  <c r="G1249" i="1"/>
  <c r="F1249" i="1"/>
  <c r="E1249" i="1"/>
  <c r="M1248" i="1"/>
  <c r="L1248" i="1"/>
  <c r="K1248" i="1"/>
  <c r="J1248" i="1"/>
  <c r="I1248" i="1"/>
  <c r="H1248" i="1"/>
  <c r="G1248" i="1"/>
  <c r="F1248" i="1"/>
  <c r="E1248" i="1"/>
  <c r="M1247" i="1"/>
  <c r="L1247" i="1"/>
  <c r="K1247" i="1"/>
  <c r="J1247" i="1"/>
  <c r="I1247" i="1"/>
  <c r="H1247" i="1"/>
  <c r="G1247" i="1"/>
  <c r="F1247" i="1"/>
  <c r="E1247" i="1"/>
  <c r="M1246" i="1"/>
  <c r="L1246" i="1"/>
  <c r="K1246" i="1"/>
  <c r="J1246" i="1"/>
  <c r="I1246" i="1"/>
  <c r="H1246" i="1"/>
  <c r="G1246" i="1"/>
  <c r="F1246" i="1"/>
  <c r="E1246" i="1"/>
  <c r="M1245" i="1"/>
  <c r="L1245" i="1"/>
  <c r="K1245" i="1"/>
  <c r="J1245" i="1"/>
  <c r="I1245" i="1"/>
  <c r="H1245" i="1"/>
  <c r="G1245" i="1"/>
  <c r="F1245" i="1"/>
  <c r="E1245" i="1"/>
  <c r="M1244" i="1"/>
  <c r="L1244" i="1"/>
  <c r="K1244" i="1"/>
  <c r="J1244" i="1"/>
  <c r="I1244" i="1"/>
  <c r="H1244" i="1"/>
  <c r="G1244" i="1"/>
  <c r="F1244" i="1"/>
  <c r="E1244" i="1"/>
  <c r="M1243" i="1"/>
  <c r="L1243" i="1"/>
  <c r="K1243" i="1"/>
  <c r="J1243" i="1"/>
  <c r="I1243" i="1"/>
  <c r="H1243" i="1"/>
  <c r="G1243" i="1"/>
  <c r="F1243" i="1"/>
  <c r="E1243" i="1"/>
  <c r="M1242" i="1"/>
  <c r="L1242" i="1"/>
  <c r="K1242" i="1"/>
  <c r="J1242" i="1"/>
  <c r="I1242" i="1"/>
  <c r="H1242" i="1"/>
  <c r="G1242" i="1"/>
  <c r="F1242" i="1"/>
  <c r="E1242" i="1"/>
  <c r="M1241" i="1"/>
  <c r="L1241" i="1"/>
  <c r="K1241" i="1"/>
  <c r="J1241" i="1"/>
  <c r="I1241" i="1"/>
  <c r="H1241" i="1"/>
  <c r="G1241" i="1"/>
  <c r="F1241" i="1"/>
  <c r="E1241" i="1"/>
  <c r="M1240" i="1"/>
  <c r="L1240" i="1"/>
  <c r="K1240" i="1"/>
  <c r="J1240" i="1"/>
  <c r="I1240" i="1"/>
  <c r="H1240" i="1"/>
  <c r="G1240" i="1"/>
  <c r="F1240" i="1"/>
  <c r="E1240" i="1"/>
  <c r="M1239" i="1"/>
  <c r="L1239" i="1"/>
  <c r="K1239" i="1"/>
  <c r="J1239" i="1"/>
  <c r="I1239" i="1"/>
  <c r="H1239" i="1"/>
  <c r="G1239" i="1"/>
  <c r="F1239" i="1"/>
  <c r="E1239" i="1"/>
  <c r="M1238" i="1"/>
  <c r="L1238" i="1"/>
  <c r="K1238" i="1"/>
  <c r="J1238" i="1"/>
  <c r="I1238" i="1"/>
  <c r="H1238" i="1"/>
  <c r="G1238" i="1"/>
  <c r="F1238" i="1"/>
  <c r="E1238" i="1"/>
  <c r="M1237" i="1"/>
  <c r="L1237" i="1"/>
  <c r="K1237" i="1"/>
  <c r="J1237" i="1"/>
  <c r="I1237" i="1"/>
  <c r="H1237" i="1"/>
  <c r="G1237" i="1"/>
  <c r="F1237" i="1"/>
  <c r="E1237" i="1"/>
  <c r="M1236" i="1"/>
  <c r="L1236" i="1"/>
  <c r="K1236" i="1"/>
  <c r="J1236" i="1"/>
  <c r="I1236" i="1"/>
  <c r="H1236" i="1"/>
  <c r="G1236" i="1"/>
  <c r="F1236" i="1"/>
  <c r="E1236" i="1"/>
  <c r="M1235" i="1"/>
  <c r="L1235" i="1"/>
  <c r="K1235" i="1"/>
  <c r="J1235" i="1"/>
  <c r="I1235" i="1"/>
  <c r="H1235" i="1"/>
  <c r="G1235" i="1"/>
  <c r="F1235" i="1"/>
  <c r="E1235" i="1"/>
  <c r="M1234" i="1"/>
  <c r="L1234" i="1"/>
  <c r="K1234" i="1"/>
  <c r="J1234" i="1"/>
  <c r="I1234" i="1"/>
  <c r="H1234" i="1"/>
  <c r="G1234" i="1"/>
  <c r="F1234" i="1"/>
  <c r="E1234" i="1"/>
  <c r="M1233" i="1"/>
  <c r="L1233" i="1"/>
  <c r="K1233" i="1"/>
  <c r="J1233" i="1"/>
  <c r="I1233" i="1"/>
  <c r="H1233" i="1"/>
  <c r="G1233" i="1"/>
  <c r="F1233" i="1"/>
  <c r="E1233" i="1"/>
  <c r="M1232" i="1"/>
  <c r="L1232" i="1"/>
  <c r="K1232" i="1"/>
  <c r="J1232" i="1"/>
  <c r="I1232" i="1"/>
  <c r="H1232" i="1"/>
  <c r="G1232" i="1"/>
  <c r="F1232" i="1"/>
  <c r="E1232" i="1"/>
  <c r="M1231" i="1"/>
  <c r="L1231" i="1"/>
  <c r="K1231" i="1"/>
  <c r="J1231" i="1"/>
  <c r="I1231" i="1"/>
  <c r="H1231" i="1"/>
  <c r="G1231" i="1"/>
  <c r="F1231" i="1"/>
  <c r="E1231" i="1"/>
  <c r="M1230" i="1"/>
  <c r="L1230" i="1"/>
  <c r="K1230" i="1"/>
  <c r="J1230" i="1"/>
  <c r="I1230" i="1"/>
  <c r="H1230" i="1"/>
  <c r="G1230" i="1"/>
  <c r="F1230" i="1"/>
  <c r="E1230" i="1"/>
  <c r="M1229" i="1"/>
  <c r="L1229" i="1"/>
  <c r="K1229" i="1"/>
  <c r="J1229" i="1"/>
  <c r="I1229" i="1"/>
  <c r="H1229" i="1"/>
  <c r="G1229" i="1"/>
  <c r="F1229" i="1"/>
  <c r="E1229" i="1"/>
  <c r="M1228" i="1"/>
  <c r="L1228" i="1"/>
  <c r="K1228" i="1"/>
  <c r="J1228" i="1"/>
  <c r="I1228" i="1"/>
  <c r="H1228" i="1"/>
  <c r="G1228" i="1"/>
  <c r="F1228" i="1"/>
  <c r="E1228" i="1"/>
  <c r="M1227" i="1"/>
  <c r="L1227" i="1"/>
  <c r="K1227" i="1"/>
  <c r="J1227" i="1"/>
  <c r="I1227" i="1"/>
  <c r="H1227" i="1"/>
  <c r="G1227" i="1"/>
  <c r="F1227" i="1"/>
  <c r="E1227" i="1"/>
  <c r="M1226" i="1"/>
  <c r="L1226" i="1"/>
  <c r="K1226" i="1"/>
  <c r="J1226" i="1"/>
  <c r="I1226" i="1"/>
  <c r="H1226" i="1"/>
  <c r="G1226" i="1"/>
  <c r="F1226" i="1"/>
  <c r="E1226" i="1"/>
  <c r="M1225" i="1"/>
  <c r="L1225" i="1"/>
  <c r="K1225" i="1"/>
  <c r="J1225" i="1"/>
  <c r="I1225" i="1"/>
  <c r="H1225" i="1"/>
  <c r="G1225" i="1"/>
  <c r="F1225" i="1"/>
  <c r="E1225" i="1"/>
  <c r="M1224" i="1"/>
  <c r="L1224" i="1"/>
  <c r="K1224" i="1"/>
  <c r="J1224" i="1"/>
  <c r="I1224" i="1"/>
  <c r="H1224" i="1"/>
  <c r="G1224" i="1"/>
  <c r="F1224" i="1"/>
  <c r="E1224" i="1"/>
  <c r="M1223" i="1"/>
  <c r="L1223" i="1"/>
  <c r="K1223" i="1"/>
  <c r="J1223" i="1"/>
  <c r="I1223" i="1"/>
  <c r="H1223" i="1"/>
  <c r="G1223" i="1"/>
  <c r="F1223" i="1"/>
  <c r="E1223" i="1"/>
  <c r="M1222" i="1"/>
  <c r="L1222" i="1"/>
  <c r="K1222" i="1"/>
  <c r="J1222" i="1"/>
  <c r="I1222" i="1"/>
  <c r="H1222" i="1"/>
  <c r="G1222" i="1"/>
  <c r="F1222" i="1"/>
  <c r="E1222" i="1"/>
  <c r="M1221" i="1"/>
  <c r="L1221" i="1"/>
  <c r="K1221" i="1"/>
  <c r="J1221" i="1"/>
  <c r="I1221" i="1"/>
  <c r="H1221" i="1"/>
  <c r="G1221" i="1"/>
  <c r="F1221" i="1"/>
  <c r="E1221" i="1"/>
  <c r="M1220" i="1"/>
  <c r="L1220" i="1"/>
  <c r="K1220" i="1"/>
  <c r="J1220" i="1"/>
  <c r="I1220" i="1"/>
  <c r="H1220" i="1"/>
  <c r="G1220" i="1"/>
  <c r="F1220" i="1"/>
  <c r="E1220" i="1"/>
  <c r="M1219" i="1"/>
  <c r="L1219" i="1"/>
  <c r="K1219" i="1"/>
  <c r="J1219" i="1"/>
  <c r="I1219" i="1"/>
  <c r="H1219" i="1"/>
  <c r="G1219" i="1"/>
  <c r="F1219" i="1"/>
  <c r="E1219" i="1"/>
  <c r="M1218" i="1"/>
  <c r="L1218" i="1"/>
  <c r="K1218" i="1"/>
  <c r="J1218" i="1"/>
  <c r="I1218" i="1"/>
  <c r="H1218" i="1"/>
  <c r="G1218" i="1"/>
  <c r="F1218" i="1"/>
  <c r="E1218" i="1"/>
  <c r="M1217" i="1"/>
  <c r="L1217" i="1"/>
  <c r="K1217" i="1"/>
  <c r="J1217" i="1"/>
  <c r="I1217" i="1"/>
  <c r="H1217" i="1"/>
  <c r="G1217" i="1"/>
  <c r="F1217" i="1"/>
  <c r="E1217" i="1"/>
  <c r="M1216" i="1"/>
  <c r="L1216" i="1"/>
  <c r="K1216" i="1"/>
  <c r="J1216" i="1"/>
  <c r="I1216" i="1"/>
  <c r="H1216" i="1"/>
  <c r="G1216" i="1"/>
  <c r="F1216" i="1"/>
  <c r="E1216" i="1"/>
  <c r="M1215" i="1"/>
  <c r="L1215" i="1"/>
  <c r="K1215" i="1"/>
  <c r="J1215" i="1"/>
  <c r="I1215" i="1"/>
  <c r="H1215" i="1"/>
  <c r="G1215" i="1"/>
  <c r="F1215" i="1"/>
  <c r="E1215" i="1"/>
  <c r="M1214" i="1"/>
  <c r="L1214" i="1"/>
  <c r="K1214" i="1"/>
  <c r="J1214" i="1"/>
  <c r="I1214" i="1"/>
  <c r="H1214" i="1"/>
  <c r="G1214" i="1"/>
  <c r="F1214" i="1"/>
  <c r="E1214" i="1"/>
  <c r="M1213" i="1"/>
  <c r="L1213" i="1"/>
  <c r="K1213" i="1"/>
  <c r="J1213" i="1"/>
  <c r="I1213" i="1"/>
  <c r="H1213" i="1"/>
  <c r="G1213" i="1"/>
  <c r="F1213" i="1"/>
  <c r="E1213" i="1"/>
  <c r="M1212" i="1"/>
  <c r="L1212" i="1"/>
  <c r="K1212" i="1"/>
  <c r="J1212" i="1"/>
  <c r="I1212" i="1"/>
  <c r="H1212" i="1"/>
  <c r="G1212" i="1"/>
  <c r="F1212" i="1"/>
  <c r="E1212" i="1"/>
  <c r="M1211" i="1"/>
  <c r="L1211" i="1"/>
  <c r="K1211" i="1"/>
  <c r="J1211" i="1"/>
  <c r="I1211" i="1"/>
  <c r="H1211" i="1"/>
  <c r="G1211" i="1"/>
  <c r="F1211" i="1"/>
  <c r="E1211" i="1"/>
  <c r="M1210" i="1"/>
  <c r="L1210" i="1"/>
  <c r="K1210" i="1"/>
  <c r="J1210" i="1"/>
  <c r="I1210" i="1"/>
  <c r="H1210" i="1"/>
  <c r="G1210" i="1"/>
  <c r="F1210" i="1"/>
  <c r="E1210" i="1"/>
  <c r="M1209" i="1"/>
  <c r="L1209" i="1"/>
  <c r="K1209" i="1"/>
  <c r="J1209" i="1"/>
  <c r="I1209" i="1"/>
  <c r="H1209" i="1"/>
  <c r="G1209" i="1"/>
  <c r="F1209" i="1"/>
  <c r="E1209" i="1"/>
  <c r="M1208" i="1"/>
  <c r="L1208" i="1"/>
  <c r="K1208" i="1"/>
  <c r="J1208" i="1"/>
  <c r="I1208" i="1"/>
  <c r="H1208" i="1"/>
  <c r="G1208" i="1"/>
  <c r="F1208" i="1"/>
  <c r="E1208" i="1"/>
  <c r="M1207" i="1"/>
  <c r="L1207" i="1"/>
  <c r="K1207" i="1"/>
  <c r="J1207" i="1"/>
  <c r="I1207" i="1"/>
  <c r="H1207" i="1"/>
  <c r="G1207" i="1"/>
  <c r="F1207" i="1"/>
  <c r="E1207" i="1"/>
  <c r="M1206" i="1"/>
  <c r="L1206" i="1"/>
  <c r="K1206" i="1"/>
  <c r="J1206" i="1"/>
  <c r="I1206" i="1"/>
  <c r="H1206" i="1"/>
  <c r="G1206" i="1"/>
  <c r="F1206" i="1"/>
  <c r="E1206" i="1"/>
  <c r="M1205" i="1"/>
  <c r="L1205" i="1"/>
  <c r="K1205" i="1"/>
  <c r="J1205" i="1"/>
  <c r="I1205" i="1"/>
  <c r="H1205" i="1"/>
  <c r="G1205" i="1"/>
  <c r="F1205" i="1"/>
  <c r="E1205" i="1"/>
  <c r="M1204" i="1"/>
  <c r="L1204" i="1"/>
  <c r="K1204" i="1"/>
  <c r="J1204" i="1"/>
  <c r="I1204" i="1"/>
  <c r="H1204" i="1"/>
  <c r="G1204" i="1"/>
  <c r="F1204" i="1"/>
  <c r="E1204" i="1"/>
  <c r="M1203" i="1"/>
  <c r="L1203" i="1"/>
  <c r="K1203" i="1"/>
  <c r="J1203" i="1"/>
  <c r="I1203" i="1"/>
  <c r="H1203" i="1"/>
  <c r="G1203" i="1"/>
  <c r="F1203" i="1"/>
  <c r="E1203" i="1"/>
  <c r="M1202" i="1"/>
  <c r="L1202" i="1"/>
  <c r="K1202" i="1"/>
  <c r="J1202" i="1"/>
  <c r="I1202" i="1"/>
  <c r="H1202" i="1"/>
  <c r="G1202" i="1"/>
  <c r="F1202" i="1"/>
  <c r="E1202" i="1"/>
  <c r="M1201" i="1"/>
  <c r="L1201" i="1"/>
  <c r="K1201" i="1"/>
  <c r="J1201" i="1"/>
  <c r="I1201" i="1"/>
  <c r="H1201" i="1"/>
  <c r="G1201" i="1"/>
  <c r="F1201" i="1"/>
  <c r="E1201" i="1"/>
  <c r="M1200" i="1"/>
  <c r="L1200" i="1"/>
  <c r="K1200" i="1"/>
  <c r="J1200" i="1"/>
  <c r="I1200" i="1"/>
  <c r="H1200" i="1"/>
  <c r="G1200" i="1"/>
  <c r="F1200" i="1"/>
  <c r="E1200" i="1"/>
  <c r="M1199" i="1"/>
  <c r="L1199" i="1"/>
  <c r="K1199" i="1"/>
  <c r="J1199" i="1"/>
  <c r="I1199" i="1"/>
  <c r="H1199" i="1"/>
  <c r="G1199" i="1"/>
  <c r="F1199" i="1"/>
  <c r="E1199" i="1"/>
  <c r="M1198" i="1"/>
  <c r="L1198" i="1"/>
  <c r="K1198" i="1"/>
  <c r="J1198" i="1"/>
  <c r="I1198" i="1"/>
  <c r="H1198" i="1"/>
  <c r="G1198" i="1"/>
  <c r="F1198" i="1"/>
  <c r="E1198" i="1"/>
  <c r="M1197" i="1"/>
  <c r="L1197" i="1"/>
  <c r="K1197" i="1"/>
  <c r="J1197" i="1"/>
  <c r="I1197" i="1"/>
  <c r="H1197" i="1"/>
  <c r="G1197" i="1"/>
  <c r="F1197" i="1"/>
  <c r="E1197" i="1"/>
  <c r="M1196" i="1"/>
  <c r="L1196" i="1"/>
  <c r="K1196" i="1"/>
  <c r="J1196" i="1"/>
  <c r="I1196" i="1"/>
  <c r="H1196" i="1"/>
  <c r="G1196" i="1"/>
  <c r="F1196" i="1"/>
  <c r="E1196" i="1"/>
  <c r="M1195" i="1"/>
  <c r="L1195" i="1"/>
  <c r="K1195" i="1"/>
  <c r="J1195" i="1"/>
  <c r="I1195" i="1"/>
  <c r="H1195" i="1"/>
  <c r="G1195" i="1"/>
  <c r="F1195" i="1"/>
  <c r="E1195" i="1"/>
  <c r="M1194" i="1"/>
  <c r="L1194" i="1"/>
  <c r="K1194" i="1"/>
  <c r="J1194" i="1"/>
  <c r="I1194" i="1"/>
  <c r="H1194" i="1"/>
  <c r="G1194" i="1"/>
  <c r="F1194" i="1"/>
  <c r="E1194" i="1"/>
  <c r="M1193" i="1"/>
  <c r="L1193" i="1"/>
  <c r="K1193" i="1"/>
  <c r="J1193" i="1"/>
  <c r="I1193" i="1"/>
  <c r="H1193" i="1"/>
  <c r="G1193" i="1"/>
  <c r="F1193" i="1"/>
  <c r="E1193" i="1"/>
  <c r="M1192" i="1"/>
  <c r="L1192" i="1"/>
  <c r="K1192" i="1"/>
  <c r="J1192" i="1"/>
  <c r="I1192" i="1"/>
  <c r="H1192" i="1"/>
  <c r="G1192" i="1"/>
  <c r="F1192" i="1"/>
  <c r="E1192" i="1"/>
  <c r="M1191" i="1"/>
  <c r="L1191" i="1"/>
  <c r="K1191" i="1"/>
  <c r="J1191" i="1"/>
  <c r="I1191" i="1"/>
  <c r="H1191" i="1"/>
  <c r="G1191" i="1"/>
  <c r="F1191" i="1"/>
  <c r="E1191" i="1"/>
  <c r="M1190" i="1"/>
  <c r="L1190" i="1"/>
  <c r="K1190" i="1"/>
  <c r="J1190" i="1"/>
  <c r="I1190" i="1"/>
  <c r="H1190" i="1"/>
  <c r="G1190" i="1"/>
  <c r="F1190" i="1"/>
  <c r="E1190" i="1"/>
  <c r="M1189" i="1"/>
  <c r="L1189" i="1"/>
  <c r="K1189" i="1"/>
  <c r="J1189" i="1"/>
  <c r="I1189" i="1"/>
  <c r="H1189" i="1"/>
  <c r="G1189" i="1"/>
  <c r="F1189" i="1"/>
  <c r="E1189" i="1"/>
  <c r="M1188" i="1"/>
  <c r="L1188" i="1"/>
  <c r="K1188" i="1"/>
  <c r="J1188" i="1"/>
  <c r="I1188" i="1"/>
  <c r="H1188" i="1"/>
  <c r="G1188" i="1"/>
  <c r="F1188" i="1"/>
  <c r="E1188" i="1"/>
  <c r="M1187" i="1"/>
  <c r="L1187" i="1"/>
  <c r="K1187" i="1"/>
  <c r="J1187" i="1"/>
  <c r="I1187" i="1"/>
  <c r="H1187" i="1"/>
  <c r="G1187" i="1"/>
  <c r="F1187" i="1"/>
  <c r="E1187" i="1"/>
  <c r="M1186" i="1"/>
  <c r="L1186" i="1"/>
  <c r="K1186" i="1"/>
  <c r="J1186" i="1"/>
  <c r="I1186" i="1"/>
  <c r="H1186" i="1"/>
  <c r="G1186" i="1"/>
  <c r="F1186" i="1"/>
  <c r="E1186" i="1"/>
  <c r="M1185" i="1"/>
  <c r="L1185" i="1"/>
  <c r="K1185" i="1"/>
  <c r="J1185" i="1"/>
  <c r="I1185" i="1"/>
  <c r="H1185" i="1"/>
  <c r="G1185" i="1"/>
  <c r="F1185" i="1"/>
  <c r="E1185" i="1"/>
  <c r="M1184" i="1"/>
  <c r="L1184" i="1"/>
  <c r="K1184" i="1"/>
  <c r="J1184" i="1"/>
  <c r="I1184" i="1"/>
  <c r="H1184" i="1"/>
  <c r="G1184" i="1"/>
  <c r="F1184" i="1"/>
  <c r="E1184" i="1"/>
  <c r="M1183" i="1"/>
  <c r="L1183" i="1"/>
  <c r="K1183" i="1"/>
  <c r="J1183" i="1"/>
  <c r="I1183" i="1"/>
  <c r="H1183" i="1"/>
  <c r="G1183" i="1"/>
  <c r="F1183" i="1"/>
  <c r="E1183" i="1"/>
  <c r="M1182" i="1"/>
  <c r="L1182" i="1"/>
  <c r="K1182" i="1"/>
  <c r="J1182" i="1"/>
  <c r="I1182" i="1"/>
  <c r="H1182" i="1"/>
  <c r="G1182" i="1"/>
  <c r="F1182" i="1"/>
  <c r="E1182" i="1"/>
  <c r="M1181" i="1"/>
  <c r="L1181" i="1"/>
  <c r="K1181" i="1"/>
  <c r="J1181" i="1"/>
  <c r="I1181" i="1"/>
  <c r="H1181" i="1"/>
  <c r="G1181" i="1"/>
  <c r="F1181" i="1"/>
  <c r="E1181" i="1"/>
  <c r="M1180" i="1"/>
  <c r="L1180" i="1"/>
  <c r="K1180" i="1"/>
  <c r="J1180" i="1"/>
  <c r="I1180" i="1"/>
  <c r="H1180" i="1"/>
  <c r="G1180" i="1"/>
  <c r="F1180" i="1"/>
  <c r="E1180" i="1"/>
  <c r="M1179" i="1"/>
  <c r="L1179" i="1"/>
  <c r="K1179" i="1"/>
  <c r="J1179" i="1"/>
  <c r="I1179" i="1"/>
  <c r="H1179" i="1"/>
  <c r="G1179" i="1"/>
  <c r="F1179" i="1"/>
  <c r="E1179" i="1"/>
  <c r="M1178" i="1"/>
  <c r="L1178" i="1"/>
  <c r="K1178" i="1"/>
  <c r="J1178" i="1"/>
  <c r="I1178" i="1"/>
  <c r="H1178" i="1"/>
  <c r="G1178" i="1"/>
  <c r="F1178" i="1"/>
  <c r="E1178" i="1"/>
  <c r="M1177" i="1"/>
  <c r="L1177" i="1"/>
  <c r="K1177" i="1"/>
  <c r="J1177" i="1"/>
  <c r="I1177" i="1"/>
  <c r="H1177" i="1"/>
  <c r="G1177" i="1"/>
  <c r="F1177" i="1"/>
  <c r="E1177" i="1"/>
  <c r="M1176" i="1"/>
  <c r="L1176" i="1"/>
  <c r="K1176" i="1"/>
  <c r="J1176" i="1"/>
  <c r="I1176" i="1"/>
  <c r="H1176" i="1"/>
  <c r="G1176" i="1"/>
  <c r="F1176" i="1"/>
  <c r="E1176" i="1"/>
  <c r="M1175" i="1"/>
  <c r="L1175" i="1"/>
  <c r="K1175" i="1"/>
  <c r="J1175" i="1"/>
  <c r="I1175" i="1"/>
  <c r="H1175" i="1"/>
  <c r="G1175" i="1"/>
  <c r="F1175" i="1"/>
  <c r="E1175" i="1"/>
  <c r="M1174" i="1"/>
  <c r="L1174" i="1"/>
  <c r="K1174" i="1"/>
  <c r="J1174" i="1"/>
  <c r="I1174" i="1"/>
  <c r="H1174" i="1"/>
  <c r="G1174" i="1"/>
  <c r="F1174" i="1"/>
  <c r="E1174" i="1"/>
  <c r="M1173" i="1"/>
  <c r="L1173" i="1"/>
  <c r="K1173" i="1"/>
  <c r="J1173" i="1"/>
  <c r="I1173" i="1"/>
  <c r="H1173" i="1"/>
  <c r="G1173" i="1"/>
  <c r="F1173" i="1"/>
  <c r="E1173" i="1"/>
  <c r="M1172" i="1"/>
  <c r="L1172" i="1"/>
  <c r="K1172" i="1"/>
  <c r="J1172" i="1"/>
  <c r="I1172" i="1"/>
  <c r="H1172" i="1"/>
  <c r="G1172" i="1"/>
  <c r="F1172" i="1"/>
  <c r="E1172" i="1"/>
  <c r="M1171" i="1"/>
  <c r="L1171" i="1"/>
  <c r="K1171" i="1"/>
  <c r="J1171" i="1"/>
  <c r="I1171" i="1"/>
  <c r="H1171" i="1"/>
  <c r="G1171" i="1"/>
  <c r="F1171" i="1"/>
  <c r="E1171" i="1"/>
  <c r="M1170" i="1"/>
  <c r="L1170" i="1"/>
  <c r="K1170" i="1"/>
  <c r="J1170" i="1"/>
  <c r="I1170" i="1"/>
  <c r="H1170" i="1"/>
  <c r="G1170" i="1"/>
  <c r="F1170" i="1"/>
  <c r="E1170" i="1"/>
  <c r="M1169" i="1"/>
  <c r="L1169" i="1"/>
  <c r="K1169" i="1"/>
  <c r="J1169" i="1"/>
  <c r="I1169" i="1"/>
  <c r="H1169" i="1"/>
  <c r="G1169" i="1"/>
  <c r="F1169" i="1"/>
  <c r="E1169" i="1"/>
  <c r="M1168" i="1"/>
  <c r="L1168" i="1"/>
  <c r="K1168" i="1"/>
  <c r="J1168" i="1"/>
  <c r="I1168" i="1"/>
  <c r="H1168" i="1"/>
  <c r="G1168" i="1"/>
  <c r="F1168" i="1"/>
  <c r="E1168" i="1"/>
  <c r="M1167" i="1"/>
  <c r="L1167" i="1"/>
  <c r="K1167" i="1"/>
  <c r="J1167" i="1"/>
  <c r="I1167" i="1"/>
  <c r="H1167" i="1"/>
  <c r="G1167" i="1"/>
  <c r="F1167" i="1"/>
  <c r="E1167" i="1"/>
  <c r="M1166" i="1"/>
  <c r="L1166" i="1"/>
  <c r="K1166" i="1"/>
  <c r="J1166" i="1"/>
  <c r="I1166" i="1"/>
  <c r="H1166" i="1"/>
  <c r="G1166" i="1"/>
  <c r="F1166" i="1"/>
  <c r="E1166" i="1"/>
  <c r="M1165" i="1"/>
  <c r="L1165" i="1"/>
  <c r="K1165" i="1"/>
  <c r="J1165" i="1"/>
  <c r="I1165" i="1"/>
  <c r="H1165" i="1"/>
  <c r="G1165" i="1"/>
  <c r="F1165" i="1"/>
  <c r="E1165" i="1"/>
  <c r="M1164" i="1"/>
  <c r="L1164" i="1"/>
  <c r="K1164" i="1"/>
  <c r="J1164" i="1"/>
  <c r="I1164" i="1"/>
  <c r="H1164" i="1"/>
  <c r="G1164" i="1"/>
  <c r="F1164" i="1"/>
  <c r="E1164" i="1"/>
  <c r="M1163" i="1"/>
  <c r="L1163" i="1"/>
  <c r="K1163" i="1"/>
  <c r="J1163" i="1"/>
  <c r="I1163" i="1"/>
  <c r="H1163" i="1"/>
  <c r="G1163" i="1"/>
  <c r="F1163" i="1"/>
  <c r="E1163" i="1"/>
  <c r="M1162" i="1"/>
  <c r="L1162" i="1"/>
  <c r="K1162" i="1"/>
  <c r="J1162" i="1"/>
  <c r="I1162" i="1"/>
  <c r="H1162" i="1"/>
  <c r="G1162" i="1"/>
  <c r="F1162" i="1"/>
  <c r="E1162" i="1"/>
  <c r="M1161" i="1"/>
  <c r="L1161" i="1"/>
  <c r="K1161" i="1"/>
  <c r="J1161" i="1"/>
  <c r="I1161" i="1"/>
  <c r="H1161" i="1"/>
  <c r="G1161" i="1"/>
  <c r="F1161" i="1"/>
  <c r="E1161" i="1"/>
  <c r="M1160" i="1"/>
  <c r="L1160" i="1"/>
  <c r="K1160" i="1"/>
  <c r="J1160" i="1"/>
  <c r="I1160" i="1"/>
  <c r="H1160" i="1"/>
  <c r="G1160" i="1"/>
  <c r="F1160" i="1"/>
  <c r="E1160" i="1"/>
  <c r="M1159" i="1"/>
  <c r="L1159" i="1"/>
  <c r="K1159" i="1"/>
  <c r="J1159" i="1"/>
  <c r="I1159" i="1"/>
  <c r="H1159" i="1"/>
  <c r="G1159" i="1"/>
  <c r="F1159" i="1"/>
  <c r="E1159" i="1"/>
  <c r="M1158" i="1"/>
  <c r="L1158" i="1"/>
  <c r="K1158" i="1"/>
  <c r="J1158" i="1"/>
  <c r="I1158" i="1"/>
  <c r="H1158" i="1"/>
  <c r="G1158" i="1"/>
  <c r="F1158" i="1"/>
  <c r="E1158" i="1"/>
  <c r="M1157" i="1"/>
  <c r="L1157" i="1"/>
  <c r="K1157" i="1"/>
  <c r="J1157" i="1"/>
  <c r="I1157" i="1"/>
  <c r="H1157" i="1"/>
  <c r="G1157" i="1"/>
  <c r="F1157" i="1"/>
  <c r="E1157" i="1"/>
  <c r="M1156" i="1"/>
  <c r="L1156" i="1"/>
  <c r="K1156" i="1"/>
  <c r="J1156" i="1"/>
  <c r="I1156" i="1"/>
  <c r="H1156" i="1"/>
  <c r="G1156" i="1"/>
  <c r="F1156" i="1"/>
  <c r="E1156" i="1"/>
  <c r="M1155" i="1"/>
  <c r="L1155" i="1"/>
  <c r="K1155" i="1"/>
  <c r="J1155" i="1"/>
  <c r="I1155" i="1"/>
  <c r="H1155" i="1"/>
  <c r="G1155" i="1"/>
  <c r="F1155" i="1"/>
  <c r="E1155" i="1"/>
  <c r="M1154" i="1"/>
  <c r="L1154" i="1"/>
  <c r="K1154" i="1"/>
  <c r="J1154" i="1"/>
  <c r="I1154" i="1"/>
  <c r="H1154" i="1"/>
  <c r="G1154" i="1"/>
  <c r="F1154" i="1"/>
  <c r="E1154" i="1"/>
  <c r="M1153" i="1"/>
  <c r="L1153" i="1"/>
  <c r="K1153" i="1"/>
  <c r="J1153" i="1"/>
  <c r="I1153" i="1"/>
  <c r="H1153" i="1"/>
  <c r="G1153" i="1"/>
  <c r="F1153" i="1"/>
  <c r="E1153" i="1"/>
  <c r="M1152" i="1"/>
  <c r="L1152" i="1"/>
  <c r="K1152" i="1"/>
  <c r="J1152" i="1"/>
  <c r="I1152" i="1"/>
  <c r="H1152" i="1"/>
  <c r="G1152" i="1"/>
  <c r="F1152" i="1"/>
  <c r="E1152" i="1"/>
  <c r="M1151" i="1"/>
  <c r="L1151" i="1"/>
  <c r="K1151" i="1"/>
  <c r="J1151" i="1"/>
  <c r="I1151" i="1"/>
  <c r="H1151" i="1"/>
  <c r="G1151" i="1"/>
  <c r="F1151" i="1"/>
  <c r="E1151" i="1"/>
  <c r="M1150" i="1"/>
  <c r="L1150" i="1"/>
  <c r="K1150" i="1"/>
  <c r="J1150" i="1"/>
  <c r="I1150" i="1"/>
  <c r="H1150" i="1"/>
  <c r="G1150" i="1"/>
  <c r="F1150" i="1"/>
  <c r="E1150" i="1"/>
  <c r="M1149" i="1"/>
  <c r="L1149" i="1"/>
  <c r="K1149" i="1"/>
  <c r="J1149" i="1"/>
  <c r="I1149" i="1"/>
  <c r="H1149" i="1"/>
  <c r="G1149" i="1"/>
  <c r="F1149" i="1"/>
  <c r="E1149" i="1"/>
  <c r="M1148" i="1"/>
  <c r="L1148" i="1"/>
  <c r="K1148" i="1"/>
  <c r="J1148" i="1"/>
  <c r="I1148" i="1"/>
  <c r="H1148" i="1"/>
  <c r="G1148" i="1"/>
  <c r="F1148" i="1"/>
  <c r="E1148" i="1"/>
  <c r="M1147" i="1"/>
  <c r="L1147" i="1"/>
  <c r="K1147" i="1"/>
  <c r="J1147" i="1"/>
  <c r="I1147" i="1"/>
  <c r="H1147" i="1"/>
  <c r="G1147" i="1"/>
  <c r="F1147" i="1"/>
  <c r="E1147" i="1"/>
  <c r="M1146" i="1"/>
  <c r="L1146" i="1"/>
  <c r="K1146" i="1"/>
  <c r="J1146" i="1"/>
  <c r="I1146" i="1"/>
  <c r="H1146" i="1"/>
  <c r="G1146" i="1"/>
  <c r="F1146" i="1"/>
  <c r="E1146" i="1"/>
  <c r="M1145" i="1"/>
  <c r="L1145" i="1"/>
  <c r="K1145" i="1"/>
  <c r="J1145" i="1"/>
  <c r="I1145" i="1"/>
  <c r="H1145" i="1"/>
  <c r="G1145" i="1"/>
  <c r="F1145" i="1"/>
  <c r="E1145" i="1"/>
  <c r="M1144" i="1"/>
  <c r="L1144" i="1"/>
  <c r="K1144" i="1"/>
  <c r="J1144" i="1"/>
  <c r="I1144" i="1"/>
  <c r="H1144" i="1"/>
  <c r="G1144" i="1"/>
  <c r="F1144" i="1"/>
  <c r="E1144" i="1"/>
  <c r="M1143" i="1"/>
  <c r="L1143" i="1"/>
  <c r="K1143" i="1"/>
  <c r="J1143" i="1"/>
  <c r="I1143" i="1"/>
  <c r="H1143" i="1"/>
  <c r="G1143" i="1"/>
  <c r="F1143" i="1"/>
  <c r="E1143" i="1"/>
  <c r="M1142" i="1"/>
  <c r="L1142" i="1"/>
  <c r="K1142" i="1"/>
  <c r="J1142" i="1"/>
  <c r="I1142" i="1"/>
  <c r="H1142" i="1"/>
  <c r="G1142" i="1"/>
  <c r="F1142" i="1"/>
  <c r="E1142" i="1"/>
  <c r="M1141" i="1"/>
  <c r="L1141" i="1"/>
  <c r="K1141" i="1"/>
  <c r="J1141" i="1"/>
  <c r="I1141" i="1"/>
  <c r="H1141" i="1"/>
  <c r="G1141" i="1"/>
  <c r="F1141" i="1"/>
  <c r="E1141" i="1"/>
  <c r="M1140" i="1"/>
  <c r="L1140" i="1"/>
  <c r="K1140" i="1"/>
  <c r="J1140" i="1"/>
  <c r="I1140" i="1"/>
  <c r="H1140" i="1"/>
  <c r="G1140" i="1"/>
  <c r="F1140" i="1"/>
  <c r="E1140" i="1"/>
  <c r="M1139" i="1"/>
  <c r="L1139" i="1"/>
  <c r="K1139" i="1"/>
  <c r="J1139" i="1"/>
  <c r="I1139" i="1"/>
  <c r="H1139" i="1"/>
  <c r="G1139" i="1"/>
  <c r="F1139" i="1"/>
  <c r="E1139" i="1"/>
  <c r="M1138" i="1"/>
  <c r="L1138" i="1"/>
  <c r="K1138" i="1"/>
  <c r="J1138" i="1"/>
  <c r="I1138" i="1"/>
  <c r="H1138" i="1"/>
  <c r="G1138" i="1"/>
  <c r="F1138" i="1"/>
  <c r="E1138" i="1"/>
  <c r="M1137" i="1"/>
  <c r="L1137" i="1"/>
  <c r="K1137" i="1"/>
  <c r="J1137" i="1"/>
  <c r="I1137" i="1"/>
  <c r="H1137" i="1"/>
  <c r="G1137" i="1"/>
  <c r="F1137" i="1"/>
  <c r="E1137" i="1"/>
  <c r="M1136" i="1"/>
  <c r="L1136" i="1"/>
  <c r="K1136" i="1"/>
  <c r="J1136" i="1"/>
  <c r="I1136" i="1"/>
  <c r="H1136" i="1"/>
  <c r="G1136" i="1"/>
  <c r="F1136" i="1"/>
  <c r="E1136" i="1"/>
  <c r="M1135" i="1"/>
  <c r="L1135" i="1"/>
  <c r="K1135" i="1"/>
  <c r="J1135" i="1"/>
  <c r="I1135" i="1"/>
  <c r="H1135" i="1"/>
  <c r="G1135" i="1"/>
  <c r="F1135" i="1"/>
  <c r="E1135" i="1"/>
  <c r="M1134" i="1"/>
  <c r="L1134" i="1"/>
  <c r="K1134" i="1"/>
  <c r="J1134" i="1"/>
  <c r="I1134" i="1"/>
  <c r="H1134" i="1"/>
  <c r="G1134" i="1"/>
  <c r="F1134" i="1"/>
  <c r="E1134" i="1"/>
  <c r="M1133" i="1"/>
  <c r="L1133" i="1"/>
  <c r="K1133" i="1"/>
  <c r="J1133" i="1"/>
  <c r="I1133" i="1"/>
  <c r="H1133" i="1"/>
  <c r="G1133" i="1"/>
  <c r="F1133" i="1"/>
  <c r="E1133" i="1"/>
  <c r="M1132" i="1"/>
  <c r="L1132" i="1"/>
  <c r="K1132" i="1"/>
  <c r="J1132" i="1"/>
  <c r="I1132" i="1"/>
  <c r="H1132" i="1"/>
  <c r="G1132" i="1"/>
  <c r="F1132" i="1"/>
  <c r="E1132" i="1"/>
  <c r="M1131" i="1"/>
  <c r="L1131" i="1"/>
  <c r="K1131" i="1"/>
  <c r="J1131" i="1"/>
  <c r="I1131" i="1"/>
  <c r="H1131" i="1"/>
  <c r="G1131" i="1"/>
  <c r="F1131" i="1"/>
  <c r="E1131" i="1"/>
  <c r="M1130" i="1"/>
  <c r="L1130" i="1"/>
  <c r="K1130" i="1"/>
  <c r="J1130" i="1"/>
  <c r="I1130" i="1"/>
  <c r="H1130" i="1"/>
  <c r="G1130" i="1"/>
  <c r="F1130" i="1"/>
  <c r="E1130" i="1"/>
  <c r="M1129" i="1"/>
  <c r="L1129" i="1"/>
  <c r="K1129" i="1"/>
  <c r="J1129" i="1"/>
  <c r="I1129" i="1"/>
  <c r="H1129" i="1"/>
  <c r="G1129" i="1"/>
  <c r="F1129" i="1"/>
  <c r="E1129" i="1"/>
  <c r="M1128" i="1"/>
  <c r="L1128" i="1"/>
  <c r="K1128" i="1"/>
  <c r="J1128" i="1"/>
  <c r="I1128" i="1"/>
  <c r="H1128" i="1"/>
  <c r="G1128" i="1"/>
  <c r="F1128" i="1"/>
  <c r="E1128" i="1"/>
  <c r="M1127" i="1"/>
  <c r="L1127" i="1"/>
  <c r="K1127" i="1"/>
  <c r="J1127" i="1"/>
  <c r="I1127" i="1"/>
  <c r="H1127" i="1"/>
  <c r="G1127" i="1"/>
  <c r="F1127" i="1"/>
  <c r="E1127" i="1"/>
  <c r="M1126" i="1"/>
  <c r="L1126" i="1"/>
  <c r="K1126" i="1"/>
  <c r="J1126" i="1"/>
  <c r="I1126" i="1"/>
  <c r="H1126" i="1"/>
  <c r="G1126" i="1"/>
  <c r="F1126" i="1"/>
  <c r="E1126" i="1"/>
  <c r="M1125" i="1"/>
  <c r="L1125" i="1"/>
  <c r="K1125" i="1"/>
  <c r="J1125" i="1"/>
  <c r="I1125" i="1"/>
  <c r="H1125" i="1"/>
  <c r="G1125" i="1"/>
  <c r="F1125" i="1"/>
  <c r="E1125" i="1"/>
  <c r="M1124" i="1"/>
  <c r="L1124" i="1"/>
  <c r="K1124" i="1"/>
  <c r="J1124" i="1"/>
  <c r="I1124" i="1"/>
  <c r="H1124" i="1"/>
  <c r="G1124" i="1"/>
  <c r="F1124" i="1"/>
  <c r="E1124" i="1"/>
  <c r="M1123" i="1"/>
  <c r="L1123" i="1"/>
  <c r="K1123" i="1"/>
  <c r="J1123" i="1"/>
  <c r="I1123" i="1"/>
  <c r="H1123" i="1"/>
  <c r="G1123" i="1"/>
  <c r="F1123" i="1"/>
  <c r="E1123" i="1"/>
  <c r="M1122" i="1"/>
  <c r="L1122" i="1"/>
  <c r="K1122" i="1"/>
  <c r="J1122" i="1"/>
  <c r="I1122" i="1"/>
  <c r="H1122" i="1"/>
  <c r="G1122" i="1"/>
  <c r="F1122" i="1"/>
  <c r="E1122" i="1"/>
  <c r="M1121" i="1"/>
  <c r="L1121" i="1"/>
  <c r="K1121" i="1"/>
  <c r="J1121" i="1"/>
  <c r="I1121" i="1"/>
  <c r="H1121" i="1"/>
  <c r="G1121" i="1"/>
  <c r="F1121" i="1"/>
  <c r="E1121" i="1"/>
  <c r="M1120" i="1"/>
  <c r="L1120" i="1"/>
  <c r="K1120" i="1"/>
  <c r="J1120" i="1"/>
  <c r="I1120" i="1"/>
  <c r="H1120" i="1"/>
  <c r="G1120" i="1"/>
  <c r="F1120" i="1"/>
  <c r="E1120" i="1"/>
  <c r="M1119" i="1"/>
  <c r="L1119" i="1"/>
  <c r="K1119" i="1"/>
  <c r="J1119" i="1"/>
  <c r="I1119" i="1"/>
  <c r="H1119" i="1"/>
  <c r="G1119" i="1"/>
  <c r="F1119" i="1"/>
  <c r="E1119" i="1"/>
  <c r="M1118" i="1"/>
  <c r="L1118" i="1"/>
  <c r="K1118" i="1"/>
  <c r="J1118" i="1"/>
  <c r="I1118" i="1"/>
  <c r="H1118" i="1"/>
  <c r="G1118" i="1"/>
  <c r="F1118" i="1"/>
  <c r="E1118" i="1"/>
  <c r="M1117" i="1"/>
  <c r="L1117" i="1"/>
  <c r="K1117" i="1"/>
  <c r="J1117" i="1"/>
  <c r="I1117" i="1"/>
  <c r="H1117" i="1"/>
  <c r="G1117" i="1"/>
  <c r="F1117" i="1"/>
  <c r="E1117" i="1"/>
  <c r="M1116" i="1"/>
  <c r="L1116" i="1"/>
  <c r="K1116" i="1"/>
  <c r="J1116" i="1"/>
  <c r="I1116" i="1"/>
  <c r="H1116" i="1"/>
  <c r="G1116" i="1"/>
  <c r="F1116" i="1"/>
  <c r="E1116" i="1"/>
  <c r="M1115" i="1"/>
  <c r="L1115" i="1"/>
  <c r="K1115" i="1"/>
  <c r="J1115" i="1"/>
  <c r="I1115" i="1"/>
  <c r="H1115" i="1"/>
  <c r="G1115" i="1"/>
  <c r="F1115" i="1"/>
  <c r="E1115" i="1"/>
  <c r="M1114" i="1"/>
  <c r="L1114" i="1"/>
  <c r="K1114" i="1"/>
  <c r="J1114" i="1"/>
  <c r="I1114" i="1"/>
  <c r="H1114" i="1"/>
  <c r="G1114" i="1"/>
  <c r="F1114" i="1"/>
  <c r="E1114" i="1"/>
  <c r="M1113" i="1"/>
  <c r="L1113" i="1"/>
  <c r="K1113" i="1"/>
  <c r="J1113" i="1"/>
  <c r="I1113" i="1"/>
  <c r="H1113" i="1"/>
  <c r="G1113" i="1"/>
  <c r="F1113" i="1"/>
  <c r="E1113" i="1"/>
  <c r="M1112" i="1"/>
  <c r="L1112" i="1"/>
  <c r="K1112" i="1"/>
  <c r="J1112" i="1"/>
  <c r="I1112" i="1"/>
  <c r="H1112" i="1"/>
  <c r="G1112" i="1"/>
  <c r="F1112" i="1"/>
  <c r="E1112" i="1"/>
  <c r="M1111" i="1"/>
  <c r="L1111" i="1"/>
  <c r="K1111" i="1"/>
  <c r="J1111" i="1"/>
  <c r="I1111" i="1"/>
  <c r="H1111" i="1"/>
  <c r="G1111" i="1"/>
  <c r="F1111" i="1"/>
  <c r="E1111" i="1"/>
  <c r="M1110" i="1"/>
  <c r="L1110" i="1"/>
  <c r="K1110" i="1"/>
  <c r="J1110" i="1"/>
  <c r="I1110" i="1"/>
  <c r="H1110" i="1"/>
  <c r="G1110" i="1"/>
  <c r="F1110" i="1"/>
  <c r="E1110" i="1"/>
  <c r="M1109" i="1"/>
  <c r="L1109" i="1"/>
  <c r="K1109" i="1"/>
  <c r="J1109" i="1"/>
  <c r="I1109" i="1"/>
  <c r="H1109" i="1"/>
  <c r="G1109" i="1"/>
  <c r="F1109" i="1"/>
  <c r="E1109" i="1"/>
  <c r="M1108" i="1"/>
  <c r="L1108" i="1"/>
  <c r="K1108" i="1"/>
  <c r="J1108" i="1"/>
  <c r="I1108" i="1"/>
  <c r="H1108" i="1"/>
  <c r="G1108" i="1"/>
  <c r="F1108" i="1"/>
  <c r="E1108" i="1"/>
  <c r="M1107" i="1"/>
  <c r="L1107" i="1"/>
  <c r="K1107" i="1"/>
  <c r="J1107" i="1"/>
  <c r="I1107" i="1"/>
  <c r="H1107" i="1"/>
  <c r="G1107" i="1"/>
  <c r="F1107" i="1"/>
  <c r="E1107" i="1"/>
  <c r="M1106" i="1"/>
  <c r="L1106" i="1"/>
  <c r="K1106" i="1"/>
  <c r="J1106" i="1"/>
  <c r="I1106" i="1"/>
  <c r="H1106" i="1"/>
  <c r="G1106" i="1"/>
  <c r="F1106" i="1"/>
  <c r="E1106" i="1"/>
  <c r="M1105" i="1"/>
  <c r="L1105" i="1"/>
  <c r="K1105" i="1"/>
  <c r="J1105" i="1"/>
  <c r="I1105" i="1"/>
  <c r="H1105" i="1"/>
  <c r="G1105" i="1"/>
  <c r="F1105" i="1"/>
  <c r="E1105" i="1"/>
  <c r="M1104" i="1"/>
  <c r="L1104" i="1"/>
  <c r="K1104" i="1"/>
  <c r="J1104" i="1"/>
  <c r="I1104" i="1"/>
  <c r="H1104" i="1"/>
  <c r="G1104" i="1"/>
  <c r="F1104" i="1"/>
  <c r="E1104" i="1"/>
  <c r="M1103" i="1"/>
  <c r="L1103" i="1"/>
  <c r="K1103" i="1"/>
  <c r="J1103" i="1"/>
  <c r="I1103" i="1"/>
  <c r="H1103" i="1"/>
  <c r="G1103" i="1"/>
  <c r="F1103" i="1"/>
  <c r="E1103" i="1"/>
  <c r="M1102" i="1"/>
  <c r="L1102" i="1"/>
  <c r="K1102" i="1"/>
  <c r="J1102" i="1"/>
  <c r="I1102" i="1"/>
  <c r="H1102" i="1"/>
  <c r="G1102" i="1"/>
  <c r="F1102" i="1"/>
  <c r="E1102" i="1"/>
  <c r="M1101" i="1"/>
  <c r="L1101" i="1"/>
  <c r="K1101" i="1"/>
  <c r="J1101" i="1"/>
  <c r="I1101" i="1"/>
  <c r="H1101" i="1"/>
  <c r="G1101" i="1"/>
  <c r="F1101" i="1"/>
  <c r="E1101" i="1"/>
  <c r="M1100" i="1"/>
  <c r="L1100" i="1"/>
  <c r="K1100" i="1"/>
  <c r="J1100" i="1"/>
  <c r="I1100" i="1"/>
  <c r="H1100" i="1"/>
  <c r="G1100" i="1"/>
  <c r="F1100" i="1"/>
  <c r="E1100" i="1"/>
  <c r="M1099" i="1"/>
  <c r="L1099" i="1"/>
  <c r="K1099" i="1"/>
  <c r="J1099" i="1"/>
  <c r="I1099" i="1"/>
  <c r="H1099" i="1"/>
  <c r="G1099" i="1"/>
  <c r="F1099" i="1"/>
  <c r="E1099" i="1"/>
  <c r="M1098" i="1"/>
  <c r="L1098" i="1"/>
  <c r="K1098" i="1"/>
  <c r="J1098" i="1"/>
  <c r="I1098" i="1"/>
  <c r="H1098" i="1"/>
  <c r="G1098" i="1"/>
  <c r="F1098" i="1"/>
  <c r="E1098" i="1"/>
  <c r="M1097" i="1"/>
  <c r="L1097" i="1"/>
  <c r="K1097" i="1"/>
  <c r="J1097" i="1"/>
  <c r="I1097" i="1"/>
  <c r="H1097" i="1"/>
  <c r="G1097" i="1"/>
  <c r="F1097" i="1"/>
  <c r="E1097" i="1"/>
  <c r="M1096" i="1"/>
  <c r="L1096" i="1"/>
  <c r="K1096" i="1"/>
  <c r="J1096" i="1"/>
  <c r="I1096" i="1"/>
  <c r="H1096" i="1"/>
  <c r="G1096" i="1"/>
  <c r="F1096" i="1"/>
  <c r="E1096" i="1"/>
  <c r="M1095" i="1"/>
  <c r="L1095" i="1"/>
  <c r="K1095" i="1"/>
  <c r="J1095" i="1"/>
  <c r="I1095" i="1"/>
  <c r="H1095" i="1"/>
  <c r="G1095" i="1"/>
  <c r="F1095" i="1"/>
  <c r="E1095" i="1"/>
  <c r="M1094" i="1"/>
  <c r="L1094" i="1"/>
  <c r="K1094" i="1"/>
  <c r="J1094" i="1"/>
  <c r="I1094" i="1"/>
  <c r="H1094" i="1"/>
  <c r="G1094" i="1"/>
  <c r="F1094" i="1"/>
  <c r="E1094" i="1"/>
  <c r="M1093" i="1"/>
  <c r="L1093" i="1"/>
  <c r="K1093" i="1"/>
  <c r="J1093" i="1"/>
  <c r="I1093" i="1"/>
  <c r="H1093" i="1"/>
  <c r="G1093" i="1"/>
  <c r="F1093" i="1"/>
  <c r="E1093" i="1"/>
  <c r="M1092" i="1"/>
  <c r="L1092" i="1"/>
  <c r="K1092" i="1"/>
  <c r="J1092" i="1"/>
  <c r="I1092" i="1"/>
  <c r="H1092" i="1"/>
  <c r="G1092" i="1"/>
  <c r="F1092" i="1"/>
  <c r="E1092" i="1"/>
  <c r="M1091" i="1"/>
  <c r="L1091" i="1"/>
  <c r="K1091" i="1"/>
  <c r="J1091" i="1"/>
  <c r="I1091" i="1"/>
  <c r="H1091" i="1"/>
  <c r="G1091" i="1"/>
  <c r="F1091" i="1"/>
  <c r="E1091" i="1"/>
  <c r="M1090" i="1"/>
  <c r="L1090" i="1"/>
  <c r="K1090" i="1"/>
  <c r="J1090" i="1"/>
  <c r="I1090" i="1"/>
  <c r="H1090" i="1"/>
  <c r="G1090" i="1"/>
  <c r="F1090" i="1"/>
  <c r="E1090" i="1"/>
  <c r="M1089" i="1"/>
  <c r="L1089" i="1"/>
  <c r="K1089" i="1"/>
  <c r="J1089" i="1"/>
  <c r="I1089" i="1"/>
  <c r="H1089" i="1"/>
  <c r="G1089" i="1"/>
  <c r="F1089" i="1"/>
  <c r="E1089" i="1"/>
  <c r="M1088" i="1"/>
  <c r="L1088" i="1"/>
  <c r="K1088" i="1"/>
  <c r="J1088" i="1"/>
  <c r="I1088" i="1"/>
  <c r="H1088" i="1"/>
  <c r="G1088" i="1"/>
  <c r="F1088" i="1"/>
  <c r="E1088" i="1"/>
  <c r="M1087" i="1"/>
  <c r="L1087" i="1"/>
  <c r="K1087" i="1"/>
  <c r="J1087" i="1"/>
  <c r="I1087" i="1"/>
  <c r="H1087" i="1"/>
  <c r="G1087" i="1"/>
  <c r="F1087" i="1"/>
  <c r="E1087" i="1"/>
  <c r="M1086" i="1"/>
  <c r="L1086" i="1"/>
  <c r="K1086" i="1"/>
  <c r="J1086" i="1"/>
  <c r="I1086" i="1"/>
  <c r="H1086" i="1"/>
  <c r="G1086" i="1"/>
  <c r="F1086" i="1"/>
  <c r="E1086" i="1"/>
  <c r="M1085" i="1"/>
  <c r="L1085" i="1"/>
  <c r="K1085" i="1"/>
  <c r="J1085" i="1"/>
  <c r="I1085" i="1"/>
  <c r="H1085" i="1"/>
  <c r="G1085" i="1"/>
  <c r="F1085" i="1"/>
  <c r="E1085" i="1"/>
  <c r="M1084" i="1"/>
  <c r="L1084" i="1"/>
  <c r="K1084" i="1"/>
  <c r="J1084" i="1"/>
  <c r="I1084" i="1"/>
  <c r="H1084" i="1"/>
  <c r="G1084" i="1"/>
  <c r="F1084" i="1"/>
  <c r="E1084" i="1"/>
  <c r="M1083" i="1"/>
  <c r="L1083" i="1"/>
  <c r="K1083" i="1"/>
  <c r="J1083" i="1"/>
  <c r="I1083" i="1"/>
  <c r="H1083" i="1"/>
  <c r="G1083" i="1"/>
  <c r="F1083" i="1"/>
  <c r="E1083" i="1"/>
  <c r="M1082" i="1"/>
  <c r="L1082" i="1"/>
  <c r="K1082" i="1"/>
  <c r="J1082" i="1"/>
  <c r="I1082" i="1"/>
  <c r="H1082" i="1"/>
  <c r="G1082" i="1"/>
  <c r="F1082" i="1"/>
  <c r="E1082" i="1"/>
  <c r="M1081" i="1"/>
  <c r="L1081" i="1"/>
  <c r="K1081" i="1"/>
  <c r="J1081" i="1"/>
  <c r="I1081" i="1"/>
  <c r="H1081" i="1"/>
  <c r="G1081" i="1"/>
  <c r="F1081" i="1"/>
  <c r="E1081" i="1"/>
  <c r="M1080" i="1"/>
  <c r="L1080" i="1"/>
  <c r="K1080" i="1"/>
  <c r="J1080" i="1"/>
  <c r="I1080" i="1"/>
  <c r="H1080" i="1"/>
  <c r="G1080" i="1"/>
  <c r="F1080" i="1"/>
  <c r="E1080" i="1"/>
  <c r="M1079" i="1"/>
  <c r="L1079" i="1"/>
  <c r="K1079" i="1"/>
  <c r="J1079" i="1"/>
  <c r="I1079" i="1"/>
  <c r="H1079" i="1"/>
  <c r="G1079" i="1"/>
  <c r="F1079" i="1"/>
  <c r="E1079" i="1"/>
  <c r="M1078" i="1"/>
  <c r="L1078" i="1"/>
  <c r="K1078" i="1"/>
  <c r="J1078" i="1"/>
  <c r="I1078" i="1"/>
  <c r="H1078" i="1"/>
  <c r="G1078" i="1"/>
  <c r="F1078" i="1"/>
  <c r="E1078" i="1"/>
  <c r="M1077" i="1"/>
  <c r="L1077" i="1"/>
  <c r="K1077" i="1"/>
  <c r="J1077" i="1"/>
  <c r="I1077" i="1"/>
  <c r="H1077" i="1"/>
  <c r="G1077" i="1"/>
  <c r="F1077" i="1"/>
  <c r="E1077" i="1"/>
  <c r="M1076" i="1"/>
  <c r="L1076" i="1"/>
  <c r="K1076" i="1"/>
  <c r="J1076" i="1"/>
  <c r="I1076" i="1"/>
  <c r="H1076" i="1"/>
  <c r="G1076" i="1"/>
  <c r="F1076" i="1"/>
  <c r="E1076" i="1"/>
  <c r="M1075" i="1"/>
  <c r="L1075" i="1"/>
  <c r="K1075" i="1"/>
  <c r="J1075" i="1"/>
  <c r="I1075" i="1"/>
  <c r="H1075" i="1"/>
  <c r="G1075" i="1"/>
  <c r="F1075" i="1"/>
  <c r="E1075" i="1"/>
  <c r="M1074" i="1"/>
  <c r="L1074" i="1"/>
  <c r="K1074" i="1"/>
  <c r="J1074" i="1"/>
  <c r="I1074" i="1"/>
  <c r="H1074" i="1"/>
  <c r="G1074" i="1"/>
  <c r="F1074" i="1"/>
  <c r="E1074" i="1"/>
  <c r="M1073" i="1"/>
  <c r="L1073" i="1"/>
  <c r="K1073" i="1"/>
  <c r="J1073" i="1"/>
  <c r="I1073" i="1"/>
  <c r="H1073" i="1"/>
  <c r="G1073" i="1"/>
  <c r="F1073" i="1"/>
  <c r="E1073" i="1"/>
  <c r="M1072" i="1"/>
  <c r="L1072" i="1"/>
  <c r="K1072" i="1"/>
  <c r="J1072" i="1"/>
  <c r="I1072" i="1"/>
  <c r="H1072" i="1"/>
  <c r="G1072" i="1"/>
  <c r="F1072" i="1"/>
  <c r="E1072" i="1"/>
  <c r="M1071" i="1"/>
  <c r="L1071" i="1"/>
  <c r="K1071" i="1"/>
  <c r="J1071" i="1"/>
  <c r="I1071" i="1"/>
  <c r="H1071" i="1"/>
  <c r="G1071" i="1"/>
  <c r="F1071" i="1"/>
  <c r="E1071" i="1"/>
  <c r="M1070" i="1"/>
  <c r="L1070" i="1"/>
  <c r="K1070" i="1"/>
  <c r="J1070" i="1"/>
  <c r="I1070" i="1"/>
  <c r="H1070" i="1"/>
  <c r="G1070" i="1"/>
  <c r="F1070" i="1"/>
  <c r="E1070" i="1"/>
  <c r="M1069" i="1"/>
  <c r="L1069" i="1"/>
  <c r="K1069" i="1"/>
  <c r="J1069" i="1"/>
  <c r="I1069" i="1"/>
  <c r="H1069" i="1"/>
  <c r="G1069" i="1"/>
  <c r="F1069" i="1"/>
  <c r="E1069" i="1"/>
  <c r="M1068" i="1"/>
  <c r="L1068" i="1"/>
  <c r="K1068" i="1"/>
  <c r="J1068" i="1"/>
  <c r="I1068" i="1"/>
  <c r="H1068" i="1"/>
  <c r="G1068" i="1"/>
  <c r="F1068" i="1"/>
  <c r="E1068" i="1"/>
  <c r="M1067" i="1"/>
  <c r="L1067" i="1"/>
  <c r="K1067" i="1"/>
  <c r="J1067" i="1"/>
  <c r="I1067" i="1"/>
  <c r="H1067" i="1"/>
  <c r="G1067" i="1"/>
  <c r="F1067" i="1"/>
  <c r="E1067" i="1"/>
  <c r="M1066" i="1"/>
  <c r="L1066" i="1"/>
  <c r="K1066" i="1"/>
  <c r="J1066" i="1"/>
  <c r="I1066" i="1"/>
  <c r="H1066" i="1"/>
  <c r="G1066" i="1"/>
  <c r="F1066" i="1"/>
  <c r="E1066" i="1"/>
  <c r="M1065" i="1"/>
  <c r="L1065" i="1"/>
  <c r="K1065" i="1"/>
  <c r="J1065" i="1"/>
  <c r="I1065" i="1"/>
  <c r="H1065" i="1"/>
  <c r="G1065" i="1"/>
  <c r="F1065" i="1"/>
  <c r="E1065" i="1"/>
  <c r="M1064" i="1"/>
  <c r="L1064" i="1"/>
  <c r="K1064" i="1"/>
  <c r="J1064" i="1"/>
  <c r="I1064" i="1"/>
  <c r="H1064" i="1"/>
  <c r="G1064" i="1"/>
  <c r="F1064" i="1"/>
  <c r="E1064" i="1"/>
  <c r="M1063" i="1"/>
  <c r="L1063" i="1"/>
  <c r="K1063" i="1"/>
  <c r="J1063" i="1"/>
  <c r="I1063" i="1"/>
  <c r="H1063" i="1"/>
  <c r="G1063" i="1"/>
  <c r="F1063" i="1"/>
  <c r="E1063" i="1"/>
  <c r="M1062" i="1"/>
  <c r="L1062" i="1"/>
  <c r="K1062" i="1"/>
  <c r="J1062" i="1"/>
  <c r="I1062" i="1"/>
  <c r="H1062" i="1"/>
  <c r="G1062" i="1"/>
  <c r="F1062" i="1"/>
  <c r="E1062" i="1"/>
  <c r="M1061" i="1"/>
  <c r="L1061" i="1"/>
  <c r="K1061" i="1"/>
  <c r="J1061" i="1"/>
  <c r="I1061" i="1"/>
  <c r="H1061" i="1"/>
  <c r="G1061" i="1"/>
  <c r="F1061" i="1"/>
  <c r="E1061" i="1"/>
  <c r="M1060" i="1"/>
  <c r="L1060" i="1"/>
  <c r="K1060" i="1"/>
  <c r="J1060" i="1"/>
  <c r="I1060" i="1"/>
  <c r="H1060" i="1"/>
  <c r="G1060" i="1"/>
  <c r="F1060" i="1"/>
  <c r="E1060" i="1"/>
  <c r="M1059" i="1"/>
  <c r="L1059" i="1"/>
  <c r="K1059" i="1"/>
  <c r="J1059" i="1"/>
  <c r="I1059" i="1"/>
  <c r="H1059" i="1"/>
  <c r="G1059" i="1"/>
  <c r="F1059" i="1"/>
  <c r="E1059" i="1"/>
  <c r="M1058" i="1"/>
  <c r="L1058" i="1"/>
  <c r="K1058" i="1"/>
  <c r="J1058" i="1"/>
  <c r="I1058" i="1"/>
  <c r="H1058" i="1"/>
  <c r="G1058" i="1"/>
  <c r="F1058" i="1"/>
  <c r="E1058" i="1"/>
  <c r="M1057" i="1"/>
  <c r="L1057" i="1"/>
  <c r="K1057" i="1"/>
  <c r="J1057" i="1"/>
  <c r="I1057" i="1"/>
  <c r="H1057" i="1"/>
  <c r="G1057" i="1"/>
  <c r="F1057" i="1"/>
  <c r="E1057" i="1"/>
  <c r="M1056" i="1"/>
  <c r="L1056" i="1"/>
  <c r="K1056" i="1"/>
  <c r="J1056" i="1"/>
  <c r="I1056" i="1"/>
  <c r="H1056" i="1"/>
  <c r="G1056" i="1"/>
  <c r="F1056" i="1"/>
  <c r="E1056" i="1"/>
  <c r="M1055" i="1"/>
  <c r="L1055" i="1"/>
  <c r="K1055" i="1"/>
  <c r="J1055" i="1"/>
  <c r="I1055" i="1"/>
  <c r="H1055" i="1"/>
  <c r="G1055" i="1"/>
  <c r="F1055" i="1"/>
  <c r="E1055" i="1"/>
  <c r="M1054" i="1"/>
  <c r="L1054" i="1"/>
  <c r="K1054" i="1"/>
  <c r="J1054" i="1"/>
  <c r="I1054" i="1"/>
  <c r="H1054" i="1"/>
  <c r="G1054" i="1"/>
  <c r="F1054" i="1"/>
  <c r="E1054" i="1"/>
  <c r="M1053" i="1"/>
  <c r="L1053" i="1"/>
  <c r="K1053" i="1"/>
  <c r="J1053" i="1"/>
  <c r="I1053" i="1"/>
  <c r="H1053" i="1"/>
  <c r="G1053" i="1"/>
  <c r="F1053" i="1"/>
  <c r="E1053" i="1"/>
  <c r="M1052" i="1"/>
  <c r="L1052" i="1"/>
  <c r="K1052" i="1"/>
  <c r="J1052" i="1"/>
  <c r="I1052" i="1"/>
  <c r="H1052" i="1"/>
  <c r="G1052" i="1"/>
  <c r="F1052" i="1"/>
  <c r="E1052" i="1"/>
  <c r="M1051" i="1"/>
  <c r="L1051" i="1"/>
  <c r="K1051" i="1"/>
  <c r="J1051" i="1"/>
  <c r="I1051" i="1"/>
  <c r="H1051" i="1"/>
  <c r="G1051" i="1"/>
  <c r="F1051" i="1"/>
  <c r="E1051" i="1"/>
  <c r="M1050" i="1"/>
  <c r="L1050" i="1"/>
  <c r="K1050" i="1"/>
  <c r="J1050" i="1"/>
  <c r="I1050" i="1"/>
  <c r="H1050" i="1"/>
  <c r="G1050" i="1"/>
  <c r="F1050" i="1"/>
  <c r="E1050" i="1"/>
  <c r="M1049" i="1"/>
  <c r="L1049" i="1"/>
  <c r="K1049" i="1"/>
  <c r="J1049" i="1"/>
  <c r="I1049" i="1"/>
  <c r="H1049" i="1"/>
  <c r="G1049" i="1"/>
  <c r="F1049" i="1"/>
  <c r="E1049" i="1"/>
  <c r="M1048" i="1"/>
  <c r="L1048" i="1"/>
  <c r="K1048" i="1"/>
  <c r="J1048" i="1"/>
  <c r="I1048" i="1"/>
  <c r="H1048" i="1"/>
  <c r="G1048" i="1"/>
  <c r="F1048" i="1"/>
  <c r="E1048" i="1"/>
  <c r="M1047" i="1"/>
  <c r="L1047" i="1"/>
  <c r="K1047" i="1"/>
  <c r="J1047" i="1"/>
  <c r="I1047" i="1"/>
  <c r="H1047" i="1"/>
  <c r="G1047" i="1"/>
  <c r="F1047" i="1"/>
  <c r="E1047" i="1"/>
  <c r="M1046" i="1"/>
  <c r="L1046" i="1"/>
  <c r="K1046" i="1"/>
  <c r="J1046" i="1"/>
  <c r="I1046" i="1"/>
  <c r="H1046" i="1"/>
  <c r="G1046" i="1"/>
  <c r="F1046" i="1"/>
  <c r="E1046" i="1"/>
  <c r="M1045" i="1"/>
  <c r="L1045" i="1"/>
  <c r="K1045" i="1"/>
  <c r="J1045" i="1"/>
  <c r="I1045" i="1"/>
  <c r="H1045" i="1"/>
  <c r="G1045" i="1"/>
  <c r="F1045" i="1"/>
  <c r="E1045" i="1"/>
  <c r="M1044" i="1"/>
  <c r="L1044" i="1"/>
  <c r="K1044" i="1"/>
  <c r="J1044" i="1"/>
  <c r="I1044" i="1"/>
  <c r="H1044" i="1"/>
  <c r="G1044" i="1"/>
  <c r="F1044" i="1"/>
  <c r="E1044" i="1"/>
  <c r="M1043" i="1"/>
  <c r="L1043" i="1"/>
  <c r="K1043" i="1"/>
  <c r="J1043" i="1"/>
  <c r="I1043" i="1"/>
  <c r="H1043" i="1"/>
  <c r="G1043" i="1"/>
  <c r="F1043" i="1"/>
  <c r="E1043" i="1"/>
  <c r="M1042" i="1"/>
  <c r="L1042" i="1"/>
  <c r="K1042" i="1"/>
  <c r="J1042" i="1"/>
  <c r="I1042" i="1"/>
  <c r="H1042" i="1"/>
  <c r="G1042" i="1"/>
  <c r="F1042" i="1"/>
  <c r="E1042" i="1"/>
  <c r="M1041" i="1"/>
  <c r="L1041" i="1"/>
  <c r="K1041" i="1"/>
  <c r="J1041" i="1"/>
  <c r="I1041" i="1"/>
  <c r="H1041" i="1"/>
  <c r="G1041" i="1"/>
  <c r="F1041" i="1"/>
  <c r="E1041" i="1"/>
  <c r="M1040" i="1"/>
  <c r="L1040" i="1"/>
  <c r="K1040" i="1"/>
  <c r="J1040" i="1"/>
  <c r="I1040" i="1"/>
  <c r="H1040" i="1"/>
  <c r="G1040" i="1"/>
  <c r="F1040" i="1"/>
  <c r="E1040" i="1"/>
  <c r="M1039" i="1"/>
  <c r="L1039" i="1"/>
  <c r="K1039" i="1"/>
  <c r="J1039" i="1"/>
  <c r="I1039" i="1"/>
  <c r="H1039" i="1"/>
  <c r="G1039" i="1"/>
  <c r="F1039" i="1"/>
  <c r="E1039" i="1"/>
  <c r="M1038" i="1"/>
  <c r="L1038" i="1"/>
  <c r="K1038" i="1"/>
  <c r="J1038" i="1"/>
  <c r="I1038" i="1"/>
  <c r="H1038" i="1"/>
  <c r="G1038" i="1"/>
  <c r="F1038" i="1"/>
  <c r="E1038" i="1"/>
  <c r="M1037" i="1"/>
  <c r="L1037" i="1"/>
  <c r="K1037" i="1"/>
  <c r="J1037" i="1"/>
  <c r="I1037" i="1"/>
  <c r="H1037" i="1"/>
  <c r="G1037" i="1"/>
  <c r="F1037" i="1"/>
  <c r="E1037" i="1"/>
  <c r="M1036" i="1"/>
  <c r="L1036" i="1"/>
  <c r="K1036" i="1"/>
  <c r="J1036" i="1"/>
  <c r="I1036" i="1"/>
  <c r="H1036" i="1"/>
  <c r="G1036" i="1"/>
  <c r="F1036" i="1"/>
  <c r="E1036" i="1"/>
  <c r="M1035" i="1"/>
  <c r="L1035" i="1"/>
  <c r="K1035" i="1"/>
  <c r="J1035" i="1"/>
  <c r="I1035" i="1"/>
  <c r="H1035" i="1"/>
  <c r="G1035" i="1"/>
  <c r="F1035" i="1"/>
  <c r="E1035" i="1"/>
  <c r="M1034" i="1"/>
  <c r="L1034" i="1"/>
  <c r="K1034" i="1"/>
  <c r="J1034" i="1"/>
  <c r="I1034" i="1"/>
  <c r="H1034" i="1"/>
  <c r="G1034" i="1"/>
  <c r="F1034" i="1"/>
  <c r="E1034" i="1"/>
  <c r="M1033" i="1"/>
  <c r="L1033" i="1"/>
  <c r="K1033" i="1"/>
  <c r="J1033" i="1"/>
  <c r="I1033" i="1"/>
  <c r="H1033" i="1"/>
  <c r="G1033" i="1"/>
  <c r="F1033" i="1"/>
  <c r="E1033" i="1"/>
  <c r="M1032" i="1"/>
  <c r="L1032" i="1"/>
  <c r="K1032" i="1"/>
  <c r="J1032" i="1"/>
  <c r="I1032" i="1"/>
  <c r="H1032" i="1"/>
  <c r="G1032" i="1"/>
  <c r="F1032" i="1"/>
  <c r="E1032" i="1"/>
  <c r="M1031" i="1"/>
  <c r="L1031" i="1"/>
  <c r="K1031" i="1"/>
  <c r="J1031" i="1"/>
  <c r="I1031" i="1"/>
  <c r="H1031" i="1"/>
  <c r="G1031" i="1"/>
  <c r="F1031" i="1"/>
  <c r="E1031" i="1"/>
  <c r="M1030" i="1"/>
  <c r="L1030" i="1"/>
  <c r="K1030" i="1"/>
  <c r="J1030" i="1"/>
  <c r="I1030" i="1"/>
  <c r="H1030" i="1"/>
  <c r="G1030" i="1"/>
  <c r="F1030" i="1"/>
  <c r="E1030" i="1"/>
  <c r="M1029" i="1"/>
  <c r="L1029" i="1"/>
  <c r="K1029" i="1"/>
  <c r="J1029" i="1"/>
  <c r="I1029" i="1"/>
  <c r="H1029" i="1"/>
  <c r="G1029" i="1"/>
  <c r="F1029" i="1"/>
  <c r="E1029" i="1"/>
  <c r="M1028" i="1"/>
  <c r="L1028" i="1"/>
  <c r="K1028" i="1"/>
  <c r="J1028" i="1"/>
  <c r="I1028" i="1"/>
  <c r="H1028" i="1"/>
  <c r="G1028" i="1"/>
  <c r="F1028" i="1"/>
  <c r="E1028" i="1"/>
  <c r="M1027" i="1"/>
  <c r="L1027" i="1"/>
  <c r="K1027" i="1"/>
  <c r="J1027" i="1"/>
  <c r="I1027" i="1"/>
  <c r="H1027" i="1"/>
  <c r="G1027" i="1"/>
  <c r="F1027" i="1"/>
  <c r="E1027" i="1"/>
  <c r="M1026" i="1"/>
  <c r="L1026" i="1"/>
  <c r="K1026" i="1"/>
  <c r="J1026" i="1"/>
  <c r="I1026" i="1"/>
  <c r="H1026" i="1"/>
  <c r="G1026" i="1"/>
  <c r="F1026" i="1"/>
  <c r="E1026" i="1"/>
  <c r="M1025" i="1"/>
  <c r="L1025" i="1"/>
  <c r="K1025" i="1"/>
  <c r="J1025" i="1"/>
  <c r="I1025" i="1"/>
  <c r="H1025" i="1"/>
  <c r="G1025" i="1"/>
  <c r="F1025" i="1"/>
  <c r="E1025" i="1"/>
  <c r="M1024" i="1"/>
  <c r="L1024" i="1"/>
  <c r="K1024" i="1"/>
  <c r="J1024" i="1"/>
  <c r="I1024" i="1"/>
  <c r="H1024" i="1"/>
  <c r="G1024" i="1"/>
  <c r="F1024" i="1"/>
  <c r="E1024" i="1"/>
  <c r="M1023" i="1"/>
  <c r="L1023" i="1"/>
  <c r="K1023" i="1"/>
  <c r="J1023" i="1"/>
  <c r="I1023" i="1"/>
  <c r="H1023" i="1"/>
  <c r="G1023" i="1"/>
  <c r="F1023" i="1"/>
  <c r="E1023" i="1"/>
  <c r="M1022" i="1"/>
  <c r="L1022" i="1"/>
  <c r="K1022" i="1"/>
  <c r="J1022" i="1"/>
  <c r="I1022" i="1"/>
  <c r="H1022" i="1"/>
  <c r="G1022" i="1"/>
  <c r="F1022" i="1"/>
  <c r="E1022" i="1"/>
  <c r="M1021" i="1"/>
  <c r="L1021" i="1"/>
  <c r="K1021" i="1"/>
  <c r="J1021" i="1"/>
  <c r="I1021" i="1"/>
  <c r="H1021" i="1"/>
  <c r="G1021" i="1"/>
  <c r="F1021" i="1"/>
  <c r="E1021" i="1"/>
  <c r="M1020" i="1"/>
  <c r="L1020" i="1"/>
  <c r="K1020" i="1"/>
  <c r="J1020" i="1"/>
  <c r="I1020" i="1"/>
  <c r="H1020" i="1"/>
  <c r="G1020" i="1"/>
  <c r="F1020" i="1"/>
  <c r="E1020" i="1"/>
  <c r="M1019" i="1"/>
  <c r="L1019" i="1"/>
  <c r="K1019" i="1"/>
  <c r="J1019" i="1"/>
  <c r="I1019" i="1"/>
  <c r="H1019" i="1"/>
  <c r="G1019" i="1"/>
  <c r="F1019" i="1"/>
  <c r="E1019" i="1"/>
  <c r="M1018" i="1"/>
  <c r="L1018" i="1"/>
  <c r="K1018" i="1"/>
  <c r="J1018" i="1"/>
  <c r="I1018" i="1"/>
  <c r="H1018" i="1"/>
  <c r="G1018" i="1"/>
  <c r="F1018" i="1"/>
  <c r="E1018" i="1"/>
  <c r="M1017" i="1"/>
  <c r="L1017" i="1"/>
  <c r="K1017" i="1"/>
  <c r="J1017" i="1"/>
  <c r="I1017" i="1"/>
  <c r="H1017" i="1"/>
  <c r="G1017" i="1"/>
  <c r="F1017" i="1"/>
  <c r="E1017" i="1"/>
  <c r="M1016" i="1"/>
  <c r="L1016" i="1"/>
  <c r="K1016" i="1"/>
  <c r="J1016" i="1"/>
  <c r="I1016" i="1"/>
  <c r="H1016" i="1"/>
  <c r="G1016" i="1"/>
  <c r="F1016" i="1"/>
  <c r="E1016" i="1"/>
  <c r="M1015" i="1"/>
  <c r="L1015" i="1"/>
  <c r="K1015" i="1"/>
  <c r="J1015" i="1"/>
  <c r="I1015" i="1"/>
  <c r="H1015" i="1"/>
  <c r="G1015" i="1"/>
  <c r="F1015" i="1"/>
  <c r="E1015" i="1"/>
  <c r="M1014" i="1"/>
  <c r="L1014" i="1"/>
  <c r="K1014" i="1"/>
  <c r="J1014" i="1"/>
  <c r="I1014" i="1"/>
  <c r="H1014" i="1"/>
  <c r="G1014" i="1"/>
  <c r="F1014" i="1"/>
  <c r="E1014" i="1"/>
  <c r="M1013" i="1"/>
  <c r="L1013" i="1"/>
  <c r="K1013" i="1"/>
  <c r="J1013" i="1"/>
  <c r="I1013" i="1"/>
  <c r="H1013" i="1"/>
  <c r="G1013" i="1"/>
  <c r="F1013" i="1"/>
  <c r="E1013" i="1"/>
  <c r="M1012" i="1"/>
  <c r="L1012" i="1"/>
  <c r="K1012" i="1"/>
  <c r="J1012" i="1"/>
  <c r="I1012" i="1"/>
  <c r="H1012" i="1"/>
  <c r="G1012" i="1"/>
  <c r="F1012" i="1"/>
  <c r="E1012" i="1"/>
  <c r="M1011" i="1"/>
  <c r="L1011" i="1"/>
  <c r="K1011" i="1"/>
  <c r="J1011" i="1"/>
  <c r="I1011" i="1"/>
  <c r="H1011" i="1"/>
  <c r="G1011" i="1"/>
  <c r="F1011" i="1"/>
  <c r="E1011" i="1"/>
  <c r="M1010" i="1"/>
  <c r="L1010" i="1"/>
  <c r="K1010" i="1"/>
  <c r="J1010" i="1"/>
  <c r="I1010" i="1"/>
  <c r="H1010" i="1"/>
  <c r="G1010" i="1"/>
  <c r="F1010" i="1"/>
  <c r="E1010" i="1"/>
  <c r="M1009" i="1"/>
  <c r="L1009" i="1"/>
  <c r="K1009" i="1"/>
  <c r="J1009" i="1"/>
  <c r="I1009" i="1"/>
  <c r="H1009" i="1"/>
  <c r="G1009" i="1"/>
  <c r="F1009" i="1"/>
  <c r="E1009" i="1"/>
  <c r="M1008" i="1"/>
  <c r="L1008" i="1"/>
  <c r="K1008" i="1"/>
  <c r="J1008" i="1"/>
  <c r="I1008" i="1"/>
  <c r="H1008" i="1"/>
  <c r="G1008" i="1"/>
  <c r="F1008" i="1"/>
  <c r="E1008" i="1"/>
  <c r="M1007" i="1"/>
  <c r="L1007" i="1"/>
  <c r="K1007" i="1"/>
  <c r="J1007" i="1"/>
  <c r="I1007" i="1"/>
  <c r="H1007" i="1"/>
  <c r="G1007" i="1"/>
  <c r="F1007" i="1"/>
  <c r="E1007" i="1"/>
  <c r="M1006" i="1"/>
  <c r="L1006" i="1"/>
  <c r="K1006" i="1"/>
  <c r="J1006" i="1"/>
  <c r="I1006" i="1"/>
  <c r="H1006" i="1"/>
  <c r="G1006" i="1"/>
  <c r="F1006" i="1"/>
  <c r="E1006" i="1"/>
  <c r="M1005" i="1"/>
  <c r="L1005" i="1"/>
  <c r="K1005" i="1"/>
  <c r="J1005" i="1"/>
  <c r="I1005" i="1"/>
  <c r="H1005" i="1"/>
  <c r="G1005" i="1"/>
  <c r="F1005" i="1"/>
  <c r="E1005" i="1"/>
  <c r="M1004" i="1"/>
  <c r="L1004" i="1"/>
  <c r="K1004" i="1"/>
  <c r="J1004" i="1"/>
  <c r="I1004" i="1"/>
  <c r="H1004" i="1"/>
  <c r="G1004" i="1"/>
  <c r="F1004" i="1"/>
  <c r="E1004" i="1"/>
  <c r="M1003" i="1"/>
  <c r="L1003" i="1"/>
  <c r="K1003" i="1"/>
  <c r="J1003" i="1"/>
  <c r="I1003" i="1"/>
  <c r="H1003" i="1"/>
  <c r="G1003" i="1"/>
  <c r="F1003" i="1"/>
  <c r="E1003" i="1"/>
  <c r="M1002" i="1"/>
  <c r="L1002" i="1"/>
  <c r="K1002" i="1"/>
  <c r="J1002" i="1"/>
  <c r="I1002" i="1"/>
  <c r="H1002" i="1"/>
  <c r="G1002" i="1"/>
  <c r="F1002" i="1"/>
  <c r="E1002" i="1"/>
  <c r="M1001" i="1"/>
  <c r="L1001" i="1"/>
  <c r="K1001" i="1"/>
  <c r="J1001" i="1"/>
  <c r="I1001" i="1"/>
  <c r="H1001" i="1"/>
  <c r="G1001" i="1"/>
  <c r="F1001" i="1"/>
  <c r="E1001" i="1"/>
  <c r="M1000" i="1"/>
  <c r="L1000" i="1"/>
  <c r="K1000" i="1"/>
  <c r="J1000" i="1"/>
  <c r="I1000" i="1"/>
  <c r="H1000" i="1"/>
  <c r="G1000" i="1"/>
  <c r="F1000" i="1"/>
  <c r="E1000" i="1"/>
  <c r="M999" i="1"/>
  <c r="L999" i="1"/>
  <c r="K999" i="1"/>
  <c r="J999" i="1"/>
  <c r="I999" i="1"/>
  <c r="H999" i="1"/>
  <c r="G999" i="1"/>
  <c r="F999" i="1"/>
  <c r="E999" i="1"/>
  <c r="M998" i="1"/>
  <c r="L998" i="1"/>
  <c r="K998" i="1"/>
  <c r="J998" i="1"/>
  <c r="I998" i="1"/>
  <c r="H998" i="1"/>
  <c r="G998" i="1"/>
  <c r="F998" i="1"/>
  <c r="E998" i="1"/>
  <c r="M997" i="1"/>
  <c r="L997" i="1"/>
  <c r="K997" i="1"/>
  <c r="J997" i="1"/>
  <c r="I997" i="1"/>
  <c r="H997" i="1"/>
  <c r="G997" i="1"/>
  <c r="F997" i="1"/>
  <c r="E997" i="1"/>
  <c r="M996" i="1"/>
  <c r="L996" i="1"/>
  <c r="K996" i="1"/>
  <c r="J996" i="1"/>
  <c r="I996" i="1"/>
  <c r="H996" i="1"/>
  <c r="G996" i="1"/>
  <c r="F996" i="1"/>
  <c r="E996" i="1"/>
  <c r="M995" i="1"/>
  <c r="L995" i="1"/>
  <c r="K995" i="1"/>
  <c r="J995" i="1"/>
  <c r="I995" i="1"/>
  <c r="H995" i="1"/>
  <c r="G995" i="1"/>
  <c r="F995" i="1"/>
  <c r="E995" i="1"/>
  <c r="M994" i="1"/>
  <c r="L994" i="1"/>
  <c r="K994" i="1"/>
  <c r="J994" i="1"/>
  <c r="I994" i="1"/>
  <c r="H994" i="1"/>
  <c r="G994" i="1"/>
  <c r="F994" i="1"/>
  <c r="E994" i="1"/>
  <c r="M993" i="1"/>
  <c r="L993" i="1"/>
  <c r="K993" i="1"/>
  <c r="J993" i="1"/>
  <c r="I993" i="1"/>
  <c r="H993" i="1"/>
  <c r="G993" i="1"/>
  <c r="F993" i="1"/>
  <c r="E993" i="1"/>
  <c r="M992" i="1"/>
  <c r="L992" i="1"/>
  <c r="K992" i="1"/>
  <c r="J992" i="1"/>
  <c r="I992" i="1"/>
  <c r="H992" i="1"/>
  <c r="G992" i="1"/>
  <c r="F992" i="1"/>
  <c r="E992" i="1"/>
  <c r="M991" i="1"/>
  <c r="L991" i="1"/>
  <c r="K991" i="1"/>
  <c r="J991" i="1"/>
  <c r="I991" i="1"/>
  <c r="H991" i="1"/>
  <c r="G991" i="1"/>
  <c r="F991" i="1"/>
  <c r="E991" i="1"/>
  <c r="M990" i="1"/>
  <c r="L990" i="1"/>
  <c r="K990" i="1"/>
  <c r="J990" i="1"/>
  <c r="I990" i="1"/>
  <c r="H990" i="1"/>
  <c r="G990" i="1"/>
  <c r="F990" i="1"/>
  <c r="E990" i="1"/>
  <c r="M989" i="1"/>
  <c r="L989" i="1"/>
  <c r="K989" i="1"/>
  <c r="J989" i="1"/>
  <c r="I989" i="1"/>
  <c r="H989" i="1"/>
  <c r="G989" i="1"/>
  <c r="F989" i="1"/>
  <c r="E989" i="1"/>
  <c r="M988" i="1"/>
  <c r="L988" i="1"/>
  <c r="K988" i="1"/>
  <c r="J988" i="1"/>
  <c r="I988" i="1"/>
  <c r="H988" i="1"/>
  <c r="G988" i="1"/>
  <c r="F988" i="1"/>
  <c r="E988" i="1"/>
  <c r="M987" i="1"/>
  <c r="L987" i="1"/>
  <c r="K987" i="1"/>
  <c r="J987" i="1"/>
  <c r="I987" i="1"/>
  <c r="H987" i="1"/>
  <c r="G987" i="1"/>
  <c r="F987" i="1"/>
  <c r="E987" i="1"/>
  <c r="M986" i="1"/>
  <c r="L986" i="1"/>
  <c r="K986" i="1"/>
  <c r="J986" i="1"/>
  <c r="I986" i="1"/>
  <c r="H986" i="1"/>
  <c r="G986" i="1"/>
  <c r="F986" i="1"/>
  <c r="E986" i="1"/>
  <c r="M985" i="1"/>
  <c r="L985" i="1"/>
  <c r="K985" i="1"/>
  <c r="J985" i="1"/>
  <c r="I985" i="1"/>
  <c r="H985" i="1"/>
  <c r="G985" i="1"/>
  <c r="F985" i="1"/>
  <c r="E985" i="1"/>
  <c r="M984" i="1"/>
  <c r="L984" i="1"/>
  <c r="K984" i="1"/>
  <c r="J984" i="1"/>
  <c r="I984" i="1"/>
  <c r="H984" i="1"/>
  <c r="G984" i="1"/>
  <c r="F984" i="1"/>
  <c r="E984" i="1"/>
  <c r="M983" i="1"/>
  <c r="L983" i="1"/>
  <c r="K983" i="1"/>
  <c r="J983" i="1"/>
  <c r="I983" i="1"/>
  <c r="H983" i="1"/>
  <c r="G983" i="1"/>
  <c r="F983" i="1"/>
  <c r="E983" i="1"/>
  <c r="M982" i="1"/>
  <c r="L982" i="1"/>
  <c r="K982" i="1"/>
  <c r="J982" i="1"/>
  <c r="I982" i="1"/>
  <c r="H982" i="1"/>
  <c r="G982" i="1"/>
  <c r="F982" i="1"/>
  <c r="E982" i="1"/>
  <c r="M981" i="1"/>
  <c r="L981" i="1"/>
  <c r="K981" i="1"/>
  <c r="J981" i="1"/>
  <c r="I981" i="1"/>
  <c r="H981" i="1"/>
  <c r="G981" i="1"/>
  <c r="F981" i="1"/>
  <c r="E981" i="1"/>
  <c r="M980" i="1"/>
  <c r="L980" i="1"/>
  <c r="K980" i="1"/>
  <c r="J980" i="1"/>
  <c r="I980" i="1"/>
  <c r="H980" i="1"/>
  <c r="G980" i="1"/>
  <c r="F980" i="1"/>
  <c r="E980" i="1"/>
  <c r="M979" i="1"/>
  <c r="L979" i="1"/>
  <c r="K979" i="1"/>
  <c r="J979" i="1"/>
  <c r="I979" i="1"/>
  <c r="H979" i="1"/>
  <c r="G979" i="1"/>
  <c r="F979" i="1"/>
  <c r="E979" i="1"/>
  <c r="M978" i="1"/>
  <c r="L978" i="1"/>
  <c r="K978" i="1"/>
  <c r="J978" i="1"/>
  <c r="I978" i="1"/>
  <c r="H978" i="1"/>
  <c r="G978" i="1"/>
  <c r="F978" i="1"/>
  <c r="E978" i="1"/>
  <c r="M977" i="1"/>
  <c r="L977" i="1"/>
  <c r="K977" i="1"/>
  <c r="J977" i="1"/>
  <c r="I977" i="1"/>
  <c r="H977" i="1"/>
  <c r="G977" i="1"/>
  <c r="F977" i="1"/>
  <c r="E977" i="1"/>
  <c r="M976" i="1"/>
  <c r="L976" i="1"/>
  <c r="K976" i="1"/>
  <c r="J976" i="1"/>
  <c r="I976" i="1"/>
  <c r="H976" i="1"/>
  <c r="G976" i="1"/>
  <c r="F976" i="1"/>
  <c r="E976" i="1"/>
  <c r="M975" i="1"/>
  <c r="L975" i="1"/>
  <c r="K975" i="1"/>
  <c r="J975" i="1"/>
  <c r="I975" i="1"/>
  <c r="H975" i="1"/>
  <c r="G975" i="1"/>
  <c r="F975" i="1"/>
  <c r="E975" i="1"/>
  <c r="M974" i="1"/>
  <c r="L974" i="1"/>
  <c r="K974" i="1"/>
  <c r="J974" i="1"/>
  <c r="I974" i="1"/>
  <c r="H974" i="1"/>
  <c r="G974" i="1"/>
  <c r="F974" i="1"/>
  <c r="E974" i="1"/>
  <c r="M973" i="1"/>
  <c r="L973" i="1"/>
  <c r="K973" i="1"/>
  <c r="J973" i="1"/>
  <c r="I973" i="1"/>
  <c r="H973" i="1"/>
  <c r="G973" i="1"/>
  <c r="F973" i="1"/>
  <c r="E973" i="1"/>
  <c r="M972" i="1"/>
  <c r="L972" i="1"/>
  <c r="K972" i="1"/>
  <c r="J972" i="1"/>
  <c r="I972" i="1"/>
  <c r="H972" i="1"/>
  <c r="G972" i="1"/>
  <c r="F972" i="1"/>
  <c r="E972" i="1"/>
  <c r="M971" i="1"/>
  <c r="L971" i="1"/>
  <c r="K971" i="1"/>
  <c r="J971" i="1"/>
  <c r="I971" i="1"/>
  <c r="H971" i="1"/>
  <c r="G971" i="1"/>
  <c r="F971" i="1"/>
  <c r="E971" i="1"/>
  <c r="M970" i="1"/>
  <c r="L970" i="1"/>
  <c r="K970" i="1"/>
  <c r="J970" i="1"/>
  <c r="I970" i="1"/>
  <c r="H970" i="1"/>
  <c r="G970" i="1"/>
  <c r="F970" i="1"/>
  <c r="E970" i="1"/>
  <c r="M969" i="1"/>
  <c r="L969" i="1"/>
  <c r="K969" i="1"/>
  <c r="J969" i="1"/>
  <c r="I969" i="1"/>
  <c r="H969" i="1"/>
  <c r="G969" i="1"/>
  <c r="F969" i="1"/>
  <c r="E969" i="1"/>
  <c r="M968" i="1"/>
  <c r="L968" i="1"/>
  <c r="K968" i="1"/>
  <c r="J968" i="1"/>
  <c r="I968" i="1"/>
  <c r="H968" i="1"/>
  <c r="G968" i="1"/>
  <c r="F968" i="1"/>
  <c r="E968" i="1"/>
  <c r="M967" i="1"/>
  <c r="L967" i="1"/>
  <c r="K967" i="1"/>
  <c r="J967" i="1"/>
  <c r="I967" i="1"/>
  <c r="H967" i="1"/>
  <c r="G967" i="1"/>
  <c r="F967" i="1"/>
  <c r="E967" i="1"/>
  <c r="M966" i="1"/>
  <c r="L966" i="1"/>
  <c r="K966" i="1"/>
  <c r="J966" i="1"/>
  <c r="I966" i="1"/>
  <c r="H966" i="1"/>
  <c r="G966" i="1"/>
  <c r="F966" i="1"/>
  <c r="E966" i="1"/>
  <c r="M965" i="1"/>
  <c r="L965" i="1"/>
  <c r="K965" i="1"/>
  <c r="J965" i="1"/>
  <c r="I965" i="1"/>
  <c r="H965" i="1"/>
  <c r="G965" i="1"/>
  <c r="F965" i="1"/>
  <c r="E965" i="1"/>
  <c r="M964" i="1"/>
  <c r="L964" i="1"/>
  <c r="K964" i="1"/>
  <c r="J964" i="1"/>
  <c r="I964" i="1"/>
  <c r="H964" i="1"/>
  <c r="G964" i="1"/>
  <c r="F964" i="1"/>
  <c r="E964" i="1"/>
  <c r="M963" i="1"/>
  <c r="L963" i="1"/>
  <c r="K963" i="1"/>
  <c r="J963" i="1"/>
  <c r="I963" i="1"/>
  <c r="H963" i="1"/>
  <c r="G963" i="1"/>
  <c r="F963" i="1"/>
  <c r="E963" i="1"/>
  <c r="M962" i="1"/>
  <c r="L962" i="1"/>
  <c r="K962" i="1"/>
  <c r="J962" i="1"/>
  <c r="I962" i="1"/>
  <c r="H962" i="1"/>
  <c r="G962" i="1"/>
  <c r="F962" i="1"/>
  <c r="E962" i="1"/>
  <c r="M961" i="1"/>
  <c r="L961" i="1"/>
  <c r="K961" i="1"/>
  <c r="J961" i="1"/>
  <c r="I961" i="1"/>
  <c r="H961" i="1"/>
  <c r="G961" i="1"/>
  <c r="F961" i="1"/>
  <c r="E961" i="1"/>
  <c r="M960" i="1"/>
  <c r="L960" i="1"/>
  <c r="K960" i="1"/>
  <c r="J960" i="1"/>
  <c r="I960" i="1"/>
  <c r="H960" i="1"/>
  <c r="G960" i="1"/>
  <c r="F960" i="1"/>
  <c r="E960" i="1"/>
  <c r="M959" i="1"/>
  <c r="L959" i="1"/>
  <c r="K959" i="1"/>
  <c r="J959" i="1"/>
  <c r="I959" i="1"/>
  <c r="H959" i="1"/>
  <c r="G959" i="1"/>
  <c r="F959" i="1"/>
  <c r="E959" i="1"/>
  <c r="M958" i="1"/>
  <c r="L958" i="1"/>
  <c r="K958" i="1"/>
  <c r="J958" i="1"/>
  <c r="I958" i="1"/>
  <c r="H958" i="1"/>
  <c r="G958" i="1"/>
  <c r="F958" i="1"/>
  <c r="E958" i="1"/>
  <c r="M957" i="1"/>
  <c r="L957" i="1"/>
  <c r="K957" i="1"/>
  <c r="J957" i="1"/>
  <c r="I957" i="1"/>
  <c r="H957" i="1"/>
  <c r="G957" i="1"/>
  <c r="F957" i="1"/>
  <c r="E957" i="1"/>
  <c r="M956" i="1"/>
  <c r="L956" i="1"/>
  <c r="K956" i="1"/>
  <c r="J956" i="1"/>
  <c r="I956" i="1"/>
  <c r="H956" i="1"/>
  <c r="G956" i="1"/>
  <c r="F956" i="1"/>
  <c r="E956" i="1"/>
  <c r="M955" i="1"/>
  <c r="L955" i="1"/>
  <c r="K955" i="1"/>
  <c r="J955" i="1"/>
  <c r="I955" i="1"/>
  <c r="H955" i="1"/>
  <c r="G955" i="1"/>
  <c r="F955" i="1"/>
  <c r="E955" i="1"/>
  <c r="M954" i="1"/>
  <c r="L954" i="1"/>
  <c r="K954" i="1"/>
  <c r="J954" i="1"/>
  <c r="I954" i="1"/>
  <c r="H954" i="1"/>
  <c r="G954" i="1"/>
  <c r="F954" i="1"/>
  <c r="E954" i="1"/>
  <c r="M953" i="1"/>
  <c r="L953" i="1"/>
  <c r="K953" i="1"/>
  <c r="J953" i="1"/>
  <c r="I953" i="1"/>
  <c r="H953" i="1"/>
  <c r="G953" i="1"/>
  <c r="F953" i="1"/>
  <c r="E953" i="1"/>
  <c r="M952" i="1"/>
  <c r="L952" i="1"/>
  <c r="K952" i="1"/>
  <c r="J952" i="1"/>
  <c r="I952" i="1"/>
  <c r="H952" i="1"/>
  <c r="G952" i="1"/>
  <c r="F952" i="1"/>
  <c r="E952" i="1"/>
  <c r="M951" i="1"/>
  <c r="L951" i="1"/>
  <c r="K951" i="1"/>
  <c r="J951" i="1"/>
  <c r="I951" i="1"/>
  <c r="H951" i="1"/>
  <c r="G951" i="1"/>
  <c r="F951" i="1"/>
  <c r="E951" i="1"/>
  <c r="M950" i="1"/>
  <c r="L950" i="1"/>
  <c r="K950" i="1"/>
  <c r="J950" i="1"/>
  <c r="I950" i="1"/>
  <c r="H950" i="1"/>
  <c r="G950" i="1"/>
  <c r="F950" i="1"/>
  <c r="E950" i="1"/>
  <c r="M949" i="1"/>
  <c r="L949" i="1"/>
  <c r="K949" i="1"/>
  <c r="J949" i="1"/>
  <c r="I949" i="1"/>
  <c r="H949" i="1"/>
  <c r="G949" i="1"/>
  <c r="F949" i="1"/>
  <c r="E949" i="1"/>
  <c r="M948" i="1"/>
  <c r="L948" i="1"/>
  <c r="K948" i="1"/>
  <c r="J948" i="1"/>
  <c r="I948" i="1"/>
  <c r="H948" i="1"/>
  <c r="G948" i="1"/>
  <c r="F948" i="1"/>
  <c r="E948" i="1"/>
  <c r="M947" i="1"/>
  <c r="L947" i="1"/>
  <c r="K947" i="1"/>
  <c r="J947" i="1"/>
  <c r="I947" i="1"/>
  <c r="H947" i="1"/>
  <c r="G947" i="1"/>
  <c r="F947" i="1"/>
  <c r="E947" i="1"/>
  <c r="M946" i="1"/>
  <c r="L946" i="1"/>
  <c r="K946" i="1"/>
  <c r="J946" i="1"/>
  <c r="I946" i="1"/>
  <c r="H946" i="1"/>
  <c r="G946" i="1"/>
  <c r="F946" i="1"/>
  <c r="E946" i="1"/>
  <c r="M945" i="1"/>
  <c r="L945" i="1"/>
  <c r="K945" i="1"/>
  <c r="J945" i="1"/>
  <c r="I945" i="1"/>
  <c r="H945" i="1"/>
  <c r="G945" i="1"/>
  <c r="F945" i="1"/>
  <c r="E945" i="1"/>
  <c r="M944" i="1"/>
  <c r="L944" i="1"/>
  <c r="K944" i="1"/>
  <c r="J944" i="1"/>
  <c r="I944" i="1"/>
  <c r="H944" i="1"/>
  <c r="G944" i="1"/>
  <c r="F944" i="1"/>
  <c r="E944" i="1"/>
  <c r="M943" i="1"/>
  <c r="L943" i="1"/>
  <c r="K943" i="1"/>
  <c r="J943" i="1"/>
  <c r="I943" i="1"/>
  <c r="H943" i="1"/>
  <c r="G943" i="1"/>
  <c r="F943" i="1"/>
  <c r="E943" i="1"/>
  <c r="M942" i="1"/>
  <c r="L942" i="1"/>
  <c r="K942" i="1"/>
  <c r="J942" i="1"/>
  <c r="I942" i="1"/>
  <c r="H942" i="1"/>
  <c r="G942" i="1"/>
  <c r="F942" i="1"/>
  <c r="E942" i="1"/>
  <c r="M941" i="1"/>
  <c r="L941" i="1"/>
  <c r="K941" i="1"/>
  <c r="J941" i="1"/>
  <c r="I941" i="1"/>
  <c r="H941" i="1"/>
  <c r="G941" i="1"/>
  <c r="F941" i="1"/>
  <c r="E941" i="1"/>
  <c r="M940" i="1"/>
  <c r="L940" i="1"/>
  <c r="K940" i="1"/>
  <c r="J940" i="1"/>
  <c r="I940" i="1"/>
  <c r="H940" i="1"/>
  <c r="G940" i="1"/>
  <c r="F940" i="1"/>
  <c r="E940" i="1"/>
  <c r="M939" i="1"/>
  <c r="L939" i="1"/>
  <c r="K939" i="1"/>
  <c r="J939" i="1"/>
  <c r="I939" i="1"/>
  <c r="H939" i="1"/>
  <c r="G939" i="1"/>
  <c r="F939" i="1"/>
  <c r="E939" i="1"/>
  <c r="M938" i="1"/>
  <c r="L938" i="1"/>
  <c r="K938" i="1"/>
  <c r="J938" i="1"/>
  <c r="I938" i="1"/>
  <c r="H938" i="1"/>
  <c r="G938" i="1"/>
  <c r="F938" i="1"/>
  <c r="E938" i="1"/>
  <c r="M937" i="1"/>
  <c r="L937" i="1"/>
  <c r="K937" i="1"/>
  <c r="J937" i="1"/>
  <c r="I937" i="1"/>
  <c r="H937" i="1"/>
  <c r="G937" i="1"/>
  <c r="F937" i="1"/>
  <c r="E937" i="1"/>
  <c r="M936" i="1"/>
  <c r="L936" i="1"/>
  <c r="K936" i="1"/>
  <c r="J936" i="1"/>
  <c r="I936" i="1"/>
  <c r="H936" i="1"/>
  <c r="G936" i="1"/>
  <c r="F936" i="1"/>
  <c r="E936" i="1"/>
  <c r="M935" i="1"/>
  <c r="L935" i="1"/>
  <c r="K935" i="1"/>
  <c r="J935" i="1"/>
  <c r="I935" i="1"/>
  <c r="H935" i="1"/>
  <c r="G935" i="1"/>
  <c r="F935" i="1"/>
  <c r="E935" i="1"/>
  <c r="M934" i="1"/>
  <c r="L934" i="1"/>
  <c r="K934" i="1"/>
  <c r="J934" i="1"/>
  <c r="I934" i="1"/>
  <c r="H934" i="1"/>
  <c r="G934" i="1"/>
  <c r="F934" i="1"/>
  <c r="E934" i="1"/>
  <c r="M933" i="1"/>
  <c r="L933" i="1"/>
  <c r="K933" i="1"/>
  <c r="J933" i="1"/>
  <c r="I933" i="1"/>
  <c r="H933" i="1"/>
  <c r="G933" i="1"/>
  <c r="F933" i="1"/>
  <c r="E933" i="1"/>
  <c r="M932" i="1"/>
  <c r="L932" i="1"/>
  <c r="K932" i="1"/>
  <c r="J932" i="1"/>
  <c r="I932" i="1"/>
  <c r="H932" i="1"/>
  <c r="G932" i="1"/>
  <c r="F932" i="1"/>
  <c r="E932" i="1"/>
  <c r="M931" i="1"/>
  <c r="L931" i="1"/>
  <c r="K931" i="1"/>
  <c r="J931" i="1"/>
  <c r="I931" i="1"/>
  <c r="H931" i="1"/>
  <c r="G931" i="1"/>
  <c r="F931" i="1"/>
  <c r="E931" i="1"/>
  <c r="M930" i="1"/>
  <c r="L930" i="1"/>
  <c r="K930" i="1"/>
  <c r="J930" i="1"/>
  <c r="I930" i="1"/>
  <c r="H930" i="1"/>
  <c r="G930" i="1"/>
  <c r="F930" i="1"/>
  <c r="E930" i="1"/>
  <c r="M929" i="1"/>
  <c r="L929" i="1"/>
  <c r="K929" i="1"/>
  <c r="J929" i="1"/>
  <c r="I929" i="1"/>
  <c r="H929" i="1"/>
  <c r="G929" i="1"/>
  <c r="F929" i="1"/>
  <c r="E929" i="1"/>
  <c r="M928" i="1"/>
  <c r="L928" i="1"/>
  <c r="K928" i="1"/>
  <c r="J928" i="1"/>
  <c r="I928" i="1"/>
  <c r="H928" i="1"/>
  <c r="G928" i="1"/>
  <c r="F928" i="1"/>
  <c r="E928" i="1"/>
  <c r="M927" i="1"/>
  <c r="L927" i="1"/>
  <c r="K927" i="1"/>
  <c r="J927" i="1"/>
  <c r="I927" i="1"/>
  <c r="H927" i="1"/>
  <c r="G927" i="1"/>
  <c r="F927" i="1"/>
  <c r="E927" i="1"/>
  <c r="M926" i="1"/>
  <c r="L926" i="1"/>
  <c r="K926" i="1"/>
  <c r="J926" i="1"/>
  <c r="I926" i="1"/>
  <c r="H926" i="1"/>
  <c r="G926" i="1"/>
  <c r="F926" i="1"/>
  <c r="E926" i="1"/>
  <c r="M925" i="1"/>
  <c r="L925" i="1"/>
  <c r="K925" i="1"/>
  <c r="J925" i="1"/>
  <c r="I925" i="1"/>
  <c r="H925" i="1"/>
  <c r="G925" i="1"/>
  <c r="F925" i="1"/>
  <c r="E925" i="1"/>
  <c r="M924" i="1"/>
  <c r="L924" i="1"/>
  <c r="K924" i="1"/>
  <c r="J924" i="1"/>
  <c r="I924" i="1"/>
  <c r="H924" i="1"/>
  <c r="G924" i="1"/>
  <c r="F924" i="1"/>
  <c r="E924" i="1"/>
  <c r="M923" i="1"/>
  <c r="L923" i="1"/>
  <c r="K923" i="1"/>
  <c r="J923" i="1"/>
  <c r="I923" i="1"/>
  <c r="H923" i="1"/>
  <c r="G923" i="1"/>
  <c r="F923" i="1"/>
  <c r="E923" i="1"/>
  <c r="M922" i="1"/>
  <c r="L922" i="1"/>
  <c r="K922" i="1"/>
  <c r="J922" i="1"/>
  <c r="I922" i="1"/>
  <c r="H922" i="1"/>
  <c r="G922" i="1"/>
  <c r="F922" i="1"/>
  <c r="E922" i="1"/>
  <c r="M921" i="1"/>
  <c r="L921" i="1"/>
  <c r="K921" i="1"/>
  <c r="J921" i="1"/>
  <c r="I921" i="1"/>
  <c r="H921" i="1"/>
  <c r="G921" i="1"/>
  <c r="F921" i="1"/>
  <c r="E921" i="1"/>
  <c r="M920" i="1"/>
  <c r="L920" i="1"/>
  <c r="K920" i="1"/>
  <c r="J920" i="1"/>
  <c r="I920" i="1"/>
  <c r="H920" i="1"/>
  <c r="G920" i="1"/>
  <c r="F920" i="1"/>
  <c r="E920" i="1"/>
  <c r="M919" i="1"/>
  <c r="L919" i="1"/>
  <c r="K919" i="1"/>
  <c r="J919" i="1"/>
  <c r="I919" i="1"/>
  <c r="H919" i="1"/>
  <c r="G919" i="1"/>
  <c r="F919" i="1"/>
  <c r="E919" i="1"/>
  <c r="M918" i="1"/>
  <c r="L918" i="1"/>
  <c r="K918" i="1"/>
  <c r="J918" i="1"/>
  <c r="I918" i="1"/>
  <c r="H918" i="1"/>
  <c r="G918" i="1"/>
  <c r="F918" i="1"/>
  <c r="E918" i="1"/>
  <c r="M917" i="1"/>
  <c r="L917" i="1"/>
  <c r="K917" i="1"/>
  <c r="J917" i="1"/>
  <c r="I917" i="1"/>
  <c r="H917" i="1"/>
  <c r="G917" i="1"/>
  <c r="F917" i="1"/>
  <c r="E917" i="1"/>
  <c r="M916" i="1"/>
  <c r="L916" i="1"/>
  <c r="K916" i="1"/>
  <c r="J916" i="1"/>
  <c r="I916" i="1"/>
  <c r="H916" i="1"/>
  <c r="G916" i="1"/>
  <c r="F916" i="1"/>
  <c r="E916" i="1"/>
  <c r="M915" i="1"/>
  <c r="L915" i="1"/>
  <c r="K915" i="1"/>
  <c r="J915" i="1"/>
  <c r="I915" i="1"/>
  <c r="H915" i="1"/>
  <c r="G915" i="1"/>
  <c r="F915" i="1"/>
  <c r="E915" i="1"/>
  <c r="M914" i="1"/>
  <c r="L914" i="1"/>
  <c r="K914" i="1"/>
  <c r="J914" i="1"/>
  <c r="I914" i="1"/>
  <c r="H914" i="1"/>
  <c r="G914" i="1"/>
  <c r="F914" i="1"/>
  <c r="E914" i="1"/>
  <c r="M913" i="1"/>
  <c r="L913" i="1"/>
  <c r="K913" i="1"/>
  <c r="J913" i="1"/>
  <c r="I913" i="1"/>
  <c r="H913" i="1"/>
  <c r="G913" i="1"/>
  <c r="F913" i="1"/>
  <c r="E913" i="1"/>
  <c r="M912" i="1"/>
  <c r="L912" i="1"/>
  <c r="K912" i="1"/>
  <c r="J912" i="1"/>
  <c r="I912" i="1"/>
  <c r="H912" i="1"/>
  <c r="G912" i="1"/>
  <c r="F912" i="1"/>
  <c r="E912" i="1"/>
  <c r="M911" i="1"/>
  <c r="L911" i="1"/>
  <c r="K911" i="1"/>
  <c r="J911" i="1"/>
  <c r="I911" i="1"/>
  <c r="H911" i="1"/>
  <c r="G911" i="1"/>
  <c r="F911" i="1"/>
  <c r="E911" i="1"/>
  <c r="M910" i="1"/>
  <c r="L910" i="1"/>
  <c r="K910" i="1"/>
  <c r="J910" i="1"/>
  <c r="I910" i="1"/>
  <c r="H910" i="1"/>
  <c r="G910" i="1"/>
  <c r="F910" i="1"/>
  <c r="E910" i="1"/>
  <c r="M909" i="1"/>
  <c r="L909" i="1"/>
  <c r="K909" i="1"/>
  <c r="J909" i="1"/>
  <c r="I909" i="1"/>
  <c r="H909" i="1"/>
  <c r="G909" i="1"/>
  <c r="F909" i="1"/>
  <c r="E909" i="1"/>
  <c r="M908" i="1"/>
  <c r="L908" i="1"/>
  <c r="K908" i="1"/>
  <c r="J908" i="1"/>
  <c r="I908" i="1"/>
  <c r="H908" i="1"/>
  <c r="G908" i="1"/>
  <c r="F908" i="1"/>
  <c r="E908" i="1"/>
  <c r="M907" i="1"/>
  <c r="L907" i="1"/>
  <c r="K907" i="1"/>
  <c r="J907" i="1"/>
  <c r="I907" i="1"/>
  <c r="H907" i="1"/>
  <c r="G907" i="1"/>
  <c r="F907" i="1"/>
  <c r="E907" i="1"/>
  <c r="M906" i="1"/>
  <c r="L906" i="1"/>
  <c r="K906" i="1"/>
  <c r="J906" i="1"/>
  <c r="I906" i="1"/>
  <c r="H906" i="1"/>
  <c r="G906" i="1"/>
  <c r="F906" i="1"/>
  <c r="E906" i="1"/>
  <c r="M905" i="1"/>
  <c r="L905" i="1"/>
  <c r="K905" i="1"/>
  <c r="J905" i="1"/>
  <c r="I905" i="1"/>
  <c r="H905" i="1"/>
  <c r="G905" i="1"/>
  <c r="F905" i="1"/>
  <c r="E905" i="1"/>
  <c r="M904" i="1"/>
  <c r="L904" i="1"/>
  <c r="K904" i="1"/>
  <c r="J904" i="1"/>
  <c r="I904" i="1"/>
  <c r="H904" i="1"/>
  <c r="G904" i="1"/>
  <c r="F904" i="1"/>
  <c r="E904" i="1"/>
  <c r="M903" i="1"/>
  <c r="L903" i="1"/>
  <c r="K903" i="1"/>
  <c r="J903" i="1"/>
  <c r="I903" i="1"/>
  <c r="H903" i="1"/>
  <c r="G903" i="1"/>
  <c r="F903" i="1"/>
  <c r="E903" i="1"/>
  <c r="M902" i="1"/>
  <c r="L902" i="1"/>
  <c r="K902" i="1"/>
  <c r="J902" i="1"/>
  <c r="I902" i="1"/>
  <c r="H902" i="1"/>
  <c r="G902" i="1"/>
  <c r="F902" i="1"/>
  <c r="E902" i="1"/>
  <c r="M901" i="1"/>
  <c r="L901" i="1"/>
  <c r="K901" i="1"/>
  <c r="J901" i="1"/>
  <c r="I901" i="1"/>
  <c r="H901" i="1"/>
  <c r="G901" i="1"/>
  <c r="F901" i="1"/>
  <c r="E901" i="1"/>
  <c r="M900" i="1"/>
  <c r="L900" i="1"/>
  <c r="K900" i="1"/>
  <c r="J900" i="1"/>
  <c r="I900" i="1"/>
  <c r="H900" i="1"/>
  <c r="G900" i="1"/>
  <c r="F900" i="1"/>
  <c r="E900" i="1"/>
  <c r="M899" i="1"/>
  <c r="L899" i="1"/>
  <c r="K899" i="1"/>
  <c r="J899" i="1"/>
  <c r="I899" i="1"/>
  <c r="H899" i="1"/>
  <c r="G899" i="1"/>
  <c r="F899" i="1"/>
  <c r="E899" i="1"/>
  <c r="M898" i="1"/>
  <c r="L898" i="1"/>
  <c r="K898" i="1"/>
  <c r="J898" i="1"/>
  <c r="I898" i="1"/>
  <c r="H898" i="1"/>
  <c r="G898" i="1"/>
  <c r="F898" i="1"/>
  <c r="E898" i="1"/>
  <c r="M897" i="1"/>
  <c r="L897" i="1"/>
  <c r="K897" i="1"/>
  <c r="J897" i="1"/>
  <c r="I897" i="1"/>
  <c r="H897" i="1"/>
  <c r="G897" i="1"/>
  <c r="F897" i="1"/>
  <c r="E897" i="1"/>
  <c r="M896" i="1"/>
  <c r="L896" i="1"/>
  <c r="K896" i="1"/>
  <c r="J896" i="1"/>
  <c r="I896" i="1"/>
  <c r="H896" i="1"/>
  <c r="G896" i="1"/>
  <c r="F896" i="1"/>
  <c r="E896" i="1"/>
  <c r="M895" i="1"/>
  <c r="L895" i="1"/>
  <c r="K895" i="1"/>
  <c r="J895" i="1"/>
  <c r="I895" i="1"/>
  <c r="H895" i="1"/>
  <c r="G895" i="1"/>
  <c r="F895" i="1"/>
  <c r="E895" i="1"/>
  <c r="M894" i="1"/>
  <c r="L894" i="1"/>
  <c r="K894" i="1"/>
  <c r="J894" i="1"/>
  <c r="I894" i="1"/>
  <c r="H894" i="1"/>
  <c r="G894" i="1"/>
  <c r="F894" i="1"/>
  <c r="E894" i="1"/>
  <c r="M893" i="1"/>
  <c r="L893" i="1"/>
  <c r="K893" i="1"/>
  <c r="J893" i="1"/>
  <c r="I893" i="1"/>
  <c r="H893" i="1"/>
  <c r="G893" i="1"/>
  <c r="F893" i="1"/>
  <c r="E893" i="1"/>
  <c r="M892" i="1"/>
  <c r="L892" i="1"/>
  <c r="K892" i="1"/>
  <c r="J892" i="1"/>
  <c r="I892" i="1"/>
  <c r="H892" i="1"/>
  <c r="G892" i="1"/>
  <c r="F892" i="1"/>
  <c r="E892" i="1"/>
  <c r="M891" i="1"/>
  <c r="L891" i="1"/>
  <c r="K891" i="1"/>
  <c r="J891" i="1"/>
  <c r="I891" i="1"/>
  <c r="H891" i="1"/>
  <c r="G891" i="1"/>
  <c r="F891" i="1"/>
  <c r="E891" i="1"/>
  <c r="M890" i="1"/>
  <c r="L890" i="1"/>
  <c r="K890" i="1"/>
  <c r="J890" i="1"/>
  <c r="I890" i="1"/>
  <c r="H890" i="1"/>
  <c r="G890" i="1"/>
  <c r="F890" i="1"/>
  <c r="E890" i="1"/>
  <c r="M889" i="1"/>
  <c r="L889" i="1"/>
  <c r="K889" i="1"/>
  <c r="J889" i="1"/>
  <c r="I889" i="1"/>
  <c r="H889" i="1"/>
  <c r="G889" i="1"/>
  <c r="F889" i="1"/>
  <c r="E889" i="1"/>
  <c r="M888" i="1"/>
  <c r="L888" i="1"/>
  <c r="K888" i="1"/>
  <c r="J888" i="1"/>
  <c r="I888" i="1"/>
  <c r="H888" i="1"/>
  <c r="G888" i="1"/>
  <c r="F888" i="1"/>
  <c r="E888" i="1"/>
  <c r="M887" i="1"/>
  <c r="L887" i="1"/>
  <c r="K887" i="1"/>
  <c r="J887" i="1"/>
  <c r="I887" i="1"/>
  <c r="H887" i="1"/>
  <c r="G887" i="1"/>
  <c r="F887" i="1"/>
  <c r="E887" i="1"/>
  <c r="M886" i="1"/>
  <c r="L886" i="1"/>
  <c r="K886" i="1"/>
  <c r="J886" i="1"/>
  <c r="I886" i="1"/>
  <c r="H886" i="1"/>
  <c r="G886" i="1"/>
  <c r="F886" i="1"/>
  <c r="E886" i="1"/>
  <c r="M885" i="1"/>
  <c r="L885" i="1"/>
  <c r="K885" i="1"/>
  <c r="J885" i="1"/>
  <c r="I885" i="1"/>
  <c r="H885" i="1"/>
  <c r="G885" i="1"/>
  <c r="F885" i="1"/>
  <c r="E885" i="1"/>
  <c r="M884" i="1"/>
  <c r="L884" i="1"/>
  <c r="K884" i="1"/>
  <c r="J884" i="1"/>
  <c r="I884" i="1"/>
  <c r="H884" i="1"/>
  <c r="G884" i="1"/>
  <c r="F884" i="1"/>
  <c r="E884" i="1"/>
  <c r="M883" i="1"/>
  <c r="L883" i="1"/>
  <c r="K883" i="1"/>
  <c r="J883" i="1"/>
  <c r="I883" i="1"/>
  <c r="H883" i="1"/>
  <c r="G883" i="1"/>
  <c r="F883" i="1"/>
  <c r="E883" i="1"/>
  <c r="M882" i="1"/>
  <c r="L882" i="1"/>
  <c r="K882" i="1"/>
  <c r="J882" i="1"/>
  <c r="I882" i="1"/>
  <c r="H882" i="1"/>
  <c r="G882" i="1"/>
  <c r="F882" i="1"/>
  <c r="E882" i="1"/>
  <c r="M881" i="1"/>
  <c r="L881" i="1"/>
  <c r="K881" i="1"/>
  <c r="J881" i="1"/>
  <c r="I881" i="1"/>
  <c r="H881" i="1"/>
  <c r="G881" i="1"/>
  <c r="F881" i="1"/>
  <c r="E881" i="1"/>
  <c r="M880" i="1"/>
  <c r="L880" i="1"/>
  <c r="K880" i="1"/>
  <c r="J880" i="1"/>
  <c r="I880" i="1"/>
  <c r="H880" i="1"/>
  <c r="G880" i="1"/>
  <c r="F880" i="1"/>
  <c r="E880" i="1"/>
  <c r="M879" i="1"/>
  <c r="L879" i="1"/>
  <c r="K879" i="1"/>
  <c r="J879" i="1"/>
  <c r="I879" i="1"/>
  <c r="H879" i="1"/>
  <c r="G879" i="1"/>
  <c r="F879" i="1"/>
  <c r="E879" i="1"/>
  <c r="M878" i="1"/>
  <c r="L878" i="1"/>
  <c r="K878" i="1"/>
  <c r="J878" i="1"/>
  <c r="I878" i="1"/>
  <c r="H878" i="1"/>
  <c r="G878" i="1"/>
  <c r="F878" i="1"/>
  <c r="E878" i="1"/>
  <c r="M877" i="1"/>
  <c r="L877" i="1"/>
  <c r="K877" i="1"/>
  <c r="J877" i="1"/>
  <c r="I877" i="1"/>
  <c r="H877" i="1"/>
  <c r="G877" i="1"/>
  <c r="F877" i="1"/>
  <c r="E877" i="1"/>
  <c r="M876" i="1"/>
  <c r="L876" i="1"/>
  <c r="K876" i="1"/>
  <c r="J876" i="1"/>
  <c r="I876" i="1"/>
  <c r="H876" i="1"/>
  <c r="G876" i="1"/>
  <c r="F876" i="1"/>
  <c r="E876" i="1"/>
  <c r="M875" i="1"/>
  <c r="L875" i="1"/>
  <c r="K875" i="1"/>
  <c r="J875" i="1"/>
  <c r="I875" i="1"/>
  <c r="H875" i="1"/>
  <c r="G875" i="1"/>
  <c r="F875" i="1"/>
  <c r="E875" i="1"/>
  <c r="M874" i="1"/>
  <c r="L874" i="1"/>
  <c r="K874" i="1"/>
  <c r="J874" i="1"/>
  <c r="I874" i="1"/>
  <c r="H874" i="1"/>
  <c r="G874" i="1"/>
  <c r="F874" i="1"/>
  <c r="E874" i="1"/>
  <c r="M873" i="1"/>
  <c r="L873" i="1"/>
  <c r="K873" i="1"/>
  <c r="J873" i="1"/>
  <c r="I873" i="1"/>
  <c r="H873" i="1"/>
  <c r="G873" i="1"/>
  <c r="F873" i="1"/>
  <c r="E873" i="1"/>
  <c r="M872" i="1"/>
  <c r="L872" i="1"/>
  <c r="K872" i="1"/>
  <c r="J872" i="1"/>
  <c r="I872" i="1"/>
  <c r="H872" i="1"/>
  <c r="G872" i="1"/>
  <c r="F872" i="1"/>
  <c r="E872" i="1"/>
  <c r="M871" i="1"/>
  <c r="L871" i="1"/>
  <c r="K871" i="1"/>
  <c r="J871" i="1"/>
  <c r="I871" i="1"/>
  <c r="H871" i="1"/>
  <c r="G871" i="1"/>
  <c r="F871" i="1"/>
  <c r="E871" i="1"/>
  <c r="M870" i="1"/>
  <c r="L870" i="1"/>
  <c r="K870" i="1"/>
  <c r="J870" i="1"/>
  <c r="I870" i="1"/>
  <c r="H870" i="1"/>
  <c r="G870" i="1"/>
  <c r="F870" i="1"/>
  <c r="E870" i="1"/>
  <c r="M869" i="1"/>
  <c r="L869" i="1"/>
  <c r="K869" i="1"/>
  <c r="J869" i="1"/>
  <c r="I869" i="1"/>
  <c r="H869" i="1"/>
  <c r="G869" i="1"/>
  <c r="F869" i="1"/>
  <c r="E869" i="1"/>
  <c r="M868" i="1"/>
  <c r="L868" i="1"/>
  <c r="K868" i="1"/>
  <c r="J868" i="1"/>
  <c r="I868" i="1"/>
  <c r="H868" i="1"/>
  <c r="G868" i="1"/>
  <c r="F868" i="1"/>
  <c r="E868" i="1"/>
  <c r="M867" i="1"/>
  <c r="L867" i="1"/>
  <c r="K867" i="1"/>
  <c r="J867" i="1"/>
  <c r="I867" i="1"/>
  <c r="H867" i="1"/>
  <c r="G867" i="1"/>
  <c r="F867" i="1"/>
  <c r="E867" i="1"/>
  <c r="M866" i="1"/>
  <c r="L866" i="1"/>
  <c r="K866" i="1"/>
  <c r="J866" i="1"/>
  <c r="I866" i="1"/>
  <c r="H866" i="1"/>
  <c r="G866" i="1"/>
  <c r="F866" i="1"/>
  <c r="E866" i="1"/>
  <c r="M865" i="1"/>
  <c r="L865" i="1"/>
  <c r="K865" i="1"/>
  <c r="J865" i="1"/>
  <c r="I865" i="1"/>
  <c r="H865" i="1"/>
  <c r="G865" i="1"/>
  <c r="F865" i="1"/>
  <c r="E865" i="1"/>
  <c r="M864" i="1"/>
  <c r="L864" i="1"/>
  <c r="K864" i="1"/>
  <c r="J864" i="1"/>
  <c r="I864" i="1"/>
  <c r="H864" i="1"/>
  <c r="G864" i="1"/>
  <c r="F864" i="1"/>
  <c r="E864" i="1"/>
  <c r="M863" i="1"/>
  <c r="L863" i="1"/>
  <c r="K863" i="1"/>
  <c r="J863" i="1"/>
  <c r="I863" i="1"/>
  <c r="H863" i="1"/>
  <c r="G863" i="1"/>
  <c r="F863" i="1"/>
  <c r="E863" i="1"/>
  <c r="M862" i="1"/>
  <c r="L862" i="1"/>
  <c r="K862" i="1"/>
  <c r="J862" i="1"/>
  <c r="I862" i="1"/>
  <c r="H862" i="1"/>
  <c r="G862" i="1"/>
  <c r="F862" i="1"/>
  <c r="E862" i="1"/>
  <c r="M861" i="1"/>
  <c r="L861" i="1"/>
  <c r="K861" i="1"/>
  <c r="J861" i="1"/>
  <c r="I861" i="1"/>
  <c r="H861" i="1"/>
  <c r="G861" i="1"/>
  <c r="F861" i="1"/>
  <c r="E861" i="1"/>
  <c r="M860" i="1"/>
  <c r="L860" i="1"/>
  <c r="K860" i="1"/>
  <c r="J860" i="1"/>
  <c r="I860" i="1"/>
  <c r="H860" i="1"/>
  <c r="G860" i="1"/>
  <c r="F860" i="1"/>
  <c r="E860" i="1"/>
  <c r="M859" i="1"/>
  <c r="L859" i="1"/>
  <c r="K859" i="1"/>
  <c r="J859" i="1"/>
  <c r="I859" i="1"/>
  <c r="H859" i="1"/>
  <c r="G859" i="1"/>
  <c r="F859" i="1"/>
  <c r="E859" i="1"/>
  <c r="M858" i="1"/>
  <c r="L858" i="1"/>
  <c r="K858" i="1"/>
  <c r="J858" i="1"/>
  <c r="I858" i="1"/>
  <c r="H858" i="1"/>
  <c r="G858" i="1"/>
  <c r="F858" i="1"/>
  <c r="E858" i="1"/>
  <c r="M857" i="1"/>
  <c r="L857" i="1"/>
  <c r="K857" i="1"/>
  <c r="J857" i="1"/>
  <c r="I857" i="1"/>
  <c r="H857" i="1"/>
  <c r="G857" i="1"/>
  <c r="F857" i="1"/>
  <c r="E857" i="1"/>
  <c r="M856" i="1"/>
  <c r="L856" i="1"/>
  <c r="K856" i="1"/>
  <c r="J856" i="1"/>
  <c r="I856" i="1"/>
  <c r="H856" i="1"/>
  <c r="G856" i="1"/>
  <c r="F856" i="1"/>
  <c r="E856" i="1"/>
  <c r="M855" i="1"/>
  <c r="L855" i="1"/>
  <c r="K855" i="1"/>
  <c r="J855" i="1"/>
  <c r="I855" i="1"/>
  <c r="H855" i="1"/>
  <c r="G855" i="1"/>
  <c r="F855" i="1"/>
  <c r="E855" i="1"/>
  <c r="M854" i="1"/>
  <c r="L854" i="1"/>
  <c r="K854" i="1"/>
  <c r="J854" i="1"/>
  <c r="I854" i="1"/>
  <c r="H854" i="1"/>
  <c r="G854" i="1"/>
  <c r="F854" i="1"/>
  <c r="E854" i="1"/>
  <c r="M853" i="1"/>
  <c r="L853" i="1"/>
  <c r="K853" i="1"/>
  <c r="J853" i="1"/>
  <c r="I853" i="1"/>
  <c r="H853" i="1"/>
  <c r="G853" i="1"/>
  <c r="F853" i="1"/>
  <c r="E853" i="1"/>
  <c r="M852" i="1"/>
  <c r="L852" i="1"/>
  <c r="K852" i="1"/>
  <c r="J852" i="1"/>
  <c r="I852" i="1"/>
  <c r="H852" i="1"/>
  <c r="G852" i="1"/>
  <c r="F852" i="1"/>
  <c r="E852" i="1"/>
  <c r="M851" i="1"/>
  <c r="L851" i="1"/>
  <c r="K851" i="1"/>
  <c r="J851" i="1"/>
  <c r="I851" i="1"/>
  <c r="H851" i="1"/>
  <c r="G851" i="1"/>
  <c r="F851" i="1"/>
  <c r="E851" i="1"/>
  <c r="M850" i="1"/>
  <c r="L850" i="1"/>
  <c r="K850" i="1"/>
  <c r="J850" i="1"/>
  <c r="I850" i="1"/>
  <c r="H850" i="1"/>
  <c r="G850" i="1"/>
  <c r="F850" i="1"/>
  <c r="E850" i="1"/>
  <c r="M849" i="1"/>
  <c r="L849" i="1"/>
  <c r="K849" i="1"/>
  <c r="J849" i="1"/>
  <c r="I849" i="1"/>
  <c r="H849" i="1"/>
  <c r="G849" i="1"/>
  <c r="F849" i="1"/>
  <c r="E849" i="1"/>
  <c r="M848" i="1"/>
  <c r="L848" i="1"/>
  <c r="K848" i="1"/>
  <c r="J848" i="1"/>
  <c r="I848" i="1"/>
  <c r="H848" i="1"/>
  <c r="G848" i="1"/>
  <c r="F848" i="1"/>
  <c r="E848" i="1"/>
  <c r="M847" i="1"/>
  <c r="L847" i="1"/>
  <c r="K847" i="1"/>
  <c r="J847" i="1"/>
  <c r="I847" i="1"/>
  <c r="H847" i="1"/>
  <c r="G847" i="1"/>
  <c r="F847" i="1"/>
  <c r="E847" i="1"/>
  <c r="M846" i="1"/>
  <c r="L846" i="1"/>
  <c r="K846" i="1"/>
  <c r="J846" i="1"/>
  <c r="I846" i="1"/>
  <c r="H846" i="1"/>
  <c r="G846" i="1"/>
  <c r="F846" i="1"/>
  <c r="E846" i="1"/>
  <c r="M845" i="1"/>
  <c r="L845" i="1"/>
  <c r="K845" i="1"/>
  <c r="J845" i="1"/>
  <c r="I845" i="1"/>
  <c r="H845" i="1"/>
  <c r="G845" i="1"/>
  <c r="F845" i="1"/>
  <c r="E845" i="1"/>
  <c r="M844" i="1"/>
  <c r="L844" i="1"/>
  <c r="K844" i="1"/>
  <c r="J844" i="1"/>
  <c r="I844" i="1"/>
  <c r="H844" i="1"/>
  <c r="G844" i="1"/>
  <c r="F844" i="1"/>
  <c r="E844" i="1"/>
  <c r="M843" i="1"/>
  <c r="L843" i="1"/>
  <c r="K843" i="1"/>
  <c r="J843" i="1"/>
  <c r="I843" i="1"/>
  <c r="H843" i="1"/>
  <c r="G843" i="1"/>
  <c r="F843" i="1"/>
  <c r="E843" i="1"/>
  <c r="M842" i="1"/>
  <c r="L842" i="1"/>
  <c r="K842" i="1"/>
  <c r="J842" i="1"/>
  <c r="I842" i="1"/>
  <c r="H842" i="1"/>
  <c r="G842" i="1"/>
  <c r="F842" i="1"/>
  <c r="E842" i="1"/>
  <c r="M841" i="1"/>
  <c r="L841" i="1"/>
  <c r="K841" i="1"/>
  <c r="J841" i="1"/>
  <c r="I841" i="1"/>
  <c r="H841" i="1"/>
  <c r="G841" i="1"/>
  <c r="F841" i="1"/>
  <c r="E841" i="1"/>
  <c r="M840" i="1"/>
  <c r="L840" i="1"/>
  <c r="K840" i="1"/>
  <c r="J840" i="1"/>
  <c r="I840" i="1"/>
  <c r="H840" i="1"/>
  <c r="G840" i="1"/>
  <c r="F840" i="1"/>
  <c r="E840" i="1"/>
  <c r="M839" i="1"/>
  <c r="L839" i="1"/>
  <c r="K839" i="1"/>
  <c r="J839" i="1"/>
  <c r="I839" i="1"/>
  <c r="H839" i="1"/>
  <c r="G839" i="1"/>
  <c r="F839" i="1"/>
  <c r="E839" i="1"/>
  <c r="M838" i="1"/>
  <c r="L838" i="1"/>
  <c r="K838" i="1"/>
  <c r="J838" i="1"/>
  <c r="I838" i="1"/>
  <c r="H838" i="1"/>
  <c r="G838" i="1"/>
  <c r="F838" i="1"/>
  <c r="E838" i="1"/>
  <c r="M837" i="1"/>
  <c r="L837" i="1"/>
  <c r="K837" i="1"/>
  <c r="J837" i="1"/>
  <c r="I837" i="1"/>
  <c r="H837" i="1"/>
  <c r="G837" i="1"/>
  <c r="F837" i="1"/>
  <c r="E837" i="1"/>
  <c r="M836" i="1"/>
  <c r="L836" i="1"/>
  <c r="K836" i="1"/>
  <c r="J836" i="1"/>
  <c r="I836" i="1"/>
  <c r="H836" i="1"/>
  <c r="G836" i="1"/>
  <c r="F836" i="1"/>
  <c r="E836" i="1"/>
  <c r="M835" i="1"/>
  <c r="L835" i="1"/>
  <c r="K835" i="1"/>
  <c r="J835" i="1"/>
  <c r="I835" i="1"/>
  <c r="H835" i="1"/>
  <c r="G835" i="1"/>
  <c r="F835" i="1"/>
  <c r="E835" i="1"/>
  <c r="M834" i="1"/>
  <c r="L834" i="1"/>
  <c r="K834" i="1"/>
  <c r="J834" i="1"/>
  <c r="I834" i="1"/>
  <c r="H834" i="1"/>
  <c r="G834" i="1"/>
  <c r="F834" i="1"/>
  <c r="E834" i="1"/>
  <c r="M833" i="1"/>
  <c r="L833" i="1"/>
  <c r="K833" i="1"/>
  <c r="J833" i="1"/>
  <c r="I833" i="1"/>
  <c r="H833" i="1"/>
  <c r="G833" i="1"/>
  <c r="F833" i="1"/>
  <c r="E833" i="1"/>
  <c r="M832" i="1"/>
  <c r="L832" i="1"/>
  <c r="K832" i="1"/>
  <c r="J832" i="1"/>
  <c r="I832" i="1"/>
  <c r="H832" i="1"/>
  <c r="G832" i="1"/>
  <c r="F832" i="1"/>
  <c r="E832" i="1"/>
  <c r="M831" i="1"/>
  <c r="L831" i="1"/>
  <c r="K831" i="1"/>
  <c r="J831" i="1"/>
  <c r="I831" i="1"/>
  <c r="H831" i="1"/>
  <c r="G831" i="1"/>
  <c r="F831" i="1"/>
  <c r="E831" i="1"/>
  <c r="M830" i="1"/>
  <c r="L830" i="1"/>
  <c r="K830" i="1"/>
  <c r="J830" i="1"/>
  <c r="I830" i="1"/>
  <c r="H830" i="1"/>
  <c r="G830" i="1"/>
  <c r="F830" i="1"/>
  <c r="E830" i="1"/>
  <c r="M829" i="1"/>
  <c r="L829" i="1"/>
  <c r="K829" i="1"/>
  <c r="J829" i="1"/>
  <c r="I829" i="1"/>
  <c r="H829" i="1"/>
  <c r="G829" i="1"/>
  <c r="F829" i="1"/>
  <c r="E829" i="1"/>
  <c r="M828" i="1"/>
  <c r="L828" i="1"/>
  <c r="K828" i="1"/>
  <c r="J828" i="1"/>
  <c r="I828" i="1"/>
  <c r="H828" i="1"/>
  <c r="G828" i="1"/>
  <c r="F828" i="1"/>
  <c r="E828" i="1"/>
  <c r="M827" i="1"/>
  <c r="L827" i="1"/>
  <c r="K827" i="1"/>
  <c r="J827" i="1"/>
  <c r="I827" i="1"/>
  <c r="H827" i="1"/>
  <c r="G827" i="1"/>
  <c r="F827" i="1"/>
  <c r="E827" i="1"/>
  <c r="M826" i="1"/>
  <c r="L826" i="1"/>
  <c r="K826" i="1"/>
  <c r="J826" i="1"/>
  <c r="I826" i="1"/>
  <c r="H826" i="1"/>
  <c r="G826" i="1"/>
  <c r="F826" i="1"/>
  <c r="E826" i="1"/>
  <c r="M825" i="1"/>
  <c r="L825" i="1"/>
  <c r="K825" i="1"/>
  <c r="J825" i="1"/>
  <c r="I825" i="1"/>
  <c r="H825" i="1"/>
  <c r="G825" i="1"/>
  <c r="F825" i="1"/>
  <c r="E825" i="1"/>
  <c r="M824" i="1"/>
  <c r="L824" i="1"/>
  <c r="K824" i="1"/>
  <c r="J824" i="1"/>
  <c r="I824" i="1"/>
  <c r="H824" i="1"/>
  <c r="G824" i="1"/>
  <c r="F824" i="1"/>
  <c r="E824" i="1"/>
  <c r="M823" i="1"/>
  <c r="L823" i="1"/>
  <c r="K823" i="1"/>
  <c r="J823" i="1"/>
  <c r="I823" i="1"/>
  <c r="H823" i="1"/>
  <c r="G823" i="1"/>
  <c r="F823" i="1"/>
  <c r="E823" i="1"/>
  <c r="M822" i="1"/>
  <c r="L822" i="1"/>
  <c r="K822" i="1"/>
  <c r="J822" i="1"/>
  <c r="I822" i="1"/>
  <c r="H822" i="1"/>
  <c r="G822" i="1"/>
  <c r="F822" i="1"/>
  <c r="E822" i="1"/>
  <c r="M821" i="1"/>
  <c r="L821" i="1"/>
  <c r="K821" i="1"/>
  <c r="J821" i="1"/>
  <c r="I821" i="1"/>
  <c r="H821" i="1"/>
  <c r="G821" i="1"/>
  <c r="F821" i="1"/>
  <c r="E821" i="1"/>
  <c r="M820" i="1"/>
  <c r="L820" i="1"/>
  <c r="K820" i="1"/>
  <c r="J820" i="1"/>
  <c r="I820" i="1"/>
  <c r="H820" i="1"/>
  <c r="G820" i="1"/>
  <c r="F820" i="1"/>
  <c r="E820" i="1"/>
  <c r="M819" i="1"/>
  <c r="L819" i="1"/>
  <c r="K819" i="1"/>
  <c r="J819" i="1"/>
  <c r="I819" i="1"/>
  <c r="H819" i="1"/>
  <c r="G819" i="1"/>
  <c r="F819" i="1"/>
  <c r="E819" i="1"/>
  <c r="M818" i="1"/>
  <c r="L818" i="1"/>
  <c r="K818" i="1"/>
  <c r="J818" i="1"/>
  <c r="I818" i="1"/>
  <c r="H818" i="1"/>
  <c r="G818" i="1"/>
  <c r="F818" i="1"/>
  <c r="E818" i="1"/>
  <c r="M817" i="1"/>
  <c r="L817" i="1"/>
  <c r="K817" i="1"/>
  <c r="J817" i="1"/>
  <c r="I817" i="1"/>
  <c r="H817" i="1"/>
  <c r="G817" i="1"/>
  <c r="F817" i="1"/>
  <c r="E817" i="1"/>
  <c r="M816" i="1"/>
  <c r="L816" i="1"/>
  <c r="K816" i="1"/>
  <c r="J816" i="1"/>
  <c r="I816" i="1"/>
  <c r="H816" i="1"/>
  <c r="G816" i="1"/>
  <c r="F816" i="1"/>
  <c r="E816" i="1"/>
  <c r="M815" i="1"/>
  <c r="L815" i="1"/>
  <c r="K815" i="1"/>
  <c r="J815" i="1"/>
  <c r="I815" i="1"/>
  <c r="H815" i="1"/>
  <c r="G815" i="1"/>
  <c r="F815" i="1"/>
  <c r="E815" i="1"/>
  <c r="M814" i="1"/>
  <c r="L814" i="1"/>
  <c r="K814" i="1"/>
  <c r="J814" i="1"/>
  <c r="I814" i="1"/>
  <c r="H814" i="1"/>
  <c r="G814" i="1"/>
  <c r="F814" i="1"/>
  <c r="E814" i="1"/>
  <c r="M813" i="1"/>
  <c r="L813" i="1"/>
  <c r="K813" i="1"/>
  <c r="J813" i="1"/>
  <c r="I813" i="1"/>
  <c r="H813" i="1"/>
  <c r="G813" i="1"/>
  <c r="F813" i="1"/>
  <c r="E813" i="1"/>
  <c r="M812" i="1"/>
  <c r="L812" i="1"/>
  <c r="K812" i="1"/>
  <c r="J812" i="1"/>
  <c r="I812" i="1"/>
  <c r="H812" i="1"/>
  <c r="G812" i="1"/>
  <c r="F812" i="1"/>
  <c r="E812" i="1"/>
  <c r="M811" i="1"/>
  <c r="L811" i="1"/>
  <c r="K811" i="1"/>
  <c r="J811" i="1"/>
  <c r="I811" i="1"/>
  <c r="H811" i="1"/>
  <c r="G811" i="1"/>
  <c r="F811" i="1"/>
  <c r="E811" i="1"/>
  <c r="M810" i="1"/>
  <c r="L810" i="1"/>
  <c r="K810" i="1"/>
  <c r="J810" i="1"/>
  <c r="I810" i="1"/>
  <c r="H810" i="1"/>
  <c r="G810" i="1"/>
  <c r="F810" i="1"/>
  <c r="E810" i="1"/>
  <c r="M809" i="1"/>
  <c r="L809" i="1"/>
  <c r="K809" i="1"/>
  <c r="J809" i="1"/>
  <c r="I809" i="1"/>
  <c r="H809" i="1"/>
  <c r="G809" i="1"/>
  <c r="F809" i="1"/>
  <c r="E809" i="1"/>
  <c r="M808" i="1"/>
  <c r="L808" i="1"/>
  <c r="K808" i="1"/>
  <c r="J808" i="1"/>
  <c r="I808" i="1"/>
  <c r="H808" i="1"/>
  <c r="G808" i="1"/>
  <c r="F808" i="1"/>
  <c r="E808" i="1"/>
  <c r="M807" i="1"/>
  <c r="L807" i="1"/>
  <c r="K807" i="1"/>
  <c r="J807" i="1"/>
  <c r="I807" i="1"/>
  <c r="H807" i="1"/>
  <c r="G807" i="1"/>
  <c r="F807" i="1"/>
  <c r="E807" i="1"/>
  <c r="M806" i="1"/>
  <c r="L806" i="1"/>
  <c r="K806" i="1"/>
  <c r="J806" i="1"/>
  <c r="I806" i="1"/>
  <c r="H806" i="1"/>
  <c r="G806" i="1"/>
  <c r="F806" i="1"/>
  <c r="E806" i="1"/>
  <c r="M805" i="1"/>
  <c r="L805" i="1"/>
  <c r="K805" i="1"/>
  <c r="J805" i="1"/>
  <c r="I805" i="1"/>
  <c r="H805" i="1"/>
  <c r="G805" i="1"/>
  <c r="F805" i="1"/>
  <c r="E805" i="1"/>
  <c r="M804" i="1"/>
  <c r="L804" i="1"/>
  <c r="K804" i="1"/>
  <c r="J804" i="1"/>
  <c r="I804" i="1"/>
  <c r="H804" i="1"/>
  <c r="G804" i="1"/>
  <c r="F804" i="1"/>
  <c r="E804" i="1"/>
  <c r="M803" i="1"/>
  <c r="L803" i="1"/>
  <c r="K803" i="1"/>
  <c r="J803" i="1"/>
  <c r="I803" i="1"/>
  <c r="H803" i="1"/>
  <c r="G803" i="1"/>
  <c r="F803" i="1"/>
  <c r="E803" i="1"/>
  <c r="M802" i="1"/>
  <c r="L802" i="1"/>
  <c r="K802" i="1"/>
  <c r="J802" i="1"/>
  <c r="I802" i="1"/>
  <c r="H802" i="1"/>
  <c r="G802" i="1"/>
  <c r="F802" i="1"/>
  <c r="E802" i="1"/>
  <c r="M801" i="1"/>
  <c r="L801" i="1"/>
  <c r="K801" i="1"/>
  <c r="J801" i="1"/>
  <c r="I801" i="1"/>
  <c r="H801" i="1"/>
  <c r="G801" i="1"/>
  <c r="F801" i="1"/>
  <c r="E801" i="1"/>
  <c r="M800" i="1"/>
  <c r="L800" i="1"/>
  <c r="K800" i="1"/>
  <c r="J800" i="1"/>
  <c r="I800" i="1"/>
  <c r="H800" i="1"/>
  <c r="G800" i="1"/>
  <c r="F800" i="1"/>
  <c r="E800" i="1"/>
  <c r="M799" i="1"/>
  <c r="L799" i="1"/>
  <c r="K799" i="1"/>
  <c r="J799" i="1"/>
  <c r="I799" i="1"/>
  <c r="H799" i="1"/>
  <c r="G799" i="1"/>
  <c r="F799" i="1"/>
  <c r="E799" i="1"/>
  <c r="M798" i="1"/>
  <c r="L798" i="1"/>
  <c r="K798" i="1"/>
  <c r="J798" i="1"/>
  <c r="I798" i="1"/>
  <c r="H798" i="1"/>
  <c r="G798" i="1"/>
  <c r="F798" i="1"/>
  <c r="E798" i="1"/>
  <c r="M797" i="1"/>
  <c r="L797" i="1"/>
  <c r="K797" i="1"/>
  <c r="J797" i="1"/>
  <c r="I797" i="1"/>
  <c r="H797" i="1"/>
  <c r="G797" i="1"/>
  <c r="F797" i="1"/>
  <c r="E797" i="1"/>
  <c r="M796" i="1"/>
  <c r="L796" i="1"/>
  <c r="K796" i="1"/>
  <c r="J796" i="1"/>
  <c r="I796" i="1"/>
  <c r="H796" i="1"/>
  <c r="G796" i="1"/>
  <c r="F796" i="1"/>
  <c r="E796" i="1"/>
  <c r="M795" i="1"/>
  <c r="L795" i="1"/>
  <c r="K795" i="1"/>
  <c r="J795" i="1"/>
  <c r="I795" i="1"/>
  <c r="H795" i="1"/>
  <c r="G795" i="1"/>
  <c r="F795" i="1"/>
  <c r="E795" i="1"/>
  <c r="M794" i="1"/>
  <c r="L794" i="1"/>
  <c r="K794" i="1"/>
  <c r="J794" i="1"/>
  <c r="I794" i="1"/>
  <c r="H794" i="1"/>
  <c r="G794" i="1"/>
  <c r="F794" i="1"/>
  <c r="E794" i="1"/>
  <c r="M793" i="1"/>
  <c r="L793" i="1"/>
  <c r="K793" i="1"/>
  <c r="J793" i="1"/>
  <c r="I793" i="1"/>
  <c r="H793" i="1"/>
  <c r="G793" i="1"/>
  <c r="F793" i="1"/>
  <c r="E793" i="1"/>
  <c r="M792" i="1"/>
  <c r="L792" i="1"/>
  <c r="K792" i="1"/>
  <c r="J792" i="1"/>
  <c r="I792" i="1"/>
  <c r="H792" i="1"/>
  <c r="G792" i="1"/>
  <c r="F792" i="1"/>
  <c r="E792" i="1"/>
  <c r="M791" i="1"/>
  <c r="L791" i="1"/>
  <c r="K791" i="1"/>
  <c r="J791" i="1"/>
  <c r="I791" i="1"/>
  <c r="H791" i="1"/>
  <c r="G791" i="1"/>
  <c r="F791" i="1"/>
  <c r="E791" i="1"/>
  <c r="M790" i="1"/>
  <c r="L790" i="1"/>
  <c r="K790" i="1"/>
  <c r="J790" i="1"/>
  <c r="I790" i="1"/>
  <c r="H790" i="1"/>
  <c r="G790" i="1"/>
  <c r="F790" i="1"/>
  <c r="E790" i="1"/>
  <c r="M789" i="1"/>
  <c r="L789" i="1"/>
  <c r="K789" i="1"/>
  <c r="J789" i="1"/>
  <c r="I789" i="1"/>
  <c r="H789" i="1"/>
  <c r="G789" i="1"/>
  <c r="F789" i="1"/>
  <c r="E789" i="1"/>
  <c r="M788" i="1"/>
  <c r="L788" i="1"/>
  <c r="K788" i="1"/>
  <c r="J788" i="1"/>
  <c r="I788" i="1"/>
  <c r="H788" i="1"/>
  <c r="G788" i="1"/>
  <c r="F788" i="1"/>
  <c r="E788" i="1"/>
  <c r="M787" i="1"/>
  <c r="L787" i="1"/>
  <c r="K787" i="1"/>
  <c r="J787" i="1"/>
  <c r="I787" i="1"/>
  <c r="H787" i="1"/>
  <c r="G787" i="1"/>
  <c r="F787" i="1"/>
  <c r="E787" i="1"/>
  <c r="M786" i="1"/>
  <c r="L786" i="1"/>
  <c r="K786" i="1"/>
  <c r="J786" i="1"/>
  <c r="I786" i="1"/>
  <c r="H786" i="1"/>
  <c r="G786" i="1"/>
  <c r="F786" i="1"/>
  <c r="E786" i="1"/>
  <c r="M785" i="1"/>
  <c r="L785" i="1"/>
  <c r="K785" i="1"/>
  <c r="J785" i="1"/>
  <c r="I785" i="1"/>
  <c r="H785" i="1"/>
  <c r="G785" i="1"/>
  <c r="F785" i="1"/>
  <c r="E785" i="1"/>
  <c r="M784" i="1"/>
  <c r="L784" i="1"/>
  <c r="K784" i="1"/>
  <c r="J784" i="1"/>
  <c r="I784" i="1"/>
  <c r="H784" i="1"/>
  <c r="G784" i="1"/>
  <c r="F784" i="1"/>
  <c r="E784" i="1"/>
  <c r="M783" i="1"/>
  <c r="L783" i="1"/>
  <c r="K783" i="1"/>
  <c r="J783" i="1"/>
  <c r="I783" i="1"/>
  <c r="H783" i="1"/>
  <c r="G783" i="1"/>
  <c r="F783" i="1"/>
  <c r="E783" i="1"/>
  <c r="M782" i="1"/>
  <c r="L782" i="1"/>
  <c r="K782" i="1"/>
  <c r="J782" i="1"/>
  <c r="I782" i="1"/>
  <c r="H782" i="1"/>
  <c r="G782" i="1"/>
  <c r="F782" i="1"/>
  <c r="E782" i="1"/>
  <c r="M781" i="1"/>
  <c r="L781" i="1"/>
  <c r="K781" i="1"/>
  <c r="J781" i="1"/>
  <c r="I781" i="1"/>
  <c r="H781" i="1"/>
  <c r="G781" i="1"/>
  <c r="F781" i="1"/>
  <c r="E781" i="1"/>
  <c r="M780" i="1"/>
  <c r="L780" i="1"/>
  <c r="K780" i="1"/>
  <c r="J780" i="1"/>
  <c r="I780" i="1"/>
  <c r="H780" i="1"/>
  <c r="G780" i="1"/>
  <c r="F780" i="1"/>
  <c r="E780" i="1"/>
  <c r="M779" i="1"/>
  <c r="L779" i="1"/>
  <c r="K779" i="1"/>
  <c r="J779" i="1"/>
  <c r="I779" i="1"/>
  <c r="H779" i="1"/>
  <c r="G779" i="1"/>
  <c r="F779" i="1"/>
  <c r="E779" i="1"/>
  <c r="M778" i="1"/>
  <c r="L778" i="1"/>
  <c r="K778" i="1"/>
  <c r="J778" i="1"/>
  <c r="I778" i="1"/>
  <c r="H778" i="1"/>
  <c r="G778" i="1"/>
  <c r="F778" i="1"/>
  <c r="E778" i="1"/>
  <c r="M777" i="1"/>
  <c r="L777" i="1"/>
  <c r="K777" i="1"/>
  <c r="J777" i="1"/>
  <c r="I777" i="1"/>
  <c r="H777" i="1"/>
  <c r="G777" i="1"/>
  <c r="F777" i="1"/>
  <c r="E777" i="1"/>
  <c r="M776" i="1"/>
  <c r="L776" i="1"/>
  <c r="K776" i="1"/>
  <c r="J776" i="1"/>
  <c r="I776" i="1"/>
  <c r="H776" i="1"/>
  <c r="G776" i="1"/>
  <c r="F776" i="1"/>
  <c r="E776" i="1"/>
  <c r="M775" i="1"/>
  <c r="L775" i="1"/>
  <c r="K775" i="1"/>
  <c r="J775" i="1"/>
  <c r="I775" i="1"/>
  <c r="H775" i="1"/>
  <c r="G775" i="1"/>
  <c r="F775" i="1"/>
  <c r="E775" i="1"/>
  <c r="M774" i="1"/>
  <c r="L774" i="1"/>
  <c r="K774" i="1"/>
  <c r="J774" i="1"/>
  <c r="I774" i="1"/>
  <c r="H774" i="1"/>
  <c r="G774" i="1"/>
  <c r="F774" i="1"/>
  <c r="E774" i="1"/>
  <c r="M773" i="1"/>
  <c r="L773" i="1"/>
  <c r="K773" i="1"/>
  <c r="J773" i="1"/>
  <c r="I773" i="1"/>
  <c r="H773" i="1"/>
  <c r="G773" i="1"/>
  <c r="F773" i="1"/>
  <c r="E773" i="1"/>
  <c r="M772" i="1"/>
  <c r="L772" i="1"/>
  <c r="K772" i="1"/>
  <c r="J772" i="1"/>
  <c r="I772" i="1"/>
  <c r="H772" i="1"/>
  <c r="G772" i="1"/>
  <c r="F772" i="1"/>
  <c r="E772" i="1"/>
  <c r="M771" i="1"/>
  <c r="L771" i="1"/>
  <c r="K771" i="1"/>
  <c r="J771" i="1"/>
  <c r="I771" i="1"/>
  <c r="H771" i="1"/>
  <c r="G771" i="1"/>
  <c r="F771" i="1"/>
  <c r="E771" i="1"/>
  <c r="M770" i="1"/>
  <c r="L770" i="1"/>
  <c r="K770" i="1"/>
  <c r="J770" i="1"/>
  <c r="I770" i="1"/>
  <c r="H770" i="1"/>
  <c r="G770" i="1"/>
  <c r="F770" i="1"/>
  <c r="E770" i="1"/>
  <c r="M769" i="1"/>
  <c r="L769" i="1"/>
  <c r="K769" i="1"/>
  <c r="J769" i="1"/>
  <c r="I769" i="1"/>
  <c r="H769" i="1"/>
  <c r="G769" i="1"/>
  <c r="F769" i="1"/>
  <c r="E769" i="1"/>
  <c r="M768" i="1"/>
  <c r="L768" i="1"/>
  <c r="K768" i="1"/>
  <c r="J768" i="1"/>
  <c r="I768" i="1"/>
  <c r="H768" i="1"/>
  <c r="G768" i="1"/>
  <c r="F768" i="1"/>
  <c r="E768" i="1"/>
  <c r="M767" i="1"/>
  <c r="L767" i="1"/>
  <c r="K767" i="1"/>
  <c r="J767" i="1"/>
  <c r="I767" i="1"/>
  <c r="H767" i="1"/>
  <c r="G767" i="1"/>
  <c r="F767" i="1"/>
  <c r="E767" i="1"/>
  <c r="M766" i="1"/>
  <c r="L766" i="1"/>
  <c r="K766" i="1"/>
  <c r="J766" i="1"/>
  <c r="I766" i="1"/>
  <c r="H766" i="1"/>
  <c r="G766" i="1"/>
  <c r="F766" i="1"/>
  <c r="E766" i="1"/>
  <c r="M765" i="1"/>
  <c r="L765" i="1"/>
  <c r="K765" i="1"/>
  <c r="J765" i="1"/>
  <c r="I765" i="1"/>
  <c r="H765" i="1"/>
  <c r="G765" i="1"/>
  <c r="F765" i="1"/>
  <c r="E765" i="1"/>
  <c r="M764" i="1"/>
  <c r="L764" i="1"/>
  <c r="K764" i="1"/>
  <c r="J764" i="1"/>
  <c r="I764" i="1"/>
  <c r="H764" i="1"/>
  <c r="G764" i="1"/>
  <c r="F764" i="1"/>
  <c r="E764" i="1"/>
  <c r="M763" i="1"/>
  <c r="L763" i="1"/>
  <c r="K763" i="1"/>
  <c r="J763" i="1"/>
  <c r="I763" i="1"/>
  <c r="H763" i="1"/>
  <c r="G763" i="1"/>
  <c r="F763" i="1"/>
  <c r="E763" i="1"/>
  <c r="M762" i="1"/>
  <c r="L762" i="1"/>
  <c r="K762" i="1"/>
  <c r="J762" i="1"/>
  <c r="I762" i="1"/>
  <c r="H762" i="1"/>
  <c r="G762" i="1"/>
  <c r="F762" i="1"/>
  <c r="E762" i="1"/>
  <c r="M761" i="1"/>
  <c r="L761" i="1"/>
  <c r="K761" i="1"/>
  <c r="J761" i="1"/>
  <c r="I761" i="1"/>
  <c r="H761" i="1"/>
  <c r="G761" i="1"/>
  <c r="F761" i="1"/>
  <c r="E761" i="1"/>
  <c r="M760" i="1"/>
  <c r="L760" i="1"/>
  <c r="K760" i="1"/>
  <c r="J760" i="1"/>
  <c r="I760" i="1"/>
  <c r="H760" i="1"/>
  <c r="G760" i="1"/>
  <c r="F760" i="1"/>
  <c r="E760" i="1"/>
  <c r="M759" i="1"/>
  <c r="L759" i="1"/>
  <c r="K759" i="1"/>
  <c r="J759" i="1"/>
  <c r="I759" i="1"/>
  <c r="H759" i="1"/>
  <c r="G759" i="1"/>
  <c r="F759" i="1"/>
  <c r="E759" i="1"/>
  <c r="M758" i="1"/>
  <c r="L758" i="1"/>
  <c r="K758" i="1"/>
  <c r="J758" i="1"/>
  <c r="I758" i="1"/>
  <c r="H758" i="1"/>
  <c r="G758" i="1"/>
  <c r="F758" i="1"/>
  <c r="E758" i="1"/>
  <c r="M757" i="1"/>
  <c r="L757" i="1"/>
  <c r="K757" i="1"/>
  <c r="J757" i="1"/>
  <c r="I757" i="1"/>
  <c r="H757" i="1"/>
  <c r="G757" i="1"/>
  <c r="F757" i="1"/>
  <c r="E757" i="1"/>
  <c r="M756" i="1"/>
  <c r="L756" i="1"/>
  <c r="K756" i="1"/>
  <c r="J756" i="1"/>
  <c r="I756" i="1"/>
  <c r="H756" i="1"/>
  <c r="G756" i="1"/>
  <c r="F756" i="1"/>
  <c r="E756" i="1"/>
  <c r="M755" i="1"/>
  <c r="L755" i="1"/>
  <c r="K755" i="1"/>
  <c r="J755" i="1"/>
  <c r="I755" i="1"/>
  <c r="H755" i="1"/>
  <c r="G755" i="1"/>
  <c r="F755" i="1"/>
  <c r="E755" i="1"/>
  <c r="M754" i="1"/>
  <c r="L754" i="1"/>
  <c r="K754" i="1"/>
  <c r="J754" i="1"/>
  <c r="I754" i="1"/>
  <c r="H754" i="1"/>
  <c r="G754" i="1"/>
  <c r="F754" i="1"/>
  <c r="E754" i="1"/>
  <c r="M753" i="1"/>
  <c r="L753" i="1"/>
  <c r="K753" i="1"/>
  <c r="J753" i="1"/>
  <c r="I753" i="1"/>
  <c r="H753" i="1"/>
  <c r="G753" i="1"/>
  <c r="F753" i="1"/>
  <c r="E753" i="1"/>
  <c r="M752" i="1"/>
  <c r="L752" i="1"/>
  <c r="K752" i="1"/>
  <c r="J752" i="1"/>
  <c r="I752" i="1"/>
  <c r="H752" i="1"/>
  <c r="G752" i="1"/>
  <c r="F752" i="1"/>
  <c r="E752" i="1"/>
  <c r="M751" i="1"/>
  <c r="L751" i="1"/>
  <c r="K751" i="1"/>
  <c r="J751" i="1"/>
  <c r="I751" i="1"/>
  <c r="H751" i="1"/>
  <c r="G751" i="1"/>
  <c r="F751" i="1"/>
  <c r="E751" i="1"/>
  <c r="M750" i="1"/>
  <c r="L750" i="1"/>
  <c r="K750" i="1"/>
  <c r="J750" i="1"/>
  <c r="I750" i="1"/>
  <c r="H750" i="1"/>
  <c r="G750" i="1"/>
  <c r="F750" i="1"/>
  <c r="E750" i="1"/>
  <c r="M749" i="1"/>
  <c r="L749" i="1"/>
  <c r="K749" i="1"/>
  <c r="J749" i="1"/>
  <c r="I749" i="1"/>
  <c r="H749" i="1"/>
  <c r="G749" i="1"/>
  <c r="F749" i="1"/>
  <c r="E749" i="1"/>
  <c r="M748" i="1"/>
  <c r="L748" i="1"/>
  <c r="K748" i="1"/>
  <c r="J748" i="1"/>
  <c r="I748" i="1"/>
  <c r="H748" i="1"/>
  <c r="G748" i="1"/>
  <c r="F748" i="1"/>
  <c r="E748" i="1"/>
  <c r="M747" i="1"/>
  <c r="L747" i="1"/>
  <c r="K747" i="1"/>
  <c r="J747" i="1"/>
  <c r="I747" i="1"/>
  <c r="H747" i="1"/>
  <c r="G747" i="1"/>
  <c r="F747" i="1"/>
  <c r="E747" i="1"/>
  <c r="M746" i="1"/>
  <c r="L746" i="1"/>
  <c r="K746" i="1"/>
  <c r="J746" i="1"/>
  <c r="I746" i="1"/>
  <c r="H746" i="1"/>
  <c r="G746" i="1"/>
  <c r="F746" i="1"/>
  <c r="E746" i="1"/>
  <c r="M745" i="1"/>
  <c r="L745" i="1"/>
  <c r="K745" i="1"/>
  <c r="J745" i="1"/>
  <c r="I745" i="1"/>
  <c r="H745" i="1"/>
  <c r="G745" i="1"/>
  <c r="F745" i="1"/>
  <c r="E745" i="1"/>
  <c r="M744" i="1"/>
  <c r="L744" i="1"/>
  <c r="K744" i="1"/>
  <c r="J744" i="1"/>
  <c r="I744" i="1"/>
  <c r="H744" i="1"/>
  <c r="G744" i="1"/>
  <c r="F744" i="1"/>
  <c r="E744" i="1"/>
  <c r="M743" i="1"/>
  <c r="L743" i="1"/>
  <c r="K743" i="1"/>
  <c r="J743" i="1"/>
  <c r="I743" i="1"/>
  <c r="H743" i="1"/>
  <c r="G743" i="1"/>
  <c r="F743" i="1"/>
  <c r="E743" i="1"/>
  <c r="M742" i="1"/>
  <c r="L742" i="1"/>
  <c r="K742" i="1"/>
  <c r="J742" i="1"/>
  <c r="I742" i="1"/>
  <c r="H742" i="1"/>
  <c r="G742" i="1"/>
  <c r="F742" i="1"/>
  <c r="E742" i="1"/>
  <c r="M741" i="1"/>
  <c r="L741" i="1"/>
  <c r="K741" i="1"/>
  <c r="J741" i="1"/>
  <c r="I741" i="1"/>
  <c r="H741" i="1"/>
  <c r="G741" i="1"/>
  <c r="F741" i="1"/>
  <c r="E741" i="1"/>
  <c r="M740" i="1"/>
  <c r="L740" i="1"/>
  <c r="K740" i="1"/>
  <c r="J740" i="1"/>
  <c r="I740" i="1"/>
  <c r="H740" i="1"/>
  <c r="G740" i="1"/>
  <c r="F740" i="1"/>
  <c r="E740" i="1"/>
  <c r="M739" i="1"/>
  <c r="L739" i="1"/>
  <c r="K739" i="1"/>
  <c r="J739" i="1"/>
  <c r="I739" i="1"/>
  <c r="H739" i="1"/>
  <c r="G739" i="1"/>
  <c r="F739" i="1"/>
  <c r="E739" i="1"/>
  <c r="M738" i="1"/>
  <c r="L738" i="1"/>
  <c r="K738" i="1"/>
  <c r="J738" i="1"/>
  <c r="I738" i="1"/>
  <c r="H738" i="1"/>
  <c r="G738" i="1"/>
  <c r="F738" i="1"/>
  <c r="E738" i="1"/>
  <c r="M737" i="1"/>
  <c r="L737" i="1"/>
  <c r="K737" i="1"/>
  <c r="J737" i="1"/>
  <c r="I737" i="1"/>
  <c r="H737" i="1"/>
  <c r="G737" i="1"/>
  <c r="F737" i="1"/>
  <c r="E737" i="1"/>
  <c r="M736" i="1"/>
  <c r="L736" i="1"/>
  <c r="K736" i="1"/>
  <c r="J736" i="1"/>
  <c r="I736" i="1"/>
  <c r="H736" i="1"/>
  <c r="G736" i="1"/>
  <c r="F736" i="1"/>
  <c r="E736" i="1"/>
  <c r="M735" i="1"/>
  <c r="L735" i="1"/>
  <c r="K735" i="1"/>
  <c r="J735" i="1"/>
  <c r="I735" i="1"/>
  <c r="H735" i="1"/>
  <c r="G735" i="1"/>
  <c r="F735" i="1"/>
  <c r="E735" i="1"/>
  <c r="M734" i="1"/>
  <c r="L734" i="1"/>
  <c r="K734" i="1"/>
  <c r="J734" i="1"/>
  <c r="I734" i="1"/>
  <c r="H734" i="1"/>
  <c r="G734" i="1"/>
  <c r="F734" i="1"/>
  <c r="E734" i="1"/>
  <c r="M733" i="1"/>
  <c r="L733" i="1"/>
  <c r="K733" i="1"/>
  <c r="J733" i="1"/>
  <c r="I733" i="1"/>
  <c r="H733" i="1"/>
  <c r="G733" i="1"/>
  <c r="F733" i="1"/>
  <c r="E733" i="1"/>
  <c r="M732" i="1"/>
  <c r="L732" i="1"/>
  <c r="K732" i="1"/>
  <c r="J732" i="1"/>
  <c r="I732" i="1"/>
  <c r="H732" i="1"/>
  <c r="G732" i="1"/>
  <c r="F732" i="1"/>
  <c r="E732" i="1"/>
  <c r="M731" i="1"/>
  <c r="L731" i="1"/>
  <c r="K731" i="1"/>
  <c r="J731" i="1"/>
  <c r="I731" i="1"/>
  <c r="H731" i="1"/>
  <c r="G731" i="1"/>
  <c r="F731" i="1"/>
  <c r="E731" i="1"/>
  <c r="M730" i="1"/>
  <c r="L730" i="1"/>
  <c r="K730" i="1"/>
  <c r="J730" i="1"/>
  <c r="I730" i="1"/>
  <c r="H730" i="1"/>
  <c r="G730" i="1"/>
  <c r="F730" i="1"/>
  <c r="E730" i="1"/>
  <c r="M729" i="1"/>
  <c r="L729" i="1"/>
  <c r="K729" i="1"/>
  <c r="J729" i="1"/>
  <c r="I729" i="1"/>
  <c r="H729" i="1"/>
  <c r="G729" i="1"/>
  <c r="F729" i="1"/>
  <c r="E729" i="1"/>
  <c r="M728" i="1"/>
  <c r="L728" i="1"/>
  <c r="K728" i="1"/>
  <c r="J728" i="1"/>
  <c r="I728" i="1"/>
  <c r="H728" i="1"/>
  <c r="G728" i="1"/>
  <c r="F728" i="1"/>
  <c r="E728" i="1"/>
  <c r="M727" i="1"/>
  <c r="L727" i="1"/>
  <c r="K727" i="1"/>
  <c r="J727" i="1"/>
  <c r="I727" i="1"/>
  <c r="H727" i="1"/>
  <c r="G727" i="1"/>
  <c r="F727" i="1"/>
  <c r="E727" i="1"/>
  <c r="M726" i="1"/>
  <c r="L726" i="1"/>
  <c r="K726" i="1"/>
  <c r="J726" i="1"/>
  <c r="I726" i="1"/>
  <c r="H726" i="1"/>
  <c r="G726" i="1"/>
  <c r="F726" i="1"/>
  <c r="E726" i="1"/>
  <c r="M725" i="1"/>
  <c r="L725" i="1"/>
  <c r="K725" i="1"/>
  <c r="J725" i="1"/>
  <c r="I725" i="1"/>
  <c r="H725" i="1"/>
  <c r="G725" i="1"/>
  <c r="F725" i="1"/>
  <c r="E725" i="1"/>
  <c r="M724" i="1"/>
  <c r="L724" i="1"/>
  <c r="K724" i="1"/>
  <c r="J724" i="1"/>
  <c r="I724" i="1"/>
  <c r="H724" i="1"/>
  <c r="G724" i="1"/>
  <c r="F724" i="1"/>
  <c r="E724" i="1"/>
  <c r="M723" i="1"/>
  <c r="L723" i="1"/>
  <c r="K723" i="1"/>
  <c r="J723" i="1"/>
  <c r="I723" i="1"/>
  <c r="H723" i="1"/>
  <c r="G723" i="1"/>
  <c r="F723" i="1"/>
  <c r="E723" i="1"/>
  <c r="M722" i="1"/>
  <c r="L722" i="1"/>
  <c r="K722" i="1"/>
  <c r="J722" i="1"/>
  <c r="I722" i="1"/>
  <c r="H722" i="1"/>
  <c r="G722" i="1"/>
  <c r="F722" i="1"/>
  <c r="E722" i="1"/>
  <c r="M721" i="1"/>
  <c r="L721" i="1"/>
  <c r="K721" i="1"/>
  <c r="J721" i="1"/>
  <c r="I721" i="1"/>
  <c r="H721" i="1"/>
  <c r="G721" i="1"/>
  <c r="F721" i="1"/>
  <c r="E721" i="1"/>
  <c r="M720" i="1"/>
  <c r="L720" i="1"/>
  <c r="K720" i="1"/>
  <c r="J720" i="1"/>
  <c r="I720" i="1"/>
  <c r="H720" i="1"/>
  <c r="G720" i="1"/>
  <c r="F720" i="1"/>
  <c r="E720" i="1"/>
  <c r="M719" i="1"/>
  <c r="L719" i="1"/>
  <c r="K719" i="1"/>
  <c r="J719" i="1"/>
  <c r="I719" i="1"/>
  <c r="H719" i="1"/>
  <c r="G719" i="1"/>
  <c r="F719" i="1"/>
  <c r="E719" i="1"/>
  <c r="M718" i="1"/>
  <c r="L718" i="1"/>
  <c r="K718" i="1"/>
  <c r="J718" i="1"/>
  <c r="I718" i="1"/>
  <c r="H718" i="1"/>
  <c r="G718" i="1"/>
  <c r="F718" i="1"/>
  <c r="E718" i="1"/>
  <c r="M717" i="1"/>
  <c r="L717" i="1"/>
  <c r="K717" i="1"/>
  <c r="J717" i="1"/>
  <c r="I717" i="1"/>
  <c r="H717" i="1"/>
  <c r="G717" i="1"/>
  <c r="F717" i="1"/>
  <c r="E717" i="1"/>
  <c r="M716" i="1"/>
  <c r="L716" i="1"/>
  <c r="K716" i="1"/>
  <c r="J716" i="1"/>
  <c r="I716" i="1"/>
  <c r="H716" i="1"/>
  <c r="G716" i="1"/>
  <c r="F716" i="1"/>
  <c r="E716" i="1"/>
  <c r="M715" i="1"/>
  <c r="L715" i="1"/>
  <c r="K715" i="1"/>
  <c r="J715" i="1"/>
  <c r="I715" i="1"/>
  <c r="H715" i="1"/>
  <c r="G715" i="1"/>
  <c r="F715" i="1"/>
  <c r="E715" i="1"/>
  <c r="M714" i="1"/>
  <c r="L714" i="1"/>
  <c r="K714" i="1"/>
  <c r="J714" i="1"/>
  <c r="I714" i="1"/>
  <c r="H714" i="1"/>
  <c r="G714" i="1"/>
  <c r="F714" i="1"/>
  <c r="E714" i="1"/>
  <c r="M713" i="1"/>
  <c r="L713" i="1"/>
  <c r="K713" i="1"/>
  <c r="J713" i="1"/>
  <c r="I713" i="1"/>
  <c r="H713" i="1"/>
  <c r="G713" i="1"/>
  <c r="F713" i="1"/>
  <c r="E713" i="1"/>
  <c r="M712" i="1"/>
  <c r="L712" i="1"/>
  <c r="K712" i="1"/>
  <c r="J712" i="1"/>
  <c r="I712" i="1"/>
  <c r="H712" i="1"/>
  <c r="G712" i="1"/>
  <c r="F712" i="1"/>
  <c r="E712" i="1"/>
  <c r="M711" i="1"/>
  <c r="L711" i="1"/>
  <c r="K711" i="1"/>
  <c r="J711" i="1"/>
  <c r="I711" i="1"/>
  <c r="H711" i="1"/>
  <c r="G711" i="1"/>
  <c r="F711" i="1"/>
  <c r="E711" i="1"/>
  <c r="M710" i="1"/>
  <c r="L710" i="1"/>
  <c r="K710" i="1"/>
  <c r="J710" i="1"/>
  <c r="I710" i="1"/>
  <c r="H710" i="1"/>
  <c r="G710" i="1"/>
  <c r="F710" i="1"/>
  <c r="E710" i="1"/>
  <c r="M709" i="1"/>
  <c r="L709" i="1"/>
  <c r="K709" i="1"/>
  <c r="J709" i="1"/>
  <c r="I709" i="1"/>
  <c r="H709" i="1"/>
  <c r="G709" i="1"/>
  <c r="F709" i="1"/>
  <c r="E709" i="1"/>
  <c r="M708" i="1"/>
  <c r="L708" i="1"/>
  <c r="K708" i="1"/>
  <c r="J708" i="1"/>
  <c r="I708" i="1"/>
  <c r="H708" i="1"/>
  <c r="G708" i="1"/>
  <c r="F708" i="1"/>
  <c r="E708" i="1"/>
  <c r="M707" i="1"/>
  <c r="L707" i="1"/>
  <c r="K707" i="1"/>
  <c r="J707" i="1"/>
  <c r="I707" i="1"/>
  <c r="H707" i="1"/>
  <c r="G707" i="1"/>
  <c r="F707" i="1"/>
  <c r="E707" i="1"/>
  <c r="M706" i="1"/>
  <c r="L706" i="1"/>
  <c r="K706" i="1"/>
  <c r="J706" i="1"/>
  <c r="I706" i="1"/>
  <c r="H706" i="1"/>
  <c r="G706" i="1"/>
  <c r="F706" i="1"/>
  <c r="E706" i="1"/>
  <c r="M705" i="1"/>
  <c r="L705" i="1"/>
  <c r="K705" i="1"/>
  <c r="J705" i="1"/>
  <c r="I705" i="1"/>
  <c r="H705" i="1"/>
  <c r="G705" i="1"/>
  <c r="F705" i="1"/>
  <c r="E705" i="1"/>
  <c r="M704" i="1"/>
  <c r="L704" i="1"/>
  <c r="K704" i="1"/>
  <c r="J704" i="1"/>
  <c r="I704" i="1"/>
  <c r="H704" i="1"/>
  <c r="G704" i="1"/>
  <c r="F704" i="1"/>
  <c r="E704" i="1"/>
  <c r="M703" i="1"/>
  <c r="L703" i="1"/>
  <c r="K703" i="1"/>
  <c r="J703" i="1"/>
  <c r="I703" i="1"/>
  <c r="H703" i="1"/>
  <c r="G703" i="1"/>
  <c r="F703" i="1"/>
  <c r="E703" i="1"/>
  <c r="M702" i="1"/>
  <c r="L702" i="1"/>
  <c r="K702" i="1"/>
  <c r="J702" i="1"/>
  <c r="I702" i="1"/>
  <c r="H702" i="1"/>
  <c r="G702" i="1"/>
  <c r="F702" i="1"/>
  <c r="E702" i="1"/>
  <c r="M701" i="1"/>
  <c r="L701" i="1"/>
  <c r="K701" i="1"/>
  <c r="J701" i="1"/>
  <c r="I701" i="1"/>
  <c r="H701" i="1"/>
  <c r="G701" i="1"/>
  <c r="F701" i="1"/>
  <c r="E701" i="1"/>
  <c r="M700" i="1"/>
  <c r="L700" i="1"/>
  <c r="K700" i="1"/>
  <c r="J700" i="1"/>
  <c r="I700" i="1"/>
  <c r="H700" i="1"/>
  <c r="G700" i="1"/>
  <c r="F700" i="1"/>
  <c r="E700" i="1"/>
  <c r="M699" i="1"/>
  <c r="L699" i="1"/>
  <c r="K699" i="1"/>
  <c r="J699" i="1"/>
  <c r="I699" i="1"/>
  <c r="H699" i="1"/>
  <c r="G699" i="1"/>
  <c r="F699" i="1"/>
  <c r="E699" i="1"/>
  <c r="M698" i="1"/>
  <c r="L698" i="1"/>
  <c r="K698" i="1"/>
  <c r="J698" i="1"/>
  <c r="I698" i="1"/>
  <c r="H698" i="1"/>
  <c r="G698" i="1"/>
  <c r="F698" i="1"/>
  <c r="E698" i="1"/>
  <c r="M697" i="1"/>
  <c r="L697" i="1"/>
  <c r="K697" i="1"/>
  <c r="J697" i="1"/>
  <c r="I697" i="1"/>
  <c r="H697" i="1"/>
  <c r="G697" i="1"/>
  <c r="F697" i="1"/>
  <c r="E697" i="1"/>
  <c r="M696" i="1"/>
  <c r="L696" i="1"/>
  <c r="K696" i="1"/>
  <c r="J696" i="1"/>
  <c r="I696" i="1"/>
  <c r="H696" i="1"/>
  <c r="G696" i="1"/>
  <c r="F696" i="1"/>
  <c r="E696" i="1"/>
  <c r="M695" i="1"/>
  <c r="L695" i="1"/>
  <c r="K695" i="1"/>
  <c r="J695" i="1"/>
  <c r="I695" i="1"/>
  <c r="H695" i="1"/>
  <c r="G695" i="1"/>
  <c r="F695" i="1"/>
  <c r="E695" i="1"/>
  <c r="M694" i="1"/>
  <c r="L694" i="1"/>
  <c r="K694" i="1"/>
  <c r="J694" i="1"/>
  <c r="I694" i="1"/>
  <c r="H694" i="1"/>
  <c r="G694" i="1"/>
  <c r="F694" i="1"/>
  <c r="E694" i="1"/>
  <c r="M693" i="1"/>
  <c r="L693" i="1"/>
  <c r="K693" i="1"/>
  <c r="J693" i="1"/>
  <c r="I693" i="1"/>
  <c r="H693" i="1"/>
  <c r="G693" i="1"/>
  <c r="F693" i="1"/>
  <c r="E693" i="1"/>
  <c r="M692" i="1"/>
  <c r="L692" i="1"/>
  <c r="K692" i="1"/>
  <c r="J692" i="1"/>
  <c r="I692" i="1"/>
  <c r="H692" i="1"/>
  <c r="G692" i="1"/>
  <c r="F692" i="1"/>
  <c r="E692" i="1"/>
  <c r="M691" i="1"/>
  <c r="L691" i="1"/>
  <c r="K691" i="1"/>
  <c r="J691" i="1"/>
  <c r="I691" i="1"/>
  <c r="H691" i="1"/>
  <c r="G691" i="1"/>
  <c r="F691" i="1"/>
  <c r="E691" i="1"/>
  <c r="M690" i="1"/>
  <c r="L690" i="1"/>
  <c r="K690" i="1"/>
  <c r="J690" i="1"/>
  <c r="I690" i="1"/>
  <c r="H690" i="1"/>
  <c r="G690" i="1"/>
  <c r="F690" i="1"/>
  <c r="E690" i="1"/>
  <c r="M689" i="1"/>
  <c r="L689" i="1"/>
  <c r="K689" i="1"/>
  <c r="J689" i="1"/>
  <c r="I689" i="1"/>
  <c r="H689" i="1"/>
  <c r="G689" i="1"/>
  <c r="F689" i="1"/>
  <c r="E689" i="1"/>
  <c r="M688" i="1"/>
  <c r="L688" i="1"/>
  <c r="K688" i="1"/>
  <c r="J688" i="1"/>
  <c r="I688" i="1"/>
  <c r="H688" i="1"/>
  <c r="G688" i="1"/>
  <c r="F688" i="1"/>
  <c r="E688" i="1"/>
  <c r="M687" i="1"/>
  <c r="L687" i="1"/>
  <c r="K687" i="1"/>
  <c r="J687" i="1"/>
  <c r="I687" i="1"/>
  <c r="H687" i="1"/>
  <c r="G687" i="1"/>
  <c r="F687" i="1"/>
  <c r="E687" i="1"/>
  <c r="M686" i="1"/>
  <c r="L686" i="1"/>
  <c r="K686" i="1"/>
  <c r="J686" i="1"/>
  <c r="I686" i="1"/>
  <c r="H686" i="1"/>
  <c r="G686" i="1"/>
  <c r="F686" i="1"/>
  <c r="E686" i="1"/>
  <c r="M685" i="1"/>
  <c r="L685" i="1"/>
  <c r="K685" i="1"/>
  <c r="J685" i="1"/>
  <c r="I685" i="1"/>
  <c r="H685" i="1"/>
  <c r="G685" i="1"/>
  <c r="F685" i="1"/>
  <c r="E685" i="1"/>
  <c r="M684" i="1"/>
  <c r="L684" i="1"/>
  <c r="K684" i="1"/>
  <c r="J684" i="1"/>
  <c r="I684" i="1"/>
  <c r="H684" i="1"/>
  <c r="G684" i="1"/>
  <c r="F684" i="1"/>
  <c r="E684" i="1"/>
  <c r="M683" i="1"/>
  <c r="L683" i="1"/>
  <c r="K683" i="1"/>
  <c r="J683" i="1"/>
  <c r="I683" i="1"/>
  <c r="H683" i="1"/>
  <c r="G683" i="1"/>
  <c r="F683" i="1"/>
  <c r="E683" i="1"/>
  <c r="M682" i="1"/>
  <c r="L682" i="1"/>
  <c r="K682" i="1"/>
  <c r="J682" i="1"/>
  <c r="I682" i="1"/>
  <c r="H682" i="1"/>
  <c r="G682" i="1"/>
  <c r="F682" i="1"/>
  <c r="E682" i="1"/>
  <c r="M681" i="1"/>
  <c r="L681" i="1"/>
  <c r="K681" i="1"/>
  <c r="J681" i="1"/>
  <c r="I681" i="1"/>
  <c r="H681" i="1"/>
  <c r="G681" i="1"/>
  <c r="F681" i="1"/>
  <c r="E681" i="1"/>
  <c r="M680" i="1"/>
  <c r="L680" i="1"/>
  <c r="K680" i="1"/>
  <c r="J680" i="1"/>
  <c r="I680" i="1"/>
  <c r="H680" i="1"/>
  <c r="G680" i="1"/>
  <c r="F680" i="1"/>
  <c r="E680" i="1"/>
  <c r="M679" i="1"/>
  <c r="L679" i="1"/>
  <c r="K679" i="1"/>
  <c r="J679" i="1"/>
  <c r="I679" i="1"/>
  <c r="H679" i="1"/>
  <c r="G679" i="1"/>
  <c r="F679" i="1"/>
  <c r="E679" i="1"/>
  <c r="M678" i="1"/>
  <c r="L678" i="1"/>
  <c r="K678" i="1"/>
  <c r="J678" i="1"/>
  <c r="I678" i="1"/>
  <c r="H678" i="1"/>
  <c r="G678" i="1"/>
  <c r="F678" i="1"/>
  <c r="E678" i="1"/>
  <c r="M677" i="1"/>
  <c r="L677" i="1"/>
  <c r="K677" i="1"/>
  <c r="J677" i="1"/>
  <c r="I677" i="1"/>
  <c r="H677" i="1"/>
  <c r="G677" i="1"/>
  <c r="F677" i="1"/>
  <c r="E677" i="1"/>
  <c r="M676" i="1"/>
  <c r="L676" i="1"/>
  <c r="K676" i="1"/>
  <c r="J676" i="1"/>
  <c r="I676" i="1"/>
  <c r="H676" i="1"/>
  <c r="G676" i="1"/>
  <c r="F676" i="1"/>
  <c r="E676" i="1"/>
  <c r="M675" i="1"/>
  <c r="L675" i="1"/>
  <c r="K675" i="1"/>
  <c r="J675" i="1"/>
  <c r="I675" i="1"/>
  <c r="H675" i="1"/>
  <c r="G675" i="1"/>
  <c r="F675" i="1"/>
  <c r="E675" i="1"/>
  <c r="M674" i="1"/>
  <c r="L674" i="1"/>
  <c r="K674" i="1"/>
  <c r="J674" i="1"/>
  <c r="I674" i="1"/>
  <c r="H674" i="1"/>
  <c r="G674" i="1"/>
  <c r="F674" i="1"/>
  <c r="E674" i="1"/>
  <c r="M673" i="1"/>
  <c r="L673" i="1"/>
  <c r="K673" i="1"/>
  <c r="J673" i="1"/>
  <c r="I673" i="1"/>
  <c r="H673" i="1"/>
  <c r="G673" i="1"/>
  <c r="F673" i="1"/>
  <c r="E673" i="1"/>
  <c r="M672" i="1"/>
  <c r="L672" i="1"/>
  <c r="K672" i="1"/>
  <c r="J672" i="1"/>
  <c r="I672" i="1"/>
  <c r="H672" i="1"/>
  <c r="G672" i="1"/>
  <c r="F672" i="1"/>
  <c r="E672" i="1"/>
  <c r="M671" i="1"/>
  <c r="L671" i="1"/>
  <c r="K671" i="1"/>
  <c r="J671" i="1"/>
  <c r="I671" i="1"/>
  <c r="H671" i="1"/>
  <c r="G671" i="1"/>
  <c r="F671" i="1"/>
  <c r="E671" i="1"/>
  <c r="M670" i="1"/>
  <c r="L670" i="1"/>
  <c r="K670" i="1"/>
  <c r="J670" i="1"/>
  <c r="I670" i="1"/>
  <c r="H670" i="1"/>
  <c r="G670" i="1"/>
  <c r="F670" i="1"/>
  <c r="E670" i="1"/>
  <c r="M669" i="1"/>
  <c r="L669" i="1"/>
  <c r="K669" i="1"/>
  <c r="J669" i="1"/>
  <c r="I669" i="1"/>
  <c r="H669" i="1"/>
  <c r="G669" i="1"/>
  <c r="F669" i="1"/>
  <c r="E669" i="1"/>
  <c r="M668" i="1"/>
  <c r="L668" i="1"/>
  <c r="K668" i="1"/>
  <c r="J668" i="1"/>
  <c r="I668" i="1"/>
  <c r="H668" i="1"/>
  <c r="G668" i="1"/>
  <c r="F668" i="1"/>
  <c r="E668" i="1"/>
  <c r="M667" i="1"/>
  <c r="L667" i="1"/>
  <c r="K667" i="1"/>
  <c r="J667" i="1"/>
  <c r="I667" i="1"/>
  <c r="H667" i="1"/>
  <c r="G667" i="1"/>
  <c r="F667" i="1"/>
  <c r="E667" i="1"/>
  <c r="M666" i="1"/>
  <c r="L666" i="1"/>
  <c r="K666" i="1"/>
  <c r="J666" i="1"/>
  <c r="I666" i="1"/>
  <c r="H666" i="1"/>
  <c r="G666" i="1"/>
  <c r="F666" i="1"/>
  <c r="E666" i="1"/>
  <c r="M665" i="1"/>
  <c r="L665" i="1"/>
  <c r="K665" i="1"/>
  <c r="J665" i="1"/>
  <c r="I665" i="1"/>
  <c r="H665" i="1"/>
  <c r="G665" i="1"/>
  <c r="F665" i="1"/>
  <c r="E665" i="1"/>
  <c r="M664" i="1"/>
  <c r="L664" i="1"/>
  <c r="K664" i="1"/>
  <c r="J664" i="1"/>
  <c r="I664" i="1"/>
  <c r="H664" i="1"/>
  <c r="G664" i="1"/>
  <c r="F664" i="1"/>
  <c r="E664" i="1"/>
  <c r="M663" i="1"/>
  <c r="L663" i="1"/>
  <c r="K663" i="1"/>
  <c r="J663" i="1"/>
  <c r="I663" i="1"/>
  <c r="H663" i="1"/>
  <c r="G663" i="1"/>
  <c r="F663" i="1"/>
  <c r="E663" i="1"/>
  <c r="M662" i="1"/>
  <c r="L662" i="1"/>
  <c r="K662" i="1"/>
  <c r="J662" i="1"/>
  <c r="I662" i="1"/>
  <c r="H662" i="1"/>
  <c r="G662" i="1"/>
  <c r="F662" i="1"/>
  <c r="E662" i="1"/>
  <c r="M661" i="1"/>
  <c r="L661" i="1"/>
  <c r="K661" i="1"/>
  <c r="J661" i="1"/>
  <c r="I661" i="1"/>
  <c r="H661" i="1"/>
  <c r="G661" i="1"/>
  <c r="F661" i="1"/>
  <c r="E661" i="1"/>
  <c r="M660" i="1"/>
  <c r="L660" i="1"/>
  <c r="K660" i="1"/>
  <c r="J660" i="1"/>
  <c r="I660" i="1"/>
  <c r="H660" i="1"/>
  <c r="G660" i="1"/>
  <c r="F660" i="1"/>
  <c r="E660" i="1"/>
  <c r="M659" i="1"/>
  <c r="L659" i="1"/>
  <c r="K659" i="1"/>
  <c r="J659" i="1"/>
  <c r="I659" i="1"/>
  <c r="H659" i="1"/>
  <c r="G659" i="1"/>
  <c r="F659" i="1"/>
  <c r="E659" i="1"/>
  <c r="M658" i="1"/>
  <c r="L658" i="1"/>
  <c r="K658" i="1"/>
  <c r="J658" i="1"/>
  <c r="I658" i="1"/>
  <c r="H658" i="1"/>
  <c r="G658" i="1"/>
  <c r="F658" i="1"/>
  <c r="E658" i="1"/>
  <c r="M657" i="1"/>
  <c r="L657" i="1"/>
  <c r="K657" i="1"/>
  <c r="J657" i="1"/>
  <c r="I657" i="1"/>
  <c r="H657" i="1"/>
  <c r="G657" i="1"/>
  <c r="F657" i="1"/>
  <c r="E657" i="1"/>
  <c r="M656" i="1"/>
  <c r="L656" i="1"/>
  <c r="K656" i="1"/>
  <c r="J656" i="1"/>
  <c r="I656" i="1"/>
  <c r="H656" i="1"/>
  <c r="G656" i="1"/>
  <c r="F656" i="1"/>
  <c r="E656" i="1"/>
  <c r="M655" i="1"/>
  <c r="L655" i="1"/>
  <c r="K655" i="1"/>
  <c r="J655" i="1"/>
  <c r="I655" i="1"/>
  <c r="H655" i="1"/>
  <c r="G655" i="1"/>
  <c r="F655" i="1"/>
  <c r="E655" i="1"/>
  <c r="M654" i="1"/>
  <c r="L654" i="1"/>
  <c r="K654" i="1"/>
  <c r="J654" i="1"/>
  <c r="I654" i="1"/>
  <c r="H654" i="1"/>
  <c r="G654" i="1"/>
  <c r="F654" i="1"/>
  <c r="E654" i="1"/>
  <c r="M653" i="1"/>
  <c r="L653" i="1"/>
  <c r="K653" i="1"/>
  <c r="J653" i="1"/>
  <c r="I653" i="1"/>
  <c r="H653" i="1"/>
  <c r="G653" i="1"/>
  <c r="F653" i="1"/>
  <c r="E653" i="1"/>
  <c r="M652" i="1"/>
  <c r="L652" i="1"/>
  <c r="K652" i="1"/>
  <c r="J652" i="1"/>
  <c r="I652" i="1"/>
  <c r="H652" i="1"/>
  <c r="G652" i="1"/>
  <c r="F652" i="1"/>
  <c r="E652" i="1"/>
  <c r="M651" i="1"/>
  <c r="L651" i="1"/>
  <c r="K651" i="1"/>
  <c r="J651" i="1"/>
  <c r="I651" i="1"/>
  <c r="H651" i="1"/>
  <c r="G651" i="1"/>
  <c r="F651" i="1"/>
  <c r="E651" i="1"/>
  <c r="M650" i="1"/>
  <c r="L650" i="1"/>
  <c r="K650" i="1"/>
  <c r="J650" i="1"/>
  <c r="I650" i="1"/>
  <c r="H650" i="1"/>
  <c r="G650" i="1"/>
  <c r="F650" i="1"/>
  <c r="E650" i="1"/>
  <c r="M649" i="1"/>
  <c r="L649" i="1"/>
  <c r="K649" i="1"/>
  <c r="J649" i="1"/>
  <c r="I649" i="1"/>
  <c r="H649" i="1"/>
  <c r="G649" i="1"/>
  <c r="F649" i="1"/>
  <c r="E649" i="1"/>
  <c r="M648" i="1"/>
  <c r="L648" i="1"/>
  <c r="K648" i="1"/>
  <c r="J648" i="1"/>
  <c r="I648" i="1"/>
  <c r="H648" i="1"/>
  <c r="G648" i="1"/>
  <c r="F648" i="1"/>
  <c r="E648" i="1"/>
  <c r="M647" i="1"/>
  <c r="L647" i="1"/>
  <c r="K647" i="1"/>
  <c r="J647" i="1"/>
  <c r="I647" i="1"/>
  <c r="H647" i="1"/>
  <c r="G647" i="1"/>
  <c r="F647" i="1"/>
  <c r="E647" i="1"/>
  <c r="M646" i="1"/>
  <c r="L646" i="1"/>
  <c r="K646" i="1"/>
  <c r="J646" i="1"/>
  <c r="I646" i="1"/>
  <c r="H646" i="1"/>
  <c r="G646" i="1"/>
  <c r="F646" i="1"/>
  <c r="E646" i="1"/>
  <c r="M645" i="1"/>
  <c r="L645" i="1"/>
  <c r="K645" i="1"/>
  <c r="J645" i="1"/>
  <c r="I645" i="1"/>
  <c r="H645" i="1"/>
  <c r="G645" i="1"/>
  <c r="F645" i="1"/>
  <c r="E645" i="1"/>
  <c r="M644" i="1"/>
  <c r="L644" i="1"/>
  <c r="K644" i="1"/>
  <c r="J644" i="1"/>
  <c r="I644" i="1"/>
  <c r="H644" i="1"/>
  <c r="G644" i="1"/>
  <c r="F644" i="1"/>
  <c r="E644" i="1"/>
  <c r="M643" i="1"/>
  <c r="L643" i="1"/>
  <c r="K643" i="1"/>
  <c r="J643" i="1"/>
  <c r="I643" i="1"/>
  <c r="H643" i="1"/>
  <c r="G643" i="1"/>
  <c r="F643" i="1"/>
  <c r="E643" i="1"/>
  <c r="M642" i="1"/>
  <c r="L642" i="1"/>
  <c r="K642" i="1"/>
  <c r="J642" i="1"/>
  <c r="I642" i="1"/>
  <c r="H642" i="1"/>
  <c r="G642" i="1"/>
  <c r="F642" i="1"/>
  <c r="E642" i="1"/>
  <c r="M641" i="1"/>
  <c r="L641" i="1"/>
  <c r="K641" i="1"/>
  <c r="J641" i="1"/>
  <c r="I641" i="1"/>
  <c r="H641" i="1"/>
  <c r="G641" i="1"/>
  <c r="F641" i="1"/>
  <c r="E641" i="1"/>
  <c r="M640" i="1"/>
  <c r="L640" i="1"/>
  <c r="K640" i="1"/>
  <c r="J640" i="1"/>
  <c r="I640" i="1"/>
  <c r="H640" i="1"/>
  <c r="G640" i="1"/>
  <c r="F640" i="1"/>
  <c r="E640" i="1"/>
  <c r="M639" i="1"/>
  <c r="L639" i="1"/>
  <c r="K639" i="1"/>
  <c r="J639" i="1"/>
  <c r="I639" i="1"/>
  <c r="H639" i="1"/>
  <c r="G639" i="1"/>
  <c r="F639" i="1"/>
  <c r="E639" i="1"/>
  <c r="M638" i="1"/>
  <c r="L638" i="1"/>
  <c r="K638" i="1"/>
  <c r="J638" i="1"/>
  <c r="I638" i="1"/>
  <c r="H638" i="1"/>
  <c r="G638" i="1"/>
  <c r="F638" i="1"/>
  <c r="E638" i="1"/>
  <c r="M637" i="1"/>
  <c r="L637" i="1"/>
  <c r="K637" i="1"/>
  <c r="J637" i="1"/>
  <c r="I637" i="1"/>
  <c r="H637" i="1"/>
  <c r="G637" i="1"/>
  <c r="F637" i="1"/>
  <c r="E637" i="1"/>
  <c r="M636" i="1"/>
  <c r="L636" i="1"/>
  <c r="K636" i="1"/>
  <c r="J636" i="1"/>
  <c r="I636" i="1"/>
  <c r="H636" i="1"/>
  <c r="G636" i="1"/>
  <c r="F636" i="1"/>
  <c r="E636" i="1"/>
  <c r="M635" i="1"/>
  <c r="L635" i="1"/>
  <c r="K635" i="1"/>
  <c r="J635" i="1"/>
  <c r="I635" i="1"/>
  <c r="H635" i="1"/>
  <c r="G635" i="1"/>
  <c r="F635" i="1"/>
  <c r="E635" i="1"/>
  <c r="M634" i="1"/>
  <c r="L634" i="1"/>
  <c r="K634" i="1"/>
  <c r="J634" i="1"/>
  <c r="I634" i="1"/>
  <c r="H634" i="1"/>
  <c r="G634" i="1"/>
  <c r="F634" i="1"/>
  <c r="E634" i="1"/>
  <c r="M633" i="1"/>
  <c r="L633" i="1"/>
  <c r="K633" i="1"/>
  <c r="J633" i="1"/>
  <c r="I633" i="1"/>
  <c r="H633" i="1"/>
  <c r="G633" i="1"/>
  <c r="F633" i="1"/>
  <c r="E633" i="1"/>
  <c r="M632" i="1"/>
  <c r="L632" i="1"/>
  <c r="K632" i="1"/>
  <c r="J632" i="1"/>
  <c r="I632" i="1"/>
  <c r="H632" i="1"/>
  <c r="G632" i="1"/>
  <c r="F632" i="1"/>
  <c r="E632" i="1"/>
  <c r="M631" i="1"/>
  <c r="L631" i="1"/>
  <c r="K631" i="1"/>
  <c r="J631" i="1"/>
  <c r="I631" i="1"/>
  <c r="H631" i="1"/>
  <c r="G631" i="1"/>
  <c r="F631" i="1"/>
  <c r="E631" i="1"/>
  <c r="M630" i="1"/>
  <c r="L630" i="1"/>
  <c r="K630" i="1"/>
  <c r="J630" i="1"/>
  <c r="I630" i="1"/>
  <c r="H630" i="1"/>
  <c r="G630" i="1"/>
  <c r="F630" i="1"/>
  <c r="E630" i="1"/>
  <c r="M629" i="1"/>
  <c r="L629" i="1"/>
  <c r="K629" i="1"/>
  <c r="J629" i="1"/>
  <c r="I629" i="1"/>
  <c r="H629" i="1"/>
  <c r="G629" i="1"/>
  <c r="F629" i="1"/>
  <c r="E629" i="1"/>
  <c r="M628" i="1"/>
  <c r="L628" i="1"/>
  <c r="K628" i="1"/>
  <c r="J628" i="1"/>
  <c r="I628" i="1"/>
  <c r="H628" i="1"/>
  <c r="G628" i="1"/>
  <c r="F628" i="1"/>
  <c r="E628" i="1"/>
  <c r="M627" i="1"/>
  <c r="L627" i="1"/>
  <c r="K627" i="1"/>
  <c r="J627" i="1"/>
  <c r="I627" i="1"/>
  <c r="H627" i="1"/>
  <c r="G627" i="1"/>
  <c r="F627" i="1"/>
  <c r="E627" i="1"/>
  <c r="M626" i="1"/>
  <c r="L626" i="1"/>
  <c r="K626" i="1"/>
  <c r="J626" i="1"/>
  <c r="I626" i="1"/>
  <c r="H626" i="1"/>
  <c r="G626" i="1"/>
  <c r="F626" i="1"/>
  <c r="E626" i="1"/>
  <c r="M625" i="1"/>
  <c r="L625" i="1"/>
  <c r="K625" i="1"/>
  <c r="J625" i="1"/>
  <c r="I625" i="1"/>
  <c r="H625" i="1"/>
  <c r="G625" i="1"/>
  <c r="F625" i="1"/>
  <c r="E625" i="1"/>
  <c r="M624" i="1"/>
  <c r="L624" i="1"/>
  <c r="K624" i="1"/>
  <c r="J624" i="1"/>
  <c r="I624" i="1"/>
  <c r="H624" i="1"/>
  <c r="G624" i="1"/>
  <c r="F624" i="1"/>
  <c r="E624" i="1"/>
  <c r="M623" i="1"/>
  <c r="L623" i="1"/>
  <c r="K623" i="1"/>
  <c r="J623" i="1"/>
  <c r="I623" i="1"/>
  <c r="H623" i="1"/>
  <c r="G623" i="1"/>
  <c r="F623" i="1"/>
  <c r="E623" i="1"/>
  <c r="M622" i="1"/>
  <c r="L622" i="1"/>
  <c r="K622" i="1"/>
  <c r="J622" i="1"/>
  <c r="I622" i="1"/>
  <c r="H622" i="1"/>
  <c r="G622" i="1"/>
  <c r="F622" i="1"/>
  <c r="E622" i="1"/>
  <c r="M621" i="1"/>
  <c r="L621" i="1"/>
  <c r="K621" i="1"/>
  <c r="J621" i="1"/>
  <c r="I621" i="1"/>
  <c r="H621" i="1"/>
  <c r="G621" i="1"/>
  <c r="F621" i="1"/>
  <c r="E621" i="1"/>
  <c r="M620" i="1"/>
  <c r="L620" i="1"/>
  <c r="K620" i="1"/>
  <c r="J620" i="1"/>
  <c r="I620" i="1"/>
  <c r="H620" i="1"/>
  <c r="G620" i="1"/>
  <c r="F620" i="1"/>
  <c r="E620" i="1"/>
  <c r="M619" i="1"/>
  <c r="L619" i="1"/>
  <c r="K619" i="1"/>
  <c r="J619" i="1"/>
  <c r="I619" i="1"/>
  <c r="H619" i="1"/>
  <c r="G619" i="1"/>
  <c r="F619" i="1"/>
  <c r="E619" i="1"/>
  <c r="M618" i="1"/>
  <c r="L618" i="1"/>
  <c r="K618" i="1"/>
  <c r="J618" i="1"/>
  <c r="I618" i="1"/>
  <c r="H618" i="1"/>
  <c r="G618" i="1"/>
  <c r="F618" i="1"/>
  <c r="E618" i="1"/>
  <c r="M617" i="1"/>
  <c r="L617" i="1"/>
  <c r="K617" i="1"/>
  <c r="J617" i="1"/>
  <c r="I617" i="1"/>
  <c r="H617" i="1"/>
  <c r="G617" i="1"/>
  <c r="F617" i="1"/>
  <c r="E617" i="1"/>
  <c r="M616" i="1"/>
  <c r="L616" i="1"/>
  <c r="K616" i="1"/>
  <c r="J616" i="1"/>
  <c r="I616" i="1"/>
  <c r="H616" i="1"/>
  <c r="G616" i="1"/>
  <c r="F616" i="1"/>
  <c r="E616" i="1"/>
  <c r="M615" i="1"/>
  <c r="L615" i="1"/>
  <c r="K615" i="1"/>
  <c r="J615" i="1"/>
  <c r="I615" i="1"/>
  <c r="H615" i="1"/>
  <c r="G615" i="1"/>
  <c r="F615" i="1"/>
  <c r="E615" i="1"/>
  <c r="M614" i="1"/>
  <c r="L614" i="1"/>
  <c r="K614" i="1"/>
  <c r="J614" i="1"/>
  <c r="I614" i="1"/>
  <c r="H614" i="1"/>
  <c r="G614" i="1"/>
  <c r="F614" i="1"/>
  <c r="E614" i="1"/>
  <c r="M613" i="1"/>
  <c r="L613" i="1"/>
  <c r="K613" i="1"/>
  <c r="J613" i="1"/>
  <c r="I613" i="1"/>
  <c r="H613" i="1"/>
  <c r="G613" i="1"/>
  <c r="F613" i="1"/>
  <c r="E613" i="1"/>
  <c r="M612" i="1"/>
  <c r="L612" i="1"/>
  <c r="K612" i="1"/>
  <c r="J612" i="1"/>
  <c r="I612" i="1"/>
  <c r="H612" i="1"/>
  <c r="G612" i="1"/>
  <c r="F612" i="1"/>
  <c r="E612" i="1"/>
  <c r="M611" i="1"/>
  <c r="L611" i="1"/>
  <c r="K611" i="1"/>
  <c r="J611" i="1"/>
  <c r="I611" i="1"/>
  <c r="H611" i="1"/>
  <c r="G611" i="1"/>
  <c r="F611" i="1"/>
  <c r="E611" i="1"/>
  <c r="M610" i="1"/>
  <c r="L610" i="1"/>
  <c r="K610" i="1"/>
  <c r="J610" i="1"/>
  <c r="I610" i="1"/>
  <c r="H610" i="1"/>
  <c r="G610" i="1"/>
  <c r="F610" i="1"/>
  <c r="E610" i="1"/>
  <c r="M609" i="1"/>
  <c r="L609" i="1"/>
  <c r="K609" i="1"/>
  <c r="J609" i="1"/>
  <c r="I609" i="1"/>
  <c r="H609" i="1"/>
  <c r="G609" i="1"/>
  <c r="F609" i="1"/>
  <c r="E609" i="1"/>
  <c r="M608" i="1"/>
  <c r="L608" i="1"/>
  <c r="K608" i="1"/>
  <c r="J608" i="1"/>
  <c r="I608" i="1"/>
  <c r="H608" i="1"/>
  <c r="G608" i="1"/>
  <c r="F608" i="1"/>
  <c r="E608" i="1"/>
  <c r="M607" i="1"/>
  <c r="L607" i="1"/>
  <c r="K607" i="1"/>
  <c r="J607" i="1"/>
  <c r="I607" i="1"/>
  <c r="H607" i="1"/>
  <c r="G607" i="1"/>
  <c r="F607" i="1"/>
  <c r="E607" i="1"/>
  <c r="M606" i="1"/>
  <c r="L606" i="1"/>
  <c r="K606" i="1"/>
  <c r="J606" i="1"/>
  <c r="I606" i="1"/>
  <c r="H606" i="1"/>
  <c r="G606" i="1"/>
  <c r="F606" i="1"/>
  <c r="E606" i="1"/>
  <c r="M605" i="1"/>
  <c r="L605" i="1"/>
  <c r="K605" i="1"/>
  <c r="J605" i="1"/>
  <c r="I605" i="1"/>
  <c r="H605" i="1"/>
  <c r="G605" i="1"/>
  <c r="F605" i="1"/>
  <c r="E605" i="1"/>
  <c r="M604" i="1"/>
  <c r="L604" i="1"/>
  <c r="K604" i="1"/>
  <c r="J604" i="1"/>
  <c r="I604" i="1"/>
  <c r="H604" i="1"/>
  <c r="G604" i="1"/>
  <c r="F604" i="1"/>
  <c r="E604" i="1"/>
  <c r="M603" i="1"/>
  <c r="L603" i="1"/>
  <c r="K603" i="1"/>
  <c r="J603" i="1"/>
  <c r="I603" i="1"/>
  <c r="H603" i="1"/>
  <c r="G603" i="1"/>
  <c r="F603" i="1"/>
  <c r="E603" i="1"/>
  <c r="M602" i="1"/>
  <c r="L602" i="1"/>
  <c r="K602" i="1"/>
  <c r="J602" i="1"/>
  <c r="I602" i="1"/>
  <c r="H602" i="1"/>
  <c r="G602" i="1"/>
  <c r="F602" i="1"/>
  <c r="E602" i="1"/>
  <c r="M601" i="1"/>
  <c r="L601" i="1"/>
  <c r="K601" i="1"/>
  <c r="J601" i="1"/>
  <c r="I601" i="1"/>
  <c r="H601" i="1"/>
  <c r="G601" i="1"/>
  <c r="F601" i="1"/>
  <c r="E601" i="1"/>
  <c r="M600" i="1"/>
  <c r="L600" i="1"/>
  <c r="K600" i="1"/>
  <c r="J600" i="1"/>
  <c r="I600" i="1"/>
  <c r="H600" i="1"/>
  <c r="G600" i="1"/>
  <c r="F600" i="1"/>
  <c r="E600" i="1"/>
  <c r="M599" i="1"/>
  <c r="L599" i="1"/>
  <c r="K599" i="1"/>
  <c r="J599" i="1"/>
  <c r="I599" i="1"/>
  <c r="H599" i="1"/>
  <c r="G599" i="1"/>
  <c r="F599" i="1"/>
  <c r="E599" i="1"/>
  <c r="M598" i="1"/>
  <c r="L598" i="1"/>
  <c r="K598" i="1"/>
  <c r="J598" i="1"/>
  <c r="I598" i="1"/>
  <c r="H598" i="1"/>
  <c r="G598" i="1"/>
  <c r="F598" i="1"/>
  <c r="E598" i="1"/>
  <c r="M597" i="1"/>
  <c r="L597" i="1"/>
  <c r="K597" i="1"/>
  <c r="J597" i="1"/>
  <c r="I597" i="1"/>
  <c r="H597" i="1"/>
  <c r="G597" i="1"/>
  <c r="F597" i="1"/>
  <c r="E597" i="1"/>
  <c r="M596" i="1"/>
  <c r="L596" i="1"/>
  <c r="K596" i="1"/>
  <c r="J596" i="1"/>
  <c r="I596" i="1"/>
  <c r="H596" i="1"/>
  <c r="G596" i="1"/>
  <c r="F596" i="1"/>
  <c r="E596" i="1"/>
  <c r="M595" i="1"/>
  <c r="L595" i="1"/>
  <c r="K595" i="1"/>
  <c r="J595" i="1"/>
  <c r="I595" i="1"/>
  <c r="H595" i="1"/>
  <c r="G595" i="1"/>
  <c r="F595" i="1"/>
  <c r="E595" i="1"/>
  <c r="M594" i="1"/>
  <c r="L594" i="1"/>
  <c r="K594" i="1"/>
  <c r="J594" i="1"/>
  <c r="I594" i="1"/>
  <c r="H594" i="1"/>
  <c r="G594" i="1"/>
  <c r="F594" i="1"/>
  <c r="E594" i="1"/>
  <c r="M593" i="1"/>
  <c r="L593" i="1"/>
  <c r="K593" i="1"/>
  <c r="J593" i="1"/>
  <c r="I593" i="1"/>
  <c r="H593" i="1"/>
  <c r="G593" i="1"/>
  <c r="F593" i="1"/>
  <c r="E593" i="1"/>
  <c r="M592" i="1"/>
  <c r="L592" i="1"/>
  <c r="K592" i="1"/>
  <c r="J592" i="1"/>
  <c r="I592" i="1"/>
  <c r="H592" i="1"/>
  <c r="G592" i="1"/>
  <c r="F592" i="1"/>
  <c r="E592" i="1"/>
  <c r="M591" i="1"/>
  <c r="L591" i="1"/>
  <c r="K591" i="1"/>
  <c r="J591" i="1"/>
  <c r="I591" i="1"/>
  <c r="H591" i="1"/>
  <c r="G591" i="1"/>
  <c r="F591" i="1"/>
  <c r="E591" i="1"/>
  <c r="M590" i="1"/>
  <c r="L590" i="1"/>
  <c r="K590" i="1"/>
  <c r="J590" i="1"/>
  <c r="I590" i="1"/>
  <c r="H590" i="1"/>
  <c r="G590" i="1"/>
  <c r="F590" i="1"/>
  <c r="E590" i="1"/>
  <c r="M589" i="1"/>
  <c r="L589" i="1"/>
  <c r="K589" i="1"/>
  <c r="J589" i="1"/>
  <c r="I589" i="1"/>
  <c r="H589" i="1"/>
  <c r="G589" i="1"/>
  <c r="F589" i="1"/>
  <c r="E589" i="1"/>
  <c r="M588" i="1"/>
  <c r="L588" i="1"/>
  <c r="K588" i="1"/>
  <c r="J588" i="1"/>
  <c r="I588" i="1"/>
  <c r="H588" i="1"/>
  <c r="G588" i="1"/>
  <c r="F588" i="1"/>
  <c r="E588" i="1"/>
  <c r="M587" i="1"/>
  <c r="L587" i="1"/>
  <c r="K587" i="1"/>
  <c r="J587" i="1"/>
  <c r="I587" i="1"/>
  <c r="H587" i="1"/>
  <c r="G587" i="1"/>
  <c r="F587" i="1"/>
  <c r="E587" i="1"/>
  <c r="M586" i="1"/>
  <c r="L586" i="1"/>
  <c r="K586" i="1"/>
  <c r="J586" i="1"/>
  <c r="I586" i="1"/>
  <c r="H586" i="1"/>
  <c r="G586" i="1"/>
  <c r="F586" i="1"/>
  <c r="E586" i="1"/>
  <c r="M585" i="1"/>
  <c r="L585" i="1"/>
  <c r="K585" i="1"/>
  <c r="J585" i="1"/>
  <c r="I585" i="1"/>
  <c r="H585" i="1"/>
  <c r="G585" i="1"/>
  <c r="F585" i="1"/>
  <c r="E585" i="1"/>
  <c r="M584" i="1"/>
  <c r="L584" i="1"/>
  <c r="K584" i="1"/>
  <c r="J584" i="1"/>
  <c r="I584" i="1"/>
  <c r="H584" i="1"/>
  <c r="G584" i="1"/>
  <c r="F584" i="1"/>
  <c r="E584" i="1"/>
  <c r="M583" i="1"/>
  <c r="L583" i="1"/>
  <c r="K583" i="1"/>
  <c r="J583" i="1"/>
  <c r="I583" i="1"/>
  <c r="H583" i="1"/>
  <c r="G583" i="1"/>
  <c r="F583" i="1"/>
  <c r="E583" i="1"/>
  <c r="M582" i="1"/>
  <c r="L582" i="1"/>
  <c r="K582" i="1"/>
  <c r="J582" i="1"/>
  <c r="I582" i="1"/>
  <c r="H582" i="1"/>
  <c r="G582" i="1"/>
  <c r="F582" i="1"/>
  <c r="E582" i="1"/>
  <c r="M581" i="1"/>
  <c r="L581" i="1"/>
  <c r="K581" i="1"/>
  <c r="J581" i="1"/>
  <c r="I581" i="1"/>
  <c r="H581" i="1"/>
  <c r="G581" i="1"/>
  <c r="F581" i="1"/>
  <c r="E581" i="1"/>
  <c r="M580" i="1"/>
  <c r="L580" i="1"/>
  <c r="K580" i="1"/>
  <c r="J580" i="1"/>
  <c r="I580" i="1"/>
  <c r="H580" i="1"/>
  <c r="G580" i="1"/>
  <c r="F580" i="1"/>
  <c r="E580" i="1"/>
  <c r="M579" i="1"/>
  <c r="L579" i="1"/>
  <c r="K579" i="1"/>
  <c r="J579" i="1"/>
  <c r="I579" i="1"/>
  <c r="H579" i="1"/>
  <c r="G579" i="1"/>
  <c r="F579" i="1"/>
  <c r="E579" i="1"/>
  <c r="M578" i="1"/>
  <c r="L578" i="1"/>
  <c r="K578" i="1"/>
  <c r="J578" i="1"/>
  <c r="I578" i="1"/>
  <c r="H578" i="1"/>
  <c r="G578" i="1"/>
  <c r="F578" i="1"/>
  <c r="E578" i="1"/>
  <c r="M577" i="1"/>
  <c r="L577" i="1"/>
  <c r="K577" i="1"/>
  <c r="J577" i="1"/>
  <c r="I577" i="1"/>
  <c r="H577" i="1"/>
  <c r="G577" i="1"/>
  <c r="F577" i="1"/>
  <c r="E577" i="1"/>
  <c r="M576" i="1"/>
  <c r="L576" i="1"/>
  <c r="K576" i="1"/>
  <c r="J576" i="1"/>
  <c r="I576" i="1"/>
  <c r="H576" i="1"/>
  <c r="G576" i="1"/>
  <c r="F576" i="1"/>
  <c r="E576" i="1"/>
  <c r="M575" i="1"/>
  <c r="L575" i="1"/>
  <c r="K575" i="1"/>
  <c r="J575" i="1"/>
  <c r="I575" i="1"/>
  <c r="H575" i="1"/>
  <c r="G575" i="1"/>
  <c r="F575" i="1"/>
  <c r="E575" i="1"/>
  <c r="M574" i="1"/>
  <c r="L574" i="1"/>
  <c r="K574" i="1"/>
  <c r="J574" i="1"/>
  <c r="I574" i="1"/>
  <c r="H574" i="1"/>
  <c r="G574" i="1"/>
  <c r="F574" i="1"/>
  <c r="E574" i="1"/>
  <c r="M573" i="1"/>
  <c r="L573" i="1"/>
  <c r="K573" i="1"/>
  <c r="J573" i="1"/>
  <c r="I573" i="1"/>
  <c r="H573" i="1"/>
  <c r="G573" i="1"/>
  <c r="F573" i="1"/>
  <c r="E573" i="1"/>
  <c r="M572" i="1"/>
  <c r="L572" i="1"/>
  <c r="K572" i="1"/>
  <c r="J572" i="1"/>
  <c r="I572" i="1"/>
  <c r="H572" i="1"/>
  <c r="G572" i="1"/>
  <c r="F572" i="1"/>
  <c r="E572" i="1"/>
  <c r="M571" i="1"/>
  <c r="L571" i="1"/>
  <c r="K571" i="1"/>
  <c r="J571" i="1"/>
  <c r="I571" i="1"/>
  <c r="H571" i="1"/>
  <c r="G571" i="1"/>
  <c r="F571" i="1"/>
  <c r="E571" i="1"/>
  <c r="M570" i="1"/>
  <c r="L570" i="1"/>
  <c r="K570" i="1"/>
  <c r="J570" i="1"/>
  <c r="I570" i="1"/>
  <c r="H570" i="1"/>
  <c r="G570" i="1"/>
  <c r="F570" i="1"/>
  <c r="E570" i="1"/>
  <c r="M569" i="1"/>
  <c r="L569" i="1"/>
  <c r="K569" i="1"/>
  <c r="J569" i="1"/>
  <c r="I569" i="1"/>
  <c r="H569" i="1"/>
  <c r="G569" i="1"/>
  <c r="F569" i="1"/>
  <c r="E569" i="1"/>
  <c r="M568" i="1"/>
  <c r="L568" i="1"/>
  <c r="K568" i="1"/>
  <c r="J568" i="1"/>
  <c r="I568" i="1"/>
  <c r="H568" i="1"/>
  <c r="G568" i="1"/>
  <c r="F568" i="1"/>
  <c r="E568" i="1"/>
  <c r="M567" i="1"/>
  <c r="L567" i="1"/>
  <c r="K567" i="1"/>
  <c r="J567" i="1"/>
  <c r="I567" i="1"/>
  <c r="H567" i="1"/>
  <c r="G567" i="1"/>
  <c r="F567" i="1"/>
  <c r="E567" i="1"/>
  <c r="M566" i="1"/>
  <c r="L566" i="1"/>
  <c r="K566" i="1"/>
  <c r="J566" i="1"/>
  <c r="I566" i="1"/>
  <c r="H566" i="1"/>
  <c r="G566" i="1"/>
  <c r="F566" i="1"/>
  <c r="E566" i="1"/>
  <c r="M565" i="1"/>
  <c r="L565" i="1"/>
  <c r="K565" i="1"/>
  <c r="J565" i="1"/>
  <c r="I565" i="1"/>
  <c r="H565" i="1"/>
  <c r="G565" i="1"/>
  <c r="F565" i="1"/>
  <c r="E565" i="1"/>
  <c r="M564" i="1"/>
  <c r="L564" i="1"/>
  <c r="K564" i="1"/>
  <c r="J564" i="1"/>
  <c r="I564" i="1"/>
  <c r="H564" i="1"/>
  <c r="G564" i="1"/>
  <c r="F564" i="1"/>
  <c r="E564" i="1"/>
  <c r="M563" i="1"/>
  <c r="L563" i="1"/>
  <c r="K563" i="1"/>
  <c r="J563" i="1"/>
  <c r="I563" i="1"/>
  <c r="H563" i="1"/>
  <c r="G563" i="1"/>
  <c r="F563" i="1"/>
  <c r="E563" i="1"/>
  <c r="M562" i="1"/>
  <c r="L562" i="1"/>
  <c r="K562" i="1"/>
  <c r="J562" i="1"/>
  <c r="I562" i="1"/>
  <c r="H562" i="1"/>
  <c r="G562" i="1"/>
  <c r="F562" i="1"/>
  <c r="E562" i="1"/>
  <c r="M561" i="1"/>
  <c r="L561" i="1"/>
  <c r="K561" i="1"/>
  <c r="J561" i="1"/>
  <c r="I561" i="1"/>
  <c r="H561" i="1"/>
  <c r="G561" i="1"/>
  <c r="F561" i="1"/>
  <c r="E561" i="1"/>
  <c r="M560" i="1"/>
  <c r="L560" i="1"/>
  <c r="K560" i="1"/>
  <c r="J560" i="1"/>
  <c r="I560" i="1"/>
  <c r="H560" i="1"/>
  <c r="G560" i="1"/>
  <c r="F560" i="1"/>
  <c r="E560" i="1"/>
  <c r="M559" i="1"/>
  <c r="L559" i="1"/>
  <c r="K559" i="1"/>
  <c r="J559" i="1"/>
  <c r="I559" i="1"/>
  <c r="H559" i="1"/>
  <c r="G559" i="1"/>
  <c r="F559" i="1"/>
  <c r="E559" i="1"/>
  <c r="M558" i="1"/>
  <c r="L558" i="1"/>
  <c r="K558" i="1"/>
  <c r="J558" i="1"/>
  <c r="I558" i="1"/>
  <c r="H558" i="1"/>
  <c r="G558" i="1"/>
  <c r="F558" i="1"/>
  <c r="E558" i="1"/>
  <c r="M557" i="1"/>
  <c r="L557" i="1"/>
  <c r="K557" i="1"/>
  <c r="J557" i="1"/>
  <c r="I557" i="1"/>
  <c r="H557" i="1"/>
  <c r="G557" i="1"/>
  <c r="F557" i="1"/>
  <c r="E557" i="1"/>
  <c r="M556" i="1"/>
  <c r="L556" i="1"/>
  <c r="K556" i="1"/>
  <c r="J556" i="1"/>
  <c r="I556" i="1"/>
  <c r="H556" i="1"/>
  <c r="G556" i="1"/>
  <c r="F556" i="1"/>
  <c r="E556" i="1"/>
  <c r="M555" i="1"/>
  <c r="L555" i="1"/>
  <c r="K555" i="1"/>
  <c r="J555" i="1"/>
  <c r="I555" i="1"/>
  <c r="H555" i="1"/>
  <c r="G555" i="1"/>
  <c r="F555" i="1"/>
  <c r="E555" i="1"/>
  <c r="M554" i="1"/>
  <c r="L554" i="1"/>
  <c r="K554" i="1"/>
  <c r="J554" i="1"/>
  <c r="I554" i="1"/>
  <c r="H554" i="1"/>
  <c r="G554" i="1"/>
  <c r="F554" i="1"/>
  <c r="E554" i="1"/>
  <c r="M553" i="1"/>
  <c r="L553" i="1"/>
  <c r="K553" i="1"/>
  <c r="J553" i="1"/>
  <c r="I553" i="1"/>
  <c r="H553" i="1"/>
  <c r="G553" i="1"/>
  <c r="F553" i="1"/>
  <c r="E553" i="1"/>
  <c r="M552" i="1"/>
  <c r="L552" i="1"/>
  <c r="K552" i="1"/>
  <c r="J552" i="1"/>
  <c r="I552" i="1"/>
  <c r="H552" i="1"/>
  <c r="G552" i="1"/>
  <c r="F552" i="1"/>
  <c r="E552" i="1"/>
  <c r="M551" i="1"/>
  <c r="L551" i="1"/>
  <c r="K551" i="1"/>
  <c r="J551" i="1"/>
  <c r="I551" i="1"/>
  <c r="H551" i="1"/>
  <c r="G551" i="1"/>
  <c r="F551" i="1"/>
  <c r="E551" i="1"/>
  <c r="M550" i="1"/>
  <c r="L550" i="1"/>
  <c r="K550" i="1"/>
  <c r="J550" i="1"/>
  <c r="I550" i="1"/>
  <c r="H550" i="1"/>
  <c r="G550" i="1"/>
  <c r="F550" i="1"/>
  <c r="E550" i="1"/>
  <c r="M549" i="1"/>
  <c r="L549" i="1"/>
  <c r="K549" i="1"/>
  <c r="J549" i="1"/>
  <c r="I549" i="1"/>
  <c r="H549" i="1"/>
  <c r="G549" i="1"/>
  <c r="F549" i="1"/>
  <c r="E549" i="1"/>
  <c r="M548" i="1"/>
  <c r="L548" i="1"/>
  <c r="K548" i="1"/>
  <c r="J548" i="1"/>
  <c r="I548" i="1"/>
  <c r="H548" i="1"/>
  <c r="G548" i="1"/>
  <c r="F548" i="1"/>
  <c r="E548" i="1"/>
  <c r="M547" i="1"/>
  <c r="L547" i="1"/>
  <c r="K547" i="1"/>
  <c r="J547" i="1"/>
  <c r="I547" i="1"/>
  <c r="H547" i="1"/>
  <c r="G547" i="1"/>
  <c r="F547" i="1"/>
  <c r="E547" i="1"/>
  <c r="M546" i="1"/>
  <c r="L546" i="1"/>
  <c r="K546" i="1"/>
  <c r="J546" i="1"/>
  <c r="I546" i="1"/>
  <c r="H546" i="1"/>
  <c r="G546" i="1"/>
  <c r="F546" i="1"/>
  <c r="E546" i="1"/>
  <c r="M545" i="1"/>
  <c r="L545" i="1"/>
  <c r="K545" i="1"/>
  <c r="J545" i="1"/>
  <c r="I545" i="1"/>
  <c r="H545" i="1"/>
  <c r="G545" i="1"/>
  <c r="F545" i="1"/>
  <c r="E545" i="1"/>
  <c r="M544" i="1"/>
  <c r="L544" i="1"/>
  <c r="K544" i="1"/>
  <c r="J544" i="1"/>
  <c r="I544" i="1"/>
  <c r="H544" i="1"/>
  <c r="G544" i="1"/>
  <c r="F544" i="1"/>
  <c r="E544" i="1"/>
  <c r="M543" i="1"/>
  <c r="L543" i="1"/>
  <c r="K543" i="1"/>
  <c r="J543" i="1"/>
  <c r="I543" i="1"/>
  <c r="H543" i="1"/>
  <c r="G543" i="1"/>
  <c r="F543" i="1"/>
  <c r="E543" i="1"/>
  <c r="M542" i="1"/>
  <c r="L542" i="1"/>
  <c r="K542" i="1"/>
  <c r="J542" i="1"/>
  <c r="I542" i="1"/>
  <c r="H542" i="1"/>
  <c r="G542" i="1"/>
  <c r="F542" i="1"/>
  <c r="E542" i="1"/>
  <c r="M541" i="1"/>
  <c r="L541" i="1"/>
  <c r="K541" i="1"/>
  <c r="J541" i="1"/>
  <c r="I541" i="1"/>
  <c r="H541" i="1"/>
  <c r="G541" i="1"/>
  <c r="F541" i="1"/>
  <c r="E541" i="1"/>
  <c r="M540" i="1"/>
  <c r="L540" i="1"/>
  <c r="K540" i="1"/>
  <c r="J540" i="1"/>
  <c r="I540" i="1"/>
  <c r="H540" i="1"/>
  <c r="G540" i="1"/>
  <c r="F540" i="1"/>
  <c r="E540" i="1"/>
  <c r="M539" i="1"/>
  <c r="L539" i="1"/>
  <c r="K539" i="1"/>
  <c r="J539" i="1"/>
  <c r="I539" i="1"/>
  <c r="H539" i="1"/>
  <c r="G539" i="1"/>
  <c r="F539" i="1"/>
  <c r="E539" i="1"/>
  <c r="M538" i="1"/>
  <c r="L538" i="1"/>
  <c r="K538" i="1"/>
  <c r="J538" i="1"/>
  <c r="I538" i="1"/>
  <c r="H538" i="1"/>
  <c r="G538" i="1"/>
  <c r="F538" i="1"/>
  <c r="E538" i="1"/>
  <c r="M537" i="1"/>
  <c r="L537" i="1"/>
  <c r="K537" i="1"/>
  <c r="J537" i="1"/>
  <c r="I537" i="1"/>
  <c r="H537" i="1"/>
  <c r="G537" i="1"/>
  <c r="F537" i="1"/>
  <c r="E537" i="1"/>
  <c r="M536" i="1"/>
  <c r="L536" i="1"/>
  <c r="K536" i="1"/>
  <c r="J536" i="1"/>
  <c r="I536" i="1"/>
  <c r="H536" i="1"/>
  <c r="G536" i="1"/>
  <c r="F536" i="1"/>
  <c r="E536" i="1"/>
  <c r="M535" i="1"/>
  <c r="L535" i="1"/>
  <c r="K535" i="1"/>
  <c r="J535" i="1"/>
  <c r="I535" i="1"/>
  <c r="H535" i="1"/>
  <c r="G535" i="1"/>
  <c r="F535" i="1"/>
  <c r="E535" i="1"/>
  <c r="M534" i="1"/>
  <c r="L534" i="1"/>
  <c r="K534" i="1"/>
  <c r="J534" i="1"/>
  <c r="I534" i="1"/>
  <c r="H534" i="1"/>
  <c r="G534" i="1"/>
  <c r="F534" i="1"/>
  <c r="E534" i="1"/>
  <c r="M533" i="1"/>
  <c r="L533" i="1"/>
  <c r="K533" i="1"/>
  <c r="J533" i="1"/>
  <c r="I533" i="1"/>
  <c r="H533" i="1"/>
  <c r="G533" i="1"/>
  <c r="F533" i="1"/>
  <c r="E533" i="1"/>
  <c r="M532" i="1"/>
  <c r="L532" i="1"/>
  <c r="K532" i="1"/>
  <c r="J532" i="1"/>
  <c r="I532" i="1"/>
  <c r="H532" i="1"/>
  <c r="G532" i="1"/>
  <c r="F532" i="1"/>
  <c r="E532" i="1"/>
  <c r="M531" i="1"/>
  <c r="L531" i="1"/>
  <c r="K531" i="1"/>
  <c r="J531" i="1"/>
  <c r="I531" i="1"/>
  <c r="H531" i="1"/>
  <c r="G531" i="1"/>
  <c r="F531" i="1"/>
  <c r="E531" i="1"/>
  <c r="M530" i="1"/>
  <c r="L530" i="1"/>
  <c r="K530" i="1"/>
  <c r="J530" i="1"/>
  <c r="I530" i="1"/>
  <c r="H530" i="1"/>
  <c r="G530" i="1"/>
  <c r="F530" i="1"/>
  <c r="E530" i="1"/>
  <c r="M529" i="1"/>
  <c r="L529" i="1"/>
  <c r="K529" i="1"/>
  <c r="J529" i="1"/>
  <c r="I529" i="1"/>
  <c r="H529" i="1"/>
  <c r="G529" i="1"/>
  <c r="F529" i="1"/>
  <c r="E529" i="1"/>
  <c r="M528" i="1"/>
  <c r="L528" i="1"/>
  <c r="K528" i="1"/>
  <c r="J528" i="1"/>
  <c r="I528" i="1"/>
  <c r="H528" i="1"/>
  <c r="G528" i="1"/>
  <c r="F528" i="1"/>
  <c r="E528" i="1"/>
  <c r="M527" i="1"/>
  <c r="L527" i="1"/>
  <c r="K527" i="1"/>
  <c r="J527" i="1"/>
  <c r="I527" i="1"/>
  <c r="H527" i="1"/>
  <c r="G527" i="1"/>
  <c r="F527" i="1"/>
  <c r="E527" i="1"/>
  <c r="M526" i="1"/>
  <c r="L526" i="1"/>
  <c r="K526" i="1"/>
  <c r="J526" i="1"/>
  <c r="I526" i="1"/>
  <c r="H526" i="1"/>
  <c r="G526" i="1"/>
  <c r="F526" i="1"/>
  <c r="E526" i="1"/>
  <c r="M525" i="1"/>
  <c r="L525" i="1"/>
  <c r="K525" i="1"/>
  <c r="J525" i="1"/>
  <c r="I525" i="1"/>
  <c r="H525" i="1"/>
  <c r="G525" i="1"/>
  <c r="F525" i="1"/>
  <c r="E525" i="1"/>
  <c r="M524" i="1"/>
  <c r="L524" i="1"/>
  <c r="K524" i="1"/>
  <c r="J524" i="1"/>
  <c r="I524" i="1"/>
  <c r="H524" i="1"/>
  <c r="G524" i="1"/>
  <c r="F524" i="1"/>
  <c r="E524" i="1"/>
  <c r="M523" i="1"/>
  <c r="L523" i="1"/>
  <c r="K523" i="1"/>
  <c r="J523" i="1"/>
  <c r="I523" i="1"/>
  <c r="H523" i="1"/>
  <c r="G523" i="1"/>
  <c r="F523" i="1"/>
  <c r="E523" i="1"/>
  <c r="M522" i="1"/>
  <c r="L522" i="1"/>
  <c r="K522" i="1"/>
  <c r="J522" i="1"/>
  <c r="I522" i="1"/>
  <c r="H522" i="1"/>
  <c r="G522" i="1"/>
  <c r="F522" i="1"/>
  <c r="E522" i="1"/>
  <c r="M521" i="1"/>
  <c r="L521" i="1"/>
  <c r="K521" i="1"/>
  <c r="J521" i="1"/>
  <c r="I521" i="1"/>
  <c r="H521" i="1"/>
  <c r="G521" i="1"/>
  <c r="F521" i="1"/>
  <c r="E521" i="1"/>
  <c r="M520" i="1"/>
  <c r="L520" i="1"/>
  <c r="K520" i="1"/>
  <c r="J520" i="1"/>
  <c r="I520" i="1"/>
  <c r="H520" i="1"/>
  <c r="G520" i="1"/>
  <c r="F520" i="1"/>
  <c r="E520" i="1"/>
  <c r="M519" i="1"/>
  <c r="L519" i="1"/>
  <c r="K519" i="1"/>
  <c r="J519" i="1"/>
  <c r="I519" i="1"/>
  <c r="H519" i="1"/>
  <c r="G519" i="1"/>
  <c r="F519" i="1"/>
  <c r="E519" i="1"/>
  <c r="M518" i="1"/>
  <c r="L518" i="1"/>
  <c r="K518" i="1"/>
  <c r="J518" i="1"/>
  <c r="I518" i="1"/>
  <c r="H518" i="1"/>
  <c r="G518" i="1"/>
  <c r="F518" i="1"/>
  <c r="E518" i="1"/>
  <c r="M517" i="1"/>
  <c r="L517" i="1"/>
  <c r="K517" i="1"/>
  <c r="J517" i="1"/>
  <c r="I517" i="1"/>
  <c r="H517" i="1"/>
  <c r="G517" i="1"/>
  <c r="F517" i="1"/>
  <c r="E517" i="1"/>
  <c r="M516" i="1"/>
  <c r="L516" i="1"/>
  <c r="K516" i="1"/>
  <c r="J516" i="1"/>
  <c r="I516" i="1"/>
  <c r="H516" i="1"/>
  <c r="G516" i="1"/>
  <c r="F516" i="1"/>
  <c r="E516" i="1"/>
  <c r="M515" i="1"/>
  <c r="L515" i="1"/>
  <c r="K515" i="1"/>
  <c r="J515" i="1"/>
  <c r="I515" i="1"/>
  <c r="H515" i="1"/>
  <c r="G515" i="1"/>
  <c r="F515" i="1"/>
  <c r="E515" i="1"/>
  <c r="M514" i="1"/>
  <c r="L514" i="1"/>
  <c r="K514" i="1"/>
  <c r="J514" i="1"/>
  <c r="I514" i="1"/>
  <c r="H514" i="1"/>
  <c r="G514" i="1"/>
  <c r="F514" i="1"/>
  <c r="E514" i="1"/>
  <c r="M513" i="1"/>
  <c r="L513" i="1"/>
  <c r="K513" i="1"/>
  <c r="J513" i="1"/>
  <c r="I513" i="1"/>
  <c r="H513" i="1"/>
  <c r="G513" i="1"/>
  <c r="F513" i="1"/>
  <c r="E513" i="1"/>
  <c r="M512" i="1"/>
  <c r="L512" i="1"/>
  <c r="K512" i="1"/>
  <c r="J512" i="1"/>
  <c r="I512" i="1"/>
  <c r="H512" i="1"/>
  <c r="G512" i="1"/>
  <c r="F512" i="1"/>
  <c r="E512" i="1"/>
  <c r="M511" i="1"/>
  <c r="L511" i="1"/>
  <c r="K511" i="1"/>
  <c r="J511" i="1"/>
  <c r="I511" i="1"/>
  <c r="H511" i="1"/>
  <c r="G511" i="1"/>
  <c r="F511" i="1"/>
  <c r="E511" i="1"/>
  <c r="M510" i="1"/>
  <c r="L510" i="1"/>
  <c r="K510" i="1"/>
  <c r="J510" i="1"/>
  <c r="I510" i="1"/>
  <c r="H510" i="1"/>
  <c r="G510" i="1"/>
  <c r="F510" i="1"/>
  <c r="E510" i="1"/>
  <c r="M509" i="1"/>
  <c r="L509" i="1"/>
  <c r="K509" i="1"/>
  <c r="J509" i="1"/>
  <c r="I509" i="1"/>
  <c r="H509" i="1"/>
  <c r="G509" i="1"/>
  <c r="F509" i="1"/>
  <c r="E509" i="1"/>
  <c r="M508" i="1"/>
  <c r="L508" i="1"/>
  <c r="K508" i="1"/>
  <c r="J508" i="1"/>
  <c r="I508" i="1"/>
  <c r="H508" i="1"/>
  <c r="G508" i="1"/>
  <c r="F508" i="1"/>
  <c r="E508" i="1"/>
  <c r="M507" i="1"/>
  <c r="L507" i="1"/>
  <c r="K507" i="1"/>
  <c r="J507" i="1"/>
  <c r="I507" i="1"/>
  <c r="H507" i="1"/>
  <c r="G507" i="1"/>
  <c r="F507" i="1"/>
  <c r="E507" i="1"/>
  <c r="M506" i="1"/>
  <c r="L506" i="1"/>
  <c r="K506" i="1"/>
  <c r="J506" i="1"/>
  <c r="I506" i="1"/>
  <c r="H506" i="1"/>
  <c r="G506" i="1"/>
  <c r="F506" i="1"/>
  <c r="E506" i="1"/>
  <c r="M505" i="1"/>
  <c r="L505" i="1"/>
  <c r="K505" i="1"/>
  <c r="J505" i="1"/>
  <c r="I505" i="1"/>
  <c r="H505" i="1"/>
  <c r="G505" i="1"/>
  <c r="F505" i="1"/>
  <c r="E505" i="1"/>
  <c r="M504" i="1"/>
  <c r="L504" i="1"/>
  <c r="K504" i="1"/>
  <c r="J504" i="1"/>
  <c r="I504" i="1"/>
  <c r="H504" i="1"/>
  <c r="G504" i="1"/>
  <c r="F504" i="1"/>
  <c r="E504" i="1"/>
  <c r="M503" i="1"/>
  <c r="L503" i="1"/>
  <c r="K503" i="1"/>
  <c r="J503" i="1"/>
  <c r="I503" i="1"/>
  <c r="H503" i="1"/>
  <c r="G503" i="1"/>
  <c r="F503" i="1"/>
  <c r="E503" i="1"/>
  <c r="M502" i="1"/>
  <c r="L502" i="1"/>
  <c r="K502" i="1"/>
  <c r="J502" i="1"/>
  <c r="I502" i="1"/>
  <c r="H502" i="1"/>
  <c r="G502" i="1"/>
  <c r="F502" i="1"/>
  <c r="E502" i="1"/>
  <c r="M501" i="1"/>
  <c r="L501" i="1"/>
  <c r="K501" i="1"/>
  <c r="J501" i="1"/>
  <c r="I501" i="1"/>
  <c r="H501" i="1"/>
  <c r="G501" i="1"/>
  <c r="F501" i="1"/>
  <c r="E501" i="1"/>
  <c r="M500" i="1"/>
  <c r="L500" i="1"/>
  <c r="K500" i="1"/>
  <c r="J500" i="1"/>
  <c r="I500" i="1"/>
  <c r="H500" i="1"/>
  <c r="G500" i="1"/>
  <c r="F500" i="1"/>
  <c r="E500" i="1"/>
  <c r="M499" i="1"/>
  <c r="L499" i="1"/>
  <c r="K499" i="1"/>
  <c r="J499" i="1"/>
  <c r="I499" i="1"/>
  <c r="H499" i="1"/>
  <c r="G499" i="1"/>
  <c r="F499" i="1"/>
  <c r="E499" i="1"/>
  <c r="M498" i="1"/>
  <c r="L498" i="1"/>
  <c r="K498" i="1"/>
  <c r="J498" i="1"/>
  <c r="I498" i="1"/>
  <c r="H498" i="1"/>
  <c r="G498" i="1"/>
  <c r="F498" i="1"/>
  <c r="E498" i="1"/>
  <c r="M497" i="1"/>
  <c r="L497" i="1"/>
  <c r="K497" i="1"/>
  <c r="J497" i="1"/>
  <c r="I497" i="1"/>
  <c r="H497" i="1"/>
  <c r="G497" i="1"/>
  <c r="F497" i="1"/>
  <c r="E497" i="1"/>
  <c r="M496" i="1"/>
  <c r="L496" i="1"/>
  <c r="K496" i="1"/>
  <c r="J496" i="1"/>
  <c r="I496" i="1"/>
  <c r="H496" i="1"/>
  <c r="G496" i="1"/>
  <c r="F496" i="1"/>
  <c r="E496" i="1"/>
  <c r="M495" i="1"/>
  <c r="L495" i="1"/>
  <c r="K495" i="1"/>
  <c r="J495" i="1"/>
  <c r="I495" i="1"/>
  <c r="H495" i="1"/>
  <c r="G495" i="1"/>
  <c r="F495" i="1"/>
  <c r="E495" i="1"/>
  <c r="M494" i="1"/>
  <c r="L494" i="1"/>
  <c r="K494" i="1"/>
  <c r="J494" i="1"/>
  <c r="I494" i="1"/>
  <c r="H494" i="1"/>
  <c r="G494" i="1"/>
  <c r="F494" i="1"/>
  <c r="E494" i="1"/>
  <c r="M493" i="1"/>
  <c r="L493" i="1"/>
  <c r="K493" i="1"/>
  <c r="J493" i="1"/>
  <c r="I493" i="1"/>
  <c r="H493" i="1"/>
  <c r="G493" i="1"/>
  <c r="F493" i="1"/>
  <c r="E493" i="1"/>
  <c r="M492" i="1"/>
  <c r="L492" i="1"/>
  <c r="K492" i="1"/>
  <c r="J492" i="1"/>
  <c r="I492" i="1"/>
  <c r="H492" i="1"/>
  <c r="G492" i="1"/>
  <c r="F492" i="1"/>
  <c r="E492" i="1"/>
  <c r="M491" i="1"/>
  <c r="L491" i="1"/>
  <c r="K491" i="1"/>
  <c r="J491" i="1"/>
  <c r="I491" i="1"/>
  <c r="H491" i="1"/>
  <c r="G491" i="1"/>
  <c r="F491" i="1"/>
  <c r="E491" i="1"/>
  <c r="M490" i="1"/>
  <c r="L490" i="1"/>
  <c r="K490" i="1"/>
  <c r="J490" i="1"/>
  <c r="I490" i="1"/>
  <c r="H490" i="1"/>
  <c r="G490" i="1"/>
  <c r="F490" i="1"/>
  <c r="E490" i="1"/>
  <c r="M489" i="1"/>
  <c r="L489" i="1"/>
  <c r="K489" i="1"/>
  <c r="J489" i="1"/>
  <c r="I489" i="1"/>
  <c r="H489" i="1"/>
  <c r="G489" i="1"/>
  <c r="F489" i="1"/>
  <c r="E489" i="1"/>
  <c r="M488" i="1"/>
  <c r="L488" i="1"/>
  <c r="K488" i="1"/>
  <c r="J488" i="1"/>
  <c r="I488" i="1"/>
  <c r="H488" i="1"/>
  <c r="G488" i="1"/>
  <c r="F488" i="1"/>
  <c r="E488" i="1"/>
  <c r="M487" i="1"/>
  <c r="L487" i="1"/>
  <c r="K487" i="1"/>
  <c r="J487" i="1"/>
  <c r="I487" i="1"/>
  <c r="H487" i="1"/>
  <c r="G487" i="1"/>
  <c r="F487" i="1"/>
  <c r="E487" i="1"/>
  <c r="M486" i="1"/>
  <c r="L486" i="1"/>
  <c r="K486" i="1"/>
  <c r="J486" i="1"/>
  <c r="I486" i="1"/>
  <c r="H486" i="1"/>
  <c r="G486" i="1"/>
  <c r="F486" i="1"/>
  <c r="E486" i="1"/>
  <c r="M485" i="1"/>
  <c r="L485" i="1"/>
  <c r="K485" i="1"/>
  <c r="J485" i="1"/>
  <c r="I485" i="1"/>
  <c r="H485" i="1"/>
  <c r="G485" i="1"/>
  <c r="F485" i="1"/>
  <c r="E485" i="1"/>
  <c r="M484" i="1"/>
  <c r="L484" i="1"/>
  <c r="K484" i="1"/>
  <c r="J484" i="1"/>
  <c r="I484" i="1"/>
  <c r="H484" i="1"/>
  <c r="G484" i="1"/>
  <c r="F484" i="1"/>
  <c r="E484" i="1"/>
  <c r="M483" i="1"/>
  <c r="L483" i="1"/>
  <c r="K483" i="1"/>
  <c r="J483" i="1"/>
  <c r="I483" i="1"/>
  <c r="H483" i="1"/>
  <c r="G483" i="1"/>
  <c r="F483" i="1"/>
  <c r="E483" i="1"/>
  <c r="M482" i="1"/>
  <c r="L482" i="1"/>
  <c r="K482" i="1"/>
  <c r="J482" i="1"/>
  <c r="I482" i="1"/>
  <c r="H482" i="1"/>
  <c r="G482" i="1"/>
  <c r="F482" i="1"/>
  <c r="E482" i="1"/>
  <c r="M481" i="1"/>
  <c r="L481" i="1"/>
  <c r="K481" i="1"/>
  <c r="J481" i="1"/>
  <c r="I481" i="1"/>
  <c r="H481" i="1"/>
  <c r="G481" i="1"/>
  <c r="F481" i="1"/>
  <c r="E481" i="1"/>
  <c r="M480" i="1"/>
  <c r="L480" i="1"/>
  <c r="K480" i="1"/>
  <c r="J480" i="1"/>
  <c r="I480" i="1"/>
  <c r="H480" i="1"/>
  <c r="G480" i="1"/>
  <c r="F480" i="1"/>
  <c r="E480" i="1"/>
  <c r="M479" i="1"/>
  <c r="L479" i="1"/>
  <c r="K479" i="1"/>
  <c r="J479" i="1"/>
  <c r="I479" i="1"/>
  <c r="H479" i="1"/>
  <c r="G479" i="1"/>
  <c r="F479" i="1"/>
  <c r="E479" i="1"/>
  <c r="M478" i="1"/>
  <c r="L478" i="1"/>
  <c r="K478" i="1"/>
  <c r="J478" i="1"/>
  <c r="I478" i="1"/>
  <c r="H478" i="1"/>
  <c r="G478" i="1"/>
  <c r="F478" i="1"/>
  <c r="E478" i="1"/>
  <c r="M477" i="1"/>
  <c r="L477" i="1"/>
  <c r="K477" i="1"/>
  <c r="J477" i="1"/>
  <c r="I477" i="1"/>
  <c r="H477" i="1"/>
  <c r="G477" i="1"/>
  <c r="F477" i="1"/>
  <c r="E477" i="1"/>
  <c r="M476" i="1"/>
  <c r="L476" i="1"/>
  <c r="K476" i="1"/>
  <c r="J476" i="1"/>
  <c r="I476" i="1"/>
  <c r="H476" i="1"/>
  <c r="G476" i="1"/>
  <c r="F476" i="1"/>
  <c r="E476" i="1"/>
  <c r="M475" i="1"/>
  <c r="L475" i="1"/>
  <c r="K475" i="1"/>
  <c r="J475" i="1"/>
  <c r="I475" i="1"/>
  <c r="H475" i="1"/>
  <c r="G475" i="1"/>
  <c r="F475" i="1"/>
  <c r="E475" i="1"/>
  <c r="M474" i="1"/>
  <c r="L474" i="1"/>
  <c r="K474" i="1"/>
  <c r="J474" i="1"/>
  <c r="I474" i="1"/>
  <c r="H474" i="1"/>
  <c r="G474" i="1"/>
  <c r="F474" i="1"/>
  <c r="E474" i="1"/>
  <c r="M473" i="1"/>
  <c r="L473" i="1"/>
  <c r="K473" i="1"/>
  <c r="J473" i="1"/>
  <c r="I473" i="1"/>
  <c r="H473" i="1"/>
  <c r="G473" i="1"/>
  <c r="F473" i="1"/>
  <c r="E473" i="1"/>
  <c r="M472" i="1"/>
  <c r="L472" i="1"/>
  <c r="K472" i="1"/>
  <c r="J472" i="1"/>
  <c r="I472" i="1"/>
  <c r="H472" i="1"/>
  <c r="G472" i="1"/>
  <c r="F472" i="1"/>
  <c r="E472" i="1"/>
  <c r="M471" i="1"/>
  <c r="L471" i="1"/>
  <c r="K471" i="1"/>
  <c r="J471" i="1"/>
  <c r="I471" i="1"/>
  <c r="H471" i="1"/>
  <c r="G471" i="1"/>
  <c r="F471" i="1"/>
  <c r="E471" i="1"/>
  <c r="M470" i="1"/>
  <c r="L470" i="1"/>
  <c r="K470" i="1"/>
  <c r="J470" i="1"/>
  <c r="I470" i="1"/>
  <c r="H470" i="1"/>
  <c r="G470" i="1"/>
  <c r="F470" i="1"/>
  <c r="E470" i="1"/>
  <c r="M469" i="1"/>
  <c r="L469" i="1"/>
  <c r="K469" i="1"/>
  <c r="J469" i="1"/>
  <c r="I469" i="1"/>
  <c r="H469" i="1"/>
  <c r="G469" i="1"/>
  <c r="F469" i="1"/>
  <c r="E469" i="1"/>
  <c r="M468" i="1"/>
  <c r="L468" i="1"/>
  <c r="K468" i="1"/>
  <c r="J468" i="1"/>
  <c r="I468" i="1"/>
  <c r="H468" i="1"/>
  <c r="G468" i="1"/>
  <c r="F468" i="1"/>
  <c r="E468" i="1"/>
  <c r="M467" i="1"/>
  <c r="L467" i="1"/>
  <c r="K467" i="1"/>
  <c r="J467" i="1"/>
  <c r="I467" i="1"/>
  <c r="H467" i="1"/>
  <c r="G467" i="1"/>
  <c r="F467" i="1"/>
  <c r="E467" i="1"/>
  <c r="M466" i="1"/>
  <c r="L466" i="1"/>
  <c r="K466" i="1"/>
  <c r="J466" i="1"/>
  <c r="I466" i="1"/>
  <c r="H466" i="1"/>
  <c r="G466" i="1"/>
  <c r="F466" i="1"/>
  <c r="E466" i="1"/>
  <c r="M465" i="1"/>
  <c r="L465" i="1"/>
  <c r="K465" i="1"/>
  <c r="J465" i="1"/>
  <c r="I465" i="1"/>
  <c r="H465" i="1"/>
  <c r="G465" i="1"/>
  <c r="F465" i="1"/>
  <c r="E465" i="1"/>
  <c r="M464" i="1"/>
  <c r="L464" i="1"/>
  <c r="K464" i="1"/>
  <c r="J464" i="1"/>
  <c r="I464" i="1"/>
  <c r="H464" i="1"/>
  <c r="G464" i="1"/>
  <c r="F464" i="1"/>
  <c r="E464" i="1"/>
  <c r="M463" i="1"/>
  <c r="L463" i="1"/>
  <c r="K463" i="1"/>
  <c r="J463" i="1"/>
  <c r="I463" i="1"/>
  <c r="H463" i="1"/>
  <c r="G463" i="1"/>
  <c r="F463" i="1"/>
  <c r="E463" i="1"/>
  <c r="M462" i="1"/>
  <c r="L462" i="1"/>
  <c r="K462" i="1"/>
  <c r="J462" i="1"/>
  <c r="I462" i="1"/>
  <c r="H462" i="1"/>
  <c r="G462" i="1"/>
  <c r="F462" i="1"/>
  <c r="E462" i="1"/>
  <c r="M461" i="1"/>
  <c r="L461" i="1"/>
  <c r="K461" i="1"/>
  <c r="J461" i="1"/>
  <c r="I461" i="1"/>
  <c r="H461" i="1"/>
  <c r="G461" i="1"/>
  <c r="F461" i="1"/>
  <c r="E461" i="1"/>
  <c r="M460" i="1"/>
  <c r="L460" i="1"/>
  <c r="K460" i="1"/>
  <c r="J460" i="1"/>
  <c r="I460" i="1"/>
  <c r="H460" i="1"/>
  <c r="G460" i="1"/>
  <c r="F460" i="1"/>
  <c r="E460" i="1"/>
  <c r="M459" i="1"/>
  <c r="L459" i="1"/>
  <c r="K459" i="1"/>
  <c r="J459" i="1"/>
  <c r="I459" i="1"/>
  <c r="H459" i="1"/>
  <c r="G459" i="1"/>
  <c r="F459" i="1"/>
  <c r="E459" i="1"/>
  <c r="M458" i="1"/>
  <c r="L458" i="1"/>
  <c r="K458" i="1"/>
  <c r="J458" i="1"/>
  <c r="I458" i="1"/>
  <c r="H458" i="1"/>
  <c r="G458" i="1"/>
  <c r="F458" i="1"/>
  <c r="E458" i="1"/>
  <c r="M457" i="1"/>
  <c r="L457" i="1"/>
  <c r="K457" i="1"/>
  <c r="J457" i="1"/>
  <c r="I457" i="1"/>
  <c r="H457" i="1"/>
  <c r="G457" i="1"/>
  <c r="F457" i="1"/>
  <c r="E457" i="1"/>
  <c r="M456" i="1"/>
  <c r="L456" i="1"/>
  <c r="K456" i="1"/>
  <c r="J456" i="1"/>
  <c r="I456" i="1"/>
  <c r="H456" i="1"/>
  <c r="G456" i="1"/>
  <c r="F456" i="1"/>
  <c r="E456" i="1"/>
  <c r="M455" i="1"/>
  <c r="L455" i="1"/>
  <c r="K455" i="1"/>
  <c r="J455" i="1"/>
  <c r="I455" i="1"/>
  <c r="H455" i="1"/>
  <c r="G455" i="1"/>
  <c r="F455" i="1"/>
  <c r="E455" i="1"/>
  <c r="M454" i="1"/>
  <c r="L454" i="1"/>
  <c r="K454" i="1"/>
  <c r="J454" i="1"/>
  <c r="I454" i="1"/>
  <c r="H454" i="1"/>
  <c r="G454" i="1"/>
  <c r="F454" i="1"/>
  <c r="E454" i="1"/>
  <c r="M453" i="1"/>
  <c r="L453" i="1"/>
  <c r="K453" i="1"/>
  <c r="J453" i="1"/>
  <c r="I453" i="1"/>
  <c r="H453" i="1"/>
  <c r="G453" i="1"/>
  <c r="F453" i="1"/>
  <c r="E453" i="1"/>
  <c r="M452" i="1"/>
  <c r="L452" i="1"/>
  <c r="K452" i="1"/>
  <c r="J452" i="1"/>
  <c r="I452" i="1"/>
  <c r="H452" i="1"/>
  <c r="G452" i="1"/>
  <c r="F452" i="1"/>
  <c r="E452" i="1"/>
  <c r="M451" i="1"/>
  <c r="L451" i="1"/>
  <c r="K451" i="1"/>
  <c r="J451" i="1"/>
  <c r="I451" i="1"/>
  <c r="H451" i="1"/>
  <c r="G451" i="1"/>
  <c r="F451" i="1"/>
  <c r="E451" i="1"/>
  <c r="M450" i="1"/>
  <c r="L450" i="1"/>
  <c r="K450" i="1"/>
  <c r="J450" i="1"/>
  <c r="I450" i="1"/>
  <c r="H450" i="1"/>
  <c r="G450" i="1"/>
  <c r="F450" i="1"/>
  <c r="E450" i="1"/>
  <c r="M449" i="1"/>
  <c r="L449" i="1"/>
  <c r="K449" i="1"/>
  <c r="J449" i="1"/>
  <c r="I449" i="1"/>
  <c r="H449" i="1"/>
  <c r="G449" i="1"/>
  <c r="F449" i="1"/>
  <c r="E449" i="1"/>
  <c r="M448" i="1"/>
  <c r="L448" i="1"/>
  <c r="K448" i="1"/>
  <c r="J448" i="1"/>
  <c r="I448" i="1"/>
  <c r="H448" i="1"/>
  <c r="G448" i="1"/>
  <c r="F448" i="1"/>
  <c r="E448" i="1"/>
  <c r="M447" i="1"/>
  <c r="L447" i="1"/>
  <c r="K447" i="1"/>
  <c r="J447" i="1"/>
  <c r="I447" i="1"/>
  <c r="H447" i="1"/>
  <c r="G447" i="1"/>
  <c r="F447" i="1"/>
  <c r="E447" i="1"/>
  <c r="M446" i="1"/>
  <c r="L446" i="1"/>
  <c r="K446" i="1"/>
  <c r="J446" i="1"/>
  <c r="I446" i="1"/>
  <c r="H446" i="1"/>
  <c r="G446" i="1"/>
  <c r="F446" i="1"/>
  <c r="E446" i="1"/>
  <c r="M445" i="1"/>
  <c r="L445" i="1"/>
  <c r="K445" i="1"/>
  <c r="J445" i="1"/>
  <c r="I445" i="1"/>
  <c r="H445" i="1"/>
  <c r="G445" i="1"/>
  <c r="F445" i="1"/>
  <c r="E445" i="1"/>
  <c r="M444" i="1"/>
  <c r="L444" i="1"/>
  <c r="K444" i="1"/>
  <c r="J444" i="1"/>
  <c r="I444" i="1"/>
  <c r="H444" i="1"/>
  <c r="G444" i="1"/>
  <c r="F444" i="1"/>
  <c r="E444" i="1"/>
  <c r="M443" i="1"/>
  <c r="L443" i="1"/>
  <c r="K443" i="1"/>
  <c r="J443" i="1"/>
  <c r="I443" i="1"/>
  <c r="H443" i="1"/>
  <c r="G443" i="1"/>
  <c r="F443" i="1"/>
  <c r="E443" i="1"/>
  <c r="M442" i="1"/>
  <c r="L442" i="1"/>
  <c r="K442" i="1"/>
  <c r="J442" i="1"/>
  <c r="I442" i="1"/>
  <c r="H442" i="1"/>
  <c r="G442" i="1"/>
  <c r="F442" i="1"/>
  <c r="E442" i="1"/>
  <c r="M441" i="1"/>
  <c r="L441" i="1"/>
  <c r="K441" i="1"/>
  <c r="J441" i="1"/>
  <c r="I441" i="1"/>
  <c r="H441" i="1"/>
  <c r="G441" i="1"/>
  <c r="F441" i="1"/>
  <c r="E441" i="1"/>
  <c r="M440" i="1"/>
  <c r="L440" i="1"/>
  <c r="K440" i="1"/>
  <c r="J440" i="1"/>
  <c r="I440" i="1"/>
  <c r="H440" i="1"/>
  <c r="G440" i="1"/>
  <c r="F440" i="1"/>
  <c r="E440" i="1"/>
  <c r="M439" i="1"/>
  <c r="L439" i="1"/>
  <c r="K439" i="1"/>
  <c r="J439" i="1"/>
  <c r="I439" i="1"/>
  <c r="H439" i="1"/>
  <c r="G439" i="1"/>
  <c r="F439" i="1"/>
  <c r="E439" i="1"/>
  <c r="M438" i="1"/>
  <c r="L438" i="1"/>
  <c r="K438" i="1"/>
  <c r="J438" i="1"/>
  <c r="I438" i="1"/>
  <c r="H438" i="1"/>
  <c r="G438" i="1"/>
  <c r="F438" i="1"/>
  <c r="E438" i="1"/>
  <c r="M437" i="1"/>
  <c r="L437" i="1"/>
  <c r="K437" i="1"/>
  <c r="J437" i="1"/>
  <c r="I437" i="1"/>
  <c r="H437" i="1"/>
  <c r="G437" i="1"/>
  <c r="F437" i="1"/>
  <c r="E437" i="1"/>
  <c r="M436" i="1"/>
  <c r="L436" i="1"/>
  <c r="K436" i="1"/>
  <c r="J436" i="1"/>
  <c r="I436" i="1"/>
  <c r="H436" i="1"/>
  <c r="G436" i="1"/>
  <c r="F436" i="1"/>
  <c r="E436" i="1"/>
  <c r="M435" i="1"/>
  <c r="L435" i="1"/>
  <c r="K435" i="1"/>
  <c r="J435" i="1"/>
  <c r="I435" i="1"/>
  <c r="H435" i="1"/>
  <c r="G435" i="1"/>
  <c r="F435" i="1"/>
  <c r="E435" i="1"/>
  <c r="M434" i="1"/>
  <c r="L434" i="1"/>
  <c r="K434" i="1"/>
  <c r="J434" i="1"/>
  <c r="I434" i="1"/>
  <c r="H434" i="1"/>
  <c r="G434" i="1"/>
  <c r="F434" i="1"/>
  <c r="E434" i="1"/>
  <c r="M433" i="1"/>
  <c r="L433" i="1"/>
  <c r="K433" i="1"/>
  <c r="J433" i="1"/>
  <c r="I433" i="1"/>
  <c r="H433" i="1"/>
  <c r="G433" i="1"/>
  <c r="F433" i="1"/>
  <c r="E433" i="1"/>
  <c r="M432" i="1"/>
  <c r="L432" i="1"/>
  <c r="K432" i="1"/>
  <c r="J432" i="1"/>
  <c r="I432" i="1"/>
  <c r="H432" i="1"/>
  <c r="G432" i="1"/>
  <c r="F432" i="1"/>
  <c r="E432" i="1"/>
  <c r="M431" i="1"/>
  <c r="L431" i="1"/>
  <c r="K431" i="1"/>
  <c r="J431" i="1"/>
  <c r="I431" i="1"/>
  <c r="H431" i="1"/>
  <c r="G431" i="1"/>
  <c r="F431" i="1"/>
  <c r="E431" i="1"/>
  <c r="M430" i="1"/>
  <c r="L430" i="1"/>
  <c r="K430" i="1"/>
  <c r="J430" i="1"/>
  <c r="I430" i="1"/>
  <c r="H430" i="1"/>
  <c r="G430" i="1"/>
  <c r="F430" i="1"/>
  <c r="E430" i="1"/>
  <c r="M429" i="1"/>
  <c r="L429" i="1"/>
  <c r="K429" i="1"/>
  <c r="J429" i="1"/>
  <c r="I429" i="1"/>
  <c r="H429" i="1"/>
  <c r="G429" i="1"/>
  <c r="F429" i="1"/>
  <c r="E429" i="1"/>
  <c r="M428" i="1"/>
  <c r="L428" i="1"/>
  <c r="K428" i="1"/>
  <c r="J428" i="1"/>
  <c r="I428" i="1"/>
  <c r="H428" i="1"/>
  <c r="G428" i="1"/>
  <c r="F428" i="1"/>
  <c r="E428" i="1"/>
  <c r="M427" i="1"/>
  <c r="L427" i="1"/>
  <c r="K427" i="1"/>
  <c r="J427" i="1"/>
  <c r="I427" i="1"/>
  <c r="H427" i="1"/>
  <c r="G427" i="1"/>
  <c r="F427" i="1"/>
  <c r="E427" i="1"/>
  <c r="M426" i="1"/>
  <c r="L426" i="1"/>
  <c r="K426" i="1"/>
  <c r="J426" i="1"/>
  <c r="I426" i="1"/>
  <c r="H426" i="1"/>
  <c r="G426" i="1"/>
  <c r="F426" i="1"/>
  <c r="E426" i="1"/>
  <c r="M425" i="1"/>
  <c r="L425" i="1"/>
  <c r="K425" i="1"/>
  <c r="J425" i="1"/>
  <c r="I425" i="1"/>
  <c r="H425" i="1"/>
  <c r="G425" i="1"/>
  <c r="F425" i="1"/>
  <c r="E425" i="1"/>
  <c r="M424" i="1"/>
  <c r="L424" i="1"/>
  <c r="K424" i="1"/>
  <c r="J424" i="1"/>
  <c r="I424" i="1"/>
  <c r="H424" i="1"/>
  <c r="G424" i="1"/>
  <c r="F424" i="1"/>
  <c r="E424" i="1"/>
  <c r="M423" i="1"/>
  <c r="L423" i="1"/>
  <c r="K423" i="1"/>
  <c r="J423" i="1"/>
  <c r="I423" i="1"/>
  <c r="H423" i="1"/>
  <c r="G423" i="1"/>
  <c r="F423" i="1"/>
  <c r="E423" i="1"/>
  <c r="M422" i="1"/>
  <c r="L422" i="1"/>
  <c r="K422" i="1"/>
  <c r="J422" i="1"/>
  <c r="I422" i="1"/>
  <c r="H422" i="1"/>
  <c r="G422" i="1"/>
  <c r="F422" i="1"/>
  <c r="E422" i="1"/>
  <c r="M421" i="1"/>
  <c r="L421" i="1"/>
  <c r="K421" i="1"/>
  <c r="J421" i="1"/>
  <c r="I421" i="1"/>
  <c r="H421" i="1"/>
  <c r="G421" i="1"/>
  <c r="F421" i="1"/>
  <c r="E421" i="1"/>
  <c r="M420" i="1"/>
  <c r="L420" i="1"/>
  <c r="K420" i="1"/>
  <c r="J420" i="1"/>
  <c r="I420" i="1"/>
  <c r="H420" i="1"/>
  <c r="G420" i="1"/>
  <c r="F420" i="1"/>
  <c r="E420" i="1"/>
  <c r="M419" i="1"/>
  <c r="L419" i="1"/>
  <c r="K419" i="1"/>
  <c r="J419" i="1"/>
  <c r="I419" i="1"/>
  <c r="H419" i="1"/>
  <c r="G419" i="1"/>
  <c r="F419" i="1"/>
  <c r="E419" i="1"/>
  <c r="M418" i="1"/>
  <c r="L418" i="1"/>
  <c r="K418" i="1"/>
  <c r="J418" i="1"/>
  <c r="I418" i="1"/>
  <c r="H418" i="1"/>
  <c r="G418" i="1"/>
  <c r="F418" i="1"/>
  <c r="E418" i="1"/>
  <c r="M417" i="1"/>
  <c r="L417" i="1"/>
  <c r="K417" i="1"/>
  <c r="J417" i="1"/>
  <c r="I417" i="1"/>
  <c r="H417" i="1"/>
  <c r="G417" i="1"/>
  <c r="F417" i="1"/>
  <c r="E417" i="1"/>
  <c r="M416" i="1"/>
  <c r="L416" i="1"/>
  <c r="K416" i="1"/>
  <c r="J416" i="1"/>
  <c r="I416" i="1"/>
  <c r="H416" i="1"/>
  <c r="G416" i="1"/>
  <c r="F416" i="1"/>
  <c r="E416" i="1"/>
  <c r="M415" i="1"/>
  <c r="L415" i="1"/>
  <c r="K415" i="1"/>
  <c r="J415" i="1"/>
  <c r="I415" i="1"/>
  <c r="H415" i="1"/>
  <c r="G415" i="1"/>
  <c r="F415" i="1"/>
  <c r="E415" i="1"/>
  <c r="M414" i="1"/>
  <c r="L414" i="1"/>
  <c r="K414" i="1"/>
  <c r="J414" i="1"/>
  <c r="I414" i="1"/>
  <c r="H414" i="1"/>
  <c r="G414" i="1"/>
  <c r="F414" i="1"/>
  <c r="E414" i="1"/>
  <c r="M413" i="1"/>
  <c r="L413" i="1"/>
  <c r="K413" i="1"/>
  <c r="J413" i="1"/>
  <c r="I413" i="1"/>
  <c r="H413" i="1"/>
  <c r="G413" i="1"/>
  <c r="F413" i="1"/>
  <c r="E413" i="1"/>
  <c r="M412" i="1"/>
  <c r="L412" i="1"/>
  <c r="K412" i="1"/>
  <c r="J412" i="1"/>
  <c r="I412" i="1"/>
  <c r="H412" i="1"/>
  <c r="G412" i="1"/>
  <c r="F412" i="1"/>
  <c r="E412" i="1"/>
  <c r="M411" i="1"/>
  <c r="L411" i="1"/>
  <c r="K411" i="1"/>
  <c r="J411" i="1"/>
  <c r="I411" i="1"/>
  <c r="H411" i="1"/>
  <c r="G411" i="1"/>
  <c r="F411" i="1"/>
  <c r="E411" i="1"/>
  <c r="M410" i="1"/>
  <c r="L410" i="1"/>
  <c r="K410" i="1"/>
  <c r="J410" i="1"/>
  <c r="I410" i="1"/>
  <c r="H410" i="1"/>
  <c r="G410" i="1"/>
  <c r="F410" i="1"/>
  <c r="E410" i="1"/>
  <c r="M409" i="1"/>
  <c r="L409" i="1"/>
  <c r="K409" i="1"/>
  <c r="J409" i="1"/>
  <c r="I409" i="1"/>
  <c r="H409" i="1"/>
  <c r="G409" i="1"/>
  <c r="F409" i="1"/>
  <c r="E409" i="1"/>
  <c r="M408" i="1"/>
  <c r="L408" i="1"/>
  <c r="K408" i="1"/>
  <c r="J408" i="1"/>
  <c r="I408" i="1"/>
  <c r="H408" i="1"/>
  <c r="G408" i="1"/>
  <c r="F408" i="1"/>
  <c r="E408" i="1"/>
  <c r="M407" i="1"/>
  <c r="L407" i="1"/>
  <c r="K407" i="1"/>
  <c r="J407" i="1"/>
  <c r="I407" i="1"/>
  <c r="H407" i="1"/>
  <c r="G407" i="1"/>
  <c r="F407" i="1"/>
  <c r="E407" i="1"/>
  <c r="M406" i="1"/>
  <c r="L406" i="1"/>
  <c r="K406" i="1"/>
  <c r="J406" i="1"/>
  <c r="I406" i="1"/>
  <c r="H406" i="1"/>
  <c r="G406" i="1"/>
  <c r="F406" i="1"/>
  <c r="E406" i="1"/>
  <c r="M405" i="1"/>
  <c r="L405" i="1"/>
  <c r="K405" i="1"/>
  <c r="J405" i="1"/>
  <c r="I405" i="1"/>
  <c r="H405" i="1"/>
  <c r="G405" i="1"/>
  <c r="F405" i="1"/>
  <c r="E405" i="1"/>
  <c r="M404" i="1"/>
  <c r="L404" i="1"/>
  <c r="K404" i="1"/>
  <c r="J404" i="1"/>
  <c r="I404" i="1"/>
  <c r="H404" i="1"/>
  <c r="G404" i="1"/>
  <c r="F404" i="1"/>
  <c r="E404" i="1"/>
  <c r="M403" i="1"/>
  <c r="L403" i="1"/>
  <c r="K403" i="1"/>
  <c r="J403" i="1"/>
  <c r="I403" i="1"/>
  <c r="H403" i="1"/>
  <c r="G403" i="1"/>
  <c r="F403" i="1"/>
  <c r="E403" i="1"/>
  <c r="M402" i="1"/>
  <c r="L402" i="1"/>
  <c r="K402" i="1"/>
  <c r="J402" i="1"/>
  <c r="I402" i="1"/>
  <c r="H402" i="1"/>
  <c r="G402" i="1"/>
  <c r="F402" i="1"/>
  <c r="E402" i="1"/>
  <c r="M401" i="1"/>
  <c r="L401" i="1"/>
  <c r="K401" i="1"/>
  <c r="J401" i="1"/>
  <c r="I401" i="1"/>
  <c r="H401" i="1"/>
  <c r="G401" i="1"/>
  <c r="F401" i="1"/>
  <c r="E401" i="1"/>
  <c r="M400" i="1"/>
  <c r="L400" i="1"/>
  <c r="K400" i="1"/>
  <c r="J400" i="1"/>
  <c r="I400" i="1"/>
  <c r="H400" i="1"/>
  <c r="G400" i="1"/>
  <c r="F400" i="1"/>
  <c r="E400" i="1"/>
  <c r="M399" i="1"/>
  <c r="L399" i="1"/>
  <c r="K399" i="1"/>
  <c r="J399" i="1"/>
  <c r="I399" i="1"/>
  <c r="H399" i="1"/>
  <c r="G399" i="1"/>
  <c r="F399" i="1"/>
  <c r="E399" i="1"/>
  <c r="M398" i="1"/>
  <c r="L398" i="1"/>
  <c r="K398" i="1"/>
  <c r="J398" i="1"/>
  <c r="I398" i="1"/>
  <c r="H398" i="1"/>
  <c r="G398" i="1"/>
  <c r="F398" i="1"/>
  <c r="E398" i="1"/>
  <c r="M397" i="1"/>
  <c r="L397" i="1"/>
  <c r="K397" i="1"/>
  <c r="J397" i="1"/>
  <c r="I397" i="1"/>
  <c r="H397" i="1"/>
  <c r="G397" i="1"/>
  <c r="F397" i="1"/>
  <c r="E397" i="1"/>
  <c r="M396" i="1"/>
  <c r="L396" i="1"/>
  <c r="K396" i="1"/>
  <c r="J396" i="1"/>
  <c r="I396" i="1"/>
  <c r="H396" i="1"/>
  <c r="G396" i="1"/>
  <c r="F396" i="1"/>
  <c r="E396" i="1"/>
  <c r="M395" i="1"/>
  <c r="L395" i="1"/>
  <c r="K395" i="1"/>
  <c r="J395" i="1"/>
  <c r="I395" i="1"/>
  <c r="H395" i="1"/>
  <c r="G395" i="1"/>
  <c r="F395" i="1"/>
  <c r="E395" i="1"/>
  <c r="M394" i="1"/>
  <c r="L394" i="1"/>
  <c r="K394" i="1"/>
  <c r="J394" i="1"/>
  <c r="I394" i="1"/>
  <c r="H394" i="1"/>
  <c r="G394" i="1"/>
  <c r="F394" i="1"/>
  <c r="E394" i="1"/>
  <c r="M393" i="1"/>
  <c r="L393" i="1"/>
  <c r="K393" i="1"/>
  <c r="J393" i="1"/>
  <c r="I393" i="1"/>
  <c r="H393" i="1"/>
  <c r="G393" i="1"/>
  <c r="F393" i="1"/>
  <c r="E393" i="1"/>
  <c r="M392" i="1"/>
  <c r="L392" i="1"/>
  <c r="K392" i="1"/>
  <c r="J392" i="1"/>
  <c r="I392" i="1"/>
  <c r="H392" i="1"/>
  <c r="G392" i="1"/>
  <c r="F392" i="1"/>
  <c r="E392" i="1"/>
  <c r="M391" i="1"/>
  <c r="L391" i="1"/>
  <c r="K391" i="1"/>
  <c r="J391" i="1"/>
  <c r="I391" i="1"/>
  <c r="H391" i="1"/>
  <c r="G391" i="1"/>
  <c r="F391" i="1"/>
  <c r="E391" i="1"/>
  <c r="M390" i="1"/>
  <c r="L390" i="1"/>
  <c r="K390" i="1"/>
  <c r="J390" i="1"/>
  <c r="I390" i="1"/>
  <c r="H390" i="1"/>
  <c r="G390" i="1"/>
  <c r="F390" i="1"/>
  <c r="E390" i="1"/>
  <c r="M389" i="1"/>
  <c r="L389" i="1"/>
  <c r="K389" i="1"/>
  <c r="J389" i="1"/>
  <c r="I389" i="1"/>
  <c r="H389" i="1"/>
  <c r="G389" i="1"/>
  <c r="F389" i="1"/>
  <c r="E389" i="1"/>
  <c r="M388" i="1"/>
  <c r="L388" i="1"/>
  <c r="K388" i="1"/>
  <c r="J388" i="1"/>
  <c r="I388" i="1"/>
  <c r="H388" i="1"/>
  <c r="G388" i="1"/>
  <c r="F388" i="1"/>
  <c r="E388" i="1"/>
  <c r="M387" i="1"/>
  <c r="L387" i="1"/>
  <c r="K387" i="1"/>
  <c r="J387" i="1"/>
  <c r="I387" i="1"/>
  <c r="H387" i="1"/>
  <c r="G387" i="1"/>
  <c r="F387" i="1"/>
  <c r="E387" i="1"/>
  <c r="M386" i="1"/>
  <c r="L386" i="1"/>
  <c r="K386" i="1"/>
  <c r="J386" i="1"/>
  <c r="I386" i="1"/>
  <c r="H386" i="1"/>
  <c r="G386" i="1"/>
  <c r="F386" i="1"/>
  <c r="E386" i="1"/>
  <c r="M385" i="1"/>
  <c r="L385" i="1"/>
  <c r="K385" i="1"/>
  <c r="J385" i="1"/>
  <c r="I385" i="1"/>
  <c r="H385" i="1"/>
  <c r="G385" i="1"/>
  <c r="F385" i="1"/>
  <c r="E385" i="1"/>
  <c r="M384" i="1"/>
  <c r="L384" i="1"/>
  <c r="K384" i="1"/>
  <c r="J384" i="1"/>
  <c r="I384" i="1"/>
  <c r="H384" i="1"/>
  <c r="G384" i="1"/>
  <c r="F384" i="1"/>
  <c r="E384" i="1"/>
  <c r="M383" i="1"/>
  <c r="L383" i="1"/>
  <c r="K383" i="1"/>
  <c r="J383" i="1"/>
  <c r="I383" i="1"/>
  <c r="H383" i="1"/>
  <c r="G383" i="1"/>
  <c r="F383" i="1"/>
  <c r="E383" i="1"/>
  <c r="M382" i="1"/>
  <c r="L382" i="1"/>
  <c r="K382" i="1"/>
  <c r="J382" i="1"/>
  <c r="I382" i="1"/>
  <c r="H382" i="1"/>
  <c r="G382" i="1"/>
  <c r="F382" i="1"/>
  <c r="E382" i="1"/>
  <c r="M381" i="1"/>
  <c r="L381" i="1"/>
  <c r="K381" i="1"/>
  <c r="J381" i="1"/>
  <c r="I381" i="1"/>
  <c r="H381" i="1"/>
  <c r="G381" i="1"/>
  <c r="F381" i="1"/>
  <c r="E381" i="1"/>
  <c r="M380" i="1"/>
  <c r="L380" i="1"/>
  <c r="K380" i="1"/>
  <c r="J380" i="1"/>
  <c r="I380" i="1"/>
  <c r="H380" i="1"/>
  <c r="G380" i="1"/>
  <c r="F380" i="1"/>
  <c r="E380" i="1"/>
  <c r="M379" i="1"/>
  <c r="L379" i="1"/>
  <c r="K379" i="1"/>
  <c r="J379" i="1"/>
  <c r="I379" i="1"/>
  <c r="H379" i="1"/>
  <c r="G379" i="1"/>
  <c r="F379" i="1"/>
  <c r="E379" i="1"/>
  <c r="M378" i="1"/>
  <c r="L378" i="1"/>
  <c r="K378" i="1"/>
  <c r="J378" i="1"/>
  <c r="I378" i="1"/>
  <c r="H378" i="1"/>
  <c r="G378" i="1"/>
  <c r="F378" i="1"/>
  <c r="E378" i="1"/>
  <c r="M377" i="1"/>
  <c r="L377" i="1"/>
  <c r="K377" i="1"/>
  <c r="J377" i="1"/>
  <c r="I377" i="1"/>
  <c r="H377" i="1"/>
  <c r="G377" i="1"/>
  <c r="F377" i="1"/>
  <c r="E377" i="1"/>
  <c r="M376" i="1"/>
  <c r="L376" i="1"/>
  <c r="K376" i="1"/>
  <c r="J376" i="1"/>
  <c r="I376" i="1"/>
  <c r="H376" i="1"/>
  <c r="G376" i="1"/>
  <c r="F376" i="1"/>
  <c r="E376" i="1"/>
  <c r="M375" i="1"/>
  <c r="L375" i="1"/>
  <c r="K375" i="1"/>
  <c r="J375" i="1"/>
  <c r="I375" i="1"/>
  <c r="H375" i="1"/>
  <c r="G375" i="1"/>
  <c r="F375" i="1"/>
  <c r="E375" i="1"/>
  <c r="M374" i="1"/>
  <c r="L374" i="1"/>
  <c r="K374" i="1"/>
  <c r="J374" i="1"/>
  <c r="I374" i="1"/>
  <c r="H374" i="1"/>
  <c r="G374" i="1"/>
  <c r="F374" i="1"/>
  <c r="E374" i="1"/>
  <c r="M373" i="1"/>
  <c r="L373" i="1"/>
  <c r="K373" i="1"/>
  <c r="J373" i="1"/>
  <c r="I373" i="1"/>
  <c r="H373" i="1"/>
  <c r="G373" i="1"/>
  <c r="F373" i="1"/>
  <c r="E373" i="1"/>
  <c r="M372" i="1"/>
  <c r="L372" i="1"/>
  <c r="K372" i="1"/>
  <c r="J372" i="1"/>
  <c r="I372" i="1"/>
  <c r="H372" i="1"/>
  <c r="G372" i="1"/>
  <c r="F372" i="1"/>
  <c r="E372" i="1"/>
  <c r="M371" i="1"/>
  <c r="L371" i="1"/>
  <c r="K371" i="1"/>
  <c r="J371" i="1"/>
  <c r="I371" i="1"/>
  <c r="H371" i="1"/>
  <c r="G371" i="1"/>
  <c r="F371" i="1"/>
  <c r="E371" i="1"/>
  <c r="M370" i="1"/>
  <c r="L370" i="1"/>
  <c r="K370" i="1"/>
  <c r="J370" i="1"/>
  <c r="I370" i="1"/>
  <c r="H370" i="1"/>
  <c r="G370" i="1"/>
  <c r="F370" i="1"/>
  <c r="E370" i="1"/>
  <c r="M369" i="1"/>
  <c r="L369" i="1"/>
  <c r="K369" i="1"/>
  <c r="J369" i="1"/>
  <c r="I369" i="1"/>
  <c r="H369" i="1"/>
  <c r="G369" i="1"/>
  <c r="F369" i="1"/>
  <c r="E369" i="1"/>
  <c r="M368" i="1"/>
  <c r="L368" i="1"/>
  <c r="K368" i="1"/>
  <c r="J368" i="1"/>
  <c r="I368" i="1"/>
  <c r="H368" i="1"/>
  <c r="G368" i="1"/>
  <c r="F368" i="1"/>
  <c r="E368" i="1"/>
  <c r="M367" i="1"/>
  <c r="L367" i="1"/>
  <c r="K367" i="1"/>
  <c r="J367" i="1"/>
  <c r="I367" i="1"/>
  <c r="H367" i="1"/>
  <c r="G367" i="1"/>
  <c r="F367" i="1"/>
  <c r="E367" i="1"/>
  <c r="M366" i="1"/>
  <c r="L366" i="1"/>
  <c r="K366" i="1"/>
  <c r="J366" i="1"/>
  <c r="I366" i="1"/>
  <c r="H366" i="1"/>
  <c r="G366" i="1"/>
  <c r="F366" i="1"/>
  <c r="E366" i="1"/>
  <c r="M365" i="1"/>
  <c r="L365" i="1"/>
  <c r="K365" i="1"/>
  <c r="J365" i="1"/>
  <c r="I365" i="1"/>
  <c r="H365" i="1"/>
  <c r="G365" i="1"/>
  <c r="F365" i="1"/>
  <c r="E365" i="1"/>
  <c r="M364" i="1"/>
  <c r="L364" i="1"/>
  <c r="K364" i="1"/>
  <c r="J364" i="1"/>
  <c r="I364" i="1"/>
  <c r="H364" i="1"/>
  <c r="G364" i="1"/>
  <c r="F364" i="1"/>
  <c r="E364" i="1"/>
  <c r="M363" i="1"/>
  <c r="L363" i="1"/>
  <c r="K363" i="1"/>
  <c r="J363" i="1"/>
  <c r="I363" i="1"/>
  <c r="H363" i="1"/>
  <c r="G363" i="1"/>
  <c r="F363" i="1"/>
  <c r="E363" i="1"/>
  <c r="M362" i="1"/>
  <c r="L362" i="1"/>
  <c r="K362" i="1"/>
  <c r="J362" i="1"/>
  <c r="I362" i="1"/>
  <c r="H362" i="1"/>
  <c r="G362" i="1"/>
  <c r="F362" i="1"/>
  <c r="E362" i="1"/>
  <c r="M361" i="1"/>
  <c r="L361" i="1"/>
  <c r="K361" i="1"/>
  <c r="J361" i="1"/>
  <c r="I361" i="1"/>
  <c r="H361" i="1"/>
  <c r="G361" i="1"/>
  <c r="F361" i="1"/>
  <c r="E361" i="1"/>
  <c r="M360" i="1"/>
  <c r="L360" i="1"/>
  <c r="K360" i="1"/>
  <c r="J360" i="1"/>
  <c r="I360" i="1"/>
  <c r="H360" i="1"/>
  <c r="G360" i="1"/>
  <c r="F360" i="1"/>
  <c r="E360" i="1"/>
  <c r="M359" i="1"/>
  <c r="L359" i="1"/>
  <c r="K359" i="1"/>
  <c r="J359" i="1"/>
  <c r="I359" i="1"/>
  <c r="H359" i="1"/>
  <c r="G359" i="1"/>
  <c r="F359" i="1"/>
  <c r="E359" i="1"/>
  <c r="M358" i="1"/>
  <c r="L358" i="1"/>
  <c r="K358" i="1"/>
  <c r="J358" i="1"/>
  <c r="I358" i="1"/>
  <c r="H358" i="1"/>
  <c r="G358" i="1"/>
  <c r="F358" i="1"/>
  <c r="E358" i="1"/>
  <c r="M357" i="1"/>
  <c r="L357" i="1"/>
  <c r="K357" i="1"/>
  <c r="J357" i="1"/>
  <c r="I357" i="1"/>
  <c r="H357" i="1"/>
  <c r="G357" i="1"/>
  <c r="F357" i="1"/>
  <c r="E357" i="1"/>
  <c r="M356" i="1"/>
  <c r="L356" i="1"/>
  <c r="K356" i="1"/>
  <c r="J356" i="1"/>
  <c r="I356" i="1"/>
  <c r="H356" i="1"/>
  <c r="G356" i="1"/>
  <c r="F356" i="1"/>
  <c r="E356" i="1"/>
  <c r="M355" i="1"/>
  <c r="L355" i="1"/>
  <c r="K355" i="1"/>
  <c r="J355" i="1"/>
  <c r="I355" i="1"/>
  <c r="H355" i="1"/>
  <c r="G355" i="1"/>
  <c r="F355" i="1"/>
  <c r="E355" i="1"/>
  <c r="M354" i="1"/>
  <c r="L354" i="1"/>
  <c r="K354" i="1"/>
  <c r="J354" i="1"/>
  <c r="I354" i="1"/>
  <c r="H354" i="1"/>
  <c r="G354" i="1"/>
  <c r="F354" i="1"/>
  <c r="E354" i="1"/>
  <c r="M353" i="1"/>
  <c r="L353" i="1"/>
  <c r="K353" i="1"/>
  <c r="J353" i="1"/>
  <c r="I353" i="1"/>
  <c r="H353" i="1"/>
  <c r="G353" i="1"/>
  <c r="F353" i="1"/>
  <c r="E353" i="1"/>
  <c r="M352" i="1"/>
  <c r="L352" i="1"/>
  <c r="K352" i="1"/>
  <c r="J352" i="1"/>
  <c r="I352" i="1"/>
  <c r="H352" i="1"/>
  <c r="G352" i="1"/>
  <c r="F352" i="1"/>
  <c r="E352" i="1"/>
  <c r="M351" i="1"/>
  <c r="L351" i="1"/>
  <c r="K351" i="1"/>
  <c r="J351" i="1"/>
  <c r="I351" i="1"/>
  <c r="H351" i="1"/>
  <c r="G351" i="1"/>
  <c r="F351" i="1"/>
  <c r="E351" i="1"/>
  <c r="M350" i="1"/>
  <c r="L350" i="1"/>
  <c r="K350" i="1"/>
  <c r="J350" i="1"/>
  <c r="I350" i="1"/>
  <c r="H350" i="1"/>
  <c r="G350" i="1"/>
  <c r="F350" i="1"/>
  <c r="E350" i="1"/>
  <c r="M349" i="1"/>
  <c r="L349" i="1"/>
  <c r="K349" i="1"/>
  <c r="J349" i="1"/>
  <c r="I349" i="1"/>
  <c r="H349" i="1"/>
  <c r="G349" i="1"/>
  <c r="F349" i="1"/>
  <c r="E349" i="1"/>
  <c r="M348" i="1"/>
  <c r="L348" i="1"/>
  <c r="K348" i="1"/>
  <c r="J348" i="1"/>
  <c r="I348" i="1"/>
  <c r="H348" i="1"/>
  <c r="G348" i="1"/>
  <c r="F348" i="1"/>
  <c r="E348" i="1"/>
  <c r="M347" i="1"/>
  <c r="L347" i="1"/>
  <c r="K347" i="1"/>
  <c r="J347" i="1"/>
  <c r="I347" i="1"/>
  <c r="H347" i="1"/>
  <c r="G347" i="1"/>
  <c r="F347" i="1"/>
  <c r="E347" i="1"/>
  <c r="M346" i="1"/>
  <c r="L346" i="1"/>
  <c r="K346" i="1"/>
  <c r="J346" i="1"/>
  <c r="I346" i="1"/>
  <c r="H346" i="1"/>
  <c r="G346" i="1"/>
  <c r="F346" i="1"/>
  <c r="E346" i="1"/>
  <c r="M345" i="1"/>
  <c r="L345" i="1"/>
  <c r="K345" i="1"/>
  <c r="J345" i="1"/>
  <c r="I345" i="1"/>
  <c r="H345" i="1"/>
  <c r="G345" i="1"/>
  <c r="F345" i="1"/>
  <c r="E345" i="1"/>
  <c r="M344" i="1"/>
  <c r="L344" i="1"/>
  <c r="K344" i="1"/>
  <c r="J344" i="1"/>
  <c r="I344" i="1"/>
  <c r="H344" i="1"/>
  <c r="G344" i="1"/>
  <c r="F344" i="1"/>
  <c r="E344" i="1"/>
  <c r="M343" i="1"/>
  <c r="L343" i="1"/>
  <c r="K343" i="1"/>
  <c r="J343" i="1"/>
  <c r="I343" i="1"/>
  <c r="H343" i="1"/>
  <c r="G343" i="1"/>
  <c r="F343" i="1"/>
  <c r="E343" i="1"/>
  <c r="M342" i="1"/>
  <c r="L342" i="1"/>
  <c r="K342" i="1"/>
  <c r="J342" i="1"/>
  <c r="I342" i="1"/>
  <c r="H342" i="1"/>
  <c r="G342" i="1"/>
  <c r="F342" i="1"/>
  <c r="E342" i="1"/>
  <c r="M341" i="1"/>
  <c r="L341" i="1"/>
  <c r="K341" i="1"/>
  <c r="J341" i="1"/>
  <c r="I341" i="1"/>
  <c r="H341" i="1"/>
  <c r="G341" i="1"/>
  <c r="F341" i="1"/>
  <c r="E341" i="1"/>
  <c r="M340" i="1"/>
  <c r="L340" i="1"/>
  <c r="K340" i="1"/>
  <c r="J340" i="1"/>
  <c r="I340" i="1"/>
  <c r="H340" i="1"/>
  <c r="G340" i="1"/>
  <c r="F340" i="1"/>
  <c r="E340" i="1"/>
  <c r="M339" i="1"/>
  <c r="L339" i="1"/>
  <c r="K339" i="1"/>
  <c r="J339" i="1"/>
  <c r="I339" i="1"/>
  <c r="H339" i="1"/>
  <c r="G339" i="1"/>
  <c r="F339" i="1"/>
  <c r="E339" i="1"/>
  <c r="M338" i="1"/>
  <c r="L338" i="1"/>
  <c r="K338" i="1"/>
  <c r="J338" i="1"/>
  <c r="I338" i="1"/>
  <c r="H338" i="1"/>
  <c r="G338" i="1"/>
  <c r="F338" i="1"/>
  <c r="E338" i="1"/>
  <c r="M337" i="1"/>
  <c r="L337" i="1"/>
  <c r="K337" i="1"/>
  <c r="J337" i="1"/>
  <c r="I337" i="1"/>
  <c r="H337" i="1"/>
  <c r="G337" i="1"/>
  <c r="F337" i="1"/>
  <c r="E337" i="1"/>
  <c r="M336" i="1"/>
  <c r="L336" i="1"/>
  <c r="K336" i="1"/>
  <c r="J336" i="1"/>
  <c r="I336" i="1"/>
  <c r="H336" i="1"/>
  <c r="G336" i="1"/>
  <c r="F336" i="1"/>
  <c r="E336" i="1"/>
  <c r="M335" i="1"/>
  <c r="L335" i="1"/>
  <c r="K335" i="1"/>
  <c r="J335" i="1"/>
  <c r="I335" i="1"/>
  <c r="H335" i="1"/>
  <c r="G335" i="1"/>
  <c r="F335" i="1"/>
  <c r="E335" i="1"/>
  <c r="M334" i="1"/>
  <c r="L334" i="1"/>
  <c r="K334" i="1"/>
  <c r="J334" i="1"/>
  <c r="I334" i="1"/>
  <c r="H334" i="1"/>
  <c r="G334" i="1"/>
  <c r="F334" i="1"/>
  <c r="E334" i="1"/>
  <c r="M333" i="1"/>
  <c r="L333" i="1"/>
  <c r="K333" i="1"/>
  <c r="J333" i="1"/>
  <c r="I333" i="1"/>
  <c r="H333" i="1"/>
  <c r="G333" i="1"/>
  <c r="F333" i="1"/>
  <c r="E333" i="1"/>
  <c r="M332" i="1"/>
  <c r="L332" i="1"/>
  <c r="K332" i="1"/>
  <c r="J332" i="1"/>
  <c r="I332" i="1"/>
  <c r="H332" i="1"/>
  <c r="G332" i="1"/>
  <c r="F332" i="1"/>
  <c r="E332" i="1"/>
  <c r="M331" i="1"/>
  <c r="L331" i="1"/>
  <c r="K331" i="1"/>
  <c r="J331" i="1"/>
  <c r="I331" i="1"/>
  <c r="H331" i="1"/>
  <c r="G331" i="1"/>
  <c r="F331" i="1"/>
  <c r="E331" i="1"/>
  <c r="M330" i="1"/>
  <c r="L330" i="1"/>
  <c r="K330" i="1"/>
  <c r="J330" i="1"/>
  <c r="I330" i="1"/>
  <c r="H330" i="1"/>
  <c r="G330" i="1"/>
  <c r="F330" i="1"/>
  <c r="E330" i="1"/>
  <c r="M329" i="1"/>
  <c r="L329" i="1"/>
  <c r="K329" i="1"/>
  <c r="J329" i="1"/>
  <c r="I329" i="1"/>
  <c r="H329" i="1"/>
  <c r="G329" i="1"/>
  <c r="F329" i="1"/>
  <c r="E329" i="1"/>
  <c r="M328" i="1"/>
  <c r="L328" i="1"/>
  <c r="K328" i="1"/>
  <c r="J328" i="1"/>
  <c r="I328" i="1"/>
  <c r="H328" i="1"/>
  <c r="G328" i="1"/>
  <c r="F328" i="1"/>
  <c r="E328" i="1"/>
  <c r="M327" i="1"/>
  <c r="L327" i="1"/>
  <c r="K327" i="1"/>
  <c r="J327" i="1"/>
  <c r="I327" i="1"/>
  <c r="H327" i="1"/>
  <c r="G327" i="1"/>
  <c r="F327" i="1"/>
  <c r="E327" i="1"/>
  <c r="M326" i="1"/>
  <c r="L326" i="1"/>
  <c r="K326" i="1"/>
  <c r="J326" i="1"/>
  <c r="I326" i="1"/>
  <c r="H326" i="1"/>
  <c r="G326" i="1"/>
  <c r="F326" i="1"/>
  <c r="E326" i="1"/>
  <c r="M325" i="1"/>
  <c r="L325" i="1"/>
  <c r="K325" i="1"/>
  <c r="J325" i="1"/>
  <c r="I325" i="1"/>
  <c r="H325" i="1"/>
  <c r="G325" i="1"/>
  <c r="F325" i="1"/>
  <c r="E325" i="1"/>
  <c r="M324" i="1"/>
  <c r="L324" i="1"/>
  <c r="K324" i="1"/>
  <c r="J324" i="1"/>
  <c r="I324" i="1"/>
  <c r="H324" i="1"/>
  <c r="G324" i="1"/>
  <c r="F324" i="1"/>
  <c r="E324" i="1"/>
  <c r="M323" i="1"/>
  <c r="L323" i="1"/>
  <c r="K323" i="1"/>
  <c r="J323" i="1"/>
  <c r="I323" i="1"/>
  <c r="H323" i="1"/>
  <c r="G323" i="1"/>
  <c r="F323" i="1"/>
  <c r="E323" i="1"/>
  <c r="M322" i="1"/>
  <c r="L322" i="1"/>
  <c r="K322" i="1"/>
  <c r="J322" i="1"/>
  <c r="I322" i="1"/>
  <c r="H322" i="1"/>
  <c r="G322" i="1"/>
  <c r="F322" i="1"/>
  <c r="E322" i="1"/>
  <c r="M321" i="1"/>
  <c r="L321" i="1"/>
  <c r="K321" i="1"/>
  <c r="J321" i="1"/>
  <c r="I321" i="1"/>
  <c r="H321" i="1"/>
  <c r="G321" i="1"/>
  <c r="F321" i="1"/>
  <c r="E321" i="1"/>
  <c r="M320" i="1"/>
  <c r="L320" i="1"/>
  <c r="K320" i="1"/>
  <c r="J320" i="1"/>
  <c r="I320" i="1"/>
  <c r="H320" i="1"/>
  <c r="G320" i="1"/>
  <c r="F320" i="1"/>
  <c r="E320" i="1"/>
  <c r="M319" i="1"/>
  <c r="L319" i="1"/>
  <c r="K319" i="1"/>
  <c r="J319" i="1"/>
  <c r="I319" i="1"/>
  <c r="H319" i="1"/>
  <c r="G319" i="1"/>
  <c r="F319" i="1"/>
  <c r="E319" i="1"/>
  <c r="M318" i="1"/>
  <c r="L318" i="1"/>
  <c r="K318" i="1"/>
  <c r="J318" i="1"/>
  <c r="I318" i="1"/>
  <c r="H318" i="1"/>
  <c r="G318" i="1"/>
  <c r="F318" i="1"/>
  <c r="E318" i="1"/>
  <c r="M317" i="1"/>
  <c r="L317" i="1"/>
  <c r="K317" i="1"/>
  <c r="J317" i="1"/>
  <c r="I317" i="1"/>
  <c r="H317" i="1"/>
  <c r="G317" i="1"/>
  <c r="F317" i="1"/>
  <c r="E317" i="1"/>
  <c r="M316" i="1"/>
  <c r="L316" i="1"/>
  <c r="K316" i="1"/>
  <c r="J316" i="1"/>
  <c r="I316" i="1"/>
  <c r="H316" i="1"/>
  <c r="G316" i="1"/>
  <c r="F316" i="1"/>
  <c r="E316" i="1"/>
  <c r="M315" i="1"/>
  <c r="L315" i="1"/>
  <c r="K315" i="1"/>
  <c r="J315" i="1"/>
  <c r="I315" i="1"/>
  <c r="H315" i="1"/>
  <c r="G315" i="1"/>
  <c r="F315" i="1"/>
  <c r="E315" i="1"/>
  <c r="M314" i="1"/>
  <c r="L314" i="1"/>
  <c r="K314" i="1"/>
  <c r="J314" i="1"/>
  <c r="I314" i="1"/>
  <c r="H314" i="1"/>
  <c r="G314" i="1"/>
  <c r="F314" i="1"/>
  <c r="E314" i="1"/>
  <c r="M313" i="1"/>
  <c r="L313" i="1"/>
  <c r="K313" i="1"/>
  <c r="J313" i="1"/>
  <c r="I313" i="1"/>
  <c r="H313" i="1"/>
  <c r="G313" i="1"/>
  <c r="F313" i="1"/>
  <c r="E313" i="1"/>
  <c r="M312" i="1"/>
  <c r="L312" i="1"/>
  <c r="K312" i="1"/>
  <c r="J312" i="1"/>
  <c r="I312" i="1"/>
  <c r="H312" i="1"/>
  <c r="G312" i="1"/>
  <c r="F312" i="1"/>
  <c r="E312" i="1"/>
  <c r="M311" i="1"/>
  <c r="L311" i="1"/>
  <c r="K311" i="1"/>
  <c r="J311" i="1"/>
  <c r="I311" i="1"/>
  <c r="H311" i="1"/>
  <c r="G311" i="1"/>
  <c r="F311" i="1"/>
  <c r="E311" i="1"/>
  <c r="M310" i="1"/>
  <c r="L310" i="1"/>
  <c r="K310" i="1"/>
  <c r="J310" i="1"/>
  <c r="I310" i="1"/>
  <c r="H310" i="1"/>
  <c r="G310" i="1"/>
  <c r="F310" i="1"/>
  <c r="E310" i="1"/>
  <c r="M309" i="1"/>
  <c r="L309" i="1"/>
  <c r="K309" i="1"/>
  <c r="J309" i="1"/>
  <c r="I309" i="1"/>
  <c r="H309" i="1"/>
  <c r="G309" i="1"/>
  <c r="F309" i="1"/>
  <c r="E309" i="1"/>
  <c r="M308" i="1"/>
  <c r="L308" i="1"/>
  <c r="K308" i="1"/>
  <c r="J308" i="1"/>
  <c r="I308" i="1"/>
  <c r="H308" i="1"/>
  <c r="G308" i="1"/>
  <c r="F308" i="1"/>
  <c r="E308" i="1"/>
  <c r="M307" i="1"/>
  <c r="L307" i="1"/>
  <c r="K307" i="1"/>
  <c r="J307" i="1"/>
  <c r="I307" i="1"/>
  <c r="H307" i="1"/>
  <c r="G307" i="1"/>
  <c r="F307" i="1"/>
  <c r="E307" i="1"/>
  <c r="M306" i="1"/>
  <c r="L306" i="1"/>
  <c r="K306" i="1"/>
  <c r="J306" i="1"/>
  <c r="I306" i="1"/>
  <c r="H306" i="1"/>
  <c r="G306" i="1"/>
  <c r="F306" i="1"/>
  <c r="E306" i="1"/>
  <c r="M305" i="1"/>
  <c r="L305" i="1"/>
  <c r="K305" i="1"/>
  <c r="J305" i="1"/>
  <c r="I305" i="1"/>
  <c r="H305" i="1"/>
  <c r="G305" i="1"/>
  <c r="F305" i="1"/>
  <c r="E305" i="1"/>
  <c r="M304" i="1"/>
  <c r="L304" i="1"/>
  <c r="K304" i="1"/>
  <c r="J304" i="1"/>
  <c r="I304" i="1"/>
  <c r="H304" i="1"/>
  <c r="G304" i="1"/>
  <c r="F304" i="1"/>
  <c r="E304" i="1"/>
  <c r="M303" i="1"/>
  <c r="L303" i="1"/>
  <c r="K303" i="1"/>
  <c r="J303" i="1"/>
  <c r="I303" i="1"/>
  <c r="H303" i="1"/>
  <c r="G303" i="1"/>
  <c r="F303" i="1"/>
  <c r="E303" i="1"/>
  <c r="M302" i="1"/>
  <c r="L302" i="1"/>
  <c r="K302" i="1"/>
  <c r="J302" i="1"/>
  <c r="I302" i="1"/>
  <c r="H302" i="1"/>
  <c r="G302" i="1"/>
  <c r="F302" i="1"/>
  <c r="E302" i="1"/>
  <c r="M301" i="1"/>
  <c r="D601" i="4" s="1"/>
  <c r="L301" i="1"/>
  <c r="D301" i="4" s="1"/>
  <c r="K301" i="1"/>
  <c r="C901" i="4" s="1"/>
  <c r="J301" i="1"/>
  <c r="C601" i="4" s="1"/>
  <c r="I301" i="1"/>
  <c r="C301" i="4" s="1"/>
  <c r="H301" i="1"/>
  <c r="B601" i="4" s="1"/>
  <c r="G301" i="1"/>
  <c r="B301" i="4" s="1"/>
  <c r="F301" i="1"/>
  <c r="A601" i="4" s="1"/>
  <c r="E301" i="1"/>
  <c r="A301" i="4" s="1"/>
  <c r="M300" i="1"/>
  <c r="D600" i="4" s="1"/>
  <c r="L300" i="1"/>
  <c r="D300" i="4" s="1"/>
  <c r="K300" i="1"/>
  <c r="C900" i="4" s="1"/>
  <c r="J300" i="1"/>
  <c r="C600" i="4" s="1"/>
  <c r="I300" i="1"/>
  <c r="C300" i="4" s="1"/>
  <c r="H300" i="1"/>
  <c r="B600" i="4" s="1"/>
  <c r="G300" i="1"/>
  <c r="B300" i="4" s="1"/>
  <c r="F300" i="1"/>
  <c r="A600" i="4" s="1"/>
  <c r="E300" i="1"/>
  <c r="A300" i="4" s="1"/>
  <c r="M299" i="1"/>
  <c r="D599" i="4" s="1"/>
  <c r="L299" i="1"/>
  <c r="D299" i="4" s="1"/>
  <c r="K299" i="1"/>
  <c r="C899" i="4" s="1"/>
  <c r="J299" i="1"/>
  <c r="C599" i="4" s="1"/>
  <c r="I299" i="1"/>
  <c r="C299" i="4" s="1"/>
  <c r="H299" i="1"/>
  <c r="B599" i="4" s="1"/>
  <c r="G299" i="1"/>
  <c r="B299" i="4" s="1"/>
  <c r="F299" i="1"/>
  <c r="A599" i="4" s="1"/>
  <c r="E299" i="1"/>
  <c r="A299" i="4" s="1"/>
  <c r="M298" i="1"/>
  <c r="D598" i="4" s="1"/>
  <c r="L298" i="1"/>
  <c r="D298" i="4" s="1"/>
  <c r="K298" i="1"/>
  <c r="C898" i="4" s="1"/>
  <c r="J298" i="1"/>
  <c r="C598" i="4" s="1"/>
  <c r="I298" i="1"/>
  <c r="C298" i="4" s="1"/>
  <c r="H298" i="1"/>
  <c r="B598" i="4" s="1"/>
  <c r="G298" i="1"/>
  <c r="B298" i="4" s="1"/>
  <c r="F298" i="1"/>
  <c r="A598" i="4" s="1"/>
  <c r="E298" i="1"/>
  <c r="A298" i="4" s="1"/>
  <c r="M297" i="1"/>
  <c r="D597" i="4" s="1"/>
  <c r="L297" i="1"/>
  <c r="D297" i="4" s="1"/>
  <c r="K297" i="1"/>
  <c r="C897" i="4" s="1"/>
  <c r="J297" i="1"/>
  <c r="C597" i="4" s="1"/>
  <c r="I297" i="1"/>
  <c r="C297" i="4" s="1"/>
  <c r="H297" i="1"/>
  <c r="B597" i="4" s="1"/>
  <c r="G297" i="1"/>
  <c r="B297" i="4" s="1"/>
  <c r="F297" i="1"/>
  <c r="A597" i="4" s="1"/>
  <c r="E297" i="1"/>
  <c r="A297" i="4" s="1"/>
  <c r="M296" i="1"/>
  <c r="D596" i="4" s="1"/>
  <c r="L296" i="1"/>
  <c r="D296" i="4" s="1"/>
  <c r="K296" i="1"/>
  <c r="C896" i="4" s="1"/>
  <c r="J296" i="1"/>
  <c r="C596" i="4" s="1"/>
  <c r="I296" i="1"/>
  <c r="C296" i="4" s="1"/>
  <c r="H296" i="1"/>
  <c r="B596" i="4" s="1"/>
  <c r="G296" i="1"/>
  <c r="B296" i="4" s="1"/>
  <c r="F296" i="1"/>
  <c r="A596" i="4" s="1"/>
  <c r="E296" i="1"/>
  <c r="A296" i="4" s="1"/>
  <c r="M295" i="1"/>
  <c r="D595" i="4" s="1"/>
  <c r="L295" i="1"/>
  <c r="D295" i="4" s="1"/>
  <c r="K295" i="1"/>
  <c r="C895" i="4" s="1"/>
  <c r="J295" i="1"/>
  <c r="C595" i="4" s="1"/>
  <c r="I295" i="1"/>
  <c r="C295" i="4" s="1"/>
  <c r="H295" i="1"/>
  <c r="B595" i="4" s="1"/>
  <c r="G295" i="1"/>
  <c r="B295" i="4" s="1"/>
  <c r="F295" i="1"/>
  <c r="A595" i="4" s="1"/>
  <c r="E295" i="1"/>
  <c r="A295" i="4" s="1"/>
  <c r="M294" i="1"/>
  <c r="D594" i="4" s="1"/>
  <c r="L294" i="1"/>
  <c r="D294" i="4" s="1"/>
  <c r="K294" i="1"/>
  <c r="C894" i="4" s="1"/>
  <c r="J294" i="1"/>
  <c r="C594" i="4" s="1"/>
  <c r="I294" i="1"/>
  <c r="C294" i="4" s="1"/>
  <c r="H294" i="1"/>
  <c r="B594" i="4" s="1"/>
  <c r="G294" i="1"/>
  <c r="B294" i="4" s="1"/>
  <c r="F294" i="1"/>
  <c r="A594" i="4" s="1"/>
  <c r="E294" i="1"/>
  <c r="A294" i="4" s="1"/>
  <c r="M293" i="1"/>
  <c r="D593" i="4" s="1"/>
  <c r="L293" i="1"/>
  <c r="D293" i="4" s="1"/>
  <c r="K293" i="1"/>
  <c r="C893" i="4" s="1"/>
  <c r="J293" i="1"/>
  <c r="C593" i="4" s="1"/>
  <c r="I293" i="1"/>
  <c r="C293" i="4" s="1"/>
  <c r="H293" i="1"/>
  <c r="B593" i="4" s="1"/>
  <c r="G293" i="1"/>
  <c r="B293" i="4" s="1"/>
  <c r="F293" i="1"/>
  <c r="A593" i="4" s="1"/>
  <c r="E293" i="1"/>
  <c r="A293" i="4" s="1"/>
  <c r="M292" i="1"/>
  <c r="D592" i="4" s="1"/>
  <c r="L292" i="1"/>
  <c r="D292" i="4" s="1"/>
  <c r="K292" i="1"/>
  <c r="C892" i="4" s="1"/>
  <c r="J292" i="1"/>
  <c r="C592" i="4" s="1"/>
  <c r="I292" i="1"/>
  <c r="C292" i="4" s="1"/>
  <c r="H292" i="1"/>
  <c r="B592" i="4" s="1"/>
  <c r="G292" i="1"/>
  <c r="B292" i="4" s="1"/>
  <c r="F292" i="1"/>
  <c r="A592" i="4" s="1"/>
  <c r="E292" i="1"/>
  <c r="A292" i="4" s="1"/>
  <c r="M291" i="1"/>
  <c r="D591" i="4" s="1"/>
  <c r="L291" i="1"/>
  <c r="D291" i="4" s="1"/>
  <c r="K291" i="1"/>
  <c r="C891" i="4" s="1"/>
  <c r="J291" i="1"/>
  <c r="C591" i="4" s="1"/>
  <c r="I291" i="1"/>
  <c r="C291" i="4" s="1"/>
  <c r="H291" i="1"/>
  <c r="B591" i="4" s="1"/>
  <c r="G291" i="1"/>
  <c r="B291" i="4" s="1"/>
  <c r="F291" i="1"/>
  <c r="A591" i="4" s="1"/>
  <c r="E291" i="1"/>
  <c r="A291" i="4" s="1"/>
  <c r="M290" i="1"/>
  <c r="D590" i="4" s="1"/>
  <c r="L290" i="1"/>
  <c r="D290" i="4" s="1"/>
  <c r="K290" i="1"/>
  <c r="C890" i="4" s="1"/>
  <c r="J290" i="1"/>
  <c r="C590" i="4" s="1"/>
  <c r="I290" i="1"/>
  <c r="C290" i="4" s="1"/>
  <c r="H290" i="1"/>
  <c r="B590" i="4" s="1"/>
  <c r="G290" i="1"/>
  <c r="B290" i="4" s="1"/>
  <c r="F290" i="1"/>
  <c r="A590" i="4" s="1"/>
  <c r="E290" i="1"/>
  <c r="A290" i="4" s="1"/>
  <c r="M289" i="1"/>
  <c r="D589" i="4" s="1"/>
  <c r="L289" i="1"/>
  <c r="D289" i="4" s="1"/>
  <c r="K289" i="1"/>
  <c r="C889" i="4" s="1"/>
  <c r="J289" i="1"/>
  <c r="C589" i="4" s="1"/>
  <c r="I289" i="1"/>
  <c r="C289" i="4" s="1"/>
  <c r="H289" i="1"/>
  <c r="B589" i="4" s="1"/>
  <c r="G289" i="1"/>
  <c r="B289" i="4" s="1"/>
  <c r="F289" i="1"/>
  <c r="A589" i="4" s="1"/>
  <c r="E289" i="1"/>
  <c r="A289" i="4" s="1"/>
  <c r="M288" i="1"/>
  <c r="D588" i="4" s="1"/>
  <c r="L288" i="1"/>
  <c r="D288" i="4" s="1"/>
  <c r="K288" i="1"/>
  <c r="C888" i="4" s="1"/>
  <c r="J288" i="1"/>
  <c r="C588" i="4" s="1"/>
  <c r="I288" i="1"/>
  <c r="C288" i="4" s="1"/>
  <c r="H288" i="1"/>
  <c r="B588" i="4" s="1"/>
  <c r="G288" i="1"/>
  <c r="B288" i="4" s="1"/>
  <c r="F288" i="1"/>
  <c r="A588" i="4" s="1"/>
  <c r="E288" i="1"/>
  <c r="A288" i="4" s="1"/>
  <c r="M287" i="1"/>
  <c r="D587" i="4" s="1"/>
  <c r="L287" i="1"/>
  <c r="D287" i="4" s="1"/>
  <c r="K287" i="1"/>
  <c r="C887" i="4" s="1"/>
  <c r="J287" i="1"/>
  <c r="C587" i="4" s="1"/>
  <c r="I287" i="1"/>
  <c r="C287" i="4" s="1"/>
  <c r="H287" i="1"/>
  <c r="B587" i="4" s="1"/>
  <c r="G287" i="1"/>
  <c r="B287" i="4" s="1"/>
  <c r="F287" i="1"/>
  <c r="A587" i="4" s="1"/>
  <c r="E287" i="1"/>
  <c r="A287" i="4" s="1"/>
  <c r="M286" i="1"/>
  <c r="D586" i="4" s="1"/>
  <c r="L286" i="1"/>
  <c r="D286" i="4" s="1"/>
  <c r="K286" i="1"/>
  <c r="C886" i="4" s="1"/>
  <c r="J286" i="1"/>
  <c r="C586" i="4" s="1"/>
  <c r="I286" i="1"/>
  <c r="C286" i="4" s="1"/>
  <c r="H286" i="1"/>
  <c r="B586" i="4" s="1"/>
  <c r="G286" i="1"/>
  <c r="B286" i="4" s="1"/>
  <c r="F286" i="1"/>
  <c r="A586" i="4" s="1"/>
  <c r="E286" i="1"/>
  <c r="A286" i="4" s="1"/>
  <c r="M285" i="1"/>
  <c r="D585" i="4" s="1"/>
  <c r="L285" i="1"/>
  <c r="D285" i="4" s="1"/>
  <c r="K285" i="1"/>
  <c r="C885" i="4" s="1"/>
  <c r="J285" i="1"/>
  <c r="C585" i="4" s="1"/>
  <c r="I285" i="1"/>
  <c r="C285" i="4" s="1"/>
  <c r="H285" i="1"/>
  <c r="B585" i="4" s="1"/>
  <c r="G285" i="1"/>
  <c r="B285" i="4" s="1"/>
  <c r="F285" i="1"/>
  <c r="A585" i="4" s="1"/>
  <c r="E285" i="1"/>
  <c r="A285" i="4" s="1"/>
  <c r="M284" i="1"/>
  <c r="D584" i="4" s="1"/>
  <c r="L284" i="1"/>
  <c r="D284" i="4" s="1"/>
  <c r="K284" i="1"/>
  <c r="C884" i="4" s="1"/>
  <c r="J284" i="1"/>
  <c r="C584" i="4" s="1"/>
  <c r="I284" i="1"/>
  <c r="C284" i="4" s="1"/>
  <c r="H284" i="1"/>
  <c r="B584" i="4" s="1"/>
  <c r="G284" i="1"/>
  <c r="B284" i="4" s="1"/>
  <c r="F284" i="1"/>
  <c r="A584" i="4" s="1"/>
  <c r="E284" i="1"/>
  <c r="A284" i="4" s="1"/>
  <c r="M283" i="1"/>
  <c r="D583" i="4" s="1"/>
  <c r="L283" i="1"/>
  <c r="D283" i="4" s="1"/>
  <c r="K283" i="1"/>
  <c r="C883" i="4" s="1"/>
  <c r="J283" i="1"/>
  <c r="C583" i="4" s="1"/>
  <c r="I283" i="1"/>
  <c r="C283" i="4" s="1"/>
  <c r="H283" i="1"/>
  <c r="B583" i="4" s="1"/>
  <c r="G283" i="1"/>
  <c r="B283" i="4" s="1"/>
  <c r="F283" i="1"/>
  <c r="A583" i="4" s="1"/>
  <c r="E283" i="1"/>
  <c r="A283" i="4" s="1"/>
  <c r="M282" i="1"/>
  <c r="D582" i="4" s="1"/>
  <c r="L282" i="1"/>
  <c r="D282" i="4" s="1"/>
  <c r="K282" i="1"/>
  <c r="C882" i="4" s="1"/>
  <c r="J282" i="1"/>
  <c r="C582" i="4" s="1"/>
  <c r="I282" i="1"/>
  <c r="C282" i="4" s="1"/>
  <c r="H282" i="1"/>
  <c r="B582" i="4" s="1"/>
  <c r="G282" i="1"/>
  <c r="B282" i="4" s="1"/>
  <c r="F282" i="1"/>
  <c r="A582" i="4" s="1"/>
  <c r="E282" i="1"/>
  <c r="A282" i="4" s="1"/>
  <c r="M281" i="1"/>
  <c r="D581" i="4" s="1"/>
  <c r="L281" i="1"/>
  <c r="D281" i="4" s="1"/>
  <c r="K281" i="1"/>
  <c r="C881" i="4" s="1"/>
  <c r="J281" i="1"/>
  <c r="C581" i="4" s="1"/>
  <c r="I281" i="1"/>
  <c r="C281" i="4" s="1"/>
  <c r="H281" i="1"/>
  <c r="B581" i="4" s="1"/>
  <c r="G281" i="1"/>
  <c r="B281" i="4" s="1"/>
  <c r="F281" i="1"/>
  <c r="A581" i="4" s="1"/>
  <c r="E281" i="1"/>
  <c r="A281" i="4" s="1"/>
  <c r="M280" i="1"/>
  <c r="D580" i="4" s="1"/>
  <c r="L280" i="1"/>
  <c r="D280" i="4" s="1"/>
  <c r="K280" i="1"/>
  <c r="C880" i="4" s="1"/>
  <c r="J280" i="1"/>
  <c r="C580" i="4" s="1"/>
  <c r="I280" i="1"/>
  <c r="C280" i="4" s="1"/>
  <c r="H280" i="1"/>
  <c r="B580" i="4" s="1"/>
  <c r="G280" i="1"/>
  <c r="B280" i="4" s="1"/>
  <c r="F280" i="1"/>
  <c r="A580" i="4" s="1"/>
  <c r="E280" i="1"/>
  <c r="A280" i="4" s="1"/>
  <c r="M279" i="1"/>
  <c r="D579" i="4" s="1"/>
  <c r="L279" i="1"/>
  <c r="D279" i="4" s="1"/>
  <c r="K279" i="1"/>
  <c r="C879" i="4" s="1"/>
  <c r="J279" i="1"/>
  <c r="C579" i="4" s="1"/>
  <c r="I279" i="1"/>
  <c r="C279" i="4" s="1"/>
  <c r="H279" i="1"/>
  <c r="B579" i="4" s="1"/>
  <c r="G279" i="1"/>
  <c r="B279" i="4" s="1"/>
  <c r="F279" i="1"/>
  <c r="A579" i="4" s="1"/>
  <c r="E279" i="1"/>
  <c r="A279" i="4" s="1"/>
  <c r="M278" i="1"/>
  <c r="D578" i="4" s="1"/>
  <c r="L278" i="1"/>
  <c r="D278" i="4" s="1"/>
  <c r="K278" i="1"/>
  <c r="C878" i="4" s="1"/>
  <c r="J278" i="1"/>
  <c r="C578" i="4" s="1"/>
  <c r="I278" i="1"/>
  <c r="C278" i="4" s="1"/>
  <c r="H278" i="1"/>
  <c r="B578" i="4" s="1"/>
  <c r="G278" i="1"/>
  <c r="B278" i="4" s="1"/>
  <c r="F278" i="1"/>
  <c r="A578" i="4" s="1"/>
  <c r="E278" i="1"/>
  <c r="A278" i="4" s="1"/>
  <c r="M277" i="1"/>
  <c r="D577" i="4" s="1"/>
  <c r="L277" i="1"/>
  <c r="D277" i="4" s="1"/>
  <c r="K277" i="1"/>
  <c r="C877" i="4" s="1"/>
  <c r="J277" i="1"/>
  <c r="C577" i="4" s="1"/>
  <c r="I277" i="1"/>
  <c r="C277" i="4" s="1"/>
  <c r="H277" i="1"/>
  <c r="B577" i="4" s="1"/>
  <c r="G277" i="1"/>
  <c r="B277" i="4" s="1"/>
  <c r="F277" i="1"/>
  <c r="A577" i="4" s="1"/>
  <c r="E277" i="1"/>
  <c r="A277" i="4" s="1"/>
  <c r="M276" i="1"/>
  <c r="D576" i="4" s="1"/>
  <c r="L276" i="1"/>
  <c r="D276" i="4" s="1"/>
  <c r="K276" i="1"/>
  <c r="C876" i="4" s="1"/>
  <c r="J276" i="1"/>
  <c r="C576" i="4" s="1"/>
  <c r="I276" i="1"/>
  <c r="C276" i="4" s="1"/>
  <c r="H276" i="1"/>
  <c r="B576" i="4" s="1"/>
  <c r="G276" i="1"/>
  <c r="B276" i="4" s="1"/>
  <c r="F276" i="1"/>
  <c r="A576" i="4" s="1"/>
  <c r="E276" i="1"/>
  <c r="A276" i="4" s="1"/>
  <c r="M275" i="1"/>
  <c r="D575" i="4" s="1"/>
  <c r="L275" i="1"/>
  <c r="D275" i="4" s="1"/>
  <c r="K275" i="1"/>
  <c r="C875" i="4" s="1"/>
  <c r="J275" i="1"/>
  <c r="C575" i="4" s="1"/>
  <c r="I275" i="1"/>
  <c r="C275" i="4" s="1"/>
  <c r="H275" i="1"/>
  <c r="B575" i="4" s="1"/>
  <c r="G275" i="1"/>
  <c r="B275" i="4" s="1"/>
  <c r="F275" i="1"/>
  <c r="A575" i="4" s="1"/>
  <c r="E275" i="1"/>
  <c r="A275" i="4" s="1"/>
  <c r="M274" i="1"/>
  <c r="D574" i="4" s="1"/>
  <c r="L274" i="1"/>
  <c r="D274" i="4" s="1"/>
  <c r="K274" i="1"/>
  <c r="C874" i="4" s="1"/>
  <c r="J274" i="1"/>
  <c r="C574" i="4" s="1"/>
  <c r="I274" i="1"/>
  <c r="C274" i="4" s="1"/>
  <c r="H274" i="1"/>
  <c r="B574" i="4" s="1"/>
  <c r="G274" i="1"/>
  <c r="B274" i="4" s="1"/>
  <c r="F274" i="1"/>
  <c r="A574" i="4" s="1"/>
  <c r="E274" i="1"/>
  <c r="A274" i="4" s="1"/>
  <c r="M273" i="1"/>
  <c r="D573" i="4" s="1"/>
  <c r="L273" i="1"/>
  <c r="D273" i="4" s="1"/>
  <c r="K273" i="1"/>
  <c r="C873" i="4" s="1"/>
  <c r="J273" i="1"/>
  <c r="C573" i="4" s="1"/>
  <c r="I273" i="1"/>
  <c r="C273" i="4" s="1"/>
  <c r="H273" i="1"/>
  <c r="B573" i="4" s="1"/>
  <c r="G273" i="1"/>
  <c r="B273" i="4" s="1"/>
  <c r="F273" i="1"/>
  <c r="A573" i="4" s="1"/>
  <c r="E273" i="1"/>
  <c r="A273" i="4" s="1"/>
  <c r="M272" i="1"/>
  <c r="D572" i="4" s="1"/>
  <c r="L272" i="1"/>
  <c r="D272" i="4" s="1"/>
  <c r="K272" i="1"/>
  <c r="C872" i="4" s="1"/>
  <c r="J272" i="1"/>
  <c r="C572" i="4" s="1"/>
  <c r="I272" i="1"/>
  <c r="C272" i="4" s="1"/>
  <c r="H272" i="1"/>
  <c r="B572" i="4" s="1"/>
  <c r="G272" i="1"/>
  <c r="B272" i="4" s="1"/>
  <c r="F272" i="1"/>
  <c r="A572" i="4" s="1"/>
  <c r="E272" i="1"/>
  <c r="A272" i="4" s="1"/>
  <c r="M271" i="1"/>
  <c r="D571" i="4" s="1"/>
  <c r="L271" i="1"/>
  <c r="D271" i="4" s="1"/>
  <c r="K271" i="1"/>
  <c r="C871" i="4" s="1"/>
  <c r="J271" i="1"/>
  <c r="C571" i="4" s="1"/>
  <c r="I271" i="1"/>
  <c r="C271" i="4" s="1"/>
  <c r="H271" i="1"/>
  <c r="B571" i="4" s="1"/>
  <c r="G271" i="1"/>
  <c r="B271" i="4" s="1"/>
  <c r="F271" i="1"/>
  <c r="A571" i="4" s="1"/>
  <c r="E271" i="1"/>
  <c r="A271" i="4" s="1"/>
  <c r="M270" i="1"/>
  <c r="D570" i="4" s="1"/>
  <c r="L270" i="1"/>
  <c r="D270" i="4" s="1"/>
  <c r="K270" i="1"/>
  <c r="C870" i="4" s="1"/>
  <c r="J270" i="1"/>
  <c r="C570" i="4" s="1"/>
  <c r="I270" i="1"/>
  <c r="C270" i="4" s="1"/>
  <c r="H270" i="1"/>
  <c r="B570" i="4" s="1"/>
  <c r="G270" i="1"/>
  <c r="B270" i="4" s="1"/>
  <c r="F270" i="1"/>
  <c r="A570" i="4" s="1"/>
  <c r="E270" i="1"/>
  <c r="A270" i="4" s="1"/>
  <c r="M269" i="1"/>
  <c r="D569" i="4" s="1"/>
  <c r="L269" i="1"/>
  <c r="D269" i="4" s="1"/>
  <c r="K269" i="1"/>
  <c r="C869" i="4" s="1"/>
  <c r="J269" i="1"/>
  <c r="C569" i="4" s="1"/>
  <c r="I269" i="1"/>
  <c r="C269" i="4" s="1"/>
  <c r="H269" i="1"/>
  <c r="B569" i="4" s="1"/>
  <c r="G269" i="1"/>
  <c r="B269" i="4" s="1"/>
  <c r="F269" i="1"/>
  <c r="A569" i="4" s="1"/>
  <c r="E269" i="1"/>
  <c r="A269" i="4" s="1"/>
  <c r="M268" i="1"/>
  <c r="D568" i="4" s="1"/>
  <c r="L268" i="1"/>
  <c r="D268" i="4" s="1"/>
  <c r="K268" i="1"/>
  <c r="C868" i="4" s="1"/>
  <c r="J268" i="1"/>
  <c r="C568" i="4" s="1"/>
  <c r="I268" i="1"/>
  <c r="C268" i="4" s="1"/>
  <c r="H268" i="1"/>
  <c r="B568" i="4" s="1"/>
  <c r="G268" i="1"/>
  <c r="B268" i="4" s="1"/>
  <c r="F268" i="1"/>
  <c r="A568" i="4" s="1"/>
  <c r="E268" i="1"/>
  <c r="A268" i="4" s="1"/>
  <c r="M267" i="1"/>
  <c r="D567" i="4" s="1"/>
  <c r="L267" i="1"/>
  <c r="D267" i="4" s="1"/>
  <c r="K267" i="1"/>
  <c r="C867" i="4" s="1"/>
  <c r="J267" i="1"/>
  <c r="C567" i="4" s="1"/>
  <c r="I267" i="1"/>
  <c r="C267" i="4" s="1"/>
  <c r="H267" i="1"/>
  <c r="B567" i="4" s="1"/>
  <c r="G267" i="1"/>
  <c r="B267" i="4" s="1"/>
  <c r="F267" i="1"/>
  <c r="A567" i="4" s="1"/>
  <c r="E267" i="1"/>
  <c r="A267" i="4" s="1"/>
  <c r="M266" i="1"/>
  <c r="D566" i="4" s="1"/>
  <c r="L266" i="1"/>
  <c r="D266" i="4" s="1"/>
  <c r="K266" i="1"/>
  <c r="C866" i="4" s="1"/>
  <c r="J266" i="1"/>
  <c r="C566" i="4" s="1"/>
  <c r="I266" i="1"/>
  <c r="C266" i="4" s="1"/>
  <c r="H266" i="1"/>
  <c r="B566" i="4" s="1"/>
  <c r="G266" i="1"/>
  <c r="B266" i="4" s="1"/>
  <c r="F266" i="1"/>
  <c r="A566" i="4" s="1"/>
  <c r="E266" i="1"/>
  <c r="A266" i="4" s="1"/>
  <c r="M265" i="1"/>
  <c r="D565" i="4" s="1"/>
  <c r="L265" i="1"/>
  <c r="D265" i="4" s="1"/>
  <c r="K265" i="1"/>
  <c r="C865" i="4" s="1"/>
  <c r="J265" i="1"/>
  <c r="C565" i="4" s="1"/>
  <c r="I265" i="1"/>
  <c r="C265" i="4" s="1"/>
  <c r="H265" i="1"/>
  <c r="B565" i="4" s="1"/>
  <c r="G265" i="1"/>
  <c r="B265" i="4" s="1"/>
  <c r="F265" i="1"/>
  <c r="A565" i="4" s="1"/>
  <c r="E265" i="1"/>
  <c r="A265" i="4" s="1"/>
  <c r="M264" i="1"/>
  <c r="D564" i="4" s="1"/>
  <c r="L264" i="1"/>
  <c r="D264" i="4" s="1"/>
  <c r="K264" i="1"/>
  <c r="C864" i="4" s="1"/>
  <c r="J264" i="1"/>
  <c r="C564" i="4" s="1"/>
  <c r="I264" i="1"/>
  <c r="C264" i="4" s="1"/>
  <c r="H264" i="1"/>
  <c r="B564" i="4" s="1"/>
  <c r="G264" i="1"/>
  <c r="B264" i="4" s="1"/>
  <c r="F264" i="1"/>
  <c r="A564" i="4" s="1"/>
  <c r="E264" i="1"/>
  <c r="A264" i="4" s="1"/>
  <c r="M263" i="1"/>
  <c r="D563" i="4" s="1"/>
  <c r="L263" i="1"/>
  <c r="D263" i="4" s="1"/>
  <c r="K263" i="1"/>
  <c r="C863" i="4" s="1"/>
  <c r="J263" i="1"/>
  <c r="C563" i="4" s="1"/>
  <c r="I263" i="1"/>
  <c r="C263" i="4" s="1"/>
  <c r="H263" i="1"/>
  <c r="B563" i="4" s="1"/>
  <c r="G263" i="1"/>
  <c r="B263" i="4" s="1"/>
  <c r="F263" i="1"/>
  <c r="A563" i="4" s="1"/>
  <c r="E263" i="1"/>
  <c r="A263" i="4" s="1"/>
  <c r="M262" i="1"/>
  <c r="D562" i="4" s="1"/>
  <c r="L262" i="1"/>
  <c r="D262" i="4" s="1"/>
  <c r="K262" i="1"/>
  <c r="C862" i="4" s="1"/>
  <c r="J262" i="1"/>
  <c r="C562" i="4" s="1"/>
  <c r="I262" i="1"/>
  <c r="C262" i="4" s="1"/>
  <c r="H262" i="1"/>
  <c r="B562" i="4" s="1"/>
  <c r="G262" i="1"/>
  <c r="B262" i="4" s="1"/>
  <c r="F262" i="1"/>
  <c r="A562" i="4" s="1"/>
  <c r="E262" i="1"/>
  <c r="A262" i="4" s="1"/>
  <c r="M261" i="1"/>
  <c r="D561" i="4" s="1"/>
  <c r="L261" i="1"/>
  <c r="D261" i="4" s="1"/>
  <c r="K261" i="1"/>
  <c r="C861" i="4" s="1"/>
  <c r="J261" i="1"/>
  <c r="C561" i="4" s="1"/>
  <c r="I261" i="1"/>
  <c r="C261" i="4" s="1"/>
  <c r="H261" i="1"/>
  <c r="B561" i="4" s="1"/>
  <c r="G261" i="1"/>
  <c r="B261" i="4" s="1"/>
  <c r="F261" i="1"/>
  <c r="A561" i="4" s="1"/>
  <c r="E261" i="1"/>
  <c r="A261" i="4" s="1"/>
  <c r="M260" i="1"/>
  <c r="D560" i="4" s="1"/>
  <c r="L260" i="1"/>
  <c r="D260" i="4" s="1"/>
  <c r="K260" i="1"/>
  <c r="C860" i="4" s="1"/>
  <c r="J260" i="1"/>
  <c r="C560" i="4" s="1"/>
  <c r="I260" i="1"/>
  <c r="C260" i="4" s="1"/>
  <c r="H260" i="1"/>
  <c r="B560" i="4" s="1"/>
  <c r="G260" i="1"/>
  <c r="B260" i="4" s="1"/>
  <c r="F260" i="1"/>
  <c r="A560" i="4" s="1"/>
  <c r="E260" i="1"/>
  <c r="A260" i="4" s="1"/>
  <c r="M259" i="1"/>
  <c r="D559" i="4" s="1"/>
  <c r="L259" i="1"/>
  <c r="D259" i="4" s="1"/>
  <c r="K259" i="1"/>
  <c r="C859" i="4" s="1"/>
  <c r="J259" i="1"/>
  <c r="C559" i="4" s="1"/>
  <c r="I259" i="1"/>
  <c r="C259" i="4" s="1"/>
  <c r="H259" i="1"/>
  <c r="B559" i="4" s="1"/>
  <c r="G259" i="1"/>
  <c r="B259" i="4" s="1"/>
  <c r="F259" i="1"/>
  <c r="A559" i="4" s="1"/>
  <c r="E259" i="1"/>
  <c r="A259" i="4" s="1"/>
  <c r="M258" i="1"/>
  <c r="D558" i="4" s="1"/>
  <c r="L258" i="1"/>
  <c r="D258" i="4" s="1"/>
  <c r="K258" i="1"/>
  <c r="C858" i="4" s="1"/>
  <c r="J258" i="1"/>
  <c r="C558" i="4" s="1"/>
  <c r="I258" i="1"/>
  <c r="C258" i="4" s="1"/>
  <c r="H258" i="1"/>
  <c r="B558" i="4" s="1"/>
  <c r="G258" i="1"/>
  <c r="B258" i="4" s="1"/>
  <c r="F258" i="1"/>
  <c r="A558" i="4" s="1"/>
  <c r="E258" i="1"/>
  <c r="A258" i="4" s="1"/>
  <c r="M257" i="1"/>
  <c r="D557" i="4" s="1"/>
  <c r="L257" i="1"/>
  <c r="D257" i="4" s="1"/>
  <c r="K257" i="1"/>
  <c r="C857" i="4" s="1"/>
  <c r="J257" i="1"/>
  <c r="C557" i="4" s="1"/>
  <c r="I257" i="1"/>
  <c r="C257" i="4" s="1"/>
  <c r="H257" i="1"/>
  <c r="B557" i="4" s="1"/>
  <c r="G257" i="1"/>
  <c r="B257" i="4" s="1"/>
  <c r="F257" i="1"/>
  <c r="A557" i="4" s="1"/>
  <c r="E257" i="1"/>
  <c r="A257" i="4" s="1"/>
  <c r="M256" i="1"/>
  <c r="D556" i="4" s="1"/>
  <c r="L256" i="1"/>
  <c r="D256" i="4" s="1"/>
  <c r="K256" i="1"/>
  <c r="C856" i="4" s="1"/>
  <c r="J256" i="1"/>
  <c r="C556" i="4" s="1"/>
  <c r="I256" i="1"/>
  <c r="C256" i="4" s="1"/>
  <c r="H256" i="1"/>
  <c r="B556" i="4" s="1"/>
  <c r="G256" i="1"/>
  <c r="B256" i="4" s="1"/>
  <c r="F256" i="1"/>
  <c r="A556" i="4" s="1"/>
  <c r="E256" i="1"/>
  <c r="A256" i="4" s="1"/>
  <c r="M255" i="1"/>
  <c r="D555" i="4" s="1"/>
  <c r="L255" i="1"/>
  <c r="D255" i="4" s="1"/>
  <c r="K255" i="1"/>
  <c r="C855" i="4" s="1"/>
  <c r="J255" i="1"/>
  <c r="C555" i="4" s="1"/>
  <c r="I255" i="1"/>
  <c r="C255" i="4" s="1"/>
  <c r="H255" i="1"/>
  <c r="B555" i="4" s="1"/>
  <c r="G255" i="1"/>
  <c r="B255" i="4" s="1"/>
  <c r="F255" i="1"/>
  <c r="A555" i="4" s="1"/>
  <c r="E255" i="1"/>
  <c r="A255" i="4" s="1"/>
  <c r="M254" i="1"/>
  <c r="D554" i="4" s="1"/>
  <c r="L254" i="1"/>
  <c r="D254" i="4" s="1"/>
  <c r="K254" i="1"/>
  <c r="C854" i="4" s="1"/>
  <c r="J254" i="1"/>
  <c r="C554" i="4" s="1"/>
  <c r="I254" i="1"/>
  <c r="C254" i="4" s="1"/>
  <c r="H254" i="1"/>
  <c r="B554" i="4" s="1"/>
  <c r="G254" i="1"/>
  <c r="B254" i="4" s="1"/>
  <c r="F254" i="1"/>
  <c r="A554" i="4" s="1"/>
  <c r="E254" i="1"/>
  <c r="A254" i="4" s="1"/>
  <c r="M253" i="1"/>
  <c r="D553" i="4" s="1"/>
  <c r="L253" i="1"/>
  <c r="D253" i="4" s="1"/>
  <c r="K253" i="1"/>
  <c r="C853" i="4" s="1"/>
  <c r="J253" i="1"/>
  <c r="C553" i="4" s="1"/>
  <c r="I253" i="1"/>
  <c r="C253" i="4" s="1"/>
  <c r="H253" i="1"/>
  <c r="B553" i="4" s="1"/>
  <c r="G253" i="1"/>
  <c r="B253" i="4" s="1"/>
  <c r="F253" i="1"/>
  <c r="A553" i="4" s="1"/>
  <c r="E253" i="1"/>
  <c r="A253" i="4" s="1"/>
  <c r="M252" i="1"/>
  <c r="D552" i="4" s="1"/>
  <c r="L252" i="1"/>
  <c r="D252" i="4" s="1"/>
  <c r="K252" i="1"/>
  <c r="C852" i="4" s="1"/>
  <c r="J252" i="1"/>
  <c r="C552" i="4" s="1"/>
  <c r="I252" i="1"/>
  <c r="C252" i="4" s="1"/>
  <c r="H252" i="1"/>
  <c r="B552" i="4" s="1"/>
  <c r="G252" i="1"/>
  <c r="B252" i="4" s="1"/>
  <c r="F252" i="1"/>
  <c r="A552" i="4" s="1"/>
  <c r="E252" i="1"/>
  <c r="A252" i="4" s="1"/>
  <c r="M251" i="1"/>
  <c r="D551" i="4" s="1"/>
  <c r="L251" i="1"/>
  <c r="D251" i="4" s="1"/>
  <c r="K251" i="1"/>
  <c r="C851" i="4" s="1"/>
  <c r="J251" i="1"/>
  <c r="C551" i="4" s="1"/>
  <c r="I251" i="1"/>
  <c r="C251" i="4" s="1"/>
  <c r="H251" i="1"/>
  <c r="B551" i="4" s="1"/>
  <c r="G251" i="1"/>
  <c r="B251" i="4" s="1"/>
  <c r="F251" i="1"/>
  <c r="A551" i="4" s="1"/>
  <c r="E251" i="1"/>
  <c r="A251" i="4" s="1"/>
  <c r="M250" i="1"/>
  <c r="D550" i="4" s="1"/>
  <c r="L250" i="1"/>
  <c r="D250" i="4" s="1"/>
  <c r="K250" i="1"/>
  <c r="C850" i="4" s="1"/>
  <c r="J250" i="1"/>
  <c r="C550" i="4" s="1"/>
  <c r="I250" i="1"/>
  <c r="C250" i="4" s="1"/>
  <c r="H250" i="1"/>
  <c r="B550" i="4" s="1"/>
  <c r="G250" i="1"/>
  <c r="B250" i="4" s="1"/>
  <c r="F250" i="1"/>
  <c r="A550" i="4" s="1"/>
  <c r="E250" i="1"/>
  <c r="A250" i="4" s="1"/>
  <c r="M249" i="1"/>
  <c r="D549" i="4" s="1"/>
  <c r="L249" i="1"/>
  <c r="D249" i="4" s="1"/>
  <c r="K249" i="1"/>
  <c r="C849" i="4" s="1"/>
  <c r="J249" i="1"/>
  <c r="C549" i="4" s="1"/>
  <c r="I249" i="1"/>
  <c r="C249" i="4" s="1"/>
  <c r="H249" i="1"/>
  <c r="B549" i="4" s="1"/>
  <c r="G249" i="1"/>
  <c r="B249" i="4" s="1"/>
  <c r="F249" i="1"/>
  <c r="A549" i="4" s="1"/>
  <c r="E249" i="1"/>
  <c r="A249" i="4" s="1"/>
  <c r="M248" i="1"/>
  <c r="D548" i="4" s="1"/>
  <c r="L248" i="1"/>
  <c r="D248" i="4" s="1"/>
  <c r="K248" i="1"/>
  <c r="C848" i="4" s="1"/>
  <c r="J248" i="1"/>
  <c r="C548" i="4" s="1"/>
  <c r="I248" i="1"/>
  <c r="C248" i="4" s="1"/>
  <c r="H248" i="1"/>
  <c r="B548" i="4" s="1"/>
  <c r="G248" i="1"/>
  <c r="B248" i="4" s="1"/>
  <c r="F248" i="1"/>
  <c r="A548" i="4" s="1"/>
  <c r="E248" i="1"/>
  <c r="A248" i="4" s="1"/>
  <c r="M247" i="1"/>
  <c r="D547" i="4" s="1"/>
  <c r="L247" i="1"/>
  <c r="D247" i="4" s="1"/>
  <c r="K247" i="1"/>
  <c r="C847" i="4" s="1"/>
  <c r="J247" i="1"/>
  <c r="C547" i="4" s="1"/>
  <c r="I247" i="1"/>
  <c r="C247" i="4" s="1"/>
  <c r="H247" i="1"/>
  <c r="B547" i="4" s="1"/>
  <c r="G247" i="1"/>
  <c r="B247" i="4" s="1"/>
  <c r="F247" i="1"/>
  <c r="A547" i="4" s="1"/>
  <c r="E247" i="1"/>
  <c r="A247" i="4" s="1"/>
  <c r="M246" i="1"/>
  <c r="D546" i="4" s="1"/>
  <c r="L246" i="1"/>
  <c r="D246" i="4" s="1"/>
  <c r="K246" i="1"/>
  <c r="C846" i="4" s="1"/>
  <c r="J246" i="1"/>
  <c r="C546" i="4" s="1"/>
  <c r="I246" i="1"/>
  <c r="C246" i="4" s="1"/>
  <c r="H246" i="1"/>
  <c r="B546" i="4" s="1"/>
  <c r="G246" i="1"/>
  <c r="B246" i="4" s="1"/>
  <c r="F246" i="1"/>
  <c r="A546" i="4" s="1"/>
  <c r="E246" i="1"/>
  <c r="A246" i="4" s="1"/>
  <c r="M245" i="1"/>
  <c r="D545" i="4" s="1"/>
  <c r="L245" i="1"/>
  <c r="D245" i="4" s="1"/>
  <c r="K245" i="1"/>
  <c r="C845" i="4" s="1"/>
  <c r="J245" i="1"/>
  <c r="C545" i="4" s="1"/>
  <c r="I245" i="1"/>
  <c r="C245" i="4" s="1"/>
  <c r="H245" i="1"/>
  <c r="B545" i="4" s="1"/>
  <c r="G245" i="1"/>
  <c r="B245" i="4" s="1"/>
  <c r="F245" i="1"/>
  <c r="A545" i="4" s="1"/>
  <c r="E245" i="1"/>
  <c r="A245" i="4" s="1"/>
  <c r="M244" i="1"/>
  <c r="D544" i="4" s="1"/>
  <c r="L244" i="1"/>
  <c r="D244" i="4" s="1"/>
  <c r="K244" i="1"/>
  <c r="C844" i="4" s="1"/>
  <c r="J244" i="1"/>
  <c r="C544" i="4" s="1"/>
  <c r="I244" i="1"/>
  <c r="C244" i="4" s="1"/>
  <c r="H244" i="1"/>
  <c r="B544" i="4" s="1"/>
  <c r="G244" i="1"/>
  <c r="B244" i="4" s="1"/>
  <c r="F244" i="1"/>
  <c r="A544" i="4" s="1"/>
  <c r="E244" i="1"/>
  <c r="A244" i="4" s="1"/>
  <c r="M243" i="1"/>
  <c r="D543" i="4" s="1"/>
  <c r="L243" i="1"/>
  <c r="D243" i="4" s="1"/>
  <c r="K243" i="1"/>
  <c r="C843" i="4" s="1"/>
  <c r="J243" i="1"/>
  <c r="C543" i="4" s="1"/>
  <c r="I243" i="1"/>
  <c r="C243" i="4" s="1"/>
  <c r="H243" i="1"/>
  <c r="B543" i="4" s="1"/>
  <c r="G243" i="1"/>
  <c r="B243" i="4" s="1"/>
  <c r="F243" i="1"/>
  <c r="A543" i="4" s="1"/>
  <c r="E243" i="1"/>
  <c r="A243" i="4" s="1"/>
  <c r="M242" i="1"/>
  <c r="D542" i="4" s="1"/>
  <c r="L242" i="1"/>
  <c r="D242" i="4" s="1"/>
  <c r="K242" i="1"/>
  <c r="C842" i="4" s="1"/>
  <c r="J242" i="1"/>
  <c r="C542" i="4" s="1"/>
  <c r="I242" i="1"/>
  <c r="C242" i="4" s="1"/>
  <c r="H242" i="1"/>
  <c r="B542" i="4" s="1"/>
  <c r="G242" i="1"/>
  <c r="B242" i="4" s="1"/>
  <c r="F242" i="1"/>
  <c r="A542" i="4" s="1"/>
  <c r="E242" i="1"/>
  <c r="A242" i="4" s="1"/>
  <c r="M241" i="1"/>
  <c r="D541" i="4" s="1"/>
  <c r="L241" i="1"/>
  <c r="D241" i="4" s="1"/>
  <c r="K241" i="1"/>
  <c r="C841" i="4" s="1"/>
  <c r="J241" i="1"/>
  <c r="C541" i="4" s="1"/>
  <c r="I241" i="1"/>
  <c r="C241" i="4" s="1"/>
  <c r="H241" i="1"/>
  <c r="B541" i="4" s="1"/>
  <c r="G241" i="1"/>
  <c r="B241" i="4" s="1"/>
  <c r="F241" i="1"/>
  <c r="A541" i="4" s="1"/>
  <c r="E241" i="1"/>
  <c r="A241" i="4" s="1"/>
  <c r="M240" i="1"/>
  <c r="D540" i="4" s="1"/>
  <c r="L240" i="1"/>
  <c r="D240" i="4" s="1"/>
  <c r="K240" i="1"/>
  <c r="C840" i="4" s="1"/>
  <c r="J240" i="1"/>
  <c r="C540" i="4" s="1"/>
  <c r="I240" i="1"/>
  <c r="C240" i="4" s="1"/>
  <c r="H240" i="1"/>
  <c r="B540" i="4" s="1"/>
  <c r="G240" i="1"/>
  <c r="B240" i="4" s="1"/>
  <c r="F240" i="1"/>
  <c r="A540" i="4" s="1"/>
  <c r="E240" i="1"/>
  <c r="A240" i="4" s="1"/>
  <c r="M239" i="1"/>
  <c r="D539" i="4" s="1"/>
  <c r="L239" i="1"/>
  <c r="D239" i="4" s="1"/>
  <c r="K239" i="1"/>
  <c r="C839" i="4" s="1"/>
  <c r="J239" i="1"/>
  <c r="C539" i="4" s="1"/>
  <c r="I239" i="1"/>
  <c r="C239" i="4" s="1"/>
  <c r="H239" i="1"/>
  <c r="B539" i="4" s="1"/>
  <c r="G239" i="1"/>
  <c r="B239" i="4" s="1"/>
  <c r="F239" i="1"/>
  <c r="A539" i="4" s="1"/>
  <c r="E239" i="1"/>
  <c r="A239" i="4" s="1"/>
  <c r="M238" i="1"/>
  <c r="D538" i="4" s="1"/>
  <c r="L238" i="1"/>
  <c r="D238" i="4" s="1"/>
  <c r="K238" i="1"/>
  <c r="C838" i="4" s="1"/>
  <c r="J238" i="1"/>
  <c r="C538" i="4" s="1"/>
  <c r="I238" i="1"/>
  <c r="C238" i="4" s="1"/>
  <c r="H238" i="1"/>
  <c r="B538" i="4" s="1"/>
  <c r="G238" i="1"/>
  <c r="B238" i="4" s="1"/>
  <c r="F238" i="1"/>
  <c r="A538" i="4" s="1"/>
  <c r="E238" i="1"/>
  <c r="A238" i="4" s="1"/>
  <c r="M237" i="1"/>
  <c r="D537" i="4" s="1"/>
  <c r="L237" i="1"/>
  <c r="D237" i="4" s="1"/>
  <c r="K237" i="1"/>
  <c r="C837" i="4" s="1"/>
  <c r="J237" i="1"/>
  <c r="C537" i="4" s="1"/>
  <c r="I237" i="1"/>
  <c r="C237" i="4" s="1"/>
  <c r="H237" i="1"/>
  <c r="B537" i="4" s="1"/>
  <c r="G237" i="1"/>
  <c r="B237" i="4" s="1"/>
  <c r="F237" i="1"/>
  <c r="A537" i="4" s="1"/>
  <c r="E237" i="1"/>
  <c r="A237" i="4" s="1"/>
  <c r="M236" i="1"/>
  <c r="D536" i="4" s="1"/>
  <c r="L236" i="1"/>
  <c r="D236" i="4" s="1"/>
  <c r="K236" i="1"/>
  <c r="C836" i="4" s="1"/>
  <c r="J236" i="1"/>
  <c r="C536" i="4" s="1"/>
  <c r="I236" i="1"/>
  <c r="C236" i="4" s="1"/>
  <c r="H236" i="1"/>
  <c r="B536" i="4" s="1"/>
  <c r="G236" i="1"/>
  <c r="B236" i="4" s="1"/>
  <c r="F236" i="1"/>
  <c r="A536" i="4" s="1"/>
  <c r="E236" i="1"/>
  <c r="A236" i="4" s="1"/>
  <c r="M235" i="1"/>
  <c r="D535" i="4" s="1"/>
  <c r="L235" i="1"/>
  <c r="D235" i="4" s="1"/>
  <c r="K235" i="1"/>
  <c r="C835" i="4" s="1"/>
  <c r="J235" i="1"/>
  <c r="C535" i="4" s="1"/>
  <c r="I235" i="1"/>
  <c r="C235" i="4" s="1"/>
  <c r="H235" i="1"/>
  <c r="B535" i="4" s="1"/>
  <c r="G235" i="1"/>
  <c r="B235" i="4" s="1"/>
  <c r="F235" i="1"/>
  <c r="A535" i="4" s="1"/>
  <c r="E235" i="1"/>
  <c r="A235" i="4" s="1"/>
  <c r="M234" i="1"/>
  <c r="D534" i="4" s="1"/>
  <c r="L234" i="1"/>
  <c r="D234" i="4" s="1"/>
  <c r="K234" i="1"/>
  <c r="C834" i="4" s="1"/>
  <c r="J234" i="1"/>
  <c r="C534" i="4" s="1"/>
  <c r="I234" i="1"/>
  <c r="C234" i="4" s="1"/>
  <c r="H234" i="1"/>
  <c r="B534" i="4" s="1"/>
  <c r="G234" i="1"/>
  <c r="B234" i="4" s="1"/>
  <c r="F234" i="1"/>
  <c r="A534" i="4" s="1"/>
  <c r="E234" i="1"/>
  <c r="A234" i="4" s="1"/>
  <c r="M233" i="1"/>
  <c r="D533" i="4" s="1"/>
  <c r="L233" i="1"/>
  <c r="D233" i="4" s="1"/>
  <c r="K233" i="1"/>
  <c r="C833" i="4" s="1"/>
  <c r="J233" i="1"/>
  <c r="C533" i="4" s="1"/>
  <c r="I233" i="1"/>
  <c r="C233" i="4" s="1"/>
  <c r="H233" i="1"/>
  <c r="B533" i="4" s="1"/>
  <c r="G233" i="1"/>
  <c r="B233" i="4" s="1"/>
  <c r="F233" i="1"/>
  <c r="A533" i="4" s="1"/>
  <c r="E233" i="1"/>
  <c r="A233" i="4" s="1"/>
  <c r="M232" i="1"/>
  <c r="D532" i="4" s="1"/>
  <c r="L232" i="1"/>
  <c r="D232" i="4" s="1"/>
  <c r="K232" i="1"/>
  <c r="C832" i="4" s="1"/>
  <c r="J232" i="1"/>
  <c r="C532" i="4" s="1"/>
  <c r="I232" i="1"/>
  <c r="C232" i="4" s="1"/>
  <c r="H232" i="1"/>
  <c r="B532" i="4" s="1"/>
  <c r="G232" i="1"/>
  <c r="B232" i="4" s="1"/>
  <c r="F232" i="1"/>
  <c r="A532" i="4" s="1"/>
  <c r="E232" i="1"/>
  <c r="A232" i="4" s="1"/>
  <c r="M231" i="1"/>
  <c r="D531" i="4" s="1"/>
  <c r="L231" i="1"/>
  <c r="D231" i="4" s="1"/>
  <c r="K231" i="1"/>
  <c r="C831" i="4" s="1"/>
  <c r="J231" i="1"/>
  <c r="C531" i="4" s="1"/>
  <c r="I231" i="1"/>
  <c r="C231" i="4" s="1"/>
  <c r="H231" i="1"/>
  <c r="B531" i="4" s="1"/>
  <c r="G231" i="1"/>
  <c r="B231" i="4" s="1"/>
  <c r="F231" i="1"/>
  <c r="A531" i="4" s="1"/>
  <c r="E231" i="1"/>
  <c r="A231" i="4" s="1"/>
  <c r="M230" i="1"/>
  <c r="D530" i="4" s="1"/>
  <c r="L230" i="1"/>
  <c r="D230" i="4" s="1"/>
  <c r="K230" i="1"/>
  <c r="C830" i="4" s="1"/>
  <c r="J230" i="1"/>
  <c r="C530" i="4" s="1"/>
  <c r="I230" i="1"/>
  <c r="C230" i="4" s="1"/>
  <c r="H230" i="1"/>
  <c r="B530" i="4" s="1"/>
  <c r="G230" i="1"/>
  <c r="B230" i="4" s="1"/>
  <c r="F230" i="1"/>
  <c r="A530" i="4" s="1"/>
  <c r="E230" i="1"/>
  <c r="A230" i="4" s="1"/>
  <c r="M229" i="1"/>
  <c r="D529" i="4" s="1"/>
  <c r="L229" i="1"/>
  <c r="D229" i="4" s="1"/>
  <c r="K229" i="1"/>
  <c r="C829" i="4" s="1"/>
  <c r="J229" i="1"/>
  <c r="C529" i="4" s="1"/>
  <c r="I229" i="1"/>
  <c r="C229" i="4" s="1"/>
  <c r="H229" i="1"/>
  <c r="B529" i="4" s="1"/>
  <c r="G229" i="1"/>
  <c r="B229" i="4" s="1"/>
  <c r="F229" i="1"/>
  <c r="A529" i="4" s="1"/>
  <c r="E229" i="1"/>
  <c r="A229" i="4" s="1"/>
  <c r="M228" i="1"/>
  <c r="D528" i="4" s="1"/>
  <c r="L228" i="1"/>
  <c r="D228" i="4" s="1"/>
  <c r="K228" i="1"/>
  <c r="C828" i="4" s="1"/>
  <c r="J228" i="1"/>
  <c r="C528" i="4" s="1"/>
  <c r="I228" i="1"/>
  <c r="C228" i="4" s="1"/>
  <c r="H228" i="1"/>
  <c r="B528" i="4" s="1"/>
  <c r="G228" i="1"/>
  <c r="B228" i="4" s="1"/>
  <c r="F228" i="1"/>
  <c r="A528" i="4" s="1"/>
  <c r="E228" i="1"/>
  <c r="A228" i="4" s="1"/>
  <c r="M227" i="1"/>
  <c r="D527" i="4" s="1"/>
  <c r="L227" i="1"/>
  <c r="D227" i="4" s="1"/>
  <c r="K227" i="1"/>
  <c r="C827" i="4" s="1"/>
  <c r="J227" i="1"/>
  <c r="C527" i="4" s="1"/>
  <c r="I227" i="1"/>
  <c r="C227" i="4" s="1"/>
  <c r="H227" i="1"/>
  <c r="B527" i="4" s="1"/>
  <c r="G227" i="1"/>
  <c r="B227" i="4" s="1"/>
  <c r="F227" i="1"/>
  <c r="A527" i="4" s="1"/>
  <c r="E227" i="1"/>
  <c r="A227" i="4" s="1"/>
  <c r="M226" i="1"/>
  <c r="D526" i="4" s="1"/>
  <c r="L226" i="1"/>
  <c r="D226" i="4" s="1"/>
  <c r="K226" i="1"/>
  <c r="C826" i="4" s="1"/>
  <c r="J226" i="1"/>
  <c r="C526" i="4" s="1"/>
  <c r="I226" i="1"/>
  <c r="C226" i="4" s="1"/>
  <c r="H226" i="1"/>
  <c r="B526" i="4" s="1"/>
  <c r="G226" i="1"/>
  <c r="B226" i="4" s="1"/>
  <c r="F226" i="1"/>
  <c r="A526" i="4" s="1"/>
  <c r="E226" i="1"/>
  <c r="A226" i="4" s="1"/>
  <c r="M225" i="1"/>
  <c r="D525" i="4" s="1"/>
  <c r="L225" i="1"/>
  <c r="D225" i="4" s="1"/>
  <c r="K225" i="1"/>
  <c r="C825" i="4" s="1"/>
  <c r="J225" i="1"/>
  <c r="C525" i="4" s="1"/>
  <c r="I225" i="1"/>
  <c r="C225" i="4" s="1"/>
  <c r="H225" i="1"/>
  <c r="B525" i="4" s="1"/>
  <c r="G225" i="1"/>
  <c r="B225" i="4" s="1"/>
  <c r="F225" i="1"/>
  <c r="A525" i="4" s="1"/>
  <c r="E225" i="1"/>
  <c r="A225" i="4" s="1"/>
  <c r="M224" i="1"/>
  <c r="D524" i="4" s="1"/>
  <c r="L224" i="1"/>
  <c r="D224" i="4" s="1"/>
  <c r="K224" i="1"/>
  <c r="C824" i="4" s="1"/>
  <c r="J224" i="1"/>
  <c r="C524" i="4" s="1"/>
  <c r="I224" i="1"/>
  <c r="C224" i="4" s="1"/>
  <c r="H224" i="1"/>
  <c r="B524" i="4" s="1"/>
  <c r="G224" i="1"/>
  <c r="B224" i="4" s="1"/>
  <c r="F224" i="1"/>
  <c r="A524" i="4" s="1"/>
  <c r="E224" i="1"/>
  <c r="A224" i="4" s="1"/>
  <c r="M223" i="1"/>
  <c r="D523" i="4" s="1"/>
  <c r="L223" i="1"/>
  <c r="D223" i="4" s="1"/>
  <c r="K223" i="1"/>
  <c r="C823" i="4" s="1"/>
  <c r="J223" i="1"/>
  <c r="C523" i="4" s="1"/>
  <c r="I223" i="1"/>
  <c r="C223" i="4" s="1"/>
  <c r="H223" i="1"/>
  <c r="B523" i="4" s="1"/>
  <c r="G223" i="1"/>
  <c r="B223" i="4" s="1"/>
  <c r="F223" i="1"/>
  <c r="A523" i="4" s="1"/>
  <c r="E223" i="1"/>
  <c r="A223" i="4" s="1"/>
  <c r="M222" i="1"/>
  <c r="D522" i="4" s="1"/>
  <c r="L222" i="1"/>
  <c r="D222" i="4" s="1"/>
  <c r="K222" i="1"/>
  <c r="C822" i="4" s="1"/>
  <c r="J222" i="1"/>
  <c r="C522" i="4" s="1"/>
  <c r="I222" i="1"/>
  <c r="C222" i="4" s="1"/>
  <c r="H222" i="1"/>
  <c r="B522" i="4" s="1"/>
  <c r="G222" i="1"/>
  <c r="B222" i="4" s="1"/>
  <c r="F222" i="1"/>
  <c r="A522" i="4" s="1"/>
  <c r="E222" i="1"/>
  <c r="A222" i="4" s="1"/>
  <c r="M221" i="1"/>
  <c r="D521" i="4" s="1"/>
  <c r="L221" i="1"/>
  <c r="D221" i="4" s="1"/>
  <c r="K221" i="1"/>
  <c r="C821" i="4" s="1"/>
  <c r="J221" i="1"/>
  <c r="C521" i="4" s="1"/>
  <c r="I221" i="1"/>
  <c r="C221" i="4" s="1"/>
  <c r="H221" i="1"/>
  <c r="B521" i="4" s="1"/>
  <c r="G221" i="1"/>
  <c r="B221" i="4" s="1"/>
  <c r="F221" i="1"/>
  <c r="A521" i="4" s="1"/>
  <c r="E221" i="1"/>
  <c r="A221" i="4" s="1"/>
  <c r="M220" i="1"/>
  <c r="D520" i="4" s="1"/>
  <c r="L220" i="1"/>
  <c r="D220" i="4" s="1"/>
  <c r="K220" i="1"/>
  <c r="C820" i="4" s="1"/>
  <c r="J220" i="1"/>
  <c r="C520" i="4" s="1"/>
  <c r="I220" i="1"/>
  <c r="C220" i="4" s="1"/>
  <c r="H220" i="1"/>
  <c r="B520" i="4" s="1"/>
  <c r="G220" i="1"/>
  <c r="B220" i="4" s="1"/>
  <c r="F220" i="1"/>
  <c r="A520" i="4" s="1"/>
  <c r="E220" i="1"/>
  <c r="A220" i="4" s="1"/>
  <c r="M219" i="1"/>
  <c r="D519" i="4" s="1"/>
  <c r="L219" i="1"/>
  <c r="D219" i="4" s="1"/>
  <c r="K219" i="1"/>
  <c r="C819" i="4" s="1"/>
  <c r="J219" i="1"/>
  <c r="C519" i="4" s="1"/>
  <c r="I219" i="1"/>
  <c r="C219" i="4" s="1"/>
  <c r="H219" i="1"/>
  <c r="B519" i="4" s="1"/>
  <c r="G219" i="1"/>
  <c r="B219" i="4" s="1"/>
  <c r="F219" i="1"/>
  <c r="A519" i="4" s="1"/>
  <c r="E219" i="1"/>
  <c r="A219" i="4" s="1"/>
  <c r="M218" i="1"/>
  <c r="D518" i="4" s="1"/>
  <c r="L218" i="1"/>
  <c r="D218" i="4" s="1"/>
  <c r="K218" i="1"/>
  <c r="C818" i="4" s="1"/>
  <c r="J218" i="1"/>
  <c r="C518" i="4" s="1"/>
  <c r="I218" i="1"/>
  <c r="C218" i="4" s="1"/>
  <c r="H218" i="1"/>
  <c r="B518" i="4" s="1"/>
  <c r="G218" i="1"/>
  <c r="B218" i="4" s="1"/>
  <c r="F218" i="1"/>
  <c r="A518" i="4" s="1"/>
  <c r="E218" i="1"/>
  <c r="A218" i="4" s="1"/>
  <c r="M217" i="1"/>
  <c r="D517" i="4" s="1"/>
  <c r="L217" i="1"/>
  <c r="D217" i="4" s="1"/>
  <c r="K217" i="1"/>
  <c r="C817" i="4" s="1"/>
  <c r="J217" i="1"/>
  <c r="C517" i="4" s="1"/>
  <c r="I217" i="1"/>
  <c r="C217" i="4" s="1"/>
  <c r="H217" i="1"/>
  <c r="B517" i="4" s="1"/>
  <c r="G217" i="1"/>
  <c r="B217" i="4" s="1"/>
  <c r="F217" i="1"/>
  <c r="A517" i="4" s="1"/>
  <c r="E217" i="1"/>
  <c r="A217" i="4" s="1"/>
  <c r="M216" i="1"/>
  <c r="D516" i="4" s="1"/>
  <c r="L216" i="1"/>
  <c r="D216" i="4" s="1"/>
  <c r="K216" i="1"/>
  <c r="C816" i="4" s="1"/>
  <c r="J216" i="1"/>
  <c r="C516" i="4" s="1"/>
  <c r="I216" i="1"/>
  <c r="C216" i="4" s="1"/>
  <c r="H216" i="1"/>
  <c r="B516" i="4" s="1"/>
  <c r="G216" i="1"/>
  <c r="B216" i="4" s="1"/>
  <c r="F216" i="1"/>
  <c r="A516" i="4" s="1"/>
  <c r="E216" i="1"/>
  <c r="A216" i="4" s="1"/>
  <c r="M215" i="1"/>
  <c r="D515" i="4" s="1"/>
  <c r="L215" i="1"/>
  <c r="D215" i="4" s="1"/>
  <c r="K215" i="1"/>
  <c r="C815" i="4" s="1"/>
  <c r="J215" i="1"/>
  <c r="C515" i="4" s="1"/>
  <c r="I215" i="1"/>
  <c r="C215" i="4" s="1"/>
  <c r="H215" i="1"/>
  <c r="B515" i="4" s="1"/>
  <c r="G215" i="1"/>
  <c r="B215" i="4" s="1"/>
  <c r="F215" i="1"/>
  <c r="A515" i="4" s="1"/>
  <c r="E215" i="1"/>
  <c r="A215" i="4" s="1"/>
  <c r="M214" i="1"/>
  <c r="D514" i="4" s="1"/>
  <c r="L214" i="1"/>
  <c r="D214" i="4" s="1"/>
  <c r="K214" i="1"/>
  <c r="C814" i="4" s="1"/>
  <c r="J214" i="1"/>
  <c r="C514" i="4" s="1"/>
  <c r="I214" i="1"/>
  <c r="C214" i="4" s="1"/>
  <c r="H214" i="1"/>
  <c r="B514" i="4" s="1"/>
  <c r="G214" i="1"/>
  <c r="B214" i="4" s="1"/>
  <c r="F214" i="1"/>
  <c r="A514" i="4" s="1"/>
  <c r="E214" i="1"/>
  <c r="A214" i="4" s="1"/>
  <c r="M213" i="1"/>
  <c r="D513" i="4" s="1"/>
  <c r="L213" i="1"/>
  <c r="D213" i="4" s="1"/>
  <c r="K213" i="1"/>
  <c r="C813" i="4" s="1"/>
  <c r="J213" i="1"/>
  <c r="C513" i="4" s="1"/>
  <c r="I213" i="1"/>
  <c r="C213" i="4" s="1"/>
  <c r="H213" i="1"/>
  <c r="B513" i="4" s="1"/>
  <c r="G213" i="1"/>
  <c r="B213" i="4" s="1"/>
  <c r="F213" i="1"/>
  <c r="A513" i="4" s="1"/>
  <c r="E213" i="1"/>
  <c r="A213" i="4" s="1"/>
  <c r="M212" i="1"/>
  <c r="D512" i="4" s="1"/>
  <c r="L212" i="1"/>
  <c r="D212" i="4" s="1"/>
  <c r="K212" i="1"/>
  <c r="C812" i="4" s="1"/>
  <c r="J212" i="1"/>
  <c r="C512" i="4" s="1"/>
  <c r="I212" i="1"/>
  <c r="C212" i="4" s="1"/>
  <c r="H212" i="1"/>
  <c r="B512" i="4" s="1"/>
  <c r="G212" i="1"/>
  <c r="B212" i="4" s="1"/>
  <c r="F212" i="1"/>
  <c r="A512" i="4" s="1"/>
  <c r="E212" i="1"/>
  <c r="A212" i="4" s="1"/>
  <c r="M211" i="1"/>
  <c r="D511" i="4" s="1"/>
  <c r="L211" i="1"/>
  <c r="D211" i="4" s="1"/>
  <c r="K211" i="1"/>
  <c r="C811" i="4" s="1"/>
  <c r="J211" i="1"/>
  <c r="C511" i="4" s="1"/>
  <c r="I211" i="1"/>
  <c r="C211" i="4" s="1"/>
  <c r="H211" i="1"/>
  <c r="B511" i="4" s="1"/>
  <c r="G211" i="1"/>
  <c r="B211" i="4" s="1"/>
  <c r="F211" i="1"/>
  <c r="A511" i="4" s="1"/>
  <c r="E211" i="1"/>
  <c r="A211" i="4" s="1"/>
  <c r="M210" i="1"/>
  <c r="D510" i="4" s="1"/>
  <c r="L210" i="1"/>
  <c r="D210" i="4" s="1"/>
  <c r="K210" i="1"/>
  <c r="C810" i="4" s="1"/>
  <c r="J210" i="1"/>
  <c r="C510" i="4" s="1"/>
  <c r="I210" i="1"/>
  <c r="C210" i="4" s="1"/>
  <c r="H210" i="1"/>
  <c r="B510" i="4" s="1"/>
  <c r="G210" i="1"/>
  <c r="B210" i="4" s="1"/>
  <c r="F210" i="1"/>
  <c r="A510" i="4" s="1"/>
  <c r="E210" i="1"/>
  <c r="A210" i="4" s="1"/>
  <c r="M209" i="1"/>
  <c r="D509" i="4" s="1"/>
  <c r="L209" i="1"/>
  <c r="D209" i="4" s="1"/>
  <c r="K209" i="1"/>
  <c r="C809" i="4" s="1"/>
  <c r="J209" i="1"/>
  <c r="C509" i="4" s="1"/>
  <c r="I209" i="1"/>
  <c r="C209" i="4" s="1"/>
  <c r="H209" i="1"/>
  <c r="B509" i="4" s="1"/>
  <c r="G209" i="1"/>
  <c r="B209" i="4" s="1"/>
  <c r="F209" i="1"/>
  <c r="A509" i="4" s="1"/>
  <c r="E209" i="1"/>
  <c r="A209" i="4" s="1"/>
  <c r="M208" i="1"/>
  <c r="D508" i="4" s="1"/>
  <c r="L208" i="1"/>
  <c r="D208" i="4" s="1"/>
  <c r="K208" i="1"/>
  <c r="C808" i="4" s="1"/>
  <c r="J208" i="1"/>
  <c r="C508" i="4" s="1"/>
  <c r="I208" i="1"/>
  <c r="C208" i="4" s="1"/>
  <c r="H208" i="1"/>
  <c r="B508" i="4" s="1"/>
  <c r="G208" i="1"/>
  <c r="B208" i="4" s="1"/>
  <c r="F208" i="1"/>
  <c r="A508" i="4" s="1"/>
  <c r="E208" i="1"/>
  <c r="A208" i="4" s="1"/>
  <c r="M207" i="1"/>
  <c r="D507" i="4" s="1"/>
  <c r="L207" i="1"/>
  <c r="D207" i="4" s="1"/>
  <c r="K207" i="1"/>
  <c r="C807" i="4" s="1"/>
  <c r="J207" i="1"/>
  <c r="C507" i="4" s="1"/>
  <c r="I207" i="1"/>
  <c r="C207" i="4" s="1"/>
  <c r="H207" i="1"/>
  <c r="B507" i="4" s="1"/>
  <c r="G207" i="1"/>
  <c r="B207" i="4" s="1"/>
  <c r="F207" i="1"/>
  <c r="A507" i="4" s="1"/>
  <c r="E207" i="1"/>
  <c r="A207" i="4" s="1"/>
  <c r="M206" i="1"/>
  <c r="D506" i="4" s="1"/>
  <c r="L206" i="1"/>
  <c r="D206" i="4" s="1"/>
  <c r="K206" i="1"/>
  <c r="C806" i="4" s="1"/>
  <c r="J206" i="1"/>
  <c r="C506" i="4" s="1"/>
  <c r="I206" i="1"/>
  <c r="C206" i="4" s="1"/>
  <c r="H206" i="1"/>
  <c r="B506" i="4" s="1"/>
  <c r="G206" i="1"/>
  <c r="B206" i="4" s="1"/>
  <c r="F206" i="1"/>
  <c r="A506" i="4" s="1"/>
  <c r="E206" i="1"/>
  <c r="A206" i="4" s="1"/>
  <c r="M205" i="1"/>
  <c r="D505" i="4" s="1"/>
  <c r="L205" i="1"/>
  <c r="D205" i="4" s="1"/>
  <c r="K205" i="1"/>
  <c r="C805" i="4" s="1"/>
  <c r="J205" i="1"/>
  <c r="C505" i="4" s="1"/>
  <c r="I205" i="1"/>
  <c r="C205" i="4" s="1"/>
  <c r="H205" i="1"/>
  <c r="B505" i="4" s="1"/>
  <c r="G205" i="1"/>
  <c r="B205" i="4" s="1"/>
  <c r="F205" i="1"/>
  <c r="A505" i="4" s="1"/>
  <c r="E205" i="1"/>
  <c r="A205" i="4" s="1"/>
  <c r="M204" i="1"/>
  <c r="D504" i="4" s="1"/>
  <c r="L204" i="1"/>
  <c r="D204" i="4" s="1"/>
  <c r="K204" i="1"/>
  <c r="C804" i="4" s="1"/>
  <c r="J204" i="1"/>
  <c r="C504" i="4" s="1"/>
  <c r="I204" i="1"/>
  <c r="C204" i="4" s="1"/>
  <c r="H204" i="1"/>
  <c r="B504" i="4" s="1"/>
  <c r="G204" i="1"/>
  <c r="B204" i="4" s="1"/>
  <c r="F204" i="1"/>
  <c r="A504" i="4" s="1"/>
  <c r="E204" i="1"/>
  <c r="A204" i="4" s="1"/>
  <c r="M203" i="1"/>
  <c r="D503" i="4" s="1"/>
  <c r="L203" i="1"/>
  <c r="D203" i="4" s="1"/>
  <c r="K203" i="1"/>
  <c r="C803" i="4" s="1"/>
  <c r="J203" i="1"/>
  <c r="C503" i="4" s="1"/>
  <c r="I203" i="1"/>
  <c r="C203" i="4" s="1"/>
  <c r="H203" i="1"/>
  <c r="B503" i="4" s="1"/>
  <c r="G203" i="1"/>
  <c r="B203" i="4" s="1"/>
  <c r="F203" i="1"/>
  <c r="A503" i="4" s="1"/>
  <c r="E203" i="1"/>
  <c r="A203" i="4" s="1"/>
  <c r="M202" i="1"/>
  <c r="D502" i="4" s="1"/>
  <c r="L202" i="1"/>
  <c r="D202" i="4" s="1"/>
  <c r="K202" i="1"/>
  <c r="C802" i="4" s="1"/>
  <c r="J202" i="1"/>
  <c r="C502" i="4" s="1"/>
  <c r="I202" i="1"/>
  <c r="C202" i="4" s="1"/>
  <c r="H202" i="1"/>
  <c r="B502" i="4" s="1"/>
  <c r="G202" i="1"/>
  <c r="B202" i="4" s="1"/>
  <c r="F202" i="1"/>
  <c r="A502" i="4" s="1"/>
  <c r="E202" i="1"/>
  <c r="A202" i="4" s="1"/>
  <c r="M201" i="1"/>
  <c r="D501" i="4" s="1"/>
  <c r="L201" i="1"/>
  <c r="D201" i="4" s="1"/>
  <c r="K201" i="1"/>
  <c r="C801" i="4" s="1"/>
  <c r="J201" i="1"/>
  <c r="C501" i="4" s="1"/>
  <c r="I201" i="1"/>
  <c r="C201" i="4" s="1"/>
  <c r="H201" i="1"/>
  <c r="B501" i="4" s="1"/>
  <c r="G201" i="1"/>
  <c r="B201" i="4" s="1"/>
  <c r="F201" i="1"/>
  <c r="A501" i="4" s="1"/>
  <c r="E201" i="1"/>
  <c r="A201" i="4" s="1"/>
  <c r="M200" i="1"/>
  <c r="D500" i="4" s="1"/>
  <c r="L200" i="1"/>
  <c r="D200" i="4" s="1"/>
  <c r="K200" i="1"/>
  <c r="C800" i="4" s="1"/>
  <c r="J200" i="1"/>
  <c r="C500" i="4" s="1"/>
  <c r="I200" i="1"/>
  <c r="C200" i="4" s="1"/>
  <c r="H200" i="1"/>
  <c r="B500" i="4" s="1"/>
  <c r="G200" i="1"/>
  <c r="B200" i="4" s="1"/>
  <c r="F200" i="1"/>
  <c r="A500" i="4" s="1"/>
  <c r="E200" i="1"/>
  <c r="A200" i="4" s="1"/>
  <c r="M199" i="1"/>
  <c r="D499" i="4" s="1"/>
  <c r="L199" i="1"/>
  <c r="D199" i="4" s="1"/>
  <c r="K199" i="1"/>
  <c r="C799" i="4" s="1"/>
  <c r="J199" i="1"/>
  <c r="C499" i="4" s="1"/>
  <c r="I199" i="1"/>
  <c r="C199" i="4" s="1"/>
  <c r="H199" i="1"/>
  <c r="B499" i="4" s="1"/>
  <c r="G199" i="1"/>
  <c r="B199" i="4" s="1"/>
  <c r="F199" i="1"/>
  <c r="A499" i="4" s="1"/>
  <c r="E199" i="1"/>
  <c r="A199" i="4" s="1"/>
  <c r="M198" i="1"/>
  <c r="D498" i="4" s="1"/>
  <c r="L198" i="1"/>
  <c r="D198" i="4" s="1"/>
  <c r="K198" i="1"/>
  <c r="C798" i="4" s="1"/>
  <c r="J198" i="1"/>
  <c r="C498" i="4" s="1"/>
  <c r="I198" i="1"/>
  <c r="C198" i="4" s="1"/>
  <c r="H198" i="1"/>
  <c r="B498" i="4" s="1"/>
  <c r="G198" i="1"/>
  <c r="B198" i="4" s="1"/>
  <c r="F198" i="1"/>
  <c r="A498" i="4" s="1"/>
  <c r="E198" i="1"/>
  <c r="A198" i="4" s="1"/>
  <c r="M197" i="1"/>
  <c r="D497" i="4" s="1"/>
  <c r="L197" i="1"/>
  <c r="D197" i="4" s="1"/>
  <c r="K197" i="1"/>
  <c r="C797" i="4" s="1"/>
  <c r="J197" i="1"/>
  <c r="C497" i="4" s="1"/>
  <c r="I197" i="1"/>
  <c r="C197" i="4" s="1"/>
  <c r="H197" i="1"/>
  <c r="B497" i="4" s="1"/>
  <c r="G197" i="1"/>
  <c r="B197" i="4" s="1"/>
  <c r="F197" i="1"/>
  <c r="A497" i="4" s="1"/>
  <c r="E197" i="1"/>
  <c r="A197" i="4" s="1"/>
  <c r="M196" i="1"/>
  <c r="D496" i="4" s="1"/>
  <c r="L196" i="1"/>
  <c r="D196" i="4" s="1"/>
  <c r="K196" i="1"/>
  <c r="C796" i="4" s="1"/>
  <c r="J196" i="1"/>
  <c r="C496" i="4" s="1"/>
  <c r="I196" i="1"/>
  <c r="C196" i="4" s="1"/>
  <c r="H196" i="1"/>
  <c r="B496" i="4" s="1"/>
  <c r="G196" i="1"/>
  <c r="B196" i="4" s="1"/>
  <c r="F196" i="1"/>
  <c r="A496" i="4" s="1"/>
  <c r="E196" i="1"/>
  <c r="A196" i="4" s="1"/>
  <c r="M195" i="1"/>
  <c r="D495" i="4" s="1"/>
  <c r="L195" i="1"/>
  <c r="D195" i="4" s="1"/>
  <c r="K195" i="1"/>
  <c r="C795" i="4" s="1"/>
  <c r="J195" i="1"/>
  <c r="C495" i="4" s="1"/>
  <c r="I195" i="1"/>
  <c r="C195" i="4" s="1"/>
  <c r="H195" i="1"/>
  <c r="B495" i="4" s="1"/>
  <c r="G195" i="1"/>
  <c r="B195" i="4" s="1"/>
  <c r="F195" i="1"/>
  <c r="A495" i="4" s="1"/>
  <c r="E195" i="1"/>
  <c r="A195" i="4" s="1"/>
  <c r="M194" i="1"/>
  <c r="D494" i="4" s="1"/>
  <c r="L194" i="1"/>
  <c r="D194" i="4" s="1"/>
  <c r="K194" i="1"/>
  <c r="C794" i="4" s="1"/>
  <c r="J194" i="1"/>
  <c r="C494" i="4" s="1"/>
  <c r="I194" i="1"/>
  <c r="C194" i="4" s="1"/>
  <c r="H194" i="1"/>
  <c r="B494" i="4" s="1"/>
  <c r="G194" i="1"/>
  <c r="B194" i="4" s="1"/>
  <c r="F194" i="1"/>
  <c r="A494" i="4" s="1"/>
  <c r="E194" i="1"/>
  <c r="A194" i="4" s="1"/>
  <c r="M193" i="1"/>
  <c r="D493" i="4" s="1"/>
  <c r="L193" i="1"/>
  <c r="D193" i="4" s="1"/>
  <c r="K193" i="1"/>
  <c r="C793" i="4" s="1"/>
  <c r="J193" i="1"/>
  <c r="C493" i="4" s="1"/>
  <c r="I193" i="1"/>
  <c r="C193" i="4" s="1"/>
  <c r="H193" i="1"/>
  <c r="B493" i="4" s="1"/>
  <c r="G193" i="1"/>
  <c r="B193" i="4" s="1"/>
  <c r="F193" i="1"/>
  <c r="A493" i="4" s="1"/>
  <c r="E193" i="1"/>
  <c r="A193" i="4" s="1"/>
  <c r="M192" i="1"/>
  <c r="D492" i="4" s="1"/>
  <c r="L192" i="1"/>
  <c r="D192" i="4" s="1"/>
  <c r="K192" i="1"/>
  <c r="C792" i="4" s="1"/>
  <c r="J192" i="1"/>
  <c r="C492" i="4" s="1"/>
  <c r="I192" i="1"/>
  <c r="C192" i="4" s="1"/>
  <c r="H192" i="1"/>
  <c r="B492" i="4" s="1"/>
  <c r="G192" i="1"/>
  <c r="B192" i="4" s="1"/>
  <c r="F192" i="1"/>
  <c r="A492" i="4" s="1"/>
  <c r="E192" i="1"/>
  <c r="A192" i="4" s="1"/>
  <c r="M191" i="1"/>
  <c r="D491" i="4" s="1"/>
  <c r="L191" i="1"/>
  <c r="D191" i="4" s="1"/>
  <c r="K191" i="1"/>
  <c r="C791" i="4" s="1"/>
  <c r="J191" i="1"/>
  <c r="C491" i="4" s="1"/>
  <c r="I191" i="1"/>
  <c r="C191" i="4" s="1"/>
  <c r="H191" i="1"/>
  <c r="B491" i="4" s="1"/>
  <c r="G191" i="1"/>
  <c r="B191" i="4" s="1"/>
  <c r="F191" i="1"/>
  <c r="A491" i="4" s="1"/>
  <c r="E191" i="1"/>
  <c r="A191" i="4" s="1"/>
  <c r="M190" i="1"/>
  <c r="D490" i="4" s="1"/>
  <c r="L190" i="1"/>
  <c r="D190" i="4" s="1"/>
  <c r="K190" i="1"/>
  <c r="C790" i="4" s="1"/>
  <c r="J190" i="1"/>
  <c r="C490" i="4" s="1"/>
  <c r="I190" i="1"/>
  <c r="C190" i="4" s="1"/>
  <c r="H190" i="1"/>
  <c r="B490" i="4" s="1"/>
  <c r="G190" i="1"/>
  <c r="B190" i="4" s="1"/>
  <c r="F190" i="1"/>
  <c r="A490" i="4" s="1"/>
  <c r="E190" i="1"/>
  <c r="A190" i="4" s="1"/>
  <c r="M189" i="1"/>
  <c r="D489" i="4" s="1"/>
  <c r="L189" i="1"/>
  <c r="D189" i="4" s="1"/>
  <c r="K189" i="1"/>
  <c r="C789" i="4" s="1"/>
  <c r="J189" i="1"/>
  <c r="C489" i="4" s="1"/>
  <c r="I189" i="1"/>
  <c r="C189" i="4" s="1"/>
  <c r="H189" i="1"/>
  <c r="B489" i="4" s="1"/>
  <c r="G189" i="1"/>
  <c r="B189" i="4" s="1"/>
  <c r="F189" i="1"/>
  <c r="A489" i="4" s="1"/>
  <c r="E189" i="1"/>
  <c r="A189" i="4" s="1"/>
  <c r="M188" i="1"/>
  <c r="D488" i="4" s="1"/>
  <c r="L188" i="1"/>
  <c r="D188" i="4" s="1"/>
  <c r="K188" i="1"/>
  <c r="C788" i="4" s="1"/>
  <c r="J188" i="1"/>
  <c r="C488" i="4" s="1"/>
  <c r="I188" i="1"/>
  <c r="C188" i="4" s="1"/>
  <c r="H188" i="1"/>
  <c r="B488" i="4" s="1"/>
  <c r="G188" i="1"/>
  <c r="B188" i="4" s="1"/>
  <c r="F188" i="1"/>
  <c r="A488" i="4" s="1"/>
  <c r="E188" i="1"/>
  <c r="A188" i="4" s="1"/>
  <c r="M187" i="1"/>
  <c r="D487" i="4" s="1"/>
  <c r="L187" i="1"/>
  <c r="D187" i="4" s="1"/>
  <c r="K187" i="1"/>
  <c r="C787" i="4" s="1"/>
  <c r="J187" i="1"/>
  <c r="C487" i="4" s="1"/>
  <c r="I187" i="1"/>
  <c r="C187" i="4" s="1"/>
  <c r="H187" i="1"/>
  <c r="B487" i="4" s="1"/>
  <c r="G187" i="1"/>
  <c r="B187" i="4" s="1"/>
  <c r="F187" i="1"/>
  <c r="A487" i="4" s="1"/>
  <c r="E187" i="1"/>
  <c r="A187" i="4" s="1"/>
  <c r="M186" i="1"/>
  <c r="D486" i="4" s="1"/>
  <c r="L186" i="1"/>
  <c r="D186" i="4" s="1"/>
  <c r="K186" i="1"/>
  <c r="C786" i="4" s="1"/>
  <c r="J186" i="1"/>
  <c r="C486" i="4" s="1"/>
  <c r="I186" i="1"/>
  <c r="C186" i="4" s="1"/>
  <c r="H186" i="1"/>
  <c r="B486" i="4" s="1"/>
  <c r="G186" i="1"/>
  <c r="B186" i="4" s="1"/>
  <c r="F186" i="1"/>
  <c r="A486" i="4" s="1"/>
  <c r="E186" i="1"/>
  <c r="A186" i="4" s="1"/>
  <c r="M185" i="1"/>
  <c r="D485" i="4" s="1"/>
  <c r="L185" i="1"/>
  <c r="D185" i="4" s="1"/>
  <c r="K185" i="1"/>
  <c r="C785" i="4" s="1"/>
  <c r="J185" i="1"/>
  <c r="C485" i="4" s="1"/>
  <c r="I185" i="1"/>
  <c r="C185" i="4" s="1"/>
  <c r="H185" i="1"/>
  <c r="B485" i="4" s="1"/>
  <c r="G185" i="1"/>
  <c r="B185" i="4" s="1"/>
  <c r="F185" i="1"/>
  <c r="A485" i="4" s="1"/>
  <c r="E185" i="1"/>
  <c r="A185" i="4" s="1"/>
  <c r="M184" i="1"/>
  <c r="D484" i="4" s="1"/>
  <c r="L184" i="1"/>
  <c r="D184" i="4" s="1"/>
  <c r="K184" i="1"/>
  <c r="C784" i="4" s="1"/>
  <c r="J184" i="1"/>
  <c r="C484" i="4" s="1"/>
  <c r="I184" i="1"/>
  <c r="C184" i="4" s="1"/>
  <c r="H184" i="1"/>
  <c r="B484" i="4" s="1"/>
  <c r="G184" i="1"/>
  <c r="B184" i="4" s="1"/>
  <c r="F184" i="1"/>
  <c r="A484" i="4" s="1"/>
  <c r="E184" i="1"/>
  <c r="A184" i="4" s="1"/>
  <c r="M183" i="1"/>
  <c r="D483" i="4" s="1"/>
  <c r="L183" i="1"/>
  <c r="D183" i="4" s="1"/>
  <c r="K183" i="1"/>
  <c r="C783" i="4" s="1"/>
  <c r="J183" i="1"/>
  <c r="C483" i="4" s="1"/>
  <c r="I183" i="1"/>
  <c r="C183" i="4" s="1"/>
  <c r="H183" i="1"/>
  <c r="B483" i="4" s="1"/>
  <c r="G183" i="1"/>
  <c r="B183" i="4" s="1"/>
  <c r="F183" i="1"/>
  <c r="A483" i="4" s="1"/>
  <c r="E183" i="1"/>
  <c r="A183" i="4" s="1"/>
  <c r="M182" i="1"/>
  <c r="D482" i="4" s="1"/>
  <c r="L182" i="1"/>
  <c r="D182" i="4" s="1"/>
  <c r="K182" i="1"/>
  <c r="C782" i="4" s="1"/>
  <c r="J182" i="1"/>
  <c r="C482" i="4" s="1"/>
  <c r="I182" i="1"/>
  <c r="C182" i="4" s="1"/>
  <c r="H182" i="1"/>
  <c r="B482" i="4" s="1"/>
  <c r="G182" i="1"/>
  <c r="B182" i="4" s="1"/>
  <c r="F182" i="1"/>
  <c r="A482" i="4" s="1"/>
  <c r="E182" i="1"/>
  <c r="A182" i="4" s="1"/>
  <c r="M181" i="1"/>
  <c r="D481" i="4" s="1"/>
  <c r="L181" i="1"/>
  <c r="D181" i="4" s="1"/>
  <c r="K181" i="1"/>
  <c r="C781" i="4" s="1"/>
  <c r="J181" i="1"/>
  <c r="C481" i="4" s="1"/>
  <c r="I181" i="1"/>
  <c r="C181" i="4" s="1"/>
  <c r="H181" i="1"/>
  <c r="B481" i="4" s="1"/>
  <c r="G181" i="1"/>
  <c r="B181" i="4" s="1"/>
  <c r="F181" i="1"/>
  <c r="A481" i="4" s="1"/>
  <c r="E181" i="1"/>
  <c r="A181" i="4" s="1"/>
  <c r="M180" i="1"/>
  <c r="D480" i="4" s="1"/>
  <c r="L180" i="1"/>
  <c r="D180" i="4" s="1"/>
  <c r="K180" i="1"/>
  <c r="C780" i="4" s="1"/>
  <c r="J180" i="1"/>
  <c r="C480" i="4" s="1"/>
  <c r="I180" i="1"/>
  <c r="C180" i="4" s="1"/>
  <c r="H180" i="1"/>
  <c r="B480" i="4" s="1"/>
  <c r="G180" i="1"/>
  <c r="B180" i="4" s="1"/>
  <c r="F180" i="1"/>
  <c r="A480" i="4" s="1"/>
  <c r="E180" i="1"/>
  <c r="A180" i="4" s="1"/>
  <c r="M179" i="1"/>
  <c r="D479" i="4" s="1"/>
  <c r="L179" i="1"/>
  <c r="D179" i="4" s="1"/>
  <c r="K179" i="1"/>
  <c r="C779" i="4" s="1"/>
  <c r="J179" i="1"/>
  <c r="C479" i="4" s="1"/>
  <c r="I179" i="1"/>
  <c r="C179" i="4" s="1"/>
  <c r="H179" i="1"/>
  <c r="B479" i="4" s="1"/>
  <c r="G179" i="1"/>
  <c r="B179" i="4" s="1"/>
  <c r="F179" i="1"/>
  <c r="A479" i="4" s="1"/>
  <c r="E179" i="1"/>
  <c r="A179" i="4" s="1"/>
  <c r="M178" i="1"/>
  <c r="D478" i="4" s="1"/>
  <c r="L178" i="1"/>
  <c r="D178" i="4" s="1"/>
  <c r="K178" i="1"/>
  <c r="C778" i="4" s="1"/>
  <c r="J178" i="1"/>
  <c r="C478" i="4" s="1"/>
  <c r="I178" i="1"/>
  <c r="C178" i="4" s="1"/>
  <c r="H178" i="1"/>
  <c r="B478" i="4" s="1"/>
  <c r="G178" i="1"/>
  <c r="B178" i="4" s="1"/>
  <c r="F178" i="1"/>
  <c r="A478" i="4" s="1"/>
  <c r="E178" i="1"/>
  <c r="A178" i="4" s="1"/>
  <c r="M177" i="1"/>
  <c r="D477" i="4" s="1"/>
  <c r="L177" i="1"/>
  <c r="D177" i="4" s="1"/>
  <c r="K177" i="1"/>
  <c r="C777" i="4" s="1"/>
  <c r="J177" i="1"/>
  <c r="C477" i="4" s="1"/>
  <c r="I177" i="1"/>
  <c r="C177" i="4" s="1"/>
  <c r="H177" i="1"/>
  <c r="B477" i="4" s="1"/>
  <c r="G177" i="1"/>
  <c r="B177" i="4" s="1"/>
  <c r="F177" i="1"/>
  <c r="A477" i="4" s="1"/>
  <c r="E177" i="1"/>
  <c r="A177" i="4" s="1"/>
  <c r="M176" i="1"/>
  <c r="D476" i="4" s="1"/>
  <c r="L176" i="1"/>
  <c r="D176" i="4" s="1"/>
  <c r="K176" i="1"/>
  <c r="C776" i="4" s="1"/>
  <c r="J176" i="1"/>
  <c r="C476" i="4" s="1"/>
  <c r="I176" i="1"/>
  <c r="C176" i="4" s="1"/>
  <c r="H176" i="1"/>
  <c r="B476" i="4" s="1"/>
  <c r="G176" i="1"/>
  <c r="B176" i="4" s="1"/>
  <c r="F176" i="1"/>
  <c r="A476" i="4" s="1"/>
  <c r="E176" i="1"/>
  <c r="A176" i="4" s="1"/>
  <c r="M175" i="1"/>
  <c r="D475" i="4" s="1"/>
  <c r="L175" i="1"/>
  <c r="D175" i="4" s="1"/>
  <c r="K175" i="1"/>
  <c r="C775" i="4" s="1"/>
  <c r="J175" i="1"/>
  <c r="C475" i="4" s="1"/>
  <c r="I175" i="1"/>
  <c r="C175" i="4" s="1"/>
  <c r="H175" i="1"/>
  <c r="B475" i="4" s="1"/>
  <c r="G175" i="1"/>
  <c r="B175" i="4" s="1"/>
  <c r="F175" i="1"/>
  <c r="A475" i="4" s="1"/>
  <c r="E175" i="1"/>
  <c r="A175" i="4" s="1"/>
  <c r="M174" i="1"/>
  <c r="D474" i="4" s="1"/>
  <c r="L174" i="1"/>
  <c r="D174" i="4" s="1"/>
  <c r="K174" i="1"/>
  <c r="C774" i="4" s="1"/>
  <c r="J174" i="1"/>
  <c r="C474" i="4" s="1"/>
  <c r="I174" i="1"/>
  <c r="C174" i="4" s="1"/>
  <c r="H174" i="1"/>
  <c r="B474" i="4" s="1"/>
  <c r="G174" i="1"/>
  <c r="B174" i="4" s="1"/>
  <c r="F174" i="1"/>
  <c r="A474" i="4" s="1"/>
  <c r="E174" i="1"/>
  <c r="A174" i="4" s="1"/>
  <c r="M173" i="1"/>
  <c r="D473" i="4" s="1"/>
  <c r="L173" i="1"/>
  <c r="D173" i="4" s="1"/>
  <c r="K173" i="1"/>
  <c r="C773" i="4" s="1"/>
  <c r="J173" i="1"/>
  <c r="C473" i="4" s="1"/>
  <c r="I173" i="1"/>
  <c r="C173" i="4" s="1"/>
  <c r="H173" i="1"/>
  <c r="B473" i="4" s="1"/>
  <c r="G173" i="1"/>
  <c r="B173" i="4" s="1"/>
  <c r="F173" i="1"/>
  <c r="A473" i="4" s="1"/>
  <c r="E173" i="1"/>
  <c r="A173" i="4" s="1"/>
  <c r="M172" i="1"/>
  <c r="D472" i="4" s="1"/>
  <c r="L172" i="1"/>
  <c r="D172" i="4" s="1"/>
  <c r="K172" i="1"/>
  <c r="C772" i="4" s="1"/>
  <c r="J172" i="1"/>
  <c r="C472" i="4" s="1"/>
  <c r="I172" i="1"/>
  <c r="C172" i="4" s="1"/>
  <c r="H172" i="1"/>
  <c r="B472" i="4" s="1"/>
  <c r="G172" i="1"/>
  <c r="B172" i="4" s="1"/>
  <c r="F172" i="1"/>
  <c r="A472" i="4" s="1"/>
  <c r="E172" i="1"/>
  <c r="A172" i="4" s="1"/>
  <c r="M171" i="1"/>
  <c r="D471" i="4" s="1"/>
  <c r="L171" i="1"/>
  <c r="D171" i="4" s="1"/>
  <c r="K171" i="1"/>
  <c r="C771" i="4" s="1"/>
  <c r="J171" i="1"/>
  <c r="C471" i="4" s="1"/>
  <c r="I171" i="1"/>
  <c r="C171" i="4" s="1"/>
  <c r="H171" i="1"/>
  <c r="B471" i="4" s="1"/>
  <c r="G171" i="1"/>
  <c r="B171" i="4" s="1"/>
  <c r="F171" i="1"/>
  <c r="A471" i="4" s="1"/>
  <c r="E171" i="1"/>
  <c r="A171" i="4" s="1"/>
  <c r="M170" i="1"/>
  <c r="D470" i="4" s="1"/>
  <c r="L170" i="1"/>
  <c r="D170" i="4" s="1"/>
  <c r="K170" i="1"/>
  <c r="C770" i="4" s="1"/>
  <c r="J170" i="1"/>
  <c r="C470" i="4" s="1"/>
  <c r="I170" i="1"/>
  <c r="C170" i="4" s="1"/>
  <c r="H170" i="1"/>
  <c r="B470" i="4" s="1"/>
  <c r="G170" i="1"/>
  <c r="B170" i="4" s="1"/>
  <c r="F170" i="1"/>
  <c r="A470" i="4" s="1"/>
  <c r="E170" i="1"/>
  <c r="A170" i="4" s="1"/>
  <c r="M169" i="1"/>
  <c r="D469" i="4" s="1"/>
  <c r="L169" i="1"/>
  <c r="D169" i="4" s="1"/>
  <c r="K169" i="1"/>
  <c r="C769" i="4" s="1"/>
  <c r="J169" i="1"/>
  <c r="C469" i="4" s="1"/>
  <c r="I169" i="1"/>
  <c r="C169" i="4" s="1"/>
  <c r="H169" i="1"/>
  <c r="B469" i="4" s="1"/>
  <c r="G169" i="1"/>
  <c r="B169" i="4" s="1"/>
  <c r="F169" i="1"/>
  <c r="A469" i="4" s="1"/>
  <c r="E169" i="1"/>
  <c r="A169" i="4" s="1"/>
  <c r="M168" i="1"/>
  <c r="D468" i="4" s="1"/>
  <c r="L168" i="1"/>
  <c r="D168" i="4" s="1"/>
  <c r="K168" i="1"/>
  <c r="C768" i="4" s="1"/>
  <c r="J168" i="1"/>
  <c r="C468" i="4" s="1"/>
  <c r="I168" i="1"/>
  <c r="C168" i="4" s="1"/>
  <c r="H168" i="1"/>
  <c r="B468" i="4" s="1"/>
  <c r="G168" i="1"/>
  <c r="B168" i="4" s="1"/>
  <c r="F168" i="1"/>
  <c r="A468" i="4" s="1"/>
  <c r="E168" i="1"/>
  <c r="A168" i="4" s="1"/>
  <c r="M167" i="1"/>
  <c r="D467" i="4" s="1"/>
  <c r="L167" i="1"/>
  <c r="D167" i="4" s="1"/>
  <c r="K167" i="1"/>
  <c r="C767" i="4" s="1"/>
  <c r="J167" i="1"/>
  <c r="C467" i="4" s="1"/>
  <c r="I167" i="1"/>
  <c r="C167" i="4" s="1"/>
  <c r="H167" i="1"/>
  <c r="B467" i="4" s="1"/>
  <c r="G167" i="1"/>
  <c r="B167" i="4" s="1"/>
  <c r="F167" i="1"/>
  <c r="A467" i="4" s="1"/>
  <c r="E167" i="1"/>
  <c r="A167" i="4" s="1"/>
  <c r="M166" i="1"/>
  <c r="D466" i="4" s="1"/>
  <c r="L166" i="1"/>
  <c r="D166" i="4" s="1"/>
  <c r="K166" i="1"/>
  <c r="C766" i="4" s="1"/>
  <c r="J166" i="1"/>
  <c r="C466" i="4" s="1"/>
  <c r="I166" i="1"/>
  <c r="C166" i="4" s="1"/>
  <c r="H166" i="1"/>
  <c r="B466" i="4" s="1"/>
  <c r="G166" i="1"/>
  <c r="B166" i="4" s="1"/>
  <c r="F166" i="1"/>
  <c r="A466" i="4" s="1"/>
  <c r="E166" i="1"/>
  <c r="A166" i="4" s="1"/>
  <c r="M165" i="1"/>
  <c r="D465" i="4" s="1"/>
  <c r="L165" i="1"/>
  <c r="D165" i="4" s="1"/>
  <c r="K165" i="1"/>
  <c r="C765" i="4" s="1"/>
  <c r="J165" i="1"/>
  <c r="C465" i="4" s="1"/>
  <c r="I165" i="1"/>
  <c r="C165" i="4" s="1"/>
  <c r="H165" i="1"/>
  <c r="B465" i="4" s="1"/>
  <c r="G165" i="1"/>
  <c r="B165" i="4" s="1"/>
  <c r="F165" i="1"/>
  <c r="A465" i="4" s="1"/>
  <c r="E165" i="1"/>
  <c r="A165" i="4" s="1"/>
  <c r="M164" i="1"/>
  <c r="D464" i="4" s="1"/>
  <c r="L164" i="1"/>
  <c r="D164" i="4" s="1"/>
  <c r="K164" i="1"/>
  <c r="C764" i="4" s="1"/>
  <c r="J164" i="1"/>
  <c r="C464" i="4" s="1"/>
  <c r="I164" i="1"/>
  <c r="C164" i="4" s="1"/>
  <c r="H164" i="1"/>
  <c r="B464" i="4" s="1"/>
  <c r="G164" i="1"/>
  <c r="B164" i="4" s="1"/>
  <c r="F164" i="1"/>
  <c r="A464" i="4" s="1"/>
  <c r="E164" i="1"/>
  <c r="A164" i="4" s="1"/>
  <c r="M163" i="1"/>
  <c r="D463" i="4" s="1"/>
  <c r="L163" i="1"/>
  <c r="D163" i="4" s="1"/>
  <c r="K163" i="1"/>
  <c r="C763" i="4" s="1"/>
  <c r="J163" i="1"/>
  <c r="C463" i="4" s="1"/>
  <c r="I163" i="1"/>
  <c r="C163" i="4" s="1"/>
  <c r="H163" i="1"/>
  <c r="B463" i="4" s="1"/>
  <c r="G163" i="1"/>
  <c r="B163" i="4" s="1"/>
  <c r="F163" i="1"/>
  <c r="A463" i="4" s="1"/>
  <c r="E163" i="1"/>
  <c r="A163" i="4" s="1"/>
  <c r="M162" i="1"/>
  <c r="D462" i="4" s="1"/>
  <c r="L162" i="1"/>
  <c r="D162" i="4" s="1"/>
  <c r="K162" i="1"/>
  <c r="C762" i="4" s="1"/>
  <c r="J162" i="1"/>
  <c r="C462" i="4" s="1"/>
  <c r="I162" i="1"/>
  <c r="C162" i="4" s="1"/>
  <c r="H162" i="1"/>
  <c r="B462" i="4" s="1"/>
  <c r="G162" i="1"/>
  <c r="B162" i="4" s="1"/>
  <c r="F162" i="1"/>
  <c r="A462" i="4" s="1"/>
  <c r="E162" i="1"/>
  <c r="A162" i="4" s="1"/>
  <c r="M161" i="1"/>
  <c r="D461" i="4" s="1"/>
  <c r="L161" i="1"/>
  <c r="D161" i="4" s="1"/>
  <c r="K161" i="1"/>
  <c r="C761" i="4" s="1"/>
  <c r="J161" i="1"/>
  <c r="C461" i="4" s="1"/>
  <c r="I161" i="1"/>
  <c r="C161" i="4" s="1"/>
  <c r="H161" i="1"/>
  <c r="B461" i="4" s="1"/>
  <c r="G161" i="1"/>
  <c r="B161" i="4" s="1"/>
  <c r="F161" i="1"/>
  <c r="A461" i="4" s="1"/>
  <c r="E161" i="1"/>
  <c r="A161" i="4" s="1"/>
  <c r="M160" i="1"/>
  <c r="D460" i="4" s="1"/>
  <c r="L160" i="1"/>
  <c r="D160" i="4" s="1"/>
  <c r="K160" i="1"/>
  <c r="C760" i="4" s="1"/>
  <c r="J160" i="1"/>
  <c r="C460" i="4" s="1"/>
  <c r="I160" i="1"/>
  <c r="C160" i="4" s="1"/>
  <c r="H160" i="1"/>
  <c r="B460" i="4" s="1"/>
  <c r="G160" i="1"/>
  <c r="B160" i="4" s="1"/>
  <c r="F160" i="1"/>
  <c r="A460" i="4" s="1"/>
  <c r="E160" i="1"/>
  <c r="A160" i="4" s="1"/>
  <c r="M159" i="1"/>
  <c r="D459" i="4" s="1"/>
  <c r="L159" i="1"/>
  <c r="D159" i="4" s="1"/>
  <c r="K159" i="1"/>
  <c r="C759" i="4" s="1"/>
  <c r="J159" i="1"/>
  <c r="C459" i="4" s="1"/>
  <c r="I159" i="1"/>
  <c r="C159" i="4" s="1"/>
  <c r="H159" i="1"/>
  <c r="B459" i="4" s="1"/>
  <c r="G159" i="1"/>
  <c r="B159" i="4" s="1"/>
  <c r="F159" i="1"/>
  <c r="A459" i="4" s="1"/>
  <c r="E159" i="1"/>
  <c r="A159" i="4" s="1"/>
  <c r="M158" i="1"/>
  <c r="D458" i="4" s="1"/>
  <c r="L158" i="1"/>
  <c r="D158" i="4" s="1"/>
  <c r="K158" i="1"/>
  <c r="C758" i="4" s="1"/>
  <c r="J158" i="1"/>
  <c r="C458" i="4" s="1"/>
  <c r="I158" i="1"/>
  <c r="C158" i="4" s="1"/>
  <c r="H158" i="1"/>
  <c r="B458" i="4" s="1"/>
  <c r="G158" i="1"/>
  <c r="B158" i="4" s="1"/>
  <c r="F158" i="1"/>
  <c r="A458" i="4" s="1"/>
  <c r="E158" i="1"/>
  <c r="A158" i="4" s="1"/>
  <c r="M157" i="1"/>
  <c r="D457" i="4" s="1"/>
  <c r="L157" i="1"/>
  <c r="D157" i="4" s="1"/>
  <c r="K157" i="1"/>
  <c r="C757" i="4" s="1"/>
  <c r="J157" i="1"/>
  <c r="C457" i="4" s="1"/>
  <c r="I157" i="1"/>
  <c r="C157" i="4" s="1"/>
  <c r="H157" i="1"/>
  <c r="B457" i="4" s="1"/>
  <c r="G157" i="1"/>
  <c r="B157" i="4" s="1"/>
  <c r="F157" i="1"/>
  <c r="A457" i="4" s="1"/>
  <c r="E157" i="1"/>
  <c r="A157" i="4" s="1"/>
  <c r="M156" i="1"/>
  <c r="D456" i="4" s="1"/>
  <c r="L156" i="1"/>
  <c r="D156" i="4" s="1"/>
  <c r="K156" i="1"/>
  <c r="C756" i="4" s="1"/>
  <c r="J156" i="1"/>
  <c r="C456" i="4" s="1"/>
  <c r="I156" i="1"/>
  <c r="C156" i="4" s="1"/>
  <c r="H156" i="1"/>
  <c r="B456" i="4" s="1"/>
  <c r="G156" i="1"/>
  <c r="B156" i="4" s="1"/>
  <c r="F156" i="1"/>
  <c r="A456" i="4" s="1"/>
  <c r="E156" i="1"/>
  <c r="A156" i="4" s="1"/>
  <c r="M155" i="1"/>
  <c r="D455" i="4" s="1"/>
  <c r="L155" i="1"/>
  <c r="D155" i="4" s="1"/>
  <c r="K155" i="1"/>
  <c r="C755" i="4" s="1"/>
  <c r="J155" i="1"/>
  <c r="C455" i="4" s="1"/>
  <c r="I155" i="1"/>
  <c r="C155" i="4" s="1"/>
  <c r="H155" i="1"/>
  <c r="B455" i="4" s="1"/>
  <c r="G155" i="1"/>
  <c r="B155" i="4" s="1"/>
  <c r="F155" i="1"/>
  <c r="A455" i="4" s="1"/>
  <c r="E155" i="1"/>
  <c r="A155" i="4" s="1"/>
  <c r="M154" i="1"/>
  <c r="D454" i="4" s="1"/>
  <c r="L154" i="1"/>
  <c r="D154" i="4" s="1"/>
  <c r="K154" i="1"/>
  <c r="C754" i="4" s="1"/>
  <c r="J154" i="1"/>
  <c r="C454" i="4" s="1"/>
  <c r="I154" i="1"/>
  <c r="C154" i="4" s="1"/>
  <c r="H154" i="1"/>
  <c r="B454" i="4" s="1"/>
  <c r="G154" i="1"/>
  <c r="B154" i="4" s="1"/>
  <c r="F154" i="1"/>
  <c r="A454" i="4" s="1"/>
  <c r="E154" i="1"/>
  <c r="A154" i="4" s="1"/>
  <c r="M153" i="1"/>
  <c r="D453" i="4" s="1"/>
  <c r="L153" i="1"/>
  <c r="D153" i="4" s="1"/>
  <c r="K153" i="1"/>
  <c r="C753" i="4" s="1"/>
  <c r="J153" i="1"/>
  <c r="C453" i="4" s="1"/>
  <c r="I153" i="1"/>
  <c r="C153" i="4" s="1"/>
  <c r="H153" i="1"/>
  <c r="B453" i="4" s="1"/>
  <c r="G153" i="1"/>
  <c r="B153" i="4" s="1"/>
  <c r="F153" i="1"/>
  <c r="A453" i="4" s="1"/>
  <c r="E153" i="1"/>
  <c r="A153" i="4" s="1"/>
  <c r="M152" i="1"/>
  <c r="D452" i="4" s="1"/>
  <c r="L152" i="1"/>
  <c r="D152" i="4" s="1"/>
  <c r="K152" i="1"/>
  <c r="C752" i="4" s="1"/>
  <c r="J152" i="1"/>
  <c r="C452" i="4" s="1"/>
  <c r="I152" i="1"/>
  <c r="C152" i="4" s="1"/>
  <c r="H152" i="1"/>
  <c r="B452" i="4" s="1"/>
  <c r="G152" i="1"/>
  <c r="B152" i="4" s="1"/>
  <c r="F152" i="1"/>
  <c r="A452" i="4" s="1"/>
  <c r="E152" i="1"/>
  <c r="A152" i="4" s="1"/>
  <c r="M151" i="1"/>
  <c r="D451" i="4" s="1"/>
  <c r="L151" i="1"/>
  <c r="D151" i="4" s="1"/>
  <c r="K151" i="1"/>
  <c r="C751" i="4" s="1"/>
  <c r="J151" i="1"/>
  <c r="C451" i="4" s="1"/>
  <c r="I151" i="1"/>
  <c r="C151" i="4" s="1"/>
  <c r="H151" i="1"/>
  <c r="B451" i="4" s="1"/>
  <c r="G151" i="1"/>
  <c r="B151" i="4" s="1"/>
  <c r="F151" i="1"/>
  <c r="A451" i="4" s="1"/>
  <c r="E151" i="1"/>
  <c r="A151" i="4" s="1"/>
  <c r="M150" i="1"/>
  <c r="D450" i="4" s="1"/>
  <c r="L150" i="1"/>
  <c r="D150" i="4" s="1"/>
  <c r="K150" i="1"/>
  <c r="C750" i="4" s="1"/>
  <c r="J150" i="1"/>
  <c r="C450" i="4" s="1"/>
  <c r="I150" i="1"/>
  <c r="C150" i="4" s="1"/>
  <c r="H150" i="1"/>
  <c r="B450" i="4" s="1"/>
  <c r="G150" i="1"/>
  <c r="B150" i="4" s="1"/>
  <c r="F150" i="1"/>
  <c r="A450" i="4" s="1"/>
  <c r="E150" i="1"/>
  <c r="A150" i="4" s="1"/>
  <c r="M149" i="1"/>
  <c r="D449" i="4" s="1"/>
  <c r="L149" i="1"/>
  <c r="D149" i="4" s="1"/>
  <c r="K149" i="1"/>
  <c r="C749" i="4" s="1"/>
  <c r="J149" i="1"/>
  <c r="C449" i="4" s="1"/>
  <c r="I149" i="1"/>
  <c r="C149" i="4" s="1"/>
  <c r="H149" i="1"/>
  <c r="B449" i="4" s="1"/>
  <c r="G149" i="1"/>
  <c r="B149" i="4" s="1"/>
  <c r="F149" i="1"/>
  <c r="A449" i="4" s="1"/>
  <c r="E149" i="1"/>
  <c r="A149" i="4" s="1"/>
  <c r="M148" i="1"/>
  <c r="D448" i="4" s="1"/>
  <c r="L148" i="1"/>
  <c r="D148" i="4" s="1"/>
  <c r="K148" i="1"/>
  <c r="C748" i="4" s="1"/>
  <c r="J148" i="1"/>
  <c r="C448" i="4" s="1"/>
  <c r="I148" i="1"/>
  <c r="C148" i="4" s="1"/>
  <c r="H148" i="1"/>
  <c r="B448" i="4" s="1"/>
  <c r="G148" i="1"/>
  <c r="B148" i="4" s="1"/>
  <c r="F148" i="1"/>
  <c r="A448" i="4" s="1"/>
  <c r="E148" i="1"/>
  <c r="A148" i="4" s="1"/>
  <c r="M147" i="1"/>
  <c r="D447" i="4" s="1"/>
  <c r="L147" i="1"/>
  <c r="D147" i="4" s="1"/>
  <c r="K147" i="1"/>
  <c r="C747" i="4" s="1"/>
  <c r="J147" i="1"/>
  <c r="C447" i="4" s="1"/>
  <c r="I147" i="1"/>
  <c r="C147" i="4" s="1"/>
  <c r="H147" i="1"/>
  <c r="B447" i="4" s="1"/>
  <c r="G147" i="1"/>
  <c r="B147" i="4" s="1"/>
  <c r="F147" i="1"/>
  <c r="A447" i="4" s="1"/>
  <c r="E147" i="1"/>
  <c r="A147" i="4" s="1"/>
  <c r="M146" i="1"/>
  <c r="D446" i="4" s="1"/>
  <c r="L146" i="1"/>
  <c r="D146" i="4" s="1"/>
  <c r="K146" i="1"/>
  <c r="C746" i="4" s="1"/>
  <c r="J146" i="1"/>
  <c r="C446" i="4" s="1"/>
  <c r="I146" i="1"/>
  <c r="C146" i="4" s="1"/>
  <c r="H146" i="1"/>
  <c r="B446" i="4" s="1"/>
  <c r="G146" i="1"/>
  <c r="B146" i="4" s="1"/>
  <c r="F146" i="1"/>
  <c r="A446" i="4" s="1"/>
  <c r="E146" i="1"/>
  <c r="A146" i="4" s="1"/>
  <c r="M145" i="1"/>
  <c r="D445" i="4" s="1"/>
  <c r="L145" i="1"/>
  <c r="D145" i="4" s="1"/>
  <c r="K145" i="1"/>
  <c r="C745" i="4" s="1"/>
  <c r="J145" i="1"/>
  <c r="C445" i="4" s="1"/>
  <c r="I145" i="1"/>
  <c r="C145" i="4" s="1"/>
  <c r="H145" i="1"/>
  <c r="B445" i="4" s="1"/>
  <c r="G145" i="1"/>
  <c r="B145" i="4" s="1"/>
  <c r="F145" i="1"/>
  <c r="A445" i="4" s="1"/>
  <c r="E145" i="1"/>
  <c r="A145" i="4" s="1"/>
  <c r="M144" i="1"/>
  <c r="D444" i="4" s="1"/>
  <c r="L144" i="1"/>
  <c r="D144" i="4" s="1"/>
  <c r="K144" i="1"/>
  <c r="C744" i="4" s="1"/>
  <c r="J144" i="1"/>
  <c r="C444" i="4" s="1"/>
  <c r="I144" i="1"/>
  <c r="C144" i="4" s="1"/>
  <c r="H144" i="1"/>
  <c r="B444" i="4" s="1"/>
  <c r="G144" i="1"/>
  <c r="B144" i="4" s="1"/>
  <c r="F144" i="1"/>
  <c r="A444" i="4" s="1"/>
  <c r="E144" i="1"/>
  <c r="A144" i="4" s="1"/>
  <c r="M143" i="1"/>
  <c r="D443" i="4" s="1"/>
  <c r="L143" i="1"/>
  <c r="D143" i="4" s="1"/>
  <c r="K143" i="1"/>
  <c r="C743" i="4" s="1"/>
  <c r="J143" i="1"/>
  <c r="C443" i="4" s="1"/>
  <c r="I143" i="1"/>
  <c r="C143" i="4" s="1"/>
  <c r="H143" i="1"/>
  <c r="B443" i="4" s="1"/>
  <c r="G143" i="1"/>
  <c r="B143" i="4" s="1"/>
  <c r="F143" i="1"/>
  <c r="A443" i="4" s="1"/>
  <c r="E143" i="1"/>
  <c r="A143" i="4" s="1"/>
  <c r="M142" i="1"/>
  <c r="D442" i="4" s="1"/>
  <c r="L142" i="1"/>
  <c r="D142" i="4" s="1"/>
  <c r="K142" i="1"/>
  <c r="C742" i="4" s="1"/>
  <c r="J142" i="1"/>
  <c r="C442" i="4" s="1"/>
  <c r="I142" i="1"/>
  <c r="C142" i="4" s="1"/>
  <c r="H142" i="1"/>
  <c r="B442" i="4" s="1"/>
  <c r="G142" i="1"/>
  <c r="B142" i="4" s="1"/>
  <c r="F142" i="1"/>
  <c r="A442" i="4" s="1"/>
  <c r="E142" i="1"/>
  <c r="A142" i="4" s="1"/>
  <c r="M141" i="1"/>
  <c r="D441" i="4" s="1"/>
  <c r="L141" i="1"/>
  <c r="D141" i="4" s="1"/>
  <c r="K141" i="1"/>
  <c r="C741" i="4" s="1"/>
  <c r="J141" i="1"/>
  <c r="C441" i="4" s="1"/>
  <c r="I141" i="1"/>
  <c r="C141" i="4" s="1"/>
  <c r="H141" i="1"/>
  <c r="B441" i="4" s="1"/>
  <c r="G141" i="1"/>
  <c r="B141" i="4" s="1"/>
  <c r="F141" i="1"/>
  <c r="A441" i="4" s="1"/>
  <c r="E141" i="1"/>
  <c r="A141" i="4" s="1"/>
  <c r="M140" i="1"/>
  <c r="D440" i="4" s="1"/>
  <c r="L140" i="1"/>
  <c r="D140" i="4" s="1"/>
  <c r="K140" i="1"/>
  <c r="C740" i="4" s="1"/>
  <c r="J140" i="1"/>
  <c r="C440" i="4" s="1"/>
  <c r="I140" i="1"/>
  <c r="C140" i="4" s="1"/>
  <c r="H140" i="1"/>
  <c r="B440" i="4" s="1"/>
  <c r="G140" i="1"/>
  <c r="B140" i="4" s="1"/>
  <c r="F140" i="1"/>
  <c r="A440" i="4" s="1"/>
  <c r="E140" i="1"/>
  <c r="A140" i="4" s="1"/>
  <c r="M139" i="1"/>
  <c r="D439" i="4" s="1"/>
  <c r="L139" i="1"/>
  <c r="D139" i="4" s="1"/>
  <c r="K139" i="1"/>
  <c r="C739" i="4" s="1"/>
  <c r="J139" i="1"/>
  <c r="C439" i="4" s="1"/>
  <c r="I139" i="1"/>
  <c r="C139" i="4" s="1"/>
  <c r="H139" i="1"/>
  <c r="B439" i="4" s="1"/>
  <c r="G139" i="1"/>
  <c r="B139" i="4" s="1"/>
  <c r="F139" i="1"/>
  <c r="A439" i="4" s="1"/>
  <c r="E139" i="1"/>
  <c r="A139" i="4" s="1"/>
  <c r="M138" i="1"/>
  <c r="D438" i="4" s="1"/>
  <c r="L138" i="1"/>
  <c r="D138" i="4" s="1"/>
  <c r="K138" i="1"/>
  <c r="C738" i="4" s="1"/>
  <c r="J138" i="1"/>
  <c r="C438" i="4" s="1"/>
  <c r="I138" i="1"/>
  <c r="C138" i="4" s="1"/>
  <c r="H138" i="1"/>
  <c r="B438" i="4" s="1"/>
  <c r="G138" i="1"/>
  <c r="B138" i="4" s="1"/>
  <c r="F138" i="1"/>
  <c r="A438" i="4" s="1"/>
  <c r="E138" i="1"/>
  <c r="A138" i="4" s="1"/>
  <c r="M137" i="1"/>
  <c r="D437" i="4" s="1"/>
  <c r="L137" i="1"/>
  <c r="D137" i="4" s="1"/>
  <c r="K137" i="1"/>
  <c r="C737" i="4" s="1"/>
  <c r="J137" i="1"/>
  <c r="C437" i="4" s="1"/>
  <c r="I137" i="1"/>
  <c r="C137" i="4" s="1"/>
  <c r="H137" i="1"/>
  <c r="B437" i="4" s="1"/>
  <c r="G137" i="1"/>
  <c r="B137" i="4" s="1"/>
  <c r="F137" i="1"/>
  <c r="A437" i="4" s="1"/>
  <c r="E137" i="1"/>
  <c r="A137" i="4" s="1"/>
  <c r="M136" i="1"/>
  <c r="D436" i="4" s="1"/>
  <c r="L136" i="1"/>
  <c r="D136" i="4" s="1"/>
  <c r="K136" i="1"/>
  <c r="C736" i="4" s="1"/>
  <c r="J136" i="1"/>
  <c r="C436" i="4" s="1"/>
  <c r="I136" i="1"/>
  <c r="C136" i="4" s="1"/>
  <c r="H136" i="1"/>
  <c r="B436" i="4" s="1"/>
  <c r="G136" i="1"/>
  <c r="B136" i="4" s="1"/>
  <c r="F136" i="1"/>
  <c r="A436" i="4" s="1"/>
  <c r="E136" i="1"/>
  <c r="A136" i="4" s="1"/>
  <c r="M135" i="1"/>
  <c r="D435" i="4" s="1"/>
  <c r="L135" i="1"/>
  <c r="D135" i="4" s="1"/>
  <c r="K135" i="1"/>
  <c r="C735" i="4" s="1"/>
  <c r="J135" i="1"/>
  <c r="C435" i="4" s="1"/>
  <c r="I135" i="1"/>
  <c r="C135" i="4" s="1"/>
  <c r="H135" i="1"/>
  <c r="B435" i="4" s="1"/>
  <c r="G135" i="1"/>
  <c r="B135" i="4" s="1"/>
  <c r="F135" i="1"/>
  <c r="A435" i="4" s="1"/>
  <c r="E135" i="1"/>
  <c r="A135" i="4" s="1"/>
  <c r="M134" i="1"/>
  <c r="D434" i="4" s="1"/>
  <c r="L134" i="1"/>
  <c r="D134" i="4" s="1"/>
  <c r="K134" i="1"/>
  <c r="C734" i="4" s="1"/>
  <c r="J134" i="1"/>
  <c r="C434" i="4" s="1"/>
  <c r="I134" i="1"/>
  <c r="C134" i="4" s="1"/>
  <c r="H134" i="1"/>
  <c r="B434" i="4" s="1"/>
  <c r="G134" i="1"/>
  <c r="B134" i="4" s="1"/>
  <c r="F134" i="1"/>
  <c r="A434" i="4" s="1"/>
  <c r="E134" i="1"/>
  <c r="A134" i="4" s="1"/>
  <c r="M133" i="1"/>
  <c r="D433" i="4" s="1"/>
  <c r="L133" i="1"/>
  <c r="D133" i="4" s="1"/>
  <c r="K133" i="1"/>
  <c r="C733" i="4" s="1"/>
  <c r="J133" i="1"/>
  <c r="C433" i="4" s="1"/>
  <c r="I133" i="1"/>
  <c r="C133" i="4" s="1"/>
  <c r="H133" i="1"/>
  <c r="B433" i="4" s="1"/>
  <c r="G133" i="1"/>
  <c r="B133" i="4" s="1"/>
  <c r="F133" i="1"/>
  <c r="A433" i="4" s="1"/>
  <c r="E133" i="1"/>
  <c r="A133" i="4" s="1"/>
  <c r="M132" i="1"/>
  <c r="D432" i="4" s="1"/>
  <c r="L132" i="1"/>
  <c r="D132" i="4" s="1"/>
  <c r="K132" i="1"/>
  <c r="C732" i="4" s="1"/>
  <c r="J132" i="1"/>
  <c r="C432" i="4" s="1"/>
  <c r="I132" i="1"/>
  <c r="C132" i="4" s="1"/>
  <c r="H132" i="1"/>
  <c r="B432" i="4" s="1"/>
  <c r="G132" i="1"/>
  <c r="B132" i="4" s="1"/>
  <c r="F132" i="1"/>
  <c r="A432" i="4" s="1"/>
  <c r="E132" i="1"/>
  <c r="A132" i="4" s="1"/>
  <c r="M131" i="1"/>
  <c r="D431" i="4" s="1"/>
  <c r="L131" i="1"/>
  <c r="D131" i="4" s="1"/>
  <c r="K131" i="1"/>
  <c r="C731" i="4" s="1"/>
  <c r="J131" i="1"/>
  <c r="C431" i="4" s="1"/>
  <c r="I131" i="1"/>
  <c r="C131" i="4" s="1"/>
  <c r="H131" i="1"/>
  <c r="B431" i="4" s="1"/>
  <c r="G131" i="1"/>
  <c r="B131" i="4" s="1"/>
  <c r="F131" i="1"/>
  <c r="A431" i="4" s="1"/>
  <c r="E131" i="1"/>
  <c r="A131" i="4" s="1"/>
  <c r="M130" i="1"/>
  <c r="D430" i="4" s="1"/>
  <c r="L130" i="1"/>
  <c r="D130" i="4" s="1"/>
  <c r="K130" i="1"/>
  <c r="C730" i="4" s="1"/>
  <c r="J130" i="1"/>
  <c r="C430" i="4" s="1"/>
  <c r="I130" i="1"/>
  <c r="C130" i="4" s="1"/>
  <c r="H130" i="1"/>
  <c r="B430" i="4" s="1"/>
  <c r="G130" i="1"/>
  <c r="B130" i="4" s="1"/>
  <c r="F130" i="1"/>
  <c r="A430" i="4" s="1"/>
  <c r="E130" i="1"/>
  <c r="A130" i="4" s="1"/>
  <c r="M129" i="1"/>
  <c r="D429" i="4" s="1"/>
  <c r="L129" i="1"/>
  <c r="D129" i="4" s="1"/>
  <c r="K129" i="1"/>
  <c r="C729" i="4" s="1"/>
  <c r="J129" i="1"/>
  <c r="C429" i="4" s="1"/>
  <c r="I129" i="1"/>
  <c r="C129" i="4" s="1"/>
  <c r="H129" i="1"/>
  <c r="B429" i="4" s="1"/>
  <c r="G129" i="1"/>
  <c r="B129" i="4" s="1"/>
  <c r="F129" i="1"/>
  <c r="A429" i="4" s="1"/>
  <c r="E129" i="1"/>
  <c r="A129" i="4" s="1"/>
  <c r="M128" i="1"/>
  <c r="D428" i="4" s="1"/>
  <c r="L128" i="1"/>
  <c r="D128" i="4" s="1"/>
  <c r="K128" i="1"/>
  <c r="C728" i="4" s="1"/>
  <c r="J128" i="1"/>
  <c r="C428" i="4" s="1"/>
  <c r="I128" i="1"/>
  <c r="C128" i="4" s="1"/>
  <c r="H128" i="1"/>
  <c r="B428" i="4" s="1"/>
  <c r="G128" i="1"/>
  <c r="B128" i="4" s="1"/>
  <c r="F128" i="1"/>
  <c r="A428" i="4" s="1"/>
  <c r="E128" i="1"/>
  <c r="A128" i="4" s="1"/>
  <c r="M127" i="1"/>
  <c r="D427" i="4" s="1"/>
  <c r="L127" i="1"/>
  <c r="D127" i="4" s="1"/>
  <c r="K127" i="1"/>
  <c r="C727" i="4" s="1"/>
  <c r="J127" i="1"/>
  <c r="C427" i="4" s="1"/>
  <c r="I127" i="1"/>
  <c r="C127" i="4" s="1"/>
  <c r="H127" i="1"/>
  <c r="B427" i="4" s="1"/>
  <c r="G127" i="1"/>
  <c r="B127" i="4" s="1"/>
  <c r="F127" i="1"/>
  <c r="A427" i="4" s="1"/>
  <c r="E127" i="1"/>
  <c r="A127" i="4" s="1"/>
  <c r="M126" i="1"/>
  <c r="D426" i="4" s="1"/>
  <c r="L126" i="1"/>
  <c r="D126" i="4" s="1"/>
  <c r="K126" i="1"/>
  <c r="C726" i="4" s="1"/>
  <c r="J126" i="1"/>
  <c r="C426" i="4" s="1"/>
  <c r="I126" i="1"/>
  <c r="C126" i="4" s="1"/>
  <c r="H126" i="1"/>
  <c r="B426" i="4" s="1"/>
  <c r="G126" i="1"/>
  <c r="B126" i="4" s="1"/>
  <c r="F126" i="1"/>
  <c r="A426" i="4" s="1"/>
  <c r="E126" i="1"/>
  <c r="A126" i="4" s="1"/>
  <c r="M125" i="1"/>
  <c r="D425" i="4" s="1"/>
  <c r="L125" i="1"/>
  <c r="D125" i="4" s="1"/>
  <c r="K125" i="1"/>
  <c r="C725" i="4" s="1"/>
  <c r="J125" i="1"/>
  <c r="C425" i="4" s="1"/>
  <c r="I125" i="1"/>
  <c r="C125" i="4" s="1"/>
  <c r="H125" i="1"/>
  <c r="B425" i="4" s="1"/>
  <c r="G125" i="1"/>
  <c r="B125" i="4" s="1"/>
  <c r="F125" i="1"/>
  <c r="A425" i="4" s="1"/>
  <c r="E125" i="1"/>
  <c r="A125" i="4" s="1"/>
  <c r="M124" i="1"/>
  <c r="D424" i="4" s="1"/>
  <c r="L124" i="1"/>
  <c r="D124" i="4" s="1"/>
  <c r="K124" i="1"/>
  <c r="C724" i="4" s="1"/>
  <c r="J124" i="1"/>
  <c r="C424" i="4" s="1"/>
  <c r="I124" i="1"/>
  <c r="C124" i="4" s="1"/>
  <c r="H124" i="1"/>
  <c r="B424" i="4" s="1"/>
  <c r="G124" i="1"/>
  <c r="B124" i="4" s="1"/>
  <c r="F124" i="1"/>
  <c r="A424" i="4" s="1"/>
  <c r="E124" i="1"/>
  <c r="A124" i="4" s="1"/>
  <c r="M123" i="1"/>
  <c r="D423" i="4" s="1"/>
  <c r="L123" i="1"/>
  <c r="D123" i="4" s="1"/>
  <c r="K123" i="1"/>
  <c r="C723" i="4" s="1"/>
  <c r="J123" i="1"/>
  <c r="C423" i="4" s="1"/>
  <c r="I123" i="1"/>
  <c r="C123" i="4" s="1"/>
  <c r="H123" i="1"/>
  <c r="B423" i="4" s="1"/>
  <c r="G123" i="1"/>
  <c r="B123" i="4" s="1"/>
  <c r="F123" i="1"/>
  <c r="A423" i="4" s="1"/>
  <c r="E123" i="1"/>
  <c r="A123" i="4" s="1"/>
  <c r="M122" i="1"/>
  <c r="D422" i="4" s="1"/>
  <c r="L122" i="1"/>
  <c r="D122" i="4" s="1"/>
  <c r="K122" i="1"/>
  <c r="C722" i="4" s="1"/>
  <c r="J122" i="1"/>
  <c r="C422" i="4" s="1"/>
  <c r="I122" i="1"/>
  <c r="C122" i="4" s="1"/>
  <c r="H122" i="1"/>
  <c r="B422" i="4" s="1"/>
  <c r="G122" i="1"/>
  <c r="B122" i="4" s="1"/>
  <c r="F122" i="1"/>
  <c r="A422" i="4" s="1"/>
  <c r="E122" i="1"/>
  <c r="A122" i="4" s="1"/>
  <c r="M121" i="1"/>
  <c r="D421" i="4" s="1"/>
  <c r="L121" i="1"/>
  <c r="D121" i="4" s="1"/>
  <c r="K121" i="1"/>
  <c r="C721" i="4" s="1"/>
  <c r="J121" i="1"/>
  <c r="C421" i="4" s="1"/>
  <c r="I121" i="1"/>
  <c r="C121" i="4" s="1"/>
  <c r="H121" i="1"/>
  <c r="B421" i="4" s="1"/>
  <c r="G121" i="1"/>
  <c r="B121" i="4" s="1"/>
  <c r="F121" i="1"/>
  <c r="A421" i="4" s="1"/>
  <c r="E121" i="1"/>
  <c r="A121" i="4" s="1"/>
  <c r="M120" i="1"/>
  <c r="D420" i="4" s="1"/>
  <c r="L120" i="1"/>
  <c r="D120" i="4" s="1"/>
  <c r="K120" i="1"/>
  <c r="C720" i="4" s="1"/>
  <c r="J120" i="1"/>
  <c r="C420" i="4" s="1"/>
  <c r="I120" i="1"/>
  <c r="C120" i="4" s="1"/>
  <c r="H120" i="1"/>
  <c r="B420" i="4" s="1"/>
  <c r="G120" i="1"/>
  <c r="B120" i="4" s="1"/>
  <c r="F120" i="1"/>
  <c r="A420" i="4" s="1"/>
  <c r="E120" i="1"/>
  <c r="A120" i="4" s="1"/>
  <c r="M119" i="1"/>
  <c r="D419" i="4" s="1"/>
  <c r="L119" i="1"/>
  <c r="D119" i="4" s="1"/>
  <c r="K119" i="1"/>
  <c r="C719" i="4" s="1"/>
  <c r="J119" i="1"/>
  <c r="C419" i="4" s="1"/>
  <c r="I119" i="1"/>
  <c r="C119" i="4" s="1"/>
  <c r="H119" i="1"/>
  <c r="B419" i="4" s="1"/>
  <c r="G119" i="1"/>
  <c r="B119" i="4" s="1"/>
  <c r="F119" i="1"/>
  <c r="A419" i="4" s="1"/>
  <c r="E119" i="1"/>
  <c r="A119" i="4" s="1"/>
  <c r="M118" i="1"/>
  <c r="D418" i="4" s="1"/>
  <c r="L118" i="1"/>
  <c r="D118" i="4" s="1"/>
  <c r="K118" i="1"/>
  <c r="C718" i="4" s="1"/>
  <c r="J118" i="1"/>
  <c r="C418" i="4" s="1"/>
  <c r="I118" i="1"/>
  <c r="C118" i="4" s="1"/>
  <c r="H118" i="1"/>
  <c r="B418" i="4" s="1"/>
  <c r="G118" i="1"/>
  <c r="B118" i="4" s="1"/>
  <c r="F118" i="1"/>
  <c r="A418" i="4" s="1"/>
  <c r="E118" i="1"/>
  <c r="A118" i="4" s="1"/>
  <c r="M117" i="1"/>
  <c r="D417" i="4" s="1"/>
  <c r="L117" i="1"/>
  <c r="D117" i="4" s="1"/>
  <c r="K117" i="1"/>
  <c r="C717" i="4" s="1"/>
  <c r="J117" i="1"/>
  <c r="C417" i="4" s="1"/>
  <c r="I117" i="1"/>
  <c r="C117" i="4" s="1"/>
  <c r="H117" i="1"/>
  <c r="B417" i="4" s="1"/>
  <c r="G117" i="1"/>
  <c r="B117" i="4" s="1"/>
  <c r="F117" i="1"/>
  <c r="A417" i="4" s="1"/>
  <c r="E117" i="1"/>
  <c r="A117" i="4" s="1"/>
  <c r="M116" i="1"/>
  <c r="D416" i="4" s="1"/>
  <c r="L116" i="1"/>
  <c r="D116" i="4" s="1"/>
  <c r="K116" i="1"/>
  <c r="C716" i="4" s="1"/>
  <c r="J116" i="1"/>
  <c r="C416" i="4" s="1"/>
  <c r="I116" i="1"/>
  <c r="C116" i="4" s="1"/>
  <c r="H116" i="1"/>
  <c r="B416" i="4" s="1"/>
  <c r="G116" i="1"/>
  <c r="B116" i="4" s="1"/>
  <c r="F116" i="1"/>
  <c r="A416" i="4" s="1"/>
  <c r="E116" i="1"/>
  <c r="A116" i="4" s="1"/>
  <c r="M115" i="1"/>
  <c r="D415" i="4" s="1"/>
  <c r="L115" i="1"/>
  <c r="D115" i="4" s="1"/>
  <c r="K115" i="1"/>
  <c r="C715" i="4" s="1"/>
  <c r="J115" i="1"/>
  <c r="C415" i="4" s="1"/>
  <c r="I115" i="1"/>
  <c r="C115" i="4" s="1"/>
  <c r="H115" i="1"/>
  <c r="B415" i="4" s="1"/>
  <c r="G115" i="1"/>
  <c r="B115" i="4" s="1"/>
  <c r="F115" i="1"/>
  <c r="A415" i="4" s="1"/>
  <c r="E115" i="1"/>
  <c r="A115" i="4" s="1"/>
  <c r="M114" i="1"/>
  <c r="D414" i="4" s="1"/>
  <c r="L114" i="1"/>
  <c r="D114" i="4" s="1"/>
  <c r="K114" i="1"/>
  <c r="C714" i="4" s="1"/>
  <c r="J114" i="1"/>
  <c r="C414" i="4" s="1"/>
  <c r="I114" i="1"/>
  <c r="C114" i="4" s="1"/>
  <c r="H114" i="1"/>
  <c r="B414" i="4" s="1"/>
  <c r="G114" i="1"/>
  <c r="B114" i="4" s="1"/>
  <c r="F114" i="1"/>
  <c r="A414" i="4" s="1"/>
  <c r="E114" i="1"/>
  <c r="A114" i="4" s="1"/>
  <c r="M113" i="1"/>
  <c r="D413" i="4" s="1"/>
  <c r="L113" i="1"/>
  <c r="D113" i="4" s="1"/>
  <c r="K113" i="1"/>
  <c r="C713" i="4" s="1"/>
  <c r="J113" i="1"/>
  <c r="C413" i="4" s="1"/>
  <c r="I113" i="1"/>
  <c r="C113" i="4" s="1"/>
  <c r="H113" i="1"/>
  <c r="B413" i="4" s="1"/>
  <c r="G113" i="1"/>
  <c r="B113" i="4" s="1"/>
  <c r="F113" i="1"/>
  <c r="A413" i="4" s="1"/>
  <c r="E113" i="1"/>
  <c r="A113" i="4" s="1"/>
  <c r="M112" i="1"/>
  <c r="D412" i="4" s="1"/>
  <c r="L112" i="1"/>
  <c r="D112" i="4" s="1"/>
  <c r="K112" i="1"/>
  <c r="C712" i="4" s="1"/>
  <c r="J112" i="1"/>
  <c r="C412" i="4" s="1"/>
  <c r="I112" i="1"/>
  <c r="C112" i="4" s="1"/>
  <c r="H112" i="1"/>
  <c r="B412" i="4" s="1"/>
  <c r="G112" i="1"/>
  <c r="B112" i="4" s="1"/>
  <c r="F112" i="1"/>
  <c r="A412" i="4" s="1"/>
  <c r="E112" i="1"/>
  <c r="A112" i="4" s="1"/>
  <c r="M111" i="1"/>
  <c r="D411" i="4" s="1"/>
  <c r="L111" i="1"/>
  <c r="D111" i="4" s="1"/>
  <c r="K111" i="1"/>
  <c r="C711" i="4" s="1"/>
  <c r="J111" i="1"/>
  <c r="C411" i="4" s="1"/>
  <c r="I111" i="1"/>
  <c r="C111" i="4" s="1"/>
  <c r="H111" i="1"/>
  <c r="B411" i="4" s="1"/>
  <c r="G111" i="1"/>
  <c r="B111" i="4" s="1"/>
  <c r="F111" i="1"/>
  <c r="A411" i="4" s="1"/>
  <c r="E111" i="1"/>
  <c r="A111" i="4" s="1"/>
  <c r="M110" i="1"/>
  <c r="D410" i="4" s="1"/>
  <c r="L110" i="1"/>
  <c r="D110" i="4" s="1"/>
  <c r="K110" i="1"/>
  <c r="C710" i="4" s="1"/>
  <c r="J110" i="1"/>
  <c r="C410" i="4" s="1"/>
  <c r="I110" i="1"/>
  <c r="C110" i="4" s="1"/>
  <c r="H110" i="1"/>
  <c r="B410" i="4" s="1"/>
  <c r="G110" i="1"/>
  <c r="B110" i="4" s="1"/>
  <c r="F110" i="1"/>
  <c r="A410" i="4" s="1"/>
  <c r="E110" i="1"/>
  <c r="A110" i="4" s="1"/>
  <c r="M109" i="1"/>
  <c r="D409" i="4" s="1"/>
  <c r="L109" i="1"/>
  <c r="D109" i="4" s="1"/>
  <c r="K109" i="1"/>
  <c r="C709" i="4" s="1"/>
  <c r="J109" i="1"/>
  <c r="C409" i="4" s="1"/>
  <c r="I109" i="1"/>
  <c r="C109" i="4" s="1"/>
  <c r="H109" i="1"/>
  <c r="B409" i="4" s="1"/>
  <c r="G109" i="1"/>
  <c r="B109" i="4" s="1"/>
  <c r="F109" i="1"/>
  <c r="A409" i="4" s="1"/>
  <c r="E109" i="1"/>
  <c r="A109" i="4" s="1"/>
  <c r="M108" i="1"/>
  <c r="D408" i="4" s="1"/>
  <c r="L108" i="1"/>
  <c r="D108" i="4" s="1"/>
  <c r="K108" i="1"/>
  <c r="C708" i="4" s="1"/>
  <c r="J108" i="1"/>
  <c r="C408" i="4" s="1"/>
  <c r="I108" i="1"/>
  <c r="C108" i="4" s="1"/>
  <c r="H108" i="1"/>
  <c r="B408" i="4" s="1"/>
  <c r="G108" i="1"/>
  <c r="B108" i="4" s="1"/>
  <c r="F108" i="1"/>
  <c r="A408" i="4" s="1"/>
  <c r="E108" i="1"/>
  <c r="A108" i="4" s="1"/>
  <c r="M107" i="1"/>
  <c r="D407" i="4" s="1"/>
  <c r="L107" i="1"/>
  <c r="D107" i="4" s="1"/>
  <c r="K107" i="1"/>
  <c r="C707" i="4" s="1"/>
  <c r="J107" i="1"/>
  <c r="C407" i="4" s="1"/>
  <c r="I107" i="1"/>
  <c r="C107" i="4" s="1"/>
  <c r="H107" i="1"/>
  <c r="B407" i="4" s="1"/>
  <c r="G107" i="1"/>
  <c r="B107" i="4" s="1"/>
  <c r="F107" i="1"/>
  <c r="A407" i="4" s="1"/>
  <c r="E107" i="1"/>
  <c r="A107" i="4" s="1"/>
  <c r="M106" i="1"/>
  <c r="D406" i="4" s="1"/>
  <c r="L106" i="1"/>
  <c r="D106" i="4" s="1"/>
  <c r="K106" i="1"/>
  <c r="C706" i="4" s="1"/>
  <c r="J106" i="1"/>
  <c r="C406" i="4" s="1"/>
  <c r="I106" i="1"/>
  <c r="C106" i="4" s="1"/>
  <c r="H106" i="1"/>
  <c r="B406" i="4" s="1"/>
  <c r="G106" i="1"/>
  <c r="B106" i="4" s="1"/>
  <c r="F106" i="1"/>
  <c r="A406" i="4" s="1"/>
  <c r="E106" i="1"/>
  <c r="A106" i="4" s="1"/>
  <c r="M105" i="1"/>
  <c r="D405" i="4" s="1"/>
  <c r="L105" i="1"/>
  <c r="D105" i="4" s="1"/>
  <c r="K105" i="1"/>
  <c r="C705" i="4" s="1"/>
  <c r="J105" i="1"/>
  <c r="C405" i="4" s="1"/>
  <c r="I105" i="1"/>
  <c r="C105" i="4" s="1"/>
  <c r="H105" i="1"/>
  <c r="B405" i="4" s="1"/>
  <c r="G105" i="1"/>
  <c r="B105" i="4" s="1"/>
  <c r="F105" i="1"/>
  <c r="A405" i="4" s="1"/>
  <c r="E105" i="1"/>
  <c r="A105" i="4" s="1"/>
  <c r="M104" i="1"/>
  <c r="D404" i="4" s="1"/>
  <c r="L104" i="1"/>
  <c r="D104" i="4" s="1"/>
  <c r="K104" i="1"/>
  <c r="C704" i="4" s="1"/>
  <c r="J104" i="1"/>
  <c r="C404" i="4" s="1"/>
  <c r="I104" i="1"/>
  <c r="C104" i="4" s="1"/>
  <c r="H104" i="1"/>
  <c r="B404" i="4" s="1"/>
  <c r="G104" i="1"/>
  <c r="B104" i="4" s="1"/>
  <c r="F104" i="1"/>
  <c r="A404" i="4" s="1"/>
  <c r="E104" i="1"/>
  <c r="A104" i="4" s="1"/>
  <c r="M103" i="1"/>
  <c r="D403" i="4" s="1"/>
  <c r="L103" i="1"/>
  <c r="D103" i="4" s="1"/>
  <c r="K103" i="1"/>
  <c r="C703" i="4" s="1"/>
  <c r="J103" i="1"/>
  <c r="C403" i="4" s="1"/>
  <c r="I103" i="1"/>
  <c r="C103" i="4" s="1"/>
  <c r="H103" i="1"/>
  <c r="B403" i="4" s="1"/>
  <c r="G103" i="1"/>
  <c r="B103" i="4" s="1"/>
  <c r="F103" i="1"/>
  <c r="A403" i="4" s="1"/>
  <c r="E103" i="1"/>
  <c r="A103" i="4" s="1"/>
  <c r="M102" i="1"/>
  <c r="D402" i="4" s="1"/>
  <c r="L102" i="1"/>
  <c r="D102" i="4" s="1"/>
  <c r="K102" i="1"/>
  <c r="C702" i="4" s="1"/>
  <c r="J102" i="1"/>
  <c r="C402" i="4" s="1"/>
  <c r="I102" i="1"/>
  <c r="C102" i="4" s="1"/>
  <c r="H102" i="1"/>
  <c r="B402" i="4" s="1"/>
  <c r="G102" i="1"/>
  <c r="B102" i="4" s="1"/>
  <c r="F102" i="1"/>
  <c r="A402" i="4" s="1"/>
  <c r="E102" i="1"/>
  <c r="A102" i="4" s="1"/>
  <c r="M101" i="1"/>
  <c r="D401" i="4" s="1"/>
  <c r="L101" i="1"/>
  <c r="D101" i="4" s="1"/>
  <c r="K101" i="1"/>
  <c r="C701" i="4" s="1"/>
  <c r="J101" i="1"/>
  <c r="C401" i="4" s="1"/>
  <c r="I101" i="1"/>
  <c r="C101" i="4" s="1"/>
  <c r="H101" i="1"/>
  <c r="B401" i="4" s="1"/>
  <c r="G101" i="1"/>
  <c r="B101" i="4" s="1"/>
  <c r="F101" i="1"/>
  <c r="A401" i="4" s="1"/>
  <c r="E101" i="1"/>
  <c r="A101" i="4" s="1"/>
  <c r="M100" i="1"/>
  <c r="D400" i="4" s="1"/>
  <c r="L100" i="1"/>
  <c r="D100" i="4" s="1"/>
  <c r="K100" i="1"/>
  <c r="C700" i="4" s="1"/>
  <c r="J100" i="1"/>
  <c r="C400" i="4" s="1"/>
  <c r="I100" i="1"/>
  <c r="C100" i="4" s="1"/>
  <c r="H100" i="1"/>
  <c r="B400" i="4" s="1"/>
  <c r="G100" i="1"/>
  <c r="B100" i="4" s="1"/>
  <c r="F100" i="1"/>
  <c r="A400" i="4" s="1"/>
  <c r="E100" i="1"/>
  <c r="A100" i="4" s="1"/>
  <c r="M99" i="1"/>
  <c r="D399" i="4" s="1"/>
  <c r="L99" i="1"/>
  <c r="D99" i="4" s="1"/>
  <c r="K99" i="1"/>
  <c r="C699" i="4" s="1"/>
  <c r="J99" i="1"/>
  <c r="C399" i="4" s="1"/>
  <c r="I99" i="1"/>
  <c r="C99" i="4" s="1"/>
  <c r="H99" i="1"/>
  <c r="B399" i="4" s="1"/>
  <c r="G99" i="1"/>
  <c r="B99" i="4" s="1"/>
  <c r="F99" i="1"/>
  <c r="A399" i="4" s="1"/>
  <c r="E99" i="1"/>
  <c r="A99" i="4" s="1"/>
  <c r="M98" i="1"/>
  <c r="D398" i="4" s="1"/>
  <c r="L98" i="1"/>
  <c r="D98" i="4" s="1"/>
  <c r="K98" i="1"/>
  <c r="C698" i="4" s="1"/>
  <c r="J98" i="1"/>
  <c r="C398" i="4" s="1"/>
  <c r="I98" i="1"/>
  <c r="C98" i="4" s="1"/>
  <c r="H98" i="1"/>
  <c r="B398" i="4" s="1"/>
  <c r="G98" i="1"/>
  <c r="B98" i="4" s="1"/>
  <c r="F98" i="1"/>
  <c r="A398" i="4" s="1"/>
  <c r="E98" i="1"/>
  <c r="A98" i="4" s="1"/>
  <c r="M97" i="1"/>
  <c r="D397" i="4" s="1"/>
  <c r="L97" i="1"/>
  <c r="D97" i="4" s="1"/>
  <c r="K97" i="1"/>
  <c r="C697" i="4" s="1"/>
  <c r="J97" i="1"/>
  <c r="C397" i="4" s="1"/>
  <c r="I97" i="1"/>
  <c r="C97" i="4" s="1"/>
  <c r="H97" i="1"/>
  <c r="B397" i="4" s="1"/>
  <c r="G97" i="1"/>
  <c r="B97" i="4" s="1"/>
  <c r="F97" i="1"/>
  <c r="A397" i="4" s="1"/>
  <c r="E97" i="1"/>
  <c r="A97" i="4" s="1"/>
  <c r="M96" i="1"/>
  <c r="D396" i="4" s="1"/>
  <c r="L96" i="1"/>
  <c r="D96" i="4" s="1"/>
  <c r="K96" i="1"/>
  <c r="C696" i="4" s="1"/>
  <c r="J96" i="1"/>
  <c r="C396" i="4" s="1"/>
  <c r="I96" i="1"/>
  <c r="C96" i="4" s="1"/>
  <c r="H96" i="1"/>
  <c r="B396" i="4" s="1"/>
  <c r="G96" i="1"/>
  <c r="B96" i="4" s="1"/>
  <c r="F96" i="1"/>
  <c r="A396" i="4" s="1"/>
  <c r="E96" i="1"/>
  <c r="A96" i="4" s="1"/>
  <c r="M95" i="1"/>
  <c r="D395" i="4" s="1"/>
  <c r="L95" i="1"/>
  <c r="D95" i="4" s="1"/>
  <c r="K95" i="1"/>
  <c r="C695" i="4" s="1"/>
  <c r="J95" i="1"/>
  <c r="C395" i="4" s="1"/>
  <c r="I95" i="1"/>
  <c r="C95" i="4" s="1"/>
  <c r="H95" i="1"/>
  <c r="B395" i="4" s="1"/>
  <c r="G95" i="1"/>
  <c r="B95" i="4" s="1"/>
  <c r="F95" i="1"/>
  <c r="A395" i="4" s="1"/>
  <c r="E95" i="1"/>
  <c r="A95" i="4" s="1"/>
  <c r="M94" i="1"/>
  <c r="D394" i="4" s="1"/>
  <c r="L94" i="1"/>
  <c r="D94" i="4" s="1"/>
  <c r="K94" i="1"/>
  <c r="C694" i="4" s="1"/>
  <c r="J94" i="1"/>
  <c r="C394" i="4" s="1"/>
  <c r="I94" i="1"/>
  <c r="C94" i="4" s="1"/>
  <c r="H94" i="1"/>
  <c r="B394" i="4" s="1"/>
  <c r="G94" i="1"/>
  <c r="B94" i="4" s="1"/>
  <c r="F94" i="1"/>
  <c r="A394" i="4" s="1"/>
  <c r="E94" i="1"/>
  <c r="A94" i="4" s="1"/>
  <c r="M93" i="1"/>
  <c r="D393" i="4" s="1"/>
  <c r="L93" i="1"/>
  <c r="D93" i="4" s="1"/>
  <c r="K93" i="1"/>
  <c r="C693" i="4" s="1"/>
  <c r="J93" i="1"/>
  <c r="C393" i="4" s="1"/>
  <c r="I93" i="1"/>
  <c r="C93" i="4" s="1"/>
  <c r="H93" i="1"/>
  <c r="B393" i="4" s="1"/>
  <c r="G93" i="1"/>
  <c r="B93" i="4" s="1"/>
  <c r="F93" i="1"/>
  <c r="A393" i="4" s="1"/>
  <c r="E93" i="1"/>
  <c r="A93" i="4" s="1"/>
  <c r="M92" i="1"/>
  <c r="D392" i="4" s="1"/>
  <c r="L92" i="1"/>
  <c r="D92" i="4" s="1"/>
  <c r="K92" i="1"/>
  <c r="C692" i="4" s="1"/>
  <c r="J92" i="1"/>
  <c r="C392" i="4" s="1"/>
  <c r="I92" i="1"/>
  <c r="C92" i="4" s="1"/>
  <c r="H92" i="1"/>
  <c r="B392" i="4" s="1"/>
  <c r="G92" i="1"/>
  <c r="B92" i="4" s="1"/>
  <c r="F92" i="1"/>
  <c r="A392" i="4" s="1"/>
  <c r="E92" i="1"/>
  <c r="A92" i="4" s="1"/>
  <c r="M91" i="1"/>
  <c r="D391" i="4" s="1"/>
  <c r="L91" i="1"/>
  <c r="D91" i="4" s="1"/>
  <c r="K91" i="1"/>
  <c r="C691" i="4" s="1"/>
  <c r="J91" i="1"/>
  <c r="C391" i="4" s="1"/>
  <c r="I91" i="1"/>
  <c r="C91" i="4" s="1"/>
  <c r="H91" i="1"/>
  <c r="B391" i="4" s="1"/>
  <c r="G91" i="1"/>
  <c r="B91" i="4" s="1"/>
  <c r="F91" i="1"/>
  <c r="A391" i="4" s="1"/>
  <c r="E91" i="1"/>
  <c r="A91" i="4" s="1"/>
  <c r="M90" i="1"/>
  <c r="D390" i="4" s="1"/>
  <c r="L90" i="1"/>
  <c r="D90" i="4" s="1"/>
  <c r="K90" i="1"/>
  <c r="C690" i="4" s="1"/>
  <c r="J90" i="1"/>
  <c r="C390" i="4" s="1"/>
  <c r="I90" i="1"/>
  <c r="C90" i="4" s="1"/>
  <c r="H90" i="1"/>
  <c r="B390" i="4" s="1"/>
  <c r="G90" i="1"/>
  <c r="B90" i="4" s="1"/>
  <c r="F90" i="1"/>
  <c r="A390" i="4" s="1"/>
  <c r="E90" i="1"/>
  <c r="A90" i="4" s="1"/>
  <c r="M89" i="1"/>
  <c r="D389" i="4" s="1"/>
  <c r="L89" i="1"/>
  <c r="D89" i="4" s="1"/>
  <c r="K89" i="1"/>
  <c r="C689" i="4" s="1"/>
  <c r="J89" i="1"/>
  <c r="C389" i="4" s="1"/>
  <c r="I89" i="1"/>
  <c r="C89" i="4" s="1"/>
  <c r="H89" i="1"/>
  <c r="B389" i="4" s="1"/>
  <c r="G89" i="1"/>
  <c r="B89" i="4" s="1"/>
  <c r="F89" i="1"/>
  <c r="A389" i="4" s="1"/>
  <c r="E89" i="1"/>
  <c r="A89" i="4" s="1"/>
  <c r="M88" i="1"/>
  <c r="D388" i="4" s="1"/>
  <c r="L88" i="1"/>
  <c r="D88" i="4" s="1"/>
  <c r="K88" i="1"/>
  <c r="C688" i="4" s="1"/>
  <c r="J88" i="1"/>
  <c r="C388" i="4" s="1"/>
  <c r="I88" i="1"/>
  <c r="C88" i="4" s="1"/>
  <c r="H88" i="1"/>
  <c r="B388" i="4" s="1"/>
  <c r="G88" i="1"/>
  <c r="B88" i="4" s="1"/>
  <c r="F88" i="1"/>
  <c r="A388" i="4" s="1"/>
  <c r="E88" i="1"/>
  <c r="A88" i="4" s="1"/>
  <c r="M87" i="1"/>
  <c r="D387" i="4" s="1"/>
  <c r="L87" i="1"/>
  <c r="D87" i="4" s="1"/>
  <c r="K87" i="1"/>
  <c r="C687" i="4" s="1"/>
  <c r="J87" i="1"/>
  <c r="C387" i="4" s="1"/>
  <c r="I87" i="1"/>
  <c r="C87" i="4" s="1"/>
  <c r="H87" i="1"/>
  <c r="B387" i="4" s="1"/>
  <c r="G87" i="1"/>
  <c r="B87" i="4" s="1"/>
  <c r="F87" i="1"/>
  <c r="A387" i="4" s="1"/>
  <c r="E87" i="1"/>
  <c r="A87" i="4" s="1"/>
  <c r="M86" i="1"/>
  <c r="D386" i="4" s="1"/>
  <c r="L86" i="1"/>
  <c r="D86" i="4" s="1"/>
  <c r="K86" i="1"/>
  <c r="C686" i="4" s="1"/>
  <c r="J86" i="1"/>
  <c r="C386" i="4" s="1"/>
  <c r="I86" i="1"/>
  <c r="C86" i="4" s="1"/>
  <c r="H86" i="1"/>
  <c r="B386" i="4" s="1"/>
  <c r="G86" i="1"/>
  <c r="B86" i="4" s="1"/>
  <c r="F86" i="1"/>
  <c r="A386" i="4" s="1"/>
  <c r="E86" i="1"/>
  <c r="A86" i="4" s="1"/>
  <c r="M85" i="1"/>
  <c r="D385" i="4" s="1"/>
  <c r="L85" i="1"/>
  <c r="D85" i="4" s="1"/>
  <c r="K85" i="1"/>
  <c r="C685" i="4" s="1"/>
  <c r="J85" i="1"/>
  <c r="C385" i="4" s="1"/>
  <c r="I85" i="1"/>
  <c r="C85" i="4" s="1"/>
  <c r="H85" i="1"/>
  <c r="B385" i="4" s="1"/>
  <c r="G85" i="1"/>
  <c r="B85" i="4" s="1"/>
  <c r="F85" i="1"/>
  <c r="A385" i="4" s="1"/>
  <c r="E85" i="1"/>
  <c r="A85" i="4" s="1"/>
  <c r="M84" i="1"/>
  <c r="D384" i="4" s="1"/>
  <c r="L84" i="1"/>
  <c r="D84" i="4" s="1"/>
  <c r="K84" i="1"/>
  <c r="C684" i="4" s="1"/>
  <c r="J84" i="1"/>
  <c r="C384" i="4" s="1"/>
  <c r="I84" i="1"/>
  <c r="C84" i="4" s="1"/>
  <c r="H84" i="1"/>
  <c r="B384" i="4" s="1"/>
  <c r="G84" i="1"/>
  <c r="B84" i="4" s="1"/>
  <c r="F84" i="1"/>
  <c r="A384" i="4" s="1"/>
  <c r="E84" i="1"/>
  <c r="A84" i="4" s="1"/>
  <c r="M83" i="1"/>
  <c r="D383" i="4" s="1"/>
  <c r="L83" i="1"/>
  <c r="D83" i="4" s="1"/>
  <c r="K83" i="1"/>
  <c r="C683" i="4" s="1"/>
  <c r="J83" i="1"/>
  <c r="C383" i="4" s="1"/>
  <c r="I83" i="1"/>
  <c r="C83" i="4" s="1"/>
  <c r="H83" i="1"/>
  <c r="B383" i="4" s="1"/>
  <c r="G83" i="1"/>
  <c r="B83" i="4" s="1"/>
  <c r="F83" i="1"/>
  <c r="A383" i="4" s="1"/>
  <c r="E83" i="1"/>
  <c r="A83" i="4" s="1"/>
  <c r="M82" i="1"/>
  <c r="D382" i="4" s="1"/>
  <c r="L82" i="1"/>
  <c r="D82" i="4" s="1"/>
  <c r="K82" i="1"/>
  <c r="C682" i="4" s="1"/>
  <c r="J82" i="1"/>
  <c r="C382" i="4" s="1"/>
  <c r="I82" i="1"/>
  <c r="C82" i="4" s="1"/>
  <c r="H82" i="1"/>
  <c r="B382" i="4" s="1"/>
  <c r="G82" i="1"/>
  <c r="B82" i="4" s="1"/>
  <c r="F82" i="1"/>
  <c r="A382" i="4" s="1"/>
  <c r="E82" i="1"/>
  <c r="A82" i="4" s="1"/>
  <c r="M81" i="1"/>
  <c r="D381" i="4" s="1"/>
  <c r="L81" i="1"/>
  <c r="D81" i="4" s="1"/>
  <c r="K81" i="1"/>
  <c r="C681" i="4" s="1"/>
  <c r="J81" i="1"/>
  <c r="C381" i="4" s="1"/>
  <c r="I81" i="1"/>
  <c r="C81" i="4" s="1"/>
  <c r="H81" i="1"/>
  <c r="B381" i="4" s="1"/>
  <c r="G81" i="1"/>
  <c r="B81" i="4" s="1"/>
  <c r="F81" i="1"/>
  <c r="A381" i="4" s="1"/>
  <c r="E81" i="1"/>
  <c r="A81" i="4" s="1"/>
  <c r="M80" i="1"/>
  <c r="D380" i="4" s="1"/>
  <c r="L80" i="1"/>
  <c r="D80" i="4" s="1"/>
  <c r="K80" i="1"/>
  <c r="C680" i="4" s="1"/>
  <c r="J80" i="1"/>
  <c r="C380" i="4" s="1"/>
  <c r="I80" i="1"/>
  <c r="C80" i="4" s="1"/>
  <c r="H80" i="1"/>
  <c r="B380" i="4" s="1"/>
  <c r="G80" i="1"/>
  <c r="B80" i="4" s="1"/>
  <c r="F80" i="1"/>
  <c r="A380" i="4" s="1"/>
  <c r="E80" i="1"/>
  <c r="A80" i="4" s="1"/>
  <c r="M79" i="1"/>
  <c r="D379" i="4" s="1"/>
  <c r="L79" i="1"/>
  <c r="D79" i="4" s="1"/>
  <c r="K79" i="1"/>
  <c r="C679" i="4" s="1"/>
  <c r="J79" i="1"/>
  <c r="C379" i="4" s="1"/>
  <c r="I79" i="1"/>
  <c r="C79" i="4" s="1"/>
  <c r="H79" i="1"/>
  <c r="B379" i="4" s="1"/>
  <c r="G79" i="1"/>
  <c r="B79" i="4" s="1"/>
  <c r="F79" i="1"/>
  <c r="A379" i="4" s="1"/>
  <c r="E79" i="1"/>
  <c r="A79" i="4" s="1"/>
  <c r="M78" i="1"/>
  <c r="D378" i="4" s="1"/>
  <c r="L78" i="1"/>
  <c r="D78" i="4" s="1"/>
  <c r="K78" i="1"/>
  <c r="C678" i="4" s="1"/>
  <c r="J78" i="1"/>
  <c r="C378" i="4" s="1"/>
  <c r="I78" i="1"/>
  <c r="C78" i="4" s="1"/>
  <c r="H78" i="1"/>
  <c r="B378" i="4" s="1"/>
  <c r="G78" i="1"/>
  <c r="B78" i="4" s="1"/>
  <c r="F78" i="1"/>
  <c r="A378" i="4" s="1"/>
  <c r="E78" i="1"/>
  <c r="A78" i="4" s="1"/>
  <c r="M77" i="1"/>
  <c r="D377" i="4" s="1"/>
  <c r="L77" i="1"/>
  <c r="D77" i="4" s="1"/>
  <c r="K77" i="1"/>
  <c r="C677" i="4" s="1"/>
  <c r="J77" i="1"/>
  <c r="C377" i="4" s="1"/>
  <c r="I77" i="1"/>
  <c r="C77" i="4" s="1"/>
  <c r="H77" i="1"/>
  <c r="B377" i="4" s="1"/>
  <c r="G77" i="1"/>
  <c r="B77" i="4" s="1"/>
  <c r="F77" i="1"/>
  <c r="A377" i="4" s="1"/>
  <c r="E77" i="1"/>
  <c r="A77" i="4" s="1"/>
  <c r="M76" i="1"/>
  <c r="D376" i="4" s="1"/>
  <c r="L76" i="1"/>
  <c r="D76" i="4" s="1"/>
  <c r="K76" i="1"/>
  <c r="C676" i="4" s="1"/>
  <c r="J76" i="1"/>
  <c r="C376" i="4" s="1"/>
  <c r="I76" i="1"/>
  <c r="C76" i="4" s="1"/>
  <c r="H76" i="1"/>
  <c r="B376" i="4" s="1"/>
  <c r="G76" i="1"/>
  <c r="B76" i="4" s="1"/>
  <c r="F76" i="1"/>
  <c r="A376" i="4" s="1"/>
  <c r="E76" i="1"/>
  <c r="A76" i="4" s="1"/>
  <c r="M75" i="1"/>
  <c r="D375" i="4" s="1"/>
  <c r="L75" i="1"/>
  <c r="D75" i="4" s="1"/>
  <c r="K75" i="1"/>
  <c r="C675" i="4" s="1"/>
  <c r="J75" i="1"/>
  <c r="C375" i="4" s="1"/>
  <c r="I75" i="1"/>
  <c r="C75" i="4" s="1"/>
  <c r="H75" i="1"/>
  <c r="B375" i="4" s="1"/>
  <c r="G75" i="1"/>
  <c r="B75" i="4" s="1"/>
  <c r="F75" i="1"/>
  <c r="A375" i="4" s="1"/>
  <c r="E75" i="1"/>
  <c r="A75" i="4" s="1"/>
  <c r="M74" i="1"/>
  <c r="D374" i="4" s="1"/>
  <c r="L74" i="1"/>
  <c r="D74" i="4" s="1"/>
  <c r="K74" i="1"/>
  <c r="C674" i="4" s="1"/>
  <c r="J74" i="1"/>
  <c r="C374" i="4" s="1"/>
  <c r="I74" i="1"/>
  <c r="C74" i="4" s="1"/>
  <c r="H74" i="1"/>
  <c r="B374" i="4" s="1"/>
  <c r="G74" i="1"/>
  <c r="B74" i="4" s="1"/>
  <c r="F74" i="1"/>
  <c r="A374" i="4" s="1"/>
  <c r="E74" i="1"/>
  <c r="A74" i="4" s="1"/>
  <c r="M73" i="1"/>
  <c r="D373" i="4" s="1"/>
  <c r="L73" i="1"/>
  <c r="D73" i="4" s="1"/>
  <c r="K73" i="1"/>
  <c r="C673" i="4" s="1"/>
  <c r="J73" i="1"/>
  <c r="C373" i="4" s="1"/>
  <c r="I73" i="1"/>
  <c r="C73" i="4" s="1"/>
  <c r="H73" i="1"/>
  <c r="B373" i="4" s="1"/>
  <c r="G73" i="1"/>
  <c r="B73" i="4" s="1"/>
  <c r="F73" i="1"/>
  <c r="A373" i="4" s="1"/>
  <c r="E73" i="1"/>
  <c r="A73" i="4" s="1"/>
  <c r="M72" i="1"/>
  <c r="D372" i="4" s="1"/>
  <c r="L72" i="1"/>
  <c r="D72" i="4" s="1"/>
  <c r="K72" i="1"/>
  <c r="C672" i="4" s="1"/>
  <c r="J72" i="1"/>
  <c r="C372" i="4" s="1"/>
  <c r="I72" i="1"/>
  <c r="C72" i="4" s="1"/>
  <c r="H72" i="1"/>
  <c r="B372" i="4" s="1"/>
  <c r="G72" i="1"/>
  <c r="B72" i="4" s="1"/>
  <c r="F72" i="1"/>
  <c r="A372" i="4" s="1"/>
  <c r="E72" i="1"/>
  <c r="A72" i="4" s="1"/>
  <c r="M71" i="1"/>
  <c r="D371" i="4" s="1"/>
  <c r="L71" i="1"/>
  <c r="D71" i="4" s="1"/>
  <c r="K71" i="1"/>
  <c r="C671" i="4" s="1"/>
  <c r="J71" i="1"/>
  <c r="C371" i="4" s="1"/>
  <c r="I71" i="1"/>
  <c r="C71" i="4" s="1"/>
  <c r="H71" i="1"/>
  <c r="B371" i="4" s="1"/>
  <c r="G71" i="1"/>
  <c r="B71" i="4" s="1"/>
  <c r="F71" i="1"/>
  <c r="A371" i="4" s="1"/>
  <c r="E71" i="1"/>
  <c r="A71" i="4" s="1"/>
  <c r="M70" i="1"/>
  <c r="D370" i="4" s="1"/>
  <c r="L70" i="1"/>
  <c r="D70" i="4" s="1"/>
  <c r="K70" i="1"/>
  <c r="C670" i="4" s="1"/>
  <c r="J70" i="1"/>
  <c r="C370" i="4" s="1"/>
  <c r="I70" i="1"/>
  <c r="C70" i="4" s="1"/>
  <c r="H70" i="1"/>
  <c r="B370" i="4" s="1"/>
  <c r="G70" i="1"/>
  <c r="B70" i="4" s="1"/>
  <c r="F70" i="1"/>
  <c r="A370" i="4" s="1"/>
  <c r="E70" i="1"/>
  <c r="A70" i="4" s="1"/>
  <c r="M69" i="1"/>
  <c r="D369" i="4" s="1"/>
  <c r="L69" i="1"/>
  <c r="D69" i="4" s="1"/>
  <c r="K69" i="1"/>
  <c r="C669" i="4" s="1"/>
  <c r="J69" i="1"/>
  <c r="C369" i="4" s="1"/>
  <c r="I69" i="1"/>
  <c r="C69" i="4" s="1"/>
  <c r="H69" i="1"/>
  <c r="B369" i="4" s="1"/>
  <c r="G69" i="1"/>
  <c r="B69" i="4" s="1"/>
  <c r="F69" i="1"/>
  <c r="A369" i="4" s="1"/>
  <c r="E69" i="1"/>
  <c r="A69" i="4" s="1"/>
  <c r="M68" i="1"/>
  <c r="D368" i="4" s="1"/>
  <c r="L68" i="1"/>
  <c r="D68" i="4" s="1"/>
  <c r="K68" i="1"/>
  <c r="C668" i="4" s="1"/>
  <c r="J68" i="1"/>
  <c r="C368" i="4" s="1"/>
  <c r="I68" i="1"/>
  <c r="C68" i="4" s="1"/>
  <c r="H68" i="1"/>
  <c r="B368" i="4" s="1"/>
  <c r="G68" i="1"/>
  <c r="B68" i="4" s="1"/>
  <c r="F68" i="1"/>
  <c r="A368" i="4" s="1"/>
  <c r="E68" i="1"/>
  <c r="A68" i="4" s="1"/>
  <c r="M67" i="1"/>
  <c r="D367" i="4" s="1"/>
  <c r="L67" i="1"/>
  <c r="D67" i="4" s="1"/>
  <c r="K67" i="1"/>
  <c r="C667" i="4" s="1"/>
  <c r="J67" i="1"/>
  <c r="C367" i="4" s="1"/>
  <c r="I67" i="1"/>
  <c r="C67" i="4" s="1"/>
  <c r="H67" i="1"/>
  <c r="B367" i="4" s="1"/>
  <c r="G67" i="1"/>
  <c r="B67" i="4" s="1"/>
  <c r="F67" i="1"/>
  <c r="A367" i="4" s="1"/>
  <c r="E67" i="1"/>
  <c r="A67" i="4" s="1"/>
  <c r="M66" i="1"/>
  <c r="D366" i="4" s="1"/>
  <c r="L66" i="1"/>
  <c r="D66" i="4" s="1"/>
  <c r="K66" i="1"/>
  <c r="C666" i="4" s="1"/>
  <c r="J66" i="1"/>
  <c r="C366" i="4" s="1"/>
  <c r="I66" i="1"/>
  <c r="C66" i="4" s="1"/>
  <c r="H66" i="1"/>
  <c r="B366" i="4" s="1"/>
  <c r="G66" i="1"/>
  <c r="B66" i="4" s="1"/>
  <c r="F66" i="1"/>
  <c r="A366" i="4" s="1"/>
  <c r="E66" i="1"/>
  <c r="A66" i="4" s="1"/>
  <c r="M65" i="1"/>
  <c r="D365" i="4" s="1"/>
  <c r="L65" i="1"/>
  <c r="D65" i="4" s="1"/>
  <c r="K65" i="1"/>
  <c r="C665" i="4" s="1"/>
  <c r="J65" i="1"/>
  <c r="C365" i="4" s="1"/>
  <c r="I65" i="1"/>
  <c r="C65" i="4" s="1"/>
  <c r="H65" i="1"/>
  <c r="B365" i="4" s="1"/>
  <c r="G65" i="1"/>
  <c r="B65" i="4" s="1"/>
  <c r="F65" i="1"/>
  <c r="A365" i="4" s="1"/>
  <c r="E65" i="1"/>
  <c r="A65" i="4" s="1"/>
  <c r="M64" i="1"/>
  <c r="D364" i="4" s="1"/>
  <c r="L64" i="1"/>
  <c r="D64" i="4" s="1"/>
  <c r="K64" i="1"/>
  <c r="C664" i="4" s="1"/>
  <c r="J64" i="1"/>
  <c r="C364" i="4" s="1"/>
  <c r="I64" i="1"/>
  <c r="C64" i="4" s="1"/>
  <c r="H64" i="1"/>
  <c r="B364" i="4" s="1"/>
  <c r="G64" i="1"/>
  <c r="B64" i="4" s="1"/>
  <c r="F64" i="1"/>
  <c r="A364" i="4" s="1"/>
  <c r="E64" i="1"/>
  <c r="A64" i="4" s="1"/>
  <c r="M63" i="1"/>
  <c r="D363" i="4" s="1"/>
  <c r="L63" i="1"/>
  <c r="D63" i="4" s="1"/>
  <c r="K63" i="1"/>
  <c r="C663" i="4" s="1"/>
  <c r="J63" i="1"/>
  <c r="C363" i="4" s="1"/>
  <c r="I63" i="1"/>
  <c r="C63" i="4" s="1"/>
  <c r="H63" i="1"/>
  <c r="B363" i="4" s="1"/>
  <c r="G63" i="1"/>
  <c r="B63" i="4" s="1"/>
  <c r="F63" i="1"/>
  <c r="A363" i="4" s="1"/>
  <c r="E63" i="1"/>
  <c r="A63" i="4" s="1"/>
  <c r="M62" i="1"/>
  <c r="D362" i="4" s="1"/>
  <c r="L62" i="1"/>
  <c r="D62" i="4" s="1"/>
  <c r="K62" i="1"/>
  <c r="C662" i="4" s="1"/>
  <c r="J62" i="1"/>
  <c r="C362" i="4" s="1"/>
  <c r="I62" i="1"/>
  <c r="C62" i="4" s="1"/>
  <c r="H62" i="1"/>
  <c r="B362" i="4" s="1"/>
  <c r="G62" i="1"/>
  <c r="B62" i="4" s="1"/>
  <c r="F62" i="1"/>
  <c r="A362" i="4" s="1"/>
  <c r="E62" i="1"/>
  <c r="A62" i="4" s="1"/>
  <c r="M61" i="1"/>
  <c r="D361" i="4" s="1"/>
  <c r="L61" i="1"/>
  <c r="D61" i="4" s="1"/>
  <c r="K61" i="1"/>
  <c r="C661" i="4" s="1"/>
  <c r="J61" i="1"/>
  <c r="C361" i="4" s="1"/>
  <c r="I61" i="1"/>
  <c r="C61" i="4" s="1"/>
  <c r="H61" i="1"/>
  <c r="B361" i="4" s="1"/>
  <c r="G61" i="1"/>
  <c r="B61" i="4" s="1"/>
  <c r="F61" i="1"/>
  <c r="A361" i="4" s="1"/>
  <c r="E61" i="1"/>
  <c r="A61" i="4" s="1"/>
  <c r="M60" i="1"/>
  <c r="D360" i="4" s="1"/>
  <c r="L60" i="1"/>
  <c r="D60" i="4" s="1"/>
  <c r="K60" i="1"/>
  <c r="C660" i="4" s="1"/>
  <c r="J60" i="1"/>
  <c r="C360" i="4" s="1"/>
  <c r="I60" i="1"/>
  <c r="C60" i="4" s="1"/>
  <c r="H60" i="1"/>
  <c r="B360" i="4" s="1"/>
  <c r="G60" i="1"/>
  <c r="B60" i="4" s="1"/>
  <c r="F60" i="1"/>
  <c r="A360" i="4" s="1"/>
  <c r="E60" i="1"/>
  <c r="A60" i="4" s="1"/>
  <c r="M59" i="1"/>
  <c r="D359" i="4" s="1"/>
  <c r="L59" i="1"/>
  <c r="D59" i="4" s="1"/>
  <c r="K59" i="1"/>
  <c r="C659" i="4" s="1"/>
  <c r="J59" i="1"/>
  <c r="C359" i="4" s="1"/>
  <c r="I59" i="1"/>
  <c r="C59" i="4" s="1"/>
  <c r="H59" i="1"/>
  <c r="B359" i="4" s="1"/>
  <c r="G59" i="1"/>
  <c r="B59" i="4" s="1"/>
  <c r="F59" i="1"/>
  <c r="A359" i="4" s="1"/>
  <c r="E59" i="1"/>
  <c r="A59" i="4" s="1"/>
  <c r="M58" i="1"/>
  <c r="D358" i="4" s="1"/>
  <c r="L58" i="1"/>
  <c r="D58" i="4" s="1"/>
  <c r="K58" i="1"/>
  <c r="C658" i="4" s="1"/>
  <c r="J58" i="1"/>
  <c r="C358" i="4" s="1"/>
  <c r="I58" i="1"/>
  <c r="C58" i="4" s="1"/>
  <c r="H58" i="1"/>
  <c r="B358" i="4" s="1"/>
  <c r="G58" i="1"/>
  <c r="B58" i="4" s="1"/>
  <c r="F58" i="1"/>
  <c r="A358" i="4" s="1"/>
  <c r="E58" i="1"/>
  <c r="A58" i="4" s="1"/>
  <c r="M57" i="1"/>
  <c r="D357" i="4" s="1"/>
  <c r="L57" i="1"/>
  <c r="D57" i="4" s="1"/>
  <c r="K57" i="1"/>
  <c r="C657" i="4" s="1"/>
  <c r="J57" i="1"/>
  <c r="C357" i="4" s="1"/>
  <c r="I57" i="1"/>
  <c r="C57" i="4" s="1"/>
  <c r="H57" i="1"/>
  <c r="B357" i="4" s="1"/>
  <c r="G57" i="1"/>
  <c r="B57" i="4" s="1"/>
  <c r="F57" i="1"/>
  <c r="A357" i="4" s="1"/>
  <c r="E57" i="1"/>
  <c r="A57" i="4" s="1"/>
  <c r="M56" i="1"/>
  <c r="D356" i="4" s="1"/>
  <c r="L56" i="1"/>
  <c r="D56" i="4" s="1"/>
  <c r="K56" i="1"/>
  <c r="C656" i="4" s="1"/>
  <c r="J56" i="1"/>
  <c r="C356" i="4" s="1"/>
  <c r="I56" i="1"/>
  <c r="C56" i="4" s="1"/>
  <c r="H56" i="1"/>
  <c r="B356" i="4" s="1"/>
  <c r="G56" i="1"/>
  <c r="B56" i="4" s="1"/>
  <c r="F56" i="1"/>
  <c r="A356" i="4" s="1"/>
  <c r="E56" i="1"/>
  <c r="A56" i="4" s="1"/>
  <c r="M55" i="1"/>
  <c r="D355" i="4" s="1"/>
  <c r="L55" i="1"/>
  <c r="D55" i="4" s="1"/>
  <c r="K55" i="1"/>
  <c r="C655" i="4" s="1"/>
  <c r="J55" i="1"/>
  <c r="C355" i="4" s="1"/>
  <c r="I55" i="1"/>
  <c r="C55" i="4" s="1"/>
  <c r="H55" i="1"/>
  <c r="B355" i="4" s="1"/>
  <c r="G55" i="1"/>
  <c r="B55" i="4" s="1"/>
  <c r="F55" i="1"/>
  <c r="A355" i="4" s="1"/>
  <c r="E55" i="1"/>
  <c r="A55" i="4" s="1"/>
  <c r="M54" i="1"/>
  <c r="D354" i="4" s="1"/>
  <c r="L54" i="1"/>
  <c r="D54" i="4" s="1"/>
  <c r="K54" i="1"/>
  <c r="C654" i="4" s="1"/>
  <c r="J54" i="1"/>
  <c r="C354" i="4" s="1"/>
  <c r="I54" i="1"/>
  <c r="C54" i="4" s="1"/>
  <c r="H54" i="1"/>
  <c r="B354" i="4" s="1"/>
  <c r="G54" i="1"/>
  <c r="B54" i="4" s="1"/>
  <c r="F54" i="1"/>
  <c r="A354" i="4" s="1"/>
  <c r="E54" i="1"/>
  <c r="A54" i="4" s="1"/>
  <c r="M53" i="1"/>
  <c r="D353" i="4" s="1"/>
  <c r="L53" i="1"/>
  <c r="D53" i="4" s="1"/>
  <c r="K53" i="1"/>
  <c r="C653" i="4" s="1"/>
  <c r="J53" i="1"/>
  <c r="C353" i="4" s="1"/>
  <c r="I53" i="1"/>
  <c r="C53" i="4" s="1"/>
  <c r="H53" i="1"/>
  <c r="B353" i="4" s="1"/>
  <c r="G53" i="1"/>
  <c r="B53" i="4" s="1"/>
  <c r="F53" i="1"/>
  <c r="A353" i="4" s="1"/>
  <c r="E53" i="1"/>
  <c r="A53" i="4" s="1"/>
  <c r="M52" i="1"/>
  <c r="D352" i="4" s="1"/>
  <c r="L52" i="1"/>
  <c r="D52" i="4" s="1"/>
  <c r="K52" i="1"/>
  <c r="C652" i="4" s="1"/>
  <c r="J52" i="1"/>
  <c r="C352" i="4" s="1"/>
  <c r="I52" i="1"/>
  <c r="C52" i="4" s="1"/>
  <c r="H52" i="1"/>
  <c r="B352" i="4" s="1"/>
  <c r="G52" i="1"/>
  <c r="B52" i="4" s="1"/>
  <c r="F52" i="1"/>
  <c r="A352" i="4" s="1"/>
  <c r="E52" i="1"/>
  <c r="A52" i="4" s="1"/>
  <c r="M51" i="1"/>
  <c r="D351" i="4" s="1"/>
  <c r="L51" i="1"/>
  <c r="D51" i="4" s="1"/>
  <c r="K51" i="1"/>
  <c r="C651" i="4" s="1"/>
  <c r="J51" i="1"/>
  <c r="C351" i="4" s="1"/>
  <c r="I51" i="1"/>
  <c r="C51" i="4" s="1"/>
  <c r="H51" i="1"/>
  <c r="B351" i="4" s="1"/>
  <c r="G51" i="1"/>
  <c r="B51" i="4" s="1"/>
  <c r="F51" i="1"/>
  <c r="A351" i="4" s="1"/>
  <c r="E51" i="1"/>
  <c r="A51" i="4" s="1"/>
  <c r="M50" i="1"/>
  <c r="D350" i="4" s="1"/>
  <c r="L50" i="1"/>
  <c r="D50" i="4" s="1"/>
  <c r="K50" i="1"/>
  <c r="C650" i="4" s="1"/>
  <c r="J50" i="1"/>
  <c r="C350" i="4" s="1"/>
  <c r="I50" i="1"/>
  <c r="C50" i="4" s="1"/>
  <c r="H50" i="1"/>
  <c r="B350" i="4" s="1"/>
  <c r="G50" i="1"/>
  <c r="B50" i="4" s="1"/>
  <c r="F50" i="1"/>
  <c r="A350" i="4" s="1"/>
  <c r="E50" i="1"/>
  <c r="A50" i="4" s="1"/>
  <c r="M49" i="1"/>
  <c r="D349" i="4" s="1"/>
  <c r="L49" i="1"/>
  <c r="D49" i="4" s="1"/>
  <c r="K49" i="1"/>
  <c r="C649" i="4" s="1"/>
  <c r="J49" i="1"/>
  <c r="C349" i="4" s="1"/>
  <c r="I49" i="1"/>
  <c r="C49" i="4" s="1"/>
  <c r="H49" i="1"/>
  <c r="B349" i="4" s="1"/>
  <c r="G49" i="1"/>
  <c r="B49" i="4" s="1"/>
  <c r="F49" i="1"/>
  <c r="A349" i="4" s="1"/>
  <c r="E49" i="1"/>
  <c r="A49" i="4" s="1"/>
  <c r="M48" i="1"/>
  <c r="D348" i="4" s="1"/>
  <c r="L48" i="1"/>
  <c r="D48" i="4" s="1"/>
  <c r="K48" i="1"/>
  <c r="C648" i="4" s="1"/>
  <c r="J48" i="1"/>
  <c r="C348" i="4" s="1"/>
  <c r="I48" i="1"/>
  <c r="C48" i="4" s="1"/>
  <c r="H48" i="1"/>
  <c r="B348" i="4" s="1"/>
  <c r="G48" i="1"/>
  <c r="B48" i="4" s="1"/>
  <c r="F48" i="1"/>
  <c r="A348" i="4" s="1"/>
  <c r="E48" i="1"/>
  <c r="A48" i="4" s="1"/>
  <c r="M47" i="1"/>
  <c r="D347" i="4" s="1"/>
  <c r="L47" i="1"/>
  <c r="D47" i="4" s="1"/>
  <c r="K47" i="1"/>
  <c r="C647" i="4" s="1"/>
  <c r="J47" i="1"/>
  <c r="C347" i="4" s="1"/>
  <c r="I47" i="1"/>
  <c r="C47" i="4" s="1"/>
  <c r="H47" i="1"/>
  <c r="B347" i="4" s="1"/>
  <c r="G47" i="1"/>
  <c r="B47" i="4" s="1"/>
  <c r="F47" i="1"/>
  <c r="A347" i="4" s="1"/>
  <c r="E47" i="1"/>
  <c r="A47" i="4" s="1"/>
  <c r="M46" i="1"/>
  <c r="D346" i="4" s="1"/>
  <c r="L46" i="1"/>
  <c r="D46" i="4" s="1"/>
  <c r="K46" i="1"/>
  <c r="C646" i="4" s="1"/>
  <c r="J46" i="1"/>
  <c r="C346" i="4" s="1"/>
  <c r="I46" i="1"/>
  <c r="C46" i="4" s="1"/>
  <c r="H46" i="1"/>
  <c r="B346" i="4" s="1"/>
  <c r="G46" i="1"/>
  <c r="B46" i="4" s="1"/>
  <c r="F46" i="1"/>
  <c r="A346" i="4" s="1"/>
  <c r="E46" i="1"/>
  <c r="A46" i="4" s="1"/>
  <c r="M45" i="1"/>
  <c r="D345" i="4" s="1"/>
  <c r="L45" i="1"/>
  <c r="D45" i="4" s="1"/>
  <c r="K45" i="1"/>
  <c r="C645" i="4" s="1"/>
  <c r="J45" i="1"/>
  <c r="C345" i="4" s="1"/>
  <c r="I45" i="1"/>
  <c r="C45" i="4" s="1"/>
  <c r="H45" i="1"/>
  <c r="B345" i="4" s="1"/>
  <c r="G45" i="1"/>
  <c r="B45" i="4" s="1"/>
  <c r="F45" i="1"/>
  <c r="A345" i="4" s="1"/>
  <c r="E45" i="1"/>
  <c r="A45" i="4" s="1"/>
  <c r="M44" i="1"/>
  <c r="D344" i="4" s="1"/>
  <c r="L44" i="1"/>
  <c r="D44" i="4" s="1"/>
  <c r="K44" i="1"/>
  <c r="C644" i="4" s="1"/>
  <c r="J44" i="1"/>
  <c r="C344" i="4" s="1"/>
  <c r="I44" i="1"/>
  <c r="C44" i="4" s="1"/>
  <c r="H44" i="1"/>
  <c r="B344" i="4" s="1"/>
  <c r="G44" i="1"/>
  <c r="B44" i="4" s="1"/>
  <c r="F44" i="1"/>
  <c r="A344" i="4" s="1"/>
  <c r="E44" i="1"/>
  <c r="A44" i="4" s="1"/>
  <c r="M43" i="1"/>
  <c r="D343" i="4" s="1"/>
  <c r="L43" i="1"/>
  <c r="D43" i="4" s="1"/>
  <c r="K43" i="1"/>
  <c r="C643" i="4" s="1"/>
  <c r="J43" i="1"/>
  <c r="C343" i="4" s="1"/>
  <c r="I43" i="1"/>
  <c r="C43" i="4" s="1"/>
  <c r="H43" i="1"/>
  <c r="B343" i="4" s="1"/>
  <c r="G43" i="1"/>
  <c r="B43" i="4" s="1"/>
  <c r="F43" i="1"/>
  <c r="A343" i="4" s="1"/>
  <c r="E43" i="1"/>
  <c r="A43" i="4" s="1"/>
  <c r="M42" i="1"/>
  <c r="D342" i="4" s="1"/>
  <c r="L42" i="1"/>
  <c r="D42" i="4" s="1"/>
  <c r="K42" i="1"/>
  <c r="C642" i="4" s="1"/>
  <c r="J42" i="1"/>
  <c r="C342" i="4" s="1"/>
  <c r="I42" i="1"/>
  <c r="C42" i="4" s="1"/>
  <c r="H42" i="1"/>
  <c r="B342" i="4" s="1"/>
  <c r="G42" i="1"/>
  <c r="B42" i="4" s="1"/>
  <c r="F42" i="1"/>
  <c r="A342" i="4" s="1"/>
  <c r="E42" i="1"/>
  <c r="A42" i="4" s="1"/>
  <c r="M41" i="1"/>
  <c r="D341" i="4" s="1"/>
  <c r="L41" i="1"/>
  <c r="D41" i="4" s="1"/>
  <c r="K41" i="1"/>
  <c r="C641" i="4" s="1"/>
  <c r="J41" i="1"/>
  <c r="C341" i="4" s="1"/>
  <c r="I41" i="1"/>
  <c r="C41" i="4" s="1"/>
  <c r="H41" i="1"/>
  <c r="B341" i="4" s="1"/>
  <c r="G41" i="1"/>
  <c r="B41" i="4" s="1"/>
  <c r="F41" i="1"/>
  <c r="A341" i="4" s="1"/>
  <c r="E41" i="1"/>
  <c r="A41" i="4" s="1"/>
  <c r="M40" i="1"/>
  <c r="D340" i="4" s="1"/>
  <c r="L40" i="1"/>
  <c r="D40" i="4" s="1"/>
  <c r="K40" i="1"/>
  <c r="C640" i="4" s="1"/>
  <c r="J40" i="1"/>
  <c r="C340" i="4" s="1"/>
  <c r="I40" i="1"/>
  <c r="C40" i="4" s="1"/>
  <c r="H40" i="1"/>
  <c r="B340" i="4" s="1"/>
  <c r="G40" i="1"/>
  <c r="B40" i="4" s="1"/>
  <c r="F40" i="1"/>
  <c r="A340" i="4" s="1"/>
  <c r="E40" i="1"/>
  <c r="A40" i="4" s="1"/>
  <c r="M39" i="1"/>
  <c r="D339" i="4" s="1"/>
  <c r="L39" i="1"/>
  <c r="D39" i="4" s="1"/>
  <c r="K39" i="1"/>
  <c r="C639" i="4" s="1"/>
  <c r="J39" i="1"/>
  <c r="C339" i="4" s="1"/>
  <c r="I39" i="1"/>
  <c r="C39" i="4" s="1"/>
  <c r="H39" i="1"/>
  <c r="B339" i="4" s="1"/>
  <c r="G39" i="1"/>
  <c r="B39" i="4" s="1"/>
  <c r="F39" i="1"/>
  <c r="A339" i="4" s="1"/>
  <c r="E39" i="1"/>
  <c r="A39" i="4" s="1"/>
  <c r="M38" i="1"/>
  <c r="D338" i="4" s="1"/>
  <c r="L38" i="1"/>
  <c r="D38" i="4" s="1"/>
  <c r="K38" i="1"/>
  <c r="C638" i="4" s="1"/>
  <c r="J38" i="1"/>
  <c r="C338" i="4" s="1"/>
  <c r="I38" i="1"/>
  <c r="C38" i="4" s="1"/>
  <c r="H38" i="1"/>
  <c r="B338" i="4" s="1"/>
  <c r="G38" i="1"/>
  <c r="B38" i="4" s="1"/>
  <c r="F38" i="1"/>
  <c r="A338" i="4" s="1"/>
  <c r="E38" i="1"/>
  <c r="A38" i="4" s="1"/>
  <c r="M37" i="1"/>
  <c r="D337" i="4" s="1"/>
  <c r="L37" i="1"/>
  <c r="D37" i="4" s="1"/>
  <c r="K37" i="1"/>
  <c r="C637" i="4" s="1"/>
  <c r="J37" i="1"/>
  <c r="C337" i="4" s="1"/>
  <c r="I37" i="1"/>
  <c r="C37" i="4" s="1"/>
  <c r="H37" i="1"/>
  <c r="B337" i="4" s="1"/>
  <c r="G37" i="1"/>
  <c r="B37" i="4" s="1"/>
  <c r="F37" i="1"/>
  <c r="A337" i="4" s="1"/>
  <c r="E37" i="1"/>
  <c r="A37" i="4" s="1"/>
  <c r="M36" i="1"/>
  <c r="D336" i="4" s="1"/>
  <c r="L36" i="1"/>
  <c r="D36" i="4" s="1"/>
  <c r="K36" i="1"/>
  <c r="C636" i="4" s="1"/>
  <c r="J36" i="1"/>
  <c r="C336" i="4" s="1"/>
  <c r="I36" i="1"/>
  <c r="C36" i="4" s="1"/>
  <c r="H36" i="1"/>
  <c r="B336" i="4" s="1"/>
  <c r="G36" i="1"/>
  <c r="B36" i="4" s="1"/>
  <c r="F36" i="1"/>
  <c r="A336" i="4" s="1"/>
  <c r="E36" i="1"/>
  <c r="A36" i="4" s="1"/>
  <c r="M35" i="1"/>
  <c r="D335" i="4" s="1"/>
  <c r="L35" i="1"/>
  <c r="D35" i="4" s="1"/>
  <c r="K35" i="1"/>
  <c r="C635" i="4" s="1"/>
  <c r="J35" i="1"/>
  <c r="C335" i="4" s="1"/>
  <c r="I35" i="1"/>
  <c r="C35" i="4" s="1"/>
  <c r="H35" i="1"/>
  <c r="B335" i="4" s="1"/>
  <c r="G35" i="1"/>
  <c r="B35" i="4" s="1"/>
  <c r="F35" i="1"/>
  <c r="A335" i="4" s="1"/>
  <c r="E35" i="1"/>
  <c r="A35" i="4" s="1"/>
  <c r="M34" i="1"/>
  <c r="D334" i="4" s="1"/>
  <c r="L34" i="1"/>
  <c r="D34" i="4" s="1"/>
  <c r="K34" i="1"/>
  <c r="C634" i="4" s="1"/>
  <c r="J34" i="1"/>
  <c r="C334" i="4" s="1"/>
  <c r="I34" i="1"/>
  <c r="C34" i="4" s="1"/>
  <c r="H34" i="1"/>
  <c r="B334" i="4" s="1"/>
  <c r="G34" i="1"/>
  <c r="B34" i="4" s="1"/>
  <c r="F34" i="1"/>
  <c r="A334" i="4" s="1"/>
  <c r="E34" i="1"/>
  <c r="A34" i="4" s="1"/>
  <c r="M33" i="1"/>
  <c r="D333" i="4" s="1"/>
  <c r="L33" i="1"/>
  <c r="D33" i="4" s="1"/>
  <c r="K33" i="1"/>
  <c r="C633" i="4" s="1"/>
  <c r="J33" i="1"/>
  <c r="C333" i="4" s="1"/>
  <c r="I33" i="1"/>
  <c r="C33" i="4" s="1"/>
  <c r="H33" i="1"/>
  <c r="B333" i="4" s="1"/>
  <c r="G33" i="1"/>
  <c r="B33" i="4" s="1"/>
  <c r="F33" i="1"/>
  <c r="A333" i="4" s="1"/>
  <c r="E33" i="1"/>
  <c r="A33" i="4" s="1"/>
  <c r="M32" i="1"/>
  <c r="D332" i="4" s="1"/>
  <c r="L32" i="1"/>
  <c r="D32" i="4" s="1"/>
  <c r="K32" i="1"/>
  <c r="C632" i="4" s="1"/>
  <c r="J32" i="1"/>
  <c r="C332" i="4" s="1"/>
  <c r="I32" i="1"/>
  <c r="C32" i="4" s="1"/>
  <c r="H32" i="1"/>
  <c r="B332" i="4" s="1"/>
  <c r="G32" i="1"/>
  <c r="B32" i="4" s="1"/>
  <c r="F32" i="1"/>
  <c r="A332" i="4" s="1"/>
  <c r="E32" i="1"/>
  <c r="A32" i="4" s="1"/>
  <c r="M31" i="1"/>
  <c r="D331" i="4" s="1"/>
  <c r="L31" i="1"/>
  <c r="D31" i="4" s="1"/>
  <c r="K31" i="1"/>
  <c r="C631" i="4" s="1"/>
  <c r="J31" i="1"/>
  <c r="C331" i="4" s="1"/>
  <c r="I31" i="1"/>
  <c r="C31" i="4" s="1"/>
  <c r="H31" i="1"/>
  <c r="B331" i="4" s="1"/>
  <c r="G31" i="1"/>
  <c r="B31" i="4" s="1"/>
  <c r="F31" i="1"/>
  <c r="A331" i="4" s="1"/>
  <c r="E31" i="1"/>
  <c r="A31" i="4" s="1"/>
  <c r="M30" i="1"/>
  <c r="D330" i="4" s="1"/>
  <c r="L30" i="1"/>
  <c r="D30" i="4" s="1"/>
  <c r="K30" i="1"/>
  <c r="C630" i="4" s="1"/>
  <c r="J30" i="1"/>
  <c r="C330" i="4" s="1"/>
  <c r="I30" i="1"/>
  <c r="C30" i="4" s="1"/>
  <c r="H30" i="1"/>
  <c r="B330" i="4" s="1"/>
  <c r="G30" i="1"/>
  <c r="B30" i="4" s="1"/>
  <c r="F30" i="1"/>
  <c r="A330" i="4" s="1"/>
  <c r="E30" i="1"/>
  <c r="A30" i="4" s="1"/>
  <c r="M29" i="1"/>
  <c r="D329" i="4" s="1"/>
  <c r="L29" i="1"/>
  <c r="D29" i="4" s="1"/>
  <c r="K29" i="1"/>
  <c r="C629" i="4" s="1"/>
  <c r="J29" i="1"/>
  <c r="C329" i="4" s="1"/>
  <c r="I29" i="1"/>
  <c r="C29" i="4" s="1"/>
  <c r="H29" i="1"/>
  <c r="B329" i="4" s="1"/>
  <c r="G29" i="1"/>
  <c r="B29" i="4" s="1"/>
  <c r="F29" i="1"/>
  <c r="A329" i="4" s="1"/>
  <c r="E29" i="1"/>
  <c r="A29" i="4" s="1"/>
  <c r="M28" i="1"/>
  <c r="D328" i="4" s="1"/>
  <c r="L28" i="1"/>
  <c r="D28" i="4" s="1"/>
  <c r="K28" i="1"/>
  <c r="C628" i="4" s="1"/>
  <c r="J28" i="1"/>
  <c r="C328" i="4" s="1"/>
  <c r="I28" i="1"/>
  <c r="C28" i="4" s="1"/>
  <c r="H28" i="1"/>
  <c r="B328" i="4" s="1"/>
  <c r="G28" i="1"/>
  <c r="B28" i="4" s="1"/>
  <c r="F28" i="1"/>
  <c r="A328" i="4" s="1"/>
  <c r="E28" i="1"/>
  <c r="A28" i="4" s="1"/>
  <c r="M27" i="1"/>
  <c r="D327" i="4" s="1"/>
  <c r="L27" i="1"/>
  <c r="D27" i="4" s="1"/>
  <c r="K27" i="1"/>
  <c r="C627" i="4" s="1"/>
  <c r="J27" i="1"/>
  <c r="C327" i="4" s="1"/>
  <c r="I27" i="1"/>
  <c r="C27" i="4" s="1"/>
  <c r="H27" i="1"/>
  <c r="B327" i="4" s="1"/>
  <c r="G27" i="1"/>
  <c r="B27" i="4" s="1"/>
  <c r="F27" i="1"/>
  <c r="A327" i="4" s="1"/>
  <c r="E27" i="1"/>
  <c r="A27" i="4" s="1"/>
  <c r="M26" i="1"/>
  <c r="D326" i="4" s="1"/>
  <c r="L26" i="1"/>
  <c r="D26" i="4" s="1"/>
  <c r="K26" i="1"/>
  <c r="C626" i="4" s="1"/>
  <c r="J26" i="1"/>
  <c r="C326" i="4" s="1"/>
  <c r="I26" i="1"/>
  <c r="C26" i="4" s="1"/>
  <c r="H26" i="1"/>
  <c r="B326" i="4" s="1"/>
  <c r="G26" i="1"/>
  <c r="B26" i="4" s="1"/>
  <c r="F26" i="1"/>
  <c r="A326" i="4" s="1"/>
  <c r="E26" i="1"/>
  <c r="A26" i="4" s="1"/>
  <c r="M25" i="1"/>
  <c r="D325" i="4" s="1"/>
  <c r="L25" i="1"/>
  <c r="D25" i="4" s="1"/>
  <c r="K25" i="1"/>
  <c r="C625" i="4" s="1"/>
  <c r="J25" i="1"/>
  <c r="C325" i="4" s="1"/>
  <c r="I25" i="1"/>
  <c r="C25" i="4" s="1"/>
  <c r="H25" i="1"/>
  <c r="B325" i="4" s="1"/>
  <c r="G25" i="1"/>
  <c r="B25" i="4" s="1"/>
  <c r="F25" i="1"/>
  <c r="A325" i="4" s="1"/>
  <c r="E25" i="1"/>
  <c r="A25" i="4" s="1"/>
  <c r="M24" i="1"/>
  <c r="D324" i="4" s="1"/>
  <c r="L24" i="1"/>
  <c r="D24" i="4" s="1"/>
  <c r="K24" i="1"/>
  <c r="C624" i="4" s="1"/>
  <c r="J24" i="1"/>
  <c r="C324" i="4" s="1"/>
  <c r="I24" i="1"/>
  <c r="C24" i="4" s="1"/>
  <c r="H24" i="1"/>
  <c r="B324" i="4" s="1"/>
  <c r="G24" i="1"/>
  <c r="B24" i="4" s="1"/>
  <c r="F24" i="1"/>
  <c r="A324" i="4" s="1"/>
  <c r="E24" i="1"/>
  <c r="A24" i="4" s="1"/>
  <c r="M23" i="1"/>
  <c r="D323" i="4" s="1"/>
  <c r="L23" i="1"/>
  <c r="D23" i="4" s="1"/>
  <c r="K23" i="1"/>
  <c r="C623" i="4" s="1"/>
  <c r="J23" i="1"/>
  <c r="C323" i="4" s="1"/>
  <c r="I23" i="1"/>
  <c r="C23" i="4" s="1"/>
  <c r="H23" i="1"/>
  <c r="B323" i="4" s="1"/>
  <c r="G23" i="1"/>
  <c r="B23" i="4" s="1"/>
  <c r="F23" i="1"/>
  <c r="A323" i="4" s="1"/>
  <c r="E23" i="1"/>
  <c r="A23" i="4" s="1"/>
  <c r="M22" i="1"/>
  <c r="D322" i="4" s="1"/>
  <c r="L22" i="1"/>
  <c r="D22" i="4" s="1"/>
  <c r="K22" i="1"/>
  <c r="C622" i="4" s="1"/>
  <c r="J22" i="1"/>
  <c r="C322" i="4" s="1"/>
  <c r="I22" i="1"/>
  <c r="C22" i="4" s="1"/>
  <c r="H22" i="1"/>
  <c r="B322" i="4" s="1"/>
  <c r="G22" i="1"/>
  <c r="B22" i="4" s="1"/>
  <c r="F22" i="1"/>
  <c r="A322" i="4" s="1"/>
  <c r="E22" i="1"/>
  <c r="A22" i="4" s="1"/>
  <c r="M21" i="1"/>
  <c r="D321" i="4" s="1"/>
  <c r="L21" i="1"/>
  <c r="D21" i="4" s="1"/>
  <c r="K21" i="1"/>
  <c r="C621" i="4" s="1"/>
  <c r="J21" i="1"/>
  <c r="C321" i="4" s="1"/>
  <c r="I21" i="1"/>
  <c r="C21" i="4" s="1"/>
  <c r="H21" i="1"/>
  <c r="B321" i="4" s="1"/>
  <c r="G21" i="1"/>
  <c r="B21" i="4" s="1"/>
  <c r="F21" i="1"/>
  <c r="A321" i="4" s="1"/>
  <c r="E21" i="1"/>
  <c r="A21" i="4" s="1"/>
  <c r="M20" i="1"/>
  <c r="D320" i="4" s="1"/>
  <c r="L20" i="1"/>
  <c r="D20" i="4" s="1"/>
  <c r="K20" i="1"/>
  <c r="C620" i="4" s="1"/>
  <c r="J20" i="1"/>
  <c r="C320" i="4" s="1"/>
  <c r="I20" i="1"/>
  <c r="C20" i="4" s="1"/>
  <c r="H20" i="1"/>
  <c r="B320" i="4" s="1"/>
  <c r="G20" i="1"/>
  <c r="B20" i="4" s="1"/>
  <c r="F20" i="1"/>
  <c r="A320" i="4" s="1"/>
  <c r="E20" i="1"/>
  <c r="A20" i="4" s="1"/>
  <c r="M19" i="1"/>
  <c r="D319" i="4" s="1"/>
  <c r="L19" i="1"/>
  <c r="D19" i="4" s="1"/>
  <c r="K19" i="1"/>
  <c r="C619" i="4" s="1"/>
  <c r="J19" i="1"/>
  <c r="C319" i="4" s="1"/>
  <c r="I19" i="1"/>
  <c r="C19" i="4" s="1"/>
  <c r="H19" i="1"/>
  <c r="B319" i="4" s="1"/>
  <c r="G19" i="1"/>
  <c r="B19" i="4" s="1"/>
  <c r="F19" i="1"/>
  <c r="A319" i="4" s="1"/>
  <c r="E19" i="1"/>
  <c r="A19" i="4" s="1"/>
  <c r="M18" i="1"/>
  <c r="D318" i="4" s="1"/>
  <c r="L18" i="1"/>
  <c r="D18" i="4" s="1"/>
  <c r="K18" i="1"/>
  <c r="C618" i="4" s="1"/>
  <c r="J18" i="1"/>
  <c r="C318" i="4" s="1"/>
  <c r="I18" i="1"/>
  <c r="C18" i="4" s="1"/>
  <c r="H18" i="1"/>
  <c r="B318" i="4" s="1"/>
  <c r="G18" i="1"/>
  <c r="B18" i="4" s="1"/>
  <c r="F18" i="1"/>
  <c r="A318" i="4" s="1"/>
  <c r="E18" i="1"/>
  <c r="A18" i="4" s="1"/>
  <c r="M17" i="1"/>
  <c r="D317" i="4" s="1"/>
  <c r="L17" i="1"/>
  <c r="D17" i="4" s="1"/>
  <c r="K17" i="1"/>
  <c r="C617" i="4" s="1"/>
  <c r="J17" i="1"/>
  <c r="C317" i="4" s="1"/>
  <c r="I17" i="1"/>
  <c r="C17" i="4" s="1"/>
  <c r="H17" i="1"/>
  <c r="B317" i="4" s="1"/>
  <c r="G17" i="1"/>
  <c r="B17" i="4" s="1"/>
  <c r="F17" i="1"/>
  <c r="A317" i="4" s="1"/>
  <c r="E17" i="1"/>
  <c r="A17" i="4" s="1"/>
  <c r="M16" i="1"/>
  <c r="D316" i="4" s="1"/>
  <c r="L16" i="1"/>
  <c r="D16" i="4" s="1"/>
  <c r="K16" i="1"/>
  <c r="C616" i="4" s="1"/>
  <c r="J16" i="1"/>
  <c r="C316" i="4" s="1"/>
  <c r="I16" i="1"/>
  <c r="C16" i="4" s="1"/>
  <c r="H16" i="1"/>
  <c r="B316" i="4" s="1"/>
  <c r="G16" i="1"/>
  <c r="B16" i="4" s="1"/>
  <c r="F16" i="1"/>
  <c r="A316" i="4" s="1"/>
  <c r="E16" i="1"/>
  <c r="A16" i="4" s="1"/>
  <c r="M15" i="1"/>
  <c r="D315" i="4" s="1"/>
  <c r="L15" i="1"/>
  <c r="D15" i="4" s="1"/>
  <c r="K15" i="1"/>
  <c r="C615" i="4" s="1"/>
  <c r="J15" i="1"/>
  <c r="C315" i="4" s="1"/>
  <c r="I15" i="1"/>
  <c r="C15" i="4" s="1"/>
  <c r="H15" i="1"/>
  <c r="B315" i="4" s="1"/>
  <c r="G15" i="1"/>
  <c r="B15" i="4" s="1"/>
  <c r="F15" i="1"/>
  <c r="A315" i="4" s="1"/>
  <c r="E15" i="1"/>
  <c r="A15" i="4" s="1"/>
  <c r="M14" i="1"/>
  <c r="D314" i="4" s="1"/>
  <c r="L14" i="1"/>
  <c r="D14" i="4" s="1"/>
  <c r="K14" i="1"/>
  <c r="C614" i="4" s="1"/>
  <c r="J14" i="1"/>
  <c r="C314" i="4" s="1"/>
  <c r="I14" i="1"/>
  <c r="C14" i="4" s="1"/>
  <c r="H14" i="1"/>
  <c r="B314" i="4" s="1"/>
  <c r="G14" i="1"/>
  <c r="B14" i="4" s="1"/>
  <c r="F14" i="1"/>
  <c r="A314" i="4" s="1"/>
  <c r="E14" i="1"/>
  <c r="A14" i="4" s="1"/>
  <c r="M13" i="1"/>
  <c r="D313" i="4" s="1"/>
  <c r="L13" i="1"/>
  <c r="D13" i="4" s="1"/>
  <c r="K13" i="1"/>
  <c r="C613" i="4" s="1"/>
  <c r="J13" i="1"/>
  <c r="C313" i="4" s="1"/>
  <c r="I13" i="1"/>
  <c r="C13" i="4" s="1"/>
  <c r="H13" i="1"/>
  <c r="B313" i="4" s="1"/>
  <c r="G13" i="1"/>
  <c r="B13" i="4" s="1"/>
  <c r="F13" i="1"/>
  <c r="A313" i="4" s="1"/>
  <c r="E13" i="1"/>
  <c r="A13" i="4" s="1"/>
  <c r="M12" i="1"/>
  <c r="D312" i="4" s="1"/>
  <c r="L12" i="1"/>
  <c r="D12" i="4" s="1"/>
  <c r="K12" i="1"/>
  <c r="C612" i="4" s="1"/>
  <c r="J12" i="1"/>
  <c r="C312" i="4" s="1"/>
  <c r="I12" i="1"/>
  <c r="C12" i="4" s="1"/>
  <c r="H12" i="1"/>
  <c r="B312" i="4" s="1"/>
  <c r="G12" i="1"/>
  <c r="B12" i="4" s="1"/>
  <c r="F12" i="1"/>
  <c r="A312" i="4" s="1"/>
  <c r="E12" i="1"/>
  <c r="A12" i="4" s="1"/>
  <c r="M11" i="1"/>
  <c r="D311" i="4" s="1"/>
  <c r="L11" i="1"/>
  <c r="D11" i="4" s="1"/>
  <c r="K11" i="1"/>
  <c r="C611" i="4" s="1"/>
  <c r="J11" i="1"/>
  <c r="C311" i="4" s="1"/>
  <c r="I11" i="1"/>
  <c r="C11" i="4" s="1"/>
  <c r="H11" i="1"/>
  <c r="B311" i="4" s="1"/>
  <c r="G11" i="1"/>
  <c r="B11" i="4" s="1"/>
  <c r="F11" i="1"/>
  <c r="A311" i="4" s="1"/>
  <c r="E11" i="1"/>
  <c r="A11" i="4" s="1"/>
  <c r="M10" i="1"/>
  <c r="D310" i="4" s="1"/>
  <c r="L10" i="1"/>
  <c r="D10" i="4" s="1"/>
  <c r="K10" i="1"/>
  <c r="C610" i="4" s="1"/>
  <c r="J10" i="1"/>
  <c r="C310" i="4" s="1"/>
  <c r="I10" i="1"/>
  <c r="C10" i="4" s="1"/>
  <c r="H10" i="1"/>
  <c r="B310" i="4" s="1"/>
  <c r="G10" i="1"/>
  <c r="B10" i="4" s="1"/>
  <c r="F10" i="1"/>
  <c r="A310" i="4" s="1"/>
  <c r="E10" i="1"/>
  <c r="A10" i="4" s="1"/>
  <c r="M9" i="1"/>
  <c r="D309" i="4" s="1"/>
  <c r="L9" i="1"/>
  <c r="D9" i="4" s="1"/>
  <c r="K9" i="1"/>
  <c r="C609" i="4" s="1"/>
  <c r="J9" i="1"/>
  <c r="C309" i="4" s="1"/>
  <c r="I9" i="1"/>
  <c r="C9" i="4" s="1"/>
  <c r="H9" i="1"/>
  <c r="B309" i="4" s="1"/>
  <c r="G9" i="1"/>
  <c r="B9" i="4" s="1"/>
  <c r="F9" i="1"/>
  <c r="A309" i="4" s="1"/>
  <c r="E9" i="1"/>
  <c r="A9" i="4" s="1"/>
  <c r="M8" i="1"/>
  <c r="D308" i="4" s="1"/>
  <c r="L8" i="1"/>
  <c r="D8" i="4" s="1"/>
  <c r="K8" i="1"/>
  <c r="C608" i="4" s="1"/>
  <c r="J8" i="1"/>
  <c r="C308" i="4" s="1"/>
  <c r="I8" i="1"/>
  <c r="C8" i="4" s="1"/>
  <c r="H8" i="1"/>
  <c r="B308" i="4" s="1"/>
  <c r="G8" i="1"/>
  <c r="B8" i="4" s="1"/>
  <c r="F8" i="1"/>
  <c r="A308" i="4" s="1"/>
  <c r="E8" i="1"/>
  <c r="A8" i="4" s="1"/>
  <c r="M7" i="1"/>
  <c r="D307" i="4" s="1"/>
  <c r="L7" i="1"/>
  <c r="D7" i="4" s="1"/>
  <c r="K7" i="1"/>
  <c r="C607" i="4" s="1"/>
  <c r="J7" i="1"/>
  <c r="C307" i="4" s="1"/>
  <c r="I7" i="1"/>
  <c r="C7" i="4" s="1"/>
  <c r="H7" i="1"/>
  <c r="B307" i="4" s="1"/>
  <c r="G7" i="1"/>
  <c r="B7" i="4" s="1"/>
  <c r="F7" i="1"/>
  <c r="A307" i="4" s="1"/>
  <c r="E7" i="1"/>
  <c r="A7" i="4" s="1"/>
  <c r="M6" i="1"/>
  <c r="D306" i="4" s="1"/>
  <c r="L6" i="1"/>
  <c r="D6" i="4" s="1"/>
  <c r="K6" i="1"/>
  <c r="C606" i="4" s="1"/>
  <c r="J6" i="1"/>
  <c r="C306" i="4" s="1"/>
  <c r="I6" i="1"/>
  <c r="C6" i="4" s="1"/>
  <c r="H6" i="1"/>
  <c r="B306" i="4" s="1"/>
  <c r="G6" i="1"/>
  <c r="B6" i="4" s="1"/>
  <c r="F6" i="1"/>
  <c r="A306" i="4" s="1"/>
  <c r="E6" i="1"/>
  <c r="A6" i="4" s="1"/>
  <c r="M5" i="1"/>
  <c r="D305" i="4" s="1"/>
  <c r="L5" i="1"/>
  <c r="D5" i="4" s="1"/>
  <c r="K5" i="1"/>
  <c r="C605" i="4" s="1"/>
  <c r="J5" i="1"/>
  <c r="C305" i="4" s="1"/>
  <c r="I5" i="1"/>
  <c r="C5" i="4" s="1"/>
  <c r="H5" i="1"/>
  <c r="B305" i="4" s="1"/>
  <c r="G5" i="1"/>
  <c r="B5" i="4" s="1"/>
  <c r="F5" i="1"/>
  <c r="A305" i="4" s="1"/>
  <c r="E5" i="1"/>
  <c r="A5" i="4" s="1"/>
  <c r="M4" i="1"/>
  <c r="D304" i="4" s="1"/>
  <c r="L4" i="1"/>
  <c r="D4" i="4" s="1"/>
  <c r="K4" i="1"/>
  <c r="C604" i="4" s="1"/>
  <c r="J4" i="1"/>
  <c r="C304" i="4" s="1"/>
  <c r="I4" i="1"/>
  <c r="C4" i="4" s="1"/>
  <c r="H4" i="1"/>
  <c r="B304" i="4" s="1"/>
  <c r="G4" i="1"/>
  <c r="B4" i="4" s="1"/>
  <c r="F4" i="1"/>
  <c r="A304" i="4" s="1"/>
  <c r="E4" i="1"/>
  <c r="A4" i="4" s="1"/>
  <c r="M3" i="1"/>
  <c r="D303" i="4" s="1"/>
  <c r="L3" i="1"/>
  <c r="D3" i="4" s="1"/>
  <c r="K3" i="1"/>
  <c r="C603" i="4" s="1"/>
  <c r="J3" i="1"/>
  <c r="C303" i="4" s="1"/>
  <c r="I3" i="1"/>
  <c r="C3" i="4" s="1"/>
  <c r="H3" i="1"/>
  <c r="B303" i="4" s="1"/>
  <c r="G3" i="1"/>
  <c r="B3" i="4" s="1"/>
  <c r="F3" i="1"/>
  <c r="A303" i="4" s="1"/>
  <c r="E3" i="1"/>
  <c r="A3" i="4" s="1"/>
  <c r="M2" i="1"/>
  <c r="D302" i="4" s="1"/>
  <c r="L2" i="1"/>
  <c r="D2" i="4" s="1"/>
  <c r="K2" i="1"/>
  <c r="C602" i="4" s="1"/>
  <c r="J2" i="1"/>
  <c r="C302" i="4" s="1"/>
  <c r="I2" i="1"/>
  <c r="C2" i="4" s="1"/>
  <c r="H2" i="1"/>
  <c r="B302" i="4" s="1"/>
  <c r="G2" i="1"/>
  <c r="B2" i="4" s="1"/>
  <c r="F2" i="1"/>
  <c r="A302" i="4" s="1"/>
  <c r="E2" i="1"/>
  <c r="A2" i="4" s="1"/>
  <c r="Q45" i="3"/>
  <c r="O45" i="3"/>
  <c r="Q44" i="3"/>
  <c r="O44" i="3"/>
  <c r="Q43" i="3"/>
  <c r="O43" i="3"/>
  <c r="Q42" i="3"/>
  <c r="O42" i="3"/>
  <c r="Q41" i="3"/>
  <c r="O41" i="3"/>
  <c r="Q40" i="3"/>
  <c r="P40" i="3"/>
  <c r="O40" i="3"/>
  <c r="Q39" i="3"/>
  <c r="P39" i="3"/>
  <c r="O39" i="3"/>
  <c r="Q38" i="3"/>
  <c r="P38" i="3"/>
  <c r="O38" i="3"/>
  <c r="Q37" i="3"/>
  <c r="P37" i="3"/>
  <c r="O37" i="3"/>
  <c r="Q36" i="3"/>
  <c r="P36" i="3"/>
  <c r="O36" i="3"/>
  <c r="Q35" i="3"/>
  <c r="P35" i="3"/>
  <c r="O35" i="3"/>
  <c r="Q34" i="3"/>
  <c r="P34" i="3"/>
  <c r="O34" i="3"/>
  <c r="Q33" i="3"/>
  <c r="P33" i="3"/>
  <c r="O33" i="3"/>
  <c r="Q32" i="3"/>
  <c r="P32" i="3"/>
  <c r="O32" i="3"/>
  <c r="Q31" i="3"/>
  <c r="P31" i="3"/>
  <c r="O31" i="3"/>
  <c r="Q30" i="3"/>
  <c r="P30" i="3"/>
  <c r="O30" i="3"/>
  <c r="Q29" i="3"/>
  <c r="P29" i="3"/>
  <c r="O29" i="3"/>
  <c r="Q28" i="3"/>
  <c r="P28" i="3"/>
  <c r="O28" i="3"/>
  <c r="Q27" i="3"/>
  <c r="P27" i="3"/>
  <c r="O27" i="3"/>
  <c r="Q26" i="3"/>
  <c r="P26" i="3"/>
  <c r="O26" i="3"/>
  <c r="Q25" i="3"/>
  <c r="P25" i="3"/>
  <c r="O25" i="3"/>
  <c r="Q24" i="3"/>
  <c r="P24" i="3"/>
  <c r="O24" i="3"/>
  <c r="Q23" i="3"/>
  <c r="P23" i="3"/>
  <c r="O23" i="3"/>
  <c r="Q22" i="3"/>
  <c r="P22" i="3"/>
  <c r="O22" i="3"/>
  <c r="Q21" i="3"/>
  <c r="P21" i="3"/>
  <c r="O21" i="3"/>
  <c r="Q20" i="3"/>
  <c r="P20" i="3"/>
  <c r="O20" i="3"/>
  <c r="Q19" i="3"/>
  <c r="P19" i="3"/>
  <c r="O19" i="3"/>
  <c r="Q18" i="3"/>
  <c r="P18" i="3"/>
  <c r="O18" i="3"/>
  <c r="Q17" i="3"/>
  <c r="P17" i="3"/>
  <c r="O17" i="3"/>
  <c r="Q16" i="3"/>
  <c r="P16" i="3"/>
  <c r="O16" i="3"/>
  <c r="H16" i="3"/>
  <c r="F16" i="3"/>
  <c r="Q15" i="3"/>
  <c r="P15" i="3"/>
  <c r="O15" i="3"/>
  <c r="H15" i="3"/>
  <c r="G15" i="3"/>
  <c r="F15" i="3"/>
  <c r="Q14" i="3"/>
  <c r="P14" i="3"/>
  <c r="O14" i="3"/>
  <c r="H14" i="3"/>
  <c r="G14" i="3"/>
  <c r="F14" i="3"/>
  <c r="Q13" i="3"/>
  <c r="P13" i="3"/>
  <c r="O13" i="3"/>
  <c r="H13" i="3"/>
  <c r="G13" i="3"/>
  <c r="F13" i="3"/>
  <c r="Q12" i="3"/>
  <c r="P12" i="3"/>
  <c r="O12" i="3"/>
  <c r="H12" i="3"/>
  <c r="G12" i="3"/>
  <c r="F12" i="3"/>
  <c r="Q11" i="3"/>
  <c r="P11" i="3"/>
  <c r="O11" i="3"/>
  <c r="H11" i="3"/>
  <c r="G11" i="3"/>
  <c r="F11" i="3"/>
  <c r="Q10" i="3"/>
  <c r="P10" i="3"/>
  <c r="O10" i="3"/>
  <c r="H10" i="3"/>
  <c r="G10" i="3"/>
  <c r="F10" i="3"/>
  <c r="Q9" i="3"/>
  <c r="P9" i="3"/>
  <c r="O9" i="3"/>
  <c r="H9" i="3"/>
  <c r="G9" i="3"/>
  <c r="F9" i="3"/>
  <c r="Q8" i="3"/>
  <c r="P8" i="3"/>
  <c r="O8" i="3"/>
  <c r="H8" i="3"/>
  <c r="G8" i="3"/>
  <c r="F8" i="3"/>
  <c r="Q7" i="3"/>
  <c r="P7" i="3"/>
  <c r="O7" i="3"/>
  <c r="H7" i="3"/>
  <c r="G7" i="3"/>
  <c r="F7" i="3"/>
  <c r="Q6" i="3"/>
  <c r="P6" i="3"/>
  <c r="O6" i="3"/>
  <c r="H6" i="3"/>
  <c r="G6" i="3"/>
  <c r="F6" i="3"/>
  <c r="Q5" i="3"/>
  <c r="P5" i="3"/>
  <c r="O5" i="3"/>
  <c r="H5" i="3"/>
  <c r="G5" i="3"/>
  <c r="F5" i="3"/>
  <c r="Q4" i="3"/>
  <c r="P4" i="3"/>
  <c r="O4" i="3"/>
  <c r="H4" i="3"/>
  <c r="G4" i="3"/>
  <c r="F4" i="3"/>
  <c r="Q3" i="3"/>
  <c r="P3" i="3"/>
  <c r="O3" i="3"/>
  <c r="H3" i="3"/>
  <c r="G3" i="3"/>
  <c r="F3" i="3"/>
  <c r="Q2" i="3"/>
  <c r="P2" i="3"/>
  <c r="O2" i="3"/>
  <c r="H2" i="3"/>
  <c r="G2" i="3"/>
  <c r="F2" i="3"/>
</calcChain>
</file>

<file path=xl/sharedStrings.xml><?xml version="1.0" encoding="utf-8"?>
<sst xmlns="http://schemas.openxmlformats.org/spreadsheetml/2006/main" count="34168" uniqueCount="15392">
  <si>
    <t>一阶1</t>
  </si>
  <si>
    <t>数量</t>
  </si>
  <si>
    <t>一阶模糊</t>
  </si>
  <si>
    <t>综合</t>
  </si>
  <si>
    <t>综合数量</t>
  </si>
  <si>
    <t>二阶1</t>
  </si>
  <si>
    <t>二阶模糊</t>
  </si>
  <si>
    <t>属性</t>
  </si>
  <si>
    <t>数据</t>
  </si>
  <si>
    <t>主题</t>
  </si>
  <si>
    <t>机构</t>
  </si>
  <si>
    <t>大科技</t>
  </si>
  <si>
    <t>地产基建</t>
  </si>
  <si>
    <t>电子</t>
  </si>
  <si>
    <t>乡村振兴</t>
  </si>
  <si>
    <t>低价股</t>
  </si>
  <si>
    <t>股价</t>
  </si>
  <si>
    <t>周期</t>
  </si>
  <si>
    <t>医药生物</t>
  </si>
  <si>
    <t>基建</t>
  </si>
  <si>
    <t>地方国资</t>
  </si>
  <si>
    <t>控制人</t>
  </si>
  <si>
    <t>大消费</t>
  </si>
  <si>
    <t>化工</t>
  </si>
  <si>
    <t>央企</t>
  </si>
  <si>
    <t>新能源</t>
  </si>
  <si>
    <t>汽车产业</t>
  </si>
  <si>
    <t>光伏</t>
  </si>
  <si>
    <t>地图</t>
  </si>
  <si>
    <t>充换电</t>
  </si>
  <si>
    <t>大盘股</t>
  </si>
  <si>
    <t>市值</t>
  </si>
  <si>
    <t>计算机</t>
  </si>
  <si>
    <t>氢能源</t>
  </si>
  <si>
    <t>中盘股</t>
  </si>
  <si>
    <t>高端制造</t>
  </si>
  <si>
    <t>机械</t>
  </si>
  <si>
    <t>有色金属</t>
  </si>
  <si>
    <t>小盘股</t>
  </si>
  <si>
    <t>公用事业</t>
  </si>
  <si>
    <t>军工</t>
  </si>
  <si>
    <t>电池</t>
  </si>
  <si>
    <t>微盘股</t>
  </si>
  <si>
    <t>节能环保</t>
  </si>
  <si>
    <t>次新</t>
  </si>
  <si>
    <t>上市时间</t>
  </si>
  <si>
    <t>摘帽</t>
  </si>
  <si>
    <t>大金融</t>
  </si>
  <si>
    <t>社会服务</t>
  </si>
  <si>
    <t>高送转</t>
  </si>
  <si>
    <t>运输业</t>
  </si>
  <si>
    <t>食品饮料</t>
  </si>
  <si>
    <t>电力</t>
  </si>
  <si>
    <t>脚踝斩</t>
  </si>
  <si>
    <t>跌幅</t>
  </si>
  <si>
    <t>储能</t>
  </si>
  <si>
    <t>腰斩</t>
  </si>
  <si>
    <t>通信</t>
  </si>
  <si>
    <t>机构重仓</t>
  </si>
  <si>
    <t>其他</t>
  </si>
  <si>
    <t>外贸</t>
  </si>
  <si>
    <t>出口占比</t>
  </si>
  <si>
    <t>传媒</t>
  </si>
  <si>
    <t>中字头</t>
  </si>
  <si>
    <t>电网</t>
  </si>
  <si>
    <t>教育</t>
  </si>
  <si>
    <t>十二生肖</t>
  </si>
  <si>
    <t>油气</t>
  </si>
  <si>
    <t>房地产</t>
  </si>
  <si>
    <t>核电核能</t>
  </si>
  <si>
    <t>家电</t>
  </si>
  <si>
    <t>纺织服饰</t>
  </si>
  <si>
    <t>风电</t>
  </si>
  <si>
    <t>假期经济</t>
  </si>
  <si>
    <t>电商</t>
  </si>
  <si>
    <t>商贸零售</t>
  </si>
  <si>
    <t>人形机器人</t>
  </si>
  <si>
    <t>家居用品</t>
  </si>
  <si>
    <t>食品医疗</t>
  </si>
  <si>
    <t>饰品</t>
  </si>
  <si>
    <t>稀土永磁</t>
  </si>
  <si>
    <t>美容护理</t>
  </si>
  <si>
    <t>钢铁</t>
  </si>
  <si>
    <t>煤炭</t>
  </si>
  <si>
    <t>造纸</t>
  </si>
  <si>
    <t>体育产业</t>
  </si>
  <si>
    <t>烟草</t>
  </si>
  <si>
    <t>证券代码</t>
  </si>
  <si>
    <t>证券名称</t>
  </si>
  <si>
    <t>一阶2</t>
  </si>
  <si>
    <t>模糊1</t>
  </si>
  <si>
    <t>模糊2</t>
  </si>
  <si>
    <t>二阶2</t>
  </si>
  <si>
    <t>二阶3</t>
  </si>
  <si>
    <t>000001.SZ</t>
  </si>
  <si>
    <t>平安银行</t>
  </si>
  <si>
    <t>000002.SZ</t>
  </si>
  <si>
    <t>万科A</t>
  </si>
  <si>
    <t>000004.SZ</t>
  </si>
  <si>
    <t>国华网安</t>
  </si>
  <si>
    <t>000005.SZ</t>
  </si>
  <si>
    <t>ST星源</t>
  </si>
  <si>
    <t>000006.SZ</t>
  </si>
  <si>
    <t>深振业A</t>
  </si>
  <si>
    <t>000007.SZ</t>
  </si>
  <si>
    <t>*ST全新</t>
  </si>
  <si>
    <t>000008.SZ</t>
  </si>
  <si>
    <t>神州高铁</t>
  </si>
  <si>
    <t>000009.SZ</t>
  </si>
  <si>
    <t>中国宝安</t>
  </si>
  <si>
    <t>000010.SZ</t>
  </si>
  <si>
    <t>美丽生态</t>
  </si>
  <si>
    <t>000011.SZ</t>
  </si>
  <si>
    <t>深物业A</t>
  </si>
  <si>
    <t>000012.SZ</t>
  </si>
  <si>
    <t>南玻A</t>
  </si>
  <si>
    <t>000014.SZ</t>
  </si>
  <si>
    <t>沙河股份</t>
  </si>
  <si>
    <t>000016.SZ</t>
  </si>
  <si>
    <t>深康佳A</t>
  </si>
  <si>
    <t>000017.SZ</t>
  </si>
  <si>
    <t>深中华A</t>
  </si>
  <si>
    <t>两轮车</t>
  </si>
  <si>
    <t>000019.SZ</t>
  </si>
  <si>
    <t>深粮控股</t>
  </si>
  <si>
    <t>000020.SZ</t>
  </si>
  <si>
    <t>深华发A</t>
  </si>
  <si>
    <t>000021.SZ</t>
  </si>
  <si>
    <t>深科技</t>
  </si>
  <si>
    <t>000023.SZ</t>
  </si>
  <si>
    <t>ST深天</t>
  </si>
  <si>
    <t>000025.SZ</t>
  </si>
  <si>
    <t>特力A</t>
  </si>
  <si>
    <t>000026.SZ</t>
  </si>
  <si>
    <t>飞亚达</t>
  </si>
  <si>
    <t>000027.SZ</t>
  </si>
  <si>
    <t>深圳能源</t>
  </si>
  <si>
    <t>000028.SZ</t>
  </si>
  <si>
    <t>国药一致</t>
  </si>
  <si>
    <t>000029.SZ</t>
  </si>
  <si>
    <t>深深房A</t>
  </si>
  <si>
    <t>000030.SZ</t>
  </si>
  <si>
    <t>富奥股份</t>
  </si>
  <si>
    <t>000031.SZ</t>
  </si>
  <si>
    <t>大悦城</t>
  </si>
  <si>
    <t>000032.SZ</t>
  </si>
  <si>
    <t>深桑达A</t>
  </si>
  <si>
    <t>000034.SZ</t>
  </si>
  <si>
    <t>神州数码</t>
  </si>
  <si>
    <t>000035.SZ</t>
  </si>
  <si>
    <t>中国天楹</t>
  </si>
  <si>
    <t>000036.SZ</t>
  </si>
  <si>
    <t>华联控股</t>
  </si>
  <si>
    <t>000037.SZ</t>
  </si>
  <si>
    <t>深南电A</t>
  </si>
  <si>
    <t>000039.SZ</t>
  </si>
  <si>
    <t>中集集团</t>
  </si>
  <si>
    <t>000040.SZ</t>
  </si>
  <si>
    <t>东旭蓝天</t>
  </si>
  <si>
    <t>000042.SZ</t>
  </si>
  <si>
    <t>中洲控股</t>
  </si>
  <si>
    <t>000045.SZ</t>
  </si>
  <si>
    <t>深纺织A</t>
  </si>
  <si>
    <t>000046.SZ</t>
  </si>
  <si>
    <t>*ST泛海</t>
  </si>
  <si>
    <t>000048.SZ</t>
  </si>
  <si>
    <t>京基智农</t>
  </si>
  <si>
    <t>000049.SZ</t>
  </si>
  <si>
    <t>德赛电池</t>
  </si>
  <si>
    <t>000050.SZ</t>
  </si>
  <si>
    <t>深天马A</t>
  </si>
  <si>
    <t>000055.SZ</t>
  </si>
  <si>
    <t>方大集团</t>
  </si>
  <si>
    <t>000056.SZ</t>
  </si>
  <si>
    <t>皇庭国际</t>
  </si>
  <si>
    <t>000058.SZ</t>
  </si>
  <si>
    <t>深赛格</t>
  </si>
  <si>
    <t>000059.SZ</t>
  </si>
  <si>
    <t>华锦股份</t>
  </si>
  <si>
    <t>000060.SZ</t>
  </si>
  <si>
    <t>中金岭南</t>
  </si>
  <si>
    <t>000061.SZ</t>
  </si>
  <si>
    <t>农产品</t>
  </si>
  <si>
    <t>000062.SZ</t>
  </si>
  <si>
    <t>深圳华强</t>
  </si>
  <si>
    <t>000063.SZ</t>
  </si>
  <si>
    <t>中兴通讯</t>
  </si>
  <si>
    <t>000065.SZ</t>
  </si>
  <si>
    <t>北方国际</t>
  </si>
  <si>
    <t>000066.SZ</t>
  </si>
  <si>
    <t>中国长城</t>
  </si>
  <si>
    <t>000068.SZ</t>
  </si>
  <si>
    <t>华控赛格</t>
  </si>
  <si>
    <t>000069.SZ</t>
  </si>
  <si>
    <t>华侨城A</t>
  </si>
  <si>
    <t>000070.SZ</t>
  </si>
  <si>
    <t>特发信息</t>
  </si>
  <si>
    <t>000078.SZ</t>
  </si>
  <si>
    <t>海王生物</t>
  </si>
  <si>
    <t>000088.SZ</t>
  </si>
  <si>
    <t>盐田港</t>
  </si>
  <si>
    <t>000089.SZ</t>
  </si>
  <si>
    <t>深圳机场</t>
  </si>
  <si>
    <t>000090.SZ</t>
  </si>
  <si>
    <t>天健集团</t>
  </si>
  <si>
    <t>000096.SZ</t>
  </si>
  <si>
    <t>广聚能源</t>
  </si>
  <si>
    <t>000099.SZ</t>
  </si>
  <si>
    <t>中信海直</t>
  </si>
  <si>
    <t>000100.SZ</t>
  </si>
  <si>
    <t>TCL科技</t>
  </si>
  <si>
    <t>000151.SZ</t>
  </si>
  <si>
    <t>中成股份</t>
  </si>
  <si>
    <t>000153.SZ</t>
  </si>
  <si>
    <t>丰原药业</t>
  </si>
  <si>
    <t>000155.SZ</t>
  </si>
  <si>
    <t>川能动力</t>
  </si>
  <si>
    <t>000156.SZ</t>
  </si>
  <si>
    <t>华数传媒</t>
  </si>
  <si>
    <t>000157.SZ</t>
  </si>
  <si>
    <t>中联重科</t>
  </si>
  <si>
    <t>000158.SZ</t>
  </si>
  <si>
    <t>常山北明</t>
  </si>
  <si>
    <t>000159.SZ</t>
  </si>
  <si>
    <t>国际实业</t>
  </si>
  <si>
    <t>000166.SZ</t>
  </si>
  <si>
    <t>申万宏源</t>
  </si>
  <si>
    <t>000301.SZ</t>
  </si>
  <si>
    <t>东方盛虹</t>
  </si>
  <si>
    <t>000333.SZ</t>
  </si>
  <si>
    <t>美的集团</t>
  </si>
  <si>
    <t>000338.SZ</t>
  </si>
  <si>
    <t>潍柴动力</t>
  </si>
  <si>
    <t>000400.SZ</t>
  </si>
  <si>
    <t>许继电气</t>
  </si>
  <si>
    <t>000401.SZ</t>
  </si>
  <si>
    <t>冀东水泥</t>
  </si>
  <si>
    <t>000402.SZ</t>
  </si>
  <si>
    <t>金融街</t>
  </si>
  <si>
    <t>000403.SZ</t>
  </si>
  <si>
    <t>派林生物</t>
  </si>
  <si>
    <t>000404.SZ</t>
  </si>
  <si>
    <t>长虹华意</t>
  </si>
  <si>
    <t>000407.SZ</t>
  </si>
  <si>
    <t>胜利股份</t>
  </si>
  <si>
    <t>000408.SZ</t>
  </si>
  <si>
    <t>藏格矿业</t>
  </si>
  <si>
    <t>000409.SZ</t>
  </si>
  <si>
    <t>云鼎科技</t>
  </si>
  <si>
    <t>000410.SZ</t>
  </si>
  <si>
    <t>沈阳机床</t>
  </si>
  <si>
    <t>000411.SZ</t>
  </si>
  <si>
    <t>英特集团</t>
  </si>
  <si>
    <t>000413.SZ</t>
  </si>
  <si>
    <t>东旭光电</t>
  </si>
  <si>
    <t>000415.SZ</t>
  </si>
  <si>
    <t>渤海租赁</t>
  </si>
  <si>
    <t>000416.SZ</t>
  </si>
  <si>
    <t>*ST民控</t>
  </si>
  <si>
    <t>000417.SZ</t>
  </si>
  <si>
    <t>合肥百货</t>
  </si>
  <si>
    <t>000419.SZ</t>
  </si>
  <si>
    <t>通程控股</t>
  </si>
  <si>
    <t>000420.SZ</t>
  </si>
  <si>
    <t>吉林化纤</t>
  </si>
  <si>
    <t>000421.SZ</t>
  </si>
  <si>
    <t>南京公用</t>
  </si>
  <si>
    <t>000422.SZ</t>
  </si>
  <si>
    <t>湖北宜化</t>
  </si>
  <si>
    <t>000423.SZ</t>
  </si>
  <si>
    <t>东阿阿胶</t>
  </si>
  <si>
    <t>000425.SZ</t>
  </si>
  <si>
    <t>徐工机械</t>
  </si>
  <si>
    <t>000426.SZ</t>
  </si>
  <si>
    <t>兴业银锡</t>
  </si>
  <si>
    <t>000428.SZ</t>
  </si>
  <si>
    <t>华天酒店</t>
  </si>
  <si>
    <t>000429.SZ</t>
  </si>
  <si>
    <t>粤高速A</t>
  </si>
  <si>
    <t>000430.SZ</t>
  </si>
  <si>
    <t>张家界</t>
  </si>
  <si>
    <t>000488.SZ</t>
  </si>
  <si>
    <t>晨鸣纸业</t>
  </si>
  <si>
    <t>000498.SZ</t>
  </si>
  <si>
    <t>山东路桥</t>
  </si>
  <si>
    <t>000501.SZ</t>
  </si>
  <si>
    <t>武商集团</t>
  </si>
  <si>
    <t>000503.SZ</t>
  </si>
  <si>
    <t>国新健康</t>
  </si>
  <si>
    <t>000504.SZ</t>
  </si>
  <si>
    <t>南华生物</t>
  </si>
  <si>
    <t>000505.SZ</t>
  </si>
  <si>
    <t>京粮控股</t>
  </si>
  <si>
    <t>000506.SZ</t>
  </si>
  <si>
    <t>中润资源</t>
  </si>
  <si>
    <t>000507.SZ</t>
  </si>
  <si>
    <t>珠海港</t>
  </si>
  <si>
    <t>000509.SZ</t>
  </si>
  <si>
    <t>华塑控股</t>
  </si>
  <si>
    <t>000510.SZ</t>
  </si>
  <si>
    <t>新金路</t>
  </si>
  <si>
    <t>000513.SZ</t>
  </si>
  <si>
    <t>丽珠集团</t>
  </si>
  <si>
    <t>000514.SZ</t>
  </si>
  <si>
    <t>渝开发</t>
  </si>
  <si>
    <t>000516.SZ</t>
  </si>
  <si>
    <t>国际医学</t>
  </si>
  <si>
    <t>000517.SZ</t>
  </si>
  <si>
    <t>荣安地产</t>
  </si>
  <si>
    <t>000518.SZ</t>
  </si>
  <si>
    <t>四环生物</t>
  </si>
  <si>
    <t>000519.SZ</t>
  </si>
  <si>
    <t>中兵红箭</t>
  </si>
  <si>
    <t>000520.SZ</t>
  </si>
  <si>
    <t>凤凰航运</t>
  </si>
  <si>
    <t>000521.SZ</t>
  </si>
  <si>
    <t>长虹美菱</t>
  </si>
  <si>
    <t>000523.SZ</t>
  </si>
  <si>
    <t>红棉股份</t>
  </si>
  <si>
    <t>000524.SZ</t>
  </si>
  <si>
    <t>岭南控股</t>
  </si>
  <si>
    <t>000525.SZ</t>
  </si>
  <si>
    <t>ST红太阳</t>
  </si>
  <si>
    <t>000526.SZ</t>
  </si>
  <si>
    <t>学大教育</t>
  </si>
  <si>
    <t>000528.SZ</t>
  </si>
  <si>
    <t>柳工</t>
  </si>
  <si>
    <t>000529.SZ</t>
  </si>
  <si>
    <t>广弘控股</t>
  </si>
  <si>
    <t>000530.SZ</t>
  </si>
  <si>
    <t>冰山冷热</t>
  </si>
  <si>
    <t>000531.SZ</t>
  </si>
  <si>
    <t>穗恒运A</t>
  </si>
  <si>
    <t>000532.SZ</t>
  </si>
  <si>
    <t>华金资本</t>
  </si>
  <si>
    <t>000533.SZ</t>
  </si>
  <si>
    <t>顺钠股份</t>
  </si>
  <si>
    <t>000534.SZ</t>
  </si>
  <si>
    <t>万泽股份</t>
  </si>
  <si>
    <t>000536.SZ</t>
  </si>
  <si>
    <t>华映科技</t>
  </si>
  <si>
    <t>000537.SZ</t>
  </si>
  <si>
    <t>中绿电</t>
  </si>
  <si>
    <t>000538.SZ</t>
  </si>
  <si>
    <t>云南白药</t>
  </si>
  <si>
    <t>000539.SZ</t>
  </si>
  <si>
    <t>粤电力A</t>
  </si>
  <si>
    <t>000541.SZ</t>
  </si>
  <si>
    <t>佛山照明</t>
  </si>
  <si>
    <t>000543.SZ</t>
  </si>
  <si>
    <t>皖能电力</t>
  </si>
  <si>
    <t>000544.SZ</t>
  </si>
  <si>
    <t>中原环保</t>
  </si>
  <si>
    <t>000545.SZ</t>
  </si>
  <si>
    <t>金浦钛业</t>
  </si>
  <si>
    <t>000546.SZ</t>
  </si>
  <si>
    <t>金圆股份</t>
  </si>
  <si>
    <t>000547.SZ</t>
  </si>
  <si>
    <t>航天发展</t>
  </si>
  <si>
    <t>000548.SZ</t>
  </si>
  <si>
    <t>湖南投资</t>
  </si>
  <si>
    <t>000550.SZ</t>
  </si>
  <si>
    <t>江铃汽车</t>
  </si>
  <si>
    <t>000551.SZ</t>
  </si>
  <si>
    <t>创元科技</t>
  </si>
  <si>
    <t>000552.SZ</t>
  </si>
  <si>
    <t>甘肃能化</t>
  </si>
  <si>
    <t>000553.SZ</t>
  </si>
  <si>
    <t>安道麦A</t>
  </si>
  <si>
    <t>000554.SZ</t>
  </si>
  <si>
    <t>泰山石油</t>
  </si>
  <si>
    <t>000555.SZ</t>
  </si>
  <si>
    <t>神州信息</t>
  </si>
  <si>
    <t>000557.SZ</t>
  </si>
  <si>
    <t>西部创业</t>
  </si>
  <si>
    <t>000558.SZ</t>
  </si>
  <si>
    <t>莱茵体育</t>
  </si>
  <si>
    <t>000559.SZ</t>
  </si>
  <si>
    <t>万向钱潮</t>
  </si>
  <si>
    <t>000560.SZ</t>
  </si>
  <si>
    <t>我爱我家</t>
  </si>
  <si>
    <t>000561.SZ</t>
  </si>
  <si>
    <t>烽火电子</t>
  </si>
  <si>
    <t>000563.SZ</t>
  </si>
  <si>
    <t>陕国投A</t>
  </si>
  <si>
    <t>000564.SZ</t>
  </si>
  <si>
    <t>ST大集</t>
  </si>
  <si>
    <t>000565.SZ</t>
  </si>
  <si>
    <t>渝三峡A</t>
  </si>
  <si>
    <t>000566.SZ</t>
  </si>
  <si>
    <t>海南海药</t>
  </si>
  <si>
    <t>000567.SZ</t>
  </si>
  <si>
    <t>海德股份</t>
  </si>
  <si>
    <t>000568.SZ</t>
  </si>
  <si>
    <t>泸州老窖</t>
  </si>
  <si>
    <t>000570.SZ</t>
  </si>
  <si>
    <t>苏常柴A</t>
  </si>
  <si>
    <t>000571.SZ</t>
  </si>
  <si>
    <t>新大洲A</t>
  </si>
  <si>
    <t>000572.SZ</t>
  </si>
  <si>
    <t>海马汽车</t>
  </si>
  <si>
    <t>000573.SZ</t>
  </si>
  <si>
    <t>粤宏远A</t>
  </si>
  <si>
    <t>000576.SZ</t>
  </si>
  <si>
    <t>甘化科工</t>
  </si>
  <si>
    <t>000581.SZ</t>
  </si>
  <si>
    <t>威孚高科</t>
  </si>
  <si>
    <t>000582.SZ</t>
  </si>
  <si>
    <t>北部湾港</t>
  </si>
  <si>
    <t>000584.SZ</t>
  </si>
  <si>
    <t>ST工智</t>
  </si>
  <si>
    <t>000586.SZ</t>
  </si>
  <si>
    <t>汇源通信</t>
  </si>
  <si>
    <t>000589.SZ</t>
  </si>
  <si>
    <t>贵州轮胎</t>
  </si>
  <si>
    <t>000590.SZ</t>
  </si>
  <si>
    <t>启迪药业</t>
  </si>
  <si>
    <t>000591.SZ</t>
  </si>
  <si>
    <t>太阳能</t>
  </si>
  <si>
    <t>000592.SZ</t>
  </si>
  <si>
    <t>平潭发展</t>
  </si>
  <si>
    <t>000593.SZ</t>
  </si>
  <si>
    <t>德龙汇能</t>
  </si>
  <si>
    <t>000595.SZ</t>
  </si>
  <si>
    <t>宝塔实业</t>
  </si>
  <si>
    <t>000596.SZ</t>
  </si>
  <si>
    <t>古井贡酒</t>
  </si>
  <si>
    <t>000597.SZ</t>
  </si>
  <si>
    <t>东北制药</t>
  </si>
  <si>
    <t>000598.SZ</t>
  </si>
  <si>
    <t>兴蓉环境</t>
  </si>
  <si>
    <t>000599.SZ</t>
  </si>
  <si>
    <t>青岛双星</t>
  </si>
  <si>
    <t>000600.SZ</t>
  </si>
  <si>
    <t>建投能源</t>
  </si>
  <si>
    <t>000601.SZ</t>
  </si>
  <si>
    <t>韶能股份</t>
  </si>
  <si>
    <t>000603.SZ</t>
  </si>
  <si>
    <t>盛达资源</t>
  </si>
  <si>
    <t>000605.SZ</t>
  </si>
  <si>
    <t>渤海股份</t>
  </si>
  <si>
    <t>000607.SZ</t>
  </si>
  <si>
    <t>华媒控股</t>
  </si>
  <si>
    <t>000608.SZ</t>
  </si>
  <si>
    <t>阳光股份</t>
  </si>
  <si>
    <t>000609.SZ</t>
  </si>
  <si>
    <t>中迪投资</t>
  </si>
  <si>
    <t>000610.SZ</t>
  </si>
  <si>
    <t>西安旅游</t>
  </si>
  <si>
    <t>000612.SZ</t>
  </si>
  <si>
    <t>焦作万方</t>
  </si>
  <si>
    <t>000615.SZ</t>
  </si>
  <si>
    <t>*ST美谷</t>
  </si>
  <si>
    <t>000617.SZ</t>
  </si>
  <si>
    <t>中油资本</t>
  </si>
  <si>
    <t>000619.SZ</t>
  </si>
  <si>
    <t>海螺新材</t>
  </si>
  <si>
    <t>000620.SZ</t>
  </si>
  <si>
    <t>*ST新联</t>
  </si>
  <si>
    <t>000622.SZ</t>
  </si>
  <si>
    <t>恒立实业</t>
  </si>
  <si>
    <t>000623.SZ</t>
  </si>
  <si>
    <t>吉林敖东</t>
  </si>
  <si>
    <t>000625.SZ</t>
  </si>
  <si>
    <t>长安汽车</t>
  </si>
  <si>
    <t>000626.SZ</t>
  </si>
  <si>
    <t>远大控股</t>
  </si>
  <si>
    <t>000627.SZ</t>
  </si>
  <si>
    <t>天茂集团</t>
  </si>
  <si>
    <t>000628.SZ</t>
  </si>
  <si>
    <t>高新发展</t>
  </si>
  <si>
    <t>000629.SZ</t>
  </si>
  <si>
    <t>钒钛股份</t>
  </si>
  <si>
    <t>000630.SZ</t>
  </si>
  <si>
    <t>铜陵有色</t>
  </si>
  <si>
    <t>000631.SZ</t>
  </si>
  <si>
    <t>顺发恒业</t>
  </si>
  <si>
    <t>000632.SZ</t>
  </si>
  <si>
    <t>三木集团</t>
  </si>
  <si>
    <t>000633.SZ</t>
  </si>
  <si>
    <t>合金投资</t>
  </si>
  <si>
    <t>000635.SZ</t>
  </si>
  <si>
    <t>英力特</t>
  </si>
  <si>
    <t>000636.SZ</t>
  </si>
  <si>
    <t>风华高科</t>
  </si>
  <si>
    <t>000637.SZ</t>
  </si>
  <si>
    <t>ST实华</t>
  </si>
  <si>
    <t>000638.SZ</t>
  </si>
  <si>
    <t>万方发展</t>
  </si>
  <si>
    <t>000639.SZ</t>
  </si>
  <si>
    <t>西王食品</t>
  </si>
  <si>
    <t>000650.SZ</t>
  </si>
  <si>
    <t>仁和药业</t>
  </si>
  <si>
    <t>000651.SZ</t>
  </si>
  <si>
    <t>格力电器</t>
  </si>
  <si>
    <t>000652.SZ</t>
  </si>
  <si>
    <t>泰达股份</t>
  </si>
  <si>
    <t>000655.SZ</t>
  </si>
  <si>
    <t>金岭矿业</t>
  </si>
  <si>
    <t>000656.SZ</t>
  </si>
  <si>
    <t>金科股份</t>
  </si>
  <si>
    <t>000657.SZ</t>
  </si>
  <si>
    <t>中钨高新</t>
  </si>
  <si>
    <t>000659.SZ</t>
  </si>
  <si>
    <t>珠海中富</t>
  </si>
  <si>
    <t>000661.SZ</t>
  </si>
  <si>
    <t>长春高新</t>
  </si>
  <si>
    <t>000663.SZ</t>
  </si>
  <si>
    <t>永安林业</t>
  </si>
  <si>
    <t>000665.SZ</t>
  </si>
  <si>
    <t>湖北广电</t>
  </si>
  <si>
    <t>000668.SZ</t>
  </si>
  <si>
    <t>荣丰控股</t>
  </si>
  <si>
    <t>000669.SZ</t>
  </si>
  <si>
    <t>ST金鸿</t>
  </si>
  <si>
    <t>000670.SZ</t>
  </si>
  <si>
    <t>盈方微</t>
  </si>
  <si>
    <t>000672.SZ</t>
  </si>
  <si>
    <t>上峰水泥</t>
  </si>
  <si>
    <t>000676.SZ</t>
  </si>
  <si>
    <t>智度股份</t>
  </si>
  <si>
    <t>000677.SZ</t>
  </si>
  <si>
    <t>恒天海龙</t>
  </si>
  <si>
    <t>000678.SZ</t>
  </si>
  <si>
    <t>襄阳轴承</t>
  </si>
  <si>
    <t>000679.SZ</t>
  </si>
  <si>
    <t>大连友谊</t>
  </si>
  <si>
    <t>000680.SZ</t>
  </si>
  <si>
    <t>山推股份</t>
  </si>
  <si>
    <t>000681.SZ</t>
  </si>
  <si>
    <t>视觉中国</t>
  </si>
  <si>
    <t>000682.SZ</t>
  </si>
  <si>
    <t>东方电子</t>
  </si>
  <si>
    <t>000683.SZ</t>
  </si>
  <si>
    <t>远兴能源</t>
  </si>
  <si>
    <t>000685.SZ</t>
  </si>
  <si>
    <t>中山公用</t>
  </si>
  <si>
    <t>000686.SZ</t>
  </si>
  <si>
    <t>东北证券</t>
  </si>
  <si>
    <t>000688.SZ</t>
  </si>
  <si>
    <t>国城矿业</t>
  </si>
  <si>
    <t>000690.SZ</t>
  </si>
  <si>
    <t>宝新能源</t>
  </si>
  <si>
    <t>000691.SZ</t>
  </si>
  <si>
    <t>亚太实业</t>
  </si>
  <si>
    <t>000692.SZ</t>
  </si>
  <si>
    <t>*ST惠天</t>
  </si>
  <si>
    <t>000695.SZ</t>
  </si>
  <si>
    <t>滨海能源</t>
  </si>
  <si>
    <t>000697.SZ</t>
  </si>
  <si>
    <t>*ST炼石</t>
  </si>
  <si>
    <t>000698.SZ</t>
  </si>
  <si>
    <t>沈阳化工</t>
  </si>
  <si>
    <t>000700.SZ</t>
  </si>
  <si>
    <t>模塑科技</t>
  </si>
  <si>
    <t>000701.SZ</t>
  </si>
  <si>
    <t>厦门信达</t>
  </si>
  <si>
    <t>000702.SZ</t>
  </si>
  <si>
    <t>正虹科技</t>
  </si>
  <si>
    <t>000703.SZ</t>
  </si>
  <si>
    <t>恒逸石化</t>
  </si>
  <si>
    <t>000705.SZ</t>
  </si>
  <si>
    <t>浙江震元</t>
  </si>
  <si>
    <t>000707.SZ</t>
  </si>
  <si>
    <t>双环科技</t>
  </si>
  <si>
    <t>000708.SZ</t>
  </si>
  <si>
    <t>中信特钢</t>
  </si>
  <si>
    <t>000709.SZ</t>
  </si>
  <si>
    <t>河钢股份</t>
  </si>
  <si>
    <t>000710.SZ</t>
  </si>
  <si>
    <t>贝瑞基因</t>
  </si>
  <si>
    <t>000711.SZ</t>
  </si>
  <si>
    <t>*ST京蓝</t>
  </si>
  <si>
    <t>000712.SZ</t>
  </si>
  <si>
    <t>锦龙股份</t>
  </si>
  <si>
    <t>000713.SZ</t>
  </si>
  <si>
    <t>丰乐种业</t>
  </si>
  <si>
    <t>000715.SZ</t>
  </si>
  <si>
    <t>中兴商业</t>
  </si>
  <si>
    <t>000716.SZ</t>
  </si>
  <si>
    <t>黑芝麻</t>
  </si>
  <si>
    <t>000717.SZ</t>
  </si>
  <si>
    <t>中南股份</t>
  </si>
  <si>
    <t>000718.SZ</t>
  </si>
  <si>
    <t>苏宁环球</t>
  </si>
  <si>
    <t>000719.SZ</t>
  </si>
  <si>
    <t>中原传媒</t>
  </si>
  <si>
    <t>000720.SZ</t>
  </si>
  <si>
    <t>新能泰山</t>
  </si>
  <si>
    <t>000721.SZ</t>
  </si>
  <si>
    <t>西安饮食</t>
  </si>
  <si>
    <t>000722.SZ</t>
  </si>
  <si>
    <t>湖南发展</t>
  </si>
  <si>
    <t>000723.SZ</t>
  </si>
  <si>
    <t>美锦能源</t>
  </si>
  <si>
    <t>000725.SZ</t>
  </si>
  <si>
    <t>京东方A</t>
  </si>
  <si>
    <t>000726.SZ</t>
  </si>
  <si>
    <t>鲁泰A</t>
  </si>
  <si>
    <t>000727.SZ</t>
  </si>
  <si>
    <t>冠捷科技</t>
  </si>
  <si>
    <t>000728.SZ</t>
  </si>
  <si>
    <t>国元证券</t>
  </si>
  <si>
    <t>000729.SZ</t>
  </si>
  <si>
    <t>燕京啤酒</t>
  </si>
  <si>
    <t>000731.SZ</t>
  </si>
  <si>
    <t>四川美丰</t>
  </si>
  <si>
    <t>000733.SZ</t>
  </si>
  <si>
    <t>振华科技</t>
  </si>
  <si>
    <t>000735.SZ</t>
  </si>
  <si>
    <t>罗牛山</t>
  </si>
  <si>
    <t>000736.SZ</t>
  </si>
  <si>
    <t>中交地产</t>
  </si>
  <si>
    <t>000737.SZ</t>
  </si>
  <si>
    <t>北方铜业</t>
  </si>
  <si>
    <t>000738.SZ</t>
  </si>
  <si>
    <t>航发控制</t>
  </si>
  <si>
    <t>000739.SZ</t>
  </si>
  <si>
    <t>普洛药业</t>
  </si>
  <si>
    <t>000750.SZ</t>
  </si>
  <si>
    <t>国海证券</t>
  </si>
  <si>
    <t>000751.SZ</t>
  </si>
  <si>
    <t>锌业股份</t>
  </si>
  <si>
    <t>000752.SZ</t>
  </si>
  <si>
    <t>*ST西发</t>
  </si>
  <si>
    <t>000753.SZ</t>
  </si>
  <si>
    <t>漳州发展</t>
  </si>
  <si>
    <t>000755.SZ</t>
  </si>
  <si>
    <t>山西路桥</t>
  </si>
  <si>
    <t>000756.SZ</t>
  </si>
  <si>
    <t>新华制药</t>
  </si>
  <si>
    <t>000757.SZ</t>
  </si>
  <si>
    <t>浩物股份</t>
  </si>
  <si>
    <t>000758.SZ</t>
  </si>
  <si>
    <t>中色股份</t>
  </si>
  <si>
    <t>000759.SZ</t>
  </si>
  <si>
    <t>中百集团</t>
  </si>
  <si>
    <t>000761.SZ</t>
  </si>
  <si>
    <t>本钢板材</t>
  </si>
  <si>
    <t>000762.SZ</t>
  </si>
  <si>
    <t>西藏矿业</t>
  </si>
  <si>
    <t>000766.SZ</t>
  </si>
  <si>
    <t>通化金马</t>
  </si>
  <si>
    <t>000767.SZ</t>
  </si>
  <si>
    <t>晋控电力</t>
  </si>
  <si>
    <t>000768.SZ</t>
  </si>
  <si>
    <t>中航西飞</t>
  </si>
  <si>
    <t>000776.SZ</t>
  </si>
  <si>
    <t>广发证券</t>
  </si>
  <si>
    <t>000777.SZ</t>
  </si>
  <si>
    <t>中核科技</t>
  </si>
  <si>
    <t>000778.SZ</t>
  </si>
  <si>
    <t>新兴铸管</t>
  </si>
  <si>
    <t>000779.SZ</t>
  </si>
  <si>
    <t>甘咨询</t>
  </si>
  <si>
    <t>000782.SZ</t>
  </si>
  <si>
    <t>美达股份</t>
  </si>
  <si>
    <t>000783.SZ</t>
  </si>
  <si>
    <t>长江证券</t>
  </si>
  <si>
    <t>000785.SZ</t>
  </si>
  <si>
    <t>居然之家</t>
  </si>
  <si>
    <t>000786.SZ</t>
  </si>
  <si>
    <t>北新建材</t>
  </si>
  <si>
    <t>000788.SZ</t>
  </si>
  <si>
    <t>北大医药</t>
  </si>
  <si>
    <t>000789.SZ</t>
  </si>
  <si>
    <t>万年青</t>
  </si>
  <si>
    <t>000790.SZ</t>
  </si>
  <si>
    <t>华神科技</t>
  </si>
  <si>
    <t>000791.SZ</t>
  </si>
  <si>
    <t>甘肃能源</t>
  </si>
  <si>
    <t>000792.SZ</t>
  </si>
  <si>
    <t>盐湖股份</t>
  </si>
  <si>
    <t>000793.SZ</t>
  </si>
  <si>
    <t>华闻集团</t>
  </si>
  <si>
    <t>000795.SZ</t>
  </si>
  <si>
    <t>英洛华</t>
  </si>
  <si>
    <t>000796.SZ</t>
  </si>
  <si>
    <t>*ST凯撒</t>
  </si>
  <si>
    <t>000797.SZ</t>
  </si>
  <si>
    <t>中国武夷</t>
  </si>
  <si>
    <t>000798.SZ</t>
  </si>
  <si>
    <t>中水渔业</t>
  </si>
  <si>
    <t>000799.SZ</t>
  </si>
  <si>
    <t>酒鬼酒</t>
  </si>
  <si>
    <t>000800.SZ</t>
  </si>
  <si>
    <t>一汽解放</t>
  </si>
  <si>
    <t>000801.SZ</t>
  </si>
  <si>
    <t>四川九洲</t>
  </si>
  <si>
    <t>000802.SZ</t>
  </si>
  <si>
    <t>北京文化</t>
  </si>
  <si>
    <t>000803.SZ</t>
  </si>
  <si>
    <t>山高环能</t>
  </si>
  <si>
    <t>000807.SZ</t>
  </si>
  <si>
    <t>云铝股份</t>
  </si>
  <si>
    <t>000809.SZ</t>
  </si>
  <si>
    <t>铁岭新城</t>
  </si>
  <si>
    <t>000810.SZ</t>
  </si>
  <si>
    <t>创维数字</t>
  </si>
  <si>
    <t>000811.SZ</t>
  </si>
  <si>
    <t>冰轮环境</t>
  </si>
  <si>
    <t>000812.SZ</t>
  </si>
  <si>
    <t>陕西金叶</t>
  </si>
  <si>
    <t>000813.SZ</t>
  </si>
  <si>
    <t>德展健康</t>
  </si>
  <si>
    <t>000815.SZ</t>
  </si>
  <si>
    <t>美利云</t>
  </si>
  <si>
    <t>000816.SZ</t>
  </si>
  <si>
    <t>智慧农业</t>
  </si>
  <si>
    <t>000818.SZ</t>
  </si>
  <si>
    <t>航锦科技</t>
  </si>
  <si>
    <t>000819.SZ</t>
  </si>
  <si>
    <t>岳阳兴长</t>
  </si>
  <si>
    <t>000820.SZ</t>
  </si>
  <si>
    <t>神雾节能</t>
  </si>
  <si>
    <t>000821.SZ</t>
  </si>
  <si>
    <t>京山轻机</t>
  </si>
  <si>
    <t>000822.SZ</t>
  </si>
  <si>
    <t>山东海化</t>
  </si>
  <si>
    <t>000823.SZ</t>
  </si>
  <si>
    <t>超声电子</t>
  </si>
  <si>
    <t>000825.SZ</t>
  </si>
  <si>
    <t>太钢不锈</t>
  </si>
  <si>
    <t>000826.SZ</t>
  </si>
  <si>
    <t>启迪环境</t>
  </si>
  <si>
    <t>000828.SZ</t>
  </si>
  <si>
    <t>东莞控股</t>
  </si>
  <si>
    <t>000829.SZ</t>
  </si>
  <si>
    <t>天音控股</t>
  </si>
  <si>
    <t>000830.SZ</t>
  </si>
  <si>
    <t>鲁西化工</t>
  </si>
  <si>
    <t>000831.SZ</t>
  </si>
  <si>
    <t>中国稀土</t>
  </si>
  <si>
    <t>000833.SZ</t>
  </si>
  <si>
    <t>粤桂股份</t>
  </si>
  <si>
    <t>000836.SZ</t>
  </si>
  <si>
    <t>富通信息</t>
  </si>
  <si>
    <t>000837.SZ</t>
  </si>
  <si>
    <t>秦川机床</t>
  </si>
  <si>
    <t>000838.SZ</t>
  </si>
  <si>
    <t>财信发展</t>
  </si>
  <si>
    <t>000839.SZ</t>
  </si>
  <si>
    <t>ST国安</t>
  </si>
  <si>
    <t>000848.SZ</t>
  </si>
  <si>
    <t>承德露露</t>
  </si>
  <si>
    <t>000850.SZ</t>
  </si>
  <si>
    <t>华茂股份</t>
  </si>
  <si>
    <t>000851.SZ</t>
  </si>
  <si>
    <t>高鸿股份</t>
  </si>
  <si>
    <t>000852.SZ</t>
  </si>
  <si>
    <t>石化机械</t>
  </si>
  <si>
    <t>000856.SZ</t>
  </si>
  <si>
    <t>冀东装备</t>
  </si>
  <si>
    <t>000858.SZ</t>
  </si>
  <si>
    <t>五粮液</t>
  </si>
  <si>
    <t>000859.SZ</t>
  </si>
  <si>
    <t>国风新材</t>
  </si>
  <si>
    <t>000860.SZ</t>
  </si>
  <si>
    <t>顺鑫农业</t>
  </si>
  <si>
    <t>000861.SZ</t>
  </si>
  <si>
    <t>海印股份</t>
  </si>
  <si>
    <t>000862.SZ</t>
  </si>
  <si>
    <t>银星能源</t>
  </si>
  <si>
    <t>000863.SZ</t>
  </si>
  <si>
    <t>三湘印象</t>
  </si>
  <si>
    <t>000868.SZ</t>
  </si>
  <si>
    <t>安凯客车</t>
  </si>
  <si>
    <t>000869.SZ</t>
  </si>
  <si>
    <t>张裕A</t>
  </si>
  <si>
    <t>000875.SZ</t>
  </si>
  <si>
    <t>吉电股份</t>
  </si>
  <si>
    <t>000876.SZ</t>
  </si>
  <si>
    <t>新希望</t>
  </si>
  <si>
    <t>000877.SZ</t>
  </si>
  <si>
    <t>天山股份</t>
  </si>
  <si>
    <t>000878.SZ</t>
  </si>
  <si>
    <t>云南铜业</t>
  </si>
  <si>
    <t>000880.SZ</t>
  </si>
  <si>
    <t>潍柴重机</t>
  </si>
  <si>
    <t>000881.SZ</t>
  </si>
  <si>
    <t>中广核技</t>
  </si>
  <si>
    <t>000882.SZ</t>
  </si>
  <si>
    <t>华联股份</t>
  </si>
  <si>
    <t>000883.SZ</t>
  </si>
  <si>
    <t>湖北能源</t>
  </si>
  <si>
    <t>000885.SZ</t>
  </si>
  <si>
    <t>城发环境</t>
  </si>
  <si>
    <t>000886.SZ</t>
  </si>
  <si>
    <t>海南高速</t>
  </si>
  <si>
    <t>000887.SZ</t>
  </si>
  <si>
    <t>中鼎股份</t>
  </si>
  <si>
    <t>000888.SZ</t>
  </si>
  <si>
    <t>峨眉山A</t>
  </si>
  <si>
    <t>000889.SZ</t>
  </si>
  <si>
    <t>ST中嘉</t>
  </si>
  <si>
    <t>000890.SZ</t>
  </si>
  <si>
    <t>法尔胜</t>
  </si>
  <si>
    <t>000892.SZ</t>
  </si>
  <si>
    <t>欢瑞世纪</t>
  </si>
  <si>
    <t>000893.SZ</t>
  </si>
  <si>
    <t>亚钾国际</t>
  </si>
  <si>
    <t>000895.SZ</t>
  </si>
  <si>
    <t>双汇发展</t>
  </si>
  <si>
    <t>000897.SZ</t>
  </si>
  <si>
    <t>津滨发展</t>
  </si>
  <si>
    <t>000898.SZ</t>
  </si>
  <si>
    <t>鞍钢股份</t>
  </si>
  <si>
    <t>000899.SZ</t>
  </si>
  <si>
    <t>赣能股份</t>
  </si>
  <si>
    <t>000900.SZ</t>
  </si>
  <si>
    <t>现代投资</t>
  </si>
  <si>
    <t>000901.SZ</t>
  </si>
  <si>
    <t>航天科技</t>
  </si>
  <si>
    <t>000902.SZ</t>
  </si>
  <si>
    <t>新洋丰</t>
  </si>
  <si>
    <t>000903.SZ</t>
  </si>
  <si>
    <t>云内动力</t>
  </si>
  <si>
    <t>000905.SZ</t>
  </si>
  <si>
    <t>厦门港务</t>
  </si>
  <si>
    <t>000906.SZ</t>
  </si>
  <si>
    <t>浙商中拓</t>
  </si>
  <si>
    <t>000908.SZ</t>
  </si>
  <si>
    <t>景峰医药</t>
  </si>
  <si>
    <t>000909.SZ</t>
  </si>
  <si>
    <t>ST数源</t>
  </si>
  <si>
    <t>000910.SZ</t>
  </si>
  <si>
    <t>大亚圣象</t>
  </si>
  <si>
    <t>000911.SZ</t>
  </si>
  <si>
    <t>广农糖业</t>
  </si>
  <si>
    <t>000912.SZ</t>
  </si>
  <si>
    <t>泸天化</t>
  </si>
  <si>
    <t>000913.SZ</t>
  </si>
  <si>
    <t>钱江摩托</t>
  </si>
  <si>
    <t>000915.SZ</t>
  </si>
  <si>
    <t>华特达因</t>
  </si>
  <si>
    <t>000917.SZ</t>
  </si>
  <si>
    <t>电广传媒</t>
  </si>
  <si>
    <t>000919.SZ</t>
  </si>
  <si>
    <t>金陵药业</t>
  </si>
  <si>
    <t>000920.SZ</t>
  </si>
  <si>
    <t>沃顿科技</t>
  </si>
  <si>
    <t>000921.SZ</t>
  </si>
  <si>
    <t>海信家电</t>
  </si>
  <si>
    <t>000922.SZ</t>
  </si>
  <si>
    <t>佳电股份</t>
  </si>
  <si>
    <t>000923.SZ</t>
  </si>
  <si>
    <t>河钢资源</t>
  </si>
  <si>
    <t>000925.SZ</t>
  </si>
  <si>
    <t>众合科技</t>
  </si>
  <si>
    <t>000926.SZ</t>
  </si>
  <si>
    <t>福星股份</t>
  </si>
  <si>
    <t>000927.SZ</t>
  </si>
  <si>
    <t>中国铁物</t>
  </si>
  <si>
    <t>000928.SZ</t>
  </si>
  <si>
    <t>中钢国际</t>
  </si>
  <si>
    <t>000929.SZ</t>
  </si>
  <si>
    <t>兰州黄河</t>
  </si>
  <si>
    <t>000930.SZ</t>
  </si>
  <si>
    <t>中粮科技</t>
  </si>
  <si>
    <t>000931.SZ</t>
  </si>
  <si>
    <t>中关村</t>
  </si>
  <si>
    <t>000932.SZ</t>
  </si>
  <si>
    <t>华菱钢铁</t>
  </si>
  <si>
    <t>000933.SZ</t>
  </si>
  <si>
    <t>神火股份</t>
  </si>
  <si>
    <t>000935.SZ</t>
  </si>
  <si>
    <t>四川双马</t>
  </si>
  <si>
    <t>000936.SZ</t>
  </si>
  <si>
    <t>华西股份</t>
  </si>
  <si>
    <t>000937.SZ</t>
  </si>
  <si>
    <t>冀中能源</t>
  </si>
  <si>
    <t>000938.SZ</t>
  </si>
  <si>
    <t>紫光股份</t>
  </si>
  <si>
    <t>000948.SZ</t>
  </si>
  <si>
    <t>南天信息</t>
  </si>
  <si>
    <t>000949.SZ</t>
  </si>
  <si>
    <t>新乡化纤</t>
  </si>
  <si>
    <t>000950.SZ</t>
  </si>
  <si>
    <t>重药控股</t>
  </si>
  <si>
    <t>000951.SZ</t>
  </si>
  <si>
    <t>中国重汽</t>
  </si>
  <si>
    <t>000952.SZ</t>
  </si>
  <si>
    <t>广济药业</t>
  </si>
  <si>
    <t>000953.SZ</t>
  </si>
  <si>
    <t>河化股份</t>
  </si>
  <si>
    <t>000955.SZ</t>
  </si>
  <si>
    <t>欣龙控股</t>
  </si>
  <si>
    <t>000957.SZ</t>
  </si>
  <si>
    <t>中通客车</t>
  </si>
  <si>
    <t>000958.SZ</t>
  </si>
  <si>
    <t>电投产融</t>
  </si>
  <si>
    <t>000959.SZ</t>
  </si>
  <si>
    <t>首钢股份</t>
  </si>
  <si>
    <t>000960.SZ</t>
  </si>
  <si>
    <t>锡业股份</t>
  </si>
  <si>
    <t>000961.SZ</t>
  </si>
  <si>
    <t>中南建设</t>
  </si>
  <si>
    <t>000962.SZ</t>
  </si>
  <si>
    <t>东方钽业</t>
  </si>
  <si>
    <t>000963.SZ</t>
  </si>
  <si>
    <t>华东医药</t>
  </si>
  <si>
    <t>000965.SZ</t>
  </si>
  <si>
    <t>天保基建</t>
  </si>
  <si>
    <t>000966.SZ</t>
  </si>
  <si>
    <t>长源电力</t>
  </si>
  <si>
    <t>000967.SZ</t>
  </si>
  <si>
    <t>盈峰环境</t>
  </si>
  <si>
    <t>000968.SZ</t>
  </si>
  <si>
    <t>蓝焰控股</t>
  </si>
  <si>
    <t>000969.SZ</t>
  </si>
  <si>
    <t>安泰科技</t>
  </si>
  <si>
    <t>000970.SZ</t>
  </si>
  <si>
    <t>中科三环</t>
  </si>
  <si>
    <t>000971.SZ</t>
  </si>
  <si>
    <t>ST高升</t>
  </si>
  <si>
    <t>000972.SZ</t>
  </si>
  <si>
    <t>中基健康</t>
  </si>
  <si>
    <t>000973.SZ</t>
  </si>
  <si>
    <t>佛塑科技</t>
  </si>
  <si>
    <t>000975.SZ</t>
  </si>
  <si>
    <t>银泰黄金</t>
  </si>
  <si>
    <t>000976.SZ</t>
  </si>
  <si>
    <t>ST华铁</t>
  </si>
  <si>
    <t>000977.SZ</t>
  </si>
  <si>
    <t>浪潮信息</t>
  </si>
  <si>
    <t>000978.SZ</t>
  </si>
  <si>
    <t>桂林旅游</t>
  </si>
  <si>
    <t>000980.SZ</t>
  </si>
  <si>
    <t>众泰汽车</t>
  </si>
  <si>
    <t>000981.SZ</t>
  </si>
  <si>
    <t>山子股份</t>
  </si>
  <si>
    <t>000982.SZ</t>
  </si>
  <si>
    <t>中银绒业</t>
  </si>
  <si>
    <t>000983.SZ</t>
  </si>
  <si>
    <t>山西焦煤</t>
  </si>
  <si>
    <t>000985.SZ</t>
  </si>
  <si>
    <t>大庆华科</t>
  </si>
  <si>
    <t>000987.SZ</t>
  </si>
  <si>
    <t>越秀资本</t>
  </si>
  <si>
    <t>000988.SZ</t>
  </si>
  <si>
    <t>华工科技</t>
  </si>
  <si>
    <t>000989.SZ</t>
  </si>
  <si>
    <t>九芝堂</t>
  </si>
  <si>
    <t>000990.SZ</t>
  </si>
  <si>
    <t>诚志股份</t>
  </si>
  <si>
    <t>000993.SZ</t>
  </si>
  <si>
    <t>闽东电力</t>
  </si>
  <si>
    <t>000995.SZ</t>
  </si>
  <si>
    <t>皇台酒业</t>
  </si>
  <si>
    <t>000996.SZ</t>
  </si>
  <si>
    <t>*ST中期</t>
  </si>
  <si>
    <t>000997.SZ</t>
  </si>
  <si>
    <t>新大陆</t>
  </si>
  <si>
    <t>000998.SZ</t>
  </si>
  <si>
    <t>隆平高科</t>
  </si>
  <si>
    <t>000999.SZ</t>
  </si>
  <si>
    <t>华润三九</t>
  </si>
  <si>
    <t>001201.SZ</t>
  </si>
  <si>
    <t>东瑞股份</t>
  </si>
  <si>
    <t>001202.SZ</t>
  </si>
  <si>
    <t>炬申股份</t>
  </si>
  <si>
    <t>001203.SZ</t>
  </si>
  <si>
    <t>大中矿业</t>
  </si>
  <si>
    <t>001205.SZ</t>
  </si>
  <si>
    <t>盛航股份</t>
  </si>
  <si>
    <t>001206.SZ</t>
  </si>
  <si>
    <t>依依股份</t>
  </si>
  <si>
    <t>001207.SZ</t>
  </si>
  <si>
    <t>联科科技</t>
  </si>
  <si>
    <t>001208.SZ</t>
  </si>
  <si>
    <t>华菱线缆</t>
  </si>
  <si>
    <t>001209.SZ</t>
  </si>
  <si>
    <t>洪兴股份</t>
  </si>
  <si>
    <t>001210.SZ</t>
  </si>
  <si>
    <t>金房能源</t>
  </si>
  <si>
    <t>001211.SZ</t>
  </si>
  <si>
    <t>双枪科技</t>
  </si>
  <si>
    <t>001212.SZ</t>
  </si>
  <si>
    <t>中旗新材</t>
  </si>
  <si>
    <t>001213.SZ</t>
  </si>
  <si>
    <t>中铁特货</t>
  </si>
  <si>
    <t>001215.SZ</t>
  </si>
  <si>
    <t>千味央厨</t>
  </si>
  <si>
    <t>001216.SZ</t>
  </si>
  <si>
    <t>华瓷股份</t>
  </si>
  <si>
    <t>001217.SZ</t>
  </si>
  <si>
    <t>华尔泰</t>
  </si>
  <si>
    <t>001218.SZ</t>
  </si>
  <si>
    <t>丽臣实业</t>
  </si>
  <si>
    <t>001219.SZ</t>
  </si>
  <si>
    <t>青岛食品</t>
  </si>
  <si>
    <t>001222.SZ</t>
  </si>
  <si>
    <t>源飞宠物</t>
  </si>
  <si>
    <t>001223.SZ</t>
  </si>
  <si>
    <t>欧克科技</t>
  </si>
  <si>
    <t>001225.SZ</t>
  </si>
  <si>
    <t>和泰机电</t>
  </si>
  <si>
    <t>001226.SZ</t>
  </si>
  <si>
    <t>拓山重工</t>
  </si>
  <si>
    <t>001227.SZ</t>
  </si>
  <si>
    <t>兰州银行</t>
  </si>
  <si>
    <t>001228.SZ</t>
  </si>
  <si>
    <t>永泰运</t>
  </si>
  <si>
    <t>001229.SZ</t>
  </si>
  <si>
    <t>魅视科技</t>
  </si>
  <si>
    <t>001230.SZ</t>
  </si>
  <si>
    <t>劲旅环境</t>
  </si>
  <si>
    <t>001231.SZ</t>
  </si>
  <si>
    <t>农心科技</t>
  </si>
  <si>
    <t>001234.SZ</t>
  </si>
  <si>
    <t>泰慕士</t>
  </si>
  <si>
    <t>001236.SZ</t>
  </si>
  <si>
    <t>弘业期货</t>
  </si>
  <si>
    <t>001238.SZ</t>
  </si>
  <si>
    <t>浙江正特</t>
  </si>
  <si>
    <t>001239.SZ</t>
  </si>
  <si>
    <t>永达股份</t>
  </si>
  <si>
    <t>001255.SZ</t>
  </si>
  <si>
    <t>博菲电气</t>
  </si>
  <si>
    <t>001256.SZ</t>
  </si>
  <si>
    <t>炜冈科技</t>
  </si>
  <si>
    <t>001258.SZ</t>
  </si>
  <si>
    <t>立新能源</t>
  </si>
  <si>
    <t>001259.SZ</t>
  </si>
  <si>
    <t>利仁科技</t>
  </si>
  <si>
    <t>001260.SZ</t>
  </si>
  <si>
    <t>坤泰股份</t>
  </si>
  <si>
    <t>001266.SZ</t>
  </si>
  <si>
    <t>宏英智能</t>
  </si>
  <si>
    <t>001267.SZ</t>
  </si>
  <si>
    <t>汇绿生态</t>
  </si>
  <si>
    <t>001268.SZ</t>
  </si>
  <si>
    <t>联合精密</t>
  </si>
  <si>
    <t>001269.SZ</t>
  </si>
  <si>
    <t>欧晶科技</t>
  </si>
  <si>
    <t>001270.SZ</t>
  </si>
  <si>
    <t>铖昌科技</t>
  </si>
  <si>
    <t>001278.SZ</t>
  </si>
  <si>
    <t>一彬科技</t>
  </si>
  <si>
    <t>001282.SZ</t>
  </si>
  <si>
    <t>三联锻造</t>
  </si>
  <si>
    <t>001283.SZ</t>
  </si>
  <si>
    <t>豪鹏科技</t>
  </si>
  <si>
    <t>001286.SZ</t>
  </si>
  <si>
    <t>陕西能源</t>
  </si>
  <si>
    <t>001287.SZ</t>
  </si>
  <si>
    <t>中电港</t>
  </si>
  <si>
    <t>001288.SZ</t>
  </si>
  <si>
    <t>运机集团</t>
  </si>
  <si>
    <t>001289.SZ</t>
  </si>
  <si>
    <t>龙源电力</t>
  </si>
  <si>
    <t>001296.SZ</t>
  </si>
  <si>
    <t>长江材料</t>
  </si>
  <si>
    <t>001298.SZ</t>
  </si>
  <si>
    <t>好上好</t>
  </si>
  <si>
    <t>001299.SZ</t>
  </si>
  <si>
    <t>美能能源</t>
  </si>
  <si>
    <t>001300.SZ</t>
  </si>
  <si>
    <t>三柏硕</t>
  </si>
  <si>
    <t>001301.SZ</t>
  </si>
  <si>
    <t>尚太科技</t>
  </si>
  <si>
    <t>001306.SZ</t>
  </si>
  <si>
    <t>夏厦精密</t>
  </si>
  <si>
    <t>001308.SZ</t>
  </si>
  <si>
    <t>康冠科技</t>
  </si>
  <si>
    <t>001309.SZ</t>
  </si>
  <si>
    <t>德明利</t>
  </si>
  <si>
    <t>001311.SZ</t>
  </si>
  <si>
    <t>多利科技</t>
  </si>
  <si>
    <t>001313.SZ</t>
  </si>
  <si>
    <t>粤海饲料</t>
  </si>
  <si>
    <t>001314.SZ</t>
  </si>
  <si>
    <t>亿道信息</t>
  </si>
  <si>
    <t>001316.SZ</t>
  </si>
  <si>
    <t>润贝航科</t>
  </si>
  <si>
    <t>001317.SZ</t>
  </si>
  <si>
    <t>三羊马</t>
  </si>
  <si>
    <t>001318.SZ</t>
  </si>
  <si>
    <t>阳光乳业</t>
  </si>
  <si>
    <t>001319.SZ</t>
  </si>
  <si>
    <t>铭科精技</t>
  </si>
  <si>
    <t>001322.SZ</t>
  </si>
  <si>
    <t>箭牌家居</t>
  </si>
  <si>
    <t>001323.SZ</t>
  </si>
  <si>
    <t>慕思股份</t>
  </si>
  <si>
    <t>001324.SZ</t>
  </si>
  <si>
    <t>长青科技</t>
  </si>
  <si>
    <t>001326.SZ</t>
  </si>
  <si>
    <t>联域股份</t>
  </si>
  <si>
    <t>001328.SZ</t>
  </si>
  <si>
    <t>登康口腔</t>
  </si>
  <si>
    <t>001330.SZ</t>
  </si>
  <si>
    <t>博纳影业</t>
  </si>
  <si>
    <t>001331.SZ</t>
  </si>
  <si>
    <t>胜通能源</t>
  </si>
  <si>
    <t>001332.SZ</t>
  </si>
  <si>
    <t>锡装股份</t>
  </si>
  <si>
    <t>001333.SZ</t>
  </si>
  <si>
    <t>光华股份</t>
  </si>
  <si>
    <t>001336.SZ</t>
  </si>
  <si>
    <t>楚环科技</t>
  </si>
  <si>
    <t>001337.SZ</t>
  </si>
  <si>
    <t>四川黄金</t>
  </si>
  <si>
    <t>001338.SZ</t>
  </si>
  <si>
    <t>永顺泰</t>
  </si>
  <si>
    <t>001339.SZ</t>
  </si>
  <si>
    <t>智微智能</t>
  </si>
  <si>
    <t>001358.SZ</t>
  </si>
  <si>
    <t>兴欣新材</t>
  </si>
  <si>
    <t>001360.SZ</t>
  </si>
  <si>
    <t>南矿集团</t>
  </si>
  <si>
    <t>001366.SZ</t>
  </si>
  <si>
    <t>播恩集团</t>
  </si>
  <si>
    <t>001367.SZ</t>
  </si>
  <si>
    <t>海森药业</t>
  </si>
  <si>
    <t>001368.SZ</t>
  </si>
  <si>
    <t>通达创智</t>
  </si>
  <si>
    <t>001373.SZ</t>
  </si>
  <si>
    <t>翔腾新材</t>
  </si>
  <si>
    <t>001376.SZ</t>
  </si>
  <si>
    <t>百通能源</t>
  </si>
  <si>
    <t>001378.SZ</t>
  </si>
  <si>
    <t>德冠新材</t>
  </si>
  <si>
    <t>001380.SZ</t>
  </si>
  <si>
    <t>华纬科技</t>
  </si>
  <si>
    <t>001696.SZ</t>
  </si>
  <si>
    <t>宗申动力</t>
  </si>
  <si>
    <t>001872.SZ</t>
  </si>
  <si>
    <t>招商港口</t>
  </si>
  <si>
    <t>001896.SZ</t>
  </si>
  <si>
    <t>豫能控股</t>
  </si>
  <si>
    <t>001914.SZ</t>
  </si>
  <si>
    <t>招商积余</t>
  </si>
  <si>
    <t>001965.SZ</t>
  </si>
  <si>
    <t>招商公路</t>
  </si>
  <si>
    <t>001979.SZ</t>
  </si>
  <si>
    <t>招商蛇口</t>
  </si>
  <si>
    <t>002001.SZ</t>
  </si>
  <si>
    <t>新和成</t>
  </si>
  <si>
    <t>002002.SZ</t>
  </si>
  <si>
    <t>ST鸿达</t>
  </si>
  <si>
    <t>002003.SZ</t>
  </si>
  <si>
    <t>伟星股份</t>
  </si>
  <si>
    <t>002004.SZ</t>
  </si>
  <si>
    <t>华邦健康</t>
  </si>
  <si>
    <t>002005.SZ</t>
  </si>
  <si>
    <t>ST德豪</t>
  </si>
  <si>
    <t>002006.SZ</t>
  </si>
  <si>
    <t>精工科技</t>
  </si>
  <si>
    <t>002007.SZ</t>
  </si>
  <si>
    <t>华兰生物</t>
  </si>
  <si>
    <t>002008.SZ</t>
  </si>
  <si>
    <t>大族激光</t>
  </si>
  <si>
    <t>002009.SZ</t>
  </si>
  <si>
    <t>天奇股份</t>
  </si>
  <si>
    <t>002010.SZ</t>
  </si>
  <si>
    <t>传化智联</t>
  </si>
  <si>
    <t>002011.SZ</t>
  </si>
  <si>
    <t>盾安环境</t>
  </si>
  <si>
    <t>002012.SZ</t>
  </si>
  <si>
    <t>凯恩股份</t>
  </si>
  <si>
    <t>002014.SZ</t>
  </si>
  <si>
    <t>永新股份</t>
  </si>
  <si>
    <t>002015.SZ</t>
  </si>
  <si>
    <t>协鑫能科</t>
  </si>
  <si>
    <t>002016.SZ</t>
  </si>
  <si>
    <t>世荣兆业</t>
  </si>
  <si>
    <t>002017.SZ</t>
  </si>
  <si>
    <t>东信和平</t>
  </si>
  <si>
    <t>002019.SZ</t>
  </si>
  <si>
    <t>亿帆医药</t>
  </si>
  <si>
    <t>002020.SZ</t>
  </si>
  <si>
    <t>京新药业</t>
  </si>
  <si>
    <t>002021.SZ</t>
  </si>
  <si>
    <t>*ST中捷</t>
  </si>
  <si>
    <t>002022.SZ</t>
  </si>
  <si>
    <t>科华生物</t>
  </si>
  <si>
    <t>002023.SZ</t>
  </si>
  <si>
    <t>海特高新</t>
  </si>
  <si>
    <t>002024.SZ</t>
  </si>
  <si>
    <t>ST易购</t>
  </si>
  <si>
    <t>002025.SZ</t>
  </si>
  <si>
    <t>航天电器</t>
  </si>
  <si>
    <t>002026.SZ</t>
  </si>
  <si>
    <t>山东威达</t>
  </si>
  <si>
    <t>002027.SZ</t>
  </si>
  <si>
    <t>分众传媒</t>
  </si>
  <si>
    <t>002028.SZ</t>
  </si>
  <si>
    <t>思源电气</t>
  </si>
  <si>
    <t>002029.SZ</t>
  </si>
  <si>
    <t>七匹狼</t>
  </si>
  <si>
    <t>002030.SZ</t>
  </si>
  <si>
    <t>达安基因</t>
  </si>
  <si>
    <t>002031.SZ</t>
  </si>
  <si>
    <t>巨轮智能</t>
  </si>
  <si>
    <t>002032.SZ</t>
  </si>
  <si>
    <t>苏泊尔</t>
  </si>
  <si>
    <t>002033.SZ</t>
  </si>
  <si>
    <t>丽江股份</t>
  </si>
  <si>
    <t>002034.SZ</t>
  </si>
  <si>
    <t>旺能环境</t>
  </si>
  <si>
    <t>002035.SZ</t>
  </si>
  <si>
    <t>华帝股份</t>
  </si>
  <si>
    <t>002036.SZ</t>
  </si>
  <si>
    <t>联创电子</t>
  </si>
  <si>
    <t>002037.SZ</t>
  </si>
  <si>
    <t>保利联合</t>
  </si>
  <si>
    <t>002038.SZ</t>
  </si>
  <si>
    <t>双鹭药业</t>
  </si>
  <si>
    <t>002039.SZ</t>
  </si>
  <si>
    <t>黔源电力</t>
  </si>
  <si>
    <t>002040.SZ</t>
  </si>
  <si>
    <t>南京港</t>
  </si>
  <si>
    <t>002041.SZ</t>
  </si>
  <si>
    <t>登海种业</t>
  </si>
  <si>
    <t>002042.SZ</t>
  </si>
  <si>
    <t>华孚时尚</t>
  </si>
  <si>
    <t>002043.SZ</t>
  </si>
  <si>
    <t>兔宝宝</t>
  </si>
  <si>
    <t>002044.SZ</t>
  </si>
  <si>
    <t>美年健康</t>
  </si>
  <si>
    <t>002045.SZ</t>
  </si>
  <si>
    <t>国光电器</t>
  </si>
  <si>
    <t>002046.SZ</t>
  </si>
  <si>
    <t>国机精工</t>
  </si>
  <si>
    <t>002047.SZ</t>
  </si>
  <si>
    <t>宝鹰股份</t>
  </si>
  <si>
    <t>002048.SZ</t>
  </si>
  <si>
    <t>宁波华翔</t>
  </si>
  <si>
    <t>002049.SZ</t>
  </si>
  <si>
    <t>紫光国微</t>
  </si>
  <si>
    <t>002050.SZ</t>
  </si>
  <si>
    <t>三花智控</t>
  </si>
  <si>
    <t>002051.SZ</t>
  </si>
  <si>
    <t>中工国际</t>
  </si>
  <si>
    <t>002052.SZ</t>
  </si>
  <si>
    <t>ST同洲</t>
  </si>
  <si>
    <t>002053.SZ</t>
  </si>
  <si>
    <t>云南能投</t>
  </si>
  <si>
    <t>002054.SZ</t>
  </si>
  <si>
    <t>德美化工</t>
  </si>
  <si>
    <t>002055.SZ</t>
  </si>
  <si>
    <t>得润电子</t>
  </si>
  <si>
    <t>002056.SZ</t>
  </si>
  <si>
    <t>横店东磁</t>
  </si>
  <si>
    <t>002057.SZ</t>
  </si>
  <si>
    <t>中钢天源</t>
  </si>
  <si>
    <t>002058.SZ</t>
  </si>
  <si>
    <t>威尔泰</t>
  </si>
  <si>
    <t>002059.SZ</t>
  </si>
  <si>
    <t>云南旅游</t>
  </si>
  <si>
    <t>002060.SZ</t>
  </si>
  <si>
    <t>粤水电</t>
  </si>
  <si>
    <t>002061.SZ</t>
  </si>
  <si>
    <t>浙江交科</t>
  </si>
  <si>
    <t>002062.SZ</t>
  </si>
  <si>
    <t>宏润建设</t>
  </si>
  <si>
    <t>002063.SZ</t>
  </si>
  <si>
    <t>远光软件</t>
  </si>
  <si>
    <t>002064.SZ</t>
  </si>
  <si>
    <t>华峰化学</t>
  </si>
  <si>
    <t>002065.SZ</t>
  </si>
  <si>
    <t>东华软件</t>
  </si>
  <si>
    <t>002066.SZ</t>
  </si>
  <si>
    <t>瑞泰科技</t>
  </si>
  <si>
    <t>002067.SZ</t>
  </si>
  <si>
    <t>景兴纸业</t>
  </si>
  <si>
    <t>002068.SZ</t>
  </si>
  <si>
    <t>黑猫股份</t>
  </si>
  <si>
    <t>002069.SZ</t>
  </si>
  <si>
    <t>獐子岛</t>
  </si>
  <si>
    <t>002072.SZ</t>
  </si>
  <si>
    <t>凯瑞德</t>
  </si>
  <si>
    <t>002073.SZ</t>
  </si>
  <si>
    <t>软控股份</t>
  </si>
  <si>
    <t>002074.SZ</t>
  </si>
  <si>
    <t>国轩高科</t>
  </si>
  <si>
    <t>002075.SZ</t>
  </si>
  <si>
    <t>沙钢股份</t>
  </si>
  <si>
    <t>002076.SZ</t>
  </si>
  <si>
    <t>星光股份</t>
  </si>
  <si>
    <t>002077.SZ</t>
  </si>
  <si>
    <t>大港股份</t>
  </si>
  <si>
    <t>002078.SZ</t>
  </si>
  <si>
    <t>太阳纸业</t>
  </si>
  <si>
    <t>002079.SZ</t>
  </si>
  <si>
    <t>苏州固锝</t>
  </si>
  <si>
    <t>002080.SZ</t>
  </si>
  <si>
    <t>中材科技</t>
  </si>
  <si>
    <t>002081.SZ</t>
  </si>
  <si>
    <t>金螳螂</t>
  </si>
  <si>
    <t>002082.SZ</t>
  </si>
  <si>
    <t>万邦德</t>
  </si>
  <si>
    <t>002083.SZ</t>
  </si>
  <si>
    <t>孚日股份</t>
  </si>
  <si>
    <t>002084.SZ</t>
  </si>
  <si>
    <t>海鸥住工</t>
  </si>
  <si>
    <t>002085.SZ</t>
  </si>
  <si>
    <t>万丰奥威</t>
  </si>
  <si>
    <t>002086.SZ</t>
  </si>
  <si>
    <t>*ST东洋</t>
  </si>
  <si>
    <t>002087.SZ</t>
  </si>
  <si>
    <t>*ST新纺</t>
  </si>
  <si>
    <t>002088.SZ</t>
  </si>
  <si>
    <t>鲁阳节能</t>
  </si>
  <si>
    <t>002089.SZ</t>
  </si>
  <si>
    <t>*ST新海</t>
  </si>
  <si>
    <t>002090.SZ</t>
  </si>
  <si>
    <t>金智科技</t>
  </si>
  <si>
    <t>002091.SZ</t>
  </si>
  <si>
    <t>江苏国泰</t>
  </si>
  <si>
    <t>002092.SZ</t>
  </si>
  <si>
    <t>中泰化学</t>
  </si>
  <si>
    <t>002093.SZ</t>
  </si>
  <si>
    <t>国脉科技</t>
  </si>
  <si>
    <t>002094.SZ</t>
  </si>
  <si>
    <t>青岛金王</t>
  </si>
  <si>
    <t>002095.SZ</t>
  </si>
  <si>
    <t>生意宝</t>
  </si>
  <si>
    <t>002096.SZ</t>
  </si>
  <si>
    <t>易普力</t>
  </si>
  <si>
    <t>002097.SZ</t>
  </si>
  <si>
    <t>山河智能</t>
  </si>
  <si>
    <t>002098.SZ</t>
  </si>
  <si>
    <t>浔兴股份</t>
  </si>
  <si>
    <t>002099.SZ</t>
  </si>
  <si>
    <t>海翔药业</t>
  </si>
  <si>
    <t>002100.SZ</t>
  </si>
  <si>
    <t>天康生物</t>
  </si>
  <si>
    <t>002101.SZ</t>
  </si>
  <si>
    <t>广东鸿图</t>
  </si>
  <si>
    <t>002102.SZ</t>
  </si>
  <si>
    <t>冠福股份</t>
  </si>
  <si>
    <t>002103.SZ</t>
  </si>
  <si>
    <t>广博股份</t>
  </si>
  <si>
    <t>002104.SZ</t>
  </si>
  <si>
    <t>恒宝股份</t>
  </si>
  <si>
    <t>002105.SZ</t>
  </si>
  <si>
    <t>信隆健康</t>
  </si>
  <si>
    <t>002106.SZ</t>
  </si>
  <si>
    <t>莱宝高科</t>
  </si>
  <si>
    <t>002107.SZ</t>
  </si>
  <si>
    <t>沃华医药</t>
  </si>
  <si>
    <t>002108.SZ</t>
  </si>
  <si>
    <t>沧州明珠</t>
  </si>
  <si>
    <t>002109.SZ</t>
  </si>
  <si>
    <t>兴化股份</t>
  </si>
  <si>
    <t>002110.SZ</t>
  </si>
  <si>
    <t>三钢闽光</t>
  </si>
  <si>
    <t>002111.SZ</t>
  </si>
  <si>
    <t>威海广泰</t>
  </si>
  <si>
    <t>002112.SZ</t>
  </si>
  <si>
    <t>三变科技</t>
  </si>
  <si>
    <t>002114.SZ</t>
  </si>
  <si>
    <t>罗平锌电</t>
  </si>
  <si>
    <t>002115.SZ</t>
  </si>
  <si>
    <t>三维通信</t>
  </si>
  <si>
    <t>002116.SZ</t>
  </si>
  <si>
    <t>中国海诚</t>
  </si>
  <si>
    <t>002117.SZ</t>
  </si>
  <si>
    <t>东港股份</t>
  </si>
  <si>
    <t>002119.SZ</t>
  </si>
  <si>
    <t>康强电子</t>
  </si>
  <si>
    <t>002120.SZ</t>
  </si>
  <si>
    <t>韵达股份</t>
  </si>
  <si>
    <t>002121.SZ</t>
  </si>
  <si>
    <t>科陆电子</t>
  </si>
  <si>
    <t>002122.SZ</t>
  </si>
  <si>
    <t>汇洲智能</t>
  </si>
  <si>
    <t>002123.SZ</t>
  </si>
  <si>
    <t>梦网科技</t>
  </si>
  <si>
    <t>002124.SZ</t>
  </si>
  <si>
    <t>天邦食品</t>
  </si>
  <si>
    <t>002125.SZ</t>
  </si>
  <si>
    <t>湘潭电化</t>
  </si>
  <si>
    <t>002126.SZ</t>
  </si>
  <si>
    <t>银轮股份</t>
  </si>
  <si>
    <t>002127.SZ</t>
  </si>
  <si>
    <t>南极电商</t>
  </si>
  <si>
    <t>002128.SZ</t>
  </si>
  <si>
    <t>电投能源</t>
  </si>
  <si>
    <t>002129.SZ</t>
  </si>
  <si>
    <t>TCL中环</t>
  </si>
  <si>
    <t>002130.SZ</t>
  </si>
  <si>
    <t>沃尔核材</t>
  </si>
  <si>
    <t>002131.SZ</t>
  </si>
  <si>
    <t>利欧股份</t>
  </si>
  <si>
    <t>002132.SZ</t>
  </si>
  <si>
    <t>恒星科技</t>
  </si>
  <si>
    <t>002133.SZ</t>
  </si>
  <si>
    <t>广宇集团</t>
  </si>
  <si>
    <t>002134.SZ</t>
  </si>
  <si>
    <t>天津普林</t>
  </si>
  <si>
    <t>002135.SZ</t>
  </si>
  <si>
    <t>东南网架</t>
  </si>
  <si>
    <t>002136.SZ</t>
  </si>
  <si>
    <t>安纳达</t>
  </si>
  <si>
    <t>002137.SZ</t>
  </si>
  <si>
    <t>实益达</t>
  </si>
  <si>
    <t>002138.SZ</t>
  </si>
  <si>
    <t>顺络电子</t>
  </si>
  <si>
    <t>002139.SZ</t>
  </si>
  <si>
    <t>拓邦股份</t>
  </si>
  <si>
    <t>002140.SZ</t>
  </si>
  <si>
    <t>东华科技</t>
  </si>
  <si>
    <t>002141.SZ</t>
  </si>
  <si>
    <t>贤丰控股</t>
  </si>
  <si>
    <t>002142.SZ</t>
  </si>
  <si>
    <t>宁波银行</t>
  </si>
  <si>
    <t>002144.SZ</t>
  </si>
  <si>
    <t>宏达高科</t>
  </si>
  <si>
    <t>002145.SZ</t>
  </si>
  <si>
    <t>中核钛白</t>
  </si>
  <si>
    <t>002146.SZ</t>
  </si>
  <si>
    <t>荣盛发展</t>
  </si>
  <si>
    <t>002148.SZ</t>
  </si>
  <si>
    <t>北纬科技</t>
  </si>
  <si>
    <t>002149.SZ</t>
  </si>
  <si>
    <t>西部材料</t>
  </si>
  <si>
    <t>002150.SZ</t>
  </si>
  <si>
    <t>通润装备</t>
  </si>
  <si>
    <t>002151.SZ</t>
  </si>
  <si>
    <t>北斗星通</t>
  </si>
  <si>
    <t>002152.SZ</t>
  </si>
  <si>
    <t>广电运通</t>
  </si>
  <si>
    <t>002153.SZ</t>
  </si>
  <si>
    <t>石基信息</t>
  </si>
  <si>
    <t>002154.SZ</t>
  </si>
  <si>
    <t>报喜鸟</t>
  </si>
  <si>
    <t>002155.SZ</t>
  </si>
  <si>
    <t>湖南黄金</t>
  </si>
  <si>
    <t>002156.SZ</t>
  </si>
  <si>
    <t>通富微电</t>
  </si>
  <si>
    <t>002157.SZ</t>
  </si>
  <si>
    <t>*ST 正邦</t>
  </si>
  <si>
    <t>002158.SZ</t>
  </si>
  <si>
    <t>汉钟精机</t>
  </si>
  <si>
    <t>002159.SZ</t>
  </si>
  <si>
    <t>三特索道</t>
  </si>
  <si>
    <t>002160.SZ</t>
  </si>
  <si>
    <t>常铝股份</t>
  </si>
  <si>
    <t>002161.SZ</t>
  </si>
  <si>
    <t>远望谷</t>
  </si>
  <si>
    <t>002162.SZ</t>
  </si>
  <si>
    <t>悦心健康</t>
  </si>
  <si>
    <t>002163.SZ</t>
  </si>
  <si>
    <t>海南发展</t>
  </si>
  <si>
    <t>002164.SZ</t>
  </si>
  <si>
    <t>宁波东力</t>
  </si>
  <si>
    <t>002165.SZ</t>
  </si>
  <si>
    <t>红宝丽</t>
  </si>
  <si>
    <t>002166.SZ</t>
  </si>
  <si>
    <t>莱茵生物</t>
  </si>
  <si>
    <t>002167.SZ</t>
  </si>
  <si>
    <t>东方锆业</t>
  </si>
  <si>
    <t>002168.SZ</t>
  </si>
  <si>
    <t>惠程科技</t>
  </si>
  <si>
    <t>002169.SZ</t>
  </si>
  <si>
    <t>智光电气</t>
  </si>
  <si>
    <t>002170.SZ</t>
  </si>
  <si>
    <t>芭田股份</t>
  </si>
  <si>
    <t>002171.SZ</t>
  </si>
  <si>
    <t>楚江新材</t>
  </si>
  <si>
    <t>002172.SZ</t>
  </si>
  <si>
    <t>澳洋健康</t>
  </si>
  <si>
    <t>002173.SZ</t>
  </si>
  <si>
    <t>创新医疗</t>
  </si>
  <si>
    <t>002174.SZ</t>
  </si>
  <si>
    <t>游族网络</t>
  </si>
  <si>
    <t>002175.SZ</t>
  </si>
  <si>
    <t>东方智造</t>
  </si>
  <si>
    <t>002176.SZ</t>
  </si>
  <si>
    <t>江特电机</t>
  </si>
  <si>
    <t>002177.SZ</t>
  </si>
  <si>
    <t>御银股份</t>
  </si>
  <si>
    <t>002178.SZ</t>
  </si>
  <si>
    <t>延华智能</t>
  </si>
  <si>
    <t>002179.SZ</t>
  </si>
  <si>
    <t>中航光电</t>
  </si>
  <si>
    <t>002180.SZ</t>
  </si>
  <si>
    <t>纳思达</t>
  </si>
  <si>
    <t>002181.SZ</t>
  </si>
  <si>
    <t>粤传媒</t>
  </si>
  <si>
    <t>002182.SZ</t>
  </si>
  <si>
    <t>宝武镁业</t>
  </si>
  <si>
    <t>002183.SZ</t>
  </si>
  <si>
    <t>怡亚通</t>
  </si>
  <si>
    <t>002184.SZ</t>
  </si>
  <si>
    <t>海得控制</t>
  </si>
  <si>
    <t>002185.SZ</t>
  </si>
  <si>
    <t>华天科技</t>
  </si>
  <si>
    <t>002186.SZ</t>
  </si>
  <si>
    <t>全聚德</t>
  </si>
  <si>
    <t>002187.SZ</t>
  </si>
  <si>
    <t>广百股份</t>
  </si>
  <si>
    <t>002188.SZ</t>
  </si>
  <si>
    <t>中天服务</t>
  </si>
  <si>
    <t>002189.SZ</t>
  </si>
  <si>
    <t>中光学</t>
  </si>
  <si>
    <t>002190.SZ</t>
  </si>
  <si>
    <t>成飞集成</t>
  </si>
  <si>
    <t>002191.SZ</t>
  </si>
  <si>
    <t>劲嘉股份</t>
  </si>
  <si>
    <t>002192.SZ</t>
  </si>
  <si>
    <t>融捷股份</t>
  </si>
  <si>
    <t>002193.SZ</t>
  </si>
  <si>
    <t>如意集团</t>
  </si>
  <si>
    <t>002194.SZ</t>
  </si>
  <si>
    <t>武汉凡谷</t>
  </si>
  <si>
    <t>002195.SZ</t>
  </si>
  <si>
    <t>岩山科技</t>
  </si>
  <si>
    <t>002196.SZ</t>
  </si>
  <si>
    <t>方正电机</t>
  </si>
  <si>
    <t>002197.SZ</t>
  </si>
  <si>
    <t>证通电子</t>
  </si>
  <si>
    <t>002198.SZ</t>
  </si>
  <si>
    <t>嘉应制药</t>
  </si>
  <si>
    <t>002199.SZ</t>
  </si>
  <si>
    <t>东晶电子</t>
  </si>
  <si>
    <t>002200.SZ</t>
  </si>
  <si>
    <t>ST交投</t>
  </si>
  <si>
    <t>002201.SZ</t>
  </si>
  <si>
    <t>正威新材</t>
  </si>
  <si>
    <t>002202.SZ</t>
  </si>
  <si>
    <t>金风科技</t>
  </si>
  <si>
    <t>002203.SZ</t>
  </si>
  <si>
    <t>海亮股份</t>
  </si>
  <si>
    <t>002204.SZ</t>
  </si>
  <si>
    <t>大连重工</t>
  </si>
  <si>
    <t>002205.SZ</t>
  </si>
  <si>
    <t>国统股份</t>
  </si>
  <si>
    <t>002206.SZ</t>
  </si>
  <si>
    <t>海利得</t>
  </si>
  <si>
    <t>002207.SZ</t>
  </si>
  <si>
    <t>准油股份</t>
  </si>
  <si>
    <t>002208.SZ</t>
  </si>
  <si>
    <t>合肥城建</t>
  </si>
  <si>
    <t>002209.SZ</t>
  </si>
  <si>
    <t>达意隆</t>
  </si>
  <si>
    <t>002210.SZ</t>
  </si>
  <si>
    <t>飞马国际</t>
  </si>
  <si>
    <t>002211.SZ</t>
  </si>
  <si>
    <t>宏达新材</t>
  </si>
  <si>
    <t>002212.SZ</t>
  </si>
  <si>
    <t>天融信</t>
  </si>
  <si>
    <t>002213.SZ</t>
  </si>
  <si>
    <t>大为股份</t>
  </si>
  <si>
    <t>002214.SZ</t>
  </si>
  <si>
    <t>大立科技</t>
  </si>
  <si>
    <t>002215.SZ</t>
  </si>
  <si>
    <t>诺普信</t>
  </si>
  <si>
    <t>002216.SZ</t>
  </si>
  <si>
    <t>三全食品</t>
  </si>
  <si>
    <t>002217.SZ</t>
  </si>
  <si>
    <t>合力泰</t>
  </si>
  <si>
    <t>002218.SZ</t>
  </si>
  <si>
    <t>拓日新能</t>
  </si>
  <si>
    <t>002219.SZ</t>
  </si>
  <si>
    <t>新里程</t>
  </si>
  <si>
    <t>002221.SZ</t>
  </si>
  <si>
    <t>东华能源</t>
  </si>
  <si>
    <t>002222.SZ</t>
  </si>
  <si>
    <t>福晶科技</t>
  </si>
  <si>
    <t>002223.SZ</t>
  </si>
  <si>
    <t>鱼跃医疗</t>
  </si>
  <si>
    <t>002224.SZ</t>
  </si>
  <si>
    <t>三力士</t>
  </si>
  <si>
    <t>002225.SZ</t>
  </si>
  <si>
    <t>濮耐股份</t>
  </si>
  <si>
    <t>002226.SZ</t>
  </si>
  <si>
    <t>江南化工</t>
  </si>
  <si>
    <t>002227.SZ</t>
  </si>
  <si>
    <t>奥特迅</t>
  </si>
  <si>
    <t>002228.SZ</t>
  </si>
  <si>
    <t>合兴包装</t>
  </si>
  <si>
    <t>002229.SZ</t>
  </si>
  <si>
    <t>鸿博股份</t>
  </si>
  <si>
    <t>002230.SZ</t>
  </si>
  <si>
    <t>科大讯飞</t>
  </si>
  <si>
    <t>002231.SZ</t>
  </si>
  <si>
    <t>奥维通信</t>
  </si>
  <si>
    <t>002232.SZ</t>
  </si>
  <si>
    <t>启明信息</t>
  </si>
  <si>
    <t>002233.SZ</t>
  </si>
  <si>
    <t>塔牌集团</t>
  </si>
  <si>
    <t>002234.SZ</t>
  </si>
  <si>
    <t>民和股份</t>
  </si>
  <si>
    <t>002235.SZ</t>
  </si>
  <si>
    <t>安妮股份</t>
  </si>
  <si>
    <t>002236.SZ</t>
  </si>
  <si>
    <t>大华股份</t>
  </si>
  <si>
    <t>002237.SZ</t>
  </si>
  <si>
    <t>恒邦股份</t>
  </si>
  <si>
    <t>002238.SZ</t>
  </si>
  <si>
    <t>天威视讯</t>
  </si>
  <si>
    <t>002239.SZ</t>
  </si>
  <si>
    <t>奥特佳</t>
  </si>
  <si>
    <t>002240.SZ</t>
  </si>
  <si>
    <t>盛新锂能</t>
  </si>
  <si>
    <t>002241.SZ</t>
  </si>
  <si>
    <t>歌尔股份</t>
  </si>
  <si>
    <t>002242.SZ</t>
  </si>
  <si>
    <t>九阳股份</t>
  </si>
  <si>
    <t>002243.SZ</t>
  </si>
  <si>
    <t>力合科创</t>
  </si>
  <si>
    <t>002244.SZ</t>
  </si>
  <si>
    <t>滨江集团</t>
  </si>
  <si>
    <t>002245.SZ</t>
  </si>
  <si>
    <t>蔚蓝锂芯</t>
  </si>
  <si>
    <t>002246.SZ</t>
  </si>
  <si>
    <t>北化股份</t>
  </si>
  <si>
    <t>002247.SZ</t>
  </si>
  <si>
    <t>聚力文化</t>
  </si>
  <si>
    <t>002248.SZ</t>
  </si>
  <si>
    <t>华东数控</t>
  </si>
  <si>
    <t>002249.SZ</t>
  </si>
  <si>
    <t>大洋电机</t>
  </si>
  <si>
    <t>002250.SZ</t>
  </si>
  <si>
    <t>联化科技</t>
  </si>
  <si>
    <t>002251.SZ</t>
  </si>
  <si>
    <t>*ST步高</t>
  </si>
  <si>
    <t>002252.SZ</t>
  </si>
  <si>
    <t>上海莱士</t>
  </si>
  <si>
    <t>002253.SZ</t>
  </si>
  <si>
    <t>川大智胜</t>
  </si>
  <si>
    <t>002254.SZ</t>
  </si>
  <si>
    <t>泰和新材</t>
  </si>
  <si>
    <t>002255.SZ</t>
  </si>
  <si>
    <t>海陆重工</t>
  </si>
  <si>
    <t>002256.SZ</t>
  </si>
  <si>
    <t>兆新股份</t>
  </si>
  <si>
    <t>002258.SZ</t>
  </si>
  <si>
    <t>利尔化学</t>
  </si>
  <si>
    <t>002259.SZ</t>
  </si>
  <si>
    <t>ST升达</t>
  </si>
  <si>
    <t>002261.SZ</t>
  </si>
  <si>
    <t>拓维信息</t>
  </si>
  <si>
    <t>002262.SZ</t>
  </si>
  <si>
    <t>恩华药业</t>
  </si>
  <si>
    <t>002263.SZ</t>
  </si>
  <si>
    <t>大东南</t>
  </si>
  <si>
    <t>002264.SZ</t>
  </si>
  <si>
    <t>新华都</t>
  </si>
  <si>
    <t>002265.SZ</t>
  </si>
  <si>
    <t>建设工业</t>
  </si>
  <si>
    <t>002266.SZ</t>
  </si>
  <si>
    <t>浙富控股</t>
  </si>
  <si>
    <t>002267.SZ</t>
  </si>
  <si>
    <t>陕天然气</t>
  </si>
  <si>
    <t>002268.SZ</t>
  </si>
  <si>
    <t>电科网安</t>
  </si>
  <si>
    <t>002269.SZ</t>
  </si>
  <si>
    <t>美邦服饰</t>
  </si>
  <si>
    <t>002270.SZ</t>
  </si>
  <si>
    <t>华明装备</t>
  </si>
  <si>
    <t>002271.SZ</t>
  </si>
  <si>
    <t>东方雨虹</t>
  </si>
  <si>
    <t>002272.SZ</t>
  </si>
  <si>
    <t>川润股份</t>
  </si>
  <si>
    <t>002273.SZ</t>
  </si>
  <si>
    <t>水晶光电</t>
  </si>
  <si>
    <t>002274.SZ</t>
  </si>
  <si>
    <t>华昌化工</t>
  </si>
  <si>
    <t>002275.SZ</t>
  </si>
  <si>
    <t>桂林三金</t>
  </si>
  <si>
    <t>002276.SZ</t>
  </si>
  <si>
    <t>万马股份</t>
  </si>
  <si>
    <t>002277.SZ</t>
  </si>
  <si>
    <t>友阿股份</t>
  </si>
  <si>
    <t>002278.SZ</t>
  </si>
  <si>
    <t>神开股份</t>
  </si>
  <si>
    <t>002279.SZ</t>
  </si>
  <si>
    <t>久其软件</t>
  </si>
  <si>
    <t>002280.SZ</t>
  </si>
  <si>
    <t>联络互动</t>
  </si>
  <si>
    <t>002281.SZ</t>
  </si>
  <si>
    <t>光迅科技</t>
  </si>
  <si>
    <t>002282.SZ</t>
  </si>
  <si>
    <t>博深股份</t>
  </si>
  <si>
    <t>002283.SZ</t>
  </si>
  <si>
    <t>天润工业</t>
  </si>
  <si>
    <t>002284.SZ</t>
  </si>
  <si>
    <t>亚太股份</t>
  </si>
  <si>
    <t>002285.SZ</t>
  </si>
  <si>
    <t>世联行</t>
  </si>
  <si>
    <t>002286.SZ</t>
  </si>
  <si>
    <t>保龄宝</t>
  </si>
  <si>
    <t>002287.SZ</t>
  </si>
  <si>
    <t>奇正藏药</t>
  </si>
  <si>
    <t>002288.SZ</t>
  </si>
  <si>
    <t>超华科技</t>
  </si>
  <si>
    <t>002289.SZ</t>
  </si>
  <si>
    <t>ST宇顺</t>
  </si>
  <si>
    <t>002290.SZ</t>
  </si>
  <si>
    <t>禾盛新材</t>
  </si>
  <si>
    <t>002291.SZ</t>
  </si>
  <si>
    <t>遥望科技</t>
  </si>
  <si>
    <t>002292.SZ</t>
  </si>
  <si>
    <t>奥飞娱乐</t>
  </si>
  <si>
    <t>002293.SZ</t>
  </si>
  <si>
    <t>罗莱生活</t>
  </si>
  <si>
    <t>002294.SZ</t>
  </si>
  <si>
    <t>信立泰</t>
  </si>
  <si>
    <t>002295.SZ</t>
  </si>
  <si>
    <t>精艺股份</t>
  </si>
  <si>
    <t>002296.SZ</t>
  </si>
  <si>
    <t>辉煌科技</t>
  </si>
  <si>
    <t>002297.SZ</t>
  </si>
  <si>
    <t>博云新材</t>
  </si>
  <si>
    <t>002298.SZ</t>
  </si>
  <si>
    <t>中电兴发</t>
  </si>
  <si>
    <t>002299.SZ</t>
  </si>
  <si>
    <t>圣农发展</t>
  </si>
  <si>
    <t>002300.SZ</t>
  </si>
  <si>
    <t>太阳电缆</t>
  </si>
  <si>
    <t>002301.SZ</t>
  </si>
  <si>
    <t>齐心集团</t>
  </si>
  <si>
    <t>002302.SZ</t>
  </si>
  <si>
    <t>西部建设</t>
  </si>
  <si>
    <t>002303.SZ</t>
  </si>
  <si>
    <t>美盈森</t>
  </si>
  <si>
    <t>002304.SZ</t>
  </si>
  <si>
    <t>洋河股份</t>
  </si>
  <si>
    <t>002305.SZ</t>
  </si>
  <si>
    <t>南国置业</t>
  </si>
  <si>
    <t>002306.SZ</t>
  </si>
  <si>
    <t>中科云网</t>
  </si>
  <si>
    <t>002307.SZ</t>
  </si>
  <si>
    <t>北新路桥</t>
  </si>
  <si>
    <t>002308.SZ</t>
  </si>
  <si>
    <t>威创股份</t>
  </si>
  <si>
    <t>002309.SZ</t>
  </si>
  <si>
    <t>ST中利</t>
  </si>
  <si>
    <t>002310.SZ</t>
  </si>
  <si>
    <t>东方园林</t>
  </si>
  <si>
    <t>002311.SZ</t>
  </si>
  <si>
    <t>海大集团</t>
  </si>
  <si>
    <t>002312.SZ</t>
  </si>
  <si>
    <t>川发龙蟒</t>
  </si>
  <si>
    <t>002313.SZ</t>
  </si>
  <si>
    <t>日海智能</t>
  </si>
  <si>
    <t>002314.SZ</t>
  </si>
  <si>
    <t>南山控股</t>
  </si>
  <si>
    <t>002315.SZ</t>
  </si>
  <si>
    <t>焦点科技</t>
  </si>
  <si>
    <t>002316.SZ</t>
  </si>
  <si>
    <t>亚联发展</t>
  </si>
  <si>
    <t>002317.SZ</t>
  </si>
  <si>
    <t>众生药业</t>
  </si>
  <si>
    <t>002318.SZ</t>
  </si>
  <si>
    <t>久立特材</t>
  </si>
  <si>
    <t>002319.SZ</t>
  </si>
  <si>
    <t>乐通股份</t>
  </si>
  <si>
    <t>002320.SZ</t>
  </si>
  <si>
    <t>海峡股份</t>
  </si>
  <si>
    <t>002321.SZ</t>
  </si>
  <si>
    <t>华英农业</t>
  </si>
  <si>
    <t>002322.SZ</t>
  </si>
  <si>
    <t>理工能科</t>
  </si>
  <si>
    <t>002323.SZ</t>
  </si>
  <si>
    <t>雅博股份</t>
  </si>
  <si>
    <t>002324.SZ</t>
  </si>
  <si>
    <t>普利特</t>
  </si>
  <si>
    <t>002325.SZ</t>
  </si>
  <si>
    <t>洪涛股份</t>
  </si>
  <si>
    <t>002326.SZ</t>
  </si>
  <si>
    <t>永太科技</t>
  </si>
  <si>
    <t>002327.SZ</t>
  </si>
  <si>
    <t>富安娜</t>
  </si>
  <si>
    <t>002328.SZ</t>
  </si>
  <si>
    <t>新朋股份</t>
  </si>
  <si>
    <t>002329.SZ</t>
  </si>
  <si>
    <t>皇氏集团</t>
  </si>
  <si>
    <t>002330.SZ</t>
  </si>
  <si>
    <t>得利斯</t>
  </si>
  <si>
    <t>002331.SZ</t>
  </si>
  <si>
    <t>皖通科技</t>
  </si>
  <si>
    <t>002332.SZ</t>
  </si>
  <si>
    <t>仙琚制药</t>
  </si>
  <si>
    <t>002333.SZ</t>
  </si>
  <si>
    <t>罗普斯金</t>
  </si>
  <si>
    <t>002334.SZ</t>
  </si>
  <si>
    <t>英威腾</t>
  </si>
  <si>
    <t>002335.SZ</t>
  </si>
  <si>
    <t>科华数据</t>
  </si>
  <si>
    <t>002336.SZ</t>
  </si>
  <si>
    <t>人人乐</t>
  </si>
  <si>
    <t>002337.SZ</t>
  </si>
  <si>
    <t>赛象科技</t>
  </si>
  <si>
    <t>002338.SZ</t>
  </si>
  <si>
    <t>奥普光电</t>
  </si>
  <si>
    <t>002339.SZ</t>
  </si>
  <si>
    <t>积成电子</t>
  </si>
  <si>
    <t>002340.SZ</t>
  </si>
  <si>
    <t>格林美</t>
  </si>
  <si>
    <t>002341.SZ</t>
  </si>
  <si>
    <t>新纶新材</t>
  </si>
  <si>
    <t>002342.SZ</t>
  </si>
  <si>
    <t>巨力索具</t>
  </si>
  <si>
    <t>002343.SZ</t>
  </si>
  <si>
    <t>慈文传媒</t>
  </si>
  <si>
    <t>002344.SZ</t>
  </si>
  <si>
    <t>海宁皮城</t>
  </si>
  <si>
    <t>002345.SZ</t>
  </si>
  <si>
    <t>潮宏基</t>
  </si>
  <si>
    <t>002346.SZ</t>
  </si>
  <si>
    <t>柘中股份</t>
  </si>
  <si>
    <t>002347.SZ</t>
  </si>
  <si>
    <t>泰尔股份</t>
  </si>
  <si>
    <t>002348.SZ</t>
  </si>
  <si>
    <t>高乐股份</t>
  </si>
  <si>
    <t>002349.SZ</t>
  </si>
  <si>
    <t>精华制药</t>
  </si>
  <si>
    <t>002350.SZ</t>
  </si>
  <si>
    <t>北京科锐</t>
  </si>
  <si>
    <t>002351.SZ</t>
  </si>
  <si>
    <t>漫步者</t>
  </si>
  <si>
    <t>002352.SZ</t>
  </si>
  <si>
    <t>顺丰控股</t>
  </si>
  <si>
    <t>002353.SZ</t>
  </si>
  <si>
    <t>杰瑞股份</t>
  </si>
  <si>
    <t>002354.SZ</t>
  </si>
  <si>
    <t>天娱数科</t>
  </si>
  <si>
    <t>002355.SZ</t>
  </si>
  <si>
    <t>兴民智通</t>
  </si>
  <si>
    <t>002356.SZ</t>
  </si>
  <si>
    <t>赫美集团</t>
  </si>
  <si>
    <t>002357.SZ</t>
  </si>
  <si>
    <t>富临运业</t>
  </si>
  <si>
    <t>002358.SZ</t>
  </si>
  <si>
    <t>森源电气</t>
  </si>
  <si>
    <t>002360.SZ</t>
  </si>
  <si>
    <t>同德化工</t>
  </si>
  <si>
    <t>002361.SZ</t>
  </si>
  <si>
    <t>神剑股份</t>
  </si>
  <si>
    <t>002362.SZ</t>
  </si>
  <si>
    <t>汉王科技</t>
  </si>
  <si>
    <t>002363.SZ</t>
  </si>
  <si>
    <t>隆基机械</t>
  </si>
  <si>
    <t>002364.SZ</t>
  </si>
  <si>
    <t>中恒电气</t>
  </si>
  <si>
    <t>002365.SZ</t>
  </si>
  <si>
    <t>永安药业</t>
  </si>
  <si>
    <t>002366.SZ</t>
  </si>
  <si>
    <t>融发核电</t>
  </si>
  <si>
    <t>002367.SZ</t>
  </si>
  <si>
    <t>康力电梯</t>
  </si>
  <si>
    <t>002368.SZ</t>
  </si>
  <si>
    <t>太极股份</t>
  </si>
  <si>
    <t>002369.SZ</t>
  </si>
  <si>
    <t>卓翼科技</t>
  </si>
  <si>
    <t>002370.SZ</t>
  </si>
  <si>
    <t>亚太药业</t>
  </si>
  <si>
    <t>002371.SZ</t>
  </si>
  <si>
    <t>北方华创</t>
  </si>
  <si>
    <t>002372.SZ</t>
  </si>
  <si>
    <t>伟星新材</t>
  </si>
  <si>
    <t>002373.SZ</t>
  </si>
  <si>
    <t>千方科技</t>
  </si>
  <si>
    <t>002374.SZ</t>
  </si>
  <si>
    <t>中锐股份</t>
  </si>
  <si>
    <t>002375.SZ</t>
  </si>
  <si>
    <t>亚厦股份</t>
  </si>
  <si>
    <t>002376.SZ</t>
  </si>
  <si>
    <t>新北洋</t>
  </si>
  <si>
    <t>002377.SZ</t>
  </si>
  <si>
    <t>国创高新</t>
  </si>
  <si>
    <t>002378.SZ</t>
  </si>
  <si>
    <t>章源钨业</t>
  </si>
  <si>
    <t>002379.SZ</t>
  </si>
  <si>
    <t>宏创控股</t>
  </si>
  <si>
    <t>002380.SZ</t>
  </si>
  <si>
    <t>科远智慧</t>
  </si>
  <si>
    <t>002381.SZ</t>
  </si>
  <si>
    <t>双箭股份</t>
  </si>
  <si>
    <t>002382.SZ</t>
  </si>
  <si>
    <t>蓝帆医疗</t>
  </si>
  <si>
    <t>002383.SZ</t>
  </si>
  <si>
    <t>合众思壮</t>
  </si>
  <si>
    <t>002384.SZ</t>
  </si>
  <si>
    <t>东山精密</t>
  </si>
  <si>
    <t>002385.SZ</t>
  </si>
  <si>
    <t>大北农</t>
  </si>
  <si>
    <t>002386.SZ</t>
  </si>
  <si>
    <t>天原股份</t>
  </si>
  <si>
    <t>002387.SZ</t>
  </si>
  <si>
    <t>维信诺</t>
  </si>
  <si>
    <t>002388.SZ</t>
  </si>
  <si>
    <t>新亚制程</t>
  </si>
  <si>
    <t>002389.SZ</t>
  </si>
  <si>
    <t>航天彩虹</t>
  </si>
  <si>
    <t>002390.SZ</t>
  </si>
  <si>
    <t>信邦制药</t>
  </si>
  <si>
    <t>002391.SZ</t>
  </si>
  <si>
    <t>长青股份</t>
  </si>
  <si>
    <t>002392.SZ</t>
  </si>
  <si>
    <t>北京利尔</t>
  </si>
  <si>
    <t>002393.SZ</t>
  </si>
  <si>
    <t>力生制药</t>
  </si>
  <si>
    <t>002394.SZ</t>
  </si>
  <si>
    <t>联发股份</t>
  </si>
  <si>
    <t>002395.SZ</t>
  </si>
  <si>
    <t>双象股份</t>
  </si>
  <si>
    <t>002396.SZ</t>
  </si>
  <si>
    <t>星网锐捷</t>
  </si>
  <si>
    <t>002397.SZ</t>
  </si>
  <si>
    <t>梦洁股份</t>
  </si>
  <si>
    <t>002398.SZ</t>
  </si>
  <si>
    <t>垒知集团</t>
  </si>
  <si>
    <t>002399.SZ</t>
  </si>
  <si>
    <t>海普瑞</t>
  </si>
  <si>
    <t>002400.SZ</t>
  </si>
  <si>
    <t>省广集团</t>
  </si>
  <si>
    <t>002401.SZ</t>
  </si>
  <si>
    <t>中远海科</t>
  </si>
  <si>
    <t>002402.SZ</t>
  </si>
  <si>
    <t>和而泰</t>
  </si>
  <si>
    <t>002403.SZ</t>
  </si>
  <si>
    <t>爱仕达</t>
  </si>
  <si>
    <t>002404.SZ</t>
  </si>
  <si>
    <t>嘉欣丝绸</t>
  </si>
  <si>
    <t>002405.SZ</t>
  </si>
  <si>
    <t>四维图新</t>
  </si>
  <si>
    <t>002406.SZ</t>
  </si>
  <si>
    <t>远东传动</t>
  </si>
  <si>
    <t>002407.SZ</t>
  </si>
  <si>
    <t>多氟多</t>
  </si>
  <si>
    <t>002408.SZ</t>
  </si>
  <si>
    <t>齐翔腾达</t>
  </si>
  <si>
    <t>002409.SZ</t>
  </si>
  <si>
    <t>雅克科技</t>
  </si>
  <si>
    <t>002410.SZ</t>
  </si>
  <si>
    <t>广联达</t>
  </si>
  <si>
    <t>002412.SZ</t>
  </si>
  <si>
    <t>汉森制药</t>
  </si>
  <si>
    <t>002413.SZ</t>
  </si>
  <si>
    <t>雷科防务</t>
  </si>
  <si>
    <t>002414.SZ</t>
  </si>
  <si>
    <t>高德红外</t>
  </si>
  <si>
    <t>002415.SZ</t>
  </si>
  <si>
    <t>海康威视</t>
  </si>
  <si>
    <t>002416.SZ</t>
  </si>
  <si>
    <t>爱施德</t>
  </si>
  <si>
    <t>002418.SZ</t>
  </si>
  <si>
    <t>康盛股份</t>
  </si>
  <si>
    <t>002419.SZ</t>
  </si>
  <si>
    <t>天虹股份</t>
  </si>
  <si>
    <t>002420.SZ</t>
  </si>
  <si>
    <t>毅昌科技</t>
  </si>
  <si>
    <t>002421.SZ</t>
  </si>
  <si>
    <t>达实智能</t>
  </si>
  <si>
    <t>002422.SZ</t>
  </si>
  <si>
    <t>科伦药业</t>
  </si>
  <si>
    <t>002423.SZ</t>
  </si>
  <si>
    <t>中粮资本</t>
  </si>
  <si>
    <t>002424.SZ</t>
  </si>
  <si>
    <t>贵州百灵</t>
  </si>
  <si>
    <t>002425.SZ</t>
  </si>
  <si>
    <t>凯撒文化</t>
  </si>
  <si>
    <t>002426.SZ</t>
  </si>
  <si>
    <t>胜利精密</t>
  </si>
  <si>
    <t>002427.SZ</t>
  </si>
  <si>
    <t>尤夫股份</t>
  </si>
  <si>
    <t>002428.SZ</t>
  </si>
  <si>
    <t>云南锗业</t>
  </si>
  <si>
    <t>002429.SZ</t>
  </si>
  <si>
    <t>兆驰股份</t>
  </si>
  <si>
    <t>002430.SZ</t>
  </si>
  <si>
    <t>杭氧股份</t>
  </si>
  <si>
    <t>002431.SZ</t>
  </si>
  <si>
    <t>棕榈股份</t>
  </si>
  <si>
    <t>002432.SZ</t>
  </si>
  <si>
    <t>九安医疗</t>
  </si>
  <si>
    <t>002433.SZ</t>
  </si>
  <si>
    <t>*ST太安</t>
  </si>
  <si>
    <t>002434.SZ</t>
  </si>
  <si>
    <t>万里扬</t>
  </si>
  <si>
    <t>002435.SZ</t>
  </si>
  <si>
    <t>长江健康</t>
  </si>
  <si>
    <t>002436.SZ</t>
  </si>
  <si>
    <t>兴森科技</t>
  </si>
  <si>
    <t>002437.SZ</t>
  </si>
  <si>
    <t>誉衡药业</t>
  </si>
  <si>
    <t>002438.SZ</t>
  </si>
  <si>
    <t>江苏神通</t>
  </si>
  <si>
    <t>002439.SZ</t>
  </si>
  <si>
    <t>启明星辰</t>
  </si>
  <si>
    <t>002440.SZ</t>
  </si>
  <si>
    <t>闰土股份</t>
  </si>
  <si>
    <t>002441.SZ</t>
  </si>
  <si>
    <t>众业达</t>
  </si>
  <si>
    <t>002442.SZ</t>
  </si>
  <si>
    <t>龙星化工</t>
  </si>
  <si>
    <t>002443.SZ</t>
  </si>
  <si>
    <t>金洲管道</t>
  </si>
  <si>
    <t>002444.SZ</t>
  </si>
  <si>
    <t>巨星科技</t>
  </si>
  <si>
    <t>002445.SZ</t>
  </si>
  <si>
    <t>中南文化</t>
  </si>
  <si>
    <t>002446.SZ</t>
  </si>
  <si>
    <t>盛路通信</t>
  </si>
  <si>
    <t>002448.SZ</t>
  </si>
  <si>
    <t>中原内配</t>
  </si>
  <si>
    <t>002449.SZ</t>
  </si>
  <si>
    <t>国星光电</t>
  </si>
  <si>
    <t>002451.SZ</t>
  </si>
  <si>
    <t>摩恩电气</t>
  </si>
  <si>
    <t>002452.SZ</t>
  </si>
  <si>
    <t>长高电新</t>
  </si>
  <si>
    <t>002453.SZ</t>
  </si>
  <si>
    <t>华软科技</t>
  </si>
  <si>
    <t>002454.SZ</t>
  </si>
  <si>
    <t>松芝股份</t>
  </si>
  <si>
    <t>002455.SZ</t>
  </si>
  <si>
    <t>百川股份</t>
  </si>
  <si>
    <t>002456.SZ</t>
  </si>
  <si>
    <t>欧菲光</t>
  </si>
  <si>
    <t>002457.SZ</t>
  </si>
  <si>
    <t>青龙管业</t>
  </si>
  <si>
    <t>002458.SZ</t>
  </si>
  <si>
    <t>益生股份</t>
  </si>
  <si>
    <t>002459.SZ</t>
  </si>
  <si>
    <t>晶澳科技</t>
  </si>
  <si>
    <t>002460.SZ</t>
  </si>
  <si>
    <t>赣锋锂业</t>
  </si>
  <si>
    <t>002461.SZ</t>
  </si>
  <si>
    <t>珠江啤酒</t>
  </si>
  <si>
    <t>002462.SZ</t>
  </si>
  <si>
    <t>嘉事堂</t>
  </si>
  <si>
    <t>002463.SZ</t>
  </si>
  <si>
    <t>沪电股份</t>
  </si>
  <si>
    <t>002465.SZ</t>
  </si>
  <si>
    <t>海格通信</t>
  </si>
  <si>
    <t>002466.SZ</t>
  </si>
  <si>
    <t>天齐锂业</t>
  </si>
  <si>
    <t>002467.SZ</t>
  </si>
  <si>
    <t>二六三</t>
  </si>
  <si>
    <t>002468.SZ</t>
  </si>
  <si>
    <t>申通快递</t>
  </si>
  <si>
    <t>002469.SZ</t>
  </si>
  <si>
    <t>三维化学</t>
  </si>
  <si>
    <t>002470.SZ</t>
  </si>
  <si>
    <t>金正大</t>
  </si>
  <si>
    <t>002471.SZ</t>
  </si>
  <si>
    <t>中超控股</t>
  </si>
  <si>
    <t>002472.SZ</t>
  </si>
  <si>
    <t>双环传动</t>
  </si>
  <si>
    <t>002474.SZ</t>
  </si>
  <si>
    <t>榕基软件</t>
  </si>
  <si>
    <t>002475.SZ</t>
  </si>
  <si>
    <t>立讯精密</t>
  </si>
  <si>
    <t>002476.SZ</t>
  </si>
  <si>
    <t>宝莫股份</t>
  </si>
  <si>
    <t>002478.SZ</t>
  </si>
  <si>
    <t>常宝股份</t>
  </si>
  <si>
    <t>002479.SZ</t>
  </si>
  <si>
    <t>富春环保</t>
  </si>
  <si>
    <t>002480.SZ</t>
  </si>
  <si>
    <t>新筑股份</t>
  </si>
  <si>
    <t>002481.SZ</t>
  </si>
  <si>
    <t>双塔食品</t>
  </si>
  <si>
    <t>002482.SZ</t>
  </si>
  <si>
    <t>*ST广田</t>
  </si>
  <si>
    <t>002483.SZ</t>
  </si>
  <si>
    <t>润邦股份</t>
  </si>
  <si>
    <t>002484.SZ</t>
  </si>
  <si>
    <t>江海股份</t>
  </si>
  <si>
    <t>002485.SZ</t>
  </si>
  <si>
    <t>ST雪发</t>
  </si>
  <si>
    <t>002486.SZ</t>
  </si>
  <si>
    <t>嘉麟杰</t>
  </si>
  <si>
    <t>002487.SZ</t>
  </si>
  <si>
    <t>大金重工</t>
  </si>
  <si>
    <t>002488.SZ</t>
  </si>
  <si>
    <t>金固股份</t>
  </si>
  <si>
    <t>002489.SZ</t>
  </si>
  <si>
    <t>浙江永强</t>
  </si>
  <si>
    <t>002490.SZ</t>
  </si>
  <si>
    <t>山东墨龙</t>
  </si>
  <si>
    <t>002491.SZ</t>
  </si>
  <si>
    <t>通鼎互联</t>
  </si>
  <si>
    <t>002492.SZ</t>
  </si>
  <si>
    <t>恒基达鑫</t>
  </si>
  <si>
    <t>002493.SZ</t>
  </si>
  <si>
    <t>荣盛石化</t>
  </si>
  <si>
    <t>002494.SZ</t>
  </si>
  <si>
    <t>华斯股份</t>
  </si>
  <si>
    <t>002495.SZ</t>
  </si>
  <si>
    <t>佳隆股份</t>
  </si>
  <si>
    <t>002496.SZ</t>
  </si>
  <si>
    <t>辉丰股份</t>
  </si>
  <si>
    <t>002497.SZ</t>
  </si>
  <si>
    <t>雅化集团</t>
  </si>
  <si>
    <t>002498.SZ</t>
  </si>
  <si>
    <t>汉缆股份</t>
  </si>
  <si>
    <t>002500.SZ</t>
  </si>
  <si>
    <t>山西证券</t>
  </si>
  <si>
    <t>002501.SZ</t>
  </si>
  <si>
    <t>利源股份</t>
  </si>
  <si>
    <t>002502.SZ</t>
  </si>
  <si>
    <t>ST鼎龙</t>
  </si>
  <si>
    <t>002505.SZ</t>
  </si>
  <si>
    <t>鹏都农牧</t>
  </si>
  <si>
    <t>002506.SZ</t>
  </si>
  <si>
    <t>协鑫集成</t>
  </si>
  <si>
    <t>002507.SZ</t>
  </si>
  <si>
    <t>涪陵榨菜</t>
  </si>
  <si>
    <t>002508.SZ</t>
  </si>
  <si>
    <t>老板电器</t>
  </si>
  <si>
    <t>002510.SZ</t>
  </si>
  <si>
    <t>天汽模</t>
  </si>
  <si>
    <t>002511.SZ</t>
  </si>
  <si>
    <t>中顺洁柔</t>
  </si>
  <si>
    <t>002512.SZ</t>
  </si>
  <si>
    <t>达华智能</t>
  </si>
  <si>
    <t>002513.SZ</t>
  </si>
  <si>
    <t>蓝丰生化</t>
  </si>
  <si>
    <t>002514.SZ</t>
  </si>
  <si>
    <t>宝馨科技</t>
  </si>
  <si>
    <t>002515.SZ</t>
  </si>
  <si>
    <t>金字火腿</t>
  </si>
  <si>
    <t>002516.SZ</t>
  </si>
  <si>
    <t>旷达科技</t>
  </si>
  <si>
    <t>002517.SZ</t>
  </si>
  <si>
    <t>恺英网络</t>
  </si>
  <si>
    <t>002518.SZ</t>
  </si>
  <si>
    <t>科士达</t>
  </si>
  <si>
    <t>002519.SZ</t>
  </si>
  <si>
    <t>银河电子</t>
  </si>
  <si>
    <t>002520.SZ</t>
  </si>
  <si>
    <t>日发精机</t>
  </si>
  <si>
    <t>002521.SZ</t>
  </si>
  <si>
    <t>齐峰新材</t>
  </si>
  <si>
    <t>002522.SZ</t>
  </si>
  <si>
    <t>浙江众成</t>
  </si>
  <si>
    <t>002523.SZ</t>
  </si>
  <si>
    <t>天桥起重</t>
  </si>
  <si>
    <t>002524.SZ</t>
  </si>
  <si>
    <t>光正眼科</t>
  </si>
  <si>
    <t>002526.SZ</t>
  </si>
  <si>
    <t>山东矿机</t>
  </si>
  <si>
    <t>002527.SZ</t>
  </si>
  <si>
    <t>新时达</t>
  </si>
  <si>
    <t>002528.SZ</t>
  </si>
  <si>
    <t>英飞拓</t>
  </si>
  <si>
    <t>002529.SZ</t>
  </si>
  <si>
    <t>海源复材</t>
  </si>
  <si>
    <t>002530.SZ</t>
  </si>
  <si>
    <t>金财互联</t>
  </si>
  <si>
    <t>002531.SZ</t>
  </si>
  <si>
    <t>天顺风能</t>
  </si>
  <si>
    <t>002532.SZ</t>
  </si>
  <si>
    <t>天山铝业</t>
  </si>
  <si>
    <t>002533.SZ</t>
  </si>
  <si>
    <t>金杯电工</t>
  </si>
  <si>
    <t>002534.SZ</t>
  </si>
  <si>
    <t>西子洁能</t>
  </si>
  <si>
    <t>002535.SZ</t>
  </si>
  <si>
    <t>林州重机</t>
  </si>
  <si>
    <t>002536.SZ</t>
  </si>
  <si>
    <t>飞龙股份</t>
  </si>
  <si>
    <t>002537.SZ</t>
  </si>
  <si>
    <t>海联金汇</t>
  </si>
  <si>
    <t>002538.SZ</t>
  </si>
  <si>
    <t>司尔特</t>
  </si>
  <si>
    <t>002539.SZ</t>
  </si>
  <si>
    <t>云图控股</t>
  </si>
  <si>
    <t>002540.SZ</t>
  </si>
  <si>
    <t>亚太科技</t>
  </si>
  <si>
    <t>002541.SZ</t>
  </si>
  <si>
    <t>鸿路钢构</t>
  </si>
  <si>
    <t>002542.SZ</t>
  </si>
  <si>
    <t>中化岩土</t>
  </si>
  <si>
    <t>002543.SZ</t>
  </si>
  <si>
    <t>万和电气</t>
  </si>
  <si>
    <t>002544.SZ</t>
  </si>
  <si>
    <t>普天科技</t>
  </si>
  <si>
    <t>002545.SZ</t>
  </si>
  <si>
    <t>东方铁塔</t>
  </si>
  <si>
    <t>002546.SZ</t>
  </si>
  <si>
    <t>新联电子</t>
  </si>
  <si>
    <t>002547.SZ</t>
  </si>
  <si>
    <t>春兴精工</t>
  </si>
  <si>
    <t>002548.SZ</t>
  </si>
  <si>
    <t>金新农</t>
  </si>
  <si>
    <t>002549.SZ</t>
  </si>
  <si>
    <t>凯美特气</t>
  </si>
  <si>
    <t>002550.SZ</t>
  </si>
  <si>
    <t>千红制药</t>
  </si>
  <si>
    <t>002551.SZ</t>
  </si>
  <si>
    <t>尚荣医疗</t>
  </si>
  <si>
    <t>002552.SZ</t>
  </si>
  <si>
    <t>宝鼎科技</t>
  </si>
  <si>
    <t>002553.SZ</t>
  </si>
  <si>
    <t>南方精工</t>
  </si>
  <si>
    <t>002554.SZ</t>
  </si>
  <si>
    <t>惠博普</t>
  </si>
  <si>
    <t>002555.SZ</t>
  </si>
  <si>
    <t>三七互娱</t>
  </si>
  <si>
    <t>002556.SZ</t>
  </si>
  <si>
    <t>辉隆股份</t>
  </si>
  <si>
    <t>002557.SZ</t>
  </si>
  <si>
    <t>洽洽食品</t>
  </si>
  <si>
    <t>002558.SZ</t>
  </si>
  <si>
    <t>巨人网络</t>
  </si>
  <si>
    <t>002559.SZ</t>
  </si>
  <si>
    <t>亚威股份</t>
  </si>
  <si>
    <t>002560.SZ</t>
  </si>
  <si>
    <t>通达股份</t>
  </si>
  <si>
    <t>002561.SZ</t>
  </si>
  <si>
    <t>徐家汇</t>
  </si>
  <si>
    <t>002562.SZ</t>
  </si>
  <si>
    <t>兄弟科技</t>
  </si>
  <si>
    <t>002563.SZ</t>
  </si>
  <si>
    <t>森马服饰</t>
  </si>
  <si>
    <t>002564.SZ</t>
  </si>
  <si>
    <t>*ST天沃</t>
  </si>
  <si>
    <t>002565.SZ</t>
  </si>
  <si>
    <t>顺灏股份</t>
  </si>
  <si>
    <t>002566.SZ</t>
  </si>
  <si>
    <t>益盛药业</t>
  </si>
  <si>
    <t>002567.SZ</t>
  </si>
  <si>
    <t>唐人神</t>
  </si>
  <si>
    <t>002568.SZ</t>
  </si>
  <si>
    <t>百润股份</t>
  </si>
  <si>
    <t>002569.SZ</t>
  </si>
  <si>
    <t>ST步森</t>
  </si>
  <si>
    <t>002570.SZ</t>
  </si>
  <si>
    <t>贝因美</t>
  </si>
  <si>
    <t>002571.SZ</t>
  </si>
  <si>
    <t>德力股份</t>
  </si>
  <si>
    <t>002572.SZ</t>
  </si>
  <si>
    <t>索菲亚</t>
  </si>
  <si>
    <t>002573.SZ</t>
  </si>
  <si>
    <t>清新环境</t>
  </si>
  <si>
    <t>002574.SZ</t>
  </si>
  <si>
    <t>明牌珠宝</t>
  </si>
  <si>
    <t>002575.SZ</t>
  </si>
  <si>
    <t>群兴玩具</t>
  </si>
  <si>
    <t>002576.SZ</t>
  </si>
  <si>
    <t>通达动力</t>
  </si>
  <si>
    <t>002577.SZ</t>
  </si>
  <si>
    <t>雷柏科技</t>
  </si>
  <si>
    <t>002578.SZ</t>
  </si>
  <si>
    <t>闽发铝业</t>
  </si>
  <si>
    <t>002579.SZ</t>
  </si>
  <si>
    <t>中京电子</t>
  </si>
  <si>
    <t>002580.SZ</t>
  </si>
  <si>
    <t>圣阳股份</t>
  </si>
  <si>
    <t>002581.SZ</t>
  </si>
  <si>
    <t>未名医药</t>
  </si>
  <si>
    <t>002582.SZ</t>
  </si>
  <si>
    <t>好想你</t>
  </si>
  <si>
    <t>002583.SZ</t>
  </si>
  <si>
    <t>海能达</t>
  </si>
  <si>
    <t>002584.SZ</t>
  </si>
  <si>
    <t>西陇科学</t>
  </si>
  <si>
    <t>002585.SZ</t>
  </si>
  <si>
    <t>双星新材</t>
  </si>
  <si>
    <t>002586.SZ</t>
  </si>
  <si>
    <t>*ST围海</t>
  </si>
  <si>
    <t>002587.SZ</t>
  </si>
  <si>
    <t>奥拓电子</t>
  </si>
  <si>
    <t>002588.SZ</t>
  </si>
  <si>
    <t>史丹利</t>
  </si>
  <si>
    <t>002589.SZ</t>
  </si>
  <si>
    <t>瑞康医药</t>
  </si>
  <si>
    <t>002590.SZ</t>
  </si>
  <si>
    <t>万安科技</t>
  </si>
  <si>
    <t>002591.SZ</t>
  </si>
  <si>
    <t>恒大高新</t>
  </si>
  <si>
    <t>002592.SZ</t>
  </si>
  <si>
    <t>ST八菱</t>
  </si>
  <si>
    <t>002593.SZ</t>
  </si>
  <si>
    <t>日上集团</t>
  </si>
  <si>
    <t>002594.SZ</t>
  </si>
  <si>
    <t>比亚迪</t>
  </si>
  <si>
    <t>002595.SZ</t>
  </si>
  <si>
    <t>豪迈科技</t>
  </si>
  <si>
    <t>002596.SZ</t>
  </si>
  <si>
    <t>海南瑞泽</t>
  </si>
  <si>
    <t>002597.SZ</t>
  </si>
  <si>
    <t>金禾实业</t>
  </si>
  <si>
    <t>002598.SZ</t>
  </si>
  <si>
    <t>山东章鼓</t>
  </si>
  <si>
    <t>002599.SZ</t>
  </si>
  <si>
    <t>盛通股份</t>
  </si>
  <si>
    <t>002600.SZ</t>
  </si>
  <si>
    <t>领益智造</t>
  </si>
  <si>
    <t>002601.SZ</t>
  </si>
  <si>
    <t>龙佰集团</t>
  </si>
  <si>
    <t>002602.SZ</t>
  </si>
  <si>
    <t>世纪华通</t>
  </si>
  <si>
    <t>002603.SZ</t>
  </si>
  <si>
    <t>以岭药业</t>
  </si>
  <si>
    <t>002605.SZ</t>
  </si>
  <si>
    <t>姚记科技</t>
  </si>
  <si>
    <t>002606.SZ</t>
  </si>
  <si>
    <t>大连电瓷</t>
  </si>
  <si>
    <t>002607.SZ</t>
  </si>
  <si>
    <t>中公教育</t>
  </si>
  <si>
    <t>002608.SZ</t>
  </si>
  <si>
    <t>江苏国信</t>
  </si>
  <si>
    <t>002609.SZ</t>
  </si>
  <si>
    <t>捷顺科技</t>
  </si>
  <si>
    <t>002610.SZ</t>
  </si>
  <si>
    <t>爱康科技</t>
  </si>
  <si>
    <t>002611.SZ</t>
  </si>
  <si>
    <t>东方精工</t>
  </si>
  <si>
    <t>002612.SZ</t>
  </si>
  <si>
    <t>朗姿股份</t>
  </si>
  <si>
    <t>002613.SZ</t>
  </si>
  <si>
    <t>北玻股份</t>
  </si>
  <si>
    <t>002614.SZ</t>
  </si>
  <si>
    <t>奥佳华</t>
  </si>
  <si>
    <t>002615.SZ</t>
  </si>
  <si>
    <t>哈尔斯</t>
  </si>
  <si>
    <t>002616.SZ</t>
  </si>
  <si>
    <t>长青集团</t>
  </si>
  <si>
    <t>002617.SZ</t>
  </si>
  <si>
    <t>露笑科技</t>
  </si>
  <si>
    <t>002620.SZ</t>
  </si>
  <si>
    <t>瑞和股份</t>
  </si>
  <si>
    <t>002621.SZ</t>
  </si>
  <si>
    <t>美吉姆</t>
  </si>
  <si>
    <t>002622.SZ</t>
  </si>
  <si>
    <t>皓宸医疗</t>
  </si>
  <si>
    <t>002623.SZ</t>
  </si>
  <si>
    <t>亚玛顿</t>
  </si>
  <si>
    <t>002624.SZ</t>
  </si>
  <si>
    <t>完美世界</t>
  </si>
  <si>
    <t>002625.SZ</t>
  </si>
  <si>
    <t>光启技术</t>
  </si>
  <si>
    <t>002626.SZ</t>
  </si>
  <si>
    <t>金达威</t>
  </si>
  <si>
    <t>002627.SZ</t>
  </si>
  <si>
    <t>三峡旅游</t>
  </si>
  <si>
    <t>002628.SZ</t>
  </si>
  <si>
    <t>成都路桥</t>
  </si>
  <si>
    <t>002629.SZ</t>
  </si>
  <si>
    <t>仁智股份</t>
  </si>
  <si>
    <t>002630.SZ</t>
  </si>
  <si>
    <t>华西能源</t>
  </si>
  <si>
    <t>002631.SZ</t>
  </si>
  <si>
    <t>德尔未来</t>
  </si>
  <si>
    <t>002632.SZ</t>
  </si>
  <si>
    <t>道明光学</t>
  </si>
  <si>
    <t>002633.SZ</t>
  </si>
  <si>
    <t>申科股份</t>
  </si>
  <si>
    <t>002634.SZ</t>
  </si>
  <si>
    <t>棒杰股份</t>
  </si>
  <si>
    <t>002635.SZ</t>
  </si>
  <si>
    <t>安洁科技</t>
  </si>
  <si>
    <t>002636.SZ</t>
  </si>
  <si>
    <t>金安国纪</t>
  </si>
  <si>
    <t>002637.SZ</t>
  </si>
  <si>
    <t>赞宇科技</t>
  </si>
  <si>
    <t>002638.SZ</t>
  </si>
  <si>
    <t>勤上股份</t>
  </si>
  <si>
    <t>002639.SZ</t>
  </si>
  <si>
    <t>雪人股份</t>
  </si>
  <si>
    <t>002640.SZ</t>
  </si>
  <si>
    <t>跨境通</t>
  </si>
  <si>
    <t>002641.SZ</t>
  </si>
  <si>
    <t>公元股份</t>
  </si>
  <si>
    <t>002642.SZ</t>
  </si>
  <si>
    <t>荣联科技</t>
  </si>
  <si>
    <t>002643.SZ</t>
  </si>
  <si>
    <t>万润股份</t>
  </si>
  <si>
    <t>002644.SZ</t>
  </si>
  <si>
    <t>佛慈制药</t>
  </si>
  <si>
    <t>002645.SZ</t>
  </si>
  <si>
    <t>华宏科技</t>
  </si>
  <si>
    <t>002646.SZ</t>
  </si>
  <si>
    <t>天佑德酒</t>
  </si>
  <si>
    <t>002647.SZ</t>
  </si>
  <si>
    <t>仁东控股</t>
  </si>
  <si>
    <t>002648.SZ</t>
  </si>
  <si>
    <t>卫星化学</t>
  </si>
  <si>
    <t>002649.SZ</t>
  </si>
  <si>
    <t>博彦科技</t>
  </si>
  <si>
    <t>002650.SZ</t>
  </si>
  <si>
    <t>加加食品</t>
  </si>
  <si>
    <t>002651.SZ</t>
  </si>
  <si>
    <t>利君股份</t>
  </si>
  <si>
    <t>002652.SZ</t>
  </si>
  <si>
    <t>扬子新材</t>
  </si>
  <si>
    <t>002653.SZ</t>
  </si>
  <si>
    <t>海思科</t>
  </si>
  <si>
    <t>002654.SZ</t>
  </si>
  <si>
    <t>万润科技</t>
  </si>
  <si>
    <t>002655.SZ</t>
  </si>
  <si>
    <t>共达电声</t>
  </si>
  <si>
    <t>002656.SZ</t>
  </si>
  <si>
    <t>ST摩登</t>
  </si>
  <si>
    <t>002657.SZ</t>
  </si>
  <si>
    <t>中科金财</t>
  </si>
  <si>
    <t>002658.SZ</t>
  </si>
  <si>
    <t>雪迪龙</t>
  </si>
  <si>
    <t>002659.SZ</t>
  </si>
  <si>
    <t>凯文教育</t>
  </si>
  <si>
    <t>002660.SZ</t>
  </si>
  <si>
    <t>茂硕电源</t>
  </si>
  <si>
    <t>002661.SZ</t>
  </si>
  <si>
    <t>克明食品</t>
  </si>
  <si>
    <t>002662.SZ</t>
  </si>
  <si>
    <t>京威股份</t>
  </si>
  <si>
    <t>002663.SZ</t>
  </si>
  <si>
    <t>普邦股份</t>
  </si>
  <si>
    <t>002664.SZ</t>
  </si>
  <si>
    <t>信质集团</t>
  </si>
  <si>
    <t>002665.SZ</t>
  </si>
  <si>
    <t>首航高科</t>
  </si>
  <si>
    <t>002666.SZ</t>
  </si>
  <si>
    <t>德联集团</t>
  </si>
  <si>
    <t>002667.SZ</t>
  </si>
  <si>
    <t>威领股份</t>
  </si>
  <si>
    <t>002668.SZ</t>
  </si>
  <si>
    <t>奥马电器</t>
  </si>
  <si>
    <t>002669.SZ</t>
  </si>
  <si>
    <t>康达新材</t>
  </si>
  <si>
    <t>002670.SZ</t>
  </si>
  <si>
    <t>国盛金控</t>
  </si>
  <si>
    <t>002671.SZ</t>
  </si>
  <si>
    <t>龙泉股份</t>
  </si>
  <si>
    <t>002672.SZ</t>
  </si>
  <si>
    <t>东江环保</t>
  </si>
  <si>
    <t>002673.SZ</t>
  </si>
  <si>
    <t>西部证券</t>
  </si>
  <si>
    <t>002674.SZ</t>
  </si>
  <si>
    <t>兴业科技</t>
  </si>
  <si>
    <t>002675.SZ</t>
  </si>
  <si>
    <t>东诚药业</t>
  </si>
  <si>
    <t>002676.SZ</t>
  </si>
  <si>
    <t>顺威股份</t>
  </si>
  <si>
    <t>002677.SZ</t>
  </si>
  <si>
    <t>浙江美大</t>
  </si>
  <si>
    <t>002678.SZ</t>
  </si>
  <si>
    <t>珠江钢琴</t>
  </si>
  <si>
    <t>002679.SZ</t>
  </si>
  <si>
    <t>福建金森</t>
  </si>
  <si>
    <t>002681.SZ</t>
  </si>
  <si>
    <t>奋达科技</t>
  </si>
  <si>
    <t>002682.SZ</t>
  </si>
  <si>
    <t>龙洲股份</t>
  </si>
  <si>
    <t>002683.SZ</t>
  </si>
  <si>
    <t>广东宏大</t>
  </si>
  <si>
    <t>002685.SZ</t>
  </si>
  <si>
    <t>华东重机</t>
  </si>
  <si>
    <t>002686.SZ</t>
  </si>
  <si>
    <t>亿利达</t>
  </si>
  <si>
    <t>002687.SZ</t>
  </si>
  <si>
    <t>乔治白</t>
  </si>
  <si>
    <t>002688.SZ</t>
  </si>
  <si>
    <t>金河生物</t>
  </si>
  <si>
    <t>002689.SZ</t>
  </si>
  <si>
    <t>远大智能</t>
  </si>
  <si>
    <t>002690.SZ</t>
  </si>
  <si>
    <t>美亚光电</t>
  </si>
  <si>
    <t>002691.SZ</t>
  </si>
  <si>
    <t>冀凯股份</t>
  </si>
  <si>
    <t>002692.SZ</t>
  </si>
  <si>
    <t>远程股份</t>
  </si>
  <si>
    <t>002693.SZ</t>
  </si>
  <si>
    <t>双成药业</t>
  </si>
  <si>
    <t>002694.SZ</t>
  </si>
  <si>
    <t>顾地科技</t>
  </si>
  <si>
    <t>002695.SZ</t>
  </si>
  <si>
    <t>煌上煌</t>
  </si>
  <si>
    <t>002696.SZ</t>
  </si>
  <si>
    <t>百洋股份</t>
  </si>
  <si>
    <t>002697.SZ</t>
  </si>
  <si>
    <t>红旗连锁</t>
  </si>
  <si>
    <t>002698.SZ</t>
  </si>
  <si>
    <t>博实股份</t>
  </si>
  <si>
    <t>002699.SZ</t>
  </si>
  <si>
    <t>*ST美盛</t>
  </si>
  <si>
    <t>002700.SZ</t>
  </si>
  <si>
    <t>ST浩源</t>
  </si>
  <si>
    <t>002701.SZ</t>
  </si>
  <si>
    <t>奥瑞金</t>
  </si>
  <si>
    <t>002702.SZ</t>
  </si>
  <si>
    <t>海欣食品</t>
  </si>
  <si>
    <t>002703.SZ</t>
  </si>
  <si>
    <t>浙江世宝</t>
  </si>
  <si>
    <t>002705.SZ</t>
  </si>
  <si>
    <t>新宝股份</t>
  </si>
  <si>
    <t>002706.SZ</t>
  </si>
  <si>
    <t>良信股份</t>
  </si>
  <si>
    <t>002707.SZ</t>
  </si>
  <si>
    <t>众信旅游</t>
  </si>
  <si>
    <t>002708.SZ</t>
  </si>
  <si>
    <t>光洋股份</t>
  </si>
  <si>
    <t>002709.SZ</t>
  </si>
  <si>
    <t>天赐材料</t>
  </si>
  <si>
    <t>002712.SZ</t>
  </si>
  <si>
    <t>思美传媒</t>
  </si>
  <si>
    <t>002713.SZ</t>
  </si>
  <si>
    <t>东易日盛</t>
  </si>
  <si>
    <t>002714.SZ</t>
  </si>
  <si>
    <t>牧原股份</t>
  </si>
  <si>
    <t>002715.SZ</t>
  </si>
  <si>
    <t>登云股份</t>
  </si>
  <si>
    <t>002716.SZ</t>
  </si>
  <si>
    <t>金贵银业</t>
  </si>
  <si>
    <t>002717.SZ</t>
  </si>
  <si>
    <t>岭南股份</t>
  </si>
  <si>
    <t>002718.SZ</t>
  </si>
  <si>
    <t>友邦吊顶</t>
  </si>
  <si>
    <t>002719.SZ</t>
  </si>
  <si>
    <t>麦趣尔</t>
  </si>
  <si>
    <t>002721.SZ</t>
  </si>
  <si>
    <t>*ST金一</t>
  </si>
  <si>
    <t>002722.SZ</t>
  </si>
  <si>
    <t>物产金轮</t>
  </si>
  <si>
    <t>002723.SZ</t>
  </si>
  <si>
    <t>小崧股份</t>
  </si>
  <si>
    <t>002724.SZ</t>
  </si>
  <si>
    <t>海洋王</t>
  </si>
  <si>
    <t>002725.SZ</t>
  </si>
  <si>
    <t>跃岭股份</t>
  </si>
  <si>
    <t>002726.SZ</t>
  </si>
  <si>
    <t>龙大美食</t>
  </si>
  <si>
    <t>002727.SZ</t>
  </si>
  <si>
    <t>一心堂</t>
  </si>
  <si>
    <t>002728.SZ</t>
  </si>
  <si>
    <t>特一药业</t>
  </si>
  <si>
    <t>002729.SZ</t>
  </si>
  <si>
    <t>好利科技</t>
  </si>
  <si>
    <t>002730.SZ</t>
  </si>
  <si>
    <t>电光科技</t>
  </si>
  <si>
    <t>002731.SZ</t>
  </si>
  <si>
    <t>萃华珠宝</t>
  </si>
  <si>
    <t>002732.SZ</t>
  </si>
  <si>
    <t>燕塘乳业</t>
  </si>
  <si>
    <t>002733.SZ</t>
  </si>
  <si>
    <t>雄韬股份</t>
  </si>
  <si>
    <t>002734.SZ</t>
  </si>
  <si>
    <t>利民股份</t>
  </si>
  <si>
    <t>002735.SZ</t>
  </si>
  <si>
    <t>王子新材</t>
  </si>
  <si>
    <t>002736.SZ</t>
  </si>
  <si>
    <t>国信证券</t>
  </si>
  <si>
    <t>002737.SZ</t>
  </si>
  <si>
    <t>葵花药业</t>
  </si>
  <si>
    <t>002738.SZ</t>
  </si>
  <si>
    <t>中矿资源</t>
  </si>
  <si>
    <t>002739.SZ</t>
  </si>
  <si>
    <t>万达电影</t>
  </si>
  <si>
    <t>002740.SZ</t>
  </si>
  <si>
    <t>*ST爱迪</t>
  </si>
  <si>
    <t>002741.SZ</t>
  </si>
  <si>
    <t>光华科技</t>
  </si>
  <si>
    <t>002742.SZ</t>
  </si>
  <si>
    <t>ST三圣</t>
  </si>
  <si>
    <t>002743.SZ</t>
  </si>
  <si>
    <t>富煌钢构</t>
  </si>
  <si>
    <t>002745.SZ</t>
  </si>
  <si>
    <t>木林森</t>
  </si>
  <si>
    <t>002746.SZ</t>
  </si>
  <si>
    <t>仙坛股份</t>
  </si>
  <si>
    <t>002747.SZ</t>
  </si>
  <si>
    <t>埃斯顿</t>
  </si>
  <si>
    <t>002748.SZ</t>
  </si>
  <si>
    <t>世龙实业</t>
  </si>
  <si>
    <t>002749.SZ</t>
  </si>
  <si>
    <t>国光股份</t>
  </si>
  <si>
    <t>002750.SZ</t>
  </si>
  <si>
    <t>龙津药业</t>
  </si>
  <si>
    <t>002752.SZ</t>
  </si>
  <si>
    <t>昇兴股份</t>
  </si>
  <si>
    <t>002753.SZ</t>
  </si>
  <si>
    <t>永东股份</t>
  </si>
  <si>
    <t>002755.SZ</t>
  </si>
  <si>
    <t>奥赛康</t>
  </si>
  <si>
    <t>002756.SZ</t>
  </si>
  <si>
    <t>永兴材料</t>
  </si>
  <si>
    <t>002757.SZ</t>
  </si>
  <si>
    <t>南兴股份</t>
  </si>
  <si>
    <t>002758.SZ</t>
  </si>
  <si>
    <t>浙农股份</t>
  </si>
  <si>
    <t>002759.SZ</t>
  </si>
  <si>
    <t>天际股份</t>
  </si>
  <si>
    <t>002760.SZ</t>
  </si>
  <si>
    <t>凤形股份</t>
  </si>
  <si>
    <t>002761.SZ</t>
  </si>
  <si>
    <t>浙江建投</t>
  </si>
  <si>
    <t>002762.SZ</t>
  </si>
  <si>
    <t>金发拉比</t>
  </si>
  <si>
    <t>002763.SZ</t>
  </si>
  <si>
    <t>汇洁股份</t>
  </si>
  <si>
    <t>002765.SZ</t>
  </si>
  <si>
    <t>蓝黛科技</t>
  </si>
  <si>
    <t>002766.SZ</t>
  </si>
  <si>
    <t>索菱股份</t>
  </si>
  <si>
    <t>002767.SZ</t>
  </si>
  <si>
    <t>先锋电子</t>
  </si>
  <si>
    <t>002768.SZ</t>
  </si>
  <si>
    <t>国恩股份</t>
  </si>
  <si>
    <t>002769.SZ</t>
  </si>
  <si>
    <t>普路通</t>
  </si>
  <si>
    <t>002771.SZ</t>
  </si>
  <si>
    <t>真视通</t>
  </si>
  <si>
    <t>002772.SZ</t>
  </si>
  <si>
    <t>众兴菌业</t>
  </si>
  <si>
    <t>002773.SZ</t>
  </si>
  <si>
    <t>康弘药业</t>
  </si>
  <si>
    <t>002774.SZ</t>
  </si>
  <si>
    <t>快意电梯</t>
  </si>
  <si>
    <t>002775.SZ</t>
  </si>
  <si>
    <t>文科股份</t>
  </si>
  <si>
    <t>002776.SZ</t>
  </si>
  <si>
    <t>*ST柏龙</t>
  </si>
  <si>
    <t>002777.SZ</t>
  </si>
  <si>
    <t>久远银海</t>
  </si>
  <si>
    <t>002778.SZ</t>
  </si>
  <si>
    <t>中晟高科</t>
  </si>
  <si>
    <t>002779.SZ</t>
  </si>
  <si>
    <t>中坚科技</t>
  </si>
  <si>
    <t>002780.SZ</t>
  </si>
  <si>
    <t>三夫户外</t>
  </si>
  <si>
    <t>002782.SZ</t>
  </si>
  <si>
    <t>可立克</t>
  </si>
  <si>
    <t>002783.SZ</t>
  </si>
  <si>
    <t>凯龙股份</t>
  </si>
  <si>
    <t>002785.SZ</t>
  </si>
  <si>
    <t>万里石</t>
  </si>
  <si>
    <t>002786.SZ</t>
  </si>
  <si>
    <t>银宝山新</t>
  </si>
  <si>
    <t>002787.SZ</t>
  </si>
  <si>
    <t>华源控股</t>
  </si>
  <si>
    <t>002788.SZ</t>
  </si>
  <si>
    <t>鹭燕医药</t>
  </si>
  <si>
    <t>002789.SZ</t>
  </si>
  <si>
    <t>建艺集团</t>
  </si>
  <si>
    <t>002790.SZ</t>
  </si>
  <si>
    <t>瑞尔特</t>
  </si>
  <si>
    <t>002791.SZ</t>
  </si>
  <si>
    <t>坚朗五金</t>
  </si>
  <si>
    <t>002792.SZ</t>
  </si>
  <si>
    <t>通宇通讯</t>
  </si>
  <si>
    <t>002793.SZ</t>
  </si>
  <si>
    <t>罗欣药业</t>
  </si>
  <si>
    <t>002795.SZ</t>
  </si>
  <si>
    <t>永和智控</t>
  </si>
  <si>
    <t>002796.SZ</t>
  </si>
  <si>
    <t>世嘉科技</t>
  </si>
  <si>
    <t>002797.SZ</t>
  </si>
  <si>
    <t>第一创业</t>
  </si>
  <si>
    <t>002798.SZ</t>
  </si>
  <si>
    <t>帝欧家居</t>
  </si>
  <si>
    <t>002799.SZ</t>
  </si>
  <si>
    <t>环球印务</t>
  </si>
  <si>
    <t>002800.SZ</t>
  </si>
  <si>
    <t>ST天顺</t>
  </si>
  <si>
    <t>002801.SZ</t>
  </si>
  <si>
    <t>微光股份</t>
  </si>
  <si>
    <t>002802.SZ</t>
  </si>
  <si>
    <t>洪汇新材</t>
  </si>
  <si>
    <t>002803.SZ</t>
  </si>
  <si>
    <t>吉宏股份</t>
  </si>
  <si>
    <t>002805.SZ</t>
  </si>
  <si>
    <t>丰元股份</t>
  </si>
  <si>
    <t>002806.SZ</t>
  </si>
  <si>
    <t>华锋股份</t>
  </si>
  <si>
    <t>002807.SZ</t>
  </si>
  <si>
    <t>江阴银行</t>
  </si>
  <si>
    <t>002808.SZ</t>
  </si>
  <si>
    <t>ST恒久</t>
  </si>
  <si>
    <t>002809.SZ</t>
  </si>
  <si>
    <t>红墙股份</t>
  </si>
  <si>
    <t>002810.SZ</t>
  </si>
  <si>
    <t>山东赫达</t>
  </si>
  <si>
    <t>002811.SZ</t>
  </si>
  <si>
    <t>郑中设计</t>
  </si>
  <si>
    <t>002812.SZ</t>
  </si>
  <si>
    <t>恩捷股份</t>
  </si>
  <si>
    <t>002813.SZ</t>
  </si>
  <si>
    <t>路畅科技</t>
  </si>
  <si>
    <t>002815.SZ</t>
  </si>
  <si>
    <t>崇达技术</t>
  </si>
  <si>
    <t>002816.SZ</t>
  </si>
  <si>
    <t>*ST和科</t>
  </si>
  <si>
    <t>002817.SZ</t>
  </si>
  <si>
    <t>黄山胶囊</t>
  </si>
  <si>
    <t>002818.SZ</t>
  </si>
  <si>
    <t>富森美</t>
  </si>
  <si>
    <t>002819.SZ</t>
  </si>
  <si>
    <t>东方中科</t>
  </si>
  <si>
    <t>002820.SZ</t>
  </si>
  <si>
    <t>桂发祥</t>
  </si>
  <si>
    <t>002821.SZ</t>
  </si>
  <si>
    <t>凯莱英</t>
  </si>
  <si>
    <t>002822.SZ</t>
  </si>
  <si>
    <t>中装建设</t>
  </si>
  <si>
    <t>002823.SZ</t>
  </si>
  <si>
    <t>凯中精密</t>
  </si>
  <si>
    <t>002824.SZ</t>
  </si>
  <si>
    <t>和胜股份</t>
  </si>
  <si>
    <t>002825.SZ</t>
  </si>
  <si>
    <t>纳尔股份</t>
  </si>
  <si>
    <t>002826.SZ</t>
  </si>
  <si>
    <t>易明医药</t>
  </si>
  <si>
    <t>002827.SZ</t>
  </si>
  <si>
    <t>高争民爆</t>
  </si>
  <si>
    <t>002828.SZ</t>
  </si>
  <si>
    <t>贝肯能源</t>
  </si>
  <si>
    <t>002829.SZ</t>
  </si>
  <si>
    <t>星网宇达</t>
  </si>
  <si>
    <t>002830.SZ</t>
  </si>
  <si>
    <t>名雕股份</t>
  </si>
  <si>
    <t>002831.SZ</t>
  </si>
  <si>
    <t>裕同科技</t>
  </si>
  <si>
    <t>002832.SZ</t>
  </si>
  <si>
    <t>比音勒芬</t>
  </si>
  <si>
    <t>002833.SZ</t>
  </si>
  <si>
    <t>弘亚数控</t>
  </si>
  <si>
    <t>002835.SZ</t>
  </si>
  <si>
    <t>同为股份</t>
  </si>
  <si>
    <t>002836.SZ</t>
  </si>
  <si>
    <t>新宏泽</t>
  </si>
  <si>
    <t>002837.SZ</t>
  </si>
  <si>
    <t>英维克</t>
  </si>
  <si>
    <t>002838.SZ</t>
  </si>
  <si>
    <t>道恩股份</t>
  </si>
  <si>
    <t>002839.SZ</t>
  </si>
  <si>
    <t>张家港行</t>
  </si>
  <si>
    <t>002840.SZ</t>
  </si>
  <si>
    <t>华统股份</t>
  </si>
  <si>
    <t>002841.SZ</t>
  </si>
  <si>
    <t>视源股份</t>
  </si>
  <si>
    <t>002842.SZ</t>
  </si>
  <si>
    <t>翔鹭钨业</t>
  </si>
  <si>
    <t>002843.SZ</t>
  </si>
  <si>
    <t>泰嘉股份</t>
  </si>
  <si>
    <t>002845.SZ</t>
  </si>
  <si>
    <t>同兴达</t>
  </si>
  <si>
    <t>002846.SZ</t>
  </si>
  <si>
    <t>英联股份</t>
  </si>
  <si>
    <t>002847.SZ</t>
  </si>
  <si>
    <t>盐津铺子</t>
  </si>
  <si>
    <t>002848.SZ</t>
  </si>
  <si>
    <t>高斯贝尔</t>
  </si>
  <si>
    <t>002849.SZ</t>
  </si>
  <si>
    <t>威星智能</t>
  </si>
  <si>
    <t>002850.SZ</t>
  </si>
  <si>
    <t>科达利</t>
  </si>
  <si>
    <t>002851.SZ</t>
  </si>
  <si>
    <t>麦格米特</t>
  </si>
  <si>
    <t>002852.SZ</t>
  </si>
  <si>
    <t>道道全</t>
  </si>
  <si>
    <t>002853.SZ</t>
  </si>
  <si>
    <t>皮阿诺</t>
  </si>
  <si>
    <t>002855.SZ</t>
  </si>
  <si>
    <t>捷荣技术</t>
  </si>
  <si>
    <t>002856.SZ</t>
  </si>
  <si>
    <t>美芝股份</t>
  </si>
  <si>
    <t>002857.SZ</t>
  </si>
  <si>
    <t>三晖电气</t>
  </si>
  <si>
    <t>002858.SZ</t>
  </si>
  <si>
    <t>力盛体育</t>
  </si>
  <si>
    <t>002859.SZ</t>
  </si>
  <si>
    <t>洁美科技</t>
  </si>
  <si>
    <t>002860.SZ</t>
  </si>
  <si>
    <t>星帅尔</t>
  </si>
  <si>
    <t>002861.SZ</t>
  </si>
  <si>
    <t>瀛通通讯</t>
  </si>
  <si>
    <t>002862.SZ</t>
  </si>
  <si>
    <t>实丰文化</t>
  </si>
  <si>
    <t>002863.SZ</t>
  </si>
  <si>
    <t>今飞凯达</t>
  </si>
  <si>
    <t>002864.SZ</t>
  </si>
  <si>
    <t>盘龙药业</t>
  </si>
  <si>
    <t>002865.SZ</t>
  </si>
  <si>
    <t>钧达股份</t>
  </si>
  <si>
    <t>002866.SZ</t>
  </si>
  <si>
    <t>传艺科技</t>
  </si>
  <si>
    <t>002867.SZ</t>
  </si>
  <si>
    <t>周大生</t>
  </si>
  <si>
    <t>002868.SZ</t>
  </si>
  <si>
    <t>绿康生化</t>
  </si>
  <si>
    <t>002869.SZ</t>
  </si>
  <si>
    <t>金溢科技</t>
  </si>
  <si>
    <t>002870.SZ</t>
  </si>
  <si>
    <t>香山股份</t>
  </si>
  <si>
    <t>002871.SZ</t>
  </si>
  <si>
    <t>伟隆股份</t>
  </si>
  <si>
    <t>002872.SZ</t>
  </si>
  <si>
    <t>ST天圣</t>
  </si>
  <si>
    <t>002873.SZ</t>
  </si>
  <si>
    <t>新天药业</t>
  </si>
  <si>
    <t>002875.SZ</t>
  </si>
  <si>
    <t>安奈儿</t>
  </si>
  <si>
    <t>002876.SZ</t>
  </si>
  <si>
    <t>三利谱</t>
  </si>
  <si>
    <t>002877.SZ</t>
  </si>
  <si>
    <t>智能自控</t>
  </si>
  <si>
    <t>002878.SZ</t>
  </si>
  <si>
    <t>元隆雅图</t>
  </si>
  <si>
    <t>002879.SZ</t>
  </si>
  <si>
    <t>长缆科技</t>
  </si>
  <si>
    <t>002880.SZ</t>
  </si>
  <si>
    <t>卫光生物</t>
  </si>
  <si>
    <t>002881.SZ</t>
  </si>
  <si>
    <t>美格智能</t>
  </si>
  <si>
    <t>002882.SZ</t>
  </si>
  <si>
    <t>金龙羽</t>
  </si>
  <si>
    <t>002883.SZ</t>
  </si>
  <si>
    <t>中设股份</t>
  </si>
  <si>
    <t>002884.SZ</t>
  </si>
  <si>
    <t>凌霄泵业</t>
  </si>
  <si>
    <t>002885.SZ</t>
  </si>
  <si>
    <t>京泉华</t>
  </si>
  <si>
    <t>002886.SZ</t>
  </si>
  <si>
    <t>沃特股份</t>
  </si>
  <si>
    <t>002887.SZ</t>
  </si>
  <si>
    <t>绿茵生态</t>
  </si>
  <si>
    <t>002888.SZ</t>
  </si>
  <si>
    <t>惠威科技</t>
  </si>
  <si>
    <t>002889.SZ</t>
  </si>
  <si>
    <t>东方嘉盛</t>
  </si>
  <si>
    <t>002890.SZ</t>
  </si>
  <si>
    <t>弘宇股份</t>
  </si>
  <si>
    <t>002891.SZ</t>
  </si>
  <si>
    <t>中宠股份</t>
  </si>
  <si>
    <t>002892.SZ</t>
  </si>
  <si>
    <t>科力尔</t>
  </si>
  <si>
    <t>002893.SZ</t>
  </si>
  <si>
    <t>京能热力</t>
  </si>
  <si>
    <t>002895.SZ</t>
  </si>
  <si>
    <t>川恒股份</t>
  </si>
  <si>
    <t>002896.SZ</t>
  </si>
  <si>
    <t>中大力德</t>
  </si>
  <si>
    <t>002897.SZ</t>
  </si>
  <si>
    <t>意华股份</t>
  </si>
  <si>
    <t>002898.SZ</t>
  </si>
  <si>
    <t>赛隆药业</t>
  </si>
  <si>
    <t>002899.SZ</t>
  </si>
  <si>
    <t>英派斯</t>
  </si>
  <si>
    <t>002900.SZ</t>
  </si>
  <si>
    <t>哈三联</t>
  </si>
  <si>
    <t>002901.SZ</t>
  </si>
  <si>
    <t>大博医疗</t>
  </si>
  <si>
    <t>002902.SZ</t>
  </si>
  <si>
    <t>铭普光磁</t>
  </si>
  <si>
    <t>002903.SZ</t>
  </si>
  <si>
    <t>宇环数控</t>
  </si>
  <si>
    <t>002905.SZ</t>
  </si>
  <si>
    <t>金逸影视</t>
  </si>
  <si>
    <t>002906.SZ</t>
  </si>
  <si>
    <t>华阳集团</t>
  </si>
  <si>
    <t>002907.SZ</t>
  </si>
  <si>
    <t>华森制药</t>
  </si>
  <si>
    <t>002908.SZ</t>
  </si>
  <si>
    <t>德生科技</t>
  </si>
  <si>
    <t>002909.SZ</t>
  </si>
  <si>
    <t>集泰股份</t>
  </si>
  <si>
    <t>002910.SZ</t>
  </si>
  <si>
    <t>庄园牧场</t>
  </si>
  <si>
    <t>002911.SZ</t>
  </si>
  <si>
    <t>佛燃能源</t>
  </si>
  <si>
    <t>002912.SZ</t>
  </si>
  <si>
    <t>中新赛克</t>
  </si>
  <si>
    <t>002913.SZ</t>
  </si>
  <si>
    <t>奥士康</t>
  </si>
  <si>
    <t>002915.SZ</t>
  </si>
  <si>
    <t>中欣氟材</t>
  </si>
  <si>
    <t>002916.SZ</t>
  </si>
  <si>
    <t>深南电路</t>
  </si>
  <si>
    <t>002917.SZ</t>
  </si>
  <si>
    <t>金奥博</t>
  </si>
  <si>
    <t>002918.SZ</t>
  </si>
  <si>
    <t>蒙娜丽莎</t>
  </si>
  <si>
    <t>002919.SZ</t>
  </si>
  <si>
    <t>名臣健康</t>
  </si>
  <si>
    <t>002920.SZ</t>
  </si>
  <si>
    <t>德赛西威</t>
  </si>
  <si>
    <t>002921.SZ</t>
  </si>
  <si>
    <t>联诚精密</t>
  </si>
  <si>
    <t>002922.SZ</t>
  </si>
  <si>
    <t>伊戈尔</t>
  </si>
  <si>
    <t>002923.SZ</t>
  </si>
  <si>
    <t>润都股份</t>
  </si>
  <si>
    <t>002925.SZ</t>
  </si>
  <si>
    <t>盈趣科技</t>
  </si>
  <si>
    <t>002926.SZ</t>
  </si>
  <si>
    <t>华西证券</t>
  </si>
  <si>
    <t>002927.SZ</t>
  </si>
  <si>
    <t>泰永长征</t>
  </si>
  <si>
    <t>002928.SZ</t>
  </si>
  <si>
    <t>华夏航空</t>
  </si>
  <si>
    <t>002929.SZ</t>
  </si>
  <si>
    <t>润建股份</t>
  </si>
  <si>
    <t>002930.SZ</t>
  </si>
  <si>
    <t>宏川智慧</t>
  </si>
  <si>
    <t>002931.SZ</t>
  </si>
  <si>
    <t>锋龙股份</t>
  </si>
  <si>
    <t>002932.SZ</t>
  </si>
  <si>
    <t>明德生物</t>
  </si>
  <si>
    <t>002933.SZ</t>
  </si>
  <si>
    <t>新兴装备</t>
  </si>
  <si>
    <t>002935.SZ</t>
  </si>
  <si>
    <t>天奥电子</t>
  </si>
  <si>
    <t>002936.SZ</t>
  </si>
  <si>
    <t>郑州银行</t>
  </si>
  <si>
    <t>002937.SZ</t>
  </si>
  <si>
    <t>兴瑞科技</t>
  </si>
  <si>
    <t>002938.SZ</t>
  </si>
  <si>
    <t>鹏鼎控股</t>
  </si>
  <si>
    <t>002939.SZ</t>
  </si>
  <si>
    <t>长城证券</t>
  </si>
  <si>
    <t>002940.SZ</t>
  </si>
  <si>
    <t>昂利康</t>
  </si>
  <si>
    <t>002941.SZ</t>
  </si>
  <si>
    <t>新疆交建</t>
  </si>
  <si>
    <t>002942.SZ</t>
  </si>
  <si>
    <t>新农股份</t>
  </si>
  <si>
    <t>002943.SZ</t>
  </si>
  <si>
    <t>宇晶股份</t>
  </si>
  <si>
    <t>002945.SZ</t>
  </si>
  <si>
    <t>华林证券</t>
  </si>
  <si>
    <t>002946.SZ</t>
  </si>
  <si>
    <t>新乳业</t>
  </si>
  <si>
    <t>002947.SZ</t>
  </si>
  <si>
    <t>恒铭达</t>
  </si>
  <si>
    <t>002948.SZ</t>
  </si>
  <si>
    <t>青岛银行</t>
  </si>
  <si>
    <t>002949.SZ</t>
  </si>
  <si>
    <t>华阳国际</t>
  </si>
  <si>
    <t>002950.SZ</t>
  </si>
  <si>
    <t>奥美医疗</t>
  </si>
  <si>
    <t>002951.SZ</t>
  </si>
  <si>
    <t>ST金时</t>
  </si>
  <si>
    <t>002952.SZ</t>
  </si>
  <si>
    <t>亚世光电</t>
  </si>
  <si>
    <t>002953.SZ</t>
  </si>
  <si>
    <t>日丰股份</t>
  </si>
  <si>
    <t>002955.SZ</t>
  </si>
  <si>
    <t>鸿合科技</t>
  </si>
  <si>
    <t>002956.SZ</t>
  </si>
  <si>
    <t>西麦食品</t>
  </si>
  <si>
    <t>002957.SZ</t>
  </si>
  <si>
    <t>科瑞技术</t>
  </si>
  <si>
    <t>002958.SZ</t>
  </si>
  <si>
    <t>青农商行</t>
  </si>
  <si>
    <t>002959.SZ</t>
  </si>
  <si>
    <t>小熊电器</t>
  </si>
  <si>
    <t>002960.SZ</t>
  </si>
  <si>
    <t>青鸟消防</t>
  </si>
  <si>
    <t>002961.SZ</t>
  </si>
  <si>
    <t>瑞达期货</t>
  </si>
  <si>
    <t>002962.SZ</t>
  </si>
  <si>
    <t>五方光电</t>
  </si>
  <si>
    <t>002963.SZ</t>
  </si>
  <si>
    <t>豪尔赛</t>
  </si>
  <si>
    <t>002965.SZ</t>
  </si>
  <si>
    <t>祥鑫科技</t>
  </si>
  <si>
    <t>002966.SZ</t>
  </si>
  <si>
    <t>苏州银行</t>
  </si>
  <si>
    <t>002967.SZ</t>
  </si>
  <si>
    <t>广电计量</t>
  </si>
  <si>
    <t>002968.SZ</t>
  </si>
  <si>
    <t>新大正</t>
  </si>
  <si>
    <t>002969.SZ</t>
  </si>
  <si>
    <t>嘉美包装</t>
  </si>
  <si>
    <t>002970.SZ</t>
  </si>
  <si>
    <t>锐明技术</t>
  </si>
  <si>
    <t>002971.SZ</t>
  </si>
  <si>
    <t>和远气体</t>
  </si>
  <si>
    <t>002972.SZ</t>
  </si>
  <si>
    <t>科安达</t>
  </si>
  <si>
    <t>002973.SZ</t>
  </si>
  <si>
    <t>侨银股份</t>
  </si>
  <si>
    <t>002975.SZ</t>
  </si>
  <si>
    <t>博杰股份</t>
  </si>
  <si>
    <t>002976.SZ</t>
  </si>
  <si>
    <t>瑞玛精密</t>
  </si>
  <si>
    <t>002977.SZ</t>
  </si>
  <si>
    <t>天箭科技</t>
  </si>
  <si>
    <t>002978.SZ</t>
  </si>
  <si>
    <t>安宁股份</t>
  </si>
  <si>
    <t>002979.SZ</t>
  </si>
  <si>
    <t>雷赛智能</t>
  </si>
  <si>
    <t>002980.SZ</t>
  </si>
  <si>
    <t>华盛昌</t>
  </si>
  <si>
    <t>002981.SZ</t>
  </si>
  <si>
    <t>朝阳科技</t>
  </si>
  <si>
    <t>002982.SZ</t>
  </si>
  <si>
    <t>湘佳股份</t>
  </si>
  <si>
    <t>002983.SZ</t>
  </si>
  <si>
    <t>芯瑞达</t>
  </si>
  <si>
    <t>002984.SZ</t>
  </si>
  <si>
    <t>森麒麟</t>
  </si>
  <si>
    <t>002985.SZ</t>
  </si>
  <si>
    <t>北摩高科</t>
  </si>
  <si>
    <t>002986.SZ</t>
  </si>
  <si>
    <t>宇新股份</t>
  </si>
  <si>
    <t>002987.SZ</t>
  </si>
  <si>
    <t>京北方</t>
  </si>
  <si>
    <t>002988.SZ</t>
  </si>
  <si>
    <t>豪美新材</t>
  </si>
  <si>
    <t>002989.SZ</t>
  </si>
  <si>
    <t>中天精装</t>
  </si>
  <si>
    <t>002990.SZ</t>
  </si>
  <si>
    <t>盛视科技</t>
  </si>
  <si>
    <t>002991.SZ</t>
  </si>
  <si>
    <t>甘源食品</t>
  </si>
  <si>
    <t>002992.SZ</t>
  </si>
  <si>
    <t>宝明科技</t>
  </si>
  <si>
    <t>002993.SZ</t>
  </si>
  <si>
    <t>奥海科技</t>
  </si>
  <si>
    <t>002995.SZ</t>
  </si>
  <si>
    <t>天地在线</t>
  </si>
  <si>
    <t>002996.SZ</t>
  </si>
  <si>
    <t>顺博合金</t>
  </si>
  <si>
    <t>002997.SZ</t>
  </si>
  <si>
    <t>瑞鹄模具</t>
  </si>
  <si>
    <t>002998.SZ</t>
  </si>
  <si>
    <t>优彩资源</t>
  </si>
  <si>
    <t>002999.SZ</t>
  </si>
  <si>
    <t>天禾股份</t>
  </si>
  <si>
    <t>003000.SZ</t>
  </si>
  <si>
    <t>劲仔食品</t>
  </si>
  <si>
    <t>003001.SZ</t>
  </si>
  <si>
    <t>中岩大地</t>
  </si>
  <si>
    <t>003002.SZ</t>
  </si>
  <si>
    <t>壶化股份</t>
  </si>
  <si>
    <t>003003.SZ</t>
  </si>
  <si>
    <t>天元股份</t>
  </si>
  <si>
    <t>003004.SZ</t>
  </si>
  <si>
    <t>声迅股份</t>
  </si>
  <si>
    <t>003005.SZ</t>
  </si>
  <si>
    <t>竞业达</t>
  </si>
  <si>
    <t>003006.SZ</t>
  </si>
  <si>
    <t>百亚股份</t>
  </si>
  <si>
    <t>003007.SZ</t>
  </si>
  <si>
    <t>直真科技</t>
  </si>
  <si>
    <t>003008.SZ</t>
  </si>
  <si>
    <t>开普检测</t>
  </si>
  <si>
    <t>003009.SZ</t>
  </si>
  <si>
    <t>中天火箭</t>
  </si>
  <si>
    <t>003010.SZ</t>
  </si>
  <si>
    <t>若羽臣</t>
  </si>
  <si>
    <t>003011.SZ</t>
  </si>
  <si>
    <t>海象新材</t>
  </si>
  <si>
    <t>003012.SZ</t>
  </si>
  <si>
    <t>东鹏控股</t>
  </si>
  <si>
    <t>003013.SZ</t>
  </si>
  <si>
    <t>地铁设计</t>
  </si>
  <si>
    <t>003015.SZ</t>
  </si>
  <si>
    <t>日久光电</t>
  </si>
  <si>
    <t>003016.SZ</t>
  </si>
  <si>
    <t>欣贺股份</t>
  </si>
  <si>
    <t>003017.SZ</t>
  </si>
  <si>
    <t>大洋生物</t>
  </si>
  <si>
    <t>003018.SZ</t>
  </si>
  <si>
    <t>金富科技</t>
  </si>
  <si>
    <t>003019.SZ</t>
  </si>
  <si>
    <t>宸展光电</t>
  </si>
  <si>
    <t>003020.SZ</t>
  </si>
  <si>
    <t>立方制药</t>
  </si>
  <si>
    <t>003021.SZ</t>
  </si>
  <si>
    <t>兆威机电</t>
  </si>
  <si>
    <t>003022.SZ</t>
  </si>
  <si>
    <t>联泓新科</t>
  </si>
  <si>
    <t>003023.SZ</t>
  </si>
  <si>
    <t>彩虹集团</t>
  </si>
  <si>
    <t>003025.SZ</t>
  </si>
  <si>
    <t>思进智能</t>
  </si>
  <si>
    <t>003026.SZ</t>
  </si>
  <si>
    <t>中晶科技</t>
  </si>
  <si>
    <t>003027.SZ</t>
  </si>
  <si>
    <t>同兴环保</t>
  </si>
  <si>
    <t>003028.SZ</t>
  </si>
  <si>
    <t>振邦智能</t>
  </si>
  <si>
    <t>003029.SZ</t>
  </si>
  <si>
    <t>吉大正元</t>
  </si>
  <si>
    <t>003030.SZ</t>
  </si>
  <si>
    <t>祖名股份</t>
  </si>
  <si>
    <t>003031.SZ</t>
  </si>
  <si>
    <t>中瓷电子</t>
  </si>
  <si>
    <t>003032.SZ</t>
  </si>
  <si>
    <t>传智教育</t>
  </si>
  <si>
    <t>003033.SZ</t>
  </si>
  <si>
    <t>征和工业</t>
  </si>
  <si>
    <t>003035.SZ</t>
  </si>
  <si>
    <t>南网能源</t>
  </si>
  <si>
    <t>003036.SZ</t>
  </si>
  <si>
    <t>泰坦股份</t>
  </si>
  <si>
    <t>003037.SZ</t>
  </si>
  <si>
    <t>三和管桩</t>
  </si>
  <si>
    <t>003038.SZ</t>
  </si>
  <si>
    <t>鑫铂股份</t>
  </si>
  <si>
    <t>003039.SZ</t>
  </si>
  <si>
    <t>顺控发展</t>
  </si>
  <si>
    <t>003040.SZ</t>
  </si>
  <si>
    <t>楚天龙</t>
  </si>
  <si>
    <t>003041.SZ</t>
  </si>
  <si>
    <t>真爱美家</t>
  </si>
  <si>
    <t>003042.SZ</t>
  </si>
  <si>
    <t>中农联合</t>
  </si>
  <si>
    <t>003043.SZ</t>
  </si>
  <si>
    <t>华亚智能</t>
  </si>
  <si>
    <t>003816.SZ</t>
  </si>
  <si>
    <t>中国广核</t>
  </si>
  <si>
    <t>300001.SZ</t>
  </si>
  <si>
    <t>特锐德</t>
  </si>
  <si>
    <t>300002.SZ</t>
  </si>
  <si>
    <t>神州泰岳</t>
  </si>
  <si>
    <t>300003.SZ</t>
  </si>
  <si>
    <t>乐普医疗</t>
  </si>
  <si>
    <t>300004.SZ</t>
  </si>
  <si>
    <t>南风股份</t>
  </si>
  <si>
    <t>300005.SZ</t>
  </si>
  <si>
    <t>探路者</t>
  </si>
  <si>
    <t>300006.SZ</t>
  </si>
  <si>
    <t>莱美药业</t>
  </si>
  <si>
    <t>300007.SZ</t>
  </si>
  <si>
    <t>汉威科技</t>
  </si>
  <si>
    <t>300008.SZ</t>
  </si>
  <si>
    <t>天海防务</t>
  </si>
  <si>
    <t>300009.SZ</t>
  </si>
  <si>
    <t>安科生物</t>
  </si>
  <si>
    <t>300010.SZ</t>
  </si>
  <si>
    <t>*ST豆神</t>
  </si>
  <si>
    <t>300011.SZ</t>
  </si>
  <si>
    <t>鼎汉技术</t>
  </si>
  <si>
    <t>300012.SZ</t>
  </si>
  <si>
    <t>华测检测</t>
  </si>
  <si>
    <t>300013.SZ</t>
  </si>
  <si>
    <t>新宁物流</t>
  </si>
  <si>
    <t>300014.SZ</t>
  </si>
  <si>
    <t>亿纬锂能</t>
  </si>
  <si>
    <t>300015.SZ</t>
  </si>
  <si>
    <t>爱尔眼科</t>
  </si>
  <si>
    <t>300016.SZ</t>
  </si>
  <si>
    <t>北陆药业</t>
  </si>
  <si>
    <t>300017.SZ</t>
  </si>
  <si>
    <t>网宿科技</t>
  </si>
  <si>
    <t>300018.SZ</t>
  </si>
  <si>
    <t>中元股份</t>
  </si>
  <si>
    <t>300019.SZ</t>
  </si>
  <si>
    <t>硅宝科技</t>
  </si>
  <si>
    <t>300020.SZ</t>
  </si>
  <si>
    <t>银江技术</t>
  </si>
  <si>
    <t>300021.SZ</t>
  </si>
  <si>
    <t>大禹节水</t>
  </si>
  <si>
    <t>300022.SZ</t>
  </si>
  <si>
    <t>吉峰科技</t>
  </si>
  <si>
    <t>300024.SZ</t>
  </si>
  <si>
    <t>机器人</t>
  </si>
  <si>
    <t>300025.SZ</t>
  </si>
  <si>
    <t>华星创业</t>
  </si>
  <si>
    <t>300026.SZ</t>
  </si>
  <si>
    <t>红日药业</t>
  </si>
  <si>
    <t>300027.SZ</t>
  </si>
  <si>
    <t>华谊兄弟</t>
  </si>
  <si>
    <t>300029.SZ</t>
  </si>
  <si>
    <t>ST天龙</t>
  </si>
  <si>
    <t>300030.SZ</t>
  </si>
  <si>
    <t>阳普医疗</t>
  </si>
  <si>
    <t>300031.SZ</t>
  </si>
  <si>
    <t>宝通科技</t>
  </si>
  <si>
    <t>300032.SZ</t>
  </si>
  <si>
    <t>金龙机电</t>
  </si>
  <si>
    <t>300033.SZ</t>
  </si>
  <si>
    <t>同花顺</t>
  </si>
  <si>
    <t>300034.SZ</t>
  </si>
  <si>
    <t>钢研高纳</t>
  </si>
  <si>
    <t>300035.SZ</t>
  </si>
  <si>
    <t>中科电气</t>
  </si>
  <si>
    <t>300036.SZ</t>
  </si>
  <si>
    <t>超图软件</t>
  </si>
  <si>
    <t>300037.SZ</t>
  </si>
  <si>
    <t>新宙邦</t>
  </si>
  <si>
    <t>300039.SZ</t>
  </si>
  <si>
    <t>上海凯宝</t>
  </si>
  <si>
    <t>300040.SZ</t>
  </si>
  <si>
    <t>九洲集团</t>
  </si>
  <si>
    <t>300041.SZ</t>
  </si>
  <si>
    <t>回天新材</t>
  </si>
  <si>
    <t>300042.SZ</t>
  </si>
  <si>
    <t>朗科科技</t>
  </si>
  <si>
    <t>300043.SZ</t>
  </si>
  <si>
    <t>星辉娱乐</t>
  </si>
  <si>
    <t>300044.SZ</t>
  </si>
  <si>
    <t>赛为智能</t>
  </si>
  <si>
    <t>300045.SZ</t>
  </si>
  <si>
    <t>华力创通</t>
  </si>
  <si>
    <t>300046.SZ</t>
  </si>
  <si>
    <t>台基股份</t>
  </si>
  <si>
    <t>300047.SZ</t>
  </si>
  <si>
    <t>天源迪科</t>
  </si>
  <si>
    <t>300048.SZ</t>
  </si>
  <si>
    <t>合康新能</t>
  </si>
  <si>
    <t>300049.SZ</t>
  </si>
  <si>
    <t>福瑞股份</t>
  </si>
  <si>
    <t>300050.SZ</t>
  </si>
  <si>
    <t>世纪鼎利</t>
  </si>
  <si>
    <t>300051.SZ</t>
  </si>
  <si>
    <t>琏升科技</t>
  </si>
  <si>
    <t>300052.SZ</t>
  </si>
  <si>
    <t>中青宝</t>
  </si>
  <si>
    <t>300053.SZ</t>
  </si>
  <si>
    <t>航宇微</t>
  </si>
  <si>
    <t>300054.SZ</t>
  </si>
  <si>
    <t>鼎龙股份</t>
  </si>
  <si>
    <t>300055.SZ</t>
  </si>
  <si>
    <t>万邦达</t>
  </si>
  <si>
    <t>300056.SZ</t>
  </si>
  <si>
    <t>中创环保</t>
  </si>
  <si>
    <t>300057.SZ</t>
  </si>
  <si>
    <t>万顺新材</t>
  </si>
  <si>
    <t>300058.SZ</t>
  </si>
  <si>
    <t>蓝色光标</t>
  </si>
  <si>
    <t>300059.SZ</t>
  </si>
  <si>
    <t>东方财富</t>
  </si>
  <si>
    <t>300061.SZ</t>
  </si>
  <si>
    <t>旗天科技</t>
  </si>
  <si>
    <t>300062.SZ</t>
  </si>
  <si>
    <t>中能电气</t>
  </si>
  <si>
    <t>300063.SZ</t>
  </si>
  <si>
    <t>天龙集团</t>
  </si>
  <si>
    <t>300065.SZ</t>
  </si>
  <si>
    <t>海兰信</t>
  </si>
  <si>
    <t>300066.SZ</t>
  </si>
  <si>
    <t>三川智慧</t>
  </si>
  <si>
    <t>300067.SZ</t>
  </si>
  <si>
    <t>安诺其</t>
  </si>
  <si>
    <t>300068.SZ</t>
  </si>
  <si>
    <t>南都电源</t>
  </si>
  <si>
    <t>300069.SZ</t>
  </si>
  <si>
    <t>金利华电</t>
  </si>
  <si>
    <t>300070.SZ</t>
  </si>
  <si>
    <t>碧水源</t>
  </si>
  <si>
    <t>300071.SZ</t>
  </si>
  <si>
    <t>福石控股</t>
  </si>
  <si>
    <t>300072.SZ</t>
  </si>
  <si>
    <t>海新能科</t>
  </si>
  <si>
    <t>300073.SZ</t>
  </si>
  <si>
    <t>当升科技</t>
  </si>
  <si>
    <t>300074.SZ</t>
  </si>
  <si>
    <t>华平股份</t>
  </si>
  <si>
    <t>300075.SZ</t>
  </si>
  <si>
    <t>数字政通</t>
  </si>
  <si>
    <t>300076.SZ</t>
  </si>
  <si>
    <t>GQY视讯</t>
  </si>
  <si>
    <t>300077.SZ</t>
  </si>
  <si>
    <t>国民技术</t>
  </si>
  <si>
    <t>300078.SZ</t>
  </si>
  <si>
    <t>思创医惠</t>
  </si>
  <si>
    <t>300079.SZ</t>
  </si>
  <si>
    <t>数码视讯</t>
  </si>
  <si>
    <t>300080.SZ</t>
  </si>
  <si>
    <t>易成新能</t>
  </si>
  <si>
    <t>300081.SZ</t>
  </si>
  <si>
    <t>恒信东方</t>
  </si>
  <si>
    <t>300082.SZ</t>
  </si>
  <si>
    <t>奥克股份</t>
  </si>
  <si>
    <t>300083.SZ</t>
  </si>
  <si>
    <t>创世纪</t>
  </si>
  <si>
    <t>300084.SZ</t>
  </si>
  <si>
    <t>海默科技</t>
  </si>
  <si>
    <t>300085.SZ</t>
  </si>
  <si>
    <t>银之杰</t>
  </si>
  <si>
    <t>300086.SZ</t>
  </si>
  <si>
    <t>康芝药业</t>
  </si>
  <si>
    <t>300087.SZ</t>
  </si>
  <si>
    <t>荃银高科</t>
  </si>
  <si>
    <t>300088.SZ</t>
  </si>
  <si>
    <t>长信科技</t>
  </si>
  <si>
    <t>300091.SZ</t>
  </si>
  <si>
    <t>金通灵</t>
  </si>
  <si>
    <t>300092.SZ</t>
  </si>
  <si>
    <t>科新机电</t>
  </si>
  <si>
    <t>300093.SZ</t>
  </si>
  <si>
    <t>金刚光伏</t>
  </si>
  <si>
    <t>300094.SZ</t>
  </si>
  <si>
    <t>国联水产</t>
  </si>
  <si>
    <t>300095.SZ</t>
  </si>
  <si>
    <t>华伍股份</t>
  </si>
  <si>
    <t>300096.SZ</t>
  </si>
  <si>
    <t>ST易联众</t>
  </si>
  <si>
    <t>300097.SZ</t>
  </si>
  <si>
    <t>智云股份</t>
  </si>
  <si>
    <t>300098.SZ</t>
  </si>
  <si>
    <t>高新兴</t>
  </si>
  <si>
    <t>300099.SZ</t>
  </si>
  <si>
    <t>尤洛卡</t>
  </si>
  <si>
    <t>300100.SZ</t>
  </si>
  <si>
    <t>双林股份</t>
  </si>
  <si>
    <t>300101.SZ</t>
  </si>
  <si>
    <t>振芯科技</t>
  </si>
  <si>
    <t>300102.SZ</t>
  </si>
  <si>
    <t>乾照光电</t>
  </si>
  <si>
    <t>300103.SZ</t>
  </si>
  <si>
    <t>达刚控股</t>
  </si>
  <si>
    <t>300105.SZ</t>
  </si>
  <si>
    <t>龙源技术</t>
  </si>
  <si>
    <t>300106.SZ</t>
  </si>
  <si>
    <t>西部牧业</t>
  </si>
  <si>
    <t>300107.SZ</t>
  </si>
  <si>
    <t>建新股份</t>
  </si>
  <si>
    <t>300108.SZ</t>
  </si>
  <si>
    <t>ST吉药</t>
  </si>
  <si>
    <t>300109.SZ</t>
  </si>
  <si>
    <t>新开源</t>
  </si>
  <si>
    <t>300110.SZ</t>
  </si>
  <si>
    <t>华仁药业</t>
  </si>
  <si>
    <t>300111.SZ</t>
  </si>
  <si>
    <t>向日葵</t>
  </si>
  <si>
    <t>300112.SZ</t>
  </si>
  <si>
    <t>万讯自控</t>
  </si>
  <si>
    <t>300113.SZ</t>
  </si>
  <si>
    <t>顺网科技</t>
  </si>
  <si>
    <t>300114.SZ</t>
  </si>
  <si>
    <t>中航电测</t>
  </si>
  <si>
    <t>300115.SZ</t>
  </si>
  <si>
    <t>长盈精密</t>
  </si>
  <si>
    <t>300116.SZ</t>
  </si>
  <si>
    <t>保力新</t>
  </si>
  <si>
    <t>300117.SZ</t>
  </si>
  <si>
    <t>嘉寓股份</t>
  </si>
  <si>
    <t>300118.SZ</t>
  </si>
  <si>
    <t>东方日升</t>
  </si>
  <si>
    <t>300119.SZ</t>
  </si>
  <si>
    <t>瑞普生物</t>
  </si>
  <si>
    <t>300120.SZ</t>
  </si>
  <si>
    <t>经纬辉开</t>
  </si>
  <si>
    <t>300121.SZ</t>
  </si>
  <si>
    <t>阳谷华泰</t>
  </si>
  <si>
    <t>300122.SZ</t>
  </si>
  <si>
    <t>智飞生物</t>
  </si>
  <si>
    <t>300123.SZ</t>
  </si>
  <si>
    <t>亚光科技</t>
  </si>
  <si>
    <t>300124.SZ</t>
  </si>
  <si>
    <t>汇川技术</t>
  </si>
  <si>
    <t>300125.SZ</t>
  </si>
  <si>
    <t>聆达股份</t>
  </si>
  <si>
    <t>300126.SZ</t>
  </si>
  <si>
    <t>锐奇股份</t>
  </si>
  <si>
    <t>300127.SZ</t>
  </si>
  <si>
    <t>银河磁体</t>
  </si>
  <si>
    <t>300128.SZ</t>
  </si>
  <si>
    <t>锦富技术</t>
  </si>
  <si>
    <t>300129.SZ</t>
  </si>
  <si>
    <t>泰胜风能</t>
  </si>
  <si>
    <t>300130.SZ</t>
  </si>
  <si>
    <t>新国都</t>
  </si>
  <si>
    <t>300131.SZ</t>
  </si>
  <si>
    <t>英唐智控</t>
  </si>
  <si>
    <t>300132.SZ</t>
  </si>
  <si>
    <t>青松股份</t>
  </si>
  <si>
    <t>300133.SZ</t>
  </si>
  <si>
    <t>华策影视</t>
  </si>
  <si>
    <t>300134.SZ</t>
  </si>
  <si>
    <t>大富科技</t>
  </si>
  <si>
    <t>300135.SZ</t>
  </si>
  <si>
    <t>宝利国际</t>
  </si>
  <si>
    <t>300136.SZ</t>
  </si>
  <si>
    <t>信维通信</t>
  </si>
  <si>
    <t>300137.SZ</t>
  </si>
  <si>
    <t>先河环保</t>
  </si>
  <si>
    <t>300138.SZ</t>
  </si>
  <si>
    <t>晨光生物</t>
  </si>
  <si>
    <t>300139.SZ</t>
  </si>
  <si>
    <t>晓程科技</t>
  </si>
  <si>
    <t>300140.SZ</t>
  </si>
  <si>
    <t>节能环境</t>
  </si>
  <si>
    <t>300141.SZ</t>
  </si>
  <si>
    <t>和顺电气</t>
  </si>
  <si>
    <t>300142.SZ</t>
  </si>
  <si>
    <t>沃森生物</t>
  </si>
  <si>
    <t>300143.SZ</t>
  </si>
  <si>
    <t>盈康生命</t>
  </si>
  <si>
    <t>300144.SZ</t>
  </si>
  <si>
    <t>宋城演艺</t>
  </si>
  <si>
    <t>300145.SZ</t>
  </si>
  <si>
    <t>中金环境</t>
  </si>
  <si>
    <t>300146.SZ</t>
  </si>
  <si>
    <t>汤臣倍健</t>
  </si>
  <si>
    <t>300147.SZ</t>
  </si>
  <si>
    <t>香雪制药</t>
  </si>
  <si>
    <t>300148.SZ</t>
  </si>
  <si>
    <t>天舟文化</t>
  </si>
  <si>
    <t>300149.SZ</t>
  </si>
  <si>
    <t>睿智医药</t>
  </si>
  <si>
    <t>300150.SZ</t>
  </si>
  <si>
    <t>世纪瑞尔</t>
  </si>
  <si>
    <t>300151.SZ</t>
  </si>
  <si>
    <t>昌红科技</t>
  </si>
  <si>
    <t>300152.SZ</t>
  </si>
  <si>
    <t>新动力</t>
  </si>
  <si>
    <t>300153.SZ</t>
  </si>
  <si>
    <t>科泰电源</t>
  </si>
  <si>
    <t>300154.SZ</t>
  </si>
  <si>
    <t>瑞凌股份</t>
  </si>
  <si>
    <t>300155.SZ</t>
  </si>
  <si>
    <t>安居宝</t>
  </si>
  <si>
    <t>300157.SZ</t>
  </si>
  <si>
    <t>新锦动力</t>
  </si>
  <si>
    <t>300158.SZ</t>
  </si>
  <si>
    <t>振东制药</t>
  </si>
  <si>
    <t>300159.SZ</t>
  </si>
  <si>
    <t>新研股份</t>
  </si>
  <si>
    <t>300160.SZ</t>
  </si>
  <si>
    <t>秀强股份</t>
  </si>
  <si>
    <t>300161.SZ</t>
  </si>
  <si>
    <t>华中数控</t>
  </si>
  <si>
    <t>300162.SZ</t>
  </si>
  <si>
    <t>雷曼光电</t>
  </si>
  <si>
    <t>300163.SZ</t>
  </si>
  <si>
    <t>先锋新材</t>
  </si>
  <si>
    <t>300164.SZ</t>
  </si>
  <si>
    <t>通源石油</t>
  </si>
  <si>
    <t>300165.SZ</t>
  </si>
  <si>
    <t>天瑞仪器</t>
  </si>
  <si>
    <t>300166.SZ</t>
  </si>
  <si>
    <t>东方国信</t>
  </si>
  <si>
    <t>300167.SZ</t>
  </si>
  <si>
    <t>ST迪威迅</t>
  </si>
  <si>
    <t>300168.SZ</t>
  </si>
  <si>
    <t>万达信息</t>
  </si>
  <si>
    <t>300169.SZ</t>
  </si>
  <si>
    <t>天晟新材</t>
  </si>
  <si>
    <t>300170.SZ</t>
  </si>
  <si>
    <t>汉得信息</t>
  </si>
  <si>
    <t>300171.SZ</t>
  </si>
  <si>
    <t>东富龙</t>
  </si>
  <si>
    <t>300172.SZ</t>
  </si>
  <si>
    <t>中电环保</t>
  </si>
  <si>
    <t>300173.SZ</t>
  </si>
  <si>
    <t>福能东方</t>
  </si>
  <si>
    <t>300174.SZ</t>
  </si>
  <si>
    <t>元力股份</t>
  </si>
  <si>
    <t>300175.SZ</t>
  </si>
  <si>
    <t>朗源股份</t>
  </si>
  <si>
    <t>300176.SZ</t>
  </si>
  <si>
    <t>派生科技</t>
  </si>
  <si>
    <t>300177.SZ</t>
  </si>
  <si>
    <t>中海达</t>
  </si>
  <si>
    <t>300179.SZ</t>
  </si>
  <si>
    <t>四方达</t>
  </si>
  <si>
    <t>300180.SZ</t>
  </si>
  <si>
    <t>华峰超纤</t>
  </si>
  <si>
    <t>300181.SZ</t>
  </si>
  <si>
    <t>佐力药业</t>
  </si>
  <si>
    <t>300182.SZ</t>
  </si>
  <si>
    <t>捷成股份</t>
  </si>
  <si>
    <t>300183.SZ</t>
  </si>
  <si>
    <t>东软载波</t>
  </si>
  <si>
    <t>300184.SZ</t>
  </si>
  <si>
    <t>力源信息</t>
  </si>
  <si>
    <t>300185.SZ</t>
  </si>
  <si>
    <t>通裕重工</t>
  </si>
  <si>
    <t>300187.SZ</t>
  </si>
  <si>
    <t>永清环保</t>
  </si>
  <si>
    <t>300188.SZ</t>
  </si>
  <si>
    <t>国投智能</t>
  </si>
  <si>
    <t>300189.SZ</t>
  </si>
  <si>
    <t>神农科技</t>
  </si>
  <si>
    <t>300190.SZ</t>
  </si>
  <si>
    <t>维尔利</t>
  </si>
  <si>
    <t>300191.SZ</t>
  </si>
  <si>
    <t>潜能恒信</t>
  </si>
  <si>
    <t>300192.SZ</t>
  </si>
  <si>
    <t>科德教育</t>
  </si>
  <si>
    <t>300193.SZ</t>
  </si>
  <si>
    <t>佳士科技</t>
  </si>
  <si>
    <t>300194.SZ</t>
  </si>
  <si>
    <t>福安药业</t>
  </si>
  <si>
    <t>300195.SZ</t>
  </si>
  <si>
    <t>长荣股份</t>
  </si>
  <si>
    <t>300196.SZ</t>
  </si>
  <si>
    <t>长海股份</t>
  </si>
  <si>
    <t>300197.SZ</t>
  </si>
  <si>
    <t>节能铁汉</t>
  </si>
  <si>
    <t>300198.SZ</t>
  </si>
  <si>
    <t>纳川股份</t>
  </si>
  <si>
    <t>300199.SZ</t>
  </si>
  <si>
    <t>翰宇药业</t>
  </si>
  <si>
    <t>300200.SZ</t>
  </si>
  <si>
    <t>高盟新材</t>
  </si>
  <si>
    <t>300201.SZ</t>
  </si>
  <si>
    <t>海伦哲</t>
  </si>
  <si>
    <t>300203.SZ</t>
  </si>
  <si>
    <t>聚光科技</t>
  </si>
  <si>
    <t>300204.SZ</t>
  </si>
  <si>
    <t>舒泰神</t>
  </si>
  <si>
    <t>300205.SZ</t>
  </si>
  <si>
    <t>天喻信息</t>
  </si>
  <si>
    <t>300206.SZ</t>
  </si>
  <si>
    <t>理邦仪器</t>
  </si>
  <si>
    <t>300207.SZ</t>
  </si>
  <si>
    <t>欣旺达</t>
  </si>
  <si>
    <t>300208.SZ</t>
  </si>
  <si>
    <t>青岛中程</t>
  </si>
  <si>
    <t>300209.SZ</t>
  </si>
  <si>
    <t>ST有棵树</t>
  </si>
  <si>
    <t>300210.SZ</t>
  </si>
  <si>
    <t>森远股份</t>
  </si>
  <si>
    <t>300211.SZ</t>
  </si>
  <si>
    <t>亿通科技</t>
  </si>
  <si>
    <t>300212.SZ</t>
  </si>
  <si>
    <t>易华录</t>
  </si>
  <si>
    <t>300213.SZ</t>
  </si>
  <si>
    <t>佳讯飞鸿</t>
  </si>
  <si>
    <t>300214.SZ</t>
  </si>
  <si>
    <t>日科化学</t>
  </si>
  <si>
    <t>300215.SZ</t>
  </si>
  <si>
    <t>电科院</t>
  </si>
  <si>
    <t>300217.SZ</t>
  </si>
  <si>
    <t>东方电热</t>
  </si>
  <si>
    <t>300218.SZ</t>
  </si>
  <si>
    <t>安利股份</t>
  </si>
  <si>
    <t>300219.SZ</t>
  </si>
  <si>
    <t>鸿利智汇</t>
  </si>
  <si>
    <t>300220.SZ</t>
  </si>
  <si>
    <t>ST金运</t>
  </si>
  <si>
    <t>300221.SZ</t>
  </si>
  <si>
    <t>银禧科技</t>
  </si>
  <si>
    <t>300222.SZ</t>
  </si>
  <si>
    <t>科大智能</t>
  </si>
  <si>
    <t>300223.SZ</t>
  </si>
  <si>
    <t>北京君正</t>
  </si>
  <si>
    <t>300224.SZ</t>
  </si>
  <si>
    <t>正海磁材</t>
  </si>
  <si>
    <t>300225.SZ</t>
  </si>
  <si>
    <t>金力泰</t>
  </si>
  <si>
    <t>300226.SZ</t>
  </si>
  <si>
    <t>上海钢联</t>
  </si>
  <si>
    <t>300227.SZ</t>
  </si>
  <si>
    <t>光韵达</t>
  </si>
  <si>
    <t>300228.SZ</t>
  </si>
  <si>
    <t>富瑞特装</t>
  </si>
  <si>
    <t>300229.SZ</t>
  </si>
  <si>
    <t>拓尔思</t>
  </si>
  <si>
    <t>300230.SZ</t>
  </si>
  <si>
    <t>永利股份</t>
  </si>
  <si>
    <t>300231.SZ</t>
  </si>
  <si>
    <t>银信科技</t>
  </si>
  <si>
    <t>300232.SZ</t>
  </si>
  <si>
    <t>洲明科技</t>
  </si>
  <si>
    <t>300233.SZ</t>
  </si>
  <si>
    <t>金城医药</t>
  </si>
  <si>
    <t>300234.SZ</t>
  </si>
  <si>
    <t>开尔新材</t>
  </si>
  <si>
    <t>300235.SZ</t>
  </si>
  <si>
    <t>方直科技</t>
  </si>
  <si>
    <t>300236.SZ</t>
  </si>
  <si>
    <t>上海新阳</t>
  </si>
  <si>
    <t>300237.SZ</t>
  </si>
  <si>
    <t>美晨生态</t>
  </si>
  <si>
    <t>300238.SZ</t>
  </si>
  <si>
    <t>冠昊生物</t>
  </si>
  <si>
    <t>300239.SZ</t>
  </si>
  <si>
    <t>东宝生物</t>
  </si>
  <si>
    <t>300240.SZ</t>
  </si>
  <si>
    <t>飞力达</t>
  </si>
  <si>
    <t>300241.SZ</t>
  </si>
  <si>
    <t>瑞丰光电</t>
  </si>
  <si>
    <t>300242.SZ</t>
  </si>
  <si>
    <t>佳云科技</t>
  </si>
  <si>
    <t>300243.SZ</t>
  </si>
  <si>
    <t>瑞丰高材</t>
  </si>
  <si>
    <t>300244.SZ</t>
  </si>
  <si>
    <t>迪安诊断</t>
  </si>
  <si>
    <t>300245.SZ</t>
  </si>
  <si>
    <t>天玑科技</t>
  </si>
  <si>
    <t>300246.SZ</t>
  </si>
  <si>
    <t>宝莱特</t>
  </si>
  <si>
    <t>300247.SZ</t>
  </si>
  <si>
    <t>融捷健康</t>
  </si>
  <si>
    <t>300248.SZ</t>
  </si>
  <si>
    <t>新开普</t>
  </si>
  <si>
    <t>300249.SZ</t>
  </si>
  <si>
    <t>依米康</t>
  </si>
  <si>
    <t>300250.SZ</t>
  </si>
  <si>
    <t>初灵信息</t>
  </si>
  <si>
    <t>300251.SZ</t>
  </si>
  <si>
    <t>光线传媒</t>
  </si>
  <si>
    <t>300252.SZ</t>
  </si>
  <si>
    <t>金信诺</t>
  </si>
  <si>
    <t>300253.SZ</t>
  </si>
  <si>
    <t>卫宁健康</t>
  </si>
  <si>
    <t>300254.SZ</t>
  </si>
  <si>
    <t>仟源医药</t>
  </si>
  <si>
    <t>300255.SZ</t>
  </si>
  <si>
    <t>常山药业</t>
  </si>
  <si>
    <t>300256.SZ</t>
  </si>
  <si>
    <t>星星科技</t>
  </si>
  <si>
    <t>300257.SZ</t>
  </si>
  <si>
    <t>开山股份</t>
  </si>
  <si>
    <t>300258.SZ</t>
  </si>
  <si>
    <t>精锻科技</t>
  </si>
  <si>
    <t>300259.SZ</t>
  </si>
  <si>
    <t>新天科技</t>
  </si>
  <si>
    <t>300260.SZ</t>
  </si>
  <si>
    <t>新莱应材</t>
  </si>
  <si>
    <t>300261.SZ</t>
  </si>
  <si>
    <t>雅本化学</t>
  </si>
  <si>
    <t>300262.SZ</t>
  </si>
  <si>
    <t>巴安水务</t>
  </si>
  <si>
    <t>300263.SZ</t>
  </si>
  <si>
    <t>隆华科技</t>
  </si>
  <si>
    <t>300264.SZ</t>
  </si>
  <si>
    <t>佳创视讯</t>
  </si>
  <si>
    <t>300265.SZ</t>
  </si>
  <si>
    <t>通光线缆</t>
  </si>
  <si>
    <t>300266.SZ</t>
  </si>
  <si>
    <t>兴源环境</t>
  </si>
  <si>
    <t>300267.SZ</t>
  </si>
  <si>
    <t>尔康制药</t>
  </si>
  <si>
    <t>300268.SZ</t>
  </si>
  <si>
    <t>*ST佳沃</t>
  </si>
  <si>
    <t>300269.SZ</t>
  </si>
  <si>
    <t>联建光电</t>
  </si>
  <si>
    <t>300270.SZ</t>
  </si>
  <si>
    <t>中威电子</t>
  </si>
  <si>
    <t>300271.SZ</t>
  </si>
  <si>
    <t>华宇软件</t>
  </si>
  <si>
    <t>300272.SZ</t>
  </si>
  <si>
    <t>开能健康</t>
  </si>
  <si>
    <t>300274.SZ</t>
  </si>
  <si>
    <t>阳光电源</t>
  </si>
  <si>
    <t>300275.SZ</t>
  </si>
  <si>
    <t>梅安森</t>
  </si>
  <si>
    <t>300276.SZ</t>
  </si>
  <si>
    <t>三丰智能</t>
  </si>
  <si>
    <t>300277.SZ</t>
  </si>
  <si>
    <t>海联讯</t>
  </si>
  <si>
    <t>300278.SZ</t>
  </si>
  <si>
    <t>华昌达</t>
  </si>
  <si>
    <t>300279.SZ</t>
  </si>
  <si>
    <t>和晶科技</t>
  </si>
  <si>
    <t>300280.SZ</t>
  </si>
  <si>
    <t>紫天科技</t>
  </si>
  <si>
    <t>300281.SZ</t>
  </si>
  <si>
    <t>金明精机</t>
  </si>
  <si>
    <t>300282.SZ</t>
  </si>
  <si>
    <t>*ST三盛</t>
  </si>
  <si>
    <t>300283.SZ</t>
  </si>
  <si>
    <t>温州宏丰</t>
  </si>
  <si>
    <t>300284.SZ</t>
  </si>
  <si>
    <t>苏交科</t>
  </si>
  <si>
    <t>300285.SZ</t>
  </si>
  <si>
    <t>国瓷材料</t>
  </si>
  <si>
    <t>300286.SZ</t>
  </si>
  <si>
    <t>安科瑞</t>
  </si>
  <si>
    <t>300287.SZ</t>
  </si>
  <si>
    <t>飞利信</t>
  </si>
  <si>
    <t>300288.SZ</t>
  </si>
  <si>
    <t>朗玛信息</t>
  </si>
  <si>
    <t>300289.SZ</t>
  </si>
  <si>
    <t>利德曼</t>
  </si>
  <si>
    <t>300290.SZ</t>
  </si>
  <si>
    <t>荣科科技</t>
  </si>
  <si>
    <t>300291.SZ</t>
  </si>
  <si>
    <t>百纳千成</t>
  </si>
  <si>
    <t>300292.SZ</t>
  </si>
  <si>
    <t>吴通控股</t>
  </si>
  <si>
    <t>300293.SZ</t>
  </si>
  <si>
    <t>蓝英装备</t>
  </si>
  <si>
    <t>300294.SZ</t>
  </si>
  <si>
    <t>博雅生物</t>
  </si>
  <si>
    <t>300295.SZ</t>
  </si>
  <si>
    <t>三六五网</t>
  </si>
  <si>
    <t>300296.SZ</t>
  </si>
  <si>
    <t>利亚德</t>
  </si>
  <si>
    <t>300298.SZ</t>
  </si>
  <si>
    <t>三诺生物</t>
  </si>
  <si>
    <t>300299.SZ</t>
  </si>
  <si>
    <t>富春股份</t>
  </si>
  <si>
    <t>300300.SZ</t>
  </si>
  <si>
    <t>海峡创新</t>
  </si>
  <si>
    <t>300301.SZ</t>
  </si>
  <si>
    <t>*ST长方</t>
  </si>
  <si>
    <t>300302.SZ</t>
  </si>
  <si>
    <t>同有科技</t>
  </si>
  <si>
    <t>300303.SZ</t>
  </si>
  <si>
    <t>聚飞光电</t>
  </si>
  <si>
    <t>300304.SZ</t>
  </si>
  <si>
    <t>云意电气</t>
  </si>
  <si>
    <t>300305.SZ</t>
  </si>
  <si>
    <t>裕兴股份</t>
  </si>
  <si>
    <t>300306.SZ</t>
  </si>
  <si>
    <t>远方信息</t>
  </si>
  <si>
    <t>300307.SZ</t>
  </si>
  <si>
    <t>慈星股份</t>
  </si>
  <si>
    <t>300308.SZ</t>
  </si>
  <si>
    <t>中际旭创</t>
  </si>
  <si>
    <t>300310.SZ</t>
  </si>
  <si>
    <t>宜通世纪</t>
  </si>
  <si>
    <t>300311.SZ</t>
  </si>
  <si>
    <t>任子行</t>
  </si>
  <si>
    <t>300313.SZ</t>
  </si>
  <si>
    <t>*ST天山</t>
  </si>
  <si>
    <t>300314.SZ</t>
  </si>
  <si>
    <t>戴维医疗</t>
  </si>
  <si>
    <t>300315.SZ</t>
  </si>
  <si>
    <t>掌趣科技</t>
  </si>
  <si>
    <t>300316.SZ</t>
  </si>
  <si>
    <t>晶盛机电</t>
  </si>
  <si>
    <t>300317.SZ</t>
  </si>
  <si>
    <t>珈伟新能</t>
  </si>
  <si>
    <t>300318.SZ</t>
  </si>
  <si>
    <t>博晖创新</t>
  </si>
  <si>
    <t>300319.SZ</t>
  </si>
  <si>
    <t>麦捷科技</t>
  </si>
  <si>
    <t>300320.SZ</t>
  </si>
  <si>
    <t>海达股份</t>
  </si>
  <si>
    <t>300321.SZ</t>
  </si>
  <si>
    <t>同大股份</t>
  </si>
  <si>
    <t>300322.SZ</t>
  </si>
  <si>
    <t>硕贝德</t>
  </si>
  <si>
    <t>300323.SZ</t>
  </si>
  <si>
    <t>华灿光电</t>
  </si>
  <si>
    <t>300324.SZ</t>
  </si>
  <si>
    <t>旋极信息</t>
  </si>
  <si>
    <t>300326.SZ</t>
  </si>
  <si>
    <t>凯利泰</t>
  </si>
  <si>
    <t>300327.SZ</t>
  </si>
  <si>
    <t>中颖电子</t>
  </si>
  <si>
    <t>300328.SZ</t>
  </si>
  <si>
    <t>宜安科技</t>
  </si>
  <si>
    <t>300329.SZ</t>
  </si>
  <si>
    <t>海伦钢琴</t>
  </si>
  <si>
    <t>300331.SZ</t>
  </si>
  <si>
    <t>苏大维格</t>
  </si>
  <si>
    <t>300332.SZ</t>
  </si>
  <si>
    <t>天壕能源</t>
  </si>
  <si>
    <t>300333.SZ</t>
  </si>
  <si>
    <t>兆日科技</t>
  </si>
  <si>
    <t>300334.SZ</t>
  </si>
  <si>
    <t>津膜科技</t>
  </si>
  <si>
    <t>300335.SZ</t>
  </si>
  <si>
    <t>迪森股份</t>
  </si>
  <si>
    <t>300337.SZ</t>
  </si>
  <si>
    <t>银邦股份</t>
  </si>
  <si>
    <t>300338.SZ</t>
  </si>
  <si>
    <t>开元教育</t>
  </si>
  <si>
    <t>300339.SZ</t>
  </si>
  <si>
    <t>润和软件</t>
  </si>
  <si>
    <t>300340.SZ</t>
  </si>
  <si>
    <t>科恒股份</t>
  </si>
  <si>
    <t>300341.SZ</t>
  </si>
  <si>
    <t>麦克奥迪</t>
  </si>
  <si>
    <t>300342.SZ</t>
  </si>
  <si>
    <t>天银机电</t>
  </si>
  <si>
    <t>300343.SZ</t>
  </si>
  <si>
    <t>联创股份</t>
  </si>
  <si>
    <t>300344.SZ</t>
  </si>
  <si>
    <t>立方数科</t>
  </si>
  <si>
    <t>300345.SZ</t>
  </si>
  <si>
    <t>华民股份</t>
  </si>
  <si>
    <t>300346.SZ</t>
  </si>
  <si>
    <t>南大光电</t>
  </si>
  <si>
    <t>300347.SZ</t>
  </si>
  <si>
    <t>泰格医药</t>
  </si>
  <si>
    <t>300348.SZ</t>
  </si>
  <si>
    <t>长亮科技</t>
  </si>
  <si>
    <t>300349.SZ</t>
  </si>
  <si>
    <t>金卡智能</t>
  </si>
  <si>
    <t>300350.SZ</t>
  </si>
  <si>
    <t>华鹏飞</t>
  </si>
  <si>
    <t>300351.SZ</t>
  </si>
  <si>
    <t>永贵电器</t>
  </si>
  <si>
    <t>300352.SZ</t>
  </si>
  <si>
    <t>北信源</t>
  </si>
  <si>
    <t>300353.SZ</t>
  </si>
  <si>
    <t>东土科技</t>
  </si>
  <si>
    <t>300354.SZ</t>
  </si>
  <si>
    <t>东华测试</t>
  </si>
  <si>
    <t>300355.SZ</t>
  </si>
  <si>
    <t>蒙草生态</t>
  </si>
  <si>
    <t>300357.SZ</t>
  </si>
  <si>
    <t>我武生物</t>
  </si>
  <si>
    <t>300358.SZ</t>
  </si>
  <si>
    <t>楚天科技</t>
  </si>
  <si>
    <t>300359.SZ</t>
  </si>
  <si>
    <t>全通教育</t>
  </si>
  <si>
    <t>300360.SZ</t>
  </si>
  <si>
    <t>炬华科技</t>
  </si>
  <si>
    <t>300363.SZ</t>
  </si>
  <si>
    <t>博腾股份</t>
  </si>
  <si>
    <t>300364.SZ</t>
  </si>
  <si>
    <t>中文在线</t>
  </si>
  <si>
    <t>300365.SZ</t>
  </si>
  <si>
    <t>恒华科技</t>
  </si>
  <si>
    <t>300366.SZ</t>
  </si>
  <si>
    <t>创意信息</t>
  </si>
  <si>
    <t>300368.SZ</t>
  </si>
  <si>
    <t>汇金股份</t>
  </si>
  <si>
    <t>300369.SZ</t>
  </si>
  <si>
    <t>绿盟科技</t>
  </si>
  <si>
    <t>300370.SZ</t>
  </si>
  <si>
    <t>安控科技</t>
  </si>
  <si>
    <t>300371.SZ</t>
  </si>
  <si>
    <t>汇中股份</t>
  </si>
  <si>
    <t>300373.SZ</t>
  </si>
  <si>
    <t>扬杰科技</t>
  </si>
  <si>
    <t>300374.SZ</t>
  </si>
  <si>
    <t>中铁装配</t>
  </si>
  <si>
    <t>300375.SZ</t>
  </si>
  <si>
    <t>鹏翎股份</t>
  </si>
  <si>
    <t>300376.SZ</t>
  </si>
  <si>
    <t>易事特</t>
  </si>
  <si>
    <t>300377.SZ</t>
  </si>
  <si>
    <t>赢时胜</t>
  </si>
  <si>
    <t>300378.SZ</t>
  </si>
  <si>
    <t>鼎捷软件</t>
  </si>
  <si>
    <t>300379.SZ</t>
  </si>
  <si>
    <t>东方通</t>
  </si>
  <si>
    <t>300380.SZ</t>
  </si>
  <si>
    <t>安硕信息</t>
  </si>
  <si>
    <t>300381.SZ</t>
  </si>
  <si>
    <t>溢多利</t>
  </si>
  <si>
    <t>300382.SZ</t>
  </si>
  <si>
    <t>斯莱克</t>
  </si>
  <si>
    <t>300383.SZ</t>
  </si>
  <si>
    <t>光环新网</t>
  </si>
  <si>
    <t>300384.SZ</t>
  </si>
  <si>
    <t>三联虹普</t>
  </si>
  <si>
    <t>300385.SZ</t>
  </si>
  <si>
    <t>雪浪环境</t>
  </si>
  <si>
    <t>300386.SZ</t>
  </si>
  <si>
    <t>飞天诚信</t>
  </si>
  <si>
    <t>300387.SZ</t>
  </si>
  <si>
    <t>富邦股份</t>
  </si>
  <si>
    <t>300388.SZ</t>
  </si>
  <si>
    <t>节能国祯</t>
  </si>
  <si>
    <t>300389.SZ</t>
  </si>
  <si>
    <t>艾比森</t>
  </si>
  <si>
    <t>300390.SZ</t>
  </si>
  <si>
    <t>天华新能</t>
  </si>
  <si>
    <t>300391.SZ</t>
  </si>
  <si>
    <t>长药控股</t>
  </si>
  <si>
    <t>300393.SZ</t>
  </si>
  <si>
    <t>中来股份</t>
  </si>
  <si>
    <t>300394.SZ</t>
  </si>
  <si>
    <t>天孚通信</t>
  </si>
  <si>
    <t>300395.SZ</t>
  </si>
  <si>
    <t>菲利华</t>
  </si>
  <si>
    <t>300396.SZ</t>
  </si>
  <si>
    <t>迪瑞医疗</t>
  </si>
  <si>
    <t>300397.SZ</t>
  </si>
  <si>
    <t>天和防务</t>
  </si>
  <si>
    <t>300398.SZ</t>
  </si>
  <si>
    <t>飞凯材料</t>
  </si>
  <si>
    <t>300399.SZ</t>
  </si>
  <si>
    <t>天利科技</t>
  </si>
  <si>
    <t>300400.SZ</t>
  </si>
  <si>
    <t>劲拓股份</t>
  </si>
  <si>
    <t>300401.SZ</t>
  </si>
  <si>
    <t>花园生物</t>
  </si>
  <si>
    <t>300402.SZ</t>
  </si>
  <si>
    <t>宝色股份</t>
  </si>
  <si>
    <t>300403.SZ</t>
  </si>
  <si>
    <t>汉宇集团</t>
  </si>
  <si>
    <t>300404.SZ</t>
  </si>
  <si>
    <t>博济医药</t>
  </si>
  <si>
    <t>300405.SZ</t>
  </si>
  <si>
    <t>科隆股份</t>
  </si>
  <si>
    <t>300406.SZ</t>
  </si>
  <si>
    <t>九强生物</t>
  </si>
  <si>
    <t>300407.SZ</t>
  </si>
  <si>
    <t>凯发电气</t>
  </si>
  <si>
    <t>300408.SZ</t>
  </si>
  <si>
    <t>三环集团</t>
  </si>
  <si>
    <t>300409.SZ</t>
  </si>
  <si>
    <t>道氏技术</t>
  </si>
  <si>
    <t>300410.SZ</t>
  </si>
  <si>
    <t>正业科技</t>
  </si>
  <si>
    <t>300411.SZ</t>
  </si>
  <si>
    <t>金盾股份</t>
  </si>
  <si>
    <t>300412.SZ</t>
  </si>
  <si>
    <t>迦南科技</t>
  </si>
  <si>
    <t>300413.SZ</t>
  </si>
  <si>
    <t>芒果超媒</t>
  </si>
  <si>
    <t>300414.SZ</t>
  </si>
  <si>
    <t>中光防雷</t>
  </si>
  <si>
    <t>300415.SZ</t>
  </si>
  <si>
    <t>伊之密</t>
  </si>
  <si>
    <t>300416.SZ</t>
  </si>
  <si>
    <t>苏试试验</t>
  </si>
  <si>
    <t>300417.SZ</t>
  </si>
  <si>
    <t>南华仪器</t>
  </si>
  <si>
    <t>300418.SZ</t>
  </si>
  <si>
    <t>昆仑万维</t>
  </si>
  <si>
    <t>300419.SZ</t>
  </si>
  <si>
    <t>浩丰科技</t>
  </si>
  <si>
    <t>300420.SZ</t>
  </si>
  <si>
    <t>五洋停车</t>
  </si>
  <si>
    <t>300421.SZ</t>
  </si>
  <si>
    <t>力星股份</t>
  </si>
  <si>
    <t>300422.SZ</t>
  </si>
  <si>
    <t>博世科</t>
  </si>
  <si>
    <t>300423.SZ</t>
  </si>
  <si>
    <t>昇辉科技</t>
  </si>
  <si>
    <t>300424.SZ</t>
  </si>
  <si>
    <t>航新科技</t>
  </si>
  <si>
    <t>300425.SZ</t>
  </si>
  <si>
    <t>中建环能</t>
  </si>
  <si>
    <t>300426.SZ</t>
  </si>
  <si>
    <t>唐德影视</t>
  </si>
  <si>
    <t>300427.SZ</t>
  </si>
  <si>
    <t>*ST红相</t>
  </si>
  <si>
    <t>300428.SZ</t>
  </si>
  <si>
    <t>立中集团</t>
  </si>
  <si>
    <t>300429.SZ</t>
  </si>
  <si>
    <t>强力新材</t>
  </si>
  <si>
    <t>300430.SZ</t>
  </si>
  <si>
    <t>诚益通</t>
  </si>
  <si>
    <t>300432.SZ</t>
  </si>
  <si>
    <t>富临精工</t>
  </si>
  <si>
    <t>300433.SZ</t>
  </si>
  <si>
    <t>蓝思科技</t>
  </si>
  <si>
    <t>300434.SZ</t>
  </si>
  <si>
    <t>金石亚药</t>
  </si>
  <si>
    <t>300435.SZ</t>
  </si>
  <si>
    <t>中泰股份</t>
  </si>
  <si>
    <t>300436.SZ</t>
  </si>
  <si>
    <t>广生堂</t>
  </si>
  <si>
    <t>300437.SZ</t>
  </si>
  <si>
    <t>清水源</t>
  </si>
  <si>
    <t>300438.SZ</t>
  </si>
  <si>
    <t>鹏辉能源</t>
  </si>
  <si>
    <t>300439.SZ</t>
  </si>
  <si>
    <t>美康生物</t>
  </si>
  <si>
    <t>300440.SZ</t>
  </si>
  <si>
    <t>运达科技</t>
  </si>
  <si>
    <t>300441.SZ</t>
  </si>
  <si>
    <t>鲍斯股份</t>
  </si>
  <si>
    <t>300442.SZ</t>
  </si>
  <si>
    <t>润泽科技</t>
  </si>
  <si>
    <t>300443.SZ</t>
  </si>
  <si>
    <t>金雷股份</t>
  </si>
  <si>
    <t>300444.SZ</t>
  </si>
  <si>
    <t>双杰电气</t>
  </si>
  <si>
    <t>300445.SZ</t>
  </si>
  <si>
    <t>康斯特</t>
  </si>
  <si>
    <t>300446.SZ</t>
  </si>
  <si>
    <t>航天智造</t>
  </si>
  <si>
    <t>300447.SZ</t>
  </si>
  <si>
    <t>全信股份</t>
  </si>
  <si>
    <t>300448.SZ</t>
  </si>
  <si>
    <t>浩云科技</t>
  </si>
  <si>
    <t>300449.SZ</t>
  </si>
  <si>
    <t>汉邦高科</t>
  </si>
  <si>
    <t>300450.SZ</t>
  </si>
  <si>
    <t>先导智能</t>
  </si>
  <si>
    <t>300451.SZ</t>
  </si>
  <si>
    <t>创业慧康</t>
  </si>
  <si>
    <t>300452.SZ</t>
  </si>
  <si>
    <t>山河药辅</t>
  </si>
  <si>
    <t>300453.SZ</t>
  </si>
  <si>
    <t>三鑫医疗</t>
  </si>
  <si>
    <t>300454.SZ</t>
  </si>
  <si>
    <t>深信服</t>
  </si>
  <si>
    <t>300455.SZ</t>
  </si>
  <si>
    <t>航天智装</t>
  </si>
  <si>
    <t>300456.SZ</t>
  </si>
  <si>
    <t>赛微电子</t>
  </si>
  <si>
    <t>300457.SZ</t>
  </si>
  <si>
    <t>赢合科技</t>
  </si>
  <si>
    <t>300458.SZ</t>
  </si>
  <si>
    <t>全志科技</t>
  </si>
  <si>
    <t>300459.SZ</t>
  </si>
  <si>
    <t>汤姆猫</t>
  </si>
  <si>
    <t>300460.SZ</t>
  </si>
  <si>
    <t>惠伦晶体</t>
  </si>
  <si>
    <t>300461.SZ</t>
  </si>
  <si>
    <t>田中精机</t>
  </si>
  <si>
    <t>300462.SZ</t>
  </si>
  <si>
    <t>华铭智能</t>
  </si>
  <si>
    <t>300463.SZ</t>
  </si>
  <si>
    <t>迈克生物</t>
  </si>
  <si>
    <t>300464.SZ</t>
  </si>
  <si>
    <t>星徽股份</t>
  </si>
  <si>
    <t>300465.SZ</t>
  </si>
  <si>
    <t>高伟达</t>
  </si>
  <si>
    <t>300466.SZ</t>
  </si>
  <si>
    <t>赛摩智能</t>
  </si>
  <si>
    <t>300467.SZ</t>
  </si>
  <si>
    <t>迅游科技</t>
  </si>
  <si>
    <t>300468.SZ</t>
  </si>
  <si>
    <t>四方精创</t>
  </si>
  <si>
    <t>300469.SZ</t>
  </si>
  <si>
    <t>信息发展</t>
  </si>
  <si>
    <t>300470.SZ</t>
  </si>
  <si>
    <t>中密控股</t>
  </si>
  <si>
    <t>300471.SZ</t>
  </si>
  <si>
    <t>厚普股份</t>
  </si>
  <si>
    <t>300472.SZ</t>
  </si>
  <si>
    <t>新元科技</t>
  </si>
  <si>
    <t>300473.SZ</t>
  </si>
  <si>
    <t>德尔股份</t>
  </si>
  <si>
    <t>300474.SZ</t>
  </si>
  <si>
    <t>景嘉微</t>
  </si>
  <si>
    <t>300475.SZ</t>
  </si>
  <si>
    <t>香农芯创</t>
  </si>
  <si>
    <t>300476.SZ</t>
  </si>
  <si>
    <t>胜宏科技</t>
  </si>
  <si>
    <t>300477.SZ</t>
  </si>
  <si>
    <t>合纵科技</t>
  </si>
  <si>
    <t>300478.SZ</t>
  </si>
  <si>
    <t>杭州高新</t>
  </si>
  <si>
    <t>300479.SZ</t>
  </si>
  <si>
    <t>神思电子</t>
  </si>
  <si>
    <t>300480.SZ</t>
  </si>
  <si>
    <t>光力科技</t>
  </si>
  <si>
    <t>300481.SZ</t>
  </si>
  <si>
    <t>濮阳惠成</t>
  </si>
  <si>
    <t>300482.SZ</t>
  </si>
  <si>
    <t>万孚生物</t>
  </si>
  <si>
    <t>300483.SZ</t>
  </si>
  <si>
    <t>首华燃气</t>
  </si>
  <si>
    <t>300484.SZ</t>
  </si>
  <si>
    <t>蓝海华腾</t>
  </si>
  <si>
    <t>300485.SZ</t>
  </si>
  <si>
    <t>赛升药业</t>
  </si>
  <si>
    <t>300486.SZ</t>
  </si>
  <si>
    <t>东杰智能</t>
  </si>
  <si>
    <t>300487.SZ</t>
  </si>
  <si>
    <t>蓝晓科技</t>
  </si>
  <si>
    <t>300488.SZ</t>
  </si>
  <si>
    <t>恒锋工具</t>
  </si>
  <si>
    <t>300489.SZ</t>
  </si>
  <si>
    <t>光智科技</t>
  </si>
  <si>
    <t>300490.SZ</t>
  </si>
  <si>
    <t>华自科技</t>
  </si>
  <si>
    <t>300491.SZ</t>
  </si>
  <si>
    <t>通合科技</t>
  </si>
  <si>
    <t>300492.SZ</t>
  </si>
  <si>
    <t>华图山鼎</t>
  </si>
  <si>
    <t>300493.SZ</t>
  </si>
  <si>
    <t>润欣科技</t>
  </si>
  <si>
    <t>300494.SZ</t>
  </si>
  <si>
    <t>盛天网络</t>
  </si>
  <si>
    <t>300495.SZ</t>
  </si>
  <si>
    <t>*ST美尚</t>
  </si>
  <si>
    <t>300496.SZ</t>
  </si>
  <si>
    <t>中科创达</t>
  </si>
  <si>
    <t>300497.SZ</t>
  </si>
  <si>
    <t>富祥药业</t>
  </si>
  <si>
    <t>300498.SZ</t>
  </si>
  <si>
    <t>温氏股份</t>
  </si>
  <si>
    <t>300499.SZ</t>
  </si>
  <si>
    <t>高澜股份</t>
  </si>
  <si>
    <t>300500.SZ</t>
  </si>
  <si>
    <t>启迪设计</t>
  </si>
  <si>
    <t>300501.SZ</t>
  </si>
  <si>
    <t>海顺新材</t>
  </si>
  <si>
    <t>300502.SZ</t>
  </si>
  <si>
    <t>新易盛</t>
  </si>
  <si>
    <t>300503.SZ</t>
  </si>
  <si>
    <t>昊志机电</t>
  </si>
  <si>
    <t>300504.SZ</t>
  </si>
  <si>
    <t>天邑股份</t>
  </si>
  <si>
    <t>300505.SZ</t>
  </si>
  <si>
    <t>川金诺</t>
  </si>
  <si>
    <t>300506.SZ</t>
  </si>
  <si>
    <t>名家汇</t>
  </si>
  <si>
    <t>300507.SZ</t>
  </si>
  <si>
    <t>苏奥传感</t>
  </si>
  <si>
    <t>300508.SZ</t>
  </si>
  <si>
    <t>维宏股份</t>
  </si>
  <si>
    <t>300509.SZ</t>
  </si>
  <si>
    <t>新美星</t>
  </si>
  <si>
    <t>300510.SZ</t>
  </si>
  <si>
    <t>金冠股份</t>
  </si>
  <si>
    <t>300511.SZ</t>
  </si>
  <si>
    <t>雪榕生物</t>
  </si>
  <si>
    <t>300512.SZ</t>
  </si>
  <si>
    <t>中亚股份</t>
  </si>
  <si>
    <t>300513.SZ</t>
  </si>
  <si>
    <t>恒实科技</t>
  </si>
  <si>
    <t>300514.SZ</t>
  </si>
  <si>
    <t>友讯达</t>
  </si>
  <si>
    <t>300515.SZ</t>
  </si>
  <si>
    <t>三德科技</t>
  </si>
  <si>
    <t>300516.SZ</t>
  </si>
  <si>
    <t>久之洋</t>
  </si>
  <si>
    <t>300517.SZ</t>
  </si>
  <si>
    <t>海波重科</t>
  </si>
  <si>
    <t>300518.SZ</t>
  </si>
  <si>
    <t>新迅达</t>
  </si>
  <si>
    <t>300519.SZ</t>
  </si>
  <si>
    <t>新光药业</t>
  </si>
  <si>
    <t>300520.SZ</t>
  </si>
  <si>
    <t>科大国创</t>
  </si>
  <si>
    <t>300521.SZ</t>
  </si>
  <si>
    <t>爱司凯</t>
  </si>
  <si>
    <t>300522.SZ</t>
  </si>
  <si>
    <t>世名科技</t>
  </si>
  <si>
    <t>300523.SZ</t>
  </si>
  <si>
    <t>辰安科技</t>
  </si>
  <si>
    <t>300525.SZ</t>
  </si>
  <si>
    <t>博思软件</t>
  </si>
  <si>
    <t>300527.SZ</t>
  </si>
  <si>
    <t>中船应急</t>
  </si>
  <si>
    <t>300528.SZ</t>
  </si>
  <si>
    <t>幸福蓝海</t>
  </si>
  <si>
    <t>300529.SZ</t>
  </si>
  <si>
    <t>健帆生物</t>
  </si>
  <si>
    <t>300530.SZ</t>
  </si>
  <si>
    <t>领湃科技</t>
  </si>
  <si>
    <t>300531.SZ</t>
  </si>
  <si>
    <t>优博讯</t>
  </si>
  <si>
    <t>300532.SZ</t>
  </si>
  <si>
    <t>今天国际</t>
  </si>
  <si>
    <t>300533.SZ</t>
  </si>
  <si>
    <t>冰川网络</t>
  </si>
  <si>
    <t>300534.SZ</t>
  </si>
  <si>
    <t>陇神戎发</t>
  </si>
  <si>
    <t>300535.SZ</t>
  </si>
  <si>
    <t>达威股份</t>
  </si>
  <si>
    <t>300536.SZ</t>
  </si>
  <si>
    <t>农尚环境</t>
  </si>
  <si>
    <t>300537.SZ</t>
  </si>
  <si>
    <t>广信材料</t>
  </si>
  <si>
    <t>300538.SZ</t>
  </si>
  <si>
    <t>同益股份</t>
  </si>
  <si>
    <t>300539.SZ</t>
  </si>
  <si>
    <t>横河精密</t>
  </si>
  <si>
    <t>300540.SZ</t>
  </si>
  <si>
    <t>蜀道装备</t>
  </si>
  <si>
    <t>300541.SZ</t>
  </si>
  <si>
    <t>先进数通</t>
  </si>
  <si>
    <t>300542.SZ</t>
  </si>
  <si>
    <t>新晨科技</t>
  </si>
  <si>
    <t>300543.SZ</t>
  </si>
  <si>
    <t>朗科智能</t>
  </si>
  <si>
    <t>300545.SZ</t>
  </si>
  <si>
    <t>联得装备</t>
  </si>
  <si>
    <t>300546.SZ</t>
  </si>
  <si>
    <t>雄帝科技</t>
  </si>
  <si>
    <t>300547.SZ</t>
  </si>
  <si>
    <t>川环科技</t>
  </si>
  <si>
    <t>300548.SZ</t>
  </si>
  <si>
    <t>博创科技</t>
  </si>
  <si>
    <t>300549.SZ</t>
  </si>
  <si>
    <t>优德精密</t>
  </si>
  <si>
    <t>300550.SZ</t>
  </si>
  <si>
    <t>和仁科技</t>
  </si>
  <si>
    <t>300551.SZ</t>
  </si>
  <si>
    <t>古鳌科技</t>
  </si>
  <si>
    <t>300552.SZ</t>
  </si>
  <si>
    <t>万集科技</t>
  </si>
  <si>
    <t>300553.SZ</t>
  </si>
  <si>
    <t>集智股份</t>
  </si>
  <si>
    <t>300554.SZ</t>
  </si>
  <si>
    <t>三超新材</t>
  </si>
  <si>
    <t>300555.SZ</t>
  </si>
  <si>
    <t>ST路通</t>
  </si>
  <si>
    <t>300556.SZ</t>
  </si>
  <si>
    <t>丝路视觉</t>
  </si>
  <si>
    <t>300557.SZ</t>
  </si>
  <si>
    <t>理工光科</t>
  </si>
  <si>
    <t>300558.SZ</t>
  </si>
  <si>
    <t>贝达药业</t>
  </si>
  <si>
    <t>300559.SZ</t>
  </si>
  <si>
    <t>佳发教育</t>
  </si>
  <si>
    <t>300560.SZ</t>
  </si>
  <si>
    <t>中富通</t>
  </si>
  <si>
    <t>300561.SZ</t>
  </si>
  <si>
    <t>汇金科技</t>
  </si>
  <si>
    <t>300562.SZ</t>
  </si>
  <si>
    <t>乐心医疗</t>
  </si>
  <si>
    <t>300563.SZ</t>
  </si>
  <si>
    <t>神宇股份</t>
  </si>
  <si>
    <t>300564.SZ</t>
  </si>
  <si>
    <t>筑博设计</t>
  </si>
  <si>
    <t>300565.SZ</t>
  </si>
  <si>
    <t>科信技术</t>
  </si>
  <si>
    <t>300566.SZ</t>
  </si>
  <si>
    <t>激智科技</t>
  </si>
  <si>
    <t>300567.SZ</t>
  </si>
  <si>
    <t>精测电子</t>
  </si>
  <si>
    <t>300568.SZ</t>
  </si>
  <si>
    <t>星源材质</t>
  </si>
  <si>
    <t>300569.SZ</t>
  </si>
  <si>
    <t>天能重工</t>
  </si>
  <si>
    <t>300570.SZ</t>
  </si>
  <si>
    <t>太辰光</t>
  </si>
  <si>
    <t>300571.SZ</t>
  </si>
  <si>
    <t>平治信息</t>
  </si>
  <si>
    <t>300572.SZ</t>
  </si>
  <si>
    <t>安车检测</t>
  </si>
  <si>
    <t>300573.SZ</t>
  </si>
  <si>
    <t>兴齐眼药</t>
  </si>
  <si>
    <t>300575.SZ</t>
  </si>
  <si>
    <t>中旗股份</t>
  </si>
  <si>
    <t>300576.SZ</t>
  </si>
  <si>
    <t>容大感光</t>
  </si>
  <si>
    <t>300577.SZ</t>
  </si>
  <si>
    <t>开润股份</t>
  </si>
  <si>
    <t>300578.SZ</t>
  </si>
  <si>
    <t>会畅通讯</t>
  </si>
  <si>
    <t>300579.SZ</t>
  </si>
  <si>
    <t>数字认证</t>
  </si>
  <si>
    <t>300580.SZ</t>
  </si>
  <si>
    <t>贝斯特</t>
  </si>
  <si>
    <t>300581.SZ</t>
  </si>
  <si>
    <t>晨曦航空</t>
  </si>
  <si>
    <t>300582.SZ</t>
  </si>
  <si>
    <t>英飞特</t>
  </si>
  <si>
    <t>300583.SZ</t>
  </si>
  <si>
    <t>赛托生物</t>
  </si>
  <si>
    <t>300584.SZ</t>
  </si>
  <si>
    <t>海辰药业</t>
  </si>
  <si>
    <t>300585.SZ</t>
  </si>
  <si>
    <t>奥联电子</t>
  </si>
  <si>
    <t>300586.SZ</t>
  </si>
  <si>
    <t>美联新材</t>
  </si>
  <si>
    <t>300587.SZ</t>
  </si>
  <si>
    <t>天铁股份</t>
  </si>
  <si>
    <t>300588.SZ</t>
  </si>
  <si>
    <t>熙菱信息</t>
  </si>
  <si>
    <t>300589.SZ</t>
  </si>
  <si>
    <t>江龙船艇</t>
  </si>
  <si>
    <t>300590.SZ</t>
  </si>
  <si>
    <t>移为通信</t>
  </si>
  <si>
    <t>300591.SZ</t>
  </si>
  <si>
    <t>万里马</t>
  </si>
  <si>
    <t>300592.SZ</t>
  </si>
  <si>
    <t>华凯易佰</t>
  </si>
  <si>
    <t>300593.SZ</t>
  </si>
  <si>
    <t>新雷能</t>
  </si>
  <si>
    <t>300594.SZ</t>
  </si>
  <si>
    <t>朗进科技</t>
  </si>
  <si>
    <t>300595.SZ</t>
  </si>
  <si>
    <t>欧普康视</t>
  </si>
  <si>
    <t>300596.SZ</t>
  </si>
  <si>
    <t>利安隆</t>
  </si>
  <si>
    <t>300597.SZ</t>
  </si>
  <si>
    <t>吉大通信</t>
  </si>
  <si>
    <t>300598.SZ</t>
  </si>
  <si>
    <t>诚迈科技</t>
  </si>
  <si>
    <t>300599.SZ</t>
  </si>
  <si>
    <t>雄塑科技</t>
  </si>
  <si>
    <t>300600.SZ</t>
  </si>
  <si>
    <t>国瑞科技</t>
  </si>
  <si>
    <t>300601.SZ</t>
  </si>
  <si>
    <t>康泰生物</t>
  </si>
  <si>
    <t>300602.SZ</t>
  </si>
  <si>
    <t>飞荣达</t>
  </si>
  <si>
    <t>300603.SZ</t>
  </si>
  <si>
    <t>立昂技术</t>
  </si>
  <si>
    <t>300604.SZ</t>
  </si>
  <si>
    <t>长川科技</t>
  </si>
  <si>
    <t>300605.SZ</t>
  </si>
  <si>
    <t>恒锋信息</t>
  </si>
  <si>
    <t>300606.SZ</t>
  </si>
  <si>
    <t>金太阳</t>
  </si>
  <si>
    <t>300607.SZ</t>
  </si>
  <si>
    <t>拓斯达</t>
  </si>
  <si>
    <t>300608.SZ</t>
  </si>
  <si>
    <t>思特奇</t>
  </si>
  <si>
    <t>300609.SZ</t>
  </si>
  <si>
    <t>汇纳科技</t>
  </si>
  <si>
    <t>300610.SZ</t>
  </si>
  <si>
    <t>晨化股份</t>
  </si>
  <si>
    <t>300611.SZ</t>
  </si>
  <si>
    <t>美力科技</t>
  </si>
  <si>
    <t>300612.SZ</t>
  </si>
  <si>
    <t>宣亚国际</t>
  </si>
  <si>
    <t>300613.SZ</t>
  </si>
  <si>
    <t>富瀚微</t>
  </si>
  <si>
    <t>300614.SZ</t>
  </si>
  <si>
    <t>百川畅银</t>
  </si>
  <si>
    <t>300615.SZ</t>
  </si>
  <si>
    <t>欣天科技</t>
  </si>
  <si>
    <t>300616.SZ</t>
  </si>
  <si>
    <t>尚品宅配</t>
  </si>
  <si>
    <t>300617.SZ</t>
  </si>
  <si>
    <t>安靠智电</t>
  </si>
  <si>
    <t>300618.SZ</t>
  </si>
  <si>
    <t>寒锐钴业</t>
  </si>
  <si>
    <t>300619.SZ</t>
  </si>
  <si>
    <t>金银河</t>
  </si>
  <si>
    <t>300620.SZ</t>
  </si>
  <si>
    <t>光库科技</t>
  </si>
  <si>
    <t>300621.SZ</t>
  </si>
  <si>
    <t>维业股份</t>
  </si>
  <si>
    <t>300622.SZ</t>
  </si>
  <si>
    <t>博士眼镜</t>
  </si>
  <si>
    <t>300623.SZ</t>
  </si>
  <si>
    <t>捷捷微电</t>
  </si>
  <si>
    <t>300624.SZ</t>
  </si>
  <si>
    <t>万兴科技</t>
  </si>
  <si>
    <t>300625.SZ</t>
  </si>
  <si>
    <t>三雄极光</t>
  </si>
  <si>
    <t>300626.SZ</t>
  </si>
  <si>
    <t>华瑞股份</t>
  </si>
  <si>
    <t>300627.SZ</t>
  </si>
  <si>
    <t>华测导航</t>
  </si>
  <si>
    <t>300628.SZ</t>
  </si>
  <si>
    <t>亿联网络</t>
  </si>
  <si>
    <t>300629.SZ</t>
  </si>
  <si>
    <t>新劲刚</t>
  </si>
  <si>
    <t>300630.SZ</t>
  </si>
  <si>
    <t>普利制药</t>
  </si>
  <si>
    <t>300631.SZ</t>
  </si>
  <si>
    <t>久吾高科</t>
  </si>
  <si>
    <t>300632.SZ</t>
  </si>
  <si>
    <t>光莆股份</t>
  </si>
  <si>
    <t>300633.SZ</t>
  </si>
  <si>
    <t>开立医疗</t>
  </si>
  <si>
    <t>300634.SZ</t>
  </si>
  <si>
    <t>彩讯股份</t>
  </si>
  <si>
    <t>300635.SZ</t>
  </si>
  <si>
    <t>中达安</t>
  </si>
  <si>
    <t>300636.SZ</t>
  </si>
  <si>
    <t>同和药业</t>
  </si>
  <si>
    <t>300637.SZ</t>
  </si>
  <si>
    <t>扬帆新材</t>
  </si>
  <si>
    <t>300638.SZ</t>
  </si>
  <si>
    <t>广和通</t>
  </si>
  <si>
    <t>300639.SZ</t>
  </si>
  <si>
    <t>凯普生物</t>
  </si>
  <si>
    <t>300640.SZ</t>
  </si>
  <si>
    <t>德艺文创</t>
  </si>
  <si>
    <t>300641.SZ</t>
  </si>
  <si>
    <t>正丹股份</t>
  </si>
  <si>
    <t>300642.SZ</t>
  </si>
  <si>
    <t>透景生命</t>
  </si>
  <si>
    <t>300643.SZ</t>
  </si>
  <si>
    <t>万通智控</t>
  </si>
  <si>
    <t>300644.SZ</t>
  </si>
  <si>
    <t>南京聚隆</t>
  </si>
  <si>
    <t>300645.SZ</t>
  </si>
  <si>
    <t>正元智慧</t>
  </si>
  <si>
    <t>300647.SZ</t>
  </si>
  <si>
    <t>超频三</t>
  </si>
  <si>
    <t>300648.SZ</t>
  </si>
  <si>
    <t>星云股份</t>
  </si>
  <si>
    <t>300649.SZ</t>
  </si>
  <si>
    <t>杭州园林</t>
  </si>
  <si>
    <t>300650.SZ</t>
  </si>
  <si>
    <t>太龙股份</t>
  </si>
  <si>
    <t>300651.SZ</t>
  </si>
  <si>
    <t>金陵体育</t>
  </si>
  <si>
    <t>300652.SZ</t>
  </si>
  <si>
    <t>雷迪克</t>
  </si>
  <si>
    <t>300653.SZ</t>
  </si>
  <si>
    <t>正海生物</t>
  </si>
  <si>
    <t>300654.SZ</t>
  </si>
  <si>
    <t>世纪天鸿</t>
  </si>
  <si>
    <t>300655.SZ</t>
  </si>
  <si>
    <t>晶瑞电材</t>
  </si>
  <si>
    <t>300656.SZ</t>
  </si>
  <si>
    <t>民德电子</t>
  </si>
  <si>
    <t>300657.SZ</t>
  </si>
  <si>
    <t>弘信电子</t>
  </si>
  <si>
    <t>300658.SZ</t>
  </si>
  <si>
    <t>延江股份</t>
  </si>
  <si>
    <t>300659.SZ</t>
  </si>
  <si>
    <t>中孚信息</t>
  </si>
  <si>
    <t>300660.SZ</t>
  </si>
  <si>
    <t>江苏雷利</t>
  </si>
  <si>
    <t>300661.SZ</t>
  </si>
  <si>
    <t>圣邦股份</t>
  </si>
  <si>
    <t>300662.SZ</t>
  </si>
  <si>
    <t>科锐国际</t>
  </si>
  <si>
    <t>300663.SZ</t>
  </si>
  <si>
    <t>科蓝软件</t>
  </si>
  <si>
    <t>300664.SZ</t>
  </si>
  <si>
    <t>鹏鹞环保</t>
  </si>
  <si>
    <t>300665.SZ</t>
  </si>
  <si>
    <t>飞鹿股份</t>
  </si>
  <si>
    <t>300666.SZ</t>
  </si>
  <si>
    <t>江丰电子</t>
  </si>
  <si>
    <t>300667.SZ</t>
  </si>
  <si>
    <t>必创科技</t>
  </si>
  <si>
    <t>300668.SZ</t>
  </si>
  <si>
    <t>杰恩设计</t>
  </si>
  <si>
    <t>300669.SZ</t>
  </si>
  <si>
    <t>沪宁股份</t>
  </si>
  <si>
    <t>300670.SZ</t>
  </si>
  <si>
    <t>大烨智能</t>
  </si>
  <si>
    <t>300671.SZ</t>
  </si>
  <si>
    <t>富满微</t>
  </si>
  <si>
    <t>300672.SZ</t>
  </si>
  <si>
    <t>国科微</t>
  </si>
  <si>
    <t>300673.SZ</t>
  </si>
  <si>
    <t>佩蒂股份</t>
  </si>
  <si>
    <t>300674.SZ</t>
  </si>
  <si>
    <t>宇信科技</t>
  </si>
  <si>
    <t>300675.SZ</t>
  </si>
  <si>
    <t>建科院</t>
  </si>
  <si>
    <t>300676.SZ</t>
  </si>
  <si>
    <t>华大基因</t>
  </si>
  <si>
    <t>300677.SZ</t>
  </si>
  <si>
    <t>英科医疗</t>
  </si>
  <si>
    <t>300678.SZ</t>
  </si>
  <si>
    <t>中科信息</t>
  </si>
  <si>
    <t>300679.SZ</t>
  </si>
  <si>
    <t>电连技术</t>
  </si>
  <si>
    <t>300680.SZ</t>
  </si>
  <si>
    <t>隆盛科技</t>
  </si>
  <si>
    <t>300681.SZ</t>
  </si>
  <si>
    <t>英搏尔</t>
  </si>
  <si>
    <t>300682.SZ</t>
  </si>
  <si>
    <t>朗新集团</t>
  </si>
  <si>
    <t>300683.SZ</t>
  </si>
  <si>
    <t>海特生物</t>
  </si>
  <si>
    <t>300684.SZ</t>
  </si>
  <si>
    <t>中石科技</t>
  </si>
  <si>
    <t>300685.SZ</t>
  </si>
  <si>
    <t>艾德生物</t>
  </si>
  <si>
    <t>300686.SZ</t>
  </si>
  <si>
    <t>智动力</t>
  </si>
  <si>
    <t>300687.SZ</t>
  </si>
  <si>
    <t>赛意信息</t>
  </si>
  <si>
    <t>300688.SZ</t>
  </si>
  <si>
    <t>创业黑马</t>
  </si>
  <si>
    <t>300689.SZ</t>
  </si>
  <si>
    <t>澄天伟业</t>
  </si>
  <si>
    <t>300690.SZ</t>
  </si>
  <si>
    <t>双一科技</t>
  </si>
  <si>
    <t>300691.SZ</t>
  </si>
  <si>
    <t>联合光电</t>
  </si>
  <si>
    <t>300692.SZ</t>
  </si>
  <si>
    <t>中环环保</t>
  </si>
  <si>
    <t>300693.SZ</t>
  </si>
  <si>
    <t>盛弘股份</t>
  </si>
  <si>
    <t>300694.SZ</t>
  </si>
  <si>
    <t>蠡湖股份</t>
  </si>
  <si>
    <t>300695.SZ</t>
  </si>
  <si>
    <t>兆丰股份</t>
  </si>
  <si>
    <t>300696.SZ</t>
  </si>
  <si>
    <t>爱乐达</t>
  </si>
  <si>
    <t>300697.SZ</t>
  </si>
  <si>
    <t>电工合金</t>
  </si>
  <si>
    <t>300698.SZ</t>
  </si>
  <si>
    <t>万马科技</t>
  </si>
  <si>
    <t>300699.SZ</t>
  </si>
  <si>
    <t>光威复材</t>
  </si>
  <si>
    <t>300700.SZ</t>
  </si>
  <si>
    <t>岱勒新材</t>
  </si>
  <si>
    <t>300701.SZ</t>
  </si>
  <si>
    <t>森霸传感</t>
  </si>
  <si>
    <t>300702.SZ</t>
  </si>
  <si>
    <t>天宇股份</t>
  </si>
  <si>
    <t>300703.SZ</t>
  </si>
  <si>
    <t>创源股份</t>
  </si>
  <si>
    <t>300705.SZ</t>
  </si>
  <si>
    <t>九典制药</t>
  </si>
  <si>
    <t>300706.SZ</t>
  </si>
  <si>
    <t>阿石创</t>
  </si>
  <si>
    <t>300707.SZ</t>
  </si>
  <si>
    <t>威唐工业</t>
  </si>
  <si>
    <t>300708.SZ</t>
  </si>
  <si>
    <t>聚灿光电</t>
  </si>
  <si>
    <t>300709.SZ</t>
  </si>
  <si>
    <t>精研科技</t>
  </si>
  <si>
    <t>300710.SZ</t>
  </si>
  <si>
    <t>万隆光电</t>
  </si>
  <si>
    <t>300711.SZ</t>
  </si>
  <si>
    <t>广哈通信</t>
  </si>
  <si>
    <t>300712.SZ</t>
  </si>
  <si>
    <t>永福股份</t>
  </si>
  <si>
    <t>300713.SZ</t>
  </si>
  <si>
    <t>英可瑞</t>
  </si>
  <si>
    <t>300715.SZ</t>
  </si>
  <si>
    <t>凯伦股份</t>
  </si>
  <si>
    <t>300716.SZ</t>
  </si>
  <si>
    <t>泉为科技</t>
  </si>
  <si>
    <t>300717.SZ</t>
  </si>
  <si>
    <t>华信新材</t>
  </si>
  <si>
    <t>300718.SZ</t>
  </si>
  <si>
    <t>长盛轴承</t>
  </si>
  <si>
    <t>300719.SZ</t>
  </si>
  <si>
    <t>安达维尔</t>
  </si>
  <si>
    <t>300720.SZ</t>
  </si>
  <si>
    <t>海川智能</t>
  </si>
  <si>
    <t>300721.SZ</t>
  </si>
  <si>
    <t>怡达股份</t>
  </si>
  <si>
    <t>300722.SZ</t>
  </si>
  <si>
    <t>新余国科</t>
  </si>
  <si>
    <t>300723.SZ</t>
  </si>
  <si>
    <t>一品红</t>
  </si>
  <si>
    <t>300724.SZ</t>
  </si>
  <si>
    <t>捷佳伟创</t>
  </si>
  <si>
    <t>300725.SZ</t>
  </si>
  <si>
    <t>药石科技</t>
  </si>
  <si>
    <t>300726.SZ</t>
  </si>
  <si>
    <t>宏达电子</t>
  </si>
  <si>
    <t>300727.SZ</t>
  </si>
  <si>
    <t>润禾材料</t>
  </si>
  <si>
    <t>300729.SZ</t>
  </si>
  <si>
    <t>乐歌股份</t>
  </si>
  <si>
    <t>300730.SZ</t>
  </si>
  <si>
    <t>科创信息</t>
  </si>
  <si>
    <t>300731.SZ</t>
  </si>
  <si>
    <t>科创新源</t>
  </si>
  <si>
    <t>300732.SZ</t>
  </si>
  <si>
    <t>设研院</t>
  </si>
  <si>
    <t>300733.SZ</t>
  </si>
  <si>
    <t>西菱动力</t>
  </si>
  <si>
    <t>300735.SZ</t>
  </si>
  <si>
    <t>光弘科技</t>
  </si>
  <si>
    <t>300736.SZ</t>
  </si>
  <si>
    <t>百邦科技</t>
  </si>
  <si>
    <t>300737.SZ</t>
  </si>
  <si>
    <t>科顺股份</t>
  </si>
  <si>
    <t>300738.SZ</t>
  </si>
  <si>
    <t>奥飞数据</t>
  </si>
  <si>
    <t>300739.SZ</t>
  </si>
  <si>
    <t>明阳电路</t>
  </si>
  <si>
    <t>300740.SZ</t>
  </si>
  <si>
    <t>水羊股份</t>
  </si>
  <si>
    <t>300741.SZ</t>
  </si>
  <si>
    <t>华宝股份</t>
  </si>
  <si>
    <t>300742.SZ</t>
  </si>
  <si>
    <t>*ST越博</t>
  </si>
  <si>
    <t>300743.SZ</t>
  </si>
  <si>
    <t>天地数码</t>
  </si>
  <si>
    <t>300745.SZ</t>
  </si>
  <si>
    <t>欣锐科技</t>
  </si>
  <si>
    <t>300746.SZ</t>
  </si>
  <si>
    <t>汉嘉设计</t>
  </si>
  <si>
    <t>300747.SZ</t>
  </si>
  <si>
    <t>锐科激光</t>
  </si>
  <si>
    <t>300748.SZ</t>
  </si>
  <si>
    <t>金力永磁</t>
  </si>
  <si>
    <t>300749.SZ</t>
  </si>
  <si>
    <t>顶固集创</t>
  </si>
  <si>
    <t>300750.SZ</t>
  </si>
  <si>
    <t>宁德时代</t>
  </si>
  <si>
    <t>300751.SZ</t>
  </si>
  <si>
    <t>迈为股份</t>
  </si>
  <si>
    <t>300752.SZ</t>
  </si>
  <si>
    <t>隆利科技</t>
  </si>
  <si>
    <t>300753.SZ</t>
  </si>
  <si>
    <t>爱朋医疗</t>
  </si>
  <si>
    <t>300755.SZ</t>
  </si>
  <si>
    <t>华致酒行</t>
  </si>
  <si>
    <t>300756.SZ</t>
  </si>
  <si>
    <t>金马游乐</t>
  </si>
  <si>
    <t>300757.SZ</t>
  </si>
  <si>
    <t>罗博特科</t>
  </si>
  <si>
    <t>300758.SZ</t>
  </si>
  <si>
    <t>七彩化学</t>
  </si>
  <si>
    <t>300759.SZ</t>
  </si>
  <si>
    <t>康龙化成</t>
  </si>
  <si>
    <t>300760.SZ</t>
  </si>
  <si>
    <t>迈瑞医疗</t>
  </si>
  <si>
    <t>300761.SZ</t>
  </si>
  <si>
    <t>立华股份</t>
  </si>
  <si>
    <t>300762.SZ</t>
  </si>
  <si>
    <t>上海瀚讯</t>
  </si>
  <si>
    <t>300763.SZ</t>
  </si>
  <si>
    <t>锦浪科技</t>
  </si>
  <si>
    <t>300765.SZ</t>
  </si>
  <si>
    <t>新诺威</t>
  </si>
  <si>
    <t>300766.SZ</t>
  </si>
  <si>
    <t>每日互动</t>
  </si>
  <si>
    <t>300767.SZ</t>
  </si>
  <si>
    <t>震安科技</t>
  </si>
  <si>
    <t>300768.SZ</t>
  </si>
  <si>
    <t>迪普科技</t>
  </si>
  <si>
    <t>300769.SZ</t>
  </si>
  <si>
    <t>德方纳米</t>
  </si>
  <si>
    <t>300770.SZ</t>
  </si>
  <si>
    <t>新媒股份</t>
  </si>
  <si>
    <t>300771.SZ</t>
  </si>
  <si>
    <t>智莱科技</t>
  </si>
  <si>
    <t>300772.SZ</t>
  </si>
  <si>
    <t>运达股份</t>
  </si>
  <si>
    <t>300773.SZ</t>
  </si>
  <si>
    <t>拉卡拉</t>
  </si>
  <si>
    <t>300774.SZ</t>
  </si>
  <si>
    <t>倍杰特</t>
  </si>
  <si>
    <t>300775.SZ</t>
  </si>
  <si>
    <t>三角防务</t>
  </si>
  <si>
    <t>300776.SZ</t>
  </si>
  <si>
    <t>帝尔激光</t>
  </si>
  <si>
    <t>300777.SZ</t>
  </si>
  <si>
    <t>中简科技</t>
  </si>
  <si>
    <t>300778.SZ</t>
  </si>
  <si>
    <t>新城市</t>
  </si>
  <si>
    <t>300779.SZ</t>
  </si>
  <si>
    <t>惠城环保</t>
  </si>
  <si>
    <t>300780.SZ</t>
  </si>
  <si>
    <t>德恩精工</t>
  </si>
  <si>
    <t>300781.SZ</t>
  </si>
  <si>
    <t>因赛集团</t>
  </si>
  <si>
    <t>300782.SZ</t>
  </si>
  <si>
    <t>卓胜微</t>
  </si>
  <si>
    <t>300783.SZ</t>
  </si>
  <si>
    <t>三只松鼠</t>
  </si>
  <si>
    <t>300785.SZ</t>
  </si>
  <si>
    <t>值得买</t>
  </si>
  <si>
    <t>300786.SZ</t>
  </si>
  <si>
    <t>国林科技</t>
  </si>
  <si>
    <t>300787.SZ</t>
  </si>
  <si>
    <t>海能实业</t>
  </si>
  <si>
    <t>300788.SZ</t>
  </si>
  <si>
    <t>中信出版</t>
  </si>
  <si>
    <t>300789.SZ</t>
  </si>
  <si>
    <t>唐源电气</t>
  </si>
  <si>
    <t>300790.SZ</t>
  </si>
  <si>
    <t>宇瞳光学</t>
  </si>
  <si>
    <t>300791.SZ</t>
  </si>
  <si>
    <t>仙乐健康</t>
  </si>
  <si>
    <t>300792.SZ</t>
  </si>
  <si>
    <t>壹网壹创</t>
  </si>
  <si>
    <t>300793.SZ</t>
  </si>
  <si>
    <t>佳禾智能</t>
  </si>
  <si>
    <t>300795.SZ</t>
  </si>
  <si>
    <t>米奥会展</t>
  </si>
  <si>
    <t>300796.SZ</t>
  </si>
  <si>
    <t>贝斯美</t>
  </si>
  <si>
    <t>300797.SZ</t>
  </si>
  <si>
    <t>钢研纳克</t>
  </si>
  <si>
    <t>300798.SZ</t>
  </si>
  <si>
    <t>锦鸡股份</t>
  </si>
  <si>
    <t>300799.SZ</t>
  </si>
  <si>
    <t>*ST左江</t>
  </si>
  <si>
    <t>300800.SZ</t>
  </si>
  <si>
    <t>力合科技</t>
  </si>
  <si>
    <t>300801.SZ</t>
  </si>
  <si>
    <t>泰和科技</t>
  </si>
  <si>
    <t>300802.SZ</t>
  </si>
  <si>
    <t>矩子科技</t>
  </si>
  <si>
    <t>300803.SZ</t>
  </si>
  <si>
    <t>指南针</t>
  </si>
  <si>
    <t>300804.SZ</t>
  </si>
  <si>
    <t>广康生化</t>
  </si>
  <si>
    <t>300805.SZ</t>
  </si>
  <si>
    <t>电声股份</t>
  </si>
  <si>
    <t>300806.SZ</t>
  </si>
  <si>
    <t>斯迪克</t>
  </si>
  <si>
    <t>300807.SZ</t>
  </si>
  <si>
    <t>天迈科技</t>
  </si>
  <si>
    <t>300808.SZ</t>
  </si>
  <si>
    <t>久量股份</t>
  </si>
  <si>
    <t>300809.SZ</t>
  </si>
  <si>
    <t>华辰装备</t>
  </si>
  <si>
    <t>300810.SZ</t>
  </si>
  <si>
    <t>中科海讯</t>
  </si>
  <si>
    <t>300811.SZ</t>
  </si>
  <si>
    <t>铂科新材</t>
  </si>
  <si>
    <t>300812.SZ</t>
  </si>
  <si>
    <t>易天股份</t>
  </si>
  <si>
    <t>300813.SZ</t>
  </si>
  <si>
    <t>泰林生物</t>
  </si>
  <si>
    <t>300814.SZ</t>
  </si>
  <si>
    <t>中富电路</t>
  </si>
  <si>
    <t>300815.SZ</t>
  </si>
  <si>
    <t>玉禾田</t>
  </si>
  <si>
    <t>300816.SZ</t>
  </si>
  <si>
    <t>艾可蓝</t>
  </si>
  <si>
    <t>300817.SZ</t>
  </si>
  <si>
    <t>双飞集团</t>
  </si>
  <si>
    <t>300818.SZ</t>
  </si>
  <si>
    <t>耐普矿机</t>
  </si>
  <si>
    <t>300819.SZ</t>
  </si>
  <si>
    <t>聚杰微纤</t>
  </si>
  <si>
    <t>300820.SZ</t>
  </si>
  <si>
    <t>英杰电气</t>
  </si>
  <si>
    <t>300821.SZ</t>
  </si>
  <si>
    <t>东岳硅材</t>
  </si>
  <si>
    <t>300822.SZ</t>
  </si>
  <si>
    <t>贝仕达克</t>
  </si>
  <si>
    <t>300823.SZ</t>
  </si>
  <si>
    <t>建科机械</t>
  </si>
  <si>
    <t>300824.SZ</t>
  </si>
  <si>
    <t>北鼎股份</t>
  </si>
  <si>
    <t>300825.SZ</t>
  </si>
  <si>
    <t>阿尔特</t>
  </si>
  <si>
    <t>300826.SZ</t>
  </si>
  <si>
    <t>测绘股份</t>
  </si>
  <si>
    <t>300827.SZ</t>
  </si>
  <si>
    <t>上能电气</t>
  </si>
  <si>
    <t>300828.SZ</t>
  </si>
  <si>
    <t>锐新科技</t>
  </si>
  <si>
    <t>300829.SZ</t>
  </si>
  <si>
    <t>金丹科技</t>
  </si>
  <si>
    <t>300830.SZ</t>
  </si>
  <si>
    <t>金现代</t>
  </si>
  <si>
    <t>300831.SZ</t>
  </si>
  <si>
    <t>派瑞股份</t>
  </si>
  <si>
    <t>300832.SZ</t>
  </si>
  <si>
    <t>新产业</t>
  </si>
  <si>
    <t>300833.SZ</t>
  </si>
  <si>
    <t>浩洋股份</t>
  </si>
  <si>
    <t>300834.SZ</t>
  </si>
  <si>
    <t>星辉环材</t>
  </si>
  <si>
    <t>300835.SZ</t>
  </si>
  <si>
    <t>龙磁科技</t>
  </si>
  <si>
    <t>300836.SZ</t>
  </si>
  <si>
    <t>佰奥智能</t>
  </si>
  <si>
    <t>300837.SZ</t>
  </si>
  <si>
    <t>浙矿股份</t>
  </si>
  <si>
    <t>300838.SZ</t>
  </si>
  <si>
    <t>浙江力诺</t>
  </si>
  <si>
    <t>300839.SZ</t>
  </si>
  <si>
    <t>博汇股份</t>
  </si>
  <si>
    <t>300840.SZ</t>
  </si>
  <si>
    <t>酷特智能</t>
  </si>
  <si>
    <t>300841.SZ</t>
  </si>
  <si>
    <t>康华生物</t>
  </si>
  <si>
    <t>300842.SZ</t>
  </si>
  <si>
    <t>帝科股份</t>
  </si>
  <si>
    <t>300843.SZ</t>
  </si>
  <si>
    <t>胜蓝股份</t>
  </si>
  <si>
    <t>300844.SZ</t>
  </si>
  <si>
    <t>山水比德</t>
  </si>
  <si>
    <t>300845.SZ</t>
  </si>
  <si>
    <t>捷安高科</t>
  </si>
  <si>
    <t>300846.SZ</t>
  </si>
  <si>
    <t>首都在线</t>
  </si>
  <si>
    <t>300847.SZ</t>
  </si>
  <si>
    <t>中船汉光</t>
  </si>
  <si>
    <t>300848.SZ</t>
  </si>
  <si>
    <t>美瑞新材</t>
  </si>
  <si>
    <t>300849.SZ</t>
  </si>
  <si>
    <t>锦盛新材</t>
  </si>
  <si>
    <t>300850.SZ</t>
  </si>
  <si>
    <t>新强联</t>
  </si>
  <si>
    <t>300851.SZ</t>
  </si>
  <si>
    <t>交大思诺</t>
  </si>
  <si>
    <t>300852.SZ</t>
  </si>
  <si>
    <t>四会富仕</t>
  </si>
  <si>
    <t>300853.SZ</t>
  </si>
  <si>
    <t>申昊科技</t>
  </si>
  <si>
    <t>300854.SZ</t>
  </si>
  <si>
    <t>中兰环保</t>
  </si>
  <si>
    <t>300855.SZ</t>
  </si>
  <si>
    <t>图南股份</t>
  </si>
  <si>
    <t>300856.SZ</t>
  </si>
  <si>
    <t>科思股份</t>
  </si>
  <si>
    <t>300857.SZ</t>
  </si>
  <si>
    <t>协创数据</t>
  </si>
  <si>
    <t>300858.SZ</t>
  </si>
  <si>
    <t>科拓生物</t>
  </si>
  <si>
    <t>300859.SZ</t>
  </si>
  <si>
    <t>*ST西域</t>
  </si>
  <si>
    <t>300860.SZ</t>
  </si>
  <si>
    <t>锋尚文化</t>
  </si>
  <si>
    <t>300861.SZ</t>
  </si>
  <si>
    <t>美畅股份</t>
  </si>
  <si>
    <t>300862.SZ</t>
  </si>
  <si>
    <t>蓝盾光电</t>
  </si>
  <si>
    <t>300863.SZ</t>
  </si>
  <si>
    <t>卡倍亿</t>
  </si>
  <si>
    <t>300864.SZ</t>
  </si>
  <si>
    <t>南大环境</t>
  </si>
  <si>
    <t>300865.SZ</t>
  </si>
  <si>
    <t>大宏立</t>
  </si>
  <si>
    <t>300866.SZ</t>
  </si>
  <si>
    <t>安克创新</t>
  </si>
  <si>
    <t>300867.SZ</t>
  </si>
  <si>
    <t>圣元环保</t>
  </si>
  <si>
    <t>300868.SZ</t>
  </si>
  <si>
    <t>杰美特</t>
  </si>
  <si>
    <t>300869.SZ</t>
  </si>
  <si>
    <t>康泰医学</t>
  </si>
  <si>
    <t>300870.SZ</t>
  </si>
  <si>
    <t>欧陆通</t>
  </si>
  <si>
    <t>300871.SZ</t>
  </si>
  <si>
    <t>回盛生物</t>
  </si>
  <si>
    <t>300872.SZ</t>
  </si>
  <si>
    <t>天阳科技</t>
  </si>
  <si>
    <t>300873.SZ</t>
  </si>
  <si>
    <t>海晨股份</t>
  </si>
  <si>
    <t>300875.SZ</t>
  </si>
  <si>
    <t>捷强装备</t>
  </si>
  <si>
    <t>300876.SZ</t>
  </si>
  <si>
    <t>蒙泰高新</t>
  </si>
  <si>
    <t>300877.SZ</t>
  </si>
  <si>
    <t>金春股份</t>
  </si>
  <si>
    <t>300878.SZ</t>
  </si>
  <si>
    <t>维康药业</t>
  </si>
  <si>
    <t>300879.SZ</t>
  </si>
  <si>
    <t>大叶股份</t>
  </si>
  <si>
    <t>300880.SZ</t>
  </si>
  <si>
    <t>迦南智能</t>
  </si>
  <si>
    <t>300881.SZ</t>
  </si>
  <si>
    <t>盛德鑫泰</t>
  </si>
  <si>
    <t>300882.SZ</t>
  </si>
  <si>
    <t>万胜智能</t>
  </si>
  <si>
    <t>300883.SZ</t>
  </si>
  <si>
    <t>龙利得</t>
  </si>
  <si>
    <t>300884.SZ</t>
  </si>
  <si>
    <t>狄耐克</t>
  </si>
  <si>
    <t>300885.SZ</t>
  </si>
  <si>
    <t>海昌新材</t>
  </si>
  <si>
    <t>300886.SZ</t>
  </si>
  <si>
    <t>华业香料</t>
  </si>
  <si>
    <t>300887.SZ</t>
  </si>
  <si>
    <t>谱尼测试</t>
  </si>
  <si>
    <t>300888.SZ</t>
  </si>
  <si>
    <t>稳健医疗</t>
  </si>
  <si>
    <t>300889.SZ</t>
  </si>
  <si>
    <t>爱克股份</t>
  </si>
  <si>
    <t>300890.SZ</t>
  </si>
  <si>
    <t>翔丰华</t>
  </si>
  <si>
    <t>300891.SZ</t>
  </si>
  <si>
    <t>惠云钛业</t>
  </si>
  <si>
    <t>300892.SZ</t>
  </si>
  <si>
    <t>品渥食品</t>
  </si>
  <si>
    <t>300893.SZ</t>
  </si>
  <si>
    <t>松原股份</t>
  </si>
  <si>
    <t>300894.SZ</t>
  </si>
  <si>
    <t>火星人</t>
  </si>
  <si>
    <t>300895.SZ</t>
  </si>
  <si>
    <t>铜牛信息</t>
  </si>
  <si>
    <t>300896.SZ</t>
  </si>
  <si>
    <t>爱美客</t>
  </si>
  <si>
    <t>300897.SZ</t>
  </si>
  <si>
    <t>山科智能</t>
  </si>
  <si>
    <t>300898.SZ</t>
  </si>
  <si>
    <t>熊猫乳品</t>
  </si>
  <si>
    <t>300899.SZ</t>
  </si>
  <si>
    <t>上海凯鑫</t>
  </si>
  <si>
    <t>300900.SZ</t>
  </si>
  <si>
    <t>广联航空</t>
  </si>
  <si>
    <t>300901.SZ</t>
  </si>
  <si>
    <t>中胤时尚</t>
  </si>
  <si>
    <t>300902.SZ</t>
  </si>
  <si>
    <t>国安达</t>
  </si>
  <si>
    <t>300903.SZ</t>
  </si>
  <si>
    <t>科翔股份</t>
  </si>
  <si>
    <t>300904.SZ</t>
  </si>
  <si>
    <t>威力传动</t>
  </si>
  <si>
    <t>300905.SZ</t>
  </si>
  <si>
    <t>宝丽迪</t>
  </si>
  <si>
    <t>300906.SZ</t>
  </si>
  <si>
    <t>日月明</t>
  </si>
  <si>
    <t>300907.SZ</t>
  </si>
  <si>
    <t>康平科技</t>
  </si>
  <si>
    <t>300908.SZ</t>
  </si>
  <si>
    <t>仲景食品</t>
  </si>
  <si>
    <t>300909.SZ</t>
  </si>
  <si>
    <t>汇创达</t>
  </si>
  <si>
    <t>300910.SZ</t>
  </si>
  <si>
    <t>瑞丰新材</t>
  </si>
  <si>
    <t>300911.SZ</t>
  </si>
  <si>
    <t>亿田智能</t>
  </si>
  <si>
    <t>300912.SZ</t>
  </si>
  <si>
    <t>凯龙高科</t>
  </si>
  <si>
    <t>300913.SZ</t>
  </si>
  <si>
    <t>兆龙互连</t>
  </si>
  <si>
    <t>300915.SZ</t>
  </si>
  <si>
    <t>海融科技</t>
  </si>
  <si>
    <t>300916.SZ</t>
  </si>
  <si>
    <t>朗特智能</t>
  </si>
  <si>
    <t>300917.SZ</t>
  </si>
  <si>
    <t>特发服务</t>
  </si>
  <si>
    <t>300918.SZ</t>
  </si>
  <si>
    <t>南山智尚</t>
  </si>
  <si>
    <t>300919.SZ</t>
  </si>
  <si>
    <t>中伟股份</t>
  </si>
  <si>
    <t>300920.SZ</t>
  </si>
  <si>
    <t>润阳科技</t>
  </si>
  <si>
    <t>300921.SZ</t>
  </si>
  <si>
    <t>南凌科技</t>
  </si>
  <si>
    <t>300922.SZ</t>
  </si>
  <si>
    <t>天秦装备</t>
  </si>
  <si>
    <t>300923.SZ</t>
  </si>
  <si>
    <t>研奥股份</t>
  </si>
  <si>
    <t>300925.SZ</t>
  </si>
  <si>
    <t>法本信息</t>
  </si>
  <si>
    <t>300926.SZ</t>
  </si>
  <si>
    <t>博俊科技</t>
  </si>
  <si>
    <t>300927.SZ</t>
  </si>
  <si>
    <t>江天化学</t>
  </si>
  <si>
    <t>300928.SZ</t>
  </si>
  <si>
    <t>华安鑫创</t>
  </si>
  <si>
    <t>300929.SZ</t>
  </si>
  <si>
    <t>华骐环保</t>
  </si>
  <si>
    <t>300930.SZ</t>
  </si>
  <si>
    <t>屹通新材</t>
  </si>
  <si>
    <t>300931.SZ</t>
  </si>
  <si>
    <t>通用电梯</t>
  </si>
  <si>
    <t>300932.SZ</t>
  </si>
  <si>
    <t>三友联众</t>
  </si>
  <si>
    <t>300933.SZ</t>
  </si>
  <si>
    <t>中辰股份</t>
  </si>
  <si>
    <t>300935.SZ</t>
  </si>
  <si>
    <t>盈建科</t>
  </si>
  <si>
    <t>300936.SZ</t>
  </si>
  <si>
    <t>中英科技</t>
  </si>
  <si>
    <t>300937.SZ</t>
  </si>
  <si>
    <t>药易购</t>
  </si>
  <si>
    <t>300938.SZ</t>
  </si>
  <si>
    <t>信测标准</t>
  </si>
  <si>
    <t>300939.SZ</t>
  </si>
  <si>
    <t>秋田微</t>
  </si>
  <si>
    <t>300940.SZ</t>
  </si>
  <si>
    <t>南极光</t>
  </si>
  <si>
    <t>300941.SZ</t>
  </si>
  <si>
    <t>创识科技</t>
  </si>
  <si>
    <t>300942.SZ</t>
  </si>
  <si>
    <t>易瑞生物</t>
  </si>
  <si>
    <t>300943.SZ</t>
  </si>
  <si>
    <t>春晖智控</t>
  </si>
  <si>
    <t>300945.SZ</t>
  </si>
  <si>
    <t>曼卡龙</t>
  </si>
  <si>
    <t>300946.SZ</t>
  </si>
  <si>
    <t>恒而达</t>
  </si>
  <si>
    <t>300947.SZ</t>
  </si>
  <si>
    <t>德必集团</t>
  </si>
  <si>
    <t>300948.SZ</t>
  </si>
  <si>
    <t>冠中生态</t>
  </si>
  <si>
    <t>300949.SZ</t>
  </si>
  <si>
    <t>奥雅股份</t>
  </si>
  <si>
    <t>300950.SZ</t>
  </si>
  <si>
    <t>德固特</t>
  </si>
  <si>
    <t>300951.SZ</t>
  </si>
  <si>
    <t>博硕科技</t>
  </si>
  <si>
    <t>300952.SZ</t>
  </si>
  <si>
    <t>恒辉安防</t>
  </si>
  <si>
    <t>300953.SZ</t>
  </si>
  <si>
    <t>震裕科技</t>
  </si>
  <si>
    <t>300955.SZ</t>
  </si>
  <si>
    <t>嘉亨家化</t>
  </si>
  <si>
    <t>300956.SZ</t>
  </si>
  <si>
    <t>英力股份</t>
  </si>
  <si>
    <t>300957.SZ</t>
  </si>
  <si>
    <t>贝泰妮</t>
  </si>
  <si>
    <t>300958.SZ</t>
  </si>
  <si>
    <t>建工修复</t>
  </si>
  <si>
    <t>300959.SZ</t>
  </si>
  <si>
    <t>线上线下</t>
  </si>
  <si>
    <t>300960.SZ</t>
  </si>
  <si>
    <t>通业科技</t>
  </si>
  <si>
    <t>300961.SZ</t>
  </si>
  <si>
    <t>深水海纳</t>
  </si>
  <si>
    <t>300962.SZ</t>
  </si>
  <si>
    <t>中金辐照</t>
  </si>
  <si>
    <t>300963.SZ</t>
  </si>
  <si>
    <t>中洲特材</t>
  </si>
  <si>
    <t>300964.SZ</t>
  </si>
  <si>
    <t>本川智能</t>
  </si>
  <si>
    <t>300965.SZ</t>
  </si>
  <si>
    <t>恒宇信通</t>
  </si>
  <si>
    <t>300966.SZ</t>
  </si>
  <si>
    <t>共同药业</t>
  </si>
  <si>
    <t>300967.SZ</t>
  </si>
  <si>
    <t>晓鸣股份</t>
  </si>
  <si>
    <t>300968.SZ</t>
  </si>
  <si>
    <t>格林精密</t>
  </si>
  <si>
    <t>300969.SZ</t>
  </si>
  <si>
    <t>恒帅股份</t>
  </si>
  <si>
    <t>300970.SZ</t>
  </si>
  <si>
    <t>华绿生物</t>
  </si>
  <si>
    <t>300971.SZ</t>
  </si>
  <si>
    <t>博亚精工</t>
  </si>
  <si>
    <t>300972.SZ</t>
  </si>
  <si>
    <t>万辰集团</t>
  </si>
  <si>
    <t>300973.SZ</t>
  </si>
  <si>
    <t>立高食品</t>
  </si>
  <si>
    <t>300975.SZ</t>
  </si>
  <si>
    <t>商络电子</t>
  </si>
  <si>
    <t>300976.SZ</t>
  </si>
  <si>
    <t>达瑞电子</t>
  </si>
  <si>
    <t>300977.SZ</t>
  </si>
  <si>
    <t>深圳瑞捷</t>
  </si>
  <si>
    <t>300978.SZ</t>
  </si>
  <si>
    <t>东箭科技</t>
  </si>
  <si>
    <t>300979.SZ</t>
  </si>
  <si>
    <t>华利集团</t>
  </si>
  <si>
    <t>300980.SZ</t>
  </si>
  <si>
    <t>祥源新材</t>
  </si>
  <si>
    <t>300981.SZ</t>
  </si>
  <si>
    <t>中红医疗</t>
  </si>
  <si>
    <t>300982.SZ</t>
  </si>
  <si>
    <t>苏文电能</t>
  </si>
  <si>
    <t>300983.SZ</t>
  </si>
  <si>
    <t>尤安设计</t>
  </si>
  <si>
    <t>300984.SZ</t>
  </si>
  <si>
    <t>金沃股份</t>
  </si>
  <si>
    <t>300985.SZ</t>
  </si>
  <si>
    <t>致远新能</t>
  </si>
  <si>
    <t>300986.SZ</t>
  </si>
  <si>
    <t>志特新材</t>
  </si>
  <si>
    <t>300987.SZ</t>
  </si>
  <si>
    <t>川网传媒</t>
  </si>
  <si>
    <t>300988.SZ</t>
  </si>
  <si>
    <t>津荣天宇</t>
  </si>
  <si>
    <t>300989.SZ</t>
  </si>
  <si>
    <t>蕾奥规划</t>
  </si>
  <si>
    <t>300990.SZ</t>
  </si>
  <si>
    <t>同飞股份</t>
  </si>
  <si>
    <t>300991.SZ</t>
  </si>
  <si>
    <t>创益通</t>
  </si>
  <si>
    <t>300992.SZ</t>
  </si>
  <si>
    <t>泰福泵业</t>
  </si>
  <si>
    <t>300993.SZ</t>
  </si>
  <si>
    <t>玉马遮阳</t>
  </si>
  <si>
    <t>300994.SZ</t>
  </si>
  <si>
    <t>久祺股份</t>
  </si>
  <si>
    <t>300995.SZ</t>
  </si>
  <si>
    <t>奇德新材</t>
  </si>
  <si>
    <t>300996.SZ</t>
  </si>
  <si>
    <t>普联软件</t>
  </si>
  <si>
    <t>300997.SZ</t>
  </si>
  <si>
    <t>欢乐家</t>
  </si>
  <si>
    <t>300998.SZ</t>
  </si>
  <si>
    <t>宁波方正</t>
  </si>
  <si>
    <t>300999.SZ</t>
  </si>
  <si>
    <t>金龙鱼</t>
  </si>
  <si>
    <t>301000.SZ</t>
  </si>
  <si>
    <t>肇民科技</t>
  </si>
  <si>
    <t>301001.SZ</t>
  </si>
  <si>
    <t>凯淳股份</t>
  </si>
  <si>
    <t>301002.SZ</t>
  </si>
  <si>
    <t>崧盛股份</t>
  </si>
  <si>
    <t>301003.SZ</t>
  </si>
  <si>
    <t>江苏博云</t>
  </si>
  <si>
    <t>301004.SZ</t>
  </si>
  <si>
    <t>嘉益股份</t>
  </si>
  <si>
    <t>301005.SZ</t>
  </si>
  <si>
    <t>超捷股份</t>
  </si>
  <si>
    <t>301006.SZ</t>
  </si>
  <si>
    <t>迈拓股份</t>
  </si>
  <si>
    <t>301007.SZ</t>
  </si>
  <si>
    <t>德迈仕</t>
  </si>
  <si>
    <t>301008.SZ</t>
  </si>
  <si>
    <t>宏昌科技</t>
  </si>
  <si>
    <t>301009.SZ</t>
  </si>
  <si>
    <t>可靠股份</t>
  </si>
  <si>
    <t>301010.SZ</t>
  </si>
  <si>
    <t>晶雪节能</t>
  </si>
  <si>
    <t>301011.SZ</t>
  </si>
  <si>
    <t>华立科技</t>
  </si>
  <si>
    <t>301012.SZ</t>
  </si>
  <si>
    <t>扬电科技</t>
  </si>
  <si>
    <t>301013.SZ</t>
  </si>
  <si>
    <t>利和兴</t>
  </si>
  <si>
    <t>301015.SZ</t>
  </si>
  <si>
    <t>百洋医药</t>
  </si>
  <si>
    <t>301016.SZ</t>
  </si>
  <si>
    <t>雷尔伟</t>
  </si>
  <si>
    <t>301017.SZ</t>
  </si>
  <si>
    <t>漱玉平民</t>
  </si>
  <si>
    <t>301018.SZ</t>
  </si>
  <si>
    <t>申菱环境</t>
  </si>
  <si>
    <t>301019.SZ</t>
  </si>
  <si>
    <t>宁波色母</t>
  </si>
  <si>
    <t>301020.SZ</t>
  </si>
  <si>
    <t>密封科技</t>
  </si>
  <si>
    <t>301021.SZ</t>
  </si>
  <si>
    <t>英诺激光</t>
  </si>
  <si>
    <t>301022.SZ</t>
  </si>
  <si>
    <t>海泰科</t>
  </si>
  <si>
    <t>301023.SZ</t>
  </si>
  <si>
    <t>江南奕帆</t>
  </si>
  <si>
    <t>301024.SZ</t>
  </si>
  <si>
    <t>霍普股份</t>
  </si>
  <si>
    <t>301025.SZ</t>
  </si>
  <si>
    <t>读客文化</t>
  </si>
  <si>
    <t>301026.SZ</t>
  </si>
  <si>
    <t>浩通科技</t>
  </si>
  <si>
    <t>301027.SZ</t>
  </si>
  <si>
    <t>华蓝集团</t>
  </si>
  <si>
    <t>301028.SZ</t>
  </si>
  <si>
    <t>东亚机械</t>
  </si>
  <si>
    <t>301029.SZ</t>
  </si>
  <si>
    <t>怡合达</t>
  </si>
  <si>
    <t>301030.SZ</t>
  </si>
  <si>
    <t>仕净科技</t>
  </si>
  <si>
    <t>301031.SZ</t>
  </si>
  <si>
    <t>中熔电气</t>
  </si>
  <si>
    <t>301032.SZ</t>
  </si>
  <si>
    <t>新柴股份</t>
  </si>
  <si>
    <t>301033.SZ</t>
  </si>
  <si>
    <t>迈普医学</t>
  </si>
  <si>
    <t>301035.SZ</t>
  </si>
  <si>
    <t>润丰股份</t>
  </si>
  <si>
    <t>301036.SZ</t>
  </si>
  <si>
    <t>双乐股份</t>
  </si>
  <si>
    <t>301037.SZ</t>
  </si>
  <si>
    <t>保立佳</t>
  </si>
  <si>
    <t>301038.SZ</t>
  </si>
  <si>
    <t>深水规院</t>
  </si>
  <si>
    <t>301039.SZ</t>
  </si>
  <si>
    <t>中集车辆</t>
  </si>
  <si>
    <t>301040.SZ</t>
  </si>
  <si>
    <t>中环海陆</t>
  </si>
  <si>
    <t>301041.SZ</t>
  </si>
  <si>
    <t>金百泽</t>
  </si>
  <si>
    <t>301042.SZ</t>
  </si>
  <si>
    <t>安联锐视</t>
  </si>
  <si>
    <t>301043.SZ</t>
  </si>
  <si>
    <t>绿岛风</t>
  </si>
  <si>
    <t>301045.SZ</t>
  </si>
  <si>
    <t>天禄科技</t>
  </si>
  <si>
    <t>301046.SZ</t>
  </si>
  <si>
    <t>能辉科技</t>
  </si>
  <si>
    <t>301047.SZ</t>
  </si>
  <si>
    <t>义翘神州</t>
  </si>
  <si>
    <t>301048.SZ</t>
  </si>
  <si>
    <t>金鹰重工</t>
  </si>
  <si>
    <t>301049.SZ</t>
  </si>
  <si>
    <t>超越科技</t>
  </si>
  <si>
    <t>301050.SZ</t>
  </si>
  <si>
    <t>雷电微力</t>
  </si>
  <si>
    <t>301051.SZ</t>
  </si>
  <si>
    <t>信濠光电</t>
  </si>
  <si>
    <t>301052.SZ</t>
  </si>
  <si>
    <t>果麦文化</t>
  </si>
  <si>
    <t>301053.SZ</t>
  </si>
  <si>
    <t>远信工业</t>
  </si>
  <si>
    <t>301055.SZ</t>
  </si>
  <si>
    <t>张小泉</t>
  </si>
  <si>
    <t>301056.SZ</t>
  </si>
  <si>
    <t>森赫股份</t>
  </si>
  <si>
    <t>301057.SZ</t>
  </si>
  <si>
    <t>汇隆新材</t>
  </si>
  <si>
    <t>301058.SZ</t>
  </si>
  <si>
    <t>中粮科工</t>
  </si>
  <si>
    <t>301059.SZ</t>
  </si>
  <si>
    <t>金三江</t>
  </si>
  <si>
    <t>301060.SZ</t>
  </si>
  <si>
    <t>兰卫医学</t>
  </si>
  <si>
    <t>301061.SZ</t>
  </si>
  <si>
    <t>匠心家居</t>
  </si>
  <si>
    <t>301062.SZ</t>
  </si>
  <si>
    <t>上海艾录</t>
  </si>
  <si>
    <t>301063.SZ</t>
  </si>
  <si>
    <t>海锅股份</t>
  </si>
  <si>
    <t>301065.SZ</t>
  </si>
  <si>
    <t>本立科技</t>
  </si>
  <si>
    <t>301066.SZ</t>
  </si>
  <si>
    <t>万事利</t>
  </si>
  <si>
    <t>301067.SZ</t>
  </si>
  <si>
    <t>显盈科技</t>
  </si>
  <si>
    <t>301068.SZ</t>
  </si>
  <si>
    <t>大地海洋</t>
  </si>
  <si>
    <t>301069.SZ</t>
  </si>
  <si>
    <t>凯盛新材</t>
  </si>
  <si>
    <t>301070.SZ</t>
  </si>
  <si>
    <t>开勒股份</t>
  </si>
  <si>
    <t>301071.SZ</t>
  </si>
  <si>
    <t>力量钻石</t>
  </si>
  <si>
    <t>301072.SZ</t>
  </si>
  <si>
    <t>中捷精工</t>
  </si>
  <si>
    <t>301073.SZ</t>
  </si>
  <si>
    <t>君亭酒店</t>
  </si>
  <si>
    <t>301075.SZ</t>
  </si>
  <si>
    <t>多瑞医药</t>
  </si>
  <si>
    <t>301076.SZ</t>
  </si>
  <si>
    <t>新瀚新材</t>
  </si>
  <si>
    <t>301077.SZ</t>
  </si>
  <si>
    <t>星华新材</t>
  </si>
  <si>
    <t>301078.SZ</t>
  </si>
  <si>
    <t>孩子王</t>
  </si>
  <si>
    <t>301079.SZ</t>
  </si>
  <si>
    <t>邵阳液压</t>
  </si>
  <si>
    <t>301080.SZ</t>
  </si>
  <si>
    <t>百普赛斯</t>
  </si>
  <si>
    <t>301081.SZ</t>
  </si>
  <si>
    <t>严牌股份</t>
  </si>
  <si>
    <t>301082.SZ</t>
  </si>
  <si>
    <t>久盛电气</t>
  </si>
  <si>
    <t>301083.SZ</t>
  </si>
  <si>
    <t>百胜智能</t>
  </si>
  <si>
    <t>301085.SZ</t>
  </si>
  <si>
    <t>亚康股份</t>
  </si>
  <si>
    <t>301086.SZ</t>
  </si>
  <si>
    <t>鸿富瀚</t>
  </si>
  <si>
    <t>301087.SZ</t>
  </si>
  <si>
    <t>可孚医疗</t>
  </si>
  <si>
    <t>301088.SZ</t>
  </si>
  <si>
    <t>戎美股份</t>
  </si>
  <si>
    <t>301089.SZ</t>
  </si>
  <si>
    <t>拓新药业</t>
  </si>
  <si>
    <t>301090.SZ</t>
  </si>
  <si>
    <t>华润材料</t>
  </si>
  <si>
    <t>301091.SZ</t>
  </si>
  <si>
    <t>深城交</t>
  </si>
  <si>
    <t>301092.SZ</t>
  </si>
  <si>
    <t>争光股份</t>
  </si>
  <si>
    <t>301093.SZ</t>
  </si>
  <si>
    <t>华兰股份</t>
  </si>
  <si>
    <t>301095.SZ</t>
  </si>
  <si>
    <t>广立微</t>
  </si>
  <si>
    <t>301096.SZ</t>
  </si>
  <si>
    <t>百诚医药</t>
  </si>
  <si>
    <t>301097.SZ</t>
  </si>
  <si>
    <t>天益医疗</t>
  </si>
  <si>
    <t>301098.SZ</t>
  </si>
  <si>
    <t>金埔园林</t>
  </si>
  <si>
    <t>301099.SZ</t>
  </si>
  <si>
    <t>雅创电子</t>
  </si>
  <si>
    <t>301100.SZ</t>
  </si>
  <si>
    <t>风光股份</t>
  </si>
  <si>
    <t>301101.SZ</t>
  </si>
  <si>
    <t>明月镜片</t>
  </si>
  <si>
    <t>301102.SZ</t>
  </si>
  <si>
    <t>兆讯传媒</t>
  </si>
  <si>
    <t>301103.SZ</t>
  </si>
  <si>
    <t>何氏眼科</t>
  </si>
  <si>
    <t>301105.SZ</t>
  </si>
  <si>
    <t>鸿铭股份</t>
  </si>
  <si>
    <t>301106.SZ</t>
  </si>
  <si>
    <t>骏成科技</t>
  </si>
  <si>
    <t>301107.SZ</t>
  </si>
  <si>
    <t>瑜欣电子</t>
  </si>
  <si>
    <t>301108.SZ</t>
  </si>
  <si>
    <t>洁雅股份</t>
  </si>
  <si>
    <t>301109.SZ</t>
  </si>
  <si>
    <t>军信股份</t>
  </si>
  <si>
    <t>301110.SZ</t>
  </si>
  <si>
    <t>青木股份</t>
  </si>
  <si>
    <t>301111.SZ</t>
  </si>
  <si>
    <t>粤万年青</t>
  </si>
  <si>
    <t>301112.SZ</t>
  </si>
  <si>
    <t>信邦智能</t>
  </si>
  <si>
    <t>301113.SZ</t>
  </si>
  <si>
    <t>雅艺科技</t>
  </si>
  <si>
    <t>301115.SZ</t>
  </si>
  <si>
    <t>建科股份</t>
  </si>
  <si>
    <t>301116.SZ</t>
  </si>
  <si>
    <t>益客食品</t>
  </si>
  <si>
    <t>301117.SZ</t>
  </si>
  <si>
    <t>佳缘科技</t>
  </si>
  <si>
    <t>301118.SZ</t>
  </si>
  <si>
    <t>恒光股份</t>
  </si>
  <si>
    <t>301119.SZ</t>
  </si>
  <si>
    <t>正强股份</t>
  </si>
  <si>
    <t>301120.SZ</t>
  </si>
  <si>
    <t>新特电气</t>
  </si>
  <si>
    <t>301121.SZ</t>
  </si>
  <si>
    <t>紫建电子</t>
  </si>
  <si>
    <t>301122.SZ</t>
  </si>
  <si>
    <t>采纳股份</t>
  </si>
  <si>
    <t>301123.SZ</t>
  </si>
  <si>
    <t>奕东电子</t>
  </si>
  <si>
    <t>301125.SZ</t>
  </si>
  <si>
    <t>腾亚精工</t>
  </si>
  <si>
    <t>301126.SZ</t>
  </si>
  <si>
    <t>达嘉维康</t>
  </si>
  <si>
    <t>301127.SZ</t>
  </si>
  <si>
    <t>天源环保</t>
  </si>
  <si>
    <t>301128.SZ</t>
  </si>
  <si>
    <t>强瑞技术</t>
  </si>
  <si>
    <t>301129.SZ</t>
  </si>
  <si>
    <t>瑞纳智能</t>
  </si>
  <si>
    <t>301130.SZ</t>
  </si>
  <si>
    <t>西点药业</t>
  </si>
  <si>
    <t>301131.SZ</t>
  </si>
  <si>
    <t>聚赛龙</t>
  </si>
  <si>
    <t>301132.SZ</t>
  </si>
  <si>
    <t>满坤科技</t>
  </si>
  <si>
    <t>301133.SZ</t>
  </si>
  <si>
    <t>金钟股份</t>
  </si>
  <si>
    <t>301135.SZ</t>
  </si>
  <si>
    <t>瑞德智能</t>
  </si>
  <si>
    <t>301136.SZ</t>
  </si>
  <si>
    <t>招标股份</t>
  </si>
  <si>
    <t>301137.SZ</t>
  </si>
  <si>
    <t>哈焊华通</t>
  </si>
  <si>
    <t>301138.SZ</t>
  </si>
  <si>
    <t>华研精机</t>
  </si>
  <si>
    <t>301139.SZ</t>
  </si>
  <si>
    <t>元道通信</t>
  </si>
  <si>
    <t>301141.SZ</t>
  </si>
  <si>
    <t>中科磁业</t>
  </si>
  <si>
    <t>301148.SZ</t>
  </si>
  <si>
    <t>嘉戎技术</t>
  </si>
  <si>
    <t>301149.SZ</t>
  </si>
  <si>
    <t>隆华新材</t>
  </si>
  <si>
    <t>301150.SZ</t>
  </si>
  <si>
    <t>中一科技</t>
  </si>
  <si>
    <t>301151.SZ</t>
  </si>
  <si>
    <t>冠龙节能</t>
  </si>
  <si>
    <t>301152.SZ</t>
  </si>
  <si>
    <t>天力锂能</t>
  </si>
  <si>
    <t>301153.SZ</t>
  </si>
  <si>
    <t>中科江南</t>
  </si>
  <si>
    <t>301155.SZ</t>
  </si>
  <si>
    <t>海力风电</t>
  </si>
  <si>
    <t>301156.SZ</t>
  </si>
  <si>
    <t>美农生物</t>
  </si>
  <si>
    <t>301157.SZ</t>
  </si>
  <si>
    <t>华塑科技</t>
  </si>
  <si>
    <t>301158.SZ</t>
  </si>
  <si>
    <t>德石股份</t>
  </si>
  <si>
    <t>301159.SZ</t>
  </si>
  <si>
    <t>三维天地</t>
  </si>
  <si>
    <t>301160.SZ</t>
  </si>
  <si>
    <t>翔楼新材</t>
  </si>
  <si>
    <t>301161.SZ</t>
  </si>
  <si>
    <t>唯万密封</t>
  </si>
  <si>
    <t>301162.SZ</t>
  </si>
  <si>
    <t>国能日新</t>
  </si>
  <si>
    <t>301163.SZ</t>
  </si>
  <si>
    <t>宏德股份</t>
  </si>
  <si>
    <t>301165.SZ</t>
  </si>
  <si>
    <t>锐捷网络</t>
  </si>
  <si>
    <t>301166.SZ</t>
  </si>
  <si>
    <t>优宁维</t>
  </si>
  <si>
    <t>301167.SZ</t>
  </si>
  <si>
    <t>建研设计</t>
  </si>
  <si>
    <t>301168.SZ</t>
  </si>
  <si>
    <t>通灵股份</t>
  </si>
  <si>
    <t>301169.SZ</t>
  </si>
  <si>
    <t>零点有数</t>
  </si>
  <si>
    <t>301170.SZ</t>
  </si>
  <si>
    <t>锡南科技</t>
  </si>
  <si>
    <t>301171.SZ</t>
  </si>
  <si>
    <t>易点天下</t>
  </si>
  <si>
    <t>301172.SZ</t>
  </si>
  <si>
    <t>君逸数码</t>
  </si>
  <si>
    <t>301175.SZ</t>
  </si>
  <si>
    <t>中科环保</t>
  </si>
  <si>
    <t>301176.SZ</t>
  </si>
  <si>
    <t>逸豪新材</t>
  </si>
  <si>
    <t>301177.SZ</t>
  </si>
  <si>
    <t>迪阿股份</t>
  </si>
  <si>
    <t>301178.SZ</t>
  </si>
  <si>
    <t>天亿马</t>
  </si>
  <si>
    <t>301179.SZ</t>
  </si>
  <si>
    <t>泽宇智能</t>
  </si>
  <si>
    <t>301180.SZ</t>
  </si>
  <si>
    <t>万祥科技</t>
  </si>
  <si>
    <t>301181.SZ</t>
  </si>
  <si>
    <t>标榜股份</t>
  </si>
  <si>
    <t>301182.SZ</t>
  </si>
  <si>
    <t>凯旺科技</t>
  </si>
  <si>
    <t>301183.SZ</t>
  </si>
  <si>
    <t>东田微</t>
  </si>
  <si>
    <t>301185.SZ</t>
  </si>
  <si>
    <t>鸥玛软件</t>
  </si>
  <si>
    <t>301186.SZ</t>
  </si>
  <si>
    <t>超达装备</t>
  </si>
  <si>
    <t>301187.SZ</t>
  </si>
  <si>
    <t>欧圣电气</t>
  </si>
  <si>
    <t>301188.SZ</t>
  </si>
  <si>
    <t>力诺特玻</t>
  </si>
  <si>
    <t>301189.SZ</t>
  </si>
  <si>
    <t>奥尼电子</t>
  </si>
  <si>
    <t>301190.SZ</t>
  </si>
  <si>
    <t>善水科技</t>
  </si>
  <si>
    <t>301191.SZ</t>
  </si>
  <si>
    <t>菲菱科思</t>
  </si>
  <si>
    <t>301192.SZ</t>
  </si>
  <si>
    <t>泰祥股份</t>
  </si>
  <si>
    <t>301193.SZ</t>
  </si>
  <si>
    <t>家联科技</t>
  </si>
  <si>
    <t>301195.SZ</t>
  </si>
  <si>
    <t>北路智控</t>
  </si>
  <si>
    <t>301196.SZ</t>
  </si>
  <si>
    <t>唯科科技</t>
  </si>
  <si>
    <t>301197.SZ</t>
  </si>
  <si>
    <t>工大科雅</t>
  </si>
  <si>
    <t>301198.SZ</t>
  </si>
  <si>
    <t>喜悦智行</t>
  </si>
  <si>
    <t>301199.SZ</t>
  </si>
  <si>
    <t>迈赫股份</t>
  </si>
  <si>
    <t>301200.SZ</t>
  </si>
  <si>
    <t>大族数控</t>
  </si>
  <si>
    <t>301201.SZ</t>
  </si>
  <si>
    <t>诚达药业</t>
  </si>
  <si>
    <t>301202.SZ</t>
  </si>
  <si>
    <t>朗威股份</t>
  </si>
  <si>
    <t>301203.SZ</t>
  </si>
  <si>
    <t>国泰环保</t>
  </si>
  <si>
    <t>301205.SZ</t>
  </si>
  <si>
    <t>联特科技</t>
  </si>
  <si>
    <t>301206.SZ</t>
  </si>
  <si>
    <t>三元生物</t>
  </si>
  <si>
    <t>301207.SZ</t>
  </si>
  <si>
    <t>华兰疫苗</t>
  </si>
  <si>
    <t>301208.SZ</t>
  </si>
  <si>
    <t>中亦科技</t>
  </si>
  <si>
    <t>301209.SZ</t>
  </si>
  <si>
    <t>联合化学</t>
  </si>
  <si>
    <t>301210.SZ</t>
  </si>
  <si>
    <t>金杨股份</t>
  </si>
  <si>
    <t>301211.SZ</t>
  </si>
  <si>
    <t>亨迪药业</t>
  </si>
  <si>
    <t>301212.SZ</t>
  </si>
  <si>
    <t>联盛化学</t>
  </si>
  <si>
    <t>301213.SZ</t>
  </si>
  <si>
    <t>观想科技</t>
  </si>
  <si>
    <t>301215.SZ</t>
  </si>
  <si>
    <t>中汽股份</t>
  </si>
  <si>
    <t>301216.SZ</t>
  </si>
  <si>
    <t>万凯新材</t>
  </si>
  <si>
    <t>301217.SZ</t>
  </si>
  <si>
    <t>铜冠铜箔</t>
  </si>
  <si>
    <t>301218.SZ</t>
  </si>
  <si>
    <t>华是科技</t>
  </si>
  <si>
    <t>301219.SZ</t>
  </si>
  <si>
    <t>腾远钴业</t>
  </si>
  <si>
    <t>301220.SZ</t>
  </si>
  <si>
    <t>亚香股份</t>
  </si>
  <si>
    <t>301221.SZ</t>
  </si>
  <si>
    <t>光庭信息</t>
  </si>
  <si>
    <t>301222.SZ</t>
  </si>
  <si>
    <t>浙江恒威</t>
  </si>
  <si>
    <t>301223.SZ</t>
  </si>
  <si>
    <t>中荣股份</t>
  </si>
  <si>
    <t>301225.SZ</t>
  </si>
  <si>
    <t>恒勃股份</t>
  </si>
  <si>
    <t>301226.SZ</t>
  </si>
  <si>
    <t>祥明智能</t>
  </si>
  <si>
    <t>301227.SZ</t>
  </si>
  <si>
    <t>森鹰窗业</t>
  </si>
  <si>
    <t>301228.SZ</t>
  </si>
  <si>
    <t>实朴检测</t>
  </si>
  <si>
    <t>301229.SZ</t>
  </si>
  <si>
    <t>纽泰格</t>
  </si>
  <si>
    <t>301230.SZ</t>
  </si>
  <si>
    <t>泓博医药</t>
  </si>
  <si>
    <t>301231.SZ</t>
  </si>
  <si>
    <t>荣信文化</t>
  </si>
  <si>
    <t>301232.SZ</t>
  </si>
  <si>
    <t>飞沃科技</t>
  </si>
  <si>
    <t>301233.SZ</t>
  </si>
  <si>
    <t>盛帮股份</t>
  </si>
  <si>
    <t>301234.SZ</t>
  </si>
  <si>
    <t>五洲医疗</t>
  </si>
  <si>
    <t>301235.SZ</t>
  </si>
  <si>
    <t>华康医疗</t>
  </si>
  <si>
    <t>301236.SZ</t>
  </si>
  <si>
    <t>软通动力</t>
  </si>
  <si>
    <t>301237.SZ</t>
  </si>
  <si>
    <t>和顺科技</t>
  </si>
  <si>
    <t>301238.SZ</t>
  </si>
  <si>
    <t>瑞泰新材</t>
  </si>
  <si>
    <t>301239.SZ</t>
  </si>
  <si>
    <t>普瑞眼科</t>
  </si>
  <si>
    <t>301246.SZ</t>
  </si>
  <si>
    <t>宏源药业</t>
  </si>
  <si>
    <t>301248.SZ</t>
  </si>
  <si>
    <t>杰创智能</t>
  </si>
  <si>
    <t>301251.SZ</t>
  </si>
  <si>
    <t>威尔高</t>
  </si>
  <si>
    <t>301252.SZ</t>
  </si>
  <si>
    <t>同星科技</t>
  </si>
  <si>
    <t>301255.SZ</t>
  </si>
  <si>
    <t>通力科技</t>
  </si>
  <si>
    <t>301256.SZ</t>
  </si>
  <si>
    <t>华融化学</t>
  </si>
  <si>
    <t>301257.SZ</t>
  </si>
  <si>
    <t>普蕊斯</t>
  </si>
  <si>
    <t>301258.SZ</t>
  </si>
  <si>
    <t>富士莱</t>
  </si>
  <si>
    <t>301259.SZ</t>
  </si>
  <si>
    <t>艾布鲁</t>
  </si>
  <si>
    <t>301260.SZ</t>
  </si>
  <si>
    <t>格力博</t>
  </si>
  <si>
    <t>301261.SZ</t>
  </si>
  <si>
    <t>恒工精密</t>
  </si>
  <si>
    <t>301262.SZ</t>
  </si>
  <si>
    <t>海看股份</t>
  </si>
  <si>
    <t>301263.SZ</t>
  </si>
  <si>
    <t>泰恩康</t>
  </si>
  <si>
    <t>301265.SZ</t>
  </si>
  <si>
    <t>华新环保</t>
  </si>
  <si>
    <t>301266.SZ</t>
  </si>
  <si>
    <t>宇邦新材</t>
  </si>
  <si>
    <t>301267.SZ</t>
  </si>
  <si>
    <t>华厦眼科</t>
  </si>
  <si>
    <t>301268.SZ</t>
  </si>
  <si>
    <t>铭利达</t>
  </si>
  <si>
    <t>301269.SZ</t>
  </si>
  <si>
    <t>华大九天</t>
  </si>
  <si>
    <t>301270.SZ</t>
  </si>
  <si>
    <t>汉仪股份</t>
  </si>
  <si>
    <t>301272.SZ</t>
  </si>
  <si>
    <t>英华特</t>
  </si>
  <si>
    <t>301273.SZ</t>
  </si>
  <si>
    <t>瑞晨环保</t>
  </si>
  <si>
    <t>301276.SZ</t>
  </si>
  <si>
    <t>嘉曼服饰</t>
  </si>
  <si>
    <t>301277.SZ</t>
  </si>
  <si>
    <t>新天地</t>
  </si>
  <si>
    <t>301278.SZ</t>
  </si>
  <si>
    <t>快可电子</t>
  </si>
  <si>
    <t>301279.SZ</t>
  </si>
  <si>
    <t>金道科技</t>
  </si>
  <si>
    <t>301280.SZ</t>
  </si>
  <si>
    <t>珠城科技</t>
  </si>
  <si>
    <t>301281.SZ</t>
  </si>
  <si>
    <t>科源制药</t>
  </si>
  <si>
    <t>301282.SZ</t>
  </si>
  <si>
    <t>金禄电子</t>
  </si>
  <si>
    <t>301283.SZ</t>
  </si>
  <si>
    <t>聚胶股份</t>
  </si>
  <si>
    <t>301285.SZ</t>
  </si>
  <si>
    <t>鸿日达</t>
  </si>
  <si>
    <t>301286.SZ</t>
  </si>
  <si>
    <t>侨源股份</t>
  </si>
  <si>
    <t>301287.SZ</t>
  </si>
  <si>
    <t>康力源</t>
  </si>
  <si>
    <t>301288.SZ</t>
  </si>
  <si>
    <t>清研环境</t>
  </si>
  <si>
    <t>301289.SZ</t>
  </si>
  <si>
    <t>国缆检测</t>
  </si>
  <si>
    <t>301290.SZ</t>
  </si>
  <si>
    <t>东星医疗</t>
  </si>
  <si>
    <t>301291.SZ</t>
  </si>
  <si>
    <t>明阳电气</t>
  </si>
  <si>
    <t>301292.SZ</t>
  </si>
  <si>
    <t>海科新源</t>
  </si>
  <si>
    <t>301293.SZ</t>
  </si>
  <si>
    <t>三博脑科</t>
  </si>
  <si>
    <t>301295.SZ</t>
  </si>
  <si>
    <t>美硕科技</t>
  </si>
  <si>
    <t>301296.SZ</t>
  </si>
  <si>
    <t>新巨丰</t>
  </si>
  <si>
    <t>301297.SZ</t>
  </si>
  <si>
    <t>富乐德</t>
  </si>
  <si>
    <t>301298.SZ</t>
  </si>
  <si>
    <t>东利机械</t>
  </si>
  <si>
    <t>301299.SZ</t>
  </si>
  <si>
    <t>卓创资讯</t>
  </si>
  <si>
    <t>301300.SZ</t>
  </si>
  <si>
    <t>远翔新材</t>
  </si>
  <si>
    <t>301301.SZ</t>
  </si>
  <si>
    <t>川宁生物</t>
  </si>
  <si>
    <t>301302.SZ</t>
  </si>
  <si>
    <t>华如科技</t>
  </si>
  <si>
    <t>301303.SZ</t>
  </si>
  <si>
    <t>真兰仪表</t>
  </si>
  <si>
    <t>301305.SZ</t>
  </si>
  <si>
    <t>朗坤环境</t>
  </si>
  <si>
    <t>301306.SZ</t>
  </si>
  <si>
    <t>西测测试</t>
  </si>
  <si>
    <t>301307.SZ</t>
  </si>
  <si>
    <t>美利信</t>
  </si>
  <si>
    <t>301308.SZ</t>
  </si>
  <si>
    <t>江波龙</t>
  </si>
  <si>
    <t>301309.SZ</t>
  </si>
  <si>
    <t>万得凯</t>
  </si>
  <si>
    <t>301310.SZ</t>
  </si>
  <si>
    <t>鑫宏业</t>
  </si>
  <si>
    <t>301311.SZ</t>
  </si>
  <si>
    <t>昆船智能</t>
  </si>
  <si>
    <t>301312.SZ</t>
  </si>
  <si>
    <t>智立方</t>
  </si>
  <si>
    <t>301313.SZ</t>
  </si>
  <si>
    <t>凡拓数创</t>
  </si>
  <si>
    <t>301314.SZ</t>
  </si>
  <si>
    <t>科瑞思</t>
  </si>
  <si>
    <t>301315.SZ</t>
  </si>
  <si>
    <t>威士顿</t>
  </si>
  <si>
    <t>301316.SZ</t>
  </si>
  <si>
    <t>慧博云通</t>
  </si>
  <si>
    <t>301317.SZ</t>
  </si>
  <si>
    <t>鑫磊股份</t>
  </si>
  <si>
    <t>301318.SZ</t>
  </si>
  <si>
    <t>维海德</t>
  </si>
  <si>
    <t>301319.SZ</t>
  </si>
  <si>
    <t>唯特偶</t>
  </si>
  <si>
    <t>301320.SZ</t>
  </si>
  <si>
    <t>豪江智能</t>
  </si>
  <si>
    <t>301321.SZ</t>
  </si>
  <si>
    <t>翰博高新</t>
  </si>
  <si>
    <t>301322.SZ</t>
  </si>
  <si>
    <t>绿通科技</t>
  </si>
  <si>
    <t>301323.SZ</t>
  </si>
  <si>
    <t>新莱福</t>
  </si>
  <si>
    <t>301325.SZ</t>
  </si>
  <si>
    <t>曼恩斯特</t>
  </si>
  <si>
    <t>301326.SZ</t>
  </si>
  <si>
    <t>捷邦科技</t>
  </si>
  <si>
    <t>301327.SZ</t>
  </si>
  <si>
    <t>华宝新能</t>
  </si>
  <si>
    <t>301328.SZ</t>
  </si>
  <si>
    <t>维峰电子</t>
  </si>
  <si>
    <t>301329.SZ</t>
  </si>
  <si>
    <t>信音电子</t>
  </si>
  <si>
    <t>301330.SZ</t>
  </si>
  <si>
    <t>熵基科技</t>
  </si>
  <si>
    <t>301331.SZ</t>
  </si>
  <si>
    <t>恩威医药</t>
  </si>
  <si>
    <t>301332.SZ</t>
  </si>
  <si>
    <t>德尔玛</t>
  </si>
  <si>
    <t>301333.SZ</t>
  </si>
  <si>
    <t>诺思格</t>
  </si>
  <si>
    <t>301335.SZ</t>
  </si>
  <si>
    <t>天元宠物</t>
  </si>
  <si>
    <t>301336.SZ</t>
  </si>
  <si>
    <t>趣睡科技</t>
  </si>
  <si>
    <t>301337.SZ</t>
  </si>
  <si>
    <t>亚华电子</t>
  </si>
  <si>
    <t>301338.SZ</t>
  </si>
  <si>
    <t>凯格精机</t>
  </si>
  <si>
    <t>301339.SZ</t>
  </si>
  <si>
    <t>通行宝</t>
  </si>
  <si>
    <t>301345.SZ</t>
  </si>
  <si>
    <t>涛涛车业</t>
  </si>
  <si>
    <t>301348.SZ</t>
  </si>
  <si>
    <t>蓝箭电子</t>
  </si>
  <si>
    <t>301349.SZ</t>
  </si>
  <si>
    <t>信德新材</t>
  </si>
  <si>
    <t>301353.SZ</t>
  </si>
  <si>
    <t>普莱得</t>
  </si>
  <si>
    <t>301355.SZ</t>
  </si>
  <si>
    <t>南王科技</t>
  </si>
  <si>
    <t>301356.SZ</t>
  </si>
  <si>
    <t>天振股份</t>
  </si>
  <si>
    <t>301357.SZ</t>
  </si>
  <si>
    <t>北方长龙</t>
  </si>
  <si>
    <t>301358.SZ</t>
  </si>
  <si>
    <t>湖南裕能</t>
  </si>
  <si>
    <t>301359.SZ</t>
  </si>
  <si>
    <t>东南电子</t>
  </si>
  <si>
    <t>301360.SZ</t>
  </si>
  <si>
    <t>荣旗科技</t>
  </si>
  <si>
    <t>301361.SZ</t>
  </si>
  <si>
    <t>众智科技</t>
  </si>
  <si>
    <t>301362.SZ</t>
  </si>
  <si>
    <t>民爆光电</t>
  </si>
  <si>
    <t>301363.SZ</t>
  </si>
  <si>
    <t>美好医疗</t>
  </si>
  <si>
    <t>301365.SZ</t>
  </si>
  <si>
    <t>矩阵股份</t>
  </si>
  <si>
    <t>301366.SZ</t>
  </si>
  <si>
    <t>一博科技</t>
  </si>
  <si>
    <t>301367.SZ</t>
  </si>
  <si>
    <t>怡和嘉业</t>
  </si>
  <si>
    <t>301368.SZ</t>
  </si>
  <si>
    <t>丰立智能</t>
  </si>
  <si>
    <t>301369.SZ</t>
  </si>
  <si>
    <t>联动科技</t>
  </si>
  <si>
    <t>301370.SZ</t>
  </si>
  <si>
    <t>国科恒泰</t>
  </si>
  <si>
    <t>301371.SZ</t>
  </si>
  <si>
    <t>敷尔佳</t>
  </si>
  <si>
    <t>301372.SZ</t>
  </si>
  <si>
    <t>科净源</t>
  </si>
  <si>
    <t>301373.SZ</t>
  </si>
  <si>
    <t>凌玮科技</t>
  </si>
  <si>
    <t>301376.SZ</t>
  </si>
  <si>
    <t>致欧科技</t>
  </si>
  <si>
    <t>301377.SZ</t>
  </si>
  <si>
    <t>鼎泰高科</t>
  </si>
  <si>
    <t>301378.SZ</t>
  </si>
  <si>
    <t>通达海</t>
  </si>
  <si>
    <t>301379.SZ</t>
  </si>
  <si>
    <t>天山电子</t>
  </si>
  <si>
    <t>301380.SZ</t>
  </si>
  <si>
    <t>挖金客</t>
  </si>
  <si>
    <t>301381.SZ</t>
  </si>
  <si>
    <t>赛维时代</t>
  </si>
  <si>
    <t>301382.SZ</t>
  </si>
  <si>
    <t>蜂助手</t>
  </si>
  <si>
    <t>301383.SZ</t>
  </si>
  <si>
    <t>天键股份</t>
  </si>
  <si>
    <t>301386.SZ</t>
  </si>
  <si>
    <t>未来电器</t>
  </si>
  <si>
    <t>301387.SZ</t>
  </si>
  <si>
    <t>光大同创</t>
  </si>
  <si>
    <t>301388.SZ</t>
  </si>
  <si>
    <t>欣灵电气</t>
  </si>
  <si>
    <t>301389.SZ</t>
  </si>
  <si>
    <t>隆扬电子</t>
  </si>
  <si>
    <t>301390.SZ</t>
  </si>
  <si>
    <t>经纬股份</t>
  </si>
  <si>
    <t>301391.SZ</t>
  </si>
  <si>
    <t>卡莱特</t>
  </si>
  <si>
    <t>301393.SZ</t>
  </si>
  <si>
    <t>昊帆生物</t>
  </si>
  <si>
    <t>301395.SZ</t>
  </si>
  <si>
    <t>仁信新材</t>
  </si>
  <si>
    <t>301396.SZ</t>
  </si>
  <si>
    <t>宏景科技</t>
  </si>
  <si>
    <t>301397.SZ</t>
  </si>
  <si>
    <t>溯联股份</t>
  </si>
  <si>
    <t>301398.SZ</t>
  </si>
  <si>
    <t>星源卓镁</t>
  </si>
  <si>
    <t>301399.SZ</t>
  </si>
  <si>
    <t>英特科技</t>
  </si>
  <si>
    <t>301408.SZ</t>
  </si>
  <si>
    <t>华人健康</t>
  </si>
  <si>
    <t>301413.SZ</t>
  </si>
  <si>
    <t>安培龙</t>
  </si>
  <si>
    <t>301418.SZ</t>
  </si>
  <si>
    <t>协昌科技</t>
  </si>
  <si>
    <t>301419.SZ</t>
  </si>
  <si>
    <t>阿莱德</t>
  </si>
  <si>
    <t>301421.SZ</t>
  </si>
  <si>
    <t>波长光电</t>
  </si>
  <si>
    <t>301428.SZ</t>
  </si>
  <si>
    <t>世纪恒通</t>
  </si>
  <si>
    <t>301429.SZ</t>
  </si>
  <si>
    <t>森泰股份</t>
  </si>
  <si>
    <t>301439.SZ</t>
  </si>
  <si>
    <t>泓淋电力</t>
  </si>
  <si>
    <t>301446.SZ</t>
  </si>
  <si>
    <t>福事特</t>
  </si>
  <si>
    <t>301448.SZ</t>
  </si>
  <si>
    <t>开创电气</t>
  </si>
  <si>
    <t>301456.SZ</t>
  </si>
  <si>
    <t>盘古智能</t>
  </si>
  <si>
    <t>301459.SZ</t>
  </si>
  <si>
    <t>丰茂股份</t>
  </si>
  <si>
    <t>301468.SZ</t>
  </si>
  <si>
    <t>博盈特焊</t>
  </si>
  <si>
    <t>301469.SZ</t>
  </si>
  <si>
    <t>恒达新材</t>
  </si>
  <si>
    <t>301486.SZ</t>
  </si>
  <si>
    <t>致尚科技</t>
  </si>
  <si>
    <t>301487.SZ</t>
  </si>
  <si>
    <t>盟固利</t>
  </si>
  <si>
    <t>301488.SZ</t>
  </si>
  <si>
    <t>豪恩汽电</t>
  </si>
  <si>
    <t>301489.SZ</t>
  </si>
  <si>
    <t>思泉新材</t>
  </si>
  <si>
    <t>301498.SZ</t>
  </si>
  <si>
    <t>乖宝宠物</t>
  </si>
  <si>
    <t>301499.SZ</t>
  </si>
  <si>
    <t>维科精密</t>
  </si>
  <si>
    <t>301500.SZ</t>
  </si>
  <si>
    <t>飞南资源</t>
  </si>
  <si>
    <t>301503.SZ</t>
  </si>
  <si>
    <t>智迪科技</t>
  </si>
  <si>
    <t>301505.SZ</t>
  </si>
  <si>
    <t>苏州规划</t>
  </si>
  <si>
    <t>301507.SZ</t>
  </si>
  <si>
    <t>民生健康</t>
  </si>
  <si>
    <t>301508.SZ</t>
  </si>
  <si>
    <t>中机认检</t>
  </si>
  <si>
    <t>301509.SZ</t>
  </si>
  <si>
    <t>金凯生科</t>
  </si>
  <si>
    <t>301510.SZ</t>
  </si>
  <si>
    <t>固高科技</t>
  </si>
  <si>
    <t>301511.SZ</t>
  </si>
  <si>
    <t>德福科技</t>
  </si>
  <si>
    <t>301512.SZ</t>
  </si>
  <si>
    <t>智信精密</t>
  </si>
  <si>
    <t>301515.SZ</t>
  </si>
  <si>
    <t>港通医疗</t>
  </si>
  <si>
    <t>301516.SZ</t>
  </si>
  <si>
    <t>中远通</t>
  </si>
  <si>
    <t>301517.SZ</t>
  </si>
  <si>
    <t>陕西华达</t>
  </si>
  <si>
    <t>301518.SZ</t>
  </si>
  <si>
    <t>长华化学</t>
  </si>
  <si>
    <t>301519.SZ</t>
  </si>
  <si>
    <t>舜禹股份</t>
  </si>
  <si>
    <t>301520.SZ</t>
  </si>
  <si>
    <t>万邦医药</t>
  </si>
  <si>
    <t>301525.SZ</t>
  </si>
  <si>
    <t>儒竞科技</t>
  </si>
  <si>
    <t>301526.SZ</t>
  </si>
  <si>
    <t>国际复材</t>
  </si>
  <si>
    <t>301528.SZ</t>
  </si>
  <si>
    <t>多浦乐</t>
  </si>
  <si>
    <t>301529.SZ</t>
  </si>
  <si>
    <t>福赛科技</t>
  </si>
  <si>
    <t>301533.SZ</t>
  </si>
  <si>
    <t>威马农机</t>
  </si>
  <si>
    <t>301548.SZ</t>
  </si>
  <si>
    <t>崇德科技</t>
  </si>
  <si>
    <t>301550.SZ</t>
  </si>
  <si>
    <t>斯菱股份</t>
  </si>
  <si>
    <t>301555.SZ</t>
  </si>
  <si>
    <t>惠柏新材</t>
  </si>
  <si>
    <t>301558.SZ</t>
  </si>
  <si>
    <t>三态股份</t>
  </si>
  <si>
    <t>301559.SZ</t>
  </si>
  <si>
    <t>中集环科</t>
  </si>
  <si>
    <t>301566.SZ</t>
  </si>
  <si>
    <t>达利凯普</t>
  </si>
  <si>
    <t>301568.SZ</t>
  </si>
  <si>
    <t>思泰克</t>
  </si>
  <si>
    <t>301578.SZ</t>
  </si>
  <si>
    <t>辰奕智能</t>
  </si>
  <si>
    <t>600000.SH</t>
  </si>
  <si>
    <t>浦发银行</t>
  </si>
  <si>
    <t>600004.SH</t>
  </si>
  <si>
    <t>白云机场</t>
  </si>
  <si>
    <t>600006.SH</t>
  </si>
  <si>
    <t>东风汽车</t>
  </si>
  <si>
    <t>600007.SH</t>
  </si>
  <si>
    <t>中国国贸</t>
  </si>
  <si>
    <t>600008.SH</t>
  </si>
  <si>
    <t>首创环保</t>
  </si>
  <si>
    <t>600009.SH</t>
  </si>
  <si>
    <t>上海机场</t>
  </si>
  <si>
    <t>600010.SH</t>
  </si>
  <si>
    <t>包钢股份</t>
  </si>
  <si>
    <t>600011.SH</t>
  </si>
  <si>
    <t>华能国际</t>
  </si>
  <si>
    <t>600012.SH</t>
  </si>
  <si>
    <t>皖通高速</t>
  </si>
  <si>
    <t>600015.SH</t>
  </si>
  <si>
    <t>华夏银行</t>
  </si>
  <si>
    <t>600016.SH</t>
  </si>
  <si>
    <t>民生银行</t>
  </si>
  <si>
    <t>600017.SH</t>
  </si>
  <si>
    <t>日照港</t>
  </si>
  <si>
    <t>600018.SH</t>
  </si>
  <si>
    <t>上港集团</t>
  </si>
  <si>
    <t>600019.SH</t>
  </si>
  <si>
    <t>宝钢股份</t>
  </si>
  <si>
    <t>600020.SH</t>
  </si>
  <si>
    <t>中原高速</t>
  </si>
  <si>
    <t>600021.SH</t>
  </si>
  <si>
    <t>上海电力</t>
  </si>
  <si>
    <t>600022.SH</t>
  </si>
  <si>
    <t>山东钢铁</t>
  </si>
  <si>
    <t>600023.SH</t>
  </si>
  <si>
    <t>浙能电力</t>
  </si>
  <si>
    <t>600025.SH</t>
  </si>
  <si>
    <t>华能水电</t>
  </si>
  <si>
    <t>600026.SH</t>
  </si>
  <si>
    <t>中远海能</t>
  </si>
  <si>
    <t>600027.SH</t>
  </si>
  <si>
    <t>华电国际</t>
  </si>
  <si>
    <t>600028.SH</t>
  </si>
  <si>
    <t>中国石化</t>
  </si>
  <si>
    <t>600029.SH</t>
  </si>
  <si>
    <t>南方航空</t>
  </si>
  <si>
    <t>600030.SH</t>
  </si>
  <si>
    <t>中信证券</t>
  </si>
  <si>
    <t>600031.SH</t>
  </si>
  <si>
    <t>三一重工</t>
  </si>
  <si>
    <t>600032.SH</t>
  </si>
  <si>
    <t>浙江新能</t>
  </si>
  <si>
    <t>600033.SH</t>
  </si>
  <si>
    <t>福建高速</t>
  </si>
  <si>
    <t>600035.SH</t>
  </si>
  <si>
    <t>楚天高速</t>
  </si>
  <si>
    <t>600036.SH</t>
  </si>
  <si>
    <t>招商银行</t>
  </si>
  <si>
    <t>600037.SH</t>
  </si>
  <si>
    <t>歌华有线</t>
  </si>
  <si>
    <t>600038.SH</t>
  </si>
  <si>
    <t>中直股份</t>
  </si>
  <si>
    <t>600039.SH</t>
  </si>
  <si>
    <t>四川路桥</t>
  </si>
  <si>
    <t>600048.SH</t>
  </si>
  <si>
    <t>保利发展</t>
  </si>
  <si>
    <t>600050.SH</t>
  </si>
  <si>
    <t>中国联通</t>
  </si>
  <si>
    <t>600051.SH</t>
  </si>
  <si>
    <t>宁波联合</t>
  </si>
  <si>
    <t>600052.SH</t>
  </si>
  <si>
    <t>东望时代</t>
  </si>
  <si>
    <t>600053.SH</t>
  </si>
  <si>
    <t>九鼎投资</t>
  </si>
  <si>
    <t>600054.SH</t>
  </si>
  <si>
    <t>黄山旅游</t>
  </si>
  <si>
    <t>600055.SH</t>
  </si>
  <si>
    <t>万东医疗</t>
  </si>
  <si>
    <t>600056.SH</t>
  </si>
  <si>
    <t>中国医药</t>
  </si>
  <si>
    <t>600057.SH</t>
  </si>
  <si>
    <t>厦门象屿</t>
  </si>
  <si>
    <t>600058.SH</t>
  </si>
  <si>
    <t>五矿发展</t>
  </si>
  <si>
    <t>600059.SH</t>
  </si>
  <si>
    <t>古越龙山</t>
  </si>
  <si>
    <t>600060.SH</t>
  </si>
  <si>
    <t>海信视像</t>
  </si>
  <si>
    <t>600061.SH</t>
  </si>
  <si>
    <t>国投资本</t>
  </si>
  <si>
    <t>600062.SH</t>
  </si>
  <si>
    <t>华润双鹤</t>
  </si>
  <si>
    <t>600063.SH</t>
  </si>
  <si>
    <t>皖维高新</t>
  </si>
  <si>
    <t>600064.SH</t>
  </si>
  <si>
    <t>南京高科</t>
  </si>
  <si>
    <t>600066.SH</t>
  </si>
  <si>
    <t>宇通客车</t>
  </si>
  <si>
    <t>600067.SH</t>
  </si>
  <si>
    <t>冠城大通</t>
  </si>
  <si>
    <t>600070.SH</t>
  </si>
  <si>
    <t>ST富润</t>
  </si>
  <si>
    <t>600071.SH</t>
  </si>
  <si>
    <t>凤凰光学</t>
  </si>
  <si>
    <t>600072.SH</t>
  </si>
  <si>
    <t>中船科技</t>
  </si>
  <si>
    <t>600073.SH</t>
  </si>
  <si>
    <t>上海梅林</t>
  </si>
  <si>
    <t>600075.SH</t>
  </si>
  <si>
    <t>新疆天业</t>
  </si>
  <si>
    <t>600076.SH</t>
  </si>
  <si>
    <t>康欣新材</t>
  </si>
  <si>
    <t>600078.SH</t>
  </si>
  <si>
    <t>ST澄星</t>
  </si>
  <si>
    <t>600079.SH</t>
  </si>
  <si>
    <t>人福医药</t>
  </si>
  <si>
    <t>600080.SH</t>
  </si>
  <si>
    <t>金花股份</t>
  </si>
  <si>
    <t>600081.SH</t>
  </si>
  <si>
    <t>东风科技</t>
  </si>
  <si>
    <t>600082.SH</t>
  </si>
  <si>
    <t>海泰发展</t>
  </si>
  <si>
    <t>600083.SH</t>
  </si>
  <si>
    <t>博信股份</t>
  </si>
  <si>
    <t>600084.SH</t>
  </si>
  <si>
    <t>中信尼雅</t>
  </si>
  <si>
    <t>600085.SH</t>
  </si>
  <si>
    <t>同仁堂</t>
  </si>
  <si>
    <t>600088.SH</t>
  </si>
  <si>
    <t>中视传媒</t>
  </si>
  <si>
    <t>600089.SH</t>
  </si>
  <si>
    <t>特变电工</t>
  </si>
  <si>
    <t>600094.SH</t>
  </si>
  <si>
    <t>大名城</t>
  </si>
  <si>
    <t>600095.SH</t>
  </si>
  <si>
    <t>湘财股份</t>
  </si>
  <si>
    <t>600096.SH</t>
  </si>
  <si>
    <t>云天化</t>
  </si>
  <si>
    <t>600097.SH</t>
  </si>
  <si>
    <t>开创国际</t>
  </si>
  <si>
    <t>600098.SH</t>
  </si>
  <si>
    <t>广州发展</t>
  </si>
  <si>
    <t>600099.SH</t>
  </si>
  <si>
    <t>林海股份</t>
  </si>
  <si>
    <t>600100.SH</t>
  </si>
  <si>
    <t>同方股份</t>
  </si>
  <si>
    <t>600101.SH</t>
  </si>
  <si>
    <t>明星电力</t>
  </si>
  <si>
    <t>600103.SH</t>
  </si>
  <si>
    <t>青山纸业</t>
  </si>
  <si>
    <t>600104.SH</t>
  </si>
  <si>
    <t>上汽集团</t>
  </si>
  <si>
    <t>600105.SH</t>
  </si>
  <si>
    <t>永鼎股份</t>
  </si>
  <si>
    <t>600106.SH</t>
  </si>
  <si>
    <t>重庆路桥</t>
  </si>
  <si>
    <t>600107.SH</t>
  </si>
  <si>
    <t>美尔雅</t>
  </si>
  <si>
    <t>600108.SH</t>
  </si>
  <si>
    <t>亚盛集团</t>
  </si>
  <si>
    <t>600109.SH</t>
  </si>
  <si>
    <t>国金证券</t>
  </si>
  <si>
    <t>600110.SH</t>
  </si>
  <si>
    <t>诺德股份</t>
  </si>
  <si>
    <t>600111.SH</t>
  </si>
  <si>
    <t>北方稀土</t>
  </si>
  <si>
    <t>600112.SH</t>
  </si>
  <si>
    <t>ST天成</t>
  </si>
  <si>
    <t>600113.SH</t>
  </si>
  <si>
    <t>浙江东日</t>
  </si>
  <si>
    <t>600114.SH</t>
  </si>
  <si>
    <t>东睦股份</t>
  </si>
  <si>
    <t>600115.SH</t>
  </si>
  <si>
    <t>中国东航</t>
  </si>
  <si>
    <t>600116.SH</t>
  </si>
  <si>
    <t>三峡水利</t>
  </si>
  <si>
    <t>600117.SH</t>
  </si>
  <si>
    <t>*ST西钢</t>
  </si>
  <si>
    <t>600118.SH</t>
  </si>
  <si>
    <t>中国卫星</t>
  </si>
  <si>
    <t>600119.SH</t>
  </si>
  <si>
    <t>长江投资</t>
  </si>
  <si>
    <t>600120.SH</t>
  </si>
  <si>
    <t>浙江东方</t>
  </si>
  <si>
    <t>600121.SH</t>
  </si>
  <si>
    <t>郑州煤电</t>
  </si>
  <si>
    <t>600123.SH</t>
  </si>
  <si>
    <t>兰花科创</t>
  </si>
  <si>
    <t>600125.SH</t>
  </si>
  <si>
    <t>铁龙物流</t>
  </si>
  <si>
    <t>600126.SH</t>
  </si>
  <si>
    <t>杭钢股份</t>
  </si>
  <si>
    <t>600127.SH</t>
  </si>
  <si>
    <t>金健米业</t>
  </si>
  <si>
    <t>600128.SH</t>
  </si>
  <si>
    <t>苏豪弘业</t>
  </si>
  <si>
    <t>600129.SH</t>
  </si>
  <si>
    <t>太极集团</t>
  </si>
  <si>
    <t>600130.SH</t>
  </si>
  <si>
    <t>波导股份</t>
  </si>
  <si>
    <t>600131.SH</t>
  </si>
  <si>
    <t>国网信通</t>
  </si>
  <si>
    <t>600132.SH</t>
  </si>
  <si>
    <t>重庆啤酒</t>
  </si>
  <si>
    <t>600133.SH</t>
  </si>
  <si>
    <t>东湖高新</t>
  </si>
  <si>
    <t>600135.SH</t>
  </si>
  <si>
    <t>乐凯胶片</t>
  </si>
  <si>
    <t>600136.SH</t>
  </si>
  <si>
    <t>*ST明诚</t>
  </si>
  <si>
    <t>600137.SH</t>
  </si>
  <si>
    <t>浪莎股份</t>
  </si>
  <si>
    <t>600138.SH</t>
  </si>
  <si>
    <t>中青旅</t>
  </si>
  <si>
    <t>600141.SH</t>
  </si>
  <si>
    <t>兴发集团</t>
  </si>
  <si>
    <t>600143.SH</t>
  </si>
  <si>
    <t>金发科技</t>
  </si>
  <si>
    <t>600148.SH</t>
  </si>
  <si>
    <t>长春一东</t>
  </si>
  <si>
    <t>600149.SH</t>
  </si>
  <si>
    <t>廊坊发展</t>
  </si>
  <si>
    <t>600150.SH</t>
  </si>
  <si>
    <t>中国船舶</t>
  </si>
  <si>
    <t>600151.SH</t>
  </si>
  <si>
    <t>航天机电</t>
  </si>
  <si>
    <t>600152.SH</t>
  </si>
  <si>
    <t>维科技术</t>
  </si>
  <si>
    <t>600153.SH</t>
  </si>
  <si>
    <t>建发股份</t>
  </si>
  <si>
    <t>600155.SH</t>
  </si>
  <si>
    <t>华创云信</t>
  </si>
  <si>
    <t>600156.SH</t>
  </si>
  <si>
    <t>华升股份</t>
  </si>
  <si>
    <t>600157.SH</t>
  </si>
  <si>
    <t>永泰能源</t>
  </si>
  <si>
    <t>600158.SH</t>
  </si>
  <si>
    <t>中体产业</t>
  </si>
  <si>
    <t>600159.SH</t>
  </si>
  <si>
    <t>大龙地产</t>
  </si>
  <si>
    <t>600160.SH</t>
  </si>
  <si>
    <t>巨化股份</t>
  </si>
  <si>
    <t>600161.SH</t>
  </si>
  <si>
    <t>天坛生物</t>
  </si>
  <si>
    <t>600162.SH</t>
  </si>
  <si>
    <t>香江控股</t>
  </si>
  <si>
    <t>600163.SH</t>
  </si>
  <si>
    <t>中闽能源</t>
  </si>
  <si>
    <t>600165.SH</t>
  </si>
  <si>
    <t>宁科生物</t>
  </si>
  <si>
    <t>600166.SH</t>
  </si>
  <si>
    <t>福田汽车</t>
  </si>
  <si>
    <t>600167.SH</t>
  </si>
  <si>
    <t>联美控股</t>
  </si>
  <si>
    <t>600168.SH</t>
  </si>
  <si>
    <t>武汉控股</t>
  </si>
  <si>
    <t>600169.SH</t>
  </si>
  <si>
    <t>太原重工</t>
  </si>
  <si>
    <t>600170.SH</t>
  </si>
  <si>
    <t>上海建工</t>
  </si>
  <si>
    <t>600171.SH</t>
  </si>
  <si>
    <t>上海贝岭</t>
  </si>
  <si>
    <t>600172.SH</t>
  </si>
  <si>
    <t>黄河旋风</t>
  </si>
  <si>
    <t>600173.SH</t>
  </si>
  <si>
    <t>卧龙地产</t>
  </si>
  <si>
    <t>600176.SH</t>
  </si>
  <si>
    <t>中国巨石</t>
  </si>
  <si>
    <t>600177.SH</t>
  </si>
  <si>
    <t>雅戈尔</t>
  </si>
  <si>
    <t>600178.SH</t>
  </si>
  <si>
    <t>东安动力</t>
  </si>
  <si>
    <t>600179.SH</t>
  </si>
  <si>
    <t>安通控股</t>
  </si>
  <si>
    <t>600180.SH</t>
  </si>
  <si>
    <t>瑞茂通</t>
  </si>
  <si>
    <t>600182.SH</t>
  </si>
  <si>
    <t>S佳通</t>
  </si>
  <si>
    <t>600183.SH</t>
  </si>
  <si>
    <t>生益科技</t>
  </si>
  <si>
    <t>600184.SH</t>
  </si>
  <si>
    <t>光电股份</t>
  </si>
  <si>
    <t>600185.SH</t>
  </si>
  <si>
    <t>格力地产</t>
  </si>
  <si>
    <t>600186.SH</t>
  </si>
  <si>
    <t>莲花健康</t>
  </si>
  <si>
    <t>600187.SH</t>
  </si>
  <si>
    <t>国中水务</t>
  </si>
  <si>
    <t>600188.SH</t>
  </si>
  <si>
    <t>兖矿能源</t>
  </si>
  <si>
    <t>600189.SH</t>
  </si>
  <si>
    <t>泉阳泉</t>
  </si>
  <si>
    <t>600190.SH</t>
  </si>
  <si>
    <t>锦州港</t>
  </si>
  <si>
    <t>600191.SH</t>
  </si>
  <si>
    <t>华资实业</t>
  </si>
  <si>
    <t>600192.SH</t>
  </si>
  <si>
    <t>长城电工</t>
  </si>
  <si>
    <t>600193.SH</t>
  </si>
  <si>
    <t>创兴资源</t>
  </si>
  <si>
    <t>600195.SH</t>
  </si>
  <si>
    <t>中牧股份</t>
  </si>
  <si>
    <t>600196.SH</t>
  </si>
  <si>
    <t>复星医药</t>
  </si>
  <si>
    <t>600197.SH</t>
  </si>
  <si>
    <t>伊力特</t>
  </si>
  <si>
    <t>600198.SH</t>
  </si>
  <si>
    <t>大唐电信</t>
  </si>
  <si>
    <t>600199.SH</t>
  </si>
  <si>
    <t>金种子酒</t>
  </si>
  <si>
    <t>600200.SH</t>
  </si>
  <si>
    <t>江苏吴中</t>
  </si>
  <si>
    <t>600201.SH</t>
  </si>
  <si>
    <t>生物股份</t>
  </si>
  <si>
    <t>600202.SH</t>
  </si>
  <si>
    <t>哈空调</t>
  </si>
  <si>
    <t>600203.SH</t>
  </si>
  <si>
    <t>福日电子</t>
  </si>
  <si>
    <t>600206.SH</t>
  </si>
  <si>
    <t>有研新材</t>
  </si>
  <si>
    <t>600207.SH</t>
  </si>
  <si>
    <t>安彩高科</t>
  </si>
  <si>
    <t>600208.SH</t>
  </si>
  <si>
    <t>新湖中宝</t>
  </si>
  <si>
    <t>600210.SH</t>
  </si>
  <si>
    <t>紫江企业</t>
  </si>
  <si>
    <t>600211.SH</t>
  </si>
  <si>
    <t>西藏药业</t>
  </si>
  <si>
    <t>600212.SH</t>
  </si>
  <si>
    <t>绿能慧充</t>
  </si>
  <si>
    <t>600213.SH</t>
  </si>
  <si>
    <t>亚星客车</t>
  </si>
  <si>
    <t>600215.SH</t>
  </si>
  <si>
    <t>派斯林</t>
  </si>
  <si>
    <t>600216.SH</t>
  </si>
  <si>
    <t>浙江医药</t>
  </si>
  <si>
    <t>600217.SH</t>
  </si>
  <si>
    <t>中再资环</t>
  </si>
  <si>
    <t>600218.SH</t>
  </si>
  <si>
    <t>全柴动力</t>
  </si>
  <si>
    <t>600219.SH</t>
  </si>
  <si>
    <t>南山铝业</t>
  </si>
  <si>
    <t>600220.SH</t>
  </si>
  <si>
    <t>江苏阳光</t>
  </si>
  <si>
    <t>600221.SH</t>
  </si>
  <si>
    <t>海航控股</t>
  </si>
  <si>
    <t>600222.SH</t>
  </si>
  <si>
    <t>太龙药业</t>
  </si>
  <si>
    <t>600223.SH</t>
  </si>
  <si>
    <t>福瑞达</t>
  </si>
  <si>
    <t>600225.SH</t>
  </si>
  <si>
    <t>卓朗科技</t>
  </si>
  <si>
    <t>600226.SH</t>
  </si>
  <si>
    <t>瀚叶股份</t>
  </si>
  <si>
    <t>600227.SH</t>
  </si>
  <si>
    <t>赤天化</t>
  </si>
  <si>
    <t>600228.SH</t>
  </si>
  <si>
    <t>返利科技</t>
  </si>
  <si>
    <t>600229.SH</t>
  </si>
  <si>
    <t>城市传媒</t>
  </si>
  <si>
    <t>600230.SH</t>
  </si>
  <si>
    <t>沧州大化</t>
  </si>
  <si>
    <t>600231.SH</t>
  </si>
  <si>
    <t>凌钢股份</t>
  </si>
  <si>
    <t>600232.SH</t>
  </si>
  <si>
    <t>金鹰股份</t>
  </si>
  <si>
    <t>600233.SH</t>
  </si>
  <si>
    <t>圆通速递</t>
  </si>
  <si>
    <t>600234.SH</t>
  </si>
  <si>
    <t>科新发展</t>
  </si>
  <si>
    <t>600235.SH</t>
  </si>
  <si>
    <t>民丰特纸</t>
  </si>
  <si>
    <t>600236.SH</t>
  </si>
  <si>
    <t>桂冠电力</t>
  </si>
  <si>
    <t>600237.SH</t>
  </si>
  <si>
    <t>铜峰电子</t>
  </si>
  <si>
    <t>600238.SH</t>
  </si>
  <si>
    <t>海南椰岛</t>
  </si>
  <si>
    <t>600239.SH</t>
  </si>
  <si>
    <t>云南城投</t>
  </si>
  <si>
    <t>600241.SH</t>
  </si>
  <si>
    <t>时代万恒</t>
  </si>
  <si>
    <t>600243.SH</t>
  </si>
  <si>
    <t>青海华鼎</t>
  </si>
  <si>
    <t>600246.SH</t>
  </si>
  <si>
    <t>万通发展</t>
  </si>
  <si>
    <t>600248.SH</t>
  </si>
  <si>
    <t>陕建股份</t>
  </si>
  <si>
    <t>600249.SH</t>
  </si>
  <si>
    <t>两面针</t>
  </si>
  <si>
    <t>600250.SH</t>
  </si>
  <si>
    <t>南京商旅</t>
  </si>
  <si>
    <t>600251.SH</t>
  </si>
  <si>
    <t>冠农股份</t>
  </si>
  <si>
    <t>600252.SH</t>
  </si>
  <si>
    <t>中恒集团</t>
  </si>
  <si>
    <t>600255.SH</t>
  </si>
  <si>
    <t>鑫科材料</t>
  </si>
  <si>
    <t>600256.SH</t>
  </si>
  <si>
    <t>广汇能源</t>
  </si>
  <si>
    <t>600257.SH</t>
  </si>
  <si>
    <t>大湖股份</t>
  </si>
  <si>
    <t>600258.SH</t>
  </si>
  <si>
    <t>首旅酒店</t>
  </si>
  <si>
    <t>600259.SH</t>
  </si>
  <si>
    <t>广晟有色</t>
  </si>
  <si>
    <t>600261.SH</t>
  </si>
  <si>
    <t>阳光照明</t>
  </si>
  <si>
    <t>600262.SH</t>
  </si>
  <si>
    <t>北方股份</t>
  </si>
  <si>
    <t>600265.SH</t>
  </si>
  <si>
    <t>ST景谷</t>
  </si>
  <si>
    <t>600266.SH</t>
  </si>
  <si>
    <t>城建发展</t>
  </si>
  <si>
    <t>600267.SH</t>
  </si>
  <si>
    <t>海正药业</t>
  </si>
  <si>
    <t>600268.SH</t>
  </si>
  <si>
    <t>国电南自</t>
  </si>
  <si>
    <t>600269.SH</t>
  </si>
  <si>
    <t>赣粤高速</t>
  </si>
  <si>
    <t>600271.SH</t>
  </si>
  <si>
    <t>航天信息</t>
  </si>
  <si>
    <t>600272.SH</t>
  </si>
  <si>
    <t>开开实业</t>
  </si>
  <si>
    <t>600273.SH</t>
  </si>
  <si>
    <t>嘉化能源</t>
  </si>
  <si>
    <t>600276.SH</t>
  </si>
  <si>
    <t>恒瑞医药</t>
  </si>
  <si>
    <t>600277.SH</t>
  </si>
  <si>
    <t>亿利洁能</t>
  </si>
  <si>
    <t>600278.SH</t>
  </si>
  <si>
    <t>东方创业</t>
  </si>
  <si>
    <t>600279.SH</t>
  </si>
  <si>
    <t>重庆港</t>
  </si>
  <si>
    <t>600280.SH</t>
  </si>
  <si>
    <t>中央商场</t>
  </si>
  <si>
    <t>600281.SH</t>
  </si>
  <si>
    <t>华阳新材</t>
  </si>
  <si>
    <t>600282.SH</t>
  </si>
  <si>
    <t>南钢股份</t>
  </si>
  <si>
    <t>600283.SH</t>
  </si>
  <si>
    <t>钱江水利</t>
  </si>
  <si>
    <t>600284.SH</t>
  </si>
  <si>
    <t>浦东建设</t>
  </si>
  <si>
    <t>600285.SH</t>
  </si>
  <si>
    <t>羚锐制药</t>
  </si>
  <si>
    <t>600287.SH</t>
  </si>
  <si>
    <t>江苏舜天</t>
  </si>
  <si>
    <t>600288.SH</t>
  </si>
  <si>
    <t>大恒科技</t>
  </si>
  <si>
    <t>600289.SH</t>
  </si>
  <si>
    <t>ST信通</t>
  </si>
  <si>
    <t>600290.SH</t>
  </si>
  <si>
    <t>*ST华仪</t>
  </si>
  <si>
    <t>600292.SH</t>
  </si>
  <si>
    <t>远达环保</t>
  </si>
  <si>
    <t>600293.SH</t>
  </si>
  <si>
    <t>三峡新材</t>
  </si>
  <si>
    <t>600295.SH</t>
  </si>
  <si>
    <t>鄂尔多斯</t>
  </si>
  <si>
    <t>600297.SH</t>
  </si>
  <si>
    <t>广汇汽车</t>
  </si>
  <si>
    <t>600298.SH</t>
  </si>
  <si>
    <t>安琪酵母</t>
  </si>
  <si>
    <t>600299.SH</t>
  </si>
  <si>
    <t>安迪苏</t>
  </si>
  <si>
    <t>600300.SH</t>
  </si>
  <si>
    <t>维维股份</t>
  </si>
  <si>
    <t>600301.SH</t>
  </si>
  <si>
    <t>华锡有色</t>
  </si>
  <si>
    <t>600302.SH</t>
  </si>
  <si>
    <t>标准股份</t>
  </si>
  <si>
    <t>600303.SH</t>
  </si>
  <si>
    <t>ST曙光</t>
  </si>
  <si>
    <t>600305.SH</t>
  </si>
  <si>
    <t>恒顺醋业</t>
  </si>
  <si>
    <t>600306.SH</t>
  </si>
  <si>
    <t>*ST商城</t>
  </si>
  <si>
    <t>600307.SH</t>
  </si>
  <si>
    <t>酒钢宏兴</t>
  </si>
  <si>
    <t>600308.SH</t>
  </si>
  <si>
    <t>华泰股份</t>
  </si>
  <si>
    <t>600309.SH</t>
  </si>
  <si>
    <t>万华化学</t>
  </si>
  <si>
    <t>600310.SH</t>
  </si>
  <si>
    <t>广西能源</t>
  </si>
  <si>
    <t>600312.SH</t>
  </si>
  <si>
    <t>平高电气</t>
  </si>
  <si>
    <t>600313.SH</t>
  </si>
  <si>
    <t>农发种业</t>
  </si>
  <si>
    <t>600315.SH</t>
  </si>
  <si>
    <t>上海家化</t>
  </si>
  <si>
    <t>600316.SH</t>
  </si>
  <si>
    <t>洪都航空</t>
  </si>
  <si>
    <t>600318.SH</t>
  </si>
  <si>
    <t>新力金融</t>
  </si>
  <si>
    <t>600319.SH</t>
  </si>
  <si>
    <t>亚星化学</t>
  </si>
  <si>
    <t>600320.SH</t>
  </si>
  <si>
    <t>振华重工</t>
  </si>
  <si>
    <t>600321.SH</t>
  </si>
  <si>
    <t>正源股份</t>
  </si>
  <si>
    <t>600322.SH</t>
  </si>
  <si>
    <t>津投城开</t>
  </si>
  <si>
    <t>600323.SH</t>
  </si>
  <si>
    <t>瀚蓝环境</t>
  </si>
  <si>
    <t>600325.SH</t>
  </si>
  <si>
    <t>华发股份</t>
  </si>
  <si>
    <t>600326.SH</t>
  </si>
  <si>
    <t>西藏天路</t>
  </si>
  <si>
    <t>600327.SH</t>
  </si>
  <si>
    <t>大东方</t>
  </si>
  <si>
    <t>600328.SH</t>
  </si>
  <si>
    <t>中盐化工</t>
  </si>
  <si>
    <t>600329.SH</t>
  </si>
  <si>
    <t>达仁堂</t>
  </si>
  <si>
    <t>600330.SH</t>
  </si>
  <si>
    <t>天通股份</t>
  </si>
  <si>
    <t>600331.SH</t>
  </si>
  <si>
    <t>宏达股份</t>
  </si>
  <si>
    <t>600332.SH</t>
  </si>
  <si>
    <t>白云山</t>
  </si>
  <si>
    <t>600333.SH</t>
  </si>
  <si>
    <t>长春燃气</t>
  </si>
  <si>
    <t>600335.SH</t>
  </si>
  <si>
    <t>国机汽车</t>
  </si>
  <si>
    <t>600336.SH</t>
  </si>
  <si>
    <t>澳柯玛</t>
  </si>
  <si>
    <t>600337.SH</t>
  </si>
  <si>
    <t>美克家居</t>
  </si>
  <si>
    <t>600338.SH</t>
  </si>
  <si>
    <t>西藏珠峰</t>
  </si>
  <si>
    <t>600339.SH</t>
  </si>
  <si>
    <t>中油工程</t>
  </si>
  <si>
    <t>600340.SH</t>
  </si>
  <si>
    <t>华夏幸福</t>
  </si>
  <si>
    <t>600343.SH</t>
  </si>
  <si>
    <t>航天动力</t>
  </si>
  <si>
    <t>600345.SH</t>
  </si>
  <si>
    <t>长江通信</t>
  </si>
  <si>
    <t>600346.SH</t>
  </si>
  <si>
    <t>恒力石化</t>
  </si>
  <si>
    <t>600348.SH</t>
  </si>
  <si>
    <t>华阳股份</t>
  </si>
  <si>
    <t>600350.SH</t>
  </si>
  <si>
    <t>山东高速</t>
  </si>
  <si>
    <t>600351.SH</t>
  </si>
  <si>
    <t>亚宝药业</t>
  </si>
  <si>
    <t>600352.SH</t>
  </si>
  <si>
    <t>浙江龙盛</t>
  </si>
  <si>
    <t>600353.SH</t>
  </si>
  <si>
    <t>旭光电子</t>
  </si>
  <si>
    <t>600354.SH</t>
  </si>
  <si>
    <t>敦煌种业</t>
  </si>
  <si>
    <t>600355.SH</t>
  </si>
  <si>
    <t>精伦电子</t>
  </si>
  <si>
    <t>600356.SH</t>
  </si>
  <si>
    <t>恒丰纸业</t>
  </si>
  <si>
    <t>600358.SH</t>
  </si>
  <si>
    <t>国旅联合</t>
  </si>
  <si>
    <t>600359.SH</t>
  </si>
  <si>
    <t>新农开发</t>
  </si>
  <si>
    <t>600360.SH</t>
  </si>
  <si>
    <t>华微电子</t>
  </si>
  <si>
    <t>600361.SH</t>
  </si>
  <si>
    <t>创新新材</t>
  </si>
  <si>
    <t>600362.SH</t>
  </si>
  <si>
    <t>江西铜业</t>
  </si>
  <si>
    <t>600363.SH</t>
  </si>
  <si>
    <t>联创光电</t>
  </si>
  <si>
    <t>600365.SH</t>
  </si>
  <si>
    <t>ST通葡</t>
  </si>
  <si>
    <t>600366.SH</t>
  </si>
  <si>
    <t>宁波韵升</t>
  </si>
  <si>
    <t>600367.SH</t>
  </si>
  <si>
    <t>红星发展</t>
  </si>
  <si>
    <t>600368.SH</t>
  </si>
  <si>
    <t>五洲交通</t>
  </si>
  <si>
    <t>600369.SH</t>
  </si>
  <si>
    <t>西南证券</t>
  </si>
  <si>
    <t>600370.SH</t>
  </si>
  <si>
    <t>三房巷</t>
  </si>
  <si>
    <t>600371.SH</t>
  </si>
  <si>
    <t>万向德农</t>
  </si>
  <si>
    <t>600372.SH</t>
  </si>
  <si>
    <t>中航机载</t>
  </si>
  <si>
    <t>600373.SH</t>
  </si>
  <si>
    <t>中文传媒</t>
  </si>
  <si>
    <t>600375.SH</t>
  </si>
  <si>
    <t>汉马科技</t>
  </si>
  <si>
    <t>600376.SH</t>
  </si>
  <si>
    <t>首开股份</t>
  </si>
  <si>
    <t>600377.SH</t>
  </si>
  <si>
    <t>宁沪高速</t>
  </si>
  <si>
    <t>600378.SH</t>
  </si>
  <si>
    <t>昊华科技</t>
  </si>
  <si>
    <t>600379.SH</t>
  </si>
  <si>
    <t>宝光股份</t>
  </si>
  <si>
    <t>600380.SH</t>
  </si>
  <si>
    <t>健康元</t>
  </si>
  <si>
    <t>600381.SH</t>
  </si>
  <si>
    <t>青海春天</t>
  </si>
  <si>
    <t>600382.SH</t>
  </si>
  <si>
    <t>广东明珠</t>
  </si>
  <si>
    <t>600383.SH</t>
  </si>
  <si>
    <t>金地集团</t>
  </si>
  <si>
    <t>600386.SH</t>
  </si>
  <si>
    <t>北巴传媒</t>
  </si>
  <si>
    <t>600387.SH</t>
  </si>
  <si>
    <t>ST海越</t>
  </si>
  <si>
    <t>600388.SH</t>
  </si>
  <si>
    <t>龙净环保</t>
  </si>
  <si>
    <t>600389.SH</t>
  </si>
  <si>
    <t>江山股份</t>
  </si>
  <si>
    <t>600390.SH</t>
  </si>
  <si>
    <t>五矿资本</t>
  </si>
  <si>
    <t>600391.SH</t>
  </si>
  <si>
    <t>航发科技</t>
  </si>
  <si>
    <t>600392.SH</t>
  </si>
  <si>
    <t>盛和资源</t>
  </si>
  <si>
    <t>600395.SH</t>
  </si>
  <si>
    <t>盘江股份</t>
  </si>
  <si>
    <t>600396.SH</t>
  </si>
  <si>
    <t>*ST金山</t>
  </si>
  <si>
    <t>600397.SH</t>
  </si>
  <si>
    <t>安源煤业</t>
  </si>
  <si>
    <t>600398.SH</t>
  </si>
  <si>
    <t>海澜之家</t>
  </si>
  <si>
    <t>600399.SH</t>
  </si>
  <si>
    <t>抚顺特钢</t>
  </si>
  <si>
    <t>600400.SH</t>
  </si>
  <si>
    <t>红豆股份</t>
  </si>
  <si>
    <t>600403.SH</t>
  </si>
  <si>
    <t>大有能源</t>
  </si>
  <si>
    <t>600405.SH</t>
  </si>
  <si>
    <t>动力源</t>
  </si>
  <si>
    <t>600406.SH</t>
  </si>
  <si>
    <t>国电南瑞</t>
  </si>
  <si>
    <t>600408.SH</t>
  </si>
  <si>
    <t>安泰集团</t>
  </si>
  <si>
    <t>600409.SH</t>
  </si>
  <si>
    <t>三友化工</t>
  </si>
  <si>
    <t>600410.SH</t>
  </si>
  <si>
    <t>华胜天成</t>
  </si>
  <si>
    <t>600415.SH</t>
  </si>
  <si>
    <t>小商品城</t>
  </si>
  <si>
    <t>600416.SH</t>
  </si>
  <si>
    <t>湘电股份</t>
  </si>
  <si>
    <t>600418.SH</t>
  </si>
  <si>
    <t>江淮汽车</t>
  </si>
  <si>
    <t>600419.SH</t>
  </si>
  <si>
    <t>天润乳业</t>
  </si>
  <si>
    <t>600420.SH</t>
  </si>
  <si>
    <t>国药现代</t>
  </si>
  <si>
    <t>600421.SH</t>
  </si>
  <si>
    <t>华嵘控股</t>
  </si>
  <si>
    <t>600422.SH</t>
  </si>
  <si>
    <t>昆药集团</t>
  </si>
  <si>
    <t>600423.SH</t>
  </si>
  <si>
    <t>柳化股份</t>
  </si>
  <si>
    <t>600425.SH</t>
  </si>
  <si>
    <t>青松建化</t>
  </si>
  <si>
    <t>600426.SH</t>
  </si>
  <si>
    <t>华鲁恒升</t>
  </si>
  <si>
    <t>600428.SH</t>
  </si>
  <si>
    <t>中远海特</t>
  </si>
  <si>
    <t>600429.SH</t>
  </si>
  <si>
    <t>三元股份</t>
  </si>
  <si>
    <t>600433.SH</t>
  </si>
  <si>
    <t>冠豪高新</t>
  </si>
  <si>
    <t>600435.SH</t>
  </si>
  <si>
    <t>北方导航</t>
  </si>
  <si>
    <t>600436.SH</t>
  </si>
  <si>
    <t>片仔癀</t>
  </si>
  <si>
    <t>600438.SH</t>
  </si>
  <si>
    <t>通威股份</t>
  </si>
  <si>
    <t>600439.SH</t>
  </si>
  <si>
    <t>瑞贝卡</t>
  </si>
  <si>
    <t>600444.SH</t>
  </si>
  <si>
    <t>国机通用</t>
  </si>
  <si>
    <t>600446.SH</t>
  </si>
  <si>
    <t>金证股份</t>
  </si>
  <si>
    <t>600448.SH</t>
  </si>
  <si>
    <t>华纺股份</t>
  </si>
  <si>
    <t>600449.SH</t>
  </si>
  <si>
    <t>宁夏建材</t>
  </si>
  <si>
    <t>600452.SH</t>
  </si>
  <si>
    <t>涪陵电力</t>
  </si>
  <si>
    <t>600455.SH</t>
  </si>
  <si>
    <t>博通股份</t>
  </si>
  <si>
    <t>600456.SH</t>
  </si>
  <si>
    <t>宝钛股份</t>
  </si>
  <si>
    <t>600458.SH</t>
  </si>
  <si>
    <t>时代新材</t>
  </si>
  <si>
    <t>600459.SH</t>
  </si>
  <si>
    <t>贵研铂业</t>
  </si>
  <si>
    <t>600460.SH</t>
  </si>
  <si>
    <t>士兰微</t>
  </si>
  <si>
    <t>600461.SH</t>
  </si>
  <si>
    <t>洪城环境</t>
  </si>
  <si>
    <t>600462.SH</t>
  </si>
  <si>
    <t>ST九有</t>
  </si>
  <si>
    <t>600463.SH</t>
  </si>
  <si>
    <t>空港股份</t>
  </si>
  <si>
    <t>600467.SH</t>
  </si>
  <si>
    <t>好当家</t>
  </si>
  <si>
    <t>600468.SH</t>
  </si>
  <si>
    <t>百利电气</t>
  </si>
  <si>
    <t>600469.SH</t>
  </si>
  <si>
    <t>风神股份</t>
  </si>
  <si>
    <t>600470.SH</t>
  </si>
  <si>
    <t>六国化工</t>
  </si>
  <si>
    <t>600475.SH</t>
  </si>
  <si>
    <t>华光环能</t>
  </si>
  <si>
    <t>600476.SH</t>
  </si>
  <si>
    <t>湘邮科技</t>
  </si>
  <si>
    <t>600477.SH</t>
  </si>
  <si>
    <t>杭萧钢构</t>
  </si>
  <si>
    <t>600478.SH</t>
  </si>
  <si>
    <t>科力远</t>
  </si>
  <si>
    <t>600479.SH</t>
  </si>
  <si>
    <t>千金药业</t>
  </si>
  <si>
    <t>600480.SH</t>
  </si>
  <si>
    <t>凌云股份</t>
  </si>
  <si>
    <t>600481.SH</t>
  </si>
  <si>
    <t>双良节能</t>
  </si>
  <si>
    <t>600482.SH</t>
  </si>
  <si>
    <t>中国动力</t>
  </si>
  <si>
    <t>600483.SH</t>
  </si>
  <si>
    <t>福能股份</t>
  </si>
  <si>
    <t>600486.SH</t>
  </si>
  <si>
    <t>扬农化工</t>
  </si>
  <si>
    <t>600487.SH</t>
  </si>
  <si>
    <t>亨通光电</t>
  </si>
  <si>
    <t>600488.SH</t>
  </si>
  <si>
    <t>津药药业</t>
  </si>
  <si>
    <t>600489.SH</t>
  </si>
  <si>
    <t>中金黄金</t>
  </si>
  <si>
    <t>600490.SH</t>
  </si>
  <si>
    <t>鹏欣资源</t>
  </si>
  <si>
    <t>600491.SH</t>
  </si>
  <si>
    <t>龙元建设</t>
  </si>
  <si>
    <t>600493.SH</t>
  </si>
  <si>
    <t>凤竹纺织</t>
  </si>
  <si>
    <t>600495.SH</t>
  </si>
  <si>
    <t>晋西车轴</t>
  </si>
  <si>
    <t>600496.SH</t>
  </si>
  <si>
    <t>精工钢构</t>
  </si>
  <si>
    <t>600497.SH</t>
  </si>
  <si>
    <t>驰宏锌锗</t>
  </si>
  <si>
    <t>600498.SH</t>
  </si>
  <si>
    <t>烽火通信</t>
  </si>
  <si>
    <t>600499.SH</t>
  </si>
  <si>
    <t>科达制造</t>
  </si>
  <si>
    <t>600500.SH</t>
  </si>
  <si>
    <t>中化国际</t>
  </si>
  <si>
    <t>600501.SH</t>
  </si>
  <si>
    <t>航天晨光</t>
  </si>
  <si>
    <t>600502.SH</t>
  </si>
  <si>
    <t>安徽建工</t>
  </si>
  <si>
    <t>600503.SH</t>
  </si>
  <si>
    <t>华丽家族</t>
  </si>
  <si>
    <t>600505.SH</t>
  </si>
  <si>
    <t>西昌电力</t>
  </si>
  <si>
    <t>600506.SH</t>
  </si>
  <si>
    <t>统一股份</t>
  </si>
  <si>
    <t>600507.SH</t>
  </si>
  <si>
    <t>方大特钢</t>
  </si>
  <si>
    <t>600508.SH</t>
  </si>
  <si>
    <t>上海能源</t>
  </si>
  <si>
    <t>600509.SH</t>
  </si>
  <si>
    <t>天富能源</t>
  </si>
  <si>
    <t>600510.SH</t>
  </si>
  <si>
    <t>黑牡丹</t>
  </si>
  <si>
    <t>600511.SH</t>
  </si>
  <si>
    <t>国药股份</t>
  </si>
  <si>
    <t>600512.SH</t>
  </si>
  <si>
    <t>腾达建设</t>
  </si>
  <si>
    <t>600513.SH</t>
  </si>
  <si>
    <t>联环药业</t>
  </si>
  <si>
    <t>600515.SH</t>
  </si>
  <si>
    <t>海南机场</t>
  </si>
  <si>
    <t>600516.SH</t>
  </si>
  <si>
    <t>方大炭素</t>
  </si>
  <si>
    <t>600517.SH</t>
  </si>
  <si>
    <t>国网英大</t>
  </si>
  <si>
    <t>600518.SH</t>
  </si>
  <si>
    <t>ST康美</t>
  </si>
  <si>
    <t>600519.SH</t>
  </si>
  <si>
    <t>贵州茅台</t>
  </si>
  <si>
    <t>600520.SH</t>
  </si>
  <si>
    <t>文一科技</t>
  </si>
  <si>
    <t>600521.SH</t>
  </si>
  <si>
    <t>华海药业</t>
  </si>
  <si>
    <t>600522.SH</t>
  </si>
  <si>
    <t>中天科技</t>
  </si>
  <si>
    <t>600523.SH</t>
  </si>
  <si>
    <t>贵航股份</t>
  </si>
  <si>
    <t>600525.SH</t>
  </si>
  <si>
    <t>长园集团</t>
  </si>
  <si>
    <t>600526.SH</t>
  </si>
  <si>
    <t>菲达环保</t>
  </si>
  <si>
    <t>600527.SH</t>
  </si>
  <si>
    <t>江南高纤</t>
  </si>
  <si>
    <t>600528.SH</t>
  </si>
  <si>
    <t>中铁工业</t>
  </si>
  <si>
    <t>600529.SH</t>
  </si>
  <si>
    <t>山东药玻</t>
  </si>
  <si>
    <t>600530.SH</t>
  </si>
  <si>
    <t>ST交昂</t>
  </si>
  <si>
    <t>600531.SH</t>
  </si>
  <si>
    <t>豫光金铅</t>
  </si>
  <si>
    <t>600533.SH</t>
  </si>
  <si>
    <t>栖霞建设</t>
  </si>
  <si>
    <t>600535.SH</t>
  </si>
  <si>
    <t>天士力</t>
  </si>
  <si>
    <t>600536.SH</t>
  </si>
  <si>
    <t>中国软件</t>
  </si>
  <si>
    <t>600537.SH</t>
  </si>
  <si>
    <t>亿晶光电</t>
  </si>
  <si>
    <t>600538.SH</t>
  </si>
  <si>
    <t>国发股份</t>
  </si>
  <si>
    <t>600539.SH</t>
  </si>
  <si>
    <t>狮头股份</t>
  </si>
  <si>
    <t>600540.SH</t>
  </si>
  <si>
    <t>新赛股份</t>
  </si>
  <si>
    <t>600543.SH</t>
  </si>
  <si>
    <t>*ST莫高</t>
  </si>
  <si>
    <t>600545.SH</t>
  </si>
  <si>
    <t>卓郎智能</t>
  </si>
  <si>
    <t>600546.SH</t>
  </si>
  <si>
    <t>山煤国际</t>
  </si>
  <si>
    <t>600547.SH</t>
  </si>
  <si>
    <t>山东黄金</t>
  </si>
  <si>
    <t>600548.SH</t>
  </si>
  <si>
    <t>深高速</t>
  </si>
  <si>
    <t>600549.SH</t>
  </si>
  <si>
    <t>厦门钨业</t>
  </si>
  <si>
    <t>600550.SH</t>
  </si>
  <si>
    <t>保变电气</t>
  </si>
  <si>
    <t>600551.SH</t>
  </si>
  <si>
    <t>时代出版</t>
  </si>
  <si>
    <t>600552.SH</t>
  </si>
  <si>
    <t>凯盛科技</t>
  </si>
  <si>
    <t>600556.SH</t>
  </si>
  <si>
    <t>天下秀</t>
  </si>
  <si>
    <t>600557.SH</t>
  </si>
  <si>
    <t>康缘药业</t>
  </si>
  <si>
    <t>600558.SH</t>
  </si>
  <si>
    <t>大西洋</t>
  </si>
  <si>
    <t>600559.SH</t>
  </si>
  <si>
    <t>老白干酒</t>
  </si>
  <si>
    <t>600560.SH</t>
  </si>
  <si>
    <t>金自天正</t>
  </si>
  <si>
    <t>600561.SH</t>
  </si>
  <si>
    <t>江西长运</t>
  </si>
  <si>
    <t>600562.SH</t>
  </si>
  <si>
    <t>国睿科技</t>
  </si>
  <si>
    <t>600563.SH</t>
  </si>
  <si>
    <t>法拉电子</t>
  </si>
  <si>
    <t>600565.SH</t>
  </si>
  <si>
    <t>迪马股份</t>
  </si>
  <si>
    <t>600566.SH</t>
  </si>
  <si>
    <t>济川药业</t>
  </si>
  <si>
    <t>600567.SH</t>
  </si>
  <si>
    <t>山鹰国际</t>
  </si>
  <si>
    <t>600568.SH</t>
  </si>
  <si>
    <t>ST中珠</t>
  </si>
  <si>
    <t>600569.SH</t>
  </si>
  <si>
    <t>安阳钢铁</t>
  </si>
  <si>
    <t>600570.SH</t>
  </si>
  <si>
    <t>恒生电子</t>
  </si>
  <si>
    <t>600571.SH</t>
  </si>
  <si>
    <t>信雅达</t>
  </si>
  <si>
    <t>600572.SH</t>
  </si>
  <si>
    <t>康恩贝</t>
  </si>
  <si>
    <t>600573.SH</t>
  </si>
  <si>
    <t>惠泉啤酒</t>
  </si>
  <si>
    <t>600575.SH</t>
  </si>
  <si>
    <t>淮河能源</t>
  </si>
  <si>
    <t>600576.SH</t>
  </si>
  <si>
    <t>祥源文旅</t>
  </si>
  <si>
    <t>600577.SH</t>
  </si>
  <si>
    <t>精达股份</t>
  </si>
  <si>
    <t>600578.SH</t>
  </si>
  <si>
    <t>京能电力</t>
  </si>
  <si>
    <t>600579.SH</t>
  </si>
  <si>
    <t>克劳斯</t>
  </si>
  <si>
    <t>600580.SH</t>
  </si>
  <si>
    <t>卧龙电驱</t>
  </si>
  <si>
    <t>600581.SH</t>
  </si>
  <si>
    <t>八一钢铁</t>
  </si>
  <si>
    <t>600582.SH</t>
  </si>
  <si>
    <t>天地科技</t>
  </si>
  <si>
    <t>600583.SH</t>
  </si>
  <si>
    <t>海油工程</t>
  </si>
  <si>
    <t>600584.SH</t>
  </si>
  <si>
    <t>长电科技</t>
  </si>
  <si>
    <t>600585.SH</t>
  </si>
  <si>
    <t>海螺水泥</t>
  </si>
  <si>
    <t>600586.SH</t>
  </si>
  <si>
    <t>金晶科技</t>
  </si>
  <si>
    <t>600587.SH</t>
  </si>
  <si>
    <t>新华医疗</t>
  </si>
  <si>
    <t>600588.SH</t>
  </si>
  <si>
    <t>用友网络</t>
  </si>
  <si>
    <t>600589.SH</t>
  </si>
  <si>
    <t>*ST榕泰</t>
  </si>
  <si>
    <t>600590.SH</t>
  </si>
  <si>
    <t>泰豪科技</t>
  </si>
  <si>
    <t>600592.SH</t>
  </si>
  <si>
    <t>龙溪股份</t>
  </si>
  <si>
    <t>600593.SH</t>
  </si>
  <si>
    <t>大连圣亚</t>
  </si>
  <si>
    <t>600594.SH</t>
  </si>
  <si>
    <t>益佰制药</t>
  </si>
  <si>
    <t>600595.SH</t>
  </si>
  <si>
    <t>中孚实业</t>
  </si>
  <si>
    <t>600596.SH</t>
  </si>
  <si>
    <t>新安股份</t>
  </si>
  <si>
    <t>600597.SH</t>
  </si>
  <si>
    <t>光明乳业</t>
  </si>
  <si>
    <t>600598.SH</t>
  </si>
  <si>
    <t>北大荒</t>
  </si>
  <si>
    <t>600599.SH</t>
  </si>
  <si>
    <t>ST熊猫</t>
  </si>
  <si>
    <t>600600.SH</t>
  </si>
  <si>
    <t>青岛啤酒</t>
  </si>
  <si>
    <t>600601.SH</t>
  </si>
  <si>
    <t>方正科技</t>
  </si>
  <si>
    <t>600602.SH</t>
  </si>
  <si>
    <t>云赛智联</t>
  </si>
  <si>
    <t>600603.SH</t>
  </si>
  <si>
    <t>广汇物流</t>
  </si>
  <si>
    <t>600604.SH</t>
  </si>
  <si>
    <t>市北高新</t>
  </si>
  <si>
    <t>600605.SH</t>
  </si>
  <si>
    <t>汇通能源</t>
  </si>
  <si>
    <t>600606.SH</t>
  </si>
  <si>
    <t>绿地控股</t>
  </si>
  <si>
    <t>600608.SH</t>
  </si>
  <si>
    <t>ST沪科</t>
  </si>
  <si>
    <t>600609.SH</t>
  </si>
  <si>
    <t>金杯汽车</t>
  </si>
  <si>
    <t>600610.SH</t>
  </si>
  <si>
    <t>中毅达</t>
  </si>
  <si>
    <t>600611.SH</t>
  </si>
  <si>
    <t>大众交通</t>
  </si>
  <si>
    <t>600612.SH</t>
  </si>
  <si>
    <t>老凤祥</t>
  </si>
  <si>
    <t>600613.SH</t>
  </si>
  <si>
    <t>神奇制药</t>
  </si>
  <si>
    <t>600615.SH</t>
  </si>
  <si>
    <t>丰华股份</t>
  </si>
  <si>
    <t>600616.SH</t>
  </si>
  <si>
    <t>金枫酒业</t>
  </si>
  <si>
    <t>600617.SH</t>
  </si>
  <si>
    <t>国新能源</t>
  </si>
  <si>
    <t>600618.SH</t>
  </si>
  <si>
    <t>氯碱化工</t>
  </si>
  <si>
    <t>600619.SH</t>
  </si>
  <si>
    <t>海立股份</t>
  </si>
  <si>
    <t>600620.SH</t>
  </si>
  <si>
    <t>天宸股份</t>
  </si>
  <si>
    <t>600621.SH</t>
  </si>
  <si>
    <t>华鑫股份</t>
  </si>
  <si>
    <t>600622.SH</t>
  </si>
  <si>
    <t>光大嘉宝</t>
  </si>
  <si>
    <t>600623.SH</t>
  </si>
  <si>
    <t>华谊集团</t>
  </si>
  <si>
    <t>600624.SH</t>
  </si>
  <si>
    <t>复旦复华</t>
  </si>
  <si>
    <t>600626.SH</t>
  </si>
  <si>
    <t>申达股份</t>
  </si>
  <si>
    <t>600628.SH</t>
  </si>
  <si>
    <t>新世界</t>
  </si>
  <si>
    <t>600629.SH</t>
  </si>
  <si>
    <t>华建集团</t>
  </si>
  <si>
    <t>600630.SH</t>
  </si>
  <si>
    <t>龙头股份</t>
  </si>
  <si>
    <t>600633.SH</t>
  </si>
  <si>
    <t>浙数文化</t>
  </si>
  <si>
    <t>600635.SH</t>
  </si>
  <si>
    <t>大众公用</t>
  </si>
  <si>
    <t>600636.SH</t>
  </si>
  <si>
    <t>国新文化</t>
  </si>
  <si>
    <t>600637.SH</t>
  </si>
  <si>
    <t>东方明珠</t>
  </si>
  <si>
    <t>600638.SH</t>
  </si>
  <si>
    <t>新黄浦</t>
  </si>
  <si>
    <t>600639.SH</t>
  </si>
  <si>
    <t>浦东金桥</t>
  </si>
  <si>
    <t>600640.SH</t>
  </si>
  <si>
    <t>国脉文化</t>
  </si>
  <si>
    <t>600641.SH</t>
  </si>
  <si>
    <t>万业企业</t>
  </si>
  <si>
    <t>600642.SH</t>
  </si>
  <si>
    <t>申能股份</t>
  </si>
  <si>
    <t>600643.SH</t>
  </si>
  <si>
    <t>爱建集团</t>
  </si>
  <si>
    <t>600644.SH</t>
  </si>
  <si>
    <t>乐山电力</t>
  </si>
  <si>
    <t>600645.SH</t>
  </si>
  <si>
    <t>中源协和</t>
  </si>
  <si>
    <t>600647.SH</t>
  </si>
  <si>
    <t>*ST同达</t>
  </si>
  <si>
    <t>600648.SH</t>
  </si>
  <si>
    <t>外高桥</t>
  </si>
  <si>
    <t>600649.SH</t>
  </si>
  <si>
    <t>城投控股</t>
  </si>
  <si>
    <t>600650.SH</t>
  </si>
  <si>
    <t>锦江在线</t>
  </si>
  <si>
    <t>600651.SH</t>
  </si>
  <si>
    <t>飞乐音响</t>
  </si>
  <si>
    <t>600653.SH</t>
  </si>
  <si>
    <t>申华控股</t>
  </si>
  <si>
    <t>600654.SH</t>
  </si>
  <si>
    <t>ST中安</t>
  </si>
  <si>
    <t>600655.SH</t>
  </si>
  <si>
    <t>豫园股份</t>
  </si>
  <si>
    <t>600657.SH</t>
  </si>
  <si>
    <t>信达地产</t>
  </si>
  <si>
    <t>600658.SH</t>
  </si>
  <si>
    <t>电子城</t>
  </si>
  <si>
    <t>600660.SH</t>
  </si>
  <si>
    <t>福耀玻璃</t>
  </si>
  <si>
    <t>600661.SH</t>
  </si>
  <si>
    <t>昂立教育</t>
  </si>
  <si>
    <t>600662.SH</t>
  </si>
  <si>
    <t>外服控股</t>
  </si>
  <si>
    <t>600663.SH</t>
  </si>
  <si>
    <t>陆家嘴</t>
  </si>
  <si>
    <t>600664.SH</t>
  </si>
  <si>
    <t>哈药股份</t>
  </si>
  <si>
    <t>600665.SH</t>
  </si>
  <si>
    <t>天地源</t>
  </si>
  <si>
    <t>600666.SH</t>
  </si>
  <si>
    <t>ST瑞德</t>
  </si>
  <si>
    <t>600667.SH</t>
  </si>
  <si>
    <t>太极实业</t>
  </si>
  <si>
    <t>600668.SH</t>
  </si>
  <si>
    <t>尖峰集团</t>
  </si>
  <si>
    <t>600671.SH</t>
  </si>
  <si>
    <t>*ST目药</t>
  </si>
  <si>
    <t>600673.SH</t>
  </si>
  <si>
    <t>东阳光</t>
  </si>
  <si>
    <t>600674.SH</t>
  </si>
  <si>
    <t>川投能源</t>
  </si>
  <si>
    <t>600675.SH</t>
  </si>
  <si>
    <t>中华企业</t>
  </si>
  <si>
    <t>600676.SH</t>
  </si>
  <si>
    <t>交运股份</t>
  </si>
  <si>
    <t>600678.SH</t>
  </si>
  <si>
    <t>四川金顶</t>
  </si>
  <si>
    <t>600679.SH</t>
  </si>
  <si>
    <t>上海凤凰</t>
  </si>
  <si>
    <t>600681.SH</t>
  </si>
  <si>
    <t>百川能源</t>
  </si>
  <si>
    <t>600682.SH</t>
  </si>
  <si>
    <t>南京新百</t>
  </si>
  <si>
    <t>600683.SH</t>
  </si>
  <si>
    <t>京投发展</t>
  </si>
  <si>
    <t>600684.SH</t>
  </si>
  <si>
    <t>珠江股份</t>
  </si>
  <si>
    <t>600685.SH</t>
  </si>
  <si>
    <t>中船防务</t>
  </si>
  <si>
    <t>600686.SH</t>
  </si>
  <si>
    <t>金龙汽车</t>
  </si>
  <si>
    <t>600688.SH</t>
  </si>
  <si>
    <t>上海石化</t>
  </si>
  <si>
    <t>600689.SH</t>
  </si>
  <si>
    <t>上海三毛</t>
  </si>
  <si>
    <t>600690.SH</t>
  </si>
  <si>
    <t>海尔智家</t>
  </si>
  <si>
    <t>600691.SH</t>
  </si>
  <si>
    <t>阳煤化工</t>
  </si>
  <si>
    <t>600692.SH</t>
  </si>
  <si>
    <t>亚通股份</t>
  </si>
  <si>
    <t>600693.SH</t>
  </si>
  <si>
    <t>东百集团</t>
  </si>
  <si>
    <t>600694.SH</t>
  </si>
  <si>
    <t>大商股份</t>
  </si>
  <si>
    <t>600696.SH</t>
  </si>
  <si>
    <t>岩石股份</t>
  </si>
  <si>
    <t>600697.SH</t>
  </si>
  <si>
    <t>欧亚集团</t>
  </si>
  <si>
    <t>600698.SH</t>
  </si>
  <si>
    <t>湖南天雁</t>
  </si>
  <si>
    <t>600699.SH</t>
  </si>
  <si>
    <t>均胜电子</t>
  </si>
  <si>
    <t>600702.SH</t>
  </si>
  <si>
    <t>舍得酒业</t>
  </si>
  <si>
    <t>600703.SH</t>
  </si>
  <si>
    <t>三安光电</t>
  </si>
  <si>
    <t>600704.SH</t>
  </si>
  <si>
    <t>物产中大</t>
  </si>
  <si>
    <t>600705.SH</t>
  </si>
  <si>
    <t>中航产融</t>
  </si>
  <si>
    <t>600706.SH</t>
  </si>
  <si>
    <t>曲江文旅</t>
  </si>
  <si>
    <t>600707.SH</t>
  </si>
  <si>
    <t>彩虹股份</t>
  </si>
  <si>
    <t>600708.SH</t>
  </si>
  <si>
    <t>光明地产</t>
  </si>
  <si>
    <t>600710.SH</t>
  </si>
  <si>
    <t>苏美达</t>
  </si>
  <si>
    <t>600711.SH</t>
  </si>
  <si>
    <t>盛屯矿业</t>
  </si>
  <si>
    <t>600712.SH</t>
  </si>
  <si>
    <t>南宁百货</t>
  </si>
  <si>
    <t>600713.SH</t>
  </si>
  <si>
    <t>南京医药</t>
  </si>
  <si>
    <t>600714.SH</t>
  </si>
  <si>
    <t>金瑞矿业</t>
  </si>
  <si>
    <t>600715.SH</t>
  </si>
  <si>
    <t>文投控股</t>
  </si>
  <si>
    <t>600716.SH</t>
  </si>
  <si>
    <t>凤凰股份</t>
  </si>
  <si>
    <t>600717.SH</t>
  </si>
  <si>
    <t>天津港</t>
  </si>
  <si>
    <t>600718.SH</t>
  </si>
  <si>
    <t>东软集团</t>
  </si>
  <si>
    <t>600719.SH</t>
  </si>
  <si>
    <t>大连热电</t>
  </si>
  <si>
    <t>600720.SH</t>
  </si>
  <si>
    <t>中交设计</t>
  </si>
  <si>
    <t>600721.SH</t>
  </si>
  <si>
    <t>百花医药</t>
  </si>
  <si>
    <t>600722.SH</t>
  </si>
  <si>
    <t>金牛化工</t>
  </si>
  <si>
    <t>600724.SH</t>
  </si>
  <si>
    <t>宁波富达</t>
  </si>
  <si>
    <t>600725.SH</t>
  </si>
  <si>
    <t>云维股份</t>
  </si>
  <si>
    <t>600726.SH</t>
  </si>
  <si>
    <t>华电能源</t>
  </si>
  <si>
    <t>600727.SH</t>
  </si>
  <si>
    <t>鲁北化工</t>
  </si>
  <si>
    <t>600728.SH</t>
  </si>
  <si>
    <t>佳都科技</t>
  </si>
  <si>
    <t>600729.SH</t>
  </si>
  <si>
    <t>重庆百货</t>
  </si>
  <si>
    <t>600730.SH</t>
  </si>
  <si>
    <t>中国高科</t>
  </si>
  <si>
    <t>600731.SH</t>
  </si>
  <si>
    <t>湖南海利</t>
  </si>
  <si>
    <t>600732.SH</t>
  </si>
  <si>
    <t>爱旭股份</t>
  </si>
  <si>
    <t>600733.SH</t>
  </si>
  <si>
    <t>北汽蓝谷</t>
  </si>
  <si>
    <t>600734.SH</t>
  </si>
  <si>
    <t>ST实达</t>
  </si>
  <si>
    <t>600735.SH</t>
  </si>
  <si>
    <t>新华锦</t>
  </si>
  <si>
    <t>600736.SH</t>
  </si>
  <si>
    <t>苏州高新</t>
  </si>
  <si>
    <t>600737.SH</t>
  </si>
  <si>
    <t>中粮糖业</t>
  </si>
  <si>
    <t>600738.SH</t>
  </si>
  <si>
    <t>丽尚国潮</t>
  </si>
  <si>
    <t>600739.SH</t>
  </si>
  <si>
    <t>辽宁成大</t>
  </si>
  <si>
    <t>600740.SH</t>
  </si>
  <si>
    <t>山西焦化</t>
  </si>
  <si>
    <t>600741.SH</t>
  </si>
  <si>
    <t>华域汽车</t>
  </si>
  <si>
    <t>600742.SH</t>
  </si>
  <si>
    <t>一汽富维</t>
  </si>
  <si>
    <t>600743.SH</t>
  </si>
  <si>
    <t>华远地产</t>
  </si>
  <si>
    <t>600744.SH</t>
  </si>
  <si>
    <t>华银电力</t>
  </si>
  <si>
    <t>600745.SH</t>
  </si>
  <si>
    <t>闻泰科技</t>
  </si>
  <si>
    <t>600746.SH</t>
  </si>
  <si>
    <t>江苏索普</t>
  </si>
  <si>
    <t>600748.SH</t>
  </si>
  <si>
    <t>上实发展</t>
  </si>
  <si>
    <t>600749.SH</t>
  </si>
  <si>
    <t>西藏旅游</t>
  </si>
  <si>
    <t>600750.SH</t>
  </si>
  <si>
    <t>江中药业</t>
  </si>
  <si>
    <t>600751.SH</t>
  </si>
  <si>
    <t>海航科技</t>
  </si>
  <si>
    <t>600753.SH</t>
  </si>
  <si>
    <t>庚星股份</t>
  </si>
  <si>
    <t>600754.SH</t>
  </si>
  <si>
    <t>锦江酒店</t>
  </si>
  <si>
    <t>600755.SH</t>
  </si>
  <si>
    <t>厦门国贸</t>
  </si>
  <si>
    <t>600756.SH</t>
  </si>
  <si>
    <t>浪潮软件</t>
  </si>
  <si>
    <t>600757.SH</t>
  </si>
  <si>
    <t>长江传媒</t>
  </si>
  <si>
    <t>600758.SH</t>
  </si>
  <si>
    <t>辽宁能源</t>
  </si>
  <si>
    <t>600759.SH</t>
  </si>
  <si>
    <t>*ST洲际</t>
  </si>
  <si>
    <t>600760.SH</t>
  </si>
  <si>
    <t>中航沈飞</t>
  </si>
  <si>
    <t>600761.SH</t>
  </si>
  <si>
    <t>安徽合力</t>
  </si>
  <si>
    <t>600763.SH</t>
  </si>
  <si>
    <t>通策医疗</t>
  </si>
  <si>
    <t>600764.SH</t>
  </si>
  <si>
    <t>中国海防</t>
  </si>
  <si>
    <t>600765.SH</t>
  </si>
  <si>
    <t>中航重机</t>
  </si>
  <si>
    <t>600766.SH</t>
  </si>
  <si>
    <t>*ST园城</t>
  </si>
  <si>
    <t>600768.SH</t>
  </si>
  <si>
    <t>宁波富邦</t>
  </si>
  <si>
    <t>600769.SH</t>
  </si>
  <si>
    <t>祥龙电业</t>
  </si>
  <si>
    <t>600770.SH</t>
  </si>
  <si>
    <t>综艺股份</t>
  </si>
  <si>
    <t>600771.SH</t>
  </si>
  <si>
    <t>广誉远</t>
  </si>
  <si>
    <t>600773.SH</t>
  </si>
  <si>
    <t>西藏城投</t>
  </si>
  <si>
    <t>600774.SH</t>
  </si>
  <si>
    <t>汉商集团</t>
  </si>
  <si>
    <t>600775.SH</t>
  </si>
  <si>
    <t>南京熊猫</t>
  </si>
  <si>
    <t>600776.SH</t>
  </si>
  <si>
    <t>东方通信</t>
  </si>
  <si>
    <t>600777.SH</t>
  </si>
  <si>
    <t>新潮能源</t>
  </si>
  <si>
    <t>600778.SH</t>
  </si>
  <si>
    <t>友好集团</t>
  </si>
  <si>
    <t>600779.SH</t>
  </si>
  <si>
    <t>水井坊</t>
  </si>
  <si>
    <t>600780.SH</t>
  </si>
  <si>
    <t>通宝能源</t>
  </si>
  <si>
    <t>600782.SH</t>
  </si>
  <si>
    <t>新钢股份</t>
  </si>
  <si>
    <t>600783.SH</t>
  </si>
  <si>
    <t>鲁信创投</t>
  </si>
  <si>
    <t>600784.SH</t>
  </si>
  <si>
    <t>鲁银投资</t>
  </si>
  <si>
    <t>600785.SH</t>
  </si>
  <si>
    <t>新华百货</t>
  </si>
  <si>
    <t>600787.SH</t>
  </si>
  <si>
    <t>中储股份</t>
  </si>
  <si>
    <t>600789.SH</t>
  </si>
  <si>
    <t>鲁抗医药</t>
  </si>
  <si>
    <t>600790.SH</t>
  </si>
  <si>
    <t>轻纺城</t>
  </si>
  <si>
    <t>600791.SH</t>
  </si>
  <si>
    <t>京能置业</t>
  </si>
  <si>
    <t>600792.SH</t>
  </si>
  <si>
    <t>云煤能源</t>
  </si>
  <si>
    <t>600793.SH</t>
  </si>
  <si>
    <t>宜宾纸业</t>
  </si>
  <si>
    <t>600794.SH</t>
  </si>
  <si>
    <t>保税科技</t>
  </si>
  <si>
    <t>600795.SH</t>
  </si>
  <si>
    <t>国电电力</t>
  </si>
  <si>
    <t>600796.SH</t>
  </si>
  <si>
    <t>钱江生化</t>
  </si>
  <si>
    <t>600797.SH</t>
  </si>
  <si>
    <t>浙大网新</t>
  </si>
  <si>
    <t>600798.SH</t>
  </si>
  <si>
    <t>宁波海运</t>
  </si>
  <si>
    <t>600800.SH</t>
  </si>
  <si>
    <t>渤海化学</t>
  </si>
  <si>
    <t>600801.SH</t>
  </si>
  <si>
    <t>华新水泥</t>
  </si>
  <si>
    <t>600802.SH</t>
  </si>
  <si>
    <t>福建水泥</t>
  </si>
  <si>
    <t>600803.SH</t>
  </si>
  <si>
    <t>新奥股份</t>
  </si>
  <si>
    <t>600804.SH</t>
  </si>
  <si>
    <t>ST鹏博士</t>
  </si>
  <si>
    <t>600805.SH</t>
  </si>
  <si>
    <t>悦达投资</t>
  </si>
  <si>
    <t>600807.SH</t>
  </si>
  <si>
    <t>济南高新</t>
  </si>
  <si>
    <t>600808.SH</t>
  </si>
  <si>
    <t>马钢股份</t>
  </si>
  <si>
    <t>600809.SH</t>
  </si>
  <si>
    <t>山西汾酒</t>
  </si>
  <si>
    <t>600810.SH</t>
  </si>
  <si>
    <t>神马股份</t>
  </si>
  <si>
    <t>600811.SH</t>
  </si>
  <si>
    <t>东方集团</t>
  </si>
  <si>
    <t>600812.SH</t>
  </si>
  <si>
    <t>华北制药</t>
  </si>
  <si>
    <t>600814.SH</t>
  </si>
  <si>
    <t>杭州解百</t>
  </si>
  <si>
    <t>600815.SH</t>
  </si>
  <si>
    <t>厦工股份</t>
  </si>
  <si>
    <t>600816.SH</t>
  </si>
  <si>
    <t>建元信托</t>
  </si>
  <si>
    <t>600817.SH</t>
  </si>
  <si>
    <t>宇通重工</t>
  </si>
  <si>
    <t>600818.SH</t>
  </si>
  <si>
    <t>中路股份</t>
  </si>
  <si>
    <t>600819.SH</t>
  </si>
  <si>
    <t>耀皮玻璃</t>
  </si>
  <si>
    <t>600820.SH</t>
  </si>
  <si>
    <t>隧道股份</t>
  </si>
  <si>
    <t>600821.SH</t>
  </si>
  <si>
    <t>金开新能</t>
  </si>
  <si>
    <t>600822.SH</t>
  </si>
  <si>
    <t>上海物贸</t>
  </si>
  <si>
    <t>600823.SH</t>
  </si>
  <si>
    <t>ST世茂</t>
  </si>
  <si>
    <t>600824.SH</t>
  </si>
  <si>
    <t>益民集团</t>
  </si>
  <si>
    <t>600825.SH</t>
  </si>
  <si>
    <t>新华传媒</t>
  </si>
  <si>
    <t>600826.SH</t>
  </si>
  <si>
    <t>兰生股份</t>
  </si>
  <si>
    <t>600827.SH</t>
  </si>
  <si>
    <t>百联股份</t>
  </si>
  <si>
    <t>600828.SH</t>
  </si>
  <si>
    <t>茂业商业</t>
  </si>
  <si>
    <t>600829.SH</t>
  </si>
  <si>
    <t>人民同泰</t>
  </si>
  <si>
    <t>600830.SH</t>
  </si>
  <si>
    <t>香溢融通</t>
  </si>
  <si>
    <t>600831.SH</t>
  </si>
  <si>
    <t>广电网络</t>
  </si>
  <si>
    <t>600833.SH</t>
  </si>
  <si>
    <t>第一医药</t>
  </si>
  <si>
    <t>600834.SH</t>
  </si>
  <si>
    <t>申通地铁</t>
  </si>
  <si>
    <t>600835.SH</t>
  </si>
  <si>
    <t>上海机电</t>
  </si>
  <si>
    <t>600836.SH</t>
  </si>
  <si>
    <t>上海易连</t>
  </si>
  <si>
    <t>600837.SH</t>
  </si>
  <si>
    <t>海通证券</t>
  </si>
  <si>
    <t>600838.SH</t>
  </si>
  <si>
    <t>上海九百</t>
  </si>
  <si>
    <t>600839.SH</t>
  </si>
  <si>
    <t>四川长虹</t>
  </si>
  <si>
    <t>600841.SH</t>
  </si>
  <si>
    <t>动力新科</t>
  </si>
  <si>
    <t>600843.SH</t>
  </si>
  <si>
    <t>上工申贝</t>
  </si>
  <si>
    <t>600844.SH</t>
  </si>
  <si>
    <t>丹化科技</t>
  </si>
  <si>
    <t>600845.SH</t>
  </si>
  <si>
    <t>宝信软件</t>
  </si>
  <si>
    <t>600846.SH</t>
  </si>
  <si>
    <t>同济科技</t>
  </si>
  <si>
    <t>600847.SH</t>
  </si>
  <si>
    <t>万里股份</t>
  </si>
  <si>
    <t>600848.SH</t>
  </si>
  <si>
    <t>上海临港</t>
  </si>
  <si>
    <t>600850.SH</t>
  </si>
  <si>
    <t>电科数字</t>
  </si>
  <si>
    <t>600851.SH</t>
  </si>
  <si>
    <t>海欣股份</t>
  </si>
  <si>
    <t>600853.SH</t>
  </si>
  <si>
    <t>龙建股份</t>
  </si>
  <si>
    <t>600854.SH</t>
  </si>
  <si>
    <t>春兰股份</t>
  </si>
  <si>
    <t>600855.SH</t>
  </si>
  <si>
    <t>航天长峰</t>
  </si>
  <si>
    <t>600857.SH</t>
  </si>
  <si>
    <t>宁波中百</t>
  </si>
  <si>
    <t>600858.SH</t>
  </si>
  <si>
    <t>银座股份</t>
  </si>
  <si>
    <t>600859.SH</t>
  </si>
  <si>
    <t>王府井</t>
  </si>
  <si>
    <t>600860.SH</t>
  </si>
  <si>
    <t>京城股份</t>
  </si>
  <si>
    <t>600861.SH</t>
  </si>
  <si>
    <t>北京人力</t>
  </si>
  <si>
    <t>600862.SH</t>
  </si>
  <si>
    <t>中航高科</t>
  </si>
  <si>
    <t>600863.SH</t>
  </si>
  <si>
    <t>内蒙华电</t>
  </si>
  <si>
    <t>600864.SH</t>
  </si>
  <si>
    <t>哈投股份</t>
  </si>
  <si>
    <t>600865.SH</t>
  </si>
  <si>
    <t>百大集团</t>
  </si>
  <si>
    <t>600866.SH</t>
  </si>
  <si>
    <t>星湖科技</t>
  </si>
  <si>
    <t>600867.SH</t>
  </si>
  <si>
    <t>通化东宝</t>
  </si>
  <si>
    <t>600868.SH</t>
  </si>
  <si>
    <t>梅雁吉祥</t>
  </si>
  <si>
    <t>600869.SH</t>
  </si>
  <si>
    <t>远东股份</t>
  </si>
  <si>
    <t>600871.SH</t>
  </si>
  <si>
    <t>石化油服</t>
  </si>
  <si>
    <t>600872.SH</t>
  </si>
  <si>
    <t>中炬高新</t>
  </si>
  <si>
    <t>600873.SH</t>
  </si>
  <si>
    <t>梅花生物</t>
  </si>
  <si>
    <t>600874.SH</t>
  </si>
  <si>
    <t>创业环保</t>
  </si>
  <si>
    <t>600875.SH</t>
  </si>
  <si>
    <t>东方电气</t>
  </si>
  <si>
    <t>600876.SH</t>
  </si>
  <si>
    <t>凯盛新能</t>
  </si>
  <si>
    <t>600877.SH</t>
  </si>
  <si>
    <t>电科芯片</t>
  </si>
  <si>
    <t>600879.SH</t>
  </si>
  <si>
    <t>航天电子</t>
  </si>
  <si>
    <t>600880.SH</t>
  </si>
  <si>
    <t>博瑞传播</t>
  </si>
  <si>
    <t>600881.SH</t>
  </si>
  <si>
    <t>亚泰集团</t>
  </si>
  <si>
    <t>600882.SH</t>
  </si>
  <si>
    <t>妙可蓝多</t>
  </si>
  <si>
    <t>600883.SH</t>
  </si>
  <si>
    <t>博闻科技</t>
  </si>
  <si>
    <t>600884.SH</t>
  </si>
  <si>
    <t>杉杉股份</t>
  </si>
  <si>
    <t>600885.SH</t>
  </si>
  <si>
    <t>宏发股份</t>
  </si>
  <si>
    <t>600886.SH</t>
  </si>
  <si>
    <t>国投电力</t>
  </si>
  <si>
    <t>600887.SH</t>
  </si>
  <si>
    <t>伊利股份</t>
  </si>
  <si>
    <t>600888.SH</t>
  </si>
  <si>
    <t>新疆众和</t>
  </si>
  <si>
    <t>600889.SH</t>
  </si>
  <si>
    <t>南京化纤</t>
  </si>
  <si>
    <t>600892.SH</t>
  </si>
  <si>
    <t>大晟文化</t>
  </si>
  <si>
    <t>600893.SH</t>
  </si>
  <si>
    <t>航发动力</t>
  </si>
  <si>
    <t>600894.SH</t>
  </si>
  <si>
    <t>广日股份</t>
  </si>
  <si>
    <t>600895.SH</t>
  </si>
  <si>
    <t>张江高科</t>
  </si>
  <si>
    <t>600897.SH</t>
  </si>
  <si>
    <t>厦门空港</t>
  </si>
  <si>
    <t>600898.SH</t>
  </si>
  <si>
    <t>ST美讯</t>
  </si>
  <si>
    <t>600900.SH</t>
  </si>
  <si>
    <t>长江电力</t>
  </si>
  <si>
    <t>600901.SH</t>
  </si>
  <si>
    <t>江苏金租</t>
  </si>
  <si>
    <t>600903.SH</t>
  </si>
  <si>
    <t>贵州燃气</t>
  </si>
  <si>
    <t>600905.SH</t>
  </si>
  <si>
    <t>三峡能源</t>
  </si>
  <si>
    <t>600906.SH</t>
  </si>
  <si>
    <t>财达证券</t>
  </si>
  <si>
    <t>600908.SH</t>
  </si>
  <si>
    <t>无锡银行</t>
  </si>
  <si>
    <t>600909.SH</t>
  </si>
  <si>
    <t>华安证券</t>
  </si>
  <si>
    <t>600916.SH</t>
  </si>
  <si>
    <t>中国黄金</t>
  </si>
  <si>
    <t>600917.SH</t>
  </si>
  <si>
    <t>重庆燃气</t>
  </si>
  <si>
    <t>600918.SH</t>
  </si>
  <si>
    <t>中泰证券</t>
  </si>
  <si>
    <t>600919.SH</t>
  </si>
  <si>
    <t>江苏银行</t>
  </si>
  <si>
    <t>600925.SH</t>
  </si>
  <si>
    <t>苏能股份</t>
  </si>
  <si>
    <t>600926.SH</t>
  </si>
  <si>
    <t>杭州银行</t>
  </si>
  <si>
    <t>600927.SH</t>
  </si>
  <si>
    <t>永安期货</t>
  </si>
  <si>
    <t>600928.SH</t>
  </si>
  <si>
    <t>西安银行</t>
  </si>
  <si>
    <t>600929.SH</t>
  </si>
  <si>
    <t>雪天盐业</t>
  </si>
  <si>
    <t>600933.SH</t>
  </si>
  <si>
    <t>爱柯迪</t>
  </si>
  <si>
    <t>600935.SH</t>
  </si>
  <si>
    <t>华塑股份</t>
  </si>
  <si>
    <t>600936.SH</t>
  </si>
  <si>
    <t>广西广电</t>
  </si>
  <si>
    <t>600938.SH</t>
  </si>
  <si>
    <t>中国海油</t>
  </si>
  <si>
    <t>600939.SH</t>
  </si>
  <si>
    <t>重庆建工</t>
  </si>
  <si>
    <t>600941.SH</t>
  </si>
  <si>
    <t>中国移动</t>
  </si>
  <si>
    <t>600955.SH</t>
  </si>
  <si>
    <t>维远股份</t>
  </si>
  <si>
    <t>600956.SH</t>
  </si>
  <si>
    <t>新天绿能</t>
  </si>
  <si>
    <t>600958.SH</t>
  </si>
  <si>
    <t>东方证券</t>
  </si>
  <si>
    <t>600959.SH</t>
  </si>
  <si>
    <t>江苏有线</t>
  </si>
  <si>
    <t>600960.SH</t>
  </si>
  <si>
    <t>渤海汽车</t>
  </si>
  <si>
    <t>600961.SH</t>
  </si>
  <si>
    <t>株冶集团</t>
  </si>
  <si>
    <t>600962.SH</t>
  </si>
  <si>
    <t>国投中鲁</t>
  </si>
  <si>
    <t>600963.SH</t>
  </si>
  <si>
    <t>岳阳林纸</t>
  </si>
  <si>
    <t>600965.SH</t>
  </si>
  <si>
    <t>福成股份</t>
  </si>
  <si>
    <t>600966.SH</t>
  </si>
  <si>
    <t>博汇纸业</t>
  </si>
  <si>
    <t>600967.SH</t>
  </si>
  <si>
    <t>内蒙一机</t>
  </si>
  <si>
    <t>600968.SH</t>
  </si>
  <si>
    <t>海油发展</t>
  </si>
  <si>
    <t>600969.SH</t>
  </si>
  <si>
    <t>郴电国际</t>
  </si>
  <si>
    <t>600970.SH</t>
  </si>
  <si>
    <t>中材国际</t>
  </si>
  <si>
    <t>600971.SH</t>
  </si>
  <si>
    <t>恒源煤电</t>
  </si>
  <si>
    <t>600973.SH</t>
  </si>
  <si>
    <t>宝胜股份</t>
  </si>
  <si>
    <t>600975.SH</t>
  </si>
  <si>
    <t>新五丰</t>
  </si>
  <si>
    <t>600976.SH</t>
  </si>
  <si>
    <t>健民集团</t>
  </si>
  <si>
    <t>600977.SH</t>
  </si>
  <si>
    <t>中国电影</t>
  </si>
  <si>
    <t>600979.SH</t>
  </si>
  <si>
    <t>广安爱众</t>
  </si>
  <si>
    <t>600980.SH</t>
  </si>
  <si>
    <t>北矿科技</t>
  </si>
  <si>
    <t>600981.SH</t>
  </si>
  <si>
    <t>汇鸿集团</t>
  </si>
  <si>
    <t>600982.SH</t>
  </si>
  <si>
    <t>宁波能源</t>
  </si>
  <si>
    <t>600983.SH</t>
  </si>
  <si>
    <t>惠而浦</t>
  </si>
  <si>
    <t>600984.SH</t>
  </si>
  <si>
    <t>建设机械</t>
  </si>
  <si>
    <t>600985.SH</t>
  </si>
  <si>
    <t>淮北矿业</t>
  </si>
  <si>
    <t>600986.SH</t>
  </si>
  <si>
    <t>浙文互联</t>
  </si>
  <si>
    <t>600987.SH</t>
  </si>
  <si>
    <t>航民股份</t>
  </si>
  <si>
    <t>600988.SH</t>
  </si>
  <si>
    <t>赤峰黄金</t>
  </si>
  <si>
    <t>600989.SH</t>
  </si>
  <si>
    <t>宝丰能源</t>
  </si>
  <si>
    <t>600990.SH</t>
  </si>
  <si>
    <t>四创电子</t>
  </si>
  <si>
    <t>600992.SH</t>
  </si>
  <si>
    <t>贵绳股份</t>
  </si>
  <si>
    <t>600993.SH</t>
  </si>
  <si>
    <t>马应龙</t>
  </si>
  <si>
    <t>600995.SH</t>
  </si>
  <si>
    <t>南网储能</t>
  </si>
  <si>
    <t>600996.SH</t>
  </si>
  <si>
    <t>贵广网络</t>
  </si>
  <si>
    <t>600997.SH</t>
  </si>
  <si>
    <t>开滦股份</t>
  </si>
  <si>
    <t>600998.SH</t>
  </si>
  <si>
    <t>九州通</t>
  </si>
  <si>
    <t>600999.SH</t>
  </si>
  <si>
    <t>招商证券</t>
  </si>
  <si>
    <t>601000.SH</t>
  </si>
  <si>
    <t>唐山港</t>
  </si>
  <si>
    <t>601001.SH</t>
  </si>
  <si>
    <t>晋控煤业</t>
  </si>
  <si>
    <t>601002.SH</t>
  </si>
  <si>
    <t>晋亿实业</t>
  </si>
  <si>
    <t>601003.SH</t>
  </si>
  <si>
    <t>柳钢股份</t>
  </si>
  <si>
    <t>601005.SH</t>
  </si>
  <si>
    <t>重庆钢铁</t>
  </si>
  <si>
    <t>601006.SH</t>
  </si>
  <si>
    <t>大秦铁路</t>
  </si>
  <si>
    <t>601007.SH</t>
  </si>
  <si>
    <t>金陵饭店</t>
  </si>
  <si>
    <t>601008.SH</t>
  </si>
  <si>
    <t>连云港</t>
  </si>
  <si>
    <t>601009.SH</t>
  </si>
  <si>
    <t>南京银行</t>
  </si>
  <si>
    <t>601010.SH</t>
  </si>
  <si>
    <t>文峰股份</t>
  </si>
  <si>
    <t>601011.SH</t>
  </si>
  <si>
    <t>宝泰隆</t>
  </si>
  <si>
    <t>601012.SH</t>
  </si>
  <si>
    <t>隆基绿能</t>
  </si>
  <si>
    <t>601015.SH</t>
  </si>
  <si>
    <t>陕西黑猫</t>
  </si>
  <si>
    <t>601016.SH</t>
  </si>
  <si>
    <t>节能风电</t>
  </si>
  <si>
    <t>601018.SH</t>
  </si>
  <si>
    <t>宁波港</t>
  </si>
  <si>
    <t>601019.SH</t>
  </si>
  <si>
    <t>山东出版</t>
  </si>
  <si>
    <t>601020.SH</t>
  </si>
  <si>
    <t>华钰矿业</t>
  </si>
  <si>
    <t>601021.SH</t>
  </si>
  <si>
    <t>春秋航空</t>
  </si>
  <si>
    <t>601022.SH</t>
  </si>
  <si>
    <t>宁波远洋</t>
  </si>
  <si>
    <t>601028.SH</t>
  </si>
  <si>
    <t>玉龙股份</t>
  </si>
  <si>
    <t>601038.SH</t>
  </si>
  <si>
    <t>一拖股份</t>
  </si>
  <si>
    <t>601058.SH</t>
  </si>
  <si>
    <t>赛轮轮胎</t>
  </si>
  <si>
    <t>601059.SH</t>
  </si>
  <si>
    <t>信达证券</t>
  </si>
  <si>
    <t>601061.SH</t>
  </si>
  <si>
    <t>中信金属</t>
  </si>
  <si>
    <t>601065.SH</t>
  </si>
  <si>
    <t>江盐集团</t>
  </si>
  <si>
    <t>601066.SH</t>
  </si>
  <si>
    <t>中信建投</t>
  </si>
  <si>
    <t>601068.SH</t>
  </si>
  <si>
    <t>中铝国际</t>
  </si>
  <si>
    <t>601069.SH</t>
  </si>
  <si>
    <t>西部黄金</t>
  </si>
  <si>
    <t>601077.SH</t>
  </si>
  <si>
    <t>渝农商行</t>
  </si>
  <si>
    <t>601083.SH</t>
  </si>
  <si>
    <t>锦江航运</t>
  </si>
  <si>
    <t>601086.SH</t>
  </si>
  <si>
    <t>国芳集团</t>
  </si>
  <si>
    <t>601088.SH</t>
  </si>
  <si>
    <t>中国神华</t>
  </si>
  <si>
    <t>601089.SH</t>
  </si>
  <si>
    <t>福元医药</t>
  </si>
  <si>
    <t>601096.SH</t>
  </si>
  <si>
    <t>宏盛华源</t>
  </si>
  <si>
    <t>601098.SH</t>
  </si>
  <si>
    <t>中南传媒</t>
  </si>
  <si>
    <t>601099.SH</t>
  </si>
  <si>
    <t>太平洋</t>
  </si>
  <si>
    <t>601100.SH</t>
  </si>
  <si>
    <t>恒立液压</t>
  </si>
  <si>
    <t>601101.SH</t>
  </si>
  <si>
    <t>昊华能源</t>
  </si>
  <si>
    <t>601106.SH</t>
  </si>
  <si>
    <t>中国一重</t>
  </si>
  <si>
    <t>601107.SH</t>
  </si>
  <si>
    <t>四川成渝</t>
  </si>
  <si>
    <t>601108.SH</t>
  </si>
  <si>
    <t>财通证券</t>
  </si>
  <si>
    <t>601111.SH</t>
  </si>
  <si>
    <t>中国国航</t>
  </si>
  <si>
    <t>601113.SH</t>
  </si>
  <si>
    <t>华鼎股份</t>
  </si>
  <si>
    <t>601116.SH</t>
  </si>
  <si>
    <t>三江购物</t>
  </si>
  <si>
    <t>601117.SH</t>
  </si>
  <si>
    <t>中国化学</t>
  </si>
  <si>
    <t>601118.SH</t>
  </si>
  <si>
    <t>海南橡胶</t>
  </si>
  <si>
    <t>601121.SH</t>
  </si>
  <si>
    <t>宝地矿业</t>
  </si>
  <si>
    <t>601126.SH</t>
  </si>
  <si>
    <t>四方股份</t>
  </si>
  <si>
    <t>601127.SH</t>
  </si>
  <si>
    <t>赛力斯</t>
  </si>
  <si>
    <t>601128.SH</t>
  </si>
  <si>
    <t>常熟银行</t>
  </si>
  <si>
    <t>601133.SH</t>
  </si>
  <si>
    <t>柏诚股份</t>
  </si>
  <si>
    <t>601136.SH</t>
  </si>
  <si>
    <t>首创证券</t>
  </si>
  <si>
    <t>601137.SH</t>
  </si>
  <si>
    <t>博威合金</t>
  </si>
  <si>
    <t>601138.SH</t>
  </si>
  <si>
    <t>工业富联</t>
  </si>
  <si>
    <t>601139.SH</t>
  </si>
  <si>
    <t>深圳燃气</t>
  </si>
  <si>
    <t>601155.SH</t>
  </si>
  <si>
    <t>新城控股</t>
  </si>
  <si>
    <t>601156.SH</t>
  </si>
  <si>
    <t>东航物流</t>
  </si>
  <si>
    <t>601158.SH</t>
  </si>
  <si>
    <t>重庆水务</t>
  </si>
  <si>
    <t>601162.SH</t>
  </si>
  <si>
    <t>天风证券</t>
  </si>
  <si>
    <t>601163.SH</t>
  </si>
  <si>
    <t>三角轮胎</t>
  </si>
  <si>
    <t>601166.SH</t>
  </si>
  <si>
    <t>兴业银行</t>
  </si>
  <si>
    <t>601168.SH</t>
  </si>
  <si>
    <t>西部矿业</t>
  </si>
  <si>
    <t>601169.SH</t>
  </si>
  <si>
    <t>北京银行</t>
  </si>
  <si>
    <t>601177.SH</t>
  </si>
  <si>
    <t>杭齿前进</t>
  </si>
  <si>
    <t>601179.SH</t>
  </si>
  <si>
    <t>中国西电</t>
  </si>
  <si>
    <t>601186.SH</t>
  </si>
  <si>
    <t>中国铁建</t>
  </si>
  <si>
    <t>601187.SH</t>
  </si>
  <si>
    <t>厦门银行</t>
  </si>
  <si>
    <t>601188.SH</t>
  </si>
  <si>
    <t>龙江交通</t>
  </si>
  <si>
    <t>601198.SH</t>
  </si>
  <si>
    <t>东兴证券</t>
  </si>
  <si>
    <t>601199.SH</t>
  </si>
  <si>
    <t>江南水务</t>
  </si>
  <si>
    <t>601200.SH</t>
  </si>
  <si>
    <t>上海环境</t>
  </si>
  <si>
    <t>601208.SH</t>
  </si>
  <si>
    <t>东材科技</t>
  </si>
  <si>
    <t>601211.SH</t>
  </si>
  <si>
    <t>国泰君安</t>
  </si>
  <si>
    <t>601212.SH</t>
  </si>
  <si>
    <t>白银有色</t>
  </si>
  <si>
    <t>601216.SH</t>
  </si>
  <si>
    <t>君正集团</t>
  </si>
  <si>
    <t>601218.SH</t>
  </si>
  <si>
    <t>吉鑫科技</t>
  </si>
  <si>
    <t>601222.SH</t>
  </si>
  <si>
    <t>林洋能源</t>
  </si>
  <si>
    <t>601225.SH</t>
  </si>
  <si>
    <t>陕西煤业</t>
  </si>
  <si>
    <t>601226.SH</t>
  </si>
  <si>
    <t>华电重工</t>
  </si>
  <si>
    <t>601228.SH</t>
  </si>
  <si>
    <t>广州港</t>
  </si>
  <si>
    <t>601229.SH</t>
  </si>
  <si>
    <t>上海银行</t>
  </si>
  <si>
    <t>601231.SH</t>
  </si>
  <si>
    <t>环旭电子</t>
  </si>
  <si>
    <t>601233.SH</t>
  </si>
  <si>
    <t>桐昆股份</t>
  </si>
  <si>
    <t>601236.SH</t>
  </si>
  <si>
    <t>红塔证券</t>
  </si>
  <si>
    <t>601238.SH</t>
  </si>
  <si>
    <t>广汽集团</t>
  </si>
  <si>
    <t>601279.SH</t>
  </si>
  <si>
    <t>英利汽车</t>
  </si>
  <si>
    <t>601288.SH</t>
  </si>
  <si>
    <t>农业银行</t>
  </si>
  <si>
    <t>601298.SH</t>
  </si>
  <si>
    <t>青岛港</t>
  </si>
  <si>
    <t>601311.SH</t>
  </si>
  <si>
    <t>骆驼股份</t>
  </si>
  <si>
    <t>601318.SH</t>
  </si>
  <si>
    <t>中国平安</t>
  </si>
  <si>
    <t>601319.SH</t>
  </si>
  <si>
    <t>中国人保</t>
  </si>
  <si>
    <t>601326.SH</t>
  </si>
  <si>
    <t>秦港股份</t>
  </si>
  <si>
    <t>601328.SH</t>
  </si>
  <si>
    <t>交通银行</t>
  </si>
  <si>
    <t>601330.SH</t>
  </si>
  <si>
    <t>绿色动力</t>
  </si>
  <si>
    <t>601333.SH</t>
  </si>
  <si>
    <t>广深铁路</t>
  </si>
  <si>
    <t>601336.SH</t>
  </si>
  <si>
    <t>新华保险</t>
  </si>
  <si>
    <t>601339.SH</t>
  </si>
  <si>
    <t>百隆东方</t>
  </si>
  <si>
    <t>601360.SH</t>
  </si>
  <si>
    <t>三六零</t>
  </si>
  <si>
    <t>601366.SH</t>
  </si>
  <si>
    <t>利群股份</t>
  </si>
  <si>
    <t>601368.SH</t>
  </si>
  <si>
    <t>绿城水务</t>
  </si>
  <si>
    <t>601369.SH</t>
  </si>
  <si>
    <t>陕鼓动力</t>
  </si>
  <si>
    <t>601375.SH</t>
  </si>
  <si>
    <t>中原证券</t>
  </si>
  <si>
    <t>601377.SH</t>
  </si>
  <si>
    <t>兴业证券</t>
  </si>
  <si>
    <t>601388.SH</t>
  </si>
  <si>
    <t>怡球资源</t>
  </si>
  <si>
    <t>601390.SH</t>
  </si>
  <si>
    <t>中国中铁</t>
  </si>
  <si>
    <t>601398.SH</t>
  </si>
  <si>
    <t>工商银行</t>
  </si>
  <si>
    <t>601399.SH</t>
  </si>
  <si>
    <t>国机重装</t>
  </si>
  <si>
    <t>601456.SH</t>
  </si>
  <si>
    <t>国联证券</t>
  </si>
  <si>
    <t>601500.SH</t>
  </si>
  <si>
    <t>通用股份</t>
  </si>
  <si>
    <t>601512.SH</t>
  </si>
  <si>
    <t>中新集团</t>
  </si>
  <si>
    <t>601515.SH</t>
  </si>
  <si>
    <t>东峰集团</t>
  </si>
  <si>
    <t>601518.SH</t>
  </si>
  <si>
    <t>吉林高速</t>
  </si>
  <si>
    <t>601519.SH</t>
  </si>
  <si>
    <t>大智慧</t>
  </si>
  <si>
    <t>601528.SH</t>
  </si>
  <si>
    <t>瑞丰银行</t>
  </si>
  <si>
    <t>601555.SH</t>
  </si>
  <si>
    <t>东吴证券</t>
  </si>
  <si>
    <t>601566.SH</t>
  </si>
  <si>
    <t>九牧王</t>
  </si>
  <si>
    <t>601567.SH</t>
  </si>
  <si>
    <t>三星医疗</t>
  </si>
  <si>
    <t>601568.SH</t>
  </si>
  <si>
    <t>北元集团</t>
  </si>
  <si>
    <t>601577.SH</t>
  </si>
  <si>
    <t>长沙银行</t>
  </si>
  <si>
    <t>601579.SH</t>
  </si>
  <si>
    <t>会稽山</t>
  </si>
  <si>
    <t>601588.SH</t>
  </si>
  <si>
    <t>北辰实业</t>
  </si>
  <si>
    <t>601595.SH</t>
  </si>
  <si>
    <t>上海电影</t>
  </si>
  <si>
    <t>601598.SH</t>
  </si>
  <si>
    <t>中国外运</t>
  </si>
  <si>
    <t>601599.SH</t>
  </si>
  <si>
    <t>浙文影业</t>
  </si>
  <si>
    <t>601600.SH</t>
  </si>
  <si>
    <t>中国铝业</t>
  </si>
  <si>
    <t>601601.SH</t>
  </si>
  <si>
    <t>中国太保</t>
  </si>
  <si>
    <t>601606.SH</t>
  </si>
  <si>
    <t>长城军工</t>
  </si>
  <si>
    <t>601607.SH</t>
  </si>
  <si>
    <t>上海医药</t>
  </si>
  <si>
    <t>601608.SH</t>
  </si>
  <si>
    <t>中信重工</t>
  </si>
  <si>
    <t>601609.SH</t>
  </si>
  <si>
    <t>金田股份</t>
  </si>
  <si>
    <t>601611.SH</t>
  </si>
  <si>
    <t>中国核建</t>
  </si>
  <si>
    <t>601615.SH</t>
  </si>
  <si>
    <t>明阳智能</t>
  </si>
  <si>
    <t>601616.SH</t>
  </si>
  <si>
    <t>广电电气</t>
  </si>
  <si>
    <t>601618.SH</t>
  </si>
  <si>
    <t>中国中冶</t>
  </si>
  <si>
    <t>601619.SH</t>
  </si>
  <si>
    <t>嘉泽新能</t>
  </si>
  <si>
    <t>601628.SH</t>
  </si>
  <si>
    <t>中国人寿</t>
  </si>
  <si>
    <t>601633.SH</t>
  </si>
  <si>
    <t>长城汽车</t>
  </si>
  <si>
    <t>601636.SH</t>
  </si>
  <si>
    <t>旗滨集团</t>
  </si>
  <si>
    <t>601658.SH</t>
  </si>
  <si>
    <t>邮储银行</t>
  </si>
  <si>
    <t>601665.SH</t>
  </si>
  <si>
    <t>齐鲁银行</t>
  </si>
  <si>
    <t>601666.SH</t>
  </si>
  <si>
    <t>平煤股份</t>
  </si>
  <si>
    <t>601668.SH</t>
  </si>
  <si>
    <t>中国建筑</t>
  </si>
  <si>
    <t>601669.SH</t>
  </si>
  <si>
    <t>中国电建</t>
  </si>
  <si>
    <t>601677.SH</t>
  </si>
  <si>
    <t>明泰铝业</t>
  </si>
  <si>
    <t>601678.SH</t>
  </si>
  <si>
    <t>滨化股份</t>
  </si>
  <si>
    <t>601686.SH</t>
  </si>
  <si>
    <t>友发集团</t>
  </si>
  <si>
    <t>601688.SH</t>
  </si>
  <si>
    <t>华泰证券</t>
  </si>
  <si>
    <t>601689.SH</t>
  </si>
  <si>
    <t>拓普集团</t>
  </si>
  <si>
    <t>601696.SH</t>
  </si>
  <si>
    <t>中银证券</t>
  </si>
  <si>
    <t>601698.SH</t>
  </si>
  <si>
    <t>中国卫通</t>
  </si>
  <si>
    <t>601699.SH</t>
  </si>
  <si>
    <t>潞安环能</t>
  </si>
  <si>
    <t>601700.SH</t>
  </si>
  <si>
    <t>风范股份</t>
  </si>
  <si>
    <t>601702.SH</t>
  </si>
  <si>
    <t>华峰铝业</t>
  </si>
  <si>
    <t>601717.SH</t>
  </si>
  <si>
    <t>郑煤机</t>
  </si>
  <si>
    <t>601718.SH</t>
  </si>
  <si>
    <t>际华集团</t>
  </si>
  <si>
    <t>601727.SH</t>
  </si>
  <si>
    <t>上海电气</t>
  </si>
  <si>
    <t>601728.SH</t>
  </si>
  <si>
    <t>中国电信</t>
  </si>
  <si>
    <t>601766.SH</t>
  </si>
  <si>
    <t>中国中车</t>
  </si>
  <si>
    <t>601777.SH</t>
  </si>
  <si>
    <t>力帆科技</t>
  </si>
  <si>
    <t>601778.SH</t>
  </si>
  <si>
    <t>晶科科技</t>
  </si>
  <si>
    <t>601788.SH</t>
  </si>
  <si>
    <t>光大证券</t>
  </si>
  <si>
    <t>601789.SH</t>
  </si>
  <si>
    <t>宁波建工</t>
  </si>
  <si>
    <t>601798.SH</t>
  </si>
  <si>
    <t>蓝科高新</t>
  </si>
  <si>
    <t>601799.SH</t>
  </si>
  <si>
    <t>星宇股份</t>
  </si>
  <si>
    <t>601800.SH</t>
  </si>
  <si>
    <t>中国交建</t>
  </si>
  <si>
    <t>601801.SH</t>
  </si>
  <si>
    <t>皖新传媒</t>
  </si>
  <si>
    <t>601808.SH</t>
  </si>
  <si>
    <t>中海油服</t>
  </si>
  <si>
    <t>601811.SH</t>
  </si>
  <si>
    <t>新华文轩</t>
  </si>
  <si>
    <t>601816.SH</t>
  </si>
  <si>
    <t>京沪高铁</t>
  </si>
  <si>
    <t>601818.SH</t>
  </si>
  <si>
    <t>光大银行</t>
  </si>
  <si>
    <t>601825.SH</t>
  </si>
  <si>
    <t>沪农商行</t>
  </si>
  <si>
    <t>601827.SH</t>
  </si>
  <si>
    <t>三峰环境</t>
  </si>
  <si>
    <t>601828.SH</t>
  </si>
  <si>
    <t>美凯龙</t>
  </si>
  <si>
    <t>601838.SH</t>
  </si>
  <si>
    <t>成都银行</t>
  </si>
  <si>
    <t>601857.SH</t>
  </si>
  <si>
    <t>中国石油</t>
  </si>
  <si>
    <t>601858.SH</t>
  </si>
  <si>
    <t>中国科传</t>
  </si>
  <si>
    <t>601860.SH</t>
  </si>
  <si>
    <t>紫金银行</t>
  </si>
  <si>
    <t>601865.SH</t>
  </si>
  <si>
    <t>福莱特</t>
  </si>
  <si>
    <t>601866.SH</t>
  </si>
  <si>
    <t>中远海发</t>
  </si>
  <si>
    <t>601868.SH</t>
  </si>
  <si>
    <t>中国能建</t>
  </si>
  <si>
    <t>601869.SH</t>
  </si>
  <si>
    <t>长飞光纤</t>
  </si>
  <si>
    <t>601872.SH</t>
  </si>
  <si>
    <t>招商轮船</t>
  </si>
  <si>
    <t>601877.SH</t>
  </si>
  <si>
    <t>正泰电器</t>
  </si>
  <si>
    <t>601878.SH</t>
  </si>
  <si>
    <t>浙商证券</t>
  </si>
  <si>
    <t>601880.SH</t>
  </si>
  <si>
    <t>辽港股份</t>
  </si>
  <si>
    <t>601881.SH</t>
  </si>
  <si>
    <t>中国银河</t>
  </si>
  <si>
    <t>601882.SH</t>
  </si>
  <si>
    <t>海天精工</t>
  </si>
  <si>
    <t>601886.SH</t>
  </si>
  <si>
    <t>江河集团</t>
  </si>
  <si>
    <t>601888.SH</t>
  </si>
  <si>
    <t>中国中免</t>
  </si>
  <si>
    <t>601890.SH</t>
  </si>
  <si>
    <t>亚星锚链</t>
  </si>
  <si>
    <t>601898.SH</t>
  </si>
  <si>
    <t>中煤能源</t>
  </si>
  <si>
    <t>601899.SH</t>
  </si>
  <si>
    <t>紫金矿业</t>
  </si>
  <si>
    <t>601900.SH</t>
  </si>
  <si>
    <t>南方传媒</t>
  </si>
  <si>
    <t>601901.SH</t>
  </si>
  <si>
    <t>方正证券</t>
  </si>
  <si>
    <t>601908.SH</t>
  </si>
  <si>
    <t>京运通</t>
  </si>
  <si>
    <t>601916.SH</t>
  </si>
  <si>
    <t>浙商银行</t>
  </si>
  <si>
    <t>601918.SH</t>
  </si>
  <si>
    <t>新集能源</t>
  </si>
  <si>
    <t>601919.SH</t>
  </si>
  <si>
    <t>中远海控</t>
  </si>
  <si>
    <t>601921.SH</t>
  </si>
  <si>
    <t>浙版传媒</t>
  </si>
  <si>
    <t>601928.SH</t>
  </si>
  <si>
    <t>凤凰传媒</t>
  </si>
  <si>
    <t>601929.SH</t>
  </si>
  <si>
    <t>吉视传媒</t>
  </si>
  <si>
    <t>601933.SH</t>
  </si>
  <si>
    <t>永辉超市</t>
  </si>
  <si>
    <t>601939.SH</t>
  </si>
  <si>
    <t>建设银行</t>
  </si>
  <si>
    <t>601949.SH</t>
  </si>
  <si>
    <t>中国出版</t>
  </si>
  <si>
    <t>601952.SH</t>
  </si>
  <si>
    <t>苏垦农发</t>
  </si>
  <si>
    <t>601956.SH</t>
  </si>
  <si>
    <t>东贝集团</t>
  </si>
  <si>
    <t>601958.SH</t>
  </si>
  <si>
    <t>金钼股份</t>
  </si>
  <si>
    <t>601963.SH</t>
  </si>
  <si>
    <t>重庆银行</t>
  </si>
  <si>
    <t>601965.SH</t>
  </si>
  <si>
    <t>中国汽研</t>
  </si>
  <si>
    <t>601966.SH</t>
  </si>
  <si>
    <t>玲珑轮胎</t>
  </si>
  <si>
    <t>601968.SH</t>
  </si>
  <si>
    <t>宝钢包装</t>
  </si>
  <si>
    <t>601969.SH</t>
  </si>
  <si>
    <t>海南矿业</t>
  </si>
  <si>
    <t>601975.SH</t>
  </si>
  <si>
    <t>招商南油</t>
  </si>
  <si>
    <t>601985.SH</t>
  </si>
  <si>
    <t>中国核电</t>
  </si>
  <si>
    <t>601988.SH</t>
  </si>
  <si>
    <t>中国银行</t>
  </si>
  <si>
    <t>601989.SH</t>
  </si>
  <si>
    <t>中国重工</t>
  </si>
  <si>
    <t>601990.SH</t>
  </si>
  <si>
    <t>南京证券</t>
  </si>
  <si>
    <t>601991.SH</t>
  </si>
  <si>
    <t>大唐发电</t>
  </si>
  <si>
    <t>601992.SH</t>
  </si>
  <si>
    <t>金隅集团</t>
  </si>
  <si>
    <t>601995.SH</t>
  </si>
  <si>
    <t>中金公司</t>
  </si>
  <si>
    <t>601996.SH</t>
  </si>
  <si>
    <t>丰林集团</t>
  </si>
  <si>
    <t>601997.SH</t>
  </si>
  <si>
    <t>贵阳银行</t>
  </si>
  <si>
    <t>601998.SH</t>
  </si>
  <si>
    <t>中信银行</t>
  </si>
  <si>
    <t>601999.SH</t>
  </si>
  <si>
    <t>出版传媒</t>
  </si>
  <si>
    <t>603000.SH</t>
  </si>
  <si>
    <t>人民网</t>
  </si>
  <si>
    <t>603001.SH</t>
  </si>
  <si>
    <t>ST奥康</t>
  </si>
  <si>
    <t>603002.SH</t>
  </si>
  <si>
    <t>宏昌电子</t>
  </si>
  <si>
    <t>603003.SH</t>
  </si>
  <si>
    <t>龙宇股份</t>
  </si>
  <si>
    <t>603004.SH</t>
  </si>
  <si>
    <t>鼎龙科技</t>
  </si>
  <si>
    <t>603005.SH</t>
  </si>
  <si>
    <t>晶方科技</t>
  </si>
  <si>
    <t>603006.SH</t>
  </si>
  <si>
    <t>联明股份</t>
  </si>
  <si>
    <t>603007.SH</t>
  </si>
  <si>
    <t>ST花王</t>
  </si>
  <si>
    <t>603008.SH</t>
  </si>
  <si>
    <t>喜临门</t>
  </si>
  <si>
    <t>603009.SH</t>
  </si>
  <si>
    <t>北特科技</t>
  </si>
  <si>
    <t>603010.SH</t>
  </si>
  <si>
    <t>万盛股份</t>
  </si>
  <si>
    <t>603011.SH</t>
  </si>
  <si>
    <t>合锻智能</t>
  </si>
  <si>
    <t>603012.SH</t>
  </si>
  <si>
    <t>创力集团</t>
  </si>
  <si>
    <t>603013.SH</t>
  </si>
  <si>
    <t>亚普股份</t>
  </si>
  <si>
    <t>603015.SH</t>
  </si>
  <si>
    <t>弘讯科技</t>
  </si>
  <si>
    <t>603016.SH</t>
  </si>
  <si>
    <t>新宏泰</t>
  </si>
  <si>
    <t>603017.SH</t>
  </si>
  <si>
    <t>中衡设计</t>
  </si>
  <si>
    <t>603018.SH</t>
  </si>
  <si>
    <t>华设集团</t>
  </si>
  <si>
    <t>603019.SH</t>
  </si>
  <si>
    <t>中科曙光</t>
  </si>
  <si>
    <t>603020.SH</t>
  </si>
  <si>
    <t>爱普股份</t>
  </si>
  <si>
    <t>603021.SH</t>
  </si>
  <si>
    <t>山东华鹏</t>
  </si>
  <si>
    <t>603022.SH</t>
  </si>
  <si>
    <t>新通联</t>
  </si>
  <si>
    <t>603023.SH</t>
  </si>
  <si>
    <t>威帝股份</t>
  </si>
  <si>
    <t>603025.SH</t>
  </si>
  <si>
    <t>大豪科技</t>
  </si>
  <si>
    <t>603026.SH</t>
  </si>
  <si>
    <t>胜华新材</t>
  </si>
  <si>
    <t>603027.SH</t>
  </si>
  <si>
    <t>千禾味业</t>
  </si>
  <si>
    <t>603028.SH</t>
  </si>
  <si>
    <t>赛福天</t>
  </si>
  <si>
    <t>603029.SH</t>
  </si>
  <si>
    <t>天鹅股份</t>
  </si>
  <si>
    <t>603030.SH</t>
  </si>
  <si>
    <t>*ST全筑</t>
  </si>
  <si>
    <t>603031.SH</t>
  </si>
  <si>
    <t>安孚科技</t>
  </si>
  <si>
    <t>603032.SH</t>
  </si>
  <si>
    <t>德新科技</t>
  </si>
  <si>
    <t>603033.SH</t>
  </si>
  <si>
    <t>三维股份</t>
  </si>
  <si>
    <t>603035.SH</t>
  </si>
  <si>
    <t>常熟汽饰</t>
  </si>
  <si>
    <t>603036.SH</t>
  </si>
  <si>
    <t>如通股份</t>
  </si>
  <si>
    <t>603037.SH</t>
  </si>
  <si>
    <t>凯众股份</t>
  </si>
  <si>
    <t>603038.SH</t>
  </si>
  <si>
    <t>华立股份</t>
  </si>
  <si>
    <t>603039.SH</t>
  </si>
  <si>
    <t>泛微网络</t>
  </si>
  <si>
    <t>603040.SH</t>
  </si>
  <si>
    <t>新坐标</t>
  </si>
  <si>
    <t>603041.SH</t>
  </si>
  <si>
    <t>美思德</t>
  </si>
  <si>
    <t>603042.SH</t>
  </si>
  <si>
    <t>华脉科技</t>
  </si>
  <si>
    <t>603043.SH</t>
  </si>
  <si>
    <t>广州酒家</t>
  </si>
  <si>
    <t>603045.SH</t>
  </si>
  <si>
    <t>福达合金</t>
  </si>
  <si>
    <t>603048.SH</t>
  </si>
  <si>
    <t>浙江黎明</t>
  </si>
  <si>
    <t>603050.SH</t>
  </si>
  <si>
    <t>科林电气</t>
  </si>
  <si>
    <t>603051.SH</t>
  </si>
  <si>
    <t>鹿山新材</t>
  </si>
  <si>
    <t>603052.SH</t>
  </si>
  <si>
    <t>可川科技</t>
  </si>
  <si>
    <t>603053.SH</t>
  </si>
  <si>
    <t>成都燃气</t>
  </si>
  <si>
    <t>603055.SH</t>
  </si>
  <si>
    <t>台华新材</t>
  </si>
  <si>
    <t>603056.SH</t>
  </si>
  <si>
    <t>德邦股份</t>
  </si>
  <si>
    <t>603057.SH</t>
  </si>
  <si>
    <t>紫燕食品</t>
  </si>
  <si>
    <t>603058.SH</t>
  </si>
  <si>
    <t>永吉股份</t>
  </si>
  <si>
    <t>603059.SH</t>
  </si>
  <si>
    <t>倍加洁</t>
  </si>
  <si>
    <t>603060.SH</t>
  </si>
  <si>
    <t>国检集团</t>
  </si>
  <si>
    <t>603061.SH</t>
  </si>
  <si>
    <t>金海通</t>
  </si>
  <si>
    <t>603062.SH</t>
  </si>
  <si>
    <t>麦加芯彩</t>
  </si>
  <si>
    <t>603063.SH</t>
  </si>
  <si>
    <t>禾望电气</t>
  </si>
  <si>
    <t>603065.SH</t>
  </si>
  <si>
    <t>宿迁联盛</t>
  </si>
  <si>
    <t>603066.SH</t>
  </si>
  <si>
    <t>音飞储存</t>
  </si>
  <si>
    <t>603067.SH</t>
  </si>
  <si>
    <t>振华股份</t>
  </si>
  <si>
    <t>603068.SH</t>
  </si>
  <si>
    <t>博通集成</t>
  </si>
  <si>
    <t>603069.SH</t>
  </si>
  <si>
    <t>海汽集团</t>
  </si>
  <si>
    <t>603070.SH</t>
  </si>
  <si>
    <t>万控智造</t>
  </si>
  <si>
    <t>603071.SH</t>
  </si>
  <si>
    <t>物产环能</t>
  </si>
  <si>
    <t>603073.SH</t>
  </si>
  <si>
    <t>彩蝶实业</t>
  </si>
  <si>
    <t>603075.SH</t>
  </si>
  <si>
    <t>热威股份</t>
  </si>
  <si>
    <t>603076.SH</t>
  </si>
  <si>
    <t>乐惠国际</t>
  </si>
  <si>
    <t>603077.SH</t>
  </si>
  <si>
    <t>和邦生物</t>
  </si>
  <si>
    <t>603078.SH</t>
  </si>
  <si>
    <t>江化微</t>
  </si>
  <si>
    <t>603079.SH</t>
  </si>
  <si>
    <t>圣达生物</t>
  </si>
  <si>
    <t>603080.SH</t>
  </si>
  <si>
    <t>新疆火炬</t>
  </si>
  <si>
    <t>603081.SH</t>
  </si>
  <si>
    <t>大丰实业</t>
  </si>
  <si>
    <t>603083.SH</t>
  </si>
  <si>
    <t>剑桥科技</t>
  </si>
  <si>
    <t>603085.SH</t>
  </si>
  <si>
    <t>天成自控</t>
  </si>
  <si>
    <t>603086.SH</t>
  </si>
  <si>
    <t>先达股份</t>
  </si>
  <si>
    <t>603087.SH</t>
  </si>
  <si>
    <t>甘李药业</t>
  </si>
  <si>
    <t>603088.SH</t>
  </si>
  <si>
    <t>宁波精达</t>
  </si>
  <si>
    <t>603089.SH</t>
  </si>
  <si>
    <t>正裕工业</t>
  </si>
  <si>
    <t>603090.SH</t>
  </si>
  <si>
    <t>宏盛股份</t>
  </si>
  <si>
    <t>603093.SH</t>
  </si>
  <si>
    <t>南华期货</t>
  </si>
  <si>
    <t>603095.SH</t>
  </si>
  <si>
    <t>越剑智能</t>
  </si>
  <si>
    <t>603096.SH</t>
  </si>
  <si>
    <t>新经典</t>
  </si>
  <si>
    <t>603097.SH</t>
  </si>
  <si>
    <t>江苏华辰</t>
  </si>
  <si>
    <t>603098.SH</t>
  </si>
  <si>
    <t>森特股份</t>
  </si>
  <si>
    <t>603099.SH</t>
  </si>
  <si>
    <t>长白山</t>
  </si>
  <si>
    <t>603100.SH</t>
  </si>
  <si>
    <t>川仪股份</t>
  </si>
  <si>
    <t>603101.SH</t>
  </si>
  <si>
    <t>汇嘉时代</t>
  </si>
  <si>
    <t>603102.SH</t>
  </si>
  <si>
    <t>百合股份</t>
  </si>
  <si>
    <t>603103.SH</t>
  </si>
  <si>
    <t>横店影视</t>
  </si>
  <si>
    <t>603105.SH</t>
  </si>
  <si>
    <t>芯能科技</t>
  </si>
  <si>
    <t>603106.SH</t>
  </si>
  <si>
    <t>恒银科技</t>
  </si>
  <si>
    <t>603107.SH</t>
  </si>
  <si>
    <t>上海汽配</t>
  </si>
  <si>
    <t>603108.SH</t>
  </si>
  <si>
    <t>润达医疗</t>
  </si>
  <si>
    <t>603109.SH</t>
  </si>
  <si>
    <t>神驰机电</t>
  </si>
  <si>
    <t>603110.SH</t>
  </si>
  <si>
    <t>东方材料</t>
  </si>
  <si>
    <t>603111.SH</t>
  </si>
  <si>
    <t>康尼机电</t>
  </si>
  <si>
    <t>603112.SH</t>
  </si>
  <si>
    <t>华翔股份</t>
  </si>
  <si>
    <t>603113.SH</t>
  </si>
  <si>
    <t>金能科技</t>
  </si>
  <si>
    <t>603115.SH</t>
  </si>
  <si>
    <t>海星股份</t>
  </si>
  <si>
    <t>603116.SH</t>
  </si>
  <si>
    <t>红蜻蜓</t>
  </si>
  <si>
    <t>603117.SH</t>
  </si>
  <si>
    <t>ST万林</t>
  </si>
  <si>
    <t>603118.SH</t>
  </si>
  <si>
    <t>共进股份</t>
  </si>
  <si>
    <t>603119.SH</t>
  </si>
  <si>
    <t>浙江荣泰</t>
  </si>
  <si>
    <t>603121.SH</t>
  </si>
  <si>
    <t>华培动力</t>
  </si>
  <si>
    <t>603122.SH</t>
  </si>
  <si>
    <t>合富中国</t>
  </si>
  <si>
    <t>603123.SH</t>
  </si>
  <si>
    <t>翠微股份</t>
  </si>
  <si>
    <t>603125.SH</t>
  </si>
  <si>
    <t>常青科技</t>
  </si>
  <si>
    <t>603126.SH</t>
  </si>
  <si>
    <t>中材节能</t>
  </si>
  <si>
    <t>603127.SH</t>
  </si>
  <si>
    <t>昭衍新药</t>
  </si>
  <si>
    <t>603128.SH</t>
  </si>
  <si>
    <t>华贸物流</t>
  </si>
  <si>
    <t>603129.SH</t>
  </si>
  <si>
    <t>春风动力</t>
  </si>
  <si>
    <t>603130.SH</t>
  </si>
  <si>
    <t>云中马</t>
  </si>
  <si>
    <t>603131.SH</t>
  </si>
  <si>
    <t>上海沪工</t>
  </si>
  <si>
    <t>603132.SH</t>
  </si>
  <si>
    <t>金徽股份</t>
  </si>
  <si>
    <t>603133.SH</t>
  </si>
  <si>
    <t>*ST碳元</t>
  </si>
  <si>
    <t>603135.SH</t>
  </si>
  <si>
    <t>中重科技</t>
  </si>
  <si>
    <t>603136.SH</t>
  </si>
  <si>
    <t>天目湖</t>
  </si>
  <si>
    <t>603137.SH</t>
  </si>
  <si>
    <t>恒尚节能</t>
  </si>
  <si>
    <t>603138.SH</t>
  </si>
  <si>
    <t>海量数据</t>
  </si>
  <si>
    <t>603139.SH</t>
  </si>
  <si>
    <t>康惠制药</t>
  </si>
  <si>
    <t>603150.SH</t>
  </si>
  <si>
    <t>万朗磁塑</t>
  </si>
  <si>
    <t>603151.SH</t>
  </si>
  <si>
    <t>邦基科技</t>
  </si>
  <si>
    <t>603153.SH</t>
  </si>
  <si>
    <t>上海建科</t>
  </si>
  <si>
    <t>603155.SH</t>
  </si>
  <si>
    <t>新亚强</t>
  </si>
  <si>
    <t>603156.SH</t>
  </si>
  <si>
    <t>养元饮品</t>
  </si>
  <si>
    <t>603158.SH</t>
  </si>
  <si>
    <t>腾龙股份</t>
  </si>
  <si>
    <t>603159.SH</t>
  </si>
  <si>
    <t>上海亚虹</t>
  </si>
  <si>
    <t>603160.SH</t>
  </si>
  <si>
    <t>汇顶科技</t>
  </si>
  <si>
    <t>603161.SH</t>
  </si>
  <si>
    <t>科华控股</t>
  </si>
  <si>
    <t>603162.SH</t>
  </si>
  <si>
    <t>海通发展</t>
  </si>
  <si>
    <t>603163.SH</t>
  </si>
  <si>
    <t>圣晖集成</t>
  </si>
  <si>
    <t>603165.SH</t>
  </si>
  <si>
    <t>荣晟环保</t>
  </si>
  <si>
    <t>603166.SH</t>
  </si>
  <si>
    <t>福达股份</t>
  </si>
  <si>
    <t>603167.SH</t>
  </si>
  <si>
    <t>渤海轮渡</t>
  </si>
  <si>
    <t>603168.SH</t>
  </si>
  <si>
    <t>莎普爱思</t>
  </si>
  <si>
    <t>603169.SH</t>
  </si>
  <si>
    <t>兰石重装</t>
  </si>
  <si>
    <t>603170.SH</t>
  </si>
  <si>
    <t>宝立食品</t>
  </si>
  <si>
    <t>603171.SH</t>
  </si>
  <si>
    <t>税友股份</t>
  </si>
  <si>
    <t>603172.SH</t>
  </si>
  <si>
    <t>万丰股份</t>
  </si>
  <si>
    <t>603173.SH</t>
  </si>
  <si>
    <t>福斯达</t>
  </si>
  <si>
    <t>603176.SH</t>
  </si>
  <si>
    <t>汇通集团</t>
  </si>
  <si>
    <t>603177.SH</t>
  </si>
  <si>
    <t>德创环保</t>
  </si>
  <si>
    <t>603178.SH</t>
  </si>
  <si>
    <t>圣龙股份</t>
  </si>
  <si>
    <t>603179.SH</t>
  </si>
  <si>
    <t>新泉股份</t>
  </si>
  <si>
    <t>603180.SH</t>
  </si>
  <si>
    <t>金牌厨柜</t>
  </si>
  <si>
    <t>603181.SH</t>
  </si>
  <si>
    <t>皇马科技</t>
  </si>
  <si>
    <t>603182.SH</t>
  </si>
  <si>
    <t>嘉华股份</t>
  </si>
  <si>
    <t>603183.SH</t>
  </si>
  <si>
    <t>建研院</t>
  </si>
  <si>
    <t>603185.SH</t>
  </si>
  <si>
    <t>弘元绿能</t>
  </si>
  <si>
    <t>603186.SH</t>
  </si>
  <si>
    <t>华正新材</t>
  </si>
  <si>
    <t>603187.SH</t>
  </si>
  <si>
    <t>海容冷链</t>
  </si>
  <si>
    <t>603188.SH</t>
  </si>
  <si>
    <t>亚邦股份</t>
  </si>
  <si>
    <t>603189.SH</t>
  </si>
  <si>
    <t>网达软件</t>
  </si>
  <si>
    <t>603190.SH</t>
  </si>
  <si>
    <t>亚通精工</t>
  </si>
  <si>
    <t>603191.SH</t>
  </si>
  <si>
    <t>望变电气</t>
  </si>
  <si>
    <t>603192.SH</t>
  </si>
  <si>
    <t>汇得科技</t>
  </si>
  <si>
    <t>603193.SH</t>
  </si>
  <si>
    <t>润本股份</t>
  </si>
  <si>
    <t>603195.SH</t>
  </si>
  <si>
    <t>公牛集团</t>
  </si>
  <si>
    <t>603196.SH</t>
  </si>
  <si>
    <t>日播时尚</t>
  </si>
  <si>
    <t>603197.SH</t>
  </si>
  <si>
    <t>保隆科技</t>
  </si>
  <si>
    <t>603198.SH</t>
  </si>
  <si>
    <t>迎驾贡酒</t>
  </si>
  <si>
    <t>603199.SH</t>
  </si>
  <si>
    <t>九华旅游</t>
  </si>
  <si>
    <t>603200.SH</t>
  </si>
  <si>
    <t>上海洗霸</t>
  </si>
  <si>
    <t>603201.SH</t>
  </si>
  <si>
    <t>常润股份</t>
  </si>
  <si>
    <t>603203.SH</t>
  </si>
  <si>
    <t>快克智能</t>
  </si>
  <si>
    <t>603206.SH</t>
  </si>
  <si>
    <t>嘉环科技</t>
  </si>
  <si>
    <t>603208.SH</t>
  </si>
  <si>
    <t>江山欧派</t>
  </si>
  <si>
    <t>603209.SH</t>
  </si>
  <si>
    <t>兴通股份</t>
  </si>
  <si>
    <t>603211.SH</t>
  </si>
  <si>
    <t>晋拓股份</t>
  </si>
  <si>
    <t>603212.SH</t>
  </si>
  <si>
    <t>赛伍技术</t>
  </si>
  <si>
    <t>603213.SH</t>
  </si>
  <si>
    <t>镇洋发展</t>
  </si>
  <si>
    <t>603214.SH</t>
  </si>
  <si>
    <t>爱婴室</t>
  </si>
  <si>
    <t>603215.SH</t>
  </si>
  <si>
    <t>比依股份</t>
  </si>
  <si>
    <t>603216.SH</t>
  </si>
  <si>
    <t>梦天家居</t>
  </si>
  <si>
    <t>603217.SH</t>
  </si>
  <si>
    <t>元利科技</t>
  </si>
  <si>
    <t>603218.SH</t>
  </si>
  <si>
    <t>日月股份</t>
  </si>
  <si>
    <t>603219.SH</t>
  </si>
  <si>
    <t>富佳股份</t>
  </si>
  <si>
    <t>603220.SH</t>
  </si>
  <si>
    <t>中贝通信</t>
  </si>
  <si>
    <t>603221.SH</t>
  </si>
  <si>
    <t>爱丽家居</t>
  </si>
  <si>
    <t>603222.SH</t>
  </si>
  <si>
    <t>济民医疗</t>
  </si>
  <si>
    <t>603223.SH</t>
  </si>
  <si>
    <t>恒通股份</t>
  </si>
  <si>
    <t>603225.SH</t>
  </si>
  <si>
    <t>新凤鸣</t>
  </si>
  <si>
    <t>603226.SH</t>
  </si>
  <si>
    <t>菲林格尔</t>
  </si>
  <si>
    <t>603227.SH</t>
  </si>
  <si>
    <t>雪峰科技</t>
  </si>
  <si>
    <t>603228.SH</t>
  </si>
  <si>
    <t>景旺电子</t>
  </si>
  <si>
    <t>603229.SH</t>
  </si>
  <si>
    <t>奥翔药业</t>
  </si>
  <si>
    <t>603230.SH</t>
  </si>
  <si>
    <t>内蒙新华</t>
  </si>
  <si>
    <t>603231.SH</t>
  </si>
  <si>
    <t>索宝蛋白</t>
  </si>
  <si>
    <t>603232.SH</t>
  </si>
  <si>
    <t>格尔软件</t>
  </si>
  <si>
    <t>603233.SH</t>
  </si>
  <si>
    <t>大参林</t>
  </si>
  <si>
    <t>603235.SH</t>
  </si>
  <si>
    <t>天新药业</t>
  </si>
  <si>
    <t>603236.SH</t>
  </si>
  <si>
    <t>移远通信</t>
  </si>
  <si>
    <t>603237.SH</t>
  </si>
  <si>
    <t>五芳斋</t>
  </si>
  <si>
    <t>603238.SH</t>
  </si>
  <si>
    <t>诺邦股份</t>
  </si>
  <si>
    <t>603239.SH</t>
  </si>
  <si>
    <t>浙江仙通</t>
  </si>
  <si>
    <t>603255.SH</t>
  </si>
  <si>
    <t>鼎际得</t>
  </si>
  <si>
    <t>603256.SH</t>
  </si>
  <si>
    <t>宏和科技</t>
  </si>
  <si>
    <t>603258.SH</t>
  </si>
  <si>
    <t>电魂网络</t>
  </si>
  <si>
    <t>603259.SH</t>
  </si>
  <si>
    <t>药明康德</t>
  </si>
  <si>
    <t>603260.SH</t>
  </si>
  <si>
    <t>合盛硅业</t>
  </si>
  <si>
    <t>603261.SH</t>
  </si>
  <si>
    <t>立航科技</t>
  </si>
  <si>
    <t>603266.SH</t>
  </si>
  <si>
    <t>天龙股份</t>
  </si>
  <si>
    <t>603267.SH</t>
  </si>
  <si>
    <t>鸿远电子</t>
  </si>
  <si>
    <t>603268.SH</t>
  </si>
  <si>
    <t>松发股份</t>
  </si>
  <si>
    <t>603269.SH</t>
  </si>
  <si>
    <t>海鸥股份</t>
  </si>
  <si>
    <t>603270.SH</t>
  </si>
  <si>
    <t>金帝股份</t>
  </si>
  <si>
    <t>603272.SH</t>
  </si>
  <si>
    <t>联翔股份</t>
  </si>
  <si>
    <t>603273.SH</t>
  </si>
  <si>
    <t>天元智能</t>
  </si>
  <si>
    <t>603275.SH</t>
  </si>
  <si>
    <t>众辰科技</t>
  </si>
  <si>
    <t>603276.SH</t>
  </si>
  <si>
    <t>恒兴新材</t>
  </si>
  <si>
    <t>603277.SH</t>
  </si>
  <si>
    <t>银都股份</t>
  </si>
  <si>
    <t>603278.SH</t>
  </si>
  <si>
    <t>大业股份</t>
  </si>
  <si>
    <t>603279.SH</t>
  </si>
  <si>
    <t>景津装备</t>
  </si>
  <si>
    <t>603280.SH</t>
  </si>
  <si>
    <t>南方路机</t>
  </si>
  <si>
    <t>603281.SH</t>
  </si>
  <si>
    <t>江瀚新材</t>
  </si>
  <si>
    <t>603282.SH</t>
  </si>
  <si>
    <t>亚光股份</t>
  </si>
  <si>
    <t>603283.SH</t>
  </si>
  <si>
    <t>赛腾股份</t>
  </si>
  <si>
    <t>603286.SH</t>
  </si>
  <si>
    <t>日盈电子</t>
  </si>
  <si>
    <t>603288.SH</t>
  </si>
  <si>
    <t>海天味业</t>
  </si>
  <si>
    <t>603289.SH</t>
  </si>
  <si>
    <t>泰瑞机器</t>
  </si>
  <si>
    <t>603290.SH</t>
  </si>
  <si>
    <t>斯达半导</t>
  </si>
  <si>
    <t>603291.SH</t>
  </si>
  <si>
    <t>联合水务</t>
  </si>
  <si>
    <t>603296.SH</t>
  </si>
  <si>
    <t>华勤技术</t>
  </si>
  <si>
    <t>603297.SH</t>
  </si>
  <si>
    <t>永新光学</t>
  </si>
  <si>
    <t>603298.SH</t>
  </si>
  <si>
    <t>杭叉集团</t>
  </si>
  <si>
    <t>603299.SH</t>
  </si>
  <si>
    <t>苏盐井神</t>
  </si>
  <si>
    <t>603300.SH</t>
  </si>
  <si>
    <t>华铁应急</t>
  </si>
  <si>
    <t>603301.SH</t>
  </si>
  <si>
    <t>振德医疗</t>
  </si>
  <si>
    <t>603303.SH</t>
  </si>
  <si>
    <t>得邦照明</t>
  </si>
  <si>
    <t>603305.SH</t>
  </si>
  <si>
    <t>旭升集团</t>
  </si>
  <si>
    <t>603306.SH</t>
  </si>
  <si>
    <t>华懋科技</t>
  </si>
  <si>
    <t>603307.SH</t>
  </si>
  <si>
    <t>扬州金泉</t>
  </si>
  <si>
    <t>603308.SH</t>
  </si>
  <si>
    <t>应流股份</t>
  </si>
  <si>
    <t>603309.SH</t>
  </si>
  <si>
    <t>维力医疗</t>
  </si>
  <si>
    <t>603311.SH</t>
  </si>
  <si>
    <t>金海高科</t>
  </si>
  <si>
    <t>603313.SH</t>
  </si>
  <si>
    <t>梦百合</t>
  </si>
  <si>
    <t>603315.SH</t>
  </si>
  <si>
    <t>福鞍股份</t>
  </si>
  <si>
    <t>603316.SH</t>
  </si>
  <si>
    <t>诚邦股份</t>
  </si>
  <si>
    <t>603317.SH</t>
  </si>
  <si>
    <t>天味食品</t>
  </si>
  <si>
    <t>603318.SH</t>
  </si>
  <si>
    <t>水发燃气</t>
  </si>
  <si>
    <t>603319.SH</t>
  </si>
  <si>
    <t>湘油泵</t>
  </si>
  <si>
    <t>603320.SH</t>
  </si>
  <si>
    <t>迪贝电气</t>
  </si>
  <si>
    <t>603321.SH</t>
  </si>
  <si>
    <t>梅轮电梯</t>
  </si>
  <si>
    <t>603322.SH</t>
  </si>
  <si>
    <t>超讯通信</t>
  </si>
  <si>
    <t>603323.SH</t>
  </si>
  <si>
    <t>苏农银行</t>
  </si>
  <si>
    <t>603324.SH</t>
  </si>
  <si>
    <t>盛剑环境</t>
  </si>
  <si>
    <t>603326.SH</t>
  </si>
  <si>
    <t>我乐家居</t>
  </si>
  <si>
    <t>603327.SH</t>
  </si>
  <si>
    <t>福蓉科技</t>
  </si>
  <si>
    <t>603328.SH</t>
  </si>
  <si>
    <t>依顿电子</t>
  </si>
  <si>
    <t>603329.SH</t>
  </si>
  <si>
    <t>上海雅仕</t>
  </si>
  <si>
    <t>603330.SH</t>
  </si>
  <si>
    <t>天洋新材</t>
  </si>
  <si>
    <t>603331.SH</t>
  </si>
  <si>
    <t>百达精工</t>
  </si>
  <si>
    <t>603332.SH</t>
  </si>
  <si>
    <t>苏州龙杰</t>
  </si>
  <si>
    <t>603333.SH</t>
  </si>
  <si>
    <t>尚纬股份</t>
  </si>
  <si>
    <t>603335.SH</t>
  </si>
  <si>
    <t>迪生力</t>
  </si>
  <si>
    <t>603336.SH</t>
  </si>
  <si>
    <t>宏辉果蔬</t>
  </si>
  <si>
    <t>603337.SH</t>
  </si>
  <si>
    <t>杰克股份</t>
  </si>
  <si>
    <t>603338.SH</t>
  </si>
  <si>
    <t>浙江鼎力</t>
  </si>
  <si>
    <t>603339.SH</t>
  </si>
  <si>
    <t>四方科技</t>
  </si>
  <si>
    <t>603345.SH</t>
  </si>
  <si>
    <t>安井食品</t>
  </si>
  <si>
    <t>603348.SH</t>
  </si>
  <si>
    <t>文灿股份</t>
  </si>
  <si>
    <t>603351.SH</t>
  </si>
  <si>
    <t>威尔药业</t>
  </si>
  <si>
    <t>603353.SH</t>
  </si>
  <si>
    <t>和顺石油</t>
  </si>
  <si>
    <t>603355.SH</t>
  </si>
  <si>
    <t>莱克电气</t>
  </si>
  <si>
    <t>603356.SH</t>
  </si>
  <si>
    <t>华菱精工</t>
  </si>
  <si>
    <t>603357.SH</t>
  </si>
  <si>
    <t>设计总院</t>
  </si>
  <si>
    <t>603358.SH</t>
  </si>
  <si>
    <t>华达科技</t>
  </si>
  <si>
    <t>603359.SH</t>
  </si>
  <si>
    <t>东珠生态</t>
  </si>
  <si>
    <t>603360.SH</t>
  </si>
  <si>
    <t>百傲化学</t>
  </si>
  <si>
    <t>603363.SH</t>
  </si>
  <si>
    <t>傲农生物</t>
  </si>
  <si>
    <t>603365.SH</t>
  </si>
  <si>
    <t>水星家纺</t>
  </si>
  <si>
    <t>603366.SH</t>
  </si>
  <si>
    <t>日出东方</t>
  </si>
  <si>
    <t>603367.SH</t>
  </si>
  <si>
    <t>辰欣药业</t>
  </si>
  <si>
    <t>603368.SH</t>
  </si>
  <si>
    <t>柳药集团</t>
  </si>
  <si>
    <t>603369.SH</t>
  </si>
  <si>
    <t>今世缘</t>
  </si>
  <si>
    <t>603373.SH</t>
  </si>
  <si>
    <t>安邦护卫</t>
  </si>
  <si>
    <t>603377.SH</t>
  </si>
  <si>
    <t>东方时尚</t>
  </si>
  <si>
    <t>603378.SH</t>
  </si>
  <si>
    <t>亚士创能</t>
  </si>
  <si>
    <t>603379.SH</t>
  </si>
  <si>
    <t>三美股份</t>
  </si>
  <si>
    <t>603380.SH</t>
  </si>
  <si>
    <t>易德龙</t>
  </si>
  <si>
    <t>603383.SH</t>
  </si>
  <si>
    <t>顶点软件</t>
  </si>
  <si>
    <t>603385.SH</t>
  </si>
  <si>
    <t>惠达卫浴</t>
  </si>
  <si>
    <t>603386.SH</t>
  </si>
  <si>
    <t>骏亚科技</t>
  </si>
  <si>
    <t>603387.SH</t>
  </si>
  <si>
    <t>基蛋生物</t>
  </si>
  <si>
    <t>603388.SH</t>
  </si>
  <si>
    <t>元成股份</t>
  </si>
  <si>
    <t>603389.SH</t>
  </si>
  <si>
    <t>亚振家居</t>
  </si>
  <si>
    <t>603390.SH</t>
  </si>
  <si>
    <t>通达电气</t>
  </si>
  <si>
    <t>603392.SH</t>
  </si>
  <si>
    <t>万泰生物</t>
  </si>
  <si>
    <t>603393.SH</t>
  </si>
  <si>
    <t>新天然气</t>
  </si>
  <si>
    <t>603396.SH</t>
  </si>
  <si>
    <t>金辰股份</t>
  </si>
  <si>
    <t>603398.SH</t>
  </si>
  <si>
    <t>沐邦高科</t>
  </si>
  <si>
    <t>603399.SH</t>
  </si>
  <si>
    <t>吉翔股份</t>
  </si>
  <si>
    <t>603408.SH</t>
  </si>
  <si>
    <t>建霖家居</t>
  </si>
  <si>
    <t>603416.SH</t>
  </si>
  <si>
    <t>信捷电气</t>
  </si>
  <si>
    <t>603421.SH</t>
  </si>
  <si>
    <t>鼎信通讯</t>
  </si>
  <si>
    <t>603429.SH</t>
  </si>
  <si>
    <t>集友股份</t>
  </si>
  <si>
    <t>603439.SH</t>
  </si>
  <si>
    <t>贵州三力</t>
  </si>
  <si>
    <t>603444.SH</t>
  </si>
  <si>
    <t>吉比特</t>
  </si>
  <si>
    <t>603456.SH</t>
  </si>
  <si>
    <t>九洲药业</t>
  </si>
  <si>
    <t>603458.SH</t>
  </si>
  <si>
    <t>勘设股份</t>
  </si>
  <si>
    <t>603466.SH</t>
  </si>
  <si>
    <t>风语筑</t>
  </si>
  <si>
    <t>603477.SH</t>
  </si>
  <si>
    <t>巨星农牧</t>
  </si>
  <si>
    <t>603486.SH</t>
  </si>
  <si>
    <t>科沃斯</t>
  </si>
  <si>
    <t>603488.SH</t>
  </si>
  <si>
    <t>展鹏科技</t>
  </si>
  <si>
    <t>603489.SH</t>
  </si>
  <si>
    <t>八方股份</t>
  </si>
  <si>
    <t>603496.SH</t>
  </si>
  <si>
    <t>恒为科技</t>
  </si>
  <si>
    <t>603499.SH</t>
  </si>
  <si>
    <t>翔港科技</t>
  </si>
  <si>
    <t>603500.SH</t>
  </si>
  <si>
    <t>祥和实业</t>
  </si>
  <si>
    <t>603501.SH</t>
  </si>
  <si>
    <t>韦尔股份</t>
  </si>
  <si>
    <t>603505.SH</t>
  </si>
  <si>
    <t>金石资源</t>
  </si>
  <si>
    <t>603506.SH</t>
  </si>
  <si>
    <t>南都物业</t>
  </si>
  <si>
    <t>603507.SH</t>
  </si>
  <si>
    <t>振江股份</t>
  </si>
  <si>
    <t>603508.SH</t>
  </si>
  <si>
    <t>思维列控</t>
  </si>
  <si>
    <t>603511.SH</t>
  </si>
  <si>
    <t>爱慕股份</t>
  </si>
  <si>
    <t>603515.SH</t>
  </si>
  <si>
    <t>欧普照明</t>
  </si>
  <si>
    <t>603516.SH</t>
  </si>
  <si>
    <t>淳中科技</t>
  </si>
  <si>
    <t>603517.SH</t>
  </si>
  <si>
    <t>绝味食品</t>
  </si>
  <si>
    <t>603518.SH</t>
  </si>
  <si>
    <t>锦泓集团</t>
  </si>
  <si>
    <t>603519.SH</t>
  </si>
  <si>
    <t>立霸股份</t>
  </si>
  <si>
    <t>603520.SH</t>
  </si>
  <si>
    <t>司太立</t>
  </si>
  <si>
    <t>603527.SH</t>
  </si>
  <si>
    <t>众源新材</t>
  </si>
  <si>
    <t>603528.SH</t>
  </si>
  <si>
    <t>多伦科技</t>
  </si>
  <si>
    <t>603529.SH</t>
  </si>
  <si>
    <t>爱玛科技</t>
  </si>
  <si>
    <t>603530.SH</t>
  </si>
  <si>
    <t>神马电力</t>
  </si>
  <si>
    <t>603533.SH</t>
  </si>
  <si>
    <t>掌阅科技</t>
  </si>
  <si>
    <t>603535.SH</t>
  </si>
  <si>
    <t>嘉诚国际</t>
  </si>
  <si>
    <t>603536.SH</t>
  </si>
  <si>
    <t>惠发食品</t>
  </si>
  <si>
    <t>603538.SH</t>
  </si>
  <si>
    <t>美诺华</t>
  </si>
  <si>
    <t>603551.SH</t>
  </si>
  <si>
    <t>奥普家居</t>
  </si>
  <si>
    <t>603555.SH</t>
  </si>
  <si>
    <t>ST贵人</t>
  </si>
  <si>
    <t>603556.SH</t>
  </si>
  <si>
    <t>海兴电力</t>
  </si>
  <si>
    <t>603557.SH</t>
  </si>
  <si>
    <t>ST起步</t>
  </si>
  <si>
    <t>603558.SH</t>
  </si>
  <si>
    <t>健盛集团</t>
  </si>
  <si>
    <t>603559.SH</t>
  </si>
  <si>
    <t>ST通脉</t>
  </si>
  <si>
    <t>603565.SH</t>
  </si>
  <si>
    <t>中谷物流</t>
  </si>
  <si>
    <t>603566.SH</t>
  </si>
  <si>
    <t>普莱柯</t>
  </si>
  <si>
    <t>603567.SH</t>
  </si>
  <si>
    <t>珍宝岛</t>
  </si>
  <si>
    <t>603568.SH</t>
  </si>
  <si>
    <t>伟明环保</t>
  </si>
  <si>
    <t>603569.SH</t>
  </si>
  <si>
    <t>长久物流</t>
  </si>
  <si>
    <t>603577.SH</t>
  </si>
  <si>
    <t>汇金通</t>
  </si>
  <si>
    <t>603578.SH</t>
  </si>
  <si>
    <t>三星新材</t>
  </si>
  <si>
    <t>603579.SH</t>
  </si>
  <si>
    <t>荣泰健康</t>
  </si>
  <si>
    <t>603580.SH</t>
  </si>
  <si>
    <t>艾艾精工</t>
  </si>
  <si>
    <t>603583.SH</t>
  </si>
  <si>
    <t>捷昌驱动</t>
  </si>
  <si>
    <t>603585.SH</t>
  </si>
  <si>
    <t>苏利股份</t>
  </si>
  <si>
    <t>603586.SH</t>
  </si>
  <si>
    <t>金麒麟</t>
  </si>
  <si>
    <t>603587.SH</t>
  </si>
  <si>
    <t>地素时尚</t>
  </si>
  <si>
    <t>603588.SH</t>
  </si>
  <si>
    <t>高能环境</t>
  </si>
  <si>
    <t>603589.SH</t>
  </si>
  <si>
    <t>口子窖</t>
  </si>
  <si>
    <t>603590.SH</t>
  </si>
  <si>
    <t>康辰药业</t>
  </si>
  <si>
    <t>603595.SH</t>
  </si>
  <si>
    <t>东尼电子</t>
  </si>
  <si>
    <t>603596.SH</t>
  </si>
  <si>
    <t>伯特利</t>
  </si>
  <si>
    <t>603598.SH</t>
  </si>
  <si>
    <t>引力传媒</t>
  </si>
  <si>
    <t>603599.SH</t>
  </si>
  <si>
    <t>广信股份</t>
  </si>
  <si>
    <t>603600.SH</t>
  </si>
  <si>
    <t>永艺股份</t>
  </si>
  <si>
    <t>603601.SH</t>
  </si>
  <si>
    <t>再升科技</t>
  </si>
  <si>
    <t>603602.SH</t>
  </si>
  <si>
    <t>纵横通信</t>
  </si>
  <si>
    <t>603603.SH</t>
  </si>
  <si>
    <t>*ST博天</t>
  </si>
  <si>
    <t>603605.SH</t>
  </si>
  <si>
    <t>珀莱雅</t>
  </si>
  <si>
    <t>603606.SH</t>
  </si>
  <si>
    <t>东方电缆</t>
  </si>
  <si>
    <t>603607.SH</t>
  </si>
  <si>
    <t>京华激光</t>
  </si>
  <si>
    <t>603608.SH</t>
  </si>
  <si>
    <t>天创时尚</t>
  </si>
  <si>
    <t>603609.SH</t>
  </si>
  <si>
    <t>禾丰股份</t>
  </si>
  <si>
    <t>603610.SH</t>
  </si>
  <si>
    <t>麒盛科技</t>
  </si>
  <si>
    <t>603611.SH</t>
  </si>
  <si>
    <t>诺力股份</t>
  </si>
  <si>
    <t>603612.SH</t>
  </si>
  <si>
    <t>索通发展</t>
  </si>
  <si>
    <t>603613.SH</t>
  </si>
  <si>
    <t>国联股份</t>
  </si>
  <si>
    <t>603615.SH</t>
  </si>
  <si>
    <t>茶花股份</t>
  </si>
  <si>
    <t>603616.SH</t>
  </si>
  <si>
    <t>韩建河山</t>
  </si>
  <si>
    <t>603617.SH</t>
  </si>
  <si>
    <t>君禾股份</t>
  </si>
  <si>
    <t>603618.SH</t>
  </si>
  <si>
    <t>杭电股份</t>
  </si>
  <si>
    <t>603619.SH</t>
  </si>
  <si>
    <t>中曼石油</t>
  </si>
  <si>
    <t>603626.SH</t>
  </si>
  <si>
    <t>科森科技</t>
  </si>
  <si>
    <t>603628.SH</t>
  </si>
  <si>
    <t>清源股份</t>
  </si>
  <si>
    <t>603629.SH</t>
  </si>
  <si>
    <t>利通电子</t>
  </si>
  <si>
    <t>603630.SH</t>
  </si>
  <si>
    <t>拉芳家化</t>
  </si>
  <si>
    <t>603633.SH</t>
  </si>
  <si>
    <t>徕木股份</t>
  </si>
  <si>
    <t>603636.SH</t>
  </si>
  <si>
    <t>南威软件</t>
  </si>
  <si>
    <t>603637.SH</t>
  </si>
  <si>
    <t>镇海股份</t>
  </si>
  <si>
    <t>603638.SH</t>
  </si>
  <si>
    <t>艾迪精密</t>
  </si>
  <si>
    <t>603639.SH</t>
  </si>
  <si>
    <t>海利尔</t>
  </si>
  <si>
    <t>603648.SH</t>
  </si>
  <si>
    <t>畅联股份</t>
  </si>
  <si>
    <t>603650.SH</t>
  </si>
  <si>
    <t>彤程新材</t>
  </si>
  <si>
    <t>603655.SH</t>
  </si>
  <si>
    <t>朗博科技</t>
  </si>
  <si>
    <t>603656.SH</t>
  </si>
  <si>
    <t>泰禾智能</t>
  </si>
  <si>
    <t>603657.SH</t>
  </si>
  <si>
    <t>春光科技</t>
  </si>
  <si>
    <t>603658.SH</t>
  </si>
  <si>
    <t>安图生物</t>
  </si>
  <si>
    <t>603659.SH</t>
  </si>
  <si>
    <t>璞泰来</t>
  </si>
  <si>
    <t>603660.SH</t>
  </si>
  <si>
    <t>苏州科达</t>
  </si>
  <si>
    <t>603661.SH</t>
  </si>
  <si>
    <t>恒林股份</t>
  </si>
  <si>
    <t>603662.SH</t>
  </si>
  <si>
    <t>柯力传感</t>
  </si>
  <si>
    <t>603663.SH</t>
  </si>
  <si>
    <t>三祥新材</t>
  </si>
  <si>
    <t>603665.SH</t>
  </si>
  <si>
    <t>康隆达</t>
  </si>
  <si>
    <t>603666.SH</t>
  </si>
  <si>
    <t>亿嘉和</t>
  </si>
  <si>
    <t>603667.SH</t>
  </si>
  <si>
    <t>五洲新春</t>
  </si>
  <si>
    <t>603668.SH</t>
  </si>
  <si>
    <t>天马科技</t>
  </si>
  <si>
    <t>603669.SH</t>
  </si>
  <si>
    <t>灵康药业</t>
  </si>
  <si>
    <t>603676.SH</t>
  </si>
  <si>
    <t>卫信康</t>
  </si>
  <si>
    <t>603677.SH</t>
  </si>
  <si>
    <t>奇精机械</t>
  </si>
  <si>
    <t>603678.SH</t>
  </si>
  <si>
    <t>火炬电子</t>
  </si>
  <si>
    <t>603679.SH</t>
  </si>
  <si>
    <t>华体科技</t>
  </si>
  <si>
    <t>603680.SH</t>
  </si>
  <si>
    <t>今创集团</t>
  </si>
  <si>
    <t>603681.SH</t>
  </si>
  <si>
    <t>永冠新材</t>
  </si>
  <si>
    <t>603682.SH</t>
  </si>
  <si>
    <t>锦和商管</t>
  </si>
  <si>
    <t>603683.SH</t>
  </si>
  <si>
    <t>晶华新材</t>
  </si>
  <si>
    <t>603685.SH</t>
  </si>
  <si>
    <t>晨丰科技</t>
  </si>
  <si>
    <t>603686.SH</t>
  </si>
  <si>
    <t>福龙马</t>
  </si>
  <si>
    <t>603687.SH</t>
  </si>
  <si>
    <t>大胜达</t>
  </si>
  <si>
    <t>603688.SH</t>
  </si>
  <si>
    <t>石英股份</t>
  </si>
  <si>
    <t>603689.SH</t>
  </si>
  <si>
    <t>皖天然气</t>
  </si>
  <si>
    <t>603690.SH</t>
  </si>
  <si>
    <t>至纯科技</t>
  </si>
  <si>
    <t>603693.SH</t>
  </si>
  <si>
    <t>江苏新能</t>
  </si>
  <si>
    <t>603696.SH</t>
  </si>
  <si>
    <t>安记食品</t>
  </si>
  <si>
    <t>603697.SH</t>
  </si>
  <si>
    <t>有友食品</t>
  </si>
  <si>
    <t>603698.SH</t>
  </si>
  <si>
    <t>航天工程</t>
  </si>
  <si>
    <t>603699.SH</t>
  </si>
  <si>
    <t>纽威股份</t>
  </si>
  <si>
    <t>603700.SH</t>
  </si>
  <si>
    <t>宁水集团</t>
  </si>
  <si>
    <t>603701.SH</t>
  </si>
  <si>
    <t>德宏股份</t>
  </si>
  <si>
    <t>603703.SH</t>
  </si>
  <si>
    <t>盛洋科技</t>
  </si>
  <si>
    <t>603706.SH</t>
  </si>
  <si>
    <t>东方环宇</t>
  </si>
  <si>
    <t>603707.SH</t>
  </si>
  <si>
    <t>健友股份</t>
  </si>
  <si>
    <t>603708.SH</t>
  </si>
  <si>
    <t>家家悦</t>
  </si>
  <si>
    <t>603709.SH</t>
  </si>
  <si>
    <t>中源家居</t>
  </si>
  <si>
    <t>603711.SH</t>
  </si>
  <si>
    <t>香飘飘</t>
  </si>
  <si>
    <t>603712.SH</t>
  </si>
  <si>
    <t>七一二</t>
  </si>
  <si>
    <t>603713.SH</t>
  </si>
  <si>
    <t>密尔克卫</t>
  </si>
  <si>
    <t>603716.SH</t>
  </si>
  <si>
    <t>塞力医疗</t>
  </si>
  <si>
    <t>603717.SH</t>
  </si>
  <si>
    <t>天域生态</t>
  </si>
  <si>
    <t>603718.SH</t>
  </si>
  <si>
    <t>海利生物</t>
  </si>
  <si>
    <t>603719.SH</t>
  </si>
  <si>
    <t>良品铺子</t>
  </si>
  <si>
    <t>603721.SH</t>
  </si>
  <si>
    <t>中广天择</t>
  </si>
  <si>
    <t>603722.SH</t>
  </si>
  <si>
    <t>阿科力</t>
  </si>
  <si>
    <t>603725.SH</t>
  </si>
  <si>
    <t>天安新材</t>
  </si>
  <si>
    <t>603726.SH</t>
  </si>
  <si>
    <t>朗迪集团</t>
  </si>
  <si>
    <t>603727.SH</t>
  </si>
  <si>
    <t>博迈科</t>
  </si>
  <si>
    <t>603728.SH</t>
  </si>
  <si>
    <t>鸣志电器</t>
  </si>
  <si>
    <t>603729.SH</t>
  </si>
  <si>
    <t>龙韵股份</t>
  </si>
  <si>
    <t>603730.SH</t>
  </si>
  <si>
    <t>岱美股份</t>
  </si>
  <si>
    <t>603733.SH</t>
  </si>
  <si>
    <t>仙鹤股份</t>
  </si>
  <si>
    <t>603737.SH</t>
  </si>
  <si>
    <t>三棵树</t>
  </si>
  <si>
    <t>603738.SH</t>
  </si>
  <si>
    <t>泰晶科技</t>
  </si>
  <si>
    <t>603739.SH</t>
  </si>
  <si>
    <t>蔚蓝生物</t>
  </si>
  <si>
    <t>603755.SH</t>
  </si>
  <si>
    <t>日辰股份</t>
  </si>
  <si>
    <t>603757.SH</t>
  </si>
  <si>
    <t>大元泵业</t>
  </si>
  <si>
    <t>603758.SH</t>
  </si>
  <si>
    <t>秦安股份</t>
  </si>
  <si>
    <t>603759.SH</t>
  </si>
  <si>
    <t>海天股份</t>
  </si>
  <si>
    <t>603766.SH</t>
  </si>
  <si>
    <t>隆鑫通用</t>
  </si>
  <si>
    <t>603767.SH</t>
  </si>
  <si>
    <t>中马传动</t>
  </si>
  <si>
    <t>603768.SH</t>
  </si>
  <si>
    <t>常青股份</t>
  </si>
  <si>
    <t>603773.SH</t>
  </si>
  <si>
    <t>沃格光电</t>
  </si>
  <si>
    <t>603776.SH</t>
  </si>
  <si>
    <t>永安行</t>
  </si>
  <si>
    <t>603777.SH</t>
  </si>
  <si>
    <t>来伊份</t>
  </si>
  <si>
    <t>603778.SH</t>
  </si>
  <si>
    <t>国晟科技</t>
  </si>
  <si>
    <t>603779.SH</t>
  </si>
  <si>
    <t>威龙股份</t>
  </si>
  <si>
    <t>603786.SH</t>
  </si>
  <si>
    <t>科博达</t>
  </si>
  <si>
    <t>603787.SH</t>
  </si>
  <si>
    <t>新日股份</t>
  </si>
  <si>
    <t>603788.SH</t>
  </si>
  <si>
    <t>宁波高发</t>
  </si>
  <si>
    <t>603789.SH</t>
  </si>
  <si>
    <t>星光农机</t>
  </si>
  <si>
    <t>603790.SH</t>
  </si>
  <si>
    <t>雅运股份</t>
  </si>
  <si>
    <t>603797.SH</t>
  </si>
  <si>
    <t>联泰环保</t>
  </si>
  <si>
    <t>603798.SH</t>
  </si>
  <si>
    <t>康普顿</t>
  </si>
  <si>
    <t>603799.SH</t>
  </si>
  <si>
    <t>华友钴业</t>
  </si>
  <si>
    <t>603800.SH</t>
  </si>
  <si>
    <t>道森股份</t>
  </si>
  <si>
    <t>603801.SH</t>
  </si>
  <si>
    <t>志邦家居</t>
  </si>
  <si>
    <t>603803.SH</t>
  </si>
  <si>
    <t>瑞斯康达</t>
  </si>
  <si>
    <t>603806.SH</t>
  </si>
  <si>
    <t>福斯特</t>
  </si>
  <si>
    <t>603808.SH</t>
  </si>
  <si>
    <t>歌力思</t>
  </si>
  <si>
    <t>603809.SH</t>
  </si>
  <si>
    <t>豪能股份</t>
  </si>
  <si>
    <t>603810.SH</t>
  </si>
  <si>
    <t>丰山集团</t>
  </si>
  <si>
    <t>603811.SH</t>
  </si>
  <si>
    <t>诚意药业</t>
  </si>
  <si>
    <t>603813.SH</t>
  </si>
  <si>
    <t>原尚股份</t>
  </si>
  <si>
    <t>603815.SH</t>
  </si>
  <si>
    <t>交建股份</t>
  </si>
  <si>
    <t>603816.SH</t>
  </si>
  <si>
    <t>顾家家居</t>
  </si>
  <si>
    <t>603817.SH</t>
  </si>
  <si>
    <t>海峡环保</t>
  </si>
  <si>
    <t>603818.SH</t>
  </si>
  <si>
    <t>曲美家居</t>
  </si>
  <si>
    <t>603819.SH</t>
  </si>
  <si>
    <t>神力股份</t>
  </si>
  <si>
    <t>603822.SH</t>
  </si>
  <si>
    <t>嘉澳环保</t>
  </si>
  <si>
    <t>603823.SH</t>
  </si>
  <si>
    <t>百合花</t>
  </si>
  <si>
    <t>603825.SH</t>
  </si>
  <si>
    <t>华扬联众</t>
  </si>
  <si>
    <t>603826.SH</t>
  </si>
  <si>
    <t>坤彩科技</t>
  </si>
  <si>
    <t>603828.SH</t>
  </si>
  <si>
    <t>柯利达</t>
  </si>
  <si>
    <t>603829.SH</t>
  </si>
  <si>
    <t>洛凯股份</t>
  </si>
  <si>
    <t>603833.SH</t>
  </si>
  <si>
    <t>欧派家居</t>
  </si>
  <si>
    <t>603836.SH</t>
  </si>
  <si>
    <t>海程邦达</t>
  </si>
  <si>
    <t>603838.SH</t>
  </si>
  <si>
    <t>四通股份</t>
  </si>
  <si>
    <t>603839.SH</t>
  </si>
  <si>
    <t>安正时尚</t>
  </si>
  <si>
    <t>603843.SH</t>
  </si>
  <si>
    <t>正平股份</t>
  </si>
  <si>
    <t>603848.SH</t>
  </si>
  <si>
    <t>好太太</t>
  </si>
  <si>
    <t>603855.SH</t>
  </si>
  <si>
    <t>华荣股份</t>
  </si>
  <si>
    <t>603856.SH</t>
  </si>
  <si>
    <t>东宏股份</t>
  </si>
  <si>
    <t>603858.SH</t>
  </si>
  <si>
    <t>步长制药</t>
  </si>
  <si>
    <t>603859.SH</t>
  </si>
  <si>
    <t>能科科技</t>
  </si>
  <si>
    <t>603860.SH</t>
  </si>
  <si>
    <t>中公高科</t>
  </si>
  <si>
    <t>603861.SH</t>
  </si>
  <si>
    <t>白云电器</t>
  </si>
  <si>
    <t>603863.SH</t>
  </si>
  <si>
    <t>松炀资源</t>
  </si>
  <si>
    <t>603866.SH</t>
  </si>
  <si>
    <t>桃李面包</t>
  </si>
  <si>
    <t>603867.SH</t>
  </si>
  <si>
    <t>新化股份</t>
  </si>
  <si>
    <t>603868.SH</t>
  </si>
  <si>
    <t>飞科电器</t>
  </si>
  <si>
    <t>603869.SH</t>
  </si>
  <si>
    <t>新智认知</t>
  </si>
  <si>
    <t>603871.SH</t>
  </si>
  <si>
    <t>嘉友国际</t>
  </si>
  <si>
    <t>603876.SH</t>
  </si>
  <si>
    <t>鼎胜新材</t>
  </si>
  <si>
    <t>603877.SH</t>
  </si>
  <si>
    <t>太平鸟</t>
  </si>
  <si>
    <t>603878.SH</t>
  </si>
  <si>
    <t>武进不锈</t>
  </si>
  <si>
    <t>603879.SH</t>
  </si>
  <si>
    <t>永悦科技</t>
  </si>
  <si>
    <t>603880.SH</t>
  </si>
  <si>
    <t>ST南卫</t>
  </si>
  <si>
    <t>603881.SH</t>
  </si>
  <si>
    <t>数据港</t>
  </si>
  <si>
    <t>603882.SH</t>
  </si>
  <si>
    <t>金域医学</t>
  </si>
  <si>
    <t>603883.SH</t>
  </si>
  <si>
    <t>老百姓</t>
  </si>
  <si>
    <t>603885.SH</t>
  </si>
  <si>
    <t>吉祥航空</t>
  </si>
  <si>
    <t>603886.SH</t>
  </si>
  <si>
    <t>元祖股份</t>
  </si>
  <si>
    <t>603887.SH</t>
  </si>
  <si>
    <t>城地香江</t>
  </si>
  <si>
    <t>603888.SH</t>
  </si>
  <si>
    <t>新华网</t>
  </si>
  <si>
    <t>603889.SH</t>
  </si>
  <si>
    <t>新澳股份</t>
  </si>
  <si>
    <t>603890.SH</t>
  </si>
  <si>
    <t>春秋电子</t>
  </si>
  <si>
    <t>603893.SH</t>
  </si>
  <si>
    <t>瑞芯微</t>
  </si>
  <si>
    <t>603895.SH</t>
  </si>
  <si>
    <t>天永智能</t>
  </si>
  <si>
    <t>603896.SH</t>
  </si>
  <si>
    <t>寿仙谷</t>
  </si>
  <si>
    <t>603897.SH</t>
  </si>
  <si>
    <t>长城科技</t>
  </si>
  <si>
    <t>603898.SH</t>
  </si>
  <si>
    <t>好莱客</t>
  </si>
  <si>
    <t>603899.SH</t>
  </si>
  <si>
    <t>晨光股份</t>
  </si>
  <si>
    <t>603900.SH</t>
  </si>
  <si>
    <t>莱绅通灵</t>
  </si>
  <si>
    <t>603901.SH</t>
  </si>
  <si>
    <t>永创智能</t>
  </si>
  <si>
    <t>603903.SH</t>
  </si>
  <si>
    <t>中持股份</t>
  </si>
  <si>
    <t>603906.SH</t>
  </si>
  <si>
    <t>龙蟠科技</t>
  </si>
  <si>
    <t>603908.SH</t>
  </si>
  <si>
    <t>牧高笛</t>
  </si>
  <si>
    <t>603909.SH</t>
  </si>
  <si>
    <t>建发合诚</t>
  </si>
  <si>
    <t>603912.SH</t>
  </si>
  <si>
    <t>佳力图</t>
  </si>
  <si>
    <t>603915.SH</t>
  </si>
  <si>
    <t>国茂股份</t>
  </si>
  <si>
    <t>603916.SH</t>
  </si>
  <si>
    <t>苏博特</t>
  </si>
  <si>
    <t>603917.SH</t>
  </si>
  <si>
    <t>合力科技</t>
  </si>
  <si>
    <t>603918.SH</t>
  </si>
  <si>
    <t>金桥信息</t>
  </si>
  <si>
    <t>603919.SH</t>
  </si>
  <si>
    <t>金徽酒</t>
  </si>
  <si>
    <t>603920.SH</t>
  </si>
  <si>
    <t>世运电路</t>
  </si>
  <si>
    <t>603922.SH</t>
  </si>
  <si>
    <t>金鸿顺</t>
  </si>
  <si>
    <t>603926.SH</t>
  </si>
  <si>
    <t>铁流股份</t>
  </si>
  <si>
    <t>603927.SH</t>
  </si>
  <si>
    <t>中科软</t>
  </si>
  <si>
    <t>603928.SH</t>
  </si>
  <si>
    <t>兴业股份</t>
  </si>
  <si>
    <t>603929.SH</t>
  </si>
  <si>
    <t>亚翔集成</t>
  </si>
  <si>
    <t>603931.SH</t>
  </si>
  <si>
    <t>格林达</t>
  </si>
  <si>
    <t>603933.SH</t>
  </si>
  <si>
    <t>睿能科技</t>
  </si>
  <si>
    <t>603936.SH</t>
  </si>
  <si>
    <t>博敏电子</t>
  </si>
  <si>
    <t>603937.SH</t>
  </si>
  <si>
    <t>丽岛新材</t>
  </si>
  <si>
    <t>603938.SH</t>
  </si>
  <si>
    <t>三孚股份</t>
  </si>
  <si>
    <t>603939.SH</t>
  </si>
  <si>
    <t>益丰药房</t>
  </si>
  <si>
    <t>603948.SH</t>
  </si>
  <si>
    <t>建业股份</t>
  </si>
  <si>
    <t>603949.SH</t>
  </si>
  <si>
    <t>雪龙集团</t>
  </si>
  <si>
    <t>603950.SH</t>
  </si>
  <si>
    <t>长源东谷</t>
  </si>
  <si>
    <t>603955.SH</t>
  </si>
  <si>
    <t>大千生态</t>
  </si>
  <si>
    <t>603956.SH</t>
  </si>
  <si>
    <t>威派格</t>
  </si>
  <si>
    <t>603958.SH</t>
  </si>
  <si>
    <t>哈森股份</t>
  </si>
  <si>
    <t>603959.SH</t>
  </si>
  <si>
    <t>百利科技</t>
  </si>
  <si>
    <t>603960.SH</t>
  </si>
  <si>
    <t>克来机电</t>
  </si>
  <si>
    <t>603963.SH</t>
  </si>
  <si>
    <t>大理药业</t>
  </si>
  <si>
    <t>603966.SH</t>
  </si>
  <si>
    <t>法兰泰克</t>
  </si>
  <si>
    <t>603967.SH</t>
  </si>
  <si>
    <t>中创物流</t>
  </si>
  <si>
    <t>603968.SH</t>
  </si>
  <si>
    <t>醋化股份</t>
  </si>
  <si>
    <t>603969.SH</t>
  </si>
  <si>
    <t>银龙股份</t>
  </si>
  <si>
    <t>603970.SH</t>
  </si>
  <si>
    <t>中农立华</t>
  </si>
  <si>
    <t>603976.SH</t>
  </si>
  <si>
    <t>正川股份</t>
  </si>
  <si>
    <t>603977.SH</t>
  </si>
  <si>
    <t>国泰集团</t>
  </si>
  <si>
    <t>603978.SH</t>
  </si>
  <si>
    <t>深圳新星</t>
  </si>
  <si>
    <t>603979.SH</t>
  </si>
  <si>
    <t>金诚信</t>
  </si>
  <si>
    <t>603980.SH</t>
  </si>
  <si>
    <t>吉华集团</t>
  </si>
  <si>
    <t>603982.SH</t>
  </si>
  <si>
    <t>泉峰汽车</t>
  </si>
  <si>
    <t>603983.SH</t>
  </si>
  <si>
    <t>丸美股份</t>
  </si>
  <si>
    <t>603985.SH</t>
  </si>
  <si>
    <t>恒润股份</t>
  </si>
  <si>
    <t>603986.SH</t>
  </si>
  <si>
    <t>兆易创新</t>
  </si>
  <si>
    <t>603987.SH</t>
  </si>
  <si>
    <t>康德莱</t>
  </si>
  <si>
    <t>603988.SH</t>
  </si>
  <si>
    <t>中电电机</t>
  </si>
  <si>
    <t>603989.SH</t>
  </si>
  <si>
    <t>艾华集团</t>
  </si>
  <si>
    <t>603990.SH</t>
  </si>
  <si>
    <t>麦迪科技</t>
  </si>
  <si>
    <t>603991.SH</t>
  </si>
  <si>
    <t>至正股份</t>
  </si>
  <si>
    <t>603992.SH</t>
  </si>
  <si>
    <t>松霖科技</t>
  </si>
  <si>
    <t>603993.SH</t>
  </si>
  <si>
    <t>洛阳钼业</t>
  </si>
  <si>
    <t>603995.SH</t>
  </si>
  <si>
    <t>甬金股份</t>
  </si>
  <si>
    <t>603997.SH</t>
  </si>
  <si>
    <t>继峰股份</t>
  </si>
  <si>
    <t>603998.SH</t>
  </si>
  <si>
    <t>方盛制药</t>
  </si>
  <si>
    <t>603999.SH</t>
  </si>
  <si>
    <t>读者传媒</t>
  </si>
  <si>
    <t>605001.SH</t>
  </si>
  <si>
    <t>威奥股份</t>
  </si>
  <si>
    <t>605003.SH</t>
  </si>
  <si>
    <t>众望布艺</t>
  </si>
  <si>
    <t>605005.SH</t>
  </si>
  <si>
    <t>合兴股份</t>
  </si>
  <si>
    <t>605006.SH</t>
  </si>
  <si>
    <t>山东玻纤</t>
  </si>
  <si>
    <t>605007.SH</t>
  </si>
  <si>
    <t>五洲特纸</t>
  </si>
  <si>
    <t>605008.SH</t>
  </si>
  <si>
    <t>长鸿高科</t>
  </si>
  <si>
    <t>605009.SH</t>
  </si>
  <si>
    <t>豪悦护理</t>
  </si>
  <si>
    <t>605011.SH</t>
  </si>
  <si>
    <t>杭州热电</t>
  </si>
  <si>
    <t>605016.SH</t>
  </si>
  <si>
    <t>百龙创园</t>
  </si>
  <si>
    <t>605018.SH</t>
  </si>
  <si>
    <t>长华集团</t>
  </si>
  <si>
    <t>605020.SH</t>
  </si>
  <si>
    <t>永和股份</t>
  </si>
  <si>
    <t>605028.SH</t>
  </si>
  <si>
    <t>世茂能源</t>
  </si>
  <si>
    <t>605033.SH</t>
  </si>
  <si>
    <t>美邦股份</t>
  </si>
  <si>
    <t>605050.SH</t>
  </si>
  <si>
    <t>福然德</t>
  </si>
  <si>
    <t>605055.SH</t>
  </si>
  <si>
    <t>迎丰股份</t>
  </si>
  <si>
    <t>605056.SH</t>
  </si>
  <si>
    <t>咸亨国际</t>
  </si>
  <si>
    <t>605058.SH</t>
  </si>
  <si>
    <t>澳弘电子</t>
  </si>
  <si>
    <t>605060.SH</t>
  </si>
  <si>
    <t>联德股份</t>
  </si>
  <si>
    <t>605066.SH</t>
  </si>
  <si>
    <t>天正电气</t>
  </si>
  <si>
    <t>605068.SH</t>
  </si>
  <si>
    <t>明新旭腾</t>
  </si>
  <si>
    <t>605069.SH</t>
  </si>
  <si>
    <t>正和生态</t>
  </si>
  <si>
    <t>605077.SH</t>
  </si>
  <si>
    <t>华康股份</t>
  </si>
  <si>
    <t>605080.SH</t>
  </si>
  <si>
    <t>浙江自然</t>
  </si>
  <si>
    <t>605081.SH</t>
  </si>
  <si>
    <t>太和水</t>
  </si>
  <si>
    <t>605086.SH</t>
  </si>
  <si>
    <t>龙高股份</t>
  </si>
  <si>
    <t>605088.SH</t>
  </si>
  <si>
    <t>冠盛股份</t>
  </si>
  <si>
    <t>605089.SH</t>
  </si>
  <si>
    <t>味知香</t>
  </si>
  <si>
    <t>605090.SH</t>
  </si>
  <si>
    <t>九丰能源</t>
  </si>
  <si>
    <t>605098.SH</t>
  </si>
  <si>
    <t>行动教育</t>
  </si>
  <si>
    <t>605099.SH</t>
  </si>
  <si>
    <t>共创草坪</t>
  </si>
  <si>
    <t>605100.SH</t>
  </si>
  <si>
    <t>华丰股份</t>
  </si>
  <si>
    <t>605108.SH</t>
  </si>
  <si>
    <t>同庆楼</t>
  </si>
  <si>
    <t>605111.SH</t>
  </si>
  <si>
    <t>新洁能</t>
  </si>
  <si>
    <t>605116.SH</t>
  </si>
  <si>
    <t>奥锐特</t>
  </si>
  <si>
    <t>605117.SH</t>
  </si>
  <si>
    <t>德业股份</t>
  </si>
  <si>
    <t>605118.SH</t>
  </si>
  <si>
    <t>力鼎光电</t>
  </si>
  <si>
    <t>605122.SH</t>
  </si>
  <si>
    <t>四方新材</t>
  </si>
  <si>
    <t>605123.SH</t>
  </si>
  <si>
    <t>派克新材</t>
  </si>
  <si>
    <t>605128.SH</t>
  </si>
  <si>
    <t>上海沿浦</t>
  </si>
  <si>
    <t>605133.SH</t>
  </si>
  <si>
    <t>嵘泰股份</t>
  </si>
  <si>
    <t>605136.SH</t>
  </si>
  <si>
    <t>丽人丽妆</t>
  </si>
  <si>
    <t>605138.SH</t>
  </si>
  <si>
    <t>盛泰集团</t>
  </si>
  <si>
    <t>605151.SH</t>
  </si>
  <si>
    <t>西上海</t>
  </si>
  <si>
    <t>605155.SH</t>
  </si>
  <si>
    <t>西大门</t>
  </si>
  <si>
    <t>605158.SH</t>
  </si>
  <si>
    <t>华达新材</t>
  </si>
  <si>
    <t>605162.SH</t>
  </si>
  <si>
    <t>新中港</t>
  </si>
  <si>
    <t>605166.SH</t>
  </si>
  <si>
    <t>聚合顺</t>
  </si>
  <si>
    <t>605167.SH</t>
  </si>
  <si>
    <t>利柏特</t>
  </si>
  <si>
    <t>605168.SH</t>
  </si>
  <si>
    <t>三人行</t>
  </si>
  <si>
    <t>605169.SH</t>
  </si>
  <si>
    <t>洪通燃气</t>
  </si>
  <si>
    <t>605177.SH</t>
  </si>
  <si>
    <t>东亚药业</t>
  </si>
  <si>
    <t>605178.SH</t>
  </si>
  <si>
    <t>时空科技</t>
  </si>
  <si>
    <t>605179.SH</t>
  </si>
  <si>
    <t>一鸣食品</t>
  </si>
  <si>
    <t>605180.SH</t>
  </si>
  <si>
    <t>华生科技</t>
  </si>
  <si>
    <t>605183.SH</t>
  </si>
  <si>
    <t>确成股份</t>
  </si>
  <si>
    <t>605186.SH</t>
  </si>
  <si>
    <t>健麾信息</t>
  </si>
  <si>
    <t>605188.SH</t>
  </si>
  <si>
    <t>国光连锁</t>
  </si>
  <si>
    <t>605189.SH</t>
  </si>
  <si>
    <t>富春染织</t>
  </si>
  <si>
    <t>605196.SH</t>
  </si>
  <si>
    <t>华通线缆</t>
  </si>
  <si>
    <t>605198.SH</t>
  </si>
  <si>
    <t>安德利</t>
  </si>
  <si>
    <t>605199.SH</t>
  </si>
  <si>
    <t>葫芦娃</t>
  </si>
  <si>
    <t>605208.SH</t>
  </si>
  <si>
    <t>永茂泰</t>
  </si>
  <si>
    <t>605218.SH</t>
  </si>
  <si>
    <t>伟时电子</t>
  </si>
  <si>
    <t>605222.SH</t>
  </si>
  <si>
    <t>起帆电缆</t>
  </si>
  <si>
    <t>605228.SH</t>
  </si>
  <si>
    <t>神通科技</t>
  </si>
  <si>
    <t>605255.SH</t>
  </si>
  <si>
    <t>天普股份</t>
  </si>
  <si>
    <t>605258.SH</t>
  </si>
  <si>
    <t>协和电子</t>
  </si>
  <si>
    <t>605259.SH</t>
  </si>
  <si>
    <t>绿田机械</t>
  </si>
  <si>
    <t>605266.SH</t>
  </si>
  <si>
    <t>健之佳</t>
  </si>
  <si>
    <t>605268.SH</t>
  </si>
  <si>
    <t>王力安防</t>
  </si>
  <si>
    <t>605277.SH</t>
  </si>
  <si>
    <t>新亚电子</t>
  </si>
  <si>
    <t>605286.SH</t>
  </si>
  <si>
    <t>同力日升</t>
  </si>
  <si>
    <t>605287.SH</t>
  </si>
  <si>
    <t>德才股份</t>
  </si>
  <si>
    <t>605288.SH</t>
  </si>
  <si>
    <t>凯迪股份</t>
  </si>
  <si>
    <t>605289.SH</t>
  </si>
  <si>
    <t>罗曼股份</t>
  </si>
  <si>
    <t>605296.SH</t>
  </si>
  <si>
    <t>神农集团</t>
  </si>
  <si>
    <t>605298.SH</t>
  </si>
  <si>
    <t>必得科技</t>
  </si>
  <si>
    <t>605299.SH</t>
  </si>
  <si>
    <t>舒华体育</t>
  </si>
  <si>
    <t>605300.SH</t>
  </si>
  <si>
    <t>佳禾食品</t>
  </si>
  <si>
    <t>605303.SH</t>
  </si>
  <si>
    <t>园林股份</t>
  </si>
  <si>
    <t>605305.SH</t>
  </si>
  <si>
    <t>中际联合</t>
  </si>
  <si>
    <t>605318.SH</t>
  </si>
  <si>
    <t>法狮龙</t>
  </si>
  <si>
    <t>605319.SH</t>
  </si>
  <si>
    <t>无锡振华</t>
  </si>
  <si>
    <t>605333.SH</t>
  </si>
  <si>
    <t>沪光股份</t>
  </si>
  <si>
    <t>605336.SH</t>
  </si>
  <si>
    <t>帅丰电器</t>
  </si>
  <si>
    <t>605337.SH</t>
  </si>
  <si>
    <t>李子园</t>
  </si>
  <si>
    <t>605338.SH</t>
  </si>
  <si>
    <t>巴比食品</t>
  </si>
  <si>
    <t>605339.SH</t>
  </si>
  <si>
    <t>南侨食品</t>
  </si>
  <si>
    <t>605358.SH</t>
  </si>
  <si>
    <t>立昂微</t>
  </si>
  <si>
    <t>605365.SH</t>
  </si>
  <si>
    <t>立达信</t>
  </si>
  <si>
    <t>605366.SH</t>
  </si>
  <si>
    <t>宏柏新材</t>
  </si>
  <si>
    <t>605368.SH</t>
  </si>
  <si>
    <t>蓝天燃气</t>
  </si>
  <si>
    <t>605369.SH</t>
  </si>
  <si>
    <t>拱东医疗</t>
  </si>
  <si>
    <t>605376.SH</t>
  </si>
  <si>
    <t>博迁新材</t>
  </si>
  <si>
    <t>605377.SH</t>
  </si>
  <si>
    <t>华旺科技</t>
  </si>
  <si>
    <t>605378.SH</t>
  </si>
  <si>
    <t>野马电池</t>
  </si>
  <si>
    <t>605388.SH</t>
  </si>
  <si>
    <t>均瑶健康</t>
  </si>
  <si>
    <t>605389.SH</t>
  </si>
  <si>
    <t>长龄液压</t>
  </si>
  <si>
    <t>605398.SH</t>
  </si>
  <si>
    <t>新炬网络</t>
  </si>
  <si>
    <t>605399.SH</t>
  </si>
  <si>
    <t>晨光新材</t>
  </si>
  <si>
    <t>605488.SH</t>
  </si>
  <si>
    <t>福莱新材</t>
  </si>
  <si>
    <t>605499.SH</t>
  </si>
  <si>
    <t>东鹏饮料</t>
  </si>
  <si>
    <t>605500.SH</t>
  </si>
  <si>
    <t>森林包装</t>
  </si>
  <si>
    <t>605507.SH</t>
  </si>
  <si>
    <t>国邦医药</t>
  </si>
  <si>
    <t>605555.SH</t>
  </si>
  <si>
    <t>德昌股份</t>
  </si>
  <si>
    <t>605566.SH</t>
  </si>
  <si>
    <t>福莱蒽特</t>
  </si>
  <si>
    <t>605567.SH</t>
  </si>
  <si>
    <t>春雪食品</t>
  </si>
  <si>
    <t>605577.SH</t>
  </si>
  <si>
    <t>龙版传媒</t>
  </si>
  <si>
    <t>605580.SH</t>
  </si>
  <si>
    <t>恒盛能源</t>
  </si>
  <si>
    <t>605588.SH</t>
  </si>
  <si>
    <t>冠石科技</t>
  </si>
  <si>
    <t>605589.SH</t>
  </si>
  <si>
    <t>圣泉集团</t>
  </si>
  <si>
    <t>605598.SH</t>
  </si>
  <si>
    <t>上海港湾</t>
  </si>
  <si>
    <t>605599.SH</t>
  </si>
  <si>
    <t>菜百股份</t>
  </si>
  <si>
    <t>688001.SH</t>
  </si>
  <si>
    <t>华兴源创</t>
  </si>
  <si>
    <t>688002.SH</t>
  </si>
  <si>
    <t>睿创微纳</t>
  </si>
  <si>
    <t>688003.SH</t>
  </si>
  <si>
    <t>天准科技</t>
  </si>
  <si>
    <t>688004.SH</t>
  </si>
  <si>
    <t>博汇科技</t>
  </si>
  <si>
    <t>688005.SH</t>
  </si>
  <si>
    <t>容百科技</t>
  </si>
  <si>
    <t>688006.SH</t>
  </si>
  <si>
    <t>杭可科技</t>
  </si>
  <si>
    <t>688007.SH</t>
  </si>
  <si>
    <t>光峰科技</t>
  </si>
  <si>
    <t>688008.SH</t>
  </si>
  <si>
    <t>澜起科技</t>
  </si>
  <si>
    <t>688009.SH</t>
  </si>
  <si>
    <t>中国通号</t>
  </si>
  <si>
    <t>688010.SH</t>
  </si>
  <si>
    <t>福光股份</t>
  </si>
  <si>
    <t>688011.SH</t>
  </si>
  <si>
    <t>新光光电</t>
  </si>
  <si>
    <t>688012.SH</t>
  </si>
  <si>
    <t>中微公司</t>
  </si>
  <si>
    <t>688013.SH</t>
  </si>
  <si>
    <t>天臣医疗</t>
  </si>
  <si>
    <t>688015.SH</t>
  </si>
  <si>
    <t>交控科技</t>
  </si>
  <si>
    <t>688016.SH</t>
  </si>
  <si>
    <t>心脉医疗</t>
  </si>
  <si>
    <t>688017.SH</t>
  </si>
  <si>
    <t>绿的谐波</t>
  </si>
  <si>
    <t>688018.SH</t>
  </si>
  <si>
    <t>乐鑫科技</t>
  </si>
  <si>
    <t>688019.SH</t>
  </si>
  <si>
    <t>安集科技</t>
  </si>
  <si>
    <t>688020.SH</t>
  </si>
  <si>
    <t>方邦股份</t>
  </si>
  <si>
    <t>688021.SH</t>
  </si>
  <si>
    <t>奥福环保</t>
  </si>
  <si>
    <t>688022.SH</t>
  </si>
  <si>
    <t>瀚川智能</t>
  </si>
  <si>
    <t>688023.SH</t>
  </si>
  <si>
    <t>安恒信息</t>
  </si>
  <si>
    <t>688025.SH</t>
  </si>
  <si>
    <t>杰普特</t>
  </si>
  <si>
    <t>688026.SH</t>
  </si>
  <si>
    <t>洁特生物</t>
  </si>
  <si>
    <t>688027.SH</t>
  </si>
  <si>
    <t>国盾量子</t>
  </si>
  <si>
    <t>688028.SH</t>
  </si>
  <si>
    <t>沃尔德</t>
  </si>
  <si>
    <t>688029.SH</t>
  </si>
  <si>
    <t>南微医学</t>
  </si>
  <si>
    <t>688030.SH</t>
  </si>
  <si>
    <t>山石网科</t>
  </si>
  <si>
    <t>688031.SH</t>
  </si>
  <si>
    <t>星环科技-U</t>
  </si>
  <si>
    <t>688032.SH</t>
  </si>
  <si>
    <t>禾迈股份</t>
  </si>
  <si>
    <t>688033.SH</t>
  </si>
  <si>
    <t>天宜上佳</t>
  </si>
  <si>
    <t>688035.SH</t>
  </si>
  <si>
    <t>德邦科技</t>
  </si>
  <si>
    <t>688036.SH</t>
  </si>
  <si>
    <t>传音控股</t>
  </si>
  <si>
    <t>688037.SH</t>
  </si>
  <si>
    <t>芯源微</t>
  </si>
  <si>
    <t>688038.SH</t>
  </si>
  <si>
    <t>中科通达</t>
  </si>
  <si>
    <t>688039.SH</t>
  </si>
  <si>
    <t>当虹科技</t>
  </si>
  <si>
    <t>688041.SH</t>
  </si>
  <si>
    <t>海光信息</t>
  </si>
  <si>
    <t>688045.SH</t>
  </si>
  <si>
    <t>必易微</t>
  </si>
  <si>
    <t>688046.SH</t>
  </si>
  <si>
    <t>药康生物</t>
  </si>
  <si>
    <t>688047.SH</t>
  </si>
  <si>
    <t>龙芯中科</t>
  </si>
  <si>
    <t>688048.SH</t>
  </si>
  <si>
    <t>长光华芯</t>
  </si>
  <si>
    <t>688049.SH</t>
  </si>
  <si>
    <t>炬芯科技</t>
  </si>
  <si>
    <t>688050.SH</t>
  </si>
  <si>
    <t>爱博医疗</t>
  </si>
  <si>
    <t>688051.SH</t>
  </si>
  <si>
    <t>佳华科技</t>
  </si>
  <si>
    <t>688052.SH</t>
  </si>
  <si>
    <t>纳芯微</t>
  </si>
  <si>
    <t>688053.SH</t>
  </si>
  <si>
    <t>思科瑞</t>
  </si>
  <si>
    <t>688055.SH</t>
  </si>
  <si>
    <t>龙腾光电</t>
  </si>
  <si>
    <t>688056.SH</t>
  </si>
  <si>
    <t>莱伯泰科</t>
  </si>
  <si>
    <t>688057.SH</t>
  </si>
  <si>
    <t>金达莱</t>
  </si>
  <si>
    <t>688058.SH</t>
  </si>
  <si>
    <t>宝兰德</t>
  </si>
  <si>
    <t>688059.SH</t>
  </si>
  <si>
    <t>华锐精密</t>
  </si>
  <si>
    <t>688060.SH</t>
  </si>
  <si>
    <t>云涌科技</t>
  </si>
  <si>
    <t>688061.SH</t>
  </si>
  <si>
    <t>灿瑞科技</t>
  </si>
  <si>
    <t>688062.SH</t>
  </si>
  <si>
    <t>迈威生物-U</t>
  </si>
  <si>
    <t>688063.SH</t>
  </si>
  <si>
    <t>派能科技</t>
  </si>
  <si>
    <t>688065.SH</t>
  </si>
  <si>
    <t>凯赛生物</t>
  </si>
  <si>
    <t>688066.SH</t>
  </si>
  <si>
    <t>航天宏图</t>
  </si>
  <si>
    <t>688067.SH</t>
  </si>
  <si>
    <t>爱威科技</t>
  </si>
  <si>
    <t>688068.SH</t>
  </si>
  <si>
    <t>热景生物</t>
  </si>
  <si>
    <t>688069.SH</t>
  </si>
  <si>
    <t>德林海</t>
  </si>
  <si>
    <t>688070.SH</t>
  </si>
  <si>
    <t>纵横股份</t>
  </si>
  <si>
    <t>688071.SH</t>
  </si>
  <si>
    <t>华依科技</t>
  </si>
  <si>
    <t>688072.SH</t>
  </si>
  <si>
    <t>拓荆科技</t>
  </si>
  <si>
    <t>688073.SH</t>
  </si>
  <si>
    <t>毕得医药</t>
  </si>
  <si>
    <t>688075.SH</t>
  </si>
  <si>
    <t>安旭生物</t>
  </si>
  <si>
    <t>688076.SH</t>
  </si>
  <si>
    <t>诺泰生物</t>
  </si>
  <si>
    <t>688077.SH</t>
  </si>
  <si>
    <t>大地熊</t>
  </si>
  <si>
    <t>688078.SH</t>
  </si>
  <si>
    <t>龙软科技</t>
  </si>
  <si>
    <t>688079.SH</t>
  </si>
  <si>
    <t>美迪凯</t>
  </si>
  <si>
    <t>688080.SH</t>
  </si>
  <si>
    <t>映翰通</t>
  </si>
  <si>
    <t>688081.SH</t>
  </si>
  <si>
    <t>兴图新科</t>
  </si>
  <si>
    <t>688082.SH</t>
  </si>
  <si>
    <t>盛美上海</t>
  </si>
  <si>
    <t>688083.SH</t>
  </si>
  <si>
    <t>中望软件</t>
  </si>
  <si>
    <t>688084.SH</t>
  </si>
  <si>
    <t>晶品特装</t>
  </si>
  <si>
    <t>688085.SH</t>
  </si>
  <si>
    <t>三友医疗</t>
  </si>
  <si>
    <t>688087.SH</t>
  </si>
  <si>
    <t>英科再生</t>
  </si>
  <si>
    <t>688088.SH</t>
  </si>
  <si>
    <t>虹软科技</t>
  </si>
  <si>
    <t>688089.SH</t>
  </si>
  <si>
    <t>嘉必优</t>
  </si>
  <si>
    <t>688090.SH</t>
  </si>
  <si>
    <t>瑞松科技</t>
  </si>
  <si>
    <t>688091.SH</t>
  </si>
  <si>
    <t>上海谊众</t>
  </si>
  <si>
    <t>688092.SH</t>
  </si>
  <si>
    <t>爱科科技</t>
  </si>
  <si>
    <t>688093.SH</t>
  </si>
  <si>
    <t>世华科技</t>
  </si>
  <si>
    <t>688095.SH</t>
  </si>
  <si>
    <t>福昕软件</t>
  </si>
  <si>
    <t>688096.SH</t>
  </si>
  <si>
    <t>京源环保</t>
  </si>
  <si>
    <t>688097.SH</t>
  </si>
  <si>
    <t>博众精工</t>
  </si>
  <si>
    <t>688098.SH</t>
  </si>
  <si>
    <t>申联生物</t>
  </si>
  <si>
    <t>688099.SH</t>
  </si>
  <si>
    <t>晶晨股份</t>
  </si>
  <si>
    <t>688100.SH</t>
  </si>
  <si>
    <t>威胜信息</t>
  </si>
  <si>
    <t>688101.SH</t>
  </si>
  <si>
    <t>三达膜</t>
  </si>
  <si>
    <t>688102.SH</t>
  </si>
  <si>
    <t>斯瑞新材</t>
  </si>
  <si>
    <t>688103.SH</t>
  </si>
  <si>
    <t>国力股份</t>
  </si>
  <si>
    <t>688105.SH</t>
  </si>
  <si>
    <t>诺唯赞</t>
  </si>
  <si>
    <t>688106.SH</t>
  </si>
  <si>
    <t>金宏气体</t>
  </si>
  <si>
    <t>688107.SH</t>
  </si>
  <si>
    <t>安路科技</t>
  </si>
  <si>
    <t>688108.SH</t>
  </si>
  <si>
    <t>赛诺医疗</t>
  </si>
  <si>
    <t>688109.SH</t>
  </si>
  <si>
    <t>品茗科技</t>
  </si>
  <si>
    <t>688110.SH</t>
  </si>
  <si>
    <t>东芯股份</t>
  </si>
  <si>
    <t>688111.SH</t>
  </si>
  <si>
    <t>金山办公</t>
  </si>
  <si>
    <t>688112.SH</t>
  </si>
  <si>
    <t>鼎阳科技</t>
  </si>
  <si>
    <t>688113.SH</t>
  </si>
  <si>
    <t>联测科技</t>
  </si>
  <si>
    <t>检测服务</t>
  </si>
  <si>
    <t>688114.SH</t>
  </si>
  <si>
    <t>华大智造</t>
  </si>
  <si>
    <t>688115.SH</t>
  </si>
  <si>
    <t>思林杰</t>
  </si>
  <si>
    <t>688116.SH</t>
  </si>
  <si>
    <t>天奈科技</t>
  </si>
  <si>
    <t>688117.SH</t>
  </si>
  <si>
    <t>圣诺生物</t>
  </si>
  <si>
    <t>688118.SH</t>
  </si>
  <si>
    <t>普元信息</t>
  </si>
  <si>
    <t>688119.SH</t>
  </si>
  <si>
    <t>中钢洛耐</t>
  </si>
  <si>
    <t>688120.SH</t>
  </si>
  <si>
    <t>华海清科</t>
  </si>
  <si>
    <t>688121.SH</t>
  </si>
  <si>
    <t>卓然股份</t>
  </si>
  <si>
    <t>688122.SH</t>
  </si>
  <si>
    <t>西部超导</t>
  </si>
  <si>
    <t>688123.SH</t>
  </si>
  <si>
    <t>聚辰股份</t>
  </si>
  <si>
    <t>688125.SH</t>
  </si>
  <si>
    <t>安达智能</t>
  </si>
  <si>
    <t>688126.SH</t>
  </si>
  <si>
    <t>沪硅产业</t>
  </si>
  <si>
    <t>688127.SH</t>
  </si>
  <si>
    <t>蓝特光学</t>
  </si>
  <si>
    <t>688128.SH</t>
  </si>
  <si>
    <t>中国电研</t>
  </si>
  <si>
    <t>688129.SH</t>
  </si>
  <si>
    <t>东来技术</t>
  </si>
  <si>
    <t>688130.SH</t>
  </si>
  <si>
    <t>晶华微</t>
  </si>
  <si>
    <t>688131.SH</t>
  </si>
  <si>
    <t>皓元医药</t>
  </si>
  <si>
    <t>688132.SH</t>
  </si>
  <si>
    <t>邦彦技术</t>
  </si>
  <si>
    <t>688133.SH</t>
  </si>
  <si>
    <t>泰坦科技</t>
  </si>
  <si>
    <t>688135.SH</t>
  </si>
  <si>
    <t>利扬芯片</t>
  </si>
  <si>
    <t>688136.SH</t>
  </si>
  <si>
    <t>科兴制药</t>
  </si>
  <si>
    <t>688137.SH</t>
  </si>
  <si>
    <t>近岸蛋白</t>
  </si>
  <si>
    <t>688138.SH</t>
  </si>
  <si>
    <t>清溢光电</t>
  </si>
  <si>
    <t>688139.SH</t>
  </si>
  <si>
    <t>海尔生物</t>
  </si>
  <si>
    <t>688141.SH</t>
  </si>
  <si>
    <t>杰华特</t>
  </si>
  <si>
    <t>688143.SH</t>
  </si>
  <si>
    <t>长盈通</t>
  </si>
  <si>
    <t>688146.SH</t>
  </si>
  <si>
    <t>中船特气</t>
  </si>
  <si>
    <t>688147.SH</t>
  </si>
  <si>
    <t>微导纳米</t>
  </si>
  <si>
    <t>688148.SH</t>
  </si>
  <si>
    <t>芳源股份</t>
  </si>
  <si>
    <t>688150.SH</t>
  </si>
  <si>
    <t>莱特光电</t>
  </si>
  <si>
    <t>688151.SH</t>
  </si>
  <si>
    <t>华强科技</t>
  </si>
  <si>
    <t>688152.SH</t>
  </si>
  <si>
    <t>麒麟信安</t>
  </si>
  <si>
    <t>688153.SH</t>
  </si>
  <si>
    <t>唯捷创芯</t>
  </si>
  <si>
    <t>688155.SH</t>
  </si>
  <si>
    <t>先惠技术</t>
  </si>
  <si>
    <t>688156.SH</t>
  </si>
  <si>
    <t>路德环境</t>
  </si>
  <si>
    <t>688157.SH</t>
  </si>
  <si>
    <t>松井股份</t>
  </si>
  <si>
    <t>688158.SH</t>
  </si>
  <si>
    <t>优刻得-W</t>
  </si>
  <si>
    <t>688159.SH</t>
  </si>
  <si>
    <t>有方科技</t>
  </si>
  <si>
    <t>688160.SH</t>
  </si>
  <si>
    <t>步科股份</t>
  </si>
  <si>
    <t>688161.SH</t>
  </si>
  <si>
    <t>威高骨科</t>
  </si>
  <si>
    <t>688162.SH</t>
  </si>
  <si>
    <t>巨一科技</t>
  </si>
  <si>
    <t>688163.SH</t>
  </si>
  <si>
    <t>赛伦生物</t>
  </si>
  <si>
    <t>688165.SH</t>
  </si>
  <si>
    <t>埃夫特-U</t>
  </si>
  <si>
    <t>688166.SH</t>
  </si>
  <si>
    <t>博瑞医药</t>
  </si>
  <si>
    <t>688167.SH</t>
  </si>
  <si>
    <t>炬光科技</t>
  </si>
  <si>
    <t>688168.SH</t>
  </si>
  <si>
    <t>安博通</t>
  </si>
  <si>
    <t>688169.SH</t>
  </si>
  <si>
    <t>石头科技</t>
  </si>
  <si>
    <t>688170.SH</t>
  </si>
  <si>
    <t>德龙激光</t>
  </si>
  <si>
    <t>688171.SH</t>
  </si>
  <si>
    <t>纬德信息</t>
  </si>
  <si>
    <t>688172.SH</t>
  </si>
  <si>
    <t>燕东微</t>
  </si>
  <si>
    <t>688173.SH</t>
  </si>
  <si>
    <t>希荻微</t>
  </si>
  <si>
    <t>688175.SH</t>
  </si>
  <si>
    <t>高凌信息</t>
  </si>
  <si>
    <t>688176.SH</t>
  </si>
  <si>
    <t>亚虹医药-U</t>
  </si>
  <si>
    <t>688177.SH</t>
  </si>
  <si>
    <t>百奥泰</t>
  </si>
  <si>
    <t>688178.SH</t>
  </si>
  <si>
    <t>万德斯</t>
  </si>
  <si>
    <t>688179.SH</t>
  </si>
  <si>
    <t>阿拉丁</t>
  </si>
  <si>
    <t>688180.SH</t>
  </si>
  <si>
    <t>君实生物-U</t>
  </si>
  <si>
    <t>688181.SH</t>
  </si>
  <si>
    <t>八亿时空</t>
  </si>
  <si>
    <t>688182.SH</t>
  </si>
  <si>
    <t>灿勤科技</t>
  </si>
  <si>
    <t>688183.SH</t>
  </si>
  <si>
    <t>生益电子</t>
  </si>
  <si>
    <t>688184.SH</t>
  </si>
  <si>
    <t>帕瓦股份</t>
  </si>
  <si>
    <t>688185.SH</t>
  </si>
  <si>
    <t>康希诺</t>
  </si>
  <si>
    <t>688186.SH</t>
  </si>
  <si>
    <t>广大特材</t>
  </si>
  <si>
    <t>688187.SH</t>
  </si>
  <si>
    <t>时代电气</t>
  </si>
  <si>
    <t>688188.SH</t>
  </si>
  <si>
    <t>柏楚电子</t>
  </si>
  <si>
    <t>688189.SH</t>
  </si>
  <si>
    <t>南新制药</t>
  </si>
  <si>
    <t>688190.SH</t>
  </si>
  <si>
    <t>云路股份</t>
  </si>
  <si>
    <t>688191.SH</t>
  </si>
  <si>
    <t>智洋创新</t>
  </si>
  <si>
    <t>688192.SH</t>
  </si>
  <si>
    <t>迪哲医药-U</t>
  </si>
  <si>
    <t>688193.SH</t>
  </si>
  <si>
    <t>仁度生物</t>
  </si>
  <si>
    <t>688195.SH</t>
  </si>
  <si>
    <t>腾景科技</t>
  </si>
  <si>
    <t>688196.SH</t>
  </si>
  <si>
    <t>卓越新能</t>
  </si>
  <si>
    <t>688197.SH</t>
  </si>
  <si>
    <t>首药控股-U</t>
  </si>
  <si>
    <t>688198.SH</t>
  </si>
  <si>
    <t>佰仁医疗</t>
  </si>
  <si>
    <t>688199.SH</t>
  </si>
  <si>
    <t>久日新材</t>
  </si>
  <si>
    <t>688200.SH</t>
  </si>
  <si>
    <t>华峰测控</t>
  </si>
  <si>
    <t>688201.SH</t>
  </si>
  <si>
    <t>信安世纪</t>
  </si>
  <si>
    <t>688202.SH</t>
  </si>
  <si>
    <t>美迪西</t>
  </si>
  <si>
    <t>688203.SH</t>
  </si>
  <si>
    <t>海正生材</t>
  </si>
  <si>
    <t>688205.SH</t>
  </si>
  <si>
    <t>德科立</t>
  </si>
  <si>
    <t>688206.SH</t>
  </si>
  <si>
    <t>概伦电子</t>
  </si>
  <si>
    <t>688207.SH</t>
  </si>
  <si>
    <t>格灵深瞳</t>
  </si>
  <si>
    <t>688208.SH</t>
  </si>
  <si>
    <t>道通科技</t>
  </si>
  <si>
    <t>688209.SH</t>
  </si>
  <si>
    <t>英集芯</t>
  </si>
  <si>
    <t>688210.SH</t>
  </si>
  <si>
    <t>统联精密</t>
  </si>
  <si>
    <t>688211.SH</t>
  </si>
  <si>
    <t>中科微至</t>
  </si>
  <si>
    <t>688212.SH</t>
  </si>
  <si>
    <t>澳华内镜</t>
  </si>
  <si>
    <t>688213.SH</t>
  </si>
  <si>
    <t>思特威-W</t>
  </si>
  <si>
    <t>688215.SH</t>
  </si>
  <si>
    <t>瑞晟智能</t>
  </si>
  <si>
    <t>688216.SH</t>
  </si>
  <si>
    <t>气派科技</t>
  </si>
  <si>
    <t>688217.SH</t>
  </si>
  <si>
    <t>睿昂基因</t>
  </si>
  <si>
    <t>688218.SH</t>
  </si>
  <si>
    <t>江苏北人</t>
  </si>
  <si>
    <t>688219.SH</t>
  </si>
  <si>
    <t>会通股份</t>
  </si>
  <si>
    <t>688220.SH</t>
  </si>
  <si>
    <t>翱捷科技-U</t>
  </si>
  <si>
    <t>688221.SH</t>
  </si>
  <si>
    <t>前沿生物-U</t>
  </si>
  <si>
    <t>688222.SH</t>
  </si>
  <si>
    <t>成都先导</t>
  </si>
  <si>
    <t>688223.SH</t>
  </si>
  <si>
    <t>晶科能源</t>
  </si>
  <si>
    <t>688225.SH</t>
  </si>
  <si>
    <t>亚信安全</t>
  </si>
  <si>
    <t>688226.SH</t>
  </si>
  <si>
    <t>威腾电气</t>
  </si>
  <si>
    <t>688227.SH</t>
  </si>
  <si>
    <t>品高股份</t>
  </si>
  <si>
    <t>688228.SH</t>
  </si>
  <si>
    <t>开普云</t>
  </si>
  <si>
    <t>688229.SH</t>
  </si>
  <si>
    <t>博睿数据</t>
  </si>
  <si>
    <t>688230.SH</t>
  </si>
  <si>
    <t>芯导科技</t>
  </si>
  <si>
    <t>688231.SH</t>
  </si>
  <si>
    <t>隆达股份</t>
  </si>
  <si>
    <t>688232.SH</t>
  </si>
  <si>
    <t>新点软件</t>
  </si>
  <si>
    <t>688233.SH</t>
  </si>
  <si>
    <t>神工股份</t>
  </si>
  <si>
    <t>688234.SH</t>
  </si>
  <si>
    <t>天岳先进</t>
  </si>
  <si>
    <t>688235.SH</t>
  </si>
  <si>
    <t>百济神州-U</t>
  </si>
  <si>
    <t>688236.SH</t>
  </si>
  <si>
    <t>春立医疗</t>
  </si>
  <si>
    <t>688237.SH</t>
  </si>
  <si>
    <t>超卓航科</t>
  </si>
  <si>
    <t>688238.SH</t>
  </si>
  <si>
    <t>和元生物</t>
  </si>
  <si>
    <t>688239.SH</t>
  </si>
  <si>
    <t>航宇科技</t>
  </si>
  <si>
    <t>688244.SH</t>
  </si>
  <si>
    <t>永信至诚</t>
  </si>
  <si>
    <t>688246.SH</t>
  </si>
  <si>
    <t>嘉和美康</t>
  </si>
  <si>
    <t>688247.SH</t>
  </si>
  <si>
    <t>宣泰医药</t>
  </si>
  <si>
    <t>688248.SH</t>
  </si>
  <si>
    <t>南网科技</t>
  </si>
  <si>
    <t>688249.SH</t>
  </si>
  <si>
    <t>晶合集成</t>
  </si>
  <si>
    <t>688251.SH</t>
  </si>
  <si>
    <t>井松智能</t>
  </si>
  <si>
    <t>688252.SH</t>
  </si>
  <si>
    <t>天德钰</t>
  </si>
  <si>
    <t>688253.SH</t>
  </si>
  <si>
    <t>英诺特</t>
  </si>
  <si>
    <t>688255.SH</t>
  </si>
  <si>
    <t>凯尔达</t>
  </si>
  <si>
    <t>688256.SH</t>
  </si>
  <si>
    <t>寒武纪-U</t>
  </si>
  <si>
    <t>688257.SH</t>
  </si>
  <si>
    <t>新锐股份</t>
  </si>
  <si>
    <t>688258.SH</t>
  </si>
  <si>
    <t>卓易信息</t>
  </si>
  <si>
    <t>688259.SH</t>
  </si>
  <si>
    <t>创耀科技</t>
  </si>
  <si>
    <t>688260.SH</t>
  </si>
  <si>
    <t>昀冢科技</t>
  </si>
  <si>
    <t>688261.SH</t>
  </si>
  <si>
    <t>东微半导</t>
  </si>
  <si>
    <t>688262.SH</t>
  </si>
  <si>
    <t>国芯科技</t>
  </si>
  <si>
    <t>688265.SH</t>
  </si>
  <si>
    <t>南模生物</t>
  </si>
  <si>
    <t>688266.SH</t>
  </si>
  <si>
    <t>泽璟制药-U</t>
  </si>
  <si>
    <t>688267.SH</t>
  </si>
  <si>
    <t>中触媒</t>
  </si>
  <si>
    <t>688268.SH</t>
  </si>
  <si>
    <t>华特气体</t>
  </si>
  <si>
    <t>688269.SH</t>
  </si>
  <si>
    <t>凯立新材</t>
  </si>
  <si>
    <t>688270.SH</t>
  </si>
  <si>
    <t>臻镭科技</t>
  </si>
  <si>
    <t>688271.SH</t>
  </si>
  <si>
    <t>联影医疗</t>
  </si>
  <si>
    <t>688272.SH</t>
  </si>
  <si>
    <t>*ST富吉</t>
  </si>
  <si>
    <t>688273.SH</t>
  </si>
  <si>
    <t>麦澜德</t>
  </si>
  <si>
    <t>688275.SH</t>
  </si>
  <si>
    <t>万润新能</t>
  </si>
  <si>
    <t>688276.SH</t>
  </si>
  <si>
    <t>百克生物</t>
  </si>
  <si>
    <t>688277.SH</t>
  </si>
  <si>
    <t>天智航-U</t>
  </si>
  <si>
    <t>688278.SH</t>
  </si>
  <si>
    <t>特宝生物</t>
  </si>
  <si>
    <t>688279.SH</t>
  </si>
  <si>
    <t>峰岹科技</t>
  </si>
  <si>
    <t>688280.SH</t>
  </si>
  <si>
    <t>精进电动-UW</t>
  </si>
  <si>
    <t>688281.SH</t>
  </si>
  <si>
    <t>华秦科技</t>
  </si>
  <si>
    <t>688282.SH</t>
  </si>
  <si>
    <t>理工导航</t>
  </si>
  <si>
    <t>688283.SH</t>
  </si>
  <si>
    <t>坤恒顺维</t>
  </si>
  <si>
    <t>688285.SH</t>
  </si>
  <si>
    <t>高铁电气</t>
  </si>
  <si>
    <t>688286.SH</t>
  </si>
  <si>
    <t>敏芯股份</t>
  </si>
  <si>
    <t>688287.SH</t>
  </si>
  <si>
    <t>观典防务</t>
  </si>
  <si>
    <t>688288.SH</t>
  </si>
  <si>
    <t>鸿泉物联</t>
  </si>
  <si>
    <t>688289.SH</t>
  </si>
  <si>
    <t>圣湘生物</t>
  </si>
  <si>
    <t>688290.SH</t>
  </si>
  <si>
    <t>景业智能</t>
  </si>
  <si>
    <t>688291.SH</t>
  </si>
  <si>
    <t>金橙子</t>
  </si>
  <si>
    <t>688292.SH</t>
  </si>
  <si>
    <t>浩瀚深度</t>
  </si>
  <si>
    <t>688293.SH</t>
  </si>
  <si>
    <t>奥浦迈</t>
  </si>
  <si>
    <t>688295.SH</t>
  </si>
  <si>
    <t>中复神鹰</t>
  </si>
  <si>
    <t>688296.SH</t>
  </si>
  <si>
    <t>和达科技</t>
  </si>
  <si>
    <t>688297.SH</t>
  </si>
  <si>
    <t>中无人机</t>
  </si>
  <si>
    <t>688298.SH</t>
  </si>
  <si>
    <t>东方生物</t>
  </si>
  <si>
    <t>688299.SH</t>
  </si>
  <si>
    <t>长阳科技</t>
  </si>
  <si>
    <t>688300.SH</t>
  </si>
  <si>
    <t>联瑞新材</t>
  </si>
  <si>
    <t>688301.SH</t>
  </si>
  <si>
    <t>奕瑞科技</t>
  </si>
  <si>
    <t>688302.SH</t>
  </si>
  <si>
    <t>海创药业-U</t>
  </si>
  <si>
    <t>688303.SH</t>
  </si>
  <si>
    <t>大全能源</t>
  </si>
  <si>
    <t>688305.SH</t>
  </si>
  <si>
    <t>科德数控</t>
  </si>
  <si>
    <t>688306.SH</t>
  </si>
  <si>
    <t>均普智能</t>
  </si>
  <si>
    <t>688307.SH</t>
  </si>
  <si>
    <t>中润光学</t>
  </si>
  <si>
    <t>688308.SH</t>
  </si>
  <si>
    <t>欧科亿</t>
  </si>
  <si>
    <t>688309.SH</t>
  </si>
  <si>
    <t>恒誉环保</t>
  </si>
  <si>
    <t>688310.SH</t>
  </si>
  <si>
    <t>迈得医疗</t>
  </si>
  <si>
    <t>688311.SH</t>
  </si>
  <si>
    <t>盟升电子</t>
  </si>
  <si>
    <t>688312.SH</t>
  </si>
  <si>
    <t>燕麦科技</t>
  </si>
  <si>
    <t>688313.SH</t>
  </si>
  <si>
    <t>仕佳光子</t>
  </si>
  <si>
    <t>688314.SH</t>
  </si>
  <si>
    <t>康拓医疗</t>
  </si>
  <si>
    <t>688315.SH</t>
  </si>
  <si>
    <t>诺禾致源</t>
  </si>
  <si>
    <t>688316.SH</t>
  </si>
  <si>
    <t>青云科技-U</t>
  </si>
  <si>
    <t>688317.SH</t>
  </si>
  <si>
    <t>之江生物</t>
  </si>
  <si>
    <t>688318.SH</t>
  </si>
  <si>
    <t>财富趋势</t>
  </si>
  <si>
    <t>688319.SH</t>
  </si>
  <si>
    <t>欧林生物</t>
  </si>
  <si>
    <t>688320.SH</t>
  </si>
  <si>
    <t>禾川科技</t>
  </si>
  <si>
    <t>688321.SH</t>
  </si>
  <si>
    <t>微芯生物</t>
  </si>
  <si>
    <t>688322.SH</t>
  </si>
  <si>
    <t>奥比中光-UW</t>
  </si>
  <si>
    <t>688323.SH</t>
  </si>
  <si>
    <t>瑞华泰</t>
  </si>
  <si>
    <t>688325.SH</t>
  </si>
  <si>
    <t>赛微微电</t>
  </si>
  <si>
    <t>688326.SH</t>
  </si>
  <si>
    <t>经纬恒润-W</t>
  </si>
  <si>
    <t>688327.SH</t>
  </si>
  <si>
    <t>云从科技-UW</t>
  </si>
  <si>
    <t>688328.SH</t>
  </si>
  <si>
    <t>深科达</t>
  </si>
  <si>
    <t>688329.SH</t>
  </si>
  <si>
    <t>艾隆科技</t>
  </si>
  <si>
    <t>688330.SH</t>
  </si>
  <si>
    <t>宏力达</t>
  </si>
  <si>
    <t>688331.SH</t>
  </si>
  <si>
    <t>荣昌生物</t>
  </si>
  <si>
    <t>688332.SH</t>
  </si>
  <si>
    <t>中科蓝讯</t>
  </si>
  <si>
    <t>688333.SH</t>
  </si>
  <si>
    <t>铂力特</t>
  </si>
  <si>
    <t>688334.SH</t>
  </si>
  <si>
    <t>西高院</t>
  </si>
  <si>
    <t>688335.SH</t>
  </si>
  <si>
    <t>复洁环保</t>
  </si>
  <si>
    <t>688336.SH</t>
  </si>
  <si>
    <t>三生国健</t>
  </si>
  <si>
    <t>688337.SH</t>
  </si>
  <si>
    <t>普源精电</t>
  </si>
  <si>
    <t>688338.SH</t>
  </si>
  <si>
    <t>赛科希德</t>
  </si>
  <si>
    <t>688339.SH</t>
  </si>
  <si>
    <t>亿华通-U</t>
  </si>
  <si>
    <t>688343.SH</t>
  </si>
  <si>
    <t>云天励飞-U</t>
  </si>
  <si>
    <t>688345.SH</t>
  </si>
  <si>
    <t>博力威</t>
  </si>
  <si>
    <t>688347.SH</t>
  </si>
  <si>
    <t>华虹公司</t>
  </si>
  <si>
    <t>688348.SH</t>
  </si>
  <si>
    <t>昱能科技</t>
  </si>
  <si>
    <t>688349.SH</t>
  </si>
  <si>
    <t>三一重能</t>
  </si>
  <si>
    <t>688350.SH</t>
  </si>
  <si>
    <t>富淼科技</t>
  </si>
  <si>
    <t>688351.SH</t>
  </si>
  <si>
    <t>微电生理-U</t>
  </si>
  <si>
    <t>688352.SH</t>
  </si>
  <si>
    <t>颀中科技</t>
  </si>
  <si>
    <t>688353.SH</t>
  </si>
  <si>
    <t>华盛锂电</t>
  </si>
  <si>
    <t>688355.SH</t>
  </si>
  <si>
    <t>明志科技</t>
  </si>
  <si>
    <t>688356.SH</t>
  </si>
  <si>
    <t>键凯科技</t>
  </si>
  <si>
    <t>688357.SH</t>
  </si>
  <si>
    <t>建龙微纳</t>
  </si>
  <si>
    <t>688358.SH</t>
  </si>
  <si>
    <t>祥生医疗</t>
  </si>
  <si>
    <t>688359.SH</t>
  </si>
  <si>
    <t>三孚新科</t>
  </si>
  <si>
    <t>688360.SH</t>
  </si>
  <si>
    <t>德马科技</t>
  </si>
  <si>
    <t>688361.SH</t>
  </si>
  <si>
    <t>中科飞测-U</t>
  </si>
  <si>
    <t>688362.SH</t>
  </si>
  <si>
    <t>甬矽电子</t>
  </si>
  <si>
    <t>688363.SH</t>
  </si>
  <si>
    <t>华熙生物</t>
  </si>
  <si>
    <t>688365.SH</t>
  </si>
  <si>
    <t>光云科技</t>
  </si>
  <si>
    <t>688366.SH</t>
  </si>
  <si>
    <t>昊海生科</t>
  </si>
  <si>
    <t>688367.SH</t>
  </si>
  <si>
    <t>工大高科</t>
  </si>
  <si>
    <t>688368.SH</t>
  </si>
  <si>
    <t>晶丰明源</t>
  </si>
  <si>
    <t>688369.SH</t>
  </si>
  <si>
    <t>致远互联</t>
  </si>
  <si>
    <t>688370.SH</t>
  </si>
  <si>
    <t>丛麟科技</t>
  </si>
  <si>
    <t>688371.SH</t>
  </si>
  <si>
    <t>菲沃泰</t>
  </si>
  <si>
    <t>688372.SH</t>
  </si>
  <si>
    <t>伟测科技</t>
  </si>
  <si>
    <t>688373.SH</t>
  </si>
  <si>
    <t>盟科药业-U</t>
  </si>
  <si>
    <t>688375.SH</t>
  </si>
  <si>
    <t>国博电子</t>
  </si>
  <si>
    <t>688376.SH</t>
  </si>
  <si>
    <t>美埃科技</t>
  </si>
  <si>
    <t>688377.SH</t>
  </si>
  <si>
    <t>迪威尔</t>
  </si>
  <si>
    <t>688378.SH</t>
  </si>
  <si>
    <t>奥来德</t>
  </si>
  <si>
    <t>688379.SH</t>
  </si>
  <si>
    <t>华光新材</t>
  </si>
  <si>
    <t>688380.SH</t>
  </si>
  <si>
    <t>中微半导</t>
  </si>
  <si>
    <t>688381.SH</t>
  </si>
  <si>
    <t>帝奥微</t>
  </si>
  <si>
    <t>688382.SH</t>
  </si>
  <si>
    <t>益方生物-U</t>
  </si>
  <si>
    <t>688383.SH</t>
  </si>
  <si>
    <t>新益昌</t>
  </si>
  <si>
    <t>688385.SH</t>
  </si>
  <si>
    <t>复旦微电</t>
  </si>
  <si>
    <t>688386.SH</t>
  </si>
  <si>
    <t>泛亚微透</t>
  </si>
  <si>
    <t>688387.SH</t>
  </si>
  <si>
    <t>信科移动-U</t>
  </si>
  <si>
    <t>688388.SH</t>
  </si>
  <si>
    <t>嘉元科技</t>
  </si>
  <si>
    <t>688389.SH</t>
  </si>
  <si>
    <t>普门科技</t>
  </si>
  <si>
    <t>688390.SH</t>
  </si>
  <si>
    <t>固德威</t>
  </si>
  <si>
    <t>688391.SH</t>
  </si>
  <si>
    <t>钜泉科技</t>
  </si>
  <si>
    <t>688392.SH</t>
  </si>
  <si>
    <t>骄成超声</t>
  </si>
  <si>
    <t>688393.SH</t>
  </si>
  <si>
    <t>安必平</t>
  </si>
  <si>
    <t>688395.SH</t>
  </si>
  <si>
    <t>正弦电气</t>
  </si>
  <si>
    <t>688396.SH</t>
  </si>
  <si>
    <t>华润微</t>
  </si>
  <si>
    <t>688398.SH</t>
  </si>
  <si>
    <t>赛特新材</t>
  </si>
  <si>
    <t>688399.SH</t>
  </si>
  <si>
    <t>硕世生物</t>
  </si>
  <si>
    <t>688400.SH</t>
  </si>
  <si>
    <t>凌云光</t>
  </si>
  <si>
    <t>688401.SH</t>
  </si>
  <si>
    <t>路维光电</t>
  </si>
  <si>
    <t>688403.SH</t>
  </si>
  <si>
    <t>汇成股份</t>
  </si>
  <si>
    <t>688408.SH</t>
  </si>
  <si>
    <t>中信博</t>
  </si>
  <si>
    <t>688409.SH</t>
  </si>
  <si>
    <t>富创精密</t>
  </si>
  <si>
    <t>688410.SH</t>
  </si>
  <si>
    <t>山外山</t>
  </si>
  <si>
    <t>688416.SH</t>
  </si>
  <si>
    <t>恒烁股份</t>
  </si>
  <si>
    <t>688418.SH</t>
  </si>
  <si>
    <t>震有科技</t>
  </si>
  <si>
    <t>688419.SH</t>
  </si>
  <si>
    <t>耐科装备</t>
  </si>
  <si>
    <t>688420.SH</t>
  </si>
  <si>
    <t>美腾科技</t>
  </si>
  <si>
    <t>688425.SH</t>
  </si>
  <si>
    <t>铁建重工</t>
  </si>
  <si>
    <t>688426.SH</t>
  </si>
  <si>
    <t>康为世纪</t>
  </si>
  <si>
    <t>688428.SH</t>
  </si>
  <si>
    <t>诺诚健华-U</t>
  </si>
  <si>
    <t>688429.SH</t>
  </si>
  <si>
    <t>时创能源</t>
  </si>
  <si>
    <t>688432.SH</t>
  </si>
  <si>
    <t>有研硅</t>
  </si>
  <si>
    <t>688433.SH</t>
  </si>
  <si>
    <t>华曙高科</t>
  </si>
  <si>
    <t>688435.SH</t>
  </si>
  <si>
    <t>英方软件</t>
  </si>
  <si>
    <t>688439.SH</t>
  </si>
  <si>
    <t>振华风光</t>
  </si>
  <si>
    <t>688443.SH</t>
  </si>
  <si>
    <t>智翔金泰-U</t>
  </si>
  <si>
    <t>688448.SH</t>
  </si>
  <si>
    <t>磁谷科技</t>
  </si>
  <si>
    <t>688450.SH</t>
  </si>
  <si>
    <t>光格科技</t>
  </si>
  <si>
    <t>688455.SH</t>
  </si>
  <si>
    <t>科捷智能</t>
  </si>
  <si>
    <t>688456.SH</t>
  </si>
  <si>
    <t>有研粉材</t>
  </si>
  <si>
    <t>688458.SH</t>
  </si>
  <si>
    <t>美芯晟</t>
  </si>
  <si>
    <t>688459.SH</t>
  </si>
  <si>
    <t>哈铁科技</t>
  </si>
  <si>
    <t>688466.SH</t>
  </si>
  <si>
    <t>金科环境</t>
  </si>
  <si>
    <t>688468.SH</t>
  </si>
  <si>
    <t>科美诊断</t>
  </si>
  <si>
    <t>688469.SH</t>
  </si>
  <si>
    <t>芯联集成-U</t>
  </si>
  <si>
    <t>688472.SH</t>
  </si>
  <si>
    <t>阿特斯</t>
  </si>
  <si>
    <t>688475.SH</t>
  </si>
  <si>
    <t>萤石网络</t>
  </si>
  <si>
    <t>688478.SH</t>
  </si>
  <si>
    <t>晶升股份</t>
  </si>
  <si>
    <t>688479.SH</t>
  </si>
  <si>
    <t>友车科技</t>
  </si>
  <si>
    <t>688480.SH</t>
  </si>
  <si>
    <t>赛恩斯</t>
  </si>
  <si>
    <t>688484.SH</t>
  </si>
  <si>
    <t>南芯科技</t>
  </si>
  <si>
    <t>688485.SH</t>
  </si>
  <si>
    <t>九州一轨</t>
  </si>
  <si>
    <t>688486.SH</t>
  </si>
  <si>
    <t>龙迅股份</t>
  </si>
  <si>
    <t>688488.SH</t>
  </si>
  <si>
    <t>艾迪药业</t>
  </si>
  <si>
    <t>688489.SH</t>
  </si>
  <si>
    <t>三未信安</t>
  </si>
  <si>
    <t>688496.SH</t>
  </si>
  <si>
    <t>清越科技</t>
  </si>
  <si>
    <t>688498.SH</t>
  </si>
  <si>
    <t>源杰科技</t>
  </si>
  <si>
    <t>688499.SH</t>
  </si>
  <si>
    <t>利元亨</t>
  </si>
  <si>
    <t>688500.SH</t>
  </si>
  <si>
    <t>*ST慧辰</t>
  </si>
  <si>
    <t>688501.SH</t>
  </si>
  <si>
    <t>青达环保</t>
  </si>
  <si>
    <t>688502.SH</t>
  </si>
  <si>
    <t>茂莱光学</t>
  </si>
  <si>
    <t>688503.SH</t>
  </si>
  <si>
    <t>聚和材料</t>
  </si>
  <si>
    <t>688505.SH</t>
  </si>
  <si>
    <t>复旦张江</t>
  </si>
  <si>
    <t>688506.SH</t>
  </si>
  <si>
    <t>百利天恒-U</t>
  </si>
  <si>
    <t>688507.SH</t>
  </si>
  <si>
    <t>索辰科技</t>
  </si>
  <si>
    <t>688508.SH</t>
  </si>
  <si>
    <t>芯朋微</t>
  </si>
  <si>
    <t>688509.SH</t>
  </si>
  <si>
    <t>正元地信</t>
  </si>
  <si>
    <t>688510.SH</t>
  </si>
  <si>
    <t>航亚科技</t>
  </si>
  <si>
    <t>688511.SH</t>
  </si>
  <si>
    <t>天微电子</t>
  </si>
  <si>
    <t>688512.SH</t>
  </si>
  <si>
    <t>慧智微-U</t>
  </si>
  <si>
    <t>688513.SH</t>
  </si>
  <si>
    <t>苑东生物</t>
  </si>
  <si>
    <t>688515.SH</t>
  </si>
  <si>
    <t>裕太微-U</t>
  </si>
  <si>
    <t>688516.SH</t>
  </si>
  <si>
    <t>奥特维</t>
  </si>
  <si>
    <t>688517.SH</t>
  </si>
  <si>
    <t>金冠电气</t>
  </si>
  <si>
    <t>688518.SH</t>
  </si>
  <si>
    <t>联赢激光</t>
  </si>
  <si>
    <t>688519.SH</t>
  </si>
  <si>
    <t>南亚新材</t>
  </si>
  <si>
    <t>688520.SH</t>
  </si>
  <si>
    <t>神州细胞-U</t>
  </si>
  <si>
    <t>688521.SH</t>
  </si>
  <si>
    <t>芯原股份</t>
  </si>
  <si>
    <t>688522.SH</t>
  </si>
  <si>
    <t>纳睿雷达</t>
  </si>
  <si>
    <t>688523.SH</t>
  </si>
  <si>
    <t>航天环宇</t>
  </si>
  <si>
    <t>688525.SH</t>
  </si>
  <si>
    <t>佰维存储</t>
  </si>
  <si>
    <t>688526.SH</t>
  </si>
  <si>
    <t>科前生物</t>
  </si>
  <si>
    <t>688528.SH</t>
  </si>
  <si>
    <t>秦川物联</t>
  </si>
  <si>
    <t>688529.SH</t>
  </si>
  <si>
    <t>豪森智能</t>
  </si>
  <si>
    <t>688531.SH</t>
  </si>
  <si>
    <t>日联科技</t>
  </si>
  <si>
    <t>688533.SH</t>
  </si>
  <si>
    <t>上声电子</t>
  </si>
  <si>
    <t>688535.SH</t>
  </si>
  <si>
    <t>华海诚科</t>
  </si>
  <si>
    <t>688536.SH</t>
  </si>
  <si>
    <t>思瑞浦</t>
  </si>
  <si>
    <t>688538.SH</t>
  </si>
  <si>
    <t>和辉光电-U</t>
  </si>
  <si>
    <t>688539.SH</t>
  </si>
  <si>
    <t>高华科技</t>
  </si>
  <si>
    <t>688543.SH</t>
  </si>
  <si>
    <t>国科军工</t>
  </si>
  <si>
    <t>688548.SH</t>
  </si>
  <si>
    <t>广钢气体</t>
  </si>
  <si>
    <t>688549.SH</t>
  </si>
  <si>
    <t>中巨芯-U</t>
  </si>
  <si>
    <t>688550.SH</t>
  </si>
  <si>
    <t>瑞联新材</t>
  </si>
  <si>
    <t>688551.SH</t>
  </si>
  <si>
    <t>科威尔</t>
  </si>
  <si>
    <t>688552.SH</t>
  </si>
  <si>
    <t>航天南湖</t>
  </si>
  <si>
    <t>688553.SH</t>
  </si>
  <si>
    <t>汇宇制药-W</t>
  </si>
  <si>
    <t>688556.SH</t>
  </si>
  <si>
    <t>高测股份</t>
  </si>
  <si>
    <t>688557.SH</t>
  </si>
  <si>
    <t>兰剑智能</t>
  </si>
  <si>
    <t>688558.SH</t>
  </si>
  <si>
    <t>国盛智科</t>
  </si>
  <si>
    <t>688559.SH</t>
  </si>
  <si>
    <t>海目星</t>
  </si>
  <si>
    <t>688560.SH</t>
  </si>
  <si>
    <t>明冠新材</t>
  </si>
  <si>
    <t>688561.SH</t>
  </si>
  <si>
    <t>奇安信-U</t>
  </si>
  <si>
    <t>688562.SH</t>
  </si>
  <si>
    <t>航天软件</t>
  </si>
  <si>
    <t>688563.SH</t>
  </si>
  <si>
    <t>航材股份</t>
  </si>
  <si>
    <t>688565.SH</t>
  </si>
  <si>
    <t>力源科技</t>
  </si>
  <si>
    <t>688566.SH</t>
  </si>
  <si>
    <t>吉贝尔</t>
  </si>
  <si>
    <t>688567.SH</t>
  </si>
  <si>
    <t>孚能科技</t>
  </si>
  <si>
    <t>688568.SH</t>
  </si>
  <si>
    <t>中科星图</t>
  </si>
  <si>
    <t>688569.SH</t>
  </si>
  <si>
    <t>铁科轨道</t>
  </si>
  <si>
    <t>688570.SH</t>
  </si>
  <si>
    <t>天玛智控</t>
  </si>
  <si>
    <t>688571.SH</t>
  </si>
  <si>
    <t>杭华股份</t>
  </si>
  <si>
    <t>688573.SH</t>
  </si>
  <si>
    <t>信宇人</t>
  </si>
  <si>
    <t>688575.SH</t>
  </si>
  <si>
    <t>亚辉龙</t>
  </si>
  <si>
    <t>688576.SH</t>
  </si>
  <si>
    <t>西山科技</t>
  </si>
  <si>
    <t>688577.SH</t>
  </si>
  <si>
    <t>浙海德曼</t>
  </si>
  <si>
    <t>688578.SH</t>
  </si>
  <si>
    <t>艾力斯</t>
  </si>
  <si>
    <t>688579.SH</t>
  </si>
  <si>
    <t>山大地纬</t>
  </si>
  <si>
    <t>688580.SH</t>
  </si>
  <si>
    <t>伟思医疗</t>
  </si>
  <si>
    <t>688581.SH</t>
  </si>
  <si>
    <t>安杰思</t>
  </si>
  <si>
    <t>688582.SH</t>
  </si>
  <si>
    <t>芯动联科</t>
  </si>
  <si>
    <t>688585.SH</t>
  </si>
  <si>
    <t>上纬新材</t>
  </si>
  <si>
    <t>688586.SH</t>
  </si>
  <si>
    <t>江航装备</t>
  </si>
  <si>
    <t>688588.SH</t>
  </si>
  <si>
    <t>凌志软件</t>
  </si>
  <si>
    <t>688589.SH</t>
  </si>
  <si>
    <t>力合微</t>
  </si>
  <si>
    <t>688590.SH</t>
  </si>
  <si>
    <t>新致软件</t>
  </si>
  <si>
    <t>688591.SH</t>
  </si>
  <si>
    <t>泰凌微</t>
  </si>
  <si>
    <t>688592.SH</t>
  </si>
  <si>
    <t>司南导航</t>
  </si>
  <si>
    <t>688593.SH</t>
  </si>
  <si>
    <t>新相微</t>
  </si>
  <si>
    <t>688595.SH</t>
  </si>
  <si>
    <t>芯海科技</t>
  </si>
  <si>
    <t>688596.SH</t>
  </si>
  <si>
    <t>正帆科技</t>
  </si>
  <si>
    <t>688597.SH</t>
  </si>
  <si>
    <t>煜邦电力</t>
  </si>
  <si>
    <t>688598.SH</t>
  </si>
  <si>
    <t>金博股份</t>
  </si>
  <si>
    <t>688599.SH</t>
  </si>
  <si>
    <t>天合光能</t>
  </si>
  <si>
    <t>688600.SH</t>
  </si>
  <si>
    <t>皖仪科技</t>
  </si>
  <si>
    <t>688601.SH</t>
  </si>
  <si>
    <t>力芯微</t>
  </si>
  <si>
    <t>688602.SH</t>
  </si>
  <si>
    <t>康鹏科技</t>
  </si>
  <si>
    <t>688603.SH</t>
  </si>
  <si>
    <t>天承科技</t>
  </si>
  <si>
    <t>688606.SH</t>
  </si>
  <si>
    <t>奥泰生物</t>
  </si>
  <si>
    <t>688607.SH</t>
  </si>
  <si>
    <t>康众医疗</t>
  </si>
  <si>
    <t>688608.SH</t>
  </si>
  <si>
    <t>恒玄科技</t>
  </si>
  <si>
    <t>688609.SH</t>
  </si>
  <si>
    <t>九联科技</t>
  </si>
  <si>
    <t>688610.SH</t>
  </si>
  <si>
    <t>埃科光电</t>
  </si>
  <si>
    <t>688611.SH</t>
  </si>
  <si>
    <t>杭州柯林</t>
  </si>
  <si>
    <t>688612.SH</t>
  </si>
  <si>
    <t>威迈斯</t>
  </si>
  <si>
    <t>688613.SH</t>
  </si>
  <si>
    <t>奥精医疗</t>
  </si>
  <si>
    <t>688616.SH</t>
  </si>
  <si>
    <t>西力科技</t>
  </si>
  <si>
    <t>688617.SH</t>
  </si>
  <si>
    <t>惠泰医疗</t>
  </si>
  <si>
    <t>688618.SH</t>
  </si>
  <si>
    <t>三旺通信</t>
  </si>
  <si>
    <t>688619.SH</t>
  </si>
  <si>
    <t>罗普特</t>
  </si>
  <si>
    <t>688620.SH</t>
  </si>
  <si>
    <t>安凯微</t>
  </si>
  <si>
    <t>688621.SH</t>
  </si>
  <si>
    <t>阳光诺和</t>
  </si>
  <si>
    <t>688622.SH</t>
  </si>
  <si>
    <t>禾信仪器</t>
  </si>
  <si>
    <t>688623.SH</t>
  </si>
  <si>
    <t>双元科技</t>
  </si>
  <si>
    <t>688625.SH</t>
  </si>
  <si>
    <t>呈和科技</t>
  </si>
  <si>
    <t>688626.SH</t>
  </si>
  <si>
    <t>翔宇医疗</t>
  </si>
  <si>
    <t>688627.SH</t>
  </si>
  <si>
    <t>精智达</t>
  </si>
  <si>
    <t>688628.SH</t>
  </si>
  <si>
    <t>优利德</t>
  </si>
  <si>
    <t>688629.SH</t>
  </si>
  <si>
    <t>华丰科技</t>
  </si>
  <si>
    <t>688630.SH</t>
  </si>
  <si>
    <t>芯碁微装</t>
  </si>
  <si>
    <t>688631.SH</t>
  </si>
  <si>
    <t>莱斯信息</t>
  </si>
  <si>
    <t>688633.SH</t>
  </si>
  <si>
    <t>星球石墨</t>
  </si>
  <si>
    <t>688636.SH</t>
  </si>
  <si>
    <t>智明达</t>
  </si>
  <si>
    <t>688638.SH</t>
  </si>
  <si>
    <t>誉辰智能</t>
  </si>
  <si>
    <t>688639.SH</t>
  </si>
  <si>
    <t>华恒生物</t>
  </si>
  <si>
    <t>688646.SH</t>
  </si>
  <si>
    <t>逸飞激光</t>
  </si>
  <si>
    <t>688648.SH</t>
  </si>
  <si>
    <t>中邮科技</t>
  </si>
  <si>
    <t>688651.SH</t>
  </si>
  <si>
    <t>盛邦安全</t>
  </si>
  <si>
    <t>688652.SH</t>
  </si>
  <si>
    <t>京仪装备</t>
  </si>
  <si>
    <t>688653.SH</t>
  </si>
  <si>
    <t>康希通信</t>
  </si>
  <si>
    <t>688655.SH</t>
  </si>
  <si>
    <t>迅捷兴</t>
  </si>
  <si>
    <t>688656.SH</t>
  </si>
  <si>
    <t>浩欧博</t>
  </si>
  <si>
    <t>688657.SH</t>
  </si>
  <si>
    <t>浩辰软件</t>
  </si>
  <si>
    <t>688658.SH</t>
  </si>
  <si>
    <t>悦康药业</t>
  </si>
  <si>
    <t>688659.SH</t>
  </si>
  <si>
    <t>元琛科技</t>
  </si>
  <si>
    <t>688660.SH</t>
  </si>
  <si>
    <t>电气风电</t>
  </si>
  <si>
    <t>688661.SH</t>
  </si>
  <si>
    <t>和林微纳</t>
  </si>
  <si>
    <t>688662.SH</t>
  </si>
  <si>
    <t>富信科技</t>
  </si>
  <si>
    <t>688663.SH</t>
  </si>
  <si>
    <t>新风光</t>
  </si>
  <si>
    <t>688665.SH</t>
  </si>
  <si>
    <t>四方光电</t>
  </si>
  <si>
    <t>688667.SH</t>
  </si>
  <si>
    <t>菱电电控</t>
  </si>
  <si>
    <t>688668.SH</t>
  </si>
  <si>
    <t>鼎通科技</t>
  </si>
  <si>
    <t>688669.SH</t>
  </si>
  <si>
    <t>聚石化学</t>
  </si>
  <si>
    <t>688670.SH</t>
  </si>
  <si>
    <t>金迪克</t>
  </si>
  <si>
    <t>688671.SH</t>
  </si>
  <si>
    <t>碧兴物联</t>
  </si>
  <si>
    <t>688676.SH</t>
  </si>
  <si>
    <t>金盘科技</t>
  </si>
  <si>
    <t>688677.SH</t>
  </si>
  <si>
    <t>海泰新光</t>
  </si>
  <si>
    <t>688678.SH</t>
  </si>
  <si>
    <t>福立旺</t>
  </si>
  <si>
    <t>688679.SH</t>
  </si>
  <si>
    <t>通源环境</t>
  </si>
  <si>
    <t>688680.SH</t>
  </si>
  <si>
    <t>海优新材</t>
  </si>
  <si>
    <t>688681.SH</t>
  </si>
  <si>
    <t>科汇股份</t>
  </si>
  <si>
    <t>688682.SH</t>
  </si>
  <si>
    <t>霍莱沃</t>
  </si>
  <si>
    <t>688683.SH</t>
  </si>
  <si>
    <t>莱尔科技</t>
  </si>
  <si>
    <t>688685.SH</t>
  </si>
  <si>
    <t>迈信林</t>
  </si>
  <si>
    <t>688686.SH</t>
  </si>
  <si>
    <t>奥普特</t>
  </si>
  <si>
    <t>688687.SH</t>
  </si>
  <si>
    <t>凯因科技</t>
  </si>
  <si>
    <t>688689.SH</t>
  </si>
  <si>
    <t>银河微电</t>
  </si>
  <si>
    <t>688690.SH</t>
  </si>
  <si>
    <t>纳微科技</t>
  </si>
  <si>
    <t>688693.SH</t>
  </si>
  <si>
    <t>锴威特</t>
  </si>
  <si>
    <t>688696.SH</t>
  </si>
  <si>
    <t>极米科技</t>
  </si>
  <si>
    <t>688697.SH</t>
  </si>
  <si>
    <t>纽威数控</t>
  </si>
  <si>
    <t>688698.SH</t>
  </si>
  <si>
    <t>伟创电气</t>
  </si>
  <si>
    <t>688699.SH</t>
  </si>
  <si>
    <t>明微电子</t>
  </si>
  <si>
    <t>688700.SH</t>
  </si>
  <si>
    <t>东威科技</t>
  </si>
  <si>
    <t>688701.SH</t>
  </si>
  <si>
    <t>卓锦股份</t>
  </si>
  <si>
    <t>688702.SH</t>
  </si>
  <si>
    <t>盛科通信-U</t>
  </si>
  <si>
    <t>688707.SH</t>
  </si>
  <si>
    <t>振华新材</t>
  </si>
  <si>
    <t>688711.SH</t>
  </si>
  <si>
    <t>宏微科技</t>
  </si>
  <si>
    <t>688716.SH</t>
  </si>
  <si>
    <t>中研股份</t>
  </si>
  <si>
    <t>688717.SH</t>
  </si>
  <si>
    <t>C艾罗</t>
  </si>
  <si>
    <t>688718.SH</t>
  </si>
  <si>
    <t>唯赛勃</t>
  </si>
  <si>
    <t>688719.SH</t>
  </si>
  <si>
    <t>爱科赛博</t>
  </si>
  <si>
    <t>688720.SH</t>
  </si>
  <si>
    <t>艾森股份</t>
  </si>
  <si>
    <t>688722.SH</t>
  </si>
  <si>
    <t>同益中</t>
  </si>
  <si>
    <t>688728.SH</t>
  </si>
  <si>
    <t>格科微</t>
  </si>
  <si>
    <t>688733.SH</t>
  </si>
  <si>
    <t>壹石通</t>
  </si>
  <si>
    <t>688737.SH</t>
  </si>
  <si>
    <t>中自科技</t>
  </si>
  <si>
    <t>688739.SH</t>
  </si>
  <si>
    <t>成大生物</t>
  </si>
  <si>
    <t>688766.SH</t>
  </si>
  <si>
    <t>普冉股份</t>
  </si>
  <si>
    <t>688767.SH</t>
  </si>
  <si>
    <t>博拓生物</t>
  </si>
  <si>
    <t>688768.SH</t>
  </si>
  <si>
    <t>容知日新</t>
  </si>
  <si>
    <t>688772.SH</t>
  </si>
  <si>
    <t>珠海冠宇</t>
  </si>
  <si>
    <t>688776.SH</t>
  </si>
  <si>
    <t>国光电气</t>
  </si>
  <si>
    <t>688777.SH</t>
  </si>
  <si>
    <t>中控技术</t>
  </si>
  <si>
    <t>688778.SH</t>
  </si>
  <si>
    <t>厦钨新能</t>
  </si>
  <si>
    <t>688779.SH</t>
  </si>
  <si>
    <t>长远锂科</t>
  </si>
  <si>
    <t>688786.SH</t>
  </si>
  <si>
    <t>悦安新材</t>
  </si>
  <si>
    <t>688787.SH</t>
  </si>
  <si>
    <t>海天瑞声</t>
  </si>
  <si>
    <t>688788.SH</t>
  </si>
  <si>
    <t>科思科技</t>
  </si>
  <si>
    <t>688789.SH</t>
  </si>
  <si>
    <t>宏华数科</t>
  </si>
  <si>
    <t>688793.SH</t>
  </si>
  <si>
    <t>倍轻松</t>
  </si>
  <si>
    <t>688798.SH</t>
  </si>
  <si>
    <t>艾为电子</t>
  </si>
  <si>
    <t>688799.SH</t>
  </si>
  <si>
    <t>华纳药厂</t>
  </si>
  <si>
    <t>688800.SH</t>
  </si>
  <si>
    <t>瑞可达</t>
  </si>
  <si>
    <t>688819.SH</t>
  </si>
  <si>
    <t>天能股份</t>
  </si>
  <si>
    <t>688981.SH</t>
  </si>
  <si>
    <t>中芯国际</t>
  </si>
  <si>
    <t>689009.SH</t>
  </si>
  <si>
    <t>九号公司-WD</t>
  </si>
  <si>
    <t xml:space="preserve">代码   </t>
  </si>
  <si>
    <t>名称</t>
  </si>
  <si>
    <t>REALRPS</t>
  </si>
  <si>
    <t>SENRPS</t>
  </si>
  <si>
    <t>600639</t>
  </si>
  <si>
    <t>603767</t>
  </si>
  <si>
    <t>000972</t>
  </si>
  <si>
    <t>600961</t>
  </si>
  <si>
    <t>601136</t>
  </si>
  <si>
    <t>300394</t>
  </si>
  <si>
    <t>600088</t>
  </si>
  <si>
    <t>000680</t>
  </si>
  <si>
    <t>600446</t>
  </si>
  <si>
    <t>300979</t>
  </si>
  <si>
    <t>688253</t>
  </si>
  <si>
    <t>601696</t>
  </si>
  <si>
    <t>603156</t>
  </si>
  <si>
    <t>603126</t>
  </si>
  <si>
    <t>605318</t>
  </si>
  <si>
    <t>600012</t>
  </si>
  <si>
    <t>301285</t>
  </si>
  <si>
    <t>301030</t>
  </si>
  <si>
    <t>601088</t>
  </si>
  <si>
    <t>601009</t>
  </si>
  <si>
    <t>600482</t>
  </si>
  <si>
    <t>000755</t>
  </si>
  <si>
    <t>001212</t>
  </si>
  <si>
    <t>001872</t>
  </si>
  <si>
    <t>601728</t>
  </si>
  <si>
    <t>003007</t>
  </si>
  <si>
    <t>000921</t>
  </si>
  <si>
    <t>003816</t>
  </si>
  <si>
    <t>688617</t>
  </si>
  <si>
    <t>601898</t>
  </si>
  <si>
    <t>000999</t>
  </si>
  <si>
    <t>000157</t>
  </si>
  <si>
    <t>000651</t>
  </si>
  <si>
    <t>002043</t>
  </si>
  <si>
    <t>601169</t>
  </si>
  <si>
    <t>600692</t>
  </si>
  <si>
    <t>600027</t>
  </si>
  <si>
    <t>600023</t>
  </si>
  <si>
    <t>002173</t>
  </si>
  <si>
    <t>603199</t>
  </si>
  <si>
    <t>600642</t>
  </si>
  <si>
    <t>601225</t>
  </si>
  <si>
    <t>000429</t>
  </si>
  <si>
    <t>601288</t>
  </si>
  <si>
    <t>000423</t>
  </si>
  <si>
    <t>688036</t>
  </si>
  <si>
    <t>601000</t>
  </si>
  <si>
    <t>601766</t>
  </si>
  <si>
    <t>601098</t>
  </si>
  <si>
    <t>300002</t>
  </si>
  <si>
    <t>002508</t>
  </si>
  <si>
    <t>601398</t>
  </si>
  <si>
    <t>600018</t>
  </si>
  <si>
    <t>601838</t>
  </si>
  <si>
    <t>601800</t>
  </si>
  <si>
    <t>002327</t>
  </si>
  <si>
    <t>000528</t>
  </si>
  <si>
    <t>600825</t>
  </si>
  <si>
    <t>002033</t>
  </si>
  <si>
    <t>603960</t>
  </si>
  <si>
    <t>601988</t>
  </si>
  <si>
    <t>600886</t>
  </si>
  <si>
    <t>002142</t>
  </si>
  <si>
    <t>003042</t>
  </si>
  <si>
    <t>600919</t>
  </si>
  <si>
    <t>000338</t>
  </si>
  <si>
    <t>688169</t>
  </si>
  <si>
    <t>603871</t>
  </si>
  <si>
    <t>603230</t>
  </si>
  <si>
    <t>601858</t>
  </si>
  <si>
    <t>603369</t>
  </si>
  <si>
    <t>601166</t>
  </si>
  <si>
    <t>600039</t>
  </si>
  <si>
    <t>601658</t>
  </si>
  <si>
    <t>300308</t>
  </si>
  <si>
    <t>601928</t>
  </si>
  <si>
    <t>603083</t>
  </si>
  <si>
    <t>601939</t>
  </si>
  <si>
    <t>600377</t>
  </si>
  <si>
    <t>600350</t>
  </si>
  <si>
    <t>600028</t>
  </si>
  <si>
    <t>000333</t>
  </si>
  <si>
    <t>600690</t>
  </si>
  <si>
    <t>600795</t>
  </si>
  <si>
    <t>000895</t>
  </si>
  <si>
    <t>601298</t>
  </si>
  <si>
    <t>601818</t>
  </si>
  <si>
    <t>601998</t>
  </si>
  <si>
    <t>601390</t>
  </si>
  <si>
    <t>601058</t>
  </si>
  <si>
    <t>600150</t>
  </si>
  <si>
    <t>301293</t>
  </si>
  <si>
    <t>601668</t>
  </si>
  <si>
    <t>601628</t>
  </si>
  <si>
    <t>601985</t>
  </si>
  <si>
    <t>600636</t>
  </si>
  <si>
    <t>601128</t>
  </si>
  <si>
    <t>600188</t>
  </si>
  <si>
    <t>600674</t>
  </si>
  <si>
    <t>600066</t>
  </si>
  <si>
    <t>600050</t>
  </si>
  <si>
    <t>600938</t>
  </si>
  <si>
    <t>600941</t>
  </si>
  <si>
    <t>000877</t>
  </si>
  <si>
    <t>002966</t>
  </si>
  <si>
    <t>603993</t>
  </si>
  <si>
    <t>600016</t>
  </si>
  <si>
    <t>601857</t>
  </si>
  <si>
    <t>300833</t>
  </si>
  <si>
    <t>601916</t>
  </si>
  <si>
    <t>000014</t>
  </si>
  <si>
    <t>601229</t>
  </si>
  <si>
    <t>600036</t>
  </si>
  <si>
    <t>600104</t>
  </si>
  <si>
    <t>600011</t>
  </si>
  <si>
    <t>601699</t>
  </si>
  <si>
    <t>600600</t>
  </si>
  <si>
    <t>600926</t>
  </si>
  <si>
    <t>601328</t>
  </si>
  <si>
    <t>000786</t>
  </si>
  <si>
    <t>688009</t>
  </si>
  <si>
    <t>601138</t>
  </si>
  <si>
    <t>600660</t>
  </si>
  <si>
    <t>000690</t>
  </si>
  <si>
    <t>301067</t>
  </si>
  <si>
    <t>600000</t>
  </si>
  <si>
    <t>600900</t>
  </si>
  <si>
    <t>601186</t>
  </si>
  <si>
    <t>002085</t>
  </si>
  <si>
    <t>600415</t>
  </si>
  <si>
    <t>603195</t>
  </si>
  <si>
    <t>600585</t>
  </si>
  <si>
    <t>300175</t>
  </si>
  <si>
    <t>000039</t>
  </si>
  <si>
    <t>600015</t>
  </si>
  <si>
    <t>300997</t>
  </si>
  <si>
    <t>601577</t>
  </si>
  <si>
    <t>601816</t>
  </si>
  <si>
    <t>600009</t>
  </si>
  <si>
    <t>600887</t>
  </si>
  <si>
    <t>601319</t>
  </si>
  <si>
    <t>600025</t>
  </si>
  <si>
    <t>600801</t>
  </si>
  <si>
    <t>600060</t>
  </si>
  <si>
    <t>600873</t>
  </si>
  <si>
    <t>603909</t>
  </si>
  <si>
    <t>601318</t>
  </si>
  <si>
    <t>688408</t>
  </si>
  <si>
    <t>600119</t>
  </si>
  <si>
    <t>603529</t>
  </si>
  <si>
    <t>601006</t>
  </si>
  <si>
    <t>601077</t>
  </si>
  <si>
    <t>600019</t>
  </si>
  <si>
    <t>600177</t>
  </si>
  <si>
    <t>600729</t>
  </si>
  <si>
    <t>003000</t>
  </si>
  <si>
    <t>300017</t>
  </si>
  <si>
    <t>002214</t>
  </si>
  <si>
    <t>603958</t>
  </si>
  <si>
    <t>001979</t>
  </si>
  <si>
    <t>601868</t>
  </si>
  <si>
    <t>001965</t>
  </si>
  <si>
    <t>600905</t>
  </si>
  <si>
    <t>002269</t>
  </si>
  <si>
    <t>000581</t>
  </si>
  <si>
    <t>600597</t>
  </si>
  <si>
    <t>601669</t>
  </si>
  <si>
    <t>600030</t>
  </si>
  <si>
    <t>002670</t>
  </si>
  <si>
    <t>300492</t>
  </si>
  <si>
    <t>600551</t>
  </si>
  <si>
    <t>002154</t>
  </si>
  <si>
    <t>000550</t>
  </si>
  <si>
    <t>600398</t>
  </si>
  <si>
    <t>601618</t>
  </si>
  <si>
    <t>000099</t>
  </si>
  <si>
    <t>603779</t>
  </si>
  <si>
    <t>601825</t>
  </si>
  <si>
    <t>000983</t>
  </si>
  <si>
    <t>601607</t>
  </si>
  <si>
    <t>000958</t>
  </si>
  <si>
    <t>000048</t>
  </si>
  <si>
    <t>688399</t>
  </si>
  <si>
    <t>688271</t>
  </si>
  <si>
    <t>601989</t>
  </si>
  <si>
    <t>600048</t>
  </si>
  <si>
    <t>600985</t>
  </si>
  <si>
    <t>603338</t>
  </si>
  <si>
    <t>600236</t>
  </si>
  <si>
    <t>601567</t>
  </si>
  <si>
    <t>000526</t>
  </si>
  <si>
    <t>000951</t>
  </si>
  <si>
    <t>000425</t>
  </si>
  <si>
    <t>000166</t>
  </si>
  <si>
    <t>688398</t>
  </si>
  <si>
    <t>600809</t>
  </si>
  <si>
    <t>300498</t>
  </si>
  <si>
    <t>601665</t>
  </si>
  <si>
    <t>002605</t>
  </si>
  <si>
    <t>601500</t>
  </si>
  <si>
    <t>603288</t>
  </si>
  <si>
    <t>600008</t>
  </si>
  <si>
    <t>601600</t>
  </si>
  <si>
    <t>300896</t>
  </si>
  <si>
    <t>001308</t>
  </si>
  <si>
    <t>002244</t>
  </si>
  <si>
    <t>000708</t>
  </si>
  <si>
    <t>603979</t>
  </si>
  <si>
    <t>002948</t>
  </si>
  <si>
    <t>000029</t>
  </si>
  <si>
    <t>002028</t>
  </si>
  <si>
    <t>002601</t>
  </si>
  <si>
    <t>000521</t>
  </si>
  <si>
    <t>688188</t>
  </si>
  <si>
    <t>601919</t>
  </si>
  <si>
    <t>002181</t>
  </si>
  <si>
    <t>000028</t>
  </si>
  <si>
    <t>000001</t>
  </si>
  <si>
    <t>300783</t>
  </si>
  <si>
    <t>600970</t>
  </si>
  <si>
    <t>300197</t>
  </si>
  <si>
    <t>600221</t>
  </si>
  <si>
    <t>002749</t>
  </si>
  <si>
    <t>600515</t>
  </si>
  <si>
    <t>000301</t>
  </si>
  <si>
    <t>605020</t>
  </si>
  <si>
    <t>600354</t>
  </si>
  <si>
    <t>002319</t>
  </si>
  <si>
    <t>600999</t>
  </si>
  <si>
    <t>601601</t>
  </si>
  <si>
    <t>601021</t>
  </si>
  <si>
    <t>600010</t>
  </si>
  <si>
    <t>600737</t>
  </si>
  <si>
    <t>002590</t>
  </si>
  <si>
    <t>601788</t>
  </si>
  <si>
    <t>600750</t>
  </si>
  <si>
    <t>688076</t>
  </si>
  <si>
    <t>300124</t>
  </si>
  <si>
    <t>600803</t>
  </si>
  <si>
    <t>601111</t>
  </si>
  <si>
    <t>601966</t>
  </si>
  <si>
    <t>000932</t>
  </si>
  <si>
    <t>000736</t>
  </si>
  <si>
    <t>600004</t>
  </si>
  <si>
    <t>600031</t>
  </si>
  <si>
    <t>002423</t>
  </si>
  <si>
    <t>002230</t>
  </si>
  <si>
    <t>600331</t>
  </si>
  <si>
    <t>600373</t>
  </si>
  <si>
    <t>002807</t>
  </si>
  <si>
    <t>600741</t>
  </si>
  <si>
    <t>600508</t>
  </si>
  <si>
    <t>600863</t>
  </si>
  <si>
    <t>002078</t>
  </si>
  <si>
    <t>600968</t>
  </si>
  <si>
    <t>600295</t>
  </si>
  <si>
    <t>300445</t>
  </si>
  <si>
    <t>603077</t>
  </si>
  <si>
    <t>688469</t>
  </si>
  <si>
    <t>600563</t>
  </si>
  <si>
    <t>601899</t>
  </si>
  <si>
    <t>603816</t>
  </si>
  <si>
    <t>600362</t>
  </si>
  <si>
    <t>000543</t>
  </si>
  <si>
    <t>000725</t>
  </si>
  <si>
    <t>600622</t>
  </si>
  <si>
    <t>601598</t>
  </si>
  <si>
    <t>600782</t>
  </si>
  <si>
    <t>605098</t>
  </si>
  <si>
    <t>002867</t>
  </si>
  <si>
    <t>002458</t>
  </si>
  <si>
    <t>601997</t>
  </si>
  <si>
    <t>600708</t>
  </si>
  <si>
    <t>002936</t>
  </si>
  <si>
    <t>600489</t>
  </si>
  <si>
    <t>603365</t>
  </si>
  <si>
    <t>603863</t>
  </si>
  <si>
    <t>002463</t>
  </si>
  <si>
    <t>601018</t>
  </si>
  <si>
    <t>000090</t>
  </si>
  <si>
    <t>002077</t>
  </si>
  <si>
    <t>603255</t>
  </si>
  <si>
    <t>688278</t>
  </si>
  <si>
    <t>002128</t>
  </si>
  <si>
    <t>600487</t>
  </si>
  <si>
    <t>688475</t>
  </si>
  <si>
    <t>601330</t>
  </si>
  <si>
    <t>603379</t>
  </si>
  <si>
    <t>002155</t>
  </si>
  <si>
    <t>605368</t>
  </si>
  <si>
    <t>600761</t>
  </si>
  <si>
    <t>600089</t>
  </si>
  <si>
    <t>600064</t>
  </si>
  <si>
    <t>601101</t>
  </si>
  <si>
    <t>002572</t>
  </si>
  <si>
    <t>601066</t>
  </si>
  <si>
    <t>001226</t>
  </si>
  <si>
    <t>600908</t>
  </si>
  <si>
    <t>000975</t>
  </si>
  <si>
    <t>301516</t>
  </si>
  <si>
    <t>301315</t>
  </si>
  <si>
    <t>603939</t>
  </si>
  <si>
    <t>002371</t>
  </si>
  <si>
    <t>600438</t>
  </si>
  <si>
    <t>600096</t>
  </si>
  <si>
    <t>601888</t>
  </si>
  <si>
    <t>300353</t>
  </si>
  <si>
    <t>000100</t>
  </si>
  <si>
    <t>688041</t>
  </si>
  <si>
    <t>601872</t>
  </si>
  <si>
    <t>000596</t>
  </si>
  <si>
    <t>601168</t>
  </si>
  <si>
    <t>002839</t>
  </si>
  <si>
    <t>688639</t>
  </si>
  <si>
    <t>600519</t>
  </si>
  <si>
    <t>600123</t>
  </si>
  <si>
    <t>XD兰花科</t>
  </si>
  <si>
    <t>600717</t>
  </si>
  <si>
    <t>601211</t>
  </si>
  <si>
    <t>600785</t>
  </si>
  <si>
    <t>300678</t>
  </si>
  <si>
    <t>600029</t>
  </si>
  <si>
    <t>600755</t>
  </si>
  <si>
    <t>002797</t>
  </si>
  <si>
    <t>000928</t>
  </si>
  <si>
    <t>600655</t>
  </si>
  <si>
    <t>000617</t>
  </si>
  <si>
    <t>603323</t>
  </si>
  <si>
    <t>601860</t>
  </si>
  <si>
    <t>600325</t>
  </si>
  <si>
    <t>603885</t>
  </si>
  <si>
    <t>600026</t>
  </si>
  <si>
    <t>002400</t>
  </si>
  <si>
    <t>300373</t>
  </si>
  <si>
    <t>600598</t>
  </si>
  <si>
    <t>603882</t>
  </si>
  <si>
    <t>601666</t>
  </si>
  <si>
    <t>600958</t>
  </si>
  <si>
    <t>002270</t>
  </si>
  <si>
    <t>600176</t>
  </si>
  <si>
    <t>002415</t>
  </si>
  <si>
    <t>001323</t>
  </si>
  <si>
    <t>688332</t>
  </si>
  <si>
    <t>600332</t>
  </si>
  <si>
    <t>603983</t>
  </si>
  <si>
    <t>601187</t>
  </si>
  <si>
    <t>300832</t>
  </si>
  <si>
    <t>000729</t>
  </si>
  <si>
    <t>600153</t>
  </si>
  <si>
    <t>601118</t>
  </si>
  <si>
    <t>600219</t>
  </si>
  <si>
    <t>002372</t>
  </si>
  <si>
    <t>600269</t>
  </si>
  <si>
    <t>000012</t>
  </si>
  <si>
    <t>南 玻Ａ</t>
  </si>
  <si>
    <t>600582</t>
  </si>
  <si>
    <t>600282</t>
  </si>
  <si>
    <t>300699</t>
  </si>
  <si>
    <t>300750</t>
  </si>
  <si>
    <t>600285</t>
  </si>
  <si>
    <t>600170</t>
  </si>
  <si>
    <t>601688</t>
  </si>
  <si>
    <t>601238</t>
  </si>
  <si>
    <t>601228</t>
  </si>
  <si>
    <t>601107</t>
  </si>
  <si>
    <t>688676</t>
  </si>
  <si>
    <t>605499</t>
  </si>
  <si>
    <t>002958</t>
  </si>
  <si>
    <t>601117</t>
  </si>
  <si>
    <t>600017</t>
  </si>
  <si>
    <t>300847</t>
  </si>
  <si>
    <t>600875</t>
  </si>
  <si>
    <t>000883</t>
  </si>
  <si>
    <t>603990</t>
  </si>
  <si>
    <t>300788</t>
  </si>
  <si>
    <t>601162</t>
  </si>
  <si>
    <t>600383</t>
  </si>
  <si>
    <t>600998</t>
  </si>
  <si>
    <t>600918</t>
  </si>
  <si>
    <t>001289</t>
  </si>
  <si>
    <t>000937</t>
  </si>
  <si>
    <t>000002</t>
  </si>
  <si>
    <t>万 科Ａ</t>
  </si>
  <si>
    <t>000933</t>
  </si>
  <si>
    <t>601918</t>
  </si>
  <si>
    <t>603499</t>
  </si>
  <si>
    <t>300502</t>
  </si>
  <si>
    <t>601799</t>
  </si>
  <si>
    <t>600115</t>
  </si>
  <si>
    <t>603270</t>
  </si>
  <si>
    <t>300274</t>
  </si>
  <si>
    <t>601019</t>
  </si>
  <si>
    <t>600928</t>
  </si>
  <si>
    <t>600522</t>
  </si>
  <si>
    <t>600977</t>
  </si>
  <si>
    <t>600483</t>
  </si>
  <si>
    <t>601727</t>
  </si>
  <si>
    <t>000709</t>
  </si>
  <si>
    <t>601326</t>
  </si>
  <si>
    <t>601963</t>
  </si>
  <si>
    <t>300736</t>
  </si>
  <si>
    <t>601880</t>
  </si>
  <si>
    <t>603298</t>
  </si>
  <si>
    <t>600098</t>
  </si>
  <si>
    <t>600848</t>
  </si>
  <si>
    <t>601158</t>
  </si>
  <si>
    <t>300059</t>
  </si>
  <si>
    <t>000776</t>
  </si>
  <si>
    <t>300760</t>
  </si>
  <si>
    <t>600226</t>
  </si>
  <si>
    <t>002039</t>
  </si>
  <si>
    <t>600061</t>
  </si>
  <si>
    <t>000848</t>
  </si>
  <si>
    <t>301508</t>
  </si>
  <si>
    <t>002517</t>
  </si>
  <si>
    <t>002911</t>
  </si>
  <si>
    <t>600056</t>
  </si>
  <si>
    <t>002608</t>
  </si>
  <si>
    <t>605296</t>
  </si>
  <si>
    <t>600975</t>
  </si>
  <si>
    <t>002318</t>
  </si>
  <si>
    <t>601808</t>
  </si>
  <si>
    <t>600548</t>
  </si>
  <si>
    <t>603268</t>
  </si>
  <si>
    <t>002401</t>
  </si>
  <si>
    <t>600547</t>
  </si>
  <si>
    <t>000630</t>
  </si>
  <si>
    <t>002001</t>
  </si>
  <si>
    <t>新 和 成</t>
  </si>
  <si>
    <t>600160</t>
  </si>
  <si>
    <t>002595</t>
  </si>
  <si>
    <t>600916</t>
  </si>
  <si>
    <t>000778</t>
  </si>
  <si>
    <t>002818</t>
  </si>
  <si>
    <t>000758</t>
  </si>
  <si>
    <t>601333</t>
  </si>
  <si>
    <t>600704</t>
  </si>
  <si>
    <t>001227</t>
  </si>
  <si>
    <t>600629</t>
  </si>
  <si>
    <t>603606</t>
  </si>
  <si>
    <t>000027</t>
  </si>
  <si>
    <t>600838</t>
  </si>
  <si>
    <t>000538</t>
  </si>
  <si>
    <t>000858</t>
  </si>
  <si>
    <t>五 粮 液</t>
  </si>
  <si>
    <t>688147</t>
  </si>
  <si>
    <t>600820</t>
  </si>
  <si>
    <t>002523</t>
  </si>
  <si>
    <t>600406</t>
  </si>
  <si>
    <t>002736</t>
  </si>
  <si>
    <t>603477</t>
  </si>
  <si>
    <t>601336</t>
  </si>
  <si>
    <t>601179</t>
  </si>
  <si>
    <t>600157</t>
  </si>
  <si>
    <t>002840</t>
  </si>
  <si>
    <t>600710</t>
  </si>
  <si>
    <t>000513</t>
  </si>
  <si>
    <t>000598</t>
  </si>
  <si>
    <t>600318</t>
  </si>
  <si>
    <t>001269</t>
  </si>
  <si>
    <t>688155</t>
  </si>
  <si>
    <t>000069</t>
  </si>
  <si>
    <t>华侨城Ａ</t>
  </si>
  <si>
    <t>000089</t>
  </si>
  <si>
    <t>002027</t>
  </si>
  <si>
    <t>002984</t>
  </si>
  <si>
    <t>603658</t>
  </si>
  <si>
    <t>600428</t>
  </si>
  <si>
    <t>600511</t>
  </si>
  <si>
    <t>000830</t>
  </si>
  <si>
    <t>601198</t>
  </si>
  <si>
    <t>600997</t>
  </si>
  <si>
    <t>002293</t>
  </si>
  <si>
    <t>605377</t>
  </si>
  <si>
    <t>601456</t>
  </si>
  <si>
    <t>300129</t>
  </si>
  <si>
    <t>601717</t>
  </si>
  <si>
    <t>002758</t>
  </si>
  <si>
    <t>600720</t>
  </si>
  <si>
    <t>688198</t>
  </si>
  <si>
    <t>600007</t>
  </si>
  <si>
    <t>300374</t>
  </si>
  <si>
    <t>002884</t>
  </si>
  <si>
    <t>600006</t>
  </si>
  <si>
    <t>300999</t>
  </si>
  <si>
    <t>603922</t>
  </si>
  <si>
    <t>600033</t>
  </si>
  <si>
    <t>300425</t>
  </si>
  <si>
    <t>000800</t>
  </si>
  <si>
    <t>601156</t>
  </si>
  <si>
    <t>600575</t>
  </si>
  <si>
    <t>301308</t>
  </si>
  <si>
    <t>688677</t>
  </si>
  <si>
    <t>600158</t>
  </si>
  <si>
    <t>601866</t>
  </si>
  <si>
    <t>600971</t>
  </si>
  <si>
    <t>002236</t>
  </si>
  <si>
    <t>600390</t>
  </si>
  <si>
    <t>600612</t>
  </si>
  <si>
    <t>603556</t>
  </si>
  <si>
    <t>002233</t>
  </si>
  <si>
    <t>688575</t>
  </si>
  <si>
    <t>603167</t>
  </si>
  <si>
    <t>000998</t>
  </si>
  <si>
    <t>601878</t>
  </si>
  <si>
    <t>300910</t>
  </si>
  <si>
    <t>002543</t>
  </si>
  <si>
    <t>300523</t>
  </si>
  <si>
    <t>601512</t>
  </si>
  <si>
    <t>300796</t>
  </si>
  <si>
    <t>002493</t>
  </si>
  <si>
    <t>002032</t>
  </si>
  <si>
    <t>苏 泊 尔</t>
  </si>
  <si>
    <t>002557</t>
  </si>
  <si>
    <t>601611</t>
  </si>
  <si>
    <t>600312</t>
  </si>
  <si>
    <t>600461</t>
  </si>
  <si>
    <t>601377</t>
  </si>
  <si>
    <t>600233</t>
  </si>
  <si>
    <t>600657</t>
  </si>
  <si>
    <t>000876</t>
  </si>
  <si>
    <t>新 希 望</t>
  </si>
  <si>
    <t>600348</t>
  </si>
  <si>
    <t>000685</t>
  </si>
  <si>
    <t>300360</t>
  </si>
  <si>
    <t>002146</t>
  </si>
  <si>
    <t>002224</t>
  </si>
  <si>
    <t>三 力 士</t>
  </si>
  <si>
    <t>600502</t>
  </si>
  <si>
    <t>300039</t>
  </si>
  <si>
    <t>000623</t>
  </si>
  <si>
    <t>000415</t>
  </si>
  <si>
    <t>600022</t>
  </si>
  <si>
    <t>002701</t>
  </si>
  <si>
    <t>002003</t>
  </si>
  <si>
    <t>600546</t>
  </si>
  <si>
    <t>601216</t>
  </si>
  <si>
    <t>300276</t>
  </si>
  <si>
    <t>301286</t>
  </si>
  <si>
    <t>601991</t>
  </si>
  <si>
    <t>000686</t>
  </si>
  <si>
    <t>688425</t>
  </si>
  <si>
    <t>688187</t>
  </si>
  <si>
    <t>600208</t>
  </si>
  <si>
    <t>603970</t>
  </si>
  <si>
    <t>600035</t>
  </si>
  <si>
    <t>601608</t>
  </si>
  <si>
    <t>300345</t>
  </si>
  <si>
    <t>688472</t>
  </si>
  <si>
    <t>600248</t>
  </si>
  <si>
    <t>600959</t>
  </si>
  <si>
    <t>600094</t>
  </si>
  <si>
    <t>600724</t>
  </si>
  <si>
    <t>000582</t>
  </si>
  <si>
    <t>000498</t>
  </si>
  <si>
    <t>600057</t>
  </si>
  <si>
    <t>600933</t>
  </si>
  <si>
    <t>002673</t>
  </si>
  <si>
    <t>601718</t>
  </si>
  <si>
    <t>600266</t>
  </si>
  <si>
    <t>000703</t>
  </si>
  <si>
    <t>601108</t>
  </si>
  <si>
    <t>600339</t>
  </si>
  <si>
    <t>002703</t>
  </si>
  <si>
    <t>601126</t>
  </si>
  <si>
    <t>600989</t>
  </si>
  <si>
    <t>002847</t>
  </si>
  <si>
    <t>600640</t>
  </si>
  <si>
    <t>601375</t>
  </si>
  <si>
    <t>600897</t>
  </si>
  <si>
    <t>002320</t>
  </si>
  <si>
    <t>600673</t>
  </si>
  <si>
    <t>601992</t>
  </si>
  <si>
    <t>603027</t>
  </si>
  <si>
    <t>603360</t>
  </si>
  <si>
    <t>301259</t>
  </si>
  <si>
    <t>605305</t>
  </si>
  <si>
    <t>600648</t>
  </si>
  <si>
    <t>300624</t>
  </si>
  <si>
    <t>300128</t>
  </si>
  <si>
    <t>603237</t>
  </si>
  <si>
    <t>603619</t>
  </si>
  <si>
    <t>301391</t>
  </si>
  <si>
    <t>002223</t>
  </si>
  <si>
    <t>600528</t>
  </si>
  <si>
    <t>000020</t>
  </si>
  <si>
    <t>深华发Ａ</t>
  </si>
  <si>
    <t>601236</t>
  </si>
  <si>
    <t>002051</t>
  </si>
  <si>
    <t>603638</t>
  </si>
  <si>
    <t>603899</t>
  </si>
  <si>
    <t>000898</t>
  </si>
  <si>
    <t>002959</t>
  </si>
  <si>
    <t>002302</t>
  </si>
  <si>
    <t>000977</t>
  </si>
  <si>
    <t>002500</t>
  </si>
  <si>
    <t>600120</t>
  </si>
  <si>
    <t>601001</t>
  </si>
  <si>
    <t>002785</t>
  </si>
  <si>
    <t>000065</t>
  </si>
  <si>
    <t>000563</t>
  </si>
  <si>
    <t>陕国投Ａ</t>
  </si>
  <si>
    <t>002311</t>
  </si>
  <si>
    <t>601016</t>
  </si>
  <si>
    <t>601005</t>
  </si>
  <si>
    <t>603682</t>
  </si>
  <si>
    <t>000888</t>
  </si>
  <si>
    <t>峨眉山Ａ</t>
  </si>
  <si>
    <t>300146</t>
  </si>
  <si>
    <t>600578</t>
  </si>
  <si>
    <t>600871</t>
  </si>
  <si>
    <t>600681</t>
  </si>
  <si>
    <t>600837</t>
  </si>
  <si>
    <t>301058</t>
  </si>
  <si>
    <t>603589</t>
  </si>
  <si>
    <t>601100</t>
  </si>
  <si>
    <t>002131</t>
  </si>
  <si>
    <t>000088</t>
  </si>
  <si>
    <t>盐 田 港</t>
  </si>
  <si>
    <t>600109</t>
  </si>
  <si>
    <t>002832</t>
  </si>
  <si>
    <t>688184</t>
  </si>
  <si>
    <t>600062</t>
  </si>
  <si>
    <t>002061</t>
  </si>
  <si>
    <t>000728</t>
  </si>
  <si>
    <t>002648</t>
  </si>
  <si>
    <t>600906</t>
  </si>
  <si>
    <t>600138</t>
  </si>
  <si>
    <t>300858</t>
  </si>
  <si>
    <t>600480</t>
  </si>
  <si>
    <t>002304</t>
  </si>
  <si>
    <t>601339</t>
  </si>
  <si>
    <t>000820</t>
  </si>
  <si>
    <t>689009</t>
  </si>
  <si>
    <t>601881</t>
  </si>
  <si>
    <t>603778</t>
  </si>
  <si>
    <t>001213</t>
  </si>
  <si>
    <t>600320</t>
  </si>
  <si>
    <t>600309</t>
  </si>
  <si>
    <t>000927</t>
  </si>
  <si>
    <t>688223</t>
  </si>
  <si>
    <t>601827</t>
  </si>
  <si>
    <t>600705</t>
  </si>
  <si>
    <t>600352</t>
  </si>
  <si>
    <t>601975</t>
  </si>
  <si>
    <t>600497</t>
  </si>
  <si>
    <t>002014</t>
  </si>
  <si>
    <t>600054</t>
  </si>
  <si>
    <t>600808</t>
  </si>
  <si>
    <t>300693</t>
  </si>
  <si>
    <t>000906</t>
  </si>
  <si>
    <t>000987</t>
  </si>
  <si>
    <t>600426</t>
  </si>
  <si>
    <t>688570</t>
  </si>
  <si>
    <t>605196</t>
  </si>
  <si>
    <t>600757</t>
  </si>
  <si>
    <t>601990</t>
  </si>
  <si>
    <t>600021</t>
  </si>
  <si>
    <t>002507</t>
  </si>
  <si>
    <t>600835</t>
  </si>
  <si>
    <t>600956</t>
  </si>
  <si>
    <t>600777</t>
  </si>
  <si>
    <t>600337</t>
  </si>
  <si>
    <t>601139</t>
  </si>
  <si>
    <t>601068</t>
  </si>
  <si>
    <t>603119</t>
  </si>
  <si>
    <t>600824</t>
  </si>
  <si>
    <t>600663</t>
  </si>
  <si>
    <t>600846</t>
  </si>
  <si>
    <t>601921</t>
  </si>
  <si>
    <t>600131</t>
  </si>
  <si>
    <t>600637</t>
  </si>
  <si>
    <t>002047</t>
  </si>
  <si>
    <t>600635</t>
  </si>
  <si>
    <t>000959</t>
  </si>
  <si>
    <t>000897</t>
  </si>
  <si>
    <t>002461</t>
  </si>
  <si>
    <t>600649</t>
  </si>
  <si>
    <t>002110</t>
  </si>
  <si>
    <t>601200</t>
  </si>
  <si>
    <t>002833</t>
  </si>
  <si>
    <t>300842</t>
  </si>
  <si>
    <t>600909</t>
  </si>
  <si>
    <t>000935</t>
  </si>
  <si>
    <t>601588</t>
  </si>
  <si>
    <t>002314</t>
  </si>
  <si>
    <t>688366</t>
  </si>
  <si>
    <t>300740</t>
  </si>
  <si>
    <t>600787</t>
  </si>
  <si>
    <t>002714</t>
  </si>
  <si>
    <t>002031</t>
  </si>
  <si>
    <t>003009</t>
  </si>
  <si>
    <t>002939</t>
  </si>
  <si>
    <t>605009</t>
  </si>
  <si>
    <t>000825</t>
  </si>
  <si>
    <t>000768</t>
  </si>
  <si>
    <t>600507</t>
  </si>
  <si>
    <t>002926</t>
  </si>
  <si>
    <t>600368</t>
  </si>
  <si>
    <t>601811</t>
  </si>
  <si>
    <t>601163</t>
  </si>
  <si>
    <t>600369</t>
  </si>
  <si>
    <t>600258</t>
  </si>
  <si>
    <t>002226</t>
  </si>
  <si>
    <t>000792</t>
  </si>
  <si>
    <t>600685</t>
  </si>
  <si>
    <t>000900</t>
  </si>
  <si>
    <t>002991</t>
  </si>
  <si>
    <t>688212</t>
  </si>
  <si>
    <t>600771</t>
  </si>
  <si>
    <t>600560</t>
  </si>
  <si>
    <t>301141</t>
  </si>
  <si>
    <t>600020</t>
  </si>
  <si>
    <t>600566</t>
  </si>
  <si>
    <t>002221</t>
  </si>
  <si>
    <t>601968</t>
  </si>
  <si>
    <t>603889</t>
  </si>
  <si>
    <t>000750</t>
  </si>
  <si>
    <t>301004</t>
  </si>
  <si>
    <t>601595</t>
  </si>
  <si>
    <t>002299</t>
  </si>
  <si>
    <t>000719</t>
  </si>
  <si>
    <t>000950</t>
  </si>
  <si>
    <t>600499</t>
  </si>
  <si>
    <t>000408</t>
  </si>
  <si>
    <t>002521</t>
  </si>
  <si>
    <t>600273</t>
  </si>
  <si>
    <t>301039</t>
  </si>
  <si>
    <t>688289</t>
  </si>
  <si>
    <t>301291</t>
  </si>
  <si>
    <t>000878</t>
  </si>
  <si>
    <t>601555</t>
  </si>
  <si>
    <t>601528</t>
  </si>
  <si>
    <t>002116</t>
  </si>
  <si>
    <t>000523</t>
  </si>
  <si>
    <t>600108</t>
  </si>
  <si>
    <t>301005</t>
  </si>
  <si>
    <t>601399</t>
  </si>
  <si>
    <t>600171</t>
  </si>
  <si>
    <t>600864</t>
  </si>
  <si>
    <t>300070</t>
  </si>
  <si>
    <t>601958</t>
  </si>
  <si>
    <t>688065</t>
  </si>
  <si>
    <t>000783</t>
  </si>
  <si>
    <t>601929</t>
  </si>
  <si>
    <t>603690</t>
  </si>
  <si>
    <t>603806</t>
  </si>
  <si>
    <t>600901</t>
  </si>
  <si>
    <t>000727</t>
  </si>
  <si>
    <t>600118</t>
  </si>
  <si>
    <t>600620</t>
  </si>
  <si>
    <t>000759</t>
  </si>
  <si>
    <t>600359</t>
  </si>
  <si>
    <t>688336</t>
  </si>
  <si>
    <t>600688</t>
  </si>
  <si>
    <t>600621</t>
  </si>
  <si>
    <t>002555</t>
  </si>
  <si>
    <t>301175</t>
  </si>
  <si>
    <t>000568</t>
  </si>
  <si>
    <t>600874</t>
  </si>
  <si>
    <t>002478</t>
  </si>
  <si>
    <t>301168</t>
  </si>
  <si>
    <t>000988</t>
  </si>
  <si>
    <t>000517</t>
  </si>
  <si>
    <t>000869</t>
  </si>
  <si>
    <t>张 裕Ａ</t>
  </si>
  <si>
    <t>603565</t>
  </si>
  <si>
    <t>300106</t>
  </si>
  <si>
    <t>000017</t>
  </si>
  <si>
    <t>603833</t>
  </si>
  <si>
    <t>000539</t>
  </si>
  <si>
    <t>粤电力Ａ</t>
  </si>
  <si>
    <t>600888</t>
  </si>
  <si>
    <t>600196</t>
  </si>
  <si>
    <t>000798</t>
  </si>
  <si>
    <t>002737</t>
  </si>
  <si>
    <t>688349</t>
  </si>
  <si>
    <t>603668</t>
  </si>
  <si>
    <t>600197</t>
  </si>
  <si>
    <t>000801</t>
  </si>
  <si>
    <t>600683</t>
  </si>
  <si>
    <t>688648</t>
  </si>
  <si>
    <t>000501</t>
  </si>
  <si>
    <t>600376</t>
  </si>
  <si>
    <t>000011</t>
  </si>
  <si>
    <t>601886</t>
  </si>
  <si>
    <t>002624</t>
  </si>
  <si>
    <t>688351</t>
  </si>
  <si>
    <t>002379</t>
  </si>
  <si>
    <t>600821</t>
  </si>
  <si>
    <t>601038</t>
  </si>
  <si>
    <t>600459</t>
  </si>
  <si>
    <t>000060</t>
  </si>
  <si>
    <t>688159</t>
  </si>
  <si>
    <t>000807</t>
  </si>
  <si>
    <t>601212</t>
  </si>
  <si>
    <t>300476</t>
  </si>
  <si>
    <t>300705</t>
  </si>
  <si>
    <t>603685</t>
  </si>
  <si>
    <t>301200</t>
  </si>
  <si>
    <t>000417</t>
  </si>
  <si>
    <t>002064</t>
  </si>
  <si>
    <t>002430</t>
  </si>
  <si>
    <t>300236</t>
  </si>
  <si>
    <t>601702</t>
  </si>
  <si>
    <t>000591</t>
  </si>
  <si>
    <t>603558</t>
  </si>
  <si>
    <t>002352</t>
  </si>
  <si>
    <t>002440</t>
  </si>
  <si>
    <t>600217</t>
  </si>
  <si>
    <t>001266</t>
  </si>
  <si>
    <t>300185</t>
  </si>
  <si>
    <t>600346</t>
  </si>
  <si>
    <t>000063</t>
  </si>
  <si>
    <t>002919</t>
  </si>
  <si>
    <t>600748</t>
  </si>
  <si>
    <t>600572</t>
  </si>
  <si>
    <t>688303</t>
  </si>
  <si>
    <t>600132</t>
  </si>
  <si>
    <t>688629</t>
  </si>
  <si>
    <t>600827</t>
  </si>
  <si>
    <t>301301</t>
  </si>
  <si>
    <t>300811</t>
  </si>
  <si>
    <t>600328</t>
  </si>
  <si>
    <t>600740</t>
  </si>
  <si>
    <t>000403</t>
  </si>
  <si>
    <t>603018</t>
  </si>
  <si>
    <t>603059</t>
  </si>
  <si>
    <t>000552</t>
  </si>
  <si>
    <t>000797</t>
  </si>
  <si>
    <t>688777</t>
  </si>
  <si>
    <t>603279</t>
  </si>
  <si>
    <t>600323</t>
  </si>
  <si>
    <t>603260</t>
  </si>
  <si>
    <t>301509</t>
  </si>
  <si>
    <t>000875</t>
  </si>
  <si>
    <t>600111</t>
  </si>
  <si>
    <t>300413</t>
  </si>
  <si>
    <t>603950</t>
  </si>
  <si>
    <t>601099</t>
  </si>
  <si>
    <t>600116</t>
  </si>
  <si>
    <t>605108</t>
  </si>
  <si>
    <t>000791</t>
  </si>
  <si>
    <t>300315</t>
  </si>
  <si>
    <t>002120</t>
  </si>
  <si>
    <t>600995</t>
  </si>
  <si>
    <t>300140</t>
  </si>
  <si>
    <t>601949</t>
  </si>
  <si>
    <t>600395</t>
  </si>
  <si>
    <t>000885</t>
  </si>
  <si>
    <t>000923</t>
  </si>
  <si>
    <t>600861</t>
  </si>
  <si>
    <t>601801</t>
  </si>
  <si>
    <t>002690</t>
  </si>
  <si>
    <t>002444</t>
  </si>
  <si>
    <t>002481</t>
  </si>
  <si>
    <t>600496</t>
  </si>
  <si>
    <t>300022</t>
  </si>
  <si>
    <t>000726</t>
  </si>
  <si>
    <t>鲁 泰Ａ</t>
  </si>
  <si>
    <t>600210</t>
  </si>
  <si>
    <t>600993</t>
  </si>
  <si>
    <t>000400</t>
  </si>
  <si>
    <t>603128</t>
  </si>
  <si>
    <t>603858</t>
  </si>
  <si>
    <t>688569</t>
  </si>
  <si>
    <t>600072</t>
  </si>
  <si>
    <t>601952</t>
  </si>
  <si>
    <t>002533</t>
  </si>
  <si>
    <t>301498</t>
  </si>
  <si>
    <t>000402</t>
  </si>
  <si>
    <t>金 融 街</t>
  </si>
  <si>
    <t>603153</t>
  </si>
  <si>
    <t>600284</t>
  </si>
  <si>
    <t>000008</t>
  </si>
  <si>
    <t>688819</t>
  </si>
  <si>
    <t>603318</t>
  </si>
  <si>
    <t>300525</t>
  </si>
  <si>
    <t>002138</t>
  </si>
  <si>
    <t>002180</t>
  </si>
  <si>
    <t>002424</t>
  </si>
  <si>
    <t>600736</t>
  </si>
  <si>
    <t>600425</t>
  </si>
  <si>
    <t>002053</t>
  </si>
  <si>
    <t>002732</t>
  </si>
  <si>
    <t>002088</t>
  </si>
  <si>
    <t>603223</t>
  </si>
  <si>
    <t>605117</t>
  </si>
  <si>
    <t>603721</t>
  </si>
  <si>
    <t>603337</t>
  </si>
  <si>
    <t>601636</t>
  </si>
  <si>
    <t>688100</t>
  </si>
  <si>
    <t>688016</t>
  </si>
  <si>
    <t>300144</t>
  </si>
  <si>
    <t>300130</t>
  </si>
  <si>
    <t>000009</t>
  </si>
  <si>
    <t>603215</t>
  </si>
  <si>
    <t>600885</t>
  </si>
  <si>
    <t>603357</t>
  </si>
  <si>
    <t>600606</t>
  </si>
  <si>
    <t>601519</t>
  </si>
  <si>
    <t>600517</t>
  </si>
  <si>
    <t>600238</t>
  </si>
  <si>
    <t>300919</t>
  </si>
  <si>
    <t>605008</t>
  </si>
  <si>
    <t>000886</t>
  </si>
  <si>
    <t>002216</t>
  </si>
  <si>
    <t>603568</t>
  </si>
  <si>
    <t>601568</t>
  </si>
  <si>
    <t>603855</t>
  </si>
  <si>
    <t>000151</t>
  </si>
  <si>
    <t>000037</t>
  </si>
  <si>
    <t>002271</t>
  </si>
  <si>
    <t>603099</t>
  </si>
  <si>
    <t>000031</t>
  </si>
  <si>
    <t>601155</t>
  </si>
  <si>
    <t>300037</t>
  </si>
  <si>
    <t>002080</t>
  </si>
  <si>
    <t>600166</t>
  </si>
  <si>
    <t>600830</t>
  </si>
  <si>
    <t>000966</t>
  </si>
  <si>
    <t>601008</t>
  </si>
  <si>
    <t>002097</t>
  </si>
  <si>
    <t>001376</t>
  </si>
  <si>
    <t>688276</t>
  </si>
  <si>
    <t>600623</t>
  </si>
  <si>
    <t>002010</t>
  </si>
  <si>
    <t>001318</t>
  </si>
  <si>
    <t>603233</t>
  </si>
  <si>
    <t>002004</t>
  </si>
  <si>
    <t>002166</t>
  </si>
  <si>
    <t>600378</t>
  </si>
  <si>
    <t>000557</t>
  </si>
  <si>
    <t>002081</t>
  </si>
  <si>
    <t>金 螳 螂</t>
  </si>
  <si>
    <t>603056</t>
  </si>
  <si>
    <t>000544</t>
  </si>
  <si>
    <t>600675</t>
  </si>
  <si>
    <t>603043</t>
  </si>
  <si>
    <t>688069</t>
  </si>
  <si>
    <t>601882</t>
  </si>
  <si>
    <t>603179</t>
  </si>
  <si>
    <t>600038</t>
  </si>
  <si>
    <t>600095</t>
  </si>
  <si>
    <t>600305</t>
  </si>
  <si>
    <t>301106</t>
  </si>
  <si>
    <t>600162</t>
  </si>
  <si>
    <t>600429</t>
  </si>
  <si>
    <t>001914</t>
  </si>
  <si>
    <t>603730</t>
  </si>
  <si>
    <t>600760</t>
  </si>
  <si>
    <t>605186</t>
  </si>
  <si>
    <t>603515</t>
  </si>
  <si>
    <t>600538</t>
  </si>
  <si>
    <t>002202</t>
  </si>
  <si>
    <t>605090</t>
  </si>
  <si>
    <t>300628</t>
  </si>
  <si>
    <t>000683</t>
  </si>
  <si>
    <t>300751</t>
  </si>
  <si>
    <t>603587</t>
  </si>
  <si>
    <t>600422</t>
  </si>
  <si>
    <t>300791</t>
  </si>
  <si>
    <t>000961</t>
  </si>
  <si>
    <t>600583</t>
  </si>
  <si>
    <t>600298</t>
  </si>
  <si>
    <t>600867</t>
  </si>
  <si>
    <t>600400</t>
  </si>
  <si>
    <t>000915</t>
  </si>
  <si>
    <t>002697</t>
  </si>
  <si>
    <t>601698</t>
  </si>
  <si>
    <t>002126</t>
  </si>
  <si>
    <t>002594</t>
  </si>
  <si>
    <t>688628</t>
  </si>
  <si>
    <t>601106</t>
  </si>
  <si>
    <t>601003</t>
  </si>
  <si>
    <t>600529</t>
  </si>
  <si>
    <t>603868</t>
  </si>
  <si>
    <t>601995</t>
  </si>
  <si>
    <t>000657</t>
  </si>
  <si>
    <t>300251</t>
  </si>
  <si>
    <t>002563</t>
  </si>
  <si>
    <t>300015</t>
  </si>
  <si>
    <t>002274</t>
  </si>
  <si>
    <t>000672</t>
  </si>
  <si>
    <t>601226</t>
  </si>
  <si>
    <t>000902</t>
  </si>
  <si>
    <t>600822</t>
  </si>
  <si>
    <t>002484</t>
  </si>
  <si>
    <t>000532</t>
  </si>
  <si>
    <t>601900</t>
  </si>
  <si>
    <t>000036</t>
  </si>
  <si>
    <t>600187</t>
  </si>
  <si>
    <t>300052</t>
  </si>
  <si>
    <t>601619</t>
  </si>
  <si>
    <t>688092</t>
  </si>
  <si>
    <t>600694</t>
  </si>
  <si>
    <t>000401</t>
  </si>
  <si>
    <t>601678</t>
  </si>
  <si>
    <t>003028</t>
  </si>
  <si>
    <t>000718</t>
  </si>
  <si>
    <t>000507</t>
  </si>
  <si>
    <t>301267</t>
  </si>
  <si>
    <t>300415</t>
  </si>
  <si>
    <t>601686</t>
  </si>
  <si>
    <t>600420</t>
  </si>
  <si>
    <t>600409</t>
  </si>
  <si>
    <t>688353</t>
  </si>
  <si>
    <t>603860</t>
  </si>
  <si>
    <t>601127</t>
  </si>
  <si>
    <t>300364</t>
  </si>
  <si>
    <t>000156</t>
  </si>
  <si>
    <t>603883</t>
  </si>
  <si>
    <t>301061</t>
  </si>
  <si>
    <t>002801</t>
  </si>
  <si>
    <t>002532</t>
  </si>
  <si>
    <t>600868</t>
  </si>
  <si>
    <t>002506</t>
  </si>
  <si>
    <t>603801</t>
  </si>
  <si>
    <t>301220</t>
  </si>
  <si>
    <t>002761</t>
  </si>
  <si>
    <t>300957</t>
  </si>
  <si>
    <t>002468</t>
  </si>
  <si>
    <t>600053</t>
  </si>
  <si>
    <t>001287</t>
  </si>
  <si>
    <t>688420</t>
  </si>
  <si>
    <t>600167</t>
  </si>
  <si>
    <t>301195</t>
  </si>
  <si>
    <t>603071</t>
  </si>
  <si>
    <t>002902</t>
  </si>
  <si>
    <t>600313</t>
  </si>
  <si>
    <t>603717</t>
  </si>
  <si>
    <t>603519</t>
  </si>
  <si>
    <t>002035</t>
  </si>
  <si>
    <t>603227</t>
  </si>
  <si>
    <t>000936</t>
  </si>
  <si>
    <t>600058</t>
  </si>
  <si>
    <t>688539</t>
  </si>
  <si>
    <t>603707</t>
  </si>
  <si>
    <t>002044</t>
  </si>
  <si>
    <t>600251</t>
  </si>
  <si>
    <t>000627</t>
  </si>
  <si>
    <t>600917</t>
  </si>
  <si>
    <t>600479</t>
  </si>
  <si>
    <t>600125</t>
  </si>
  <si>
    <t>002831</t>
  </si>
  <si>
    <t>600549</t>
  </si>
  <si>
    <t>688019</t>
  </si>
  <si>
    <t>688396</t>
  </si>
  <si>
    <t>603886</t>
  </si>
  <si>
    <t>600169</t>
  </si>
  <si>
    <t>600845</t>
  </si>
  <si>
    <t>300228</t>
  </si>
  <si>
    <t>600893</t>
  </si>
  <si>
    <t>000789</t>
  </si>
  <si>
    <t>603699</t>
  </si>
  <si>
    <t>603069</t>
  </si>
  <si>
    <t>603235</t>
  </si>
  <si>
    <t>002746</t>
  </si>
  <si>
    <t>000967</t>
  </si>
  <si>
    <t>600097</t>
  </si>
  <si>
    <t>300898</t>
  </si>
  <si>
    <t>001219</t>
  </si>
  <si>
    <t>301469</t>
  </si>
  <si>
    <t>002266</t>
  </si>
  <si>
    <t>601933</t>
  </si>
  <si>
    <t>600982</t>
  </si>
  <si>
    <t>601877</t>
  </si>
  <si>
    <t>600633</t>
  </si>
  <si>
    <t>002007</t>
  </si>
  <si>
    <t>600713</t>
  </si>
  <si>
    <t>300573</t>
  </si>
  <si>
    <t>002100</t>
  </si>
  <si>
    <t>600161</t>
  </si>
  <si>
    <t>688538</t>
  </si>
  <si>
    <t>300418</t>
  </si>
  <si>
    <t>002791</t>
  </si>
  <si>
    <t>601012</t>
  </si>
  <si>
    <t>600894</t>
  </si>
  <si>
    <t>002263</t>
  </si>
  <si>
    <t>300114</t>
  </si>
  <si>
    <t>688218</t>
  </si>
  <si>
    <t>002156</t>
  </si>
  <si>
    <t>600962</t>
  </si>
  <si>
    <t>000938</t>
  </si>
  <si>
    <t>000061</t>
  </si>
  <si>
    <t>农 产 品</t>
  </si>
  <si>
    <t>601789</t>
  </si>
  <si>
    <t>600859</t>
  </si>
  <si>
    <t>000652</t>
  </si>
  <si>
    <t>300893</t>
  </si>
  <si>
    <t>600739</t>
  </si>
  <si>
    <t>300547</t>
  </si>
  <si>
    <t>600200</t>
  </si>
  <si>
    <t>000785</t>
  </si>
  <si>
    <t>002552</t>
  </si>
  <si>
    <t>002307</t>
  </si>
  <si>
    <t>300802</t>
  </si>
  <si>
    <t>603299</t>
  </si>
  <si>
    <t>688087</t>
  </si>
  <si>
    <t>601901</t>
  </si>
  <si>
    <t>300917</t>
  </si>
  <si>
    <t>000899</t>
  </si>
  <si>
    <t>300795</t>
  </si>
  <si>
    <t>000761</t>
  </si>
  <si>
    <t>688981</t>
  </si>
  <si>
    <t>600141</t>
  </si>
  <si>
    <t>000828</t>
  </si>
  <si>
    <t>301215</t>
  </si>
  <si>
    <t>002096</t>
  </si>
  <si>
    <t>000537</t>
  </si>
  <si>
    <t>000096</t>
  </si>
  <si>
    <t>300761</t>
  </si>
  <si>
    <t>600037</t>
  </si>
  <si>
    <t>600476</t>
  </si>
  <si>
    <t>600256</t>
  </si>
  <si>
    <t>000559</t>
  </si>
  <si>
    <t>000862</t>
  </si>
  <si>
    <t>002353</t>
  </si>
  <si>
    <t>603032</t>
  </si>
  <si>
    <t>601633</t>
  </si>
  <si>
    <t>600611</t>
  </si>
  <si>
    <t>600059</t>
  </si>
  <si>
    <t>600276</t>
  </si>
  <si>
    <t>002960</t>
  </si>
  <si>
    <t>300138</t>
  </si>
  <si>
    <t>688334</t>
  </si>
  <si>
    <t>301109</t>
  </si>
  <si>
    <t>002048</t>
  </si>
  <si>
    <t>600719</t>
  </si>
  <si>
    <t>300058</t>
  </si>
  <si>
    <t>601010</t>
  </si>
  <si>
    <t>603283</t>
  </si>
  <si>
    <t>600586</t>
  </si>
  <si>
    <t>603019</t>
  </si>
  <si>
    <t>600220</t>
  </si>
  <si>
    <t>603766</t>
  </si>
  <si>
    <t>300583</t>
  </si>
  <si>
    <t>002897</t>
  </si>
  <si>
    <t>300433</t>
  </si>
  <si>
    <t>000068</t>
  </si>
  <si>
    <t>600279</t>
  </si>
  <si>
    <t>002568</t>
  </si>
  <si>
    <t>688767</t>
  </si>
  <si>
    <t>688459</t>
  </si>
  <si>
    <t>600297</t>
  </si>
  <si>
    <t>603599</t>
  </si>
  <si>
    <t>600679</t>
  </si>
  <si>
    <t>600467</t>
  </si>
  <si>
    <t>600880</t>
  </si>
  <si>
    <t>688568</t>
  </si>
  <si>
    <t>002681</t>
  </si>
  <si>
    <t>603877</t>
  </si>
  <si>
    <t>603866</t>
  </si>
  <si>
    <t>603901</t>
  </si>
  <si>
    <t>600179</t>
  </si>
  <si>
    <t>000731</t>
  </si>
  <si>
    <t>600073</t>
  </si>
  <si>
    <t>600903</t>
  </si>
  <si>
    <t>002445</t>
  </si>
  <si>
    <t>600103</t>
  </si>
  <si>
    <t>000905</t>
  </si>
  <si>
    <t>688488</t>
  </si>
  <si>
    <t>603977</t>
  </si>
  <si>
    <t>600182</t>
  </si>
  <si>
    <t>300770</t>
  </si>
  <si>
    <t>600684</t>
  </si>
  <si>
    <t>600382</t>
  </si>
  <si>
    <t>000505</t>
  </si>
  <si>
    <t>000713</t>
  </si>
  <si>
    <t>688006</t>
  </si>
  <si>
    <t>002668</t>
  </si>
  <si>
    <t>600300</t>
  </si>
  <si>
    <t>600988</t>
  </si>
  <si>
    <t>603277</t>
  </si>
  <si>
    <t>605016</t>
  </si>
  <si>
    <t>603130</t>
  </si>
  <si>
    <t>600458</t>
  </si>
  <si>
    <t>605259</t>
  </si>
  <si>
    <t>000717</t>
  </si>
  <si>
    <t>688305</t>
  </si>
  <si>
    <t>002941</t>
  </si>
  <si>
    <t>600628</t>
  </si>
  <si>
    <t>600380</t>
  </si>
  <si>
    <t>600567</t>
  </si>
  <si>
    <t>688578</t>
  </si>
  <si>
    <t>600751</t>
  </si>
  <si>
    <t>003012</t>
  </si>
  <si>
    <t>600272</t>
  </si>
  <si>
    <t>002056</t>
  </si>
  <si>
    <t>300856</t>
  </si>
  <si>
    <t>300729</t>
  </si>
  <si>
    <t>603300</t>
  </si>
  <si>
    <t>002883</t>
  </si>
  <si>
    <t>002422</t>
  </si>
  <si>
    <t>002419</t>
  </si>
  <si>
    <t>000006</t>
  </si>
  <si>
    <t>深振业Ａ</t>
  </si>
  <si>
    <t>603187</t>
  </si>
  <si>
    <t>002416</t>
  </si>
  <si>
    <t>601137</t>
  </si>
  <si>
    <t>000629</t>
  </si>
  <si>
    <t>002345</t>
  </si>
  <si>
    <t>688119</t>
  </si>
  <si>
    <t>300972</t>
  </si>
  <si>
    <t>002891</t>
  </si>
  <si>
    <t>000682</t>
  </si>
  <si>
    <t>301115</t>
  </si>
  <si>
    <t>002713</t>
  </si>
  <si>
    <t>002344</t>
  </si>
  <si>
    <t>600895</t>
  </si>
  <si>
    <t>603518</t>
  </si>
  <si>
    <t>600388</t>
  </si>
  <si>
    <t>000410</t>
  </si>
  <si>
    <t>600114</t>
  </si>
  <si>
    <t>600558</t>
  </si>
  <si>
    <t>600308</t>
  </si>
  <si>
    <t>688717</t>
  </si>
  <si>
    <t>艾罗能源</t>
  </si>
  <si>
    <t>002305</t>
  </si>
  <si>
    <t>601360</t>
  </si>
  <si>
    <t>688256</t>
  </si>
  <si>
    <t>002179</t>
  </si>
  <si>
    <t>000802</t>
  </si>
  <si>
    <t>600662</t>
  </si>
  <si>
    <t>688621</t>
  </si>
  <si>
    <t>002588</t>
  </si>
  <si>
    <t>603368</t>
  </si>
  <si>
    <t>600535</t>
  </si>
  <si>
    <t>600190</t>
  </si>
  <si>
    <t>000032</t>
  </si>
  <si>
    <t>深桑达Ａ</t>
  </si>
  <si>
    <t>603815</t>
  </si>
  <si>
    <t>300207</t>
  </si>
  <si>
    <t>000852</t>
  </si>
  <si>
    <t>600630</t>
  </si>
  <si>
    <t>603053</t>
  </si>
  <si>
    <t>002705</t>
  </si>
  <si>
    <t>603997</t>
  </si>
  <si>
    <t>600604</t>
  </si>
  <si>
    <t>603605</t>
  </si>
  <si>
    <t>600301</t>
  </si>
  <si>
    <t>000070</t>
  </si>
  <si>
    <t>600510</t>
  </si>
  <si>
    <t>000600</t>
  </si>
  <si>
    <t>688401</t>
  </si>
  <si>
    <t>603896</t>
  </si>
  <si>
    <t>000019</t>
  </si>
  <si>
    <t>300962</t>
  </si>
  <si>
    <t>000882</t>
  </si>
  <si>
    <t>688506</t>
  </si>
  <si>
    <t>688190</t>
  </si>
  <si>
    <t>002060</t>
  </si>
  <si>
    <t>广东建工</t>
  </si>
  <si>
    <t>002074</t>
  </si>
  <si>
    <t>601700</t>
  </si>
  <si>
    <t>000917</t>
  </si>
  <si>
    <t>002946</t>
  </si>
  <si>
    <t>603129</t>
  </si>
  <si>
    <t>603198</t>
  </si>
  <si>
    <t>002150</t>
  </si>
  <si>
    <t>301206</t>
  </si>
  <si>
    <t>300388</t>
  </si>
  <si>
    <t>002653</t>
  </si>
  <si>
    <t>600299</t>
  </si>
  <si>
    <t>600071</t>
  </si>
  <si>
    <t>002367</t>
  </si>
  <si>
    <t>688128</t>
  </si>
  <si>
    <t>002242</t>
  </si>
  <si>
    <t>600703</t>
  </si>
  <si>
    <t>688739</t>
  </si>
  <si>
    <t>603100</t>
  </si>
  <si>
    <t>601869</t>
  </si>
  <si>
    <t>603596</t>
  </si>
  <si>
    <t>600798</t>
  </si>
  <si>
    <t>688766</t>
  </si>
  <si>
    <t>301048</t>
  </si>
  <si>
    <t>600872</t>
  </si>
  <si>
    <t>003006</t>
  </si>
  <si>
    <t>002267</t>
  </si>
  <si>
    <t>002627</t>
  </si>
  <si>
    <t>600967</t>
  </si>
  <si>
    <t>002663</t>
  </si>
  <si>
    <t>600814</t>
  </si>
  <si>
    <t>002429</t>
  </si>
  <si>
    <t>688793</t>
  </si>
  <si>
    <t>600261</t>
  </si>
  <si>
    <t>600452</t>
  </si>
  <si>
    <t>600581</t>
  </si>
  <si>
    <t>300056</t>
  </si>
  <si>
    <t>000965</t>
  </si>
  <si>
    <t>600271</t>
  </si>
  <si>
    <t>688550</t>
  </si>
  <si>
    <t>603466</t>
  </si>
  <si>
    <t>603225</t>
  </si>
  <si>
    <t>688606</t>
  </si>
  <si>
    <t>600707</t>
  </si>
  <si>
    <t>001203</t>
  </si>
  <si>
    <t>002716</t>
  </si>
  <si>
    <t>601222</t>
  </si>
  <si>
    <t>002511</t>
  </si>
  <si>
    <t>300396</t>
  </si>
  <si>
    <t>000831</t>
  </si>
  <si>
    <t>000589</t>
  </si>
  <si>
    <t>300661</t>
  </si>
  <si>
    <t>688120</t>
  </si>
  <si>
    <t>300008</t>
  </si>
  <si>
    <t>002237</t>
  </si>
  <si>
    <t>600449</t>
  </si>
  <si>
    <t>300406</t>
  </si>
  <si>
    <t>002029</t>
  </si>
  <si>
    <t>七 匹 狼</t>
  </si>
  <si>
    <t>600498</t>
  </si>
  <si>
    <t>301171</t>
  </si>
  <si>
    <t>002368</t>
  </si>
  <si>
    <t>600252</t>
  </si>
  <si>
    <t>000066</t>
  </si>
  <si>
    <t>600345</t>
  </si>
  <si>
    <t>002851</t>
  </si>
  <si>
    <t>002570</t>
  </si>
  <si>
    <t>300918</t>
  </si>
  <si>
    <t>300773</t>
  </si>
  <si>
    <t>300189</t>
  </si>
  <si>
    <t>300656</t>
  </si>
  <si>
    <t>603136</t>
  </si>
  <si>
    <t>000930</t>
  </si>
  <si>
    <t>600500</t>
  </si>
  <si>
    <t>301071</t>
  </si>
  <si>
    <t>688623</t>
  </si>
  <si>
    <t>600075</t>
  </si>
  <si>
    <t>300755</t>
  </si>
  <si>
    <t>000733</t>
  </si>
  <si>
    <t>688050</t>
  </si>
  <si>
    <t>601199</t>
  </si>
  <si>
    <t>300121</t>
  </si>
  <si>
    <t>000409</t>
  </si>
  <si>
    <t>600419</t>
  </si>
  <si>
    <t>603102</t>
  </si>
  <si>
    <t>002215</t>
  </si>
  <si>
    <t>诺 普 信</t>
  </si>
  <si>
    <t>601311</t>
  </si>
  <si>
    <t>601518</t>
  </si>
  <si>
    <t>688516</t>
  </si>
  <si>
    <t>603505</t>
  </si>
  <si>
    <t>600638</t>
  </si>
  <si>
    <t>000893</t>
  </si>
  <si>
    <t>002459</t>
  </si>
  <si>
    <t>603317</t>
  </si>
  <si>
    <t>603888</t>
  </si>
  <si>
    <t>688267</t>
  </si>
  <si>
    <t>002969</t>
  </si>
  <si>
    <t>300264</t>
  </si>
  <si>
    <t>002275</t>
  </si>
  <si>
    <t>002938</t>
  </si>
  <si>
    <t>002573</t>
  </si>
  <si>
    <t>002603</t>
  </si>
  <si>
    <t>003035</t>
  </si>
  <si>
    <t>301263</t>
  </si>
  <si>
    <t>600477</t>
  </si>
  <si>
    <t>603648</t>
  </si>
  <si>
    <t>000625</t>
  </si>
  <si>
    <t>300664</t>
  </si>
  <si>
    <t>300993</t>
  </si>
  <si>
    <t>300763</t>
  </si>
  <si>
    <t>301090</t>
  </si>
  <si>
    <t>002726</t>
  </si>
  <si>
    <t>000968</t>
  </si>
  <si>
    <t>300908</t>
  </si>
  <si>
    <t>603600</t>
  </si>
  <si>
    <t>600521</t>
  </si>
  <si>
    <t>000055</t>
  </si>
  <si>
    <t>688690</t>
  </si>
  <si>
    <t>002195</t>
  </si>
  <si>
    <t>301035</t>
  </si>
  <si>
    <t>002252</t>
  </si>
  <si>
    <t>600163</t>
  </si>
  <si>
    <t>688150</t>
  </si>
  <si>
    <t>600540</t>
  </si>
  <si>
    <t>003013</t>
  </si>
  <si>
    <t>600527</t>
  </si>
  <si>
    <t>002471</t>
  </si>
  <si>
    <t>301046</t>
  </si>
  <si>
    <t>600143</t>
  </si>
  <si>
    <t>301062</t>
  </si>
  <si>
    <t>688062</t>
  </si>
  <si>
    <t>600779</t>
  </si>
  <si>
    <t>002432</t>
  </si>
  <si>
    <t>300253</t>
  </si>
  <si>
    <t>600531</t>
  </si>
  <si>
    <t>600231</t>
  </si>
  <si>
    <t>603927</t>
  </si>
  <si>
    <t>600927</t>
  </si>
  <si>
    <t>002385</t>
  </si>
  <si>
    <t>300376</t>
  </si>
  <si>
    <t>600580</t>
  </si>
  <si>
    <t>600063</t>
  </si>
  <si>
    <t>600198</t>
  </si>
  <si>
    <t>002731</t>
  </si>
  <si>
    <t>000777</t>
  </si>
  <si>
    <t>002641</t>
  </si>
  <si>
    <t>688018</t>
  </si>
  <si>
    <t>603181</t>
  </si>
  <si>
    <t>600183</t>
  </si>
  <si>
    <t>300102</t>
  </si>
  <si>
    <t>000558</t>
  </si>
  <si>
    <t>600569</t>
  </si>
  <si>
    <t>603609</t>
  </si>
  <si>
    <t>002294</t>
  </si>
  <si>
    <t>601828</t>
  </si>
  <si>
    <t>600121</t>
  </si>
  <si>
    <t>002281</t>
  </si>
  <si>
    <t>002075</t>
  </si>
  <si>
    <t>603393</t>
  </si>
  <si>
    <t>603693</t>
  </si>
  <si>
    <t>000863</t>
  </si>
  <si>
    <t>600512</t>
  </si>
  <si>
    <t>002575</t>
  </si>
  <si>
    <t>300866</t>
  </si>
  <si>
    <t>300570</t>
  </si>
  <si>
    <t>603825</t>
  </si>
  <si>
    <t>600754</t>
  </si>
  <si>
    <t>000767</t>
  </si>
  <si>
    <t>000650</t>
  </si>
  <si>
    <t>600278</t>
  </si>
  <si>
    <t>301015</t>
  </si>
  <si>
    <t>600516</t>
  </si>
  <si>
    <t>601069</t>
  </si>
  <si>
    <t>000911</t>
  </si>
  <si>
    <t>002868</t>
  </si>
  <si>
    <t>600495</t>
  </si>
  <si>
    <t>600839</t>
  </si>
  <si>
    <t>605222</t>
  </si>
  <si>
    <t>301362</t>
  </si>
  <si>
    <t>300840</t>
  </si>
  <si>
    <t>603903</t>
  </si>
  <si>
    <t>002893</t>
  </si>
  <si>
    <t>000520</t>
  </si>
  <si>
    <t>600361</t>
  </si>
  <si>
    <t>600293</t>
  </si>
  <si>
    <t>603060</t>
  </si>
  <si>
    <t>600866</t>
  </si>
  <si>
    <t>600981</t>
  </si>
  <si>
    <t>300627</t>
  </si>
  <si>
    <t>300284</t>
  </si>
  <si>
    <t>600763</t>
  </si>
  <si>
    <t>002333</t>
  </si>
  <si>
    <t>002203</t>
  </si>
  <si>
    <t>603031</t>
  </si>
  <si>
    <t>603163</t>
  </si>
  <si>
    <t>688075</t>
  </si>
  <si>
    <t>600790</t>
  </si>
  <si>
    <t>000926</t>
  </si>
  <si>
    <t>002558</t>
  </si>
  <si>
    <t>000948</t>
  </si>
  <si>
    <t>601369</t>
  </si>
  <si>
    <t>300888</t>
  </si>
  <si>
    <t>002322</t>
  </si>
  <si>
    <t>601778</t>
  </si>
  <si>
    <t>603757</t>
  </si>
  <si>
    <t>603398</t>
  </si>
  <si>
    <t>605507</t>
  </si>
  <si>
    <t>002773</t>
  </si>
  <si>
    <t>002545</t>
  </si>
  <si>
    <t>002057</t>
  </si>
  <si>
    <t>601969</t>
  </si>
  <si>
    <t>000610</t>
  </si>
  <si>
    <t>000570</t>
  </si>
  <si>
    <t>苏常柴Ａ</t>
  </si>
  <si>
    <t>600658</t>
  </si>
  <si>
    <t>300487</t>
  </si>
  <si>
    <t>600730</t>
  </si>
  <si>
    <t>002456</t>
  </si>
  <si>
    <t>300048</t>
  </si>
  <si>
    <t>300003</t>
  </si>
  <si>
    <t>300119</t>
  </si>
  <si>
    <t>000661</t>
  </si>
  <si>
    <t>000420</t>
  </si>
  <si>
    <t>300001</t>
  </si>
  <si>
    <t>600372</t>
  </si>
  <si>
    <t>002821</t>
  </si>
  <si>
    <t>600711</t>
  </si>
  <si>
    <t>688439</t>
  </si>
  <si>
    <t>688798</t>
  </si>
  <si>
    <t>002091</t>
  </si>
  <si>
    <t>600699</t>
  </si>
  <si>
    <t>600315</t>
  </si>
  <si>
    <t>001336</t>
  </si>
  <si>
    <t>600310</t>
  </si>
  <si>
    <t>001259</t>
  </si>
  <si>
    <t>603777</t>
  </si>
  <si>
    <t>002163</t>
  </si>
  <si>
    <t>603122</t>
  </si>
  <si>
    <t>603848</t>
  </si>
  <si>
    <t>000982</t>
  </si>
  <si>
    <t>600979</t>
  </si>
  <si>
    <t>002171</t>
  </si>
  <si>
    <t>000553</t>
  </si>
  <si>
    <t>002694</t>
  </si>
  <si>
    <t>603999</t>
  </si>
  <si>
    <t>002249</t>
  </si>
  <si>
    <t>601677</t>
  </si>
  <si>
    <t>000978</t>
  </si>
  <si>
    <t>301219</t>
  </si>
  <si>
    <t>000025</t>
  </si>
  <si>
    <t>特 力Ａ</t>
  </si>
  <si>
    <t>600283</t>
  </si>
  <si>
    <t>300442</t>
  </si>
  <si>
    <t>600333</t>
  </si>
  <si>
    <t>002049</t>
  </si>
  <si>
    <t>000799</t>
  </si>
  <si>
    <t>688363</t>
  </si>
  <si>
    <t>002204</t>
  </si>
  <si>
    <t>000631</t>
  </si>
  <si>
    <t>605005</t>
  </si>
  <si>
    <t>601579</t>
  </si>
  <si>
    <t>600211</t>
  </si>
  <si>
    <t>688428</t>
  </si>
  <si>
    <t>600743</t>
  </si>
  <si>
    <t>603501</t>
  </si>
  <si>
    <t>688789</t>
  </si>
  <si>
    <t>600155</t>
  </si>
  <si>
    <t>002038</t>
  </si>
  <si>
    <t>300987</t>
  </si>
  <si>
    <t>002210</t>
  </si>
  <si>
    <t>600340</t>
  </si>
  <si>
    <t>002326</t>
  </si>
  <si>
    <t>300529</t>
  </si>
  <si>
    <t>300012</t>
  </si>
  <si>
    <t>002234</t>
  </si>
  <si>
    <t>600584</t>
  </si>
  <si>
    <t>300814</t>
  </si>
  <si>
    <t>600879</t>
  </si>
  <si>
    <t>600742</t>
  </si>
  <si>
    <t>002240</t>
  </si>
  <si>
    <t>000567</t>
  </si>
  <si>
    <t>600526</t>
  </si>
  <si>
    <t>603727</t>
  </si>
  <si>
    <t>000860</t>
  </si>
  <si>
    <t>601366</t>
  </si>
  <si>
    <t>600533</t>
  </si>
  <si>
    <t>002475</t>
  </si>
  <si>
    <t>601083</t>
  </si>
  <si>
    <t>002561</t>
  </si>
  <si>
    <t>300014</t>
  </si>
  <si>
    <t>603008</t>
  </si>
  <si>
    <t>300676</t>
  </si>
  <si>
    <t>600783</t>
  </si>
  <si>
    <t>002124</t>
  </si>
  <si>
    <t>000034</t>
  </si>
  <si>
    <t>002034</t>
  </si>
  <si>
    <t>002050</t>
  </si>
  <si>
    <t>688318</t>
  </si>
  <si>
    <t>688002</t>
  </si>
  <si>
    <t>300122</t>
  </si>
  <si>
    <t>300087</t>
  </si>
  <si>
    <t>603383</t>
  </si>
  <si>
    <t>600794</t>
  </si>
  <si>
    <t>600403</t>
  </si>
  <si>
    <t>688146</t>
  </si>
  <si>
    <t>002108</t>
  </si>
  <si>
    <t>600668</t>
  </si>
  <si>
    <t>600939</t>
  </si>
  <si>
    <t>301520</t>
  </si>
  <si>
    <t>002232</t>
  </si>
  <si>
    <t>600643</t>
  </si>
  <si>
    <t>600127</t>
  </si>
  <si>
    <t>688387</t>
  </si>
  <si>
    <t>300494</t>
  </si>
  <si>
    <t>002437</t>
  </si>
  <si>
    <t>000488</t>
  </si>
  <si>
    <t>300598</t>
  </si>
  <si>
    <t>600834</t>
  </si>
  <si>
    <t>603611</t>
  </si>
  <si>
    <t>300470</t>
  </si>
  <si>
    <t>688114</t>
  </si>
  <si>
    <t>600032</t>
  </si>
  <si>
    <t>301311</t>
  </si>
  <si>
    <t>603067</t>
  </si>
  <si>
    <t>002978</t>
  </si>
  <si>
    <t>688728</t>
  </si>
  <si>
    <t>300383</t>
  </si>
  <si>
    <t>600617</t>
  </si>
  <si>
    <t>000735</t>
  </si>
  <si>
    <t>罗 牛 山</t>
  </si>
  <si>
    <t>300042</t>
  </si>
  <si>
    <t>301262</t>
  </si>
  <si>
    <t>601059</t>
  </si>
  <si>
    <t>688786</t>
  </si>
  <si>
    <t>603661</t>
  </si>
  <si>
    <t>002505</t>
  </si>
  <si>
    <t>600216</t>
  </si>
  <si>
    <t>600576</t>
  </si>
  <si>
    <t>301190</t>
  </si>
  <si>
    <t>001267</t>
  </si>
  <si>
    <t>603995</t>
  </si>
  <si>
    <t>603050</t>
  </si>
  <si>
    <t>600277</t>
  </si>
  <si>
    <t>300899</t>
  </si>
  <si>
    <t>600693</t>
  </si>
  <si>
    <t>002135</t>
  </si>
  <si>
    <t>600481</t>
  </si>
  <si>
    <t>601599</t>
  </si>
  <si>
    <t>600986</t>
  </si>
  <si>
    <t>600577</t>
  </si>
  <si>
    <t>688211</t>
  </si>
  <si>
    <t>600503</t>
  </si>
  <si>
    <t>000981</t>
  </si>
  <si>
    <t>600168</t>
  </si>
  <si>
    <t>000963</t>
  </si>
  <si>
    <t>002392</t>
  </si>
  <si>
    <t>000411</t>
  </si>
  <si>
    <t>600595</t>
  </si>
  <si>
    <t>002567</t>
  </si>
  <si>
    <t>002531</t>
  </si>
  <si>
    <t>688625</t>
  </si>
  <si>
    <t>688117</t>
  </si>
  <si>
    <t>002340</t>
  </si>
  <si>
    <t>603355</t>
  </si>
  <si>
    <t>002159</t>
  </si>
  <si>
    <t>603931</t>
  </si>
  <si>
    <t>688548</t>
  </si>
  <si>
    <t>688008</t>
  </si>
  <si>
    <t>601015</t>
  </si>
  <si>
    <t>000554</t>
  </si>
  <si>
    <t>603567</t>
  </si>
  <si>
    <t>300009</t>
  </si>
  <si>
    <t>603786</t>
  </si>
  <si>
    <t>002062</t>
  </si>
  <si>
    <t>600509</t>
  </si>
  <si>
    <t>300527</t>
  </si>
  <si>
    <t>000822</t>
  </si>
  <si>
    <t>603856</t>
  </si>
  <si>
    <t>300118</t>
  </si>
  <si>
    <t>002287</t>
  </si>
  <si>
    <t>301087</t>
  </si>
  <si>
    <t>000531</t>
  </si>
  <si>
    <t>穗恒运Ａ</t>
  </si>
  <si>
    <t>600229</t>
  </si>
  <si>
    <t>600702</t>
  </si>
  <si>
    <t>300230</t>
  </si>
  <si>
    <t>000813</t>
  </si>
  <si>
    <t>603336</t>
  </si>
  <si>
    <t>000751</t>
  </si>
  <si>
    <t>603313</t>
  </si>
  <si>
    <t>002768</t>
  </si>
  <si>
    <t>000960</t>
  </si>
  <si>
    <t>002528</t>
  </si>
  <si>
    <t>605099</t>
  </si>
  <si>
    <t>300808</t>
  </si>
  <si>
    <t>002328</t>
  </si>
  <si>
    <t>601566</t>
  </si>
  <si>
    <t>600732</t>
  </si>
  <si>
    <t>603992</t>
  </si>
  <si>
    <t>002431</t>
  </si>
  <si>
    <t>600133</t>
  </si>
  <si>
    <t>688099</t>
  </si>
  <si>
    <t>002612</t>
  </si>
  <si>
    <t>300685</t>
  </si>
  <si>
    <t>002602</t>
  </si>
  <si>
    <t>300109</t>
  </si>
  <si>
    <t>603101</t>
  </si>
  <si>
    <t>301207</t>
  </si>
  <si>
    <t>002183</t>
  </si>
  <si>
    <t>怡 亚 通</t>
  </si>
  <si>
    <t>002526</t>
  </si>
  <si>
    <t>600653</t>
  </si>
  <si>
    <t>000030</t>
  </si>
  <si>
    <t>002457</t>
  </si>
  <si>
    <t>000722</t>
  </si>
  <si>
    <t>688549</t>
  </si>
  <si>
    <t>002008</t>
  </si>
  <si>
    <t>688205</t>
  </si>
  <si>
    <t>301091</t>
  </si>
  <si>
    <t>300435</t>
  </si>
  <si>
    <t>603057</t>
  </si>
  <si>
    <t>002695</t>
  </si>
  <si>
    <t>000426</t>
  </si>
  <si>
    <t>000548</t>
  </si>
  <si>
    <t>688126</t>
  </si>
  <si>
    <t>600351</t>
  </si>
  <si>
    <t>002756</t>
  </si>
  <si>
    <t>002083</t>
  </si>
  <si>
    <t>603688</t>
  </si>
  <si>
    <t>301078</t>
  </si>
  <si>
    <t>603137</t>
  </si>
  <si>
    <t>002739</t>
  </si>
  <si>
    <t>600765</t>
  </si>
  <si>
    <t>002625</t>
  </si>
  <si>
    <t>603093</t>
  </si>
  <si>
    <t>002145</t>
  </si>
  <si>
    <t>688576</t>
  </si>
  <si>
    <t>300049</t>
  </si>
  <si>
    <t>688298</t>
  </si>
  <si>
    <t>605300</t>
  </si>
  <si>
    <t>000838</t>
  </si>
  <si>
    <t>688599</t>
  </si>
  <si>
    <t>002011</t>
  </si>
  <si>
    <t>001338</t>
  </si>
  <si>
    <t>603170</t>
  </si>
  <si>
    <t>300601</t>
  </si>
  <si>
    <t>002779</t>
  </si>
  <si>
    <t>002222</t>
  </si>
  <si>
    <t>601777</t>
  </si>
  <si>
    <t>002677</t>
  </si>
  <si>
    <t>600460</t>
  </si>
  <si>
    <t>002381</t>
  </si>
  <si>
    <t>002745</t>
  </si>
  <si>
    <t>002356</t>
  </si>
  <si>
    <t>002408</t>
  </si>
  <si>
    <t>600811</t>
  </si>
  <si>
    <t>300940</t>
  </si>
  <si>
    <t>688376</t>
  </si>
  <si>
    <t>603919</t>
  </si>
  <si>
    <t>600562</t>
  </si>
  <si>
    <t>002643</t>
  </si>
  <si>
    <t>301559</t>
  </si>
  <si>
    <t>002698</t>
  </si>
  <si>
    <t>603578</t>
  </si>
  <si>
    <t>300026</t>
  </si>
  <si>
    <t>000404</t>
  </si>
  <si>
    <t>300285</t>
  </si>
  <si>
    <t>600869</t>
  </si>
  <si>
    <t>600882</t>
  </si>
  <si>
    <t>002540</t>
  </si>
  <si>
    <t>002472</t>
  </si>
  <si>
    <t>600716</t>
  </si>
  <si>
    <t>600966</t>
  </si>
  <si>
    <t>600126</t>
  </si>
  <si>
    <t>002208</t>
  </si>
  <si>
    <t>603659</t>
  </si>
  <si>
    <t>002752</t>
  </si>
  <si>
    <t>605011</t>
  </si>
  <si>
    <t>603012</t>
  </si>
  <si>
    <t>002498</t>
  </si>
  <si>
    <t>000514</t>
  </si>
  <si>
    <t>渝 开 发</t>
  </si>
  <si>
    <t>300620</t>
  </si>
  <si>
    <t>002040</t>
  </si>
  <si>
    <t>南 京 港</t>
  </si>
  <si>
    <t>603517</t>
  </si>
  <si>
    <t>600745</t>
  </si>
  <si>
    <t>002790</t>
  </si>
  <si>
    <t>002841</t>
  </si>
  <si>
    <t>601368</t>
  </si>
  <si>
    <t>600983</t>
  </si>
  <si>
    <t>600475</t>
  </si>
  <si>
    <t>002538</t>
  </si>
  <si>
    <t>000026</t>
  </si>
  <si>
    <t>301526</t>
  </si>
  <si>
    <t>002772</t>
  </si>
  <si>
    <t>688112</t>
  </si>
  <si>
    <t>300835</t>
  </si>
  <si>
    <t>002930</t>
  </si>
  <si>
    <t>603551</t>
  </si>
  <si>
    <t>300024</t>
  </si>
  <si>
    <t>002238</t>
  </si>
  <si>
    <t>600826</t>
  </si>
  <si>
    <t>605339</t>
  </si>
  <si>
    <t>301188</t>
  </si>
  <si>
    <t>600178</t>
  </si>
  <si>
    <t>300355</t>
  </si>
  <si>
    <t>001337</t>
  </si>
  <si>
    <t>300454</t>
  </si>
  <si>
    <t>001258</t>
  </si>
  <si>
    <t>600725</t>
  </si>
  <si>
    <t>002283</t>
  </si>
  <si>
    <t>300456</t>
  </si>
  <si>
    <t>000612</t>
  </si>
  <si>
    <t>300595</t>
  </si>
  <si>
    <t>603881</t>
  </si>
  <si>
    <t>301096</t>
  </si>
  <si>
    <t>002999</t>
  </si>
  <si>
    <t>002406</t>
  </si>
  <si>
    <t>002617</t>
  </si>
  <si>
    <t>300408</t>
  </si>
  <si>
    <t>605136</t>
  </si>
  <si>
    <t>300533</t>
  </si>
  <si>
    <t>688111</t>
  </si>
  <si>
    <t>002489</t>
  </si>
  <si>
    <t>300316</t>
  </si>
  <si>
    <t>300679</t>
  </si>
  <si>
    <t>688257</t>
  </si>
  <si>
    <t>300576</t>
  </si>
  <si>
    <t>001896</t>
  </si>
  <si>
    <t>601113</t>
  </si>
  <si>
    <t>300677</t>
  </si>
  <si>
    <t>603507</t>
  </si>
  <si>
    <t>600929</t>
  </si>
  <si>
    <t>605369</t>
  </si>
  <si>
    <t>600697</t>
  </si>
  <si>
    <t>688297</t>
  </si>
  <si>
    <t>600718</t>
  </si>
  <si>
    <t>603444</t>
  </si>
  <si>
    <t>300269</t>
  </si>
  <si>
    <t>000665</t>
  </si>
  <si>
    <t>603689</t>
  </si>
  <si>
    <t>002661</t>
  </si>
  <si>
    <t>300548</t>
  </si>
  <si>
    <t>002016</t>
  </si>
  <si>
    <t>605599</t>
  </si>
  <si>
    <t>002448</t>
  </si>
  <si>
    <t>605337</t>
  </si>
  <si>
    <t>600667</t>
  </si>
  <si>
    <t>000597</t>
  </si>
  <si>
    <t>300450</t>
  </si>
  <si>
    <t>300218</t>
  </si>
  <si>
    <t>600789</t>
  </si>
  <si>
    <t>600436</t>
  </si>
  <si>
    <t>600935</t>
  </si>
  <si>
    <t>600173</t>
  </si>
  <si>
    <t>300692</t>
  </si>
  <si>
    <t>300747</t>
  </si>
  <si>
    <t>300633</t>
  </si>
  <si>
    <t>002683</t>
  </si>
  <si>
    <t>605333</t>
  </si>
  <si>
    <t>000059</t>
  </si>
  <si>
    <t>600955</t>
  </si>
  <si>
    <t>002152</t>
  </si>
  <si>
    <t>002187</t>
  </si>
  <si>
    <t>003016</t>
  </si>
  <si>
    <t>301031</t>
  </si>
  <si>
    <t>601999</t>
  </si>
  <si>
    <t>300545</t>
  </si>
  <si>
    <t>000887</t>
  </si>
  <si>
    <t>000681</t>
  </si>
  <si>
    <t>600559</t>
  </si>
  <si>
    <t>002515</t>
  </si>
  <si>
    <t>603826</t>
  </si>
  <si>
    <t>600444</t>
  </si>
  <si>
    <t>603610</t>
  </si>
  <si>
    <t>002548</t>
  </si>
  <si>
    <t>603456</t>
  </si>
  <si>
    <t>600987</t>
  </si>
  <si>
    <t>002102</t>
  </si>
  <si>
    <t>002850</t>
  </si>
  <si>
    <t>688586</t>
  </si>
  <si>
    <t>600828</t>
  </si>
  <si>
    <t>688347</t>
  </si>
  <si>
    <t>600602</t>
  </si>
  <si>
    <t>603113</t>
  </si>
  <si>
    <t>002556</t>
  </si>
  <si>
    <t>603508</t>
  </si>
  <si>
    <t>605577</t>
  </si>
  <si>
    <t>300304</t>
  </si>
  <si>
    <t>000850</t>
  </si>
  <si>
    <t>301216</t>
  </si>
  <si>
    <t>688127</t>
  </si>
  <si>
    <t>600624</t>
  </si>
  <si>
    <t>600881</t>
  </si>
  <si>
    <t>002707</t>
  </si>
  <si>
    <t>002067</t>
  </si>
  <si>
    <t>600850</t>
  </si>
  <si>
    <t>000407</t>
  </si>
  <si>
    <t>600664</t>
  </si>
  <si>
    <t>002073</t>
  </si>
  <si>
    <t>603165</t>
  </si>
  <si>
    <t>300196</t>
  </si>
  <si>
    <t>300073</t>
  </si>
  <si>
    <t>000985</t>
  </si>
  <si>
    <t>603218</t>
  </si>
  <si>
    <t>002597</t>
  </si>
  <si>
    <t>601096</t>
  </si>
  <si>
    <t>688443</t>
  </si>
  <si>
    <t>001208</t>
  </si>
  <si>
    <t>603367</t>
  </si>
  <si>
    <t>603733</t>
  </si>
  <si>
    <t>600618</t>
  </si>
  <si>
    <t>600862</t>
  </si>
  <si>
    <t>300702</t>
  </si>
  <si>
    <t>603588</t>
  </si>
  <si>
    <t>688017</t>
  </si>
  <si>
    <t>688561</t>
  </si>
  <si>
    <t>002443</t>
  </si>
  <si>
    <t>000534</t>
  </si>
  <si>
    <t>600676</t>
  </si>
  <si>
    <t>002539</t>
  </si>
  <si>
    <t>002243</t>
  </si>
  <si>
    <t>001215</t>
  </si>
  <si>
    <t>000989</t>
  </si>
  <si>
    <t>九 芝 堂</t>
  </si>
  <si>
    <t>000910</t>
  </si>
  <si>
    <t>600936</t>
  </si>
  <si>
    <t>605050</t>
  </si>
  <si>
    <t>300174</t>
  </si>
  <si>
    <t>000519</t>
  </si>
  <si>
    <t>600199</t>
  </si>
  <si>
    <t>002596</t>
  </si>
  <si>
    <t>300127</t>
  </si>
  <si>
    <t>300145</t>
  </si>
  <si>
    <t>300332</t>
  </si>
  <si>
    <t>600776</t>
  </si>
  <si>
    <t>000712</t>
  </si>
  <si>
    <t>600815</t>
  </si>
  <si>
    <t>601609</t>
  </si>
  <si>
    <t>300031</t>
  </si>
  <si>
    <t>300354</t>
  </si>
  <si>
    <t>603132</t>
  </si>
  <si>
    <t>603221</t>
  </si>
  <si>
    <t>002687</t>
  </si>
  <si>
    <t>000560</t>
  </si>
  <si>
    <t>000607</t>
  </si>
  <si>
    <t>688248</t>
  </si>
  <si>
    <t>688596</t>
  </si>
  <si>
    <t>600490</t>
  </si>
  <si>
    <t>601116</t>
  </si>
  <si>
    <t>000688</t>
  </si>
  <si>
    <t>600392</t>
  </si>
  <si>
    <t>603759</t>
  </si>
  <si>
    <t>603208</t>
  </si>
  <si>
    <t>600853</t>
  </si>
  <si>
    <t>600738</t>
  </si>
  <si>
    <t>603713</t>
  </si>
  <si>
    <t>000707</t>
  </si>
  <si>
    <t>603639</t>
  </si>
  <si>
    <t>000990</t>
  </si>
  <si>
    <t>002554</t>
  </si>
  <si>
    <t>003039</t>
  </si>
  <si>
    <t>002162</t>
  </si>
  <si>
    <t>000573</t>
  </si>
  <si>
    <t>粤宏远Ａ</t>
  </si>
  <si>
    <t>603103</t>
  </si>
  <si>
    <t>301370</t>
  </si>
  <si>
    <t>300210</t>
  </si>
  <si>
    <t>002396</t>
  </si>
  <si>
    <t>603703</t>
  </si>
  <si>
    <t>002122</t>
  </si>
  <si>
    <t>603511</t>
  </si>
  <si>
    <t>002418</t>
  </si>
  <si>
    <t>600418</t>
  </si>
  <si>
    <t>603281</t>
  </si>
  <si>
    <t>603010</t>
  </si>
  <si>
    <t>002896</t>
  </si>
  <si>
    <t>002246</t>
  </si>
  <si>
    <t>688156</t>
  </si>
  <si>
    <t>001216</t>
  </si>
  <si>
    <t>688410</t>
  </si>
  <si>
    <t>002315</t>
  </si>
  <si>
    <t>300969</t>
  </si>
  <si>
    <t>600758</t>
  </si>
  <si>
    <t>600370</t>
  </si>
  <si>
    <t>300187</t>
  </si>
  <si>
    <t>002285</t>
  </si>
  <si>
    <t>603150</t>
  </si>
  <si>
    <t>688108</t>
  </si>
  <si>
    <t>688012</t>
  </si>
  <si>
    <t>600327</t>
  </si>
  <si>
    <t>600965</t>
  </si>
  <si>
    <t>600536</t>
  </si>
  <si>
    <t>300349</t>
  </si>
  <si>
    <t>688505</t>
  </si>
  <si>
    <t>688172</t>
  </si>
  <si>
    <t>300206</t>
  </si>
  <si>
    <t>603160</t>
  </si>
  <si>
    <t>600603</t>
  </si>
  <si>
    <t>600322</t>
  </si>
  <si>
    <t>605218</t>
  </si>
  <si>
    <t>002706</t>
  </si>
  <si>
    <t>301196</t>
  </si>
  <si>
    <t>002390</t>
  </si>
  <si>
    <t>002191</t>
  </si>
  <si>
    <t>002065</t>
  </si>
  <si>
    <t>603351</t>
  </si>
  <si>
    <t>603897</t>
  </si>
  <si>
    <t>300818</t>
  </si>
  <si>
    <t>688626</t>
  </si>
  <si>
    <t>688153</t>
  </si>
  <si>
    <t>000922</t>
  </si>
  <si>
    <t>603536</t>
  </si>
  <si>
    <t>688235</t>
  </si>
  <si>
    <t>600686</t>
  </si>
  <si>
    <t>001236</t>
  </si>
  <si>
    <t>600791</t>
  </si>
  <si>
    <t>603533</t>
  </si>
  <si>
    <t>605183</t>
  </si>
  <si>
    <t>002465</t>
  </si>
  <si>
    <t>300033</t>
  </si>
  <si>
    <t>600292</t>
  </si>
  <si>
    <t>002041</t>
  </si>
  <si>
    <t>600706</t>
  </si>
  <si>
    <t>002550</t>
  </si>
  <si>
    <t>603228</t>
  </si>
  <si>
    <t>002510</t>
  </si>
  <si>
    <t>000050</t>
  </si>
  <si>
    <t>深天马Ａ</t>
  </si>
  <si>
    <t>603819</t>
  </si>
  <si>
    <t>600565</t>
  </si>
  <si>
    <t>000656</t>
  </si>
  <si>
    <t>301193</t>
  </si>
  <si>
    <t>002268</t>
  </si>
  <si>
    <t>601231</t>
  </si>
  <si>
    <t>002374</t>
  </si>
  <si>
    <t>000541</t>
  </si>
  <si>
    <t>301325</t>
  </si>
  <si>
    <t>603719</t>
  </si>
  <si>
    <t>600728</t>
  </si>
  <si>
    <t>000997</t>
  </si>
  <si>
    <t>新 大 陆</t>
  </si>
  <si>
    <t>600712</t>
  </si>
  <si>
    <t>000062</t>
  </si>
  <si>
    <t>600969</t>
  </si>
  <si>
    <t>603698</t>
  </si>
  <si>
    <t>000819</t>
  </si>
  <si>
    <t>002093</t>
  </si>
  <si>
    <t>300926</t>
  </si>
  <si>
    <t>600596</t>
  </si>
  <si>
    <t>688295</t>
  </si>
  <si>
    <t>002303</t>
  </si>
  <si>
    <t>603061</t>
  </si>
  <si>
    <t>000628</t>
  </si>
  <si>
    <t>000592</t>
  </si>
  <si>
    <t>002063</t>
  </si>
  <si>
    <t>300223</t>
  </si>
  <si>
    <t>600619</t>
  </si>
  <si>
    <t>002206</t>
  </si>
  <si>
    <t>海 利 得</t>
  </si>
  <si>
    <t>002593</t>
  </si>
  <si>
    <t>002046</t>
  </si>
  <si>
    <t>000421</t>
  </si>
  <si>
    <t>603966</t>
  </si>
  <si>
    <t>600689</t>
  </si>
  <si>
    <t>600996</t>
  </si>
  <si>
    <t>603530</t>
  </si>
  <si>
    <t>600812</t>
  </si>
  <si>
    <t>301152</t>
  </si>
  <si>
    <t>002793</t>
  </si>
  <si>
    <t>603569</t>
  </si>
  <si>
    <t>603066</t>
  </si>
  <si>
    <t>600239</t>
  </si>
  <si>
    <t>600731</t>
  </si>
  <si>
    <t>600268</t>
  </si>
  <si>
    <t>002158</t>
  </si>
  <si>
    <t>603918</t>
  </si>
  <si>
    <t>300137</t>
  </si>
  <si>
    <t>603193</t>
  </si>
  <si>
    <t>688480</t>
  </si>
  <si>
    <t>300393</t>
  </si>
  <si>
    <t>600616</t>
  </si>
  <si>
    <t>600682</t>
  </si>
  <si>
    <t>603799</t>
  </si>
  <si>
    <t>600371</t>
  </si>
  <si>
    <t>600960</t>
  </si>
  <si>
    <t>002460</t>
  </si>
  <si>
    <t>300294</t>
  </si>
  <si>
    <t>600831</t>
  </si>
  <si>
    <t>301161</t>
  </si>
  <si>
    <t>601007</t>
  </si>
  <si>
    <t>300193</t>
  </si>
  <si>
    <t>688281</t>
  </si>
  <si>
    <t>301265</t>
  </si>
  <si>
    <t>002391</t>
  </si>
  <si>
    <t>000058</t>
  </si>
  <si>
    <t>深 赛 格</t>
  </si>
  <si>
    <t>600222</t>
  </si>
  <si>
    <t>688513</t>
  </si>
  <si>
    <t>300021</t>
  </si>
  <si>
    <t>002265</t>
  </si>
  <si>
    <t>300310</t>
  </si>
  <si>
    <t>603219</t>
  </si>
  <si>
    <t>605001</t>
  </si>
  <si>
    <t>600744</t>
  </si>
  <si>
    <t>002421</t>
  </si>
  <si>
    <t>300389</t>
  </si>
  <si>
    <t>002225</t>
  </si>
  <si>
    <t>688388</t>
  </si>
  <si>
    <t>002815</t>
  </si>
  <si>
    <t>300775</t>
  </si>
  <si>
    <t>002611</t>
  </si>
  <si>
    <t>603916</t>
  </si>
  <si>
    <t>601515</t>
  </si>
  <si>
    <t>600159</t>
  </si>
  <si>
    <t>688301</t>
  </si>
  <si>
    <t>002185</t>
  </si>
  <si>
    <t>000969</t>
  </si>
  <si>
    <t>603808</t>
  </si>
  <si>
    <t>002170</t>
  </si>
  <si>
    <t>300224</t>
  </si>
  <si>
    <t>600335</t>
  </si>
  <si>
    <t>300054</t>
  </si>
  <si>
    <t>002386</t>
  </si>
  <si>
    <t>600079</t>
  </si>
  <si>
    <t>000901</t>
  </si>
  <si>
    <t>300452</t>
  </si>
  <si>
    <t>000955</t>
  </si>
  <si>
    <t>603291</t>
  </si>
  <si>
    <t>600817</t>
  </si>
  <si>
    <t>002727</t>
  </si>
  <si>
    <t>301093</t>
  </si>
  <si>
    <t>300133</t>
  </si>
  <si>
    <t>600525</t>
  </si>
  <si>
    <t>688631</t>
  </si>
  <si>
    <t>605168</t>
  </si>
  <si>
    <t>600363</t>
  </si>
  <si>
    <t>002491</t>
  </si>
  <si>
    <t>600587</t>
  </si>
  <si>
    <t>300724</t>
  </si>
  <si>
    <t>600571</t>
  </si>
  <si>
    <t>002312</t>
  </si>
  <si>
    <t>603131</t>
  </si>
  <si>
    <t>300983</t>
  </si>
  <si>
    <t>002589</t>
  </si>
  <si>
    <t>300617</t>
  </si>
  <si>
    <t>002059</t>
  </si>
  <si>
    <t>002646</t>
  </si>
  <si>
    <t>300708</t>
  </si>
  <si>
    <t>002462</t>
  </si>
  <si>
    <t>002466</t>
  </si>
  <si>
    <t>000782</t>
  </si>
  <si>
    <t>000739</t>
  </si>
  <si>
    <t>002788</t>
  </si>
  <si>
    <t>301367</t>
  </si>
  <si>
    <t>002239</t>
  </si>
  <si>
    <t>601388</t>
  </si>
  <si>
    <t>603000</t>
  </si>
  <si>
    <t>000970</t>
  </si>
  <si>
    <t>301269</t>
  </si>
  <si>
    <t>301095</t>
  </si>
  <si>
    <t>600259</t>
  </si>
  <si>
    <t>603158</t>
  </si>
  <si>
    <t>300541</t>
  </si>
  <si>
    <t>301303</t>
  </si>
  <si>
    <t>300080</t>
  </si>
  <si>
    <t>300116</t>
  </si>
  <si>
    <t>003022</t>
  </si>
  <si>
    <t>002310</t>
  </si>
  <si>
    <t>688608</t>
  </si>
  <si>
    <t>002373</t>
  </si>
  <si>
    <t>001330</t>
  </si>
  <si>
    <t>301165</t>
  </si>
  <si>
    <t>603111</t>
  </si>
  <si>
    <t>600439</t>
  </si>
  <si>
    <t>688330</t>
  </si>
  <si>
    <t>605589</t>
  </si>
  <si>
    <t>002916</t>
  </si>
  <si>
    <t>603020</t>
  </si>
  <si>
    <t>600386</t>
  </si>
  <si>
    <t>002479</t>
  </si>
  <si>
    <t>600391</t>
  </si>
  <si>
    <t>301381</t>
  </si>
  <si>
    <t>601965</t>
  </si>
  <si>
    <t>000021</t>
  </si>
  <si>
    <t>600570</t>
  </si>
  <si>
    <t>688696</t>
  </si>
  <si>
    <t>300737</t>
  </si>
  <si>
    <t>600973</t>
  </si>
  <si>
    <t>002935</t>
  </si>
  <si>
    <t>000721</t>
  </si>
  <si>
    <t>000919</t>
  </si>
  <si>
    <t>603013</t>
  </si>
  <si>
    <t>002404</t>
  </si>
  <si>
    <t>002674</t>
  </si>
  <si>
    <t>600463</t>
  </si>
  <si>
    <t>300857</t>
  </si>
  <si>
    <t>002918</t>
  </si>
  <si>
    <t>300171</t>
  </si>
  <si>
    <t>301133</t>
  </si>
  <si>
    <t>301380</t>
  </si>
  <si>
    <t>601233</t>
  </si>
  <si>
    <t>301103</t>
  </si>
  <si>
    <t>002961</t>
  </si>
  <si>
    <t>600573</t>
  </si>
  <si>
    <t>003037</t>
  </si>
  <si>
    <t>688562</t>
  </si>
  <si>
    <t>301153</t>
  </si>
  <si>
    <t>002559</t>
  </si>
  <si>
    <t>002708</t>
  </si>
  <si>
    <t>600101</t>
  </si>
  <si>
    <t>002250</t>
  </si>
  <si>
    <t>300164</t>
  </si>
  <si>
    <t>002757</t>
  </si>
  <si>
    <t>300296</t>
  </si>
  <si>
    <t>600650</t>
  </si>
  <si>
    <t>600626</t>
  </si>
  <si>
    <t>600486</t>
  </si>
  <si>
    <t>605077</t>
  </si>
  <si>
    <t>600810</t>
  </si>
  <si>
    <t>300181</t>
  </si>
  <si>
    <t>603266</t>
  </si>
  <si>
    <t>603180</t>
  </si>
  <si>
    <t>600819</t>
  </si>
  <si>
    <t>601996</t>
  </si>
  <si>
    <t>000737</t>
  </si>
  <si>
    <t>000601</t>
  </si>
  <si>
    <t>000678</t>
  </si>
  <si>
    <t>600552</t>
  </si>
  <si>
    <t>301533</t>
  </si>
  <si>
    <t>002496</t>
  </si>
  <si>
    <t>300698</t>
  </si>
  <si>
    <t>300688</t>
  </si>
  <si>
    <t>601279</t>
  </si>
  <si>
    <t>603798</t>
  </si>
  <si>
    <t>600433</t>
  </si>
  <si>
    <t>300226</t>
  </si>
  <si>
    <t>002600</t>
  </si>
  <si>
    <t>603686</t>
  </si>
  <si>
    <t>300086</t>
  </si>
  <si>
    <t>000903</t>
  </si>
  <si>
    <t>300110</t>
  </si>
  <si>
    <t>603329</t>
  </si>
  <si>
    <t>300735</t>
  </si>
  <si>
    <t>600469</t>
  </si>
  <si>
    <t>002343</t>
  </si>
  <si>
    <t>002127</t>
  </si>
  <si>
    <t>600833</t>
  </si>
  <si>
    <t>603029</t>
  </si>
  <si>
    <t>301376</t>
  </si>
  <si>
    <t>002986</t>
  </si>
  <si>
    <t>600223</t>
  </si>
  <si>
    <t>300420</t>
  </si>
  <si>
    <t>688526</t>
  </si>
  <si>
    <t>002393</t>
  </si>
  <si>
    <t>600067</t>
  </si>
  <si>
    <t>002332</t>
  </si>
  <si>
    <t>002628</t>
  </si>
  <si>
    <t>603356</t>
  </si>
  <si>
    <t>605056</t>
  </si>
  <si>
    <t>600250</t>
  </si>
  <si>
    <t>600100</t>
  </si>
  <si>
    <t>002394</t>
  </si>
  <si>
    <t>603037</t>
  </si>
  <si>
    <t>002160</t>
  </si>
  <si>
    <t>301127</t>
  </si>
  <si>
    <t>000676</t>
  </si>
  <si>
    <t>002741</t>
  </si>
  <si>
    <t>000413</t>
  </si>
  <si>
    <t>603608</t>
  </si>
  <si>
    <t>603112</t>
  </si>
  <si>
    <t>600865</t>
  </si>
  <si>
    <t>002662</t>
  </si>
  <si>
    <t>688361</t>
  </si>
  <si>
    <t>300182</t>
  </si>
  <si>
    <t>600876</t>
  </si>
  <si>
    <t>002017</t>
  </si>
  <si>
    <t>000715</t>
  </si>
  <si>
    <t>688125</t>
  </si>
  <si>
    <t>600287</t>
  </si>
  <si>
    <t>002650</t>
  </si>
  <si>
    <t>600456</t>
  </si>
  <si>
    <t>300027</t>
  </si>
  <si>
    <t>300347</t>
  </si>
  <si>
    <t>001296</t>
  </si>
  <si>
    <t>301331</t>
  </si>
  <si>
    <t>603687</t>
  </si>
  <si>
    <t>603090</t>
  </si>
  <si>
    <t>002615</t>
  </si>
  <si>
    <t>002738</t>
  </si>
  <si>
    <t>600594</t>
  </si>
  <si>
    <t>600807</t>
  </si>
  <si>
    <t>002182</t>
  </si>
  <si>
    <t>000881</t>
  </si>
  <si>
    <t>600749</t>
  </si>
  <si>
    <t>001201</t>
  </si>
  <si>
    <t>605277</t>
  </si>
  <si>
    <t>600784</t>
  </si>
  <si>
    <t>002812</t>
  </si>
  <si>
    <t>603322</t>
  </si>
  <si>
    <t>300352</t>
  </si>
  <si>
    <t>300827</t>
  </si>
  <si>
    <t>001309</t>
  </si>
  <si>
    <t>603386</t>
  </si>
  <si>
    <t>002895</t>
  </si>
  <si>
    <t>600493</t>
  </si>
  <si>
    <t>600756</t>
  </si>
  <si>
    <t>002527</t>
  </si>
  <si>
    <t>000524</t>
  </si>
  <si>
    <t>600858</t>
  </si>
  <si>
    <t>300280</t>
  </si>
  <si>
    <t>603579</t>
  </si>
  <si>
    <t>300359</t>
  </si>
  <si>
    <t>002407</t>
  </si>
  <si>
    <t>601089</t>
  </si>
  <si>
    <t>301276</t>
  </si>
  <si>
    <t>002276</t>
  </si>
  <si>
    <t>600505</t>
  </si>
  <si>
    <t>002133</t>
  </si>
  <si>
    <t>300815</t>
  </si>
  <si>
    <t>000912</t>
  </si>
  <si>
    <t>688072</t>
  </si>
  <si>
    <t>600082</t>
  </si>
  <si>
    <t>000509</t>
  </si>
  <si>
    <t>002330</t>
  </si>
  <si>
    <t>688285</t>
  </si>
  <si>
    <t>601121</t>
  </si>
  <si>
    <t>002174</t>
  </si>
  <si>
    <t>000716</t>
  </si>
  <si>
    <t>301177</t>
  </si>
  <si>
    <t>688657</t>
  </si>
  <si>
    <t>300528</t>
  </si>
  <si>
    <t>002258</t>
  </si>
  <si>
    <t>000913</t>
  </si>
  <si>
    <t>688151</t>
  </si>
  <si>
    <t>002672</t>
  </si>
  <si>
    <t>603275</t>
  </si>
  <si>
    <t>688106</t>
  </si>
  <si>
    <t>600360</t>
  </si>
  <si>
    <t>300041</t>
  </si>
  <si>
    <t>603859</t>
  </si>
  <si>
    <t>605158</t>
  </si>
  <si>
    <t>688403</t>
  </si>
  <si>
    <t>000603</t>
  </si>
  <si>
    <t>600257</t>
  </si>
  <si>
    <t>300915</t>
  </si>
  <si>
    <t>301223</t>
  </si>
  <si>
    <t>603878</t>
  </si>
  <si>
    <t>300913</t>
  </si>
  <si>
    <t>300148</t>
  </si>
  <si>
    <t>600520</t>
  </si>
  <si>
    <t>603585</t>
  </si>
  <si>
    <t>300045</t>
  </si>
  <si>
    <t>300403</t>
  </si>
  <si>
    <t>002982</t>
  </si>
  <si>
    <t>002375</t>
  </si>
  <si>
    <t>002763</t>
  </si>
  <si>
    <t>002025</t>
  </si>
  <si>
    <t>000949</t>
  </si>
  <si>
    <t>603486</t>
  </si>
  <si>
    <t>002186</t>
  </si>
  <si>
    <t>全 聚 德</t>
  </si>
  <si>
    <t>600227</t>
  </si>
  <si>
    <t>300370</t>
  </si>
  <si>
    <t>600550</t>
  </si>
  <si>
    <t>002691</t>
  </si>
  <si>
    <t>300741</t>
  </si>
  <si>
    <t>301277</t>
  </si>
  <si>
    <t>002501</t>
  </si>
  <si>
    <t>600773</t>
  </si>
  <si>
    <t>603861</t>
  </si>
  <si>
    <t>000892</t>
  </si>
  <si>
    <t>300482</t>
  </si>
  <si>
    <t>603197</t>
  </si>
  <si>
    <t>002875</t>
  </si>
  <si>
    <t>002838</t>
  </si>
  <si>
    <t>300869</t>
  </si>
  <si>
    <t>002956</t>
  </si>
  <si>
    <t>002409</t>
  </si>
  <si>
    <t>000555</t>
  </si>
  <si>
    <t>600189</t>
  </si>
  <si>
    <t>002030</t>
  </si>
  <si>
    <t>600148</t>
  </si>
  <si>
    <t>300350</t>
  </si>
  <si>
    <t>603387</t>
  </si>
  <si>
    <t>300199</t>
  </si>
  <si>
    <t>600698</t>
  </si>
  <si>
    <t>603986</t>
  </si>
  <si>
    <t>002378</t>
  </si>
  <si>
    <t>600185</t>
  </si>
  <si>
    <t>002912</t>
  </si>
  <si>
    <t>002438</t>
  </si>
  <si>
    <t>605060</t>
  </si>
  <si>
    <t>300257</t>
  </si>
  <si>
    <t>605567</t>
  </si>
  <si>
    <t>300378</t>
  </si>
  <si>
    <t>000816</t>
  </si>
  <si>
    <t>000506</t>
  </si>
  <si>
    <t>002262</t>
  </si>
  <si>
    <t>600085</t>
  </si>
  <si>
    <t>605111</t>
  </si>
  <si>
    <t>002922</t>
  </si>
  <si>
    <t>301398</t>
  </si>
  <si>
    <t>600330</t>
  </si>
  <si>
    <t>600156</t>
  </si>
  <si>
    <t>600796</t>
  </si>
  <si>
    <t>002536</t>
  </si>
  <si>
    <t>603196</t>
  </si>
  <si>
    <t>301050</t>
  </si>
  <si>
    <t>603239</t>
  </si>
  <si>
    <t>002129</t>
  </si>
  <si>
    <t>300780</t>
  </si>
  <si>
    <t>002282</t>
  </si>
  <si>
    <t>002092</t>
  </si>
  <si>
    <t>002469</t>
  </si>
  <si>
    <t>603920</t>
  </si>
  <si>
    <t>002616</t>
  </si>
  <si>
    <t>688209</t>
  </si>
  <si>
    <t>600081</t>
  </si>
  <si>
    <t>603712</t>
  </si>
  <si>
    <t>000655</t>
  </si>
  <si>
    <t>688082</t>
  </si>
  <si>
    <t>002151</t>
  </si>
  <si>
    <t>600215</t>
  </si>
  <si>
    <t>000547</t>
  </si>
  <si>
    <t>301205</t>
  </si>
  <si>
    <t>002541</t>
  </si>
  <si>
    <t>600651</t>
  </si>
  <si>
    <t>603598</t>
  </si>
  <si>
    <t>600084</t>
  </si>
  <si>
    <t>002702</t>
  </si>
  <si>
    <t>603711</t>
  </si>
  <si>
    <t>002132</t>
  </si>
  <si>
    <t>603737</t>
  </si>
  <si>
    <t>000738</t>
  </si>
  <si>
    <t>688177</t>
  </si>
  <si>
    <t>002383</t>
  </si>
  <si>
    <t>000677</t>
  </si>
  <si>
    <t>300634</t>
  </si>
  <si>
    <t>001322</t>
  </si>
  <si>
    <t>002483</t>
  </si>
  <si>
    <t>688210</t>
  </si>
  <si>
    <t>600052</t>
  </si>
  <si>
    <t>601177</t>
  </si>
  <si>
    <t>300687</t>
  </si>
  <si>
    <t>003038</t>
  </si>
  <si>
    <t>300446</t>
  </si>
  <si>
    <t>002970</t>
  </si>
  <si>
    <t>000040</t>
  </si>
  <si>
    <t>688266</t>
  </si>
  <si>
    <t>605166</t>
  </si>
  <si>
    <t>002279</t>
  </si>
  <si>
    <t>600408</t>
  </si>
  <si>
    <t>300473</t>
  </si>
  <si>
    <t>600180</t>
  </si>
  <si>
    <t>603797</t>
  </si>
  <si>
    <t>000723</t>
  </si>
  <si>
    <t>002476</t>
  </si>
  <si>
    <t>002023</t>
  </si>
  <si>
    <t>688456</t>
  </si>
  <si>
    <t>300748</t>
  </si>
  <si>
    <t>002101</t>
  </si>
  <si>
    <t>688389</t>
  </si>
  <si>
    <t>301047</t>
  </si>
  <si>
    <t>300710</t>
  </si>
  <si>
    <t>605003</t>
  </si>
  <si>
    <t>300463</t>
  </si>
  <si>
    <t>600764</t>
  </si>
  <si>
    <t>000920</t>
  </si>
  <si>
    <t>600255</t>
  </si>
  <si>
    <t>605116</t>
  </si>
  <si>
    <t>300326</t>
  </si>
  <si>
    <t>603535</t>
  </si>
  <si>
    <t>000821</t>
  </si>
  <si>
    <t>301009</t>
  </si>
  <si>
    <t>002675</t>
  </si>
  <si>
    <t>603076</t>
  </si>
  <si>
    <t>605580</t>
  </si>
  <si>
    <t>601606</t>
  </si>
  <si>
    <t>002427</t>
  </si>
  <si>
    <t>688685</t>
  </si>
  <si>
    <t>603697</t>
  </si>
  <si>
    <t>300720</t>
  </si>
  <si>
    <t>603956</t>
  </si>
  <si>
    <t>600556</t>
  </si>
  <si>
    <t>300638</t>
  </si>
  <si>
    <t>002967</t>
  </si>
  <si>
    <t>600877</t>
  </si>
  <si>
    <t>603039</t>
  </si>
  <si>
    <t>603345</t>
  </si>
  <si>
    <t>301305</t>
  </si>
  <si>
    <t>002219</t>
  </si>
  <si>
    <t>603055</t>
  </si>
  <si>
    <t>300975</t>
  </si>
  <si>
    <t>600435</t>
  </si>
  <si>
    <t>002755</t>
  </si>
  <si>
    <t>603159</t>
  </si>
  <si>
    <t>603319</t>
  </si>
  <si>
    <t>688196</t>
  </si>
  <si>
    <t>688107</t>
  </si>
  <si>
    <t>003027</t>
  </si>
  <si>
    <t>301500</t>
  </si>
  <si>
    <t>002952</t>
  </si>
  <si>
    <t>002607</t>
  </si>
  <si>
    <t>001313</t>
  </si>
  <si>
    <t>603232</t>
  </si>
  <si>
    <t>002630</t>
  </si>
  <si>
    <t>600184</t>
  </si>
  <si>
    <t>000720</t>
  </si>
  <si>
    <t>000609</t>
  </si>
  <si>
    <t>002629</t>
  </si>
  <si>
    <t>300357</t>
  </si>
  <si>
    <t>301246</t>
  </si>
  <si>
    <t>688552</t>
  </si>
  <si>
    <t>000833</t>
  </si>
  <si>
    <t>300849</t>
  </si>
  <si>
    <t>002859</t>
  </si>
  <si>
    <t>002346</t>
  </si>
  <si>
    <t>001205</t>
  </si>
  <si>
    <t>002747</t>
  </si>
  <si>
    <t>605006</t>
  </si>
  <si>
    <t>300339</t>
  </si>
  <si>
    <t>300055</t>
  </si>
  <si>
    <t>603328</t>
  </si>
  <si>
    <t>002360</t>
  </si>
  <si>
    <t>301160</t>
  </si>
  <si>
    <t>603108</t>
  </si>
  <si>
    <t>600128</t>
  </si>
  <si>
    <t>002783</t>
  </si>
  <si>
    <t>300668</t>
  </si>
  <si>
    <t>603256</t>
  </si>
  <si>
    <t>603296</t>
  </si>
  <si>
    <t>002925</t>
  </si>
  <si>
    <t>300434</t>
  </si>
  <si>
    <t>600645</t>
  </si>
  <si>
    <t>300722</t>
  </si>
  <si>
    <t>603330</t>
  </si>
  <si>
    <t>688665</t>
  </si>
  <si>
    <t>000980</t>
  </si>
  <si>
    <t>300194</t>
  </si>
  <si>
    <t>688101</t>
  </si>
  <si>
    <t>300229</t>
  </si>
  <si>
    <t>002635</t>
  </si>
  <si>
    <t>002335</t>
  </si>
  <si>
    <t>300298</t>
  </si>
  <si>
    <t>301439</t>
  </si>
  <si>
    <t>300989</t>
  </si>
  <si>
    <t>603191</t>
  </si>
  <si>
    <t>301073</t>
  </si>
  <si>
    <t>603096</t>
  </si>
  <si>
    <t>002161</t>
  </si>
  <si>
    <t>远 望 谷</t>
  </si>
  <si>
    <t>300792</t>
  </si>
  <si>
    <t>688503</t>
  </si>
  <si>
    <t>603708</t>
  </si>
  <si>
    <t>300025</t>
  </si>
  <si>
    <t>002370</t>
  </si>
  <si>
    <t>301185</t>
  </si>
  <si>
    <t>603706</t>
  </si>
  <si>
    <t>000566</t>
  </si>
  <si>
    <t>002261</t>
  </si>
  <si>
    <t>002020</t>
  </si>
  <si>
    <t>300263</t>
  </si>
  <si>
    <t>600851</t>
  </si>
  <si>
    <t>301345</t>
  </si>
  <si>
    <t>301230</t>
  </si>
  <si>
    <t>605018</t>
  </si>
  <si>
    <t>600780</t>
  </si>
  <si>
    <t>688799</t>
  </si>
  <si>
    <t>600843</t>
  </si>
  <si>
    <t>688130</t>
  </si>
  <si>
    <t>600206</t>
  </si>
  <si>
    <t>603161</t>
  </si>
  <si>
    <t>601002</t>
  </si>
  <si>
    <t>688327</t>
  </si>
  <si>
    <t>300872</t>
  </si>
  <si>
    <t>300603</t>
  </si>
  <si>
    <t>603173</t>
  </si>
  <si>
    <t>600818</t>
  </si>
  <si>
    <t>002487</t>
  </si>
  <si>
    <t>301289</t>
  </si>
  <si>
    <t>605086</t>
  </si>
  <si>
    <t>603063</t>
  </si>
  <si>
    <t>000422</t>
  </si>
  <si>
    <t>688083</t>
  </si>
  <si>
    <t>601208</t>
  </si>
  <si>
    <t>300732</t>
  </si>
  <si>
    <t>001696</t>
  </si>
  <si>
    <t>600448</t>
  </si>
  <si>
    <t>301302</t>
  </si>
  <si>
    <t>001317</t>
  </si>
  <si>
    <t>603182</t>
  </si>
  <si>
    <t>002382</t>
  </si>
  <si>
    <t>301191</t>
  </si>
  <si>
    <t>300680</t>
  </si>
  <si>
    <t>301335</t>
  </si>
  <si>
    <t>605266</t>
  </si>
  <si>
    <t>301456</t>
  </si>
  <si>
    <t>002614</t>
  </si>
  <si>
    <t>688249</t>
  </si>
  <si>
    <t>603663</t>
  </si>
  <si>
    <t>603915</t>
  </si>
  <si>
    <t>002198</t>
  </si>
  <si>
    <t>603098</t>
  </si>
  <si>
    <t>688279</t>
  </si>
  <si>
    <t>603038</t>
  </si>
  <si>
    <t>301358</t>
  </si>
  <si>
    <t>688057</t>
  </si>
  <si>
    <t>600992</t>
  </si>
  <si>
    <t>000826</t>
  </si>
  <si>
    <t>300072</t>
  </si>
  <si>
    <t>000957</t>
  </si>
  <si>
    <t>002286</t>
  </si>
  <si>
    <t>000659</t>
  </si>
  <si>
    <t>605199</t>
  </si>
  <si>
    <t>603307</t>
  </si>
  <si>
    <t>002606</t>
  </si>
  <si>
    <t>002139</t>
  </si>
  <si>
    <t>600746</t>
  </si>
  <si>
    <t>002913</t>
  </si>
  <si>
    <t>002066</t>
  </si>
  <si>
    <t>002349</t>
  </si>
  <si>
    <t>600797</t>
  </si>
  <si>
    <t>688339</t>
  </si>
  <si>
    <t>600727</t>
  </si>
  <si>
    <t>603817</t>
  </si>
  <si>
    <t>603185</t>
  </si>
  <si>
    <t>301332</t>
  </si>
  <si>
    <t>600470</t>
  </si>
  <si>
    <t>688722</t>
  </si>
  <si>
    <t>603035</t>
  </si>
  <si>
    <t>002194</t>
  </si>
  <si>
    <t>001299</t>
  </si>
  <si>
    <t>605198</t>
  </si>
  <si>
    <t>300991</t>
  </si>
  <si>
    <t>002659</t>
  </si>
  <si>
    <t>002140</t>
  </si>
  <si>
    <t>688559</t>
  </si>
  <si>
    <t>600501</t>
  </si>
  <si>
    <t>600545</t>
  </si>
  <si>
    <t>002130</t>
  </si>
  <si>
    <t>301309</t>
  </si>
  <si>
    <t>002565</t>
  </si>
  <si>
    <t>002178</t>
  </si>
  <si>
    <t>000779</t>
  </si>
  <si>
    <t>300188</t>
  </si>
  <si>
    <t>301232</t>
  </si>
  <si>
    <t>603220</t>
  </si>
  <si>
    <t>600249</t>
  </si>
  <si>
    <t>002384</t>
  </si>
  <si>
    <t>002610</t>
  </si>
  <si>
    <t>601086</t>
  </si>
  <si>
    <t>300259</t>
  </si>
  <si>
    <t>002241</t>
  </si>
  <si>
    <t>000756</t>
  </si>
  <si>
    <t>603238</t>
  </si>
  <si>
    <t>603893</t>
  </si>
  <si>
    <t>002284</t>
  </si>
  <si>
    <t>605068</t>
  </si>
  <si>
    <t>000419</t>
  </si>
  <si>
    <t>300035</t>
  </si>
  <si>
    <t>600228</t>
  </si>
  <si>
    <t>002530</t>
  </si>
  <si>
    <t>300629</t>
  </si>
  <si>
    <t>300522</t>
  </si>
  <si>
    <t>000035</t>
  </si>
  <si>
    <t>002439</t>
  </si>
  <si>
    <t>300902</t>
  </si>
  <si>
    <t>002441</t>
  </si>
  <si>
    <t>000636</t>
  </si>
  <si>
    <t>002937</t>
  </si>
  <si>
    <t>002377</t>
  </si>
  <si>
    <t>301382</t>
  </si>
  <si>
    <t>605188</t>
  </si>
  <si>
    <t>002516</t>
  </si>
  <si>
    <t>002950</t>
  </si>
  <si>
    <t>301108</t>
  </si>
  <si>
    <t>300824</t>
  </si>
  <si>
    <t>603967</t>
  </si>
  <si>
    <t>600829</t>
  </si>
  <si>
    <t>300516</t>
  </si>
  <si>
    <t>300166</t>
  </si>
  <si>
    <t>000766</t>
  </si>
  <si>
    <t>603680</t>
  </si>
  <si>
    <t>603876</t>
  </si>
  <si>
    <t>603217</t>
  </si>
  <si>
    <t>002339</t>
  </si>
  <si>
    <t>300797</t>
  </si>
  <si>
    <t>002428</t>
  </si>
  <si>
    <t>688697</t>
  </si>
  <si>
    <t>002117</t>
  </si>
  <si>
    <t>688161</t>
  </si>
  <si>
    <t>603309</t>
  </si>
  <si>
    <t>002301</t>
  </si>
  <si>
    <t>300068</t>
  </si>
  <si>
    <t>002712</t>
  </si>
  <si>
    <t>300441</t>
  </si>
  <si>
    <t>300094</t>
  </si>
  <si>
    <t>300558</t>
  </si>
  <si>
    <t>688217</t>
  </si>
  <si>
    <t>600262</t>
  </si>
  <si>
    <t>603650</t>
  </si>
  <si>
    <t>300238</t>
  </si>
  <si>
    <t>603590</t>
  </si>
  <si>
    <t>688362</t>
  </si>
  <si>
    <t>600381</t>
  </si>
  <si>
    <t>300159</t>
  </si>
  <si>
    <t>001256</t>
  </si>
  <si>
    <t>600644</t>
  </si>
  <si>
    <t>301217</t>
  </si>
  <si>
    <t>300485</t>
  </si>
  <si>
    <t>605151</t>
  </si>
  <si>
    <t>600149</t>
  </si>
  <si>
    <t>002865</t>
  </si>
  <si>
    <t>600246</t>
  </si>
  <si>
    <t>300801</t>
  </si>
  <si>
    <t>300675</t>
  </si>
  <si>
    <t>002709</t>
  </si>
  <si>
    <t>000551</t>
  </si>
  <si>
    <t>300457</t>
  </si>
  <si>
    <t>002639</t>
  </si>
  <si>
    <t>002878</t>
  </si>
  <si>
    <t>300267</t>
  </si>
  <si>
    <t>000529</t>
  </si>
  <si>
    <t>603290</t>
  </si>
  <si>
    <t>605081</t>
  </si>
  <si>
    <t>301505</t>
  </si>
  <si>
    <t>688612</t>
  </si>
  <si>
    <t>300098</t>
  </si>
  <si>
    <t>300247</t>
  </si>
  <si>
    <t>300214</t>
  </si>
  <si>
    <t>301355</t>
  </si>
  <si>
    <t>301218</t>
  </si>
  <si>
    <t>688719</t>
  </si>
  <si>
    <t>688053</t>
  </si>
  <si>
    <t>300511</t>
  </si>
  <si>
    <t>002626</t>
  </si>
  <si>
    <t>603869</t>
  </si>
  <si>
    <t>300938</t>
  </si>
  <si>
    <t>002405</t>
  </si>
  <si>
    <t>002582</t>
  </si>
  <si>
    <t>603107</t>
  </si>
  <si>
    <t>300455</t>
  </si>
  <si>
    <t>300401</t>
  </si>
  <si>
    <t>301256</t>
  </si>
  <si>
    <t>300618</t>
  </si>
  <si>
    <t>603258</t>
  </si>
  <si>
    <t>000812</t>
  </si>
  <si>
    <t>603058</t>
  </si>
  <si>
    <t>603488</t>
  </si>
  <si>
    <t>301137</t>
  </si>
  <si>
    <t>002879</t>
  </si>
  <si>
    <t>002920</t>
  </si>
  <si>
    <t>603278</t>
  </si>
  <si>
    <t>300380</t>
  </si>
  <si>
    <t>002256</t>
  </si>
  <si>
    <t>688357</t>
  </si>
  <si>
    <t>603969</t>
  </si>
  <si>
    <t>300113</t>
  </si>
  <si>
    <t>000153</t>
  </si>
  <si>
    <t>300063</t>
  </si>
  <si>
    <t>600201</t>
  </si>
  <si>
    <t>603025</t>
  </si>
  <si>
    <t>002317</t>
  </si>
  <si>
    <t>002835</t>
  </si>
  <si>
    <t>688360</t>
  </si>
  <si>
    <t>000042</t>
  </si>
  <si>
    <t>300577</t>
  </si>
  <si>
    <t>002676</t>
  </si>
  <si>
    <t>002109</t>
  </si>
  <si>
    <t>688433</t>
  </si>
  <si>
    <t>300894</t>
  </si>
  <si>
    <t>301296</t>
  </si>
  <si>
    <t>000158</t>
  </si>
  <si>
    <t>601890</t>
  </si>
  <si>
    <t>300172</t>
  </si>
  <si>
    <t>600389</t>
  </si>
  <si>
    <t>002522</t>
  </si>
  <si>
    <t>002828</t>
  </si>
  <si>
    <t>002361</t>
  </si>
  <si>
    <t>002104</t>
  </si>
  <si>
    <t>300821</t>
  </si>
  <si>
    <t>603408</t>
  </si>
  <si>
    <t>600358</t>
  </si>
  <si>
    <t>300579</t>
  </si>
  <si>
    <t>002947</t>
  </si>
  <si>
    <t>603080</t>
  </si>
  <si>
    <t>301288</t>
  </si>
  <si>
    <t>301283</t>
  </si>
  <si>
    <t>605089</t>
  </si>
  <si>
    <t>002638</t>
  </si>
  <si>
    <t>000700</t>
  </si>
  <si>
    <t>603800</t>
  </si>
  <si>
    <t>301211</t>
  </si>
  <si>
    <t>300503</t>
  </si>
  <si>
    <t>688563</t>
  </si>
  <si>
    <t>300143</t>
  </si>
  <si>
    <t>002910</t>
  </si>
  <si>
    <t>002792</t>
  </si>
  <si>
    <t>603109</t>
  </si>
  <si>
    <t>002882</t>
  </si>
  <si>
    <t>002480</t>
  </si>
  <si>
    <t>603016</t>
  </si>
  <si>
    <t>600099</t>
  </si>
  <si>
    <t>603725</t>
  </si>
  <si>
    <t>600225</t>
  </si>
  <si>
    <t>600105</t>
  </si>
  <si>
    <t>000925</t>
  </si>
  <si>
    <t>300160</t>
  </si>
  <si>
    <t>603810</t>
  </si>
  <si>
    <t>002852</t>
  </si>
  <si>
    <t>002045</t>
  </si>
  <si>
    <t>300428</t>
  </si>
  <si>
    <t>600397</t>
  </si>
  <si>
    <t>002273</t>
  </si>
  <si>
    <t>000599</t>
  </si>
  <si>
    <t>600106</t>
  </si>
  <si>
    <t>300920</t>
  </si>
  <si>
    <t>300444</t>
  </si>
  <si>
    <t>002245</t>
  </si>
  <si>
    <t>603166</t>
  </si>
  <si>
    <t>603378</t>
  </si>
  <si>
    <t>688602</t>
  </si>
  <si>
    <t>002190</t>
  </si>
  <si>
    <t>688001</t>
  </si>
  <si>
    <t>600316</t>
  </si>
  <si>
    <t>002649</t>
  </si>
  <si>
    <t>300616</t>
  </si>
  <si>
    <t>600665</t>
  </si>
  <si>
    <t>603987</t>
  </si>
  <si>
    <t>600613</t>
  </si>
  <si>
    <t>301229</t>
  </si>
  <si>
    <t>301029</t>
  </si>
  <si>
    <t>605007</t>
  </si>
  <si>
    <t>300192</t>
  </si>
  <si>
    <t>300483</t>
  </si>
  <si>
    <t>001301</t>
  </si>
  <si>
    <t>300358</t>
  </si>
  <si>
    <t>300785</t>
  </si>
  <si>
    <t>605338</t>
  </si>
  <si>
    <t>000518</t>
  </si>
  <si>
    <t>002889</t>
  </si>
  <si>
    <t>300151</t>
  </si>
  <si>
    <t>605365</t>
  </si>
  <si>
    <t>300673</t>
  </si>
  <si>
    <t>002123</t>
  </si>
  <si>
    <t>002892</t>
  </si>
  <si>
    <t>002553</t>
  </si>
  <si>
    <t>300781</t>
  </si>
  <si>
    <t>301327</t>
  </si>
  <si>
    <t>603211</t>
  </si>
  <si>
    <t>600963</t>
  </si>
  <si>
    <t>300809</t>
  </si>
  <si>
    <t>002042</t>
  </si>
  <si>
    <t>300654</t>
  </si>
  <si>
    <t>300459</t>
  </si>
  <si>
    <t>603681</t>
  </si>
  <si>
    <t>600592</t>
  </si>
  <si>
    <t>300111</t>
  </si>
  <si>
    <t>002175</t>
  </si>
  <si>
    <t>300439</t>
  </si>
  <si>
    <t>603326</t>
  </si>
  <si>
    <t>300870</t>
  </si>
  <si>
    <t>301179</t>
  </si>
  <si>
    <t>300984</t>
  </si>
  <si>
    <t>603421</t>
  </si>
  <si>
    <t>002574</t>
  </si>
  <si>
    <t>301356</t>
  </si>
  <si>
    <t>002197</t>
  </si>
  <si>
    <t>300479</t>
  </si>
  <si>
    <t>002106</t>
  </si>
  <si>
    <t>605399</t>
  </si>
  <si>
    <t>603333</t>
  </si>
  <si>
    <t>002229</t>
  </si>
  <si>
    <t>300215</t>
  </si>
  <si>
    <t>301266</t>
  </si>
  <si>
    <t>603169</t>
  </si>
  <si>
    <t>603308</t>
  </si>
  <si>
    <t>301038</t>
  </si>
  <si>
    <t>300630</t>
  </si>
  <si>
    <t>301116</t>
  </si>
  <si>
    <t>688432</t>
  </si>
  <si>
    <t>002955</t>
  </si>
  <si>
    <t>301408</t>
  </si>
  <si>
    <t>300623</t>
  </si>
  <si>
    <t>600883</t>
  </si>
  <si>
    <t>603070</t>
  </si>
  <si>
    <t>300591</t>
  </si>
  <si>
    <t>601020</t>
  </si>
  <si>
    <t>300625</t>
  </si>
  <si>
    <t>600488</t>
  </si>
  <si>
    <t>300201</t>
  </si>
  <si>
    <t>001207</t>
  </si>
  <si>
    <t>300458</t>
  </si>
  <si>
    <t>300180</t>
  </si>
  <si>
    <t>688186</t>
  </si>
  <si>
    <t>603586</t>
  </si>
  <si>
    <t>300173</t>
  </si>
  <si>
    <t>300292</t>
  </si>
  <si>
    <t>688567</t>
  </si>
  <si>
    <t>002398</t>
  </si>
  <si>
    <t>300660</t>
  </si>
  <si>
    <t>002095</t>
  </si>
  <si>
    <t>生 意 宝</t>
  </si>
  <si>
    <t>002363</t>
  </si>
  <si>
    <t>688390</t>
  </si>
  <si>
    <t>603088</t>
  </si>
  <si>
    <t>000049</t>
  </si>
  <si>
    <t>002079</t>
  </si>
  <si>
    <t>605138</t>
  </si>
  <si>
    <t>301239</t>
  </si>
  <si>
    <t>002111</t>
  </si>
  <si>
    <t>688055</t>
  </si>
  <si>
    <t>300635</t>
  </si>
  <si>
    <t>000868</t>
  </si>
  <si>
    <t>688553</t>
  </si>
  <si>
    <t>002342</t>
  </si>
  <si>
    <t>000503</t>
  </si>
  <si>
    <t>300034</t>
  </si>
  <si>
    <t>001367</t>
  </si>
  <si>
    <t>300169</t>
  </si>
  <si>
    <t>600857</t>
  </si>
  <si>
    <t>002637</t>
  </si>
  <si>
    <t>601616</t>
  </si>
  <si>
    <t>002098</t>
  </si>
  <si>
    <t>300368</t>
  </si>
  <si>
    <t>002971</t>
  </si>
  <si>
    <t>003002</t>
  </si>
  <si>
    <t>605228</t>
  </si>
  <si>
    <t>002542</t>
  </si>
  <si>
    <t>002728</t>
  </si>
  <si>
    <t>001230</t>
  </si>
  <si>
    <t>603303</t>
  </si>
  <si>
    <t>600356</t>
  </si>
  <si>
    <t>600051</t>
  </si>
  <si>
    <t>301149</t>
  </si>
  <si>
    <t>300007</t>
  </si>
  <si>
    <t>300534</t>
  </si>
  <si>
    <t>000010</t>
  </si>
  <si>
    <t>300244</t>
  </si>
  <si>
    <t>688247</t>
  </si>
  <si>
    <t>301317</t>
  </si>
  <si>
    <t>002292</t>
  </si>
  <si>
    <t>001210</t>
  </si>
  <si>
    <t>603898</t>
  </si>
  <si>
    <t>301051</t>
  </si>
  <si>
    <t>605162</t>
  </si>
  <si>
    <t>688236</t>
  </si>
  <si>
    <t>688073</t>
  </si>
  <si>
    <t>300839</t>
  </si>
  <si>
    <t>002973</t>
  </si>
  <si>
    <t>603222</t>
  </si>
  <si>
    <t>603105</t>
  </si>
  <si>
    <t>600338</t>
  </si>
  <si>
    <t>300346</t>
  </si>
  <si>
    <t>301203</t>
  </si>
  <si>
    <t>688208</t>
  </si>
  <si>
    <t>002988</t>
  </si>
  <si>
    <t>605388</t>
  </si>
  <si>
    <t>603183</t>
  </si>
  <si>
    <t>000962</t>
  </si>
  <si>
    <t>002189</t>
  </si>
  <si>
    <t>300532</t>
  </si>
  <si>
    <t>002486</t>
  </si>
  <si>
    <t>000626</t>
  </si>
  <si>
    <t>600267</t>
  </si>
  <si>
    <t>000795</t>
  </si>
  <si>
    <t>300992</t>
  </si>
  <si>
    <t>002518</t>
  </si>
  <si>
    <t>300071</t>
  </si>
  <si>
    <t>300217</t>
  </si>
  <si>
    <t>003010</t>
  </si>
  <si>
    <t>002414</t>
  </si>
  <si>
    <t>000818</t>
  </si>
  <si>
    <t>600321</t>
  </si>
  <si>
    <t>001366</t>
  </si>
  <si>
    <t>688335</t>
  </si>
  <si>
    <t>603678</t>
  </si>
  <si>
    <t>600841</t>
  </si>
  <si>
    <t>301066</t>
  </si>
  <si>
    <t>603696</t>
  </si>
  <si>
    <t>300952</t>
  </si>
  <si>
    <t>300409</t>
  </si>
  <si>
    <t>603666</t>
  </si>
  <si>
    <t>601615</t>
  </si>
  <si>
    <t>300337</t>
  </si>
  <si>
    <t>300097</t>
  </si>
  <si>
    <t>688090</t>
  </si>
  <si>
    <t>002734</t>
  </si>
  <si>
    <t>000753</t>
  </si>
  <si>
    <t>603506</t>
  </si>
  <si>
    <t>600235</t>
  </si>
  <si>
    <t>600212</t>
  </si>
  <si>
    <t>002689</t>
  </si>
  <si>
    <t>000632</t>
  </si>
  <si>
    <t>002929</t>
  </si>
  <si>
    <t>600113</t>
  </si>
  <si>
    <t>300510</t>
  </si>
  <si>
    <t>601022</t>
  </si>
  <si>
    <t>600590</t>
  </si>
  <si>
    <t>002015</t>
  </si>
  <si>
    <t>603353</t>
  </si>
  <si>
    <t>300019</t>
  </si>
  <si>
    <t>002928</t>
  </si>
  <si>
    <t>002490</t>
  </si>
  <si>
    <t>000605</t>
  </si>
  <si>
    <t>300778</t>
  </si>
  <si>
    <t>300293</t>
  </si>
  <si>
    <t>300475</t>
  </si>
  <si>
    <t>688047</t>
  </si>
  <si>
    <t>603991</t>
  </si>
  <si>
    <t>603583</t>
  </si>
  <si>
    <t>003030</t>
  </si>
  <si>
    <t>002666</t>
  </si>
  <si>
    <t>000516</t>
  </si>
  <si>
    <t>600854</t>
  </si>
  <si>
    <t>002819</t>
  </si>
  <si>
    <t>603151</t>
  </si>
  <si>
    <t>300904</t>
  </si>
  <si>
    <t>603726</t>
  </si>
  <si>
    <t>301330</t>
  </si>
  <si>
    <t>605155</t>
  </si>
  <si>
    <t>301558</t>
  </si>
  <si>
    <t>002827</t>
  </si>
  <si>
    <t>000016</t>
  </si>
  <si>
    <t>深康佳Ａ</t>
  </si>
  <si>
    <t>601956</t>
  </si>
  <si>
    <t>688343</t>
  </si>
  <si>
    <t>002184</t>
  </si>
  <si>
    <t>300682</t>
  </si>
  <si>
    <t>300256</t>
  </si>
  <si>
    <t>601689</t>
  </si>
  <si>
    <t>688529</t>
  </si>
  <si>
    <t>002733</t>
  </si>
  <si>
    <t>688013</t>
  </si>
  <si>
    <t>000430</t>
  </si>
  <si>
    <t>002348</t>
  </si>
  <si>
    <t>603496</t>
  </si>
  <si>
    <t>603602</t>
  </si>
  <si>
    <t>000510</t>
  </si>
  <si>
    <t>300051</t>
  </si>
  <si>
    <t>300375</t>
  </si>
  <si>
    <t>600110</t>
  </si>
  <si>
    <t>300136</t>
  </si>
  <si>
    <t>002337</t>
  </si>
  <si>
    <t>605358</t>
  </si>
  <si>
    <t>688121</t>
  </si>
  <si>
    <t>300575</t>
  </si>
  <si>
    <t>002351</t>
  </si>
  <si>
    <t>300861</t>
  </si>
  <si>
    <t>605028</t>
  </si>
  <si>
    <t>300497</t>
  </si>
  <si>
    <t>603003</t>
  </si>
  <si>
    <t>301459</t>
  </si>
  <si>
    <t>605500</t>
  </si>
  <si>
    <t>002825</t>
  </si>
  <si>
    <t>688698</t>
  </si>
  <si>
    <t>603660</t>
  </si>
  <si>
    <t>600195</t>
  </si>
  <si>
    <t>603118</t>
  </si>
  <si>
    <t>300303</t>
  </si>
  <si>
    <t>603358</t>
  </si>
  <si>
    <t>688102</t>
  </si>
  <si>
    <t>002845</t>
  </si>
  <si>
    <t>002780</t>
  </si>
  <si>
    <t>600775</t>
  </si>
  <si>
    <t>603229</t>
  </si>
  <si>
    <t>600733</t>
  </si>
  <si>
    <t>301255</t>
  </si>
  <si>
    <t>002495</t>
  </si>
  <si>
    <t>300662</t>
  </si>
  <si>
    <t>300291</t>
  </si>
  <si>
    <t>002218</t>
  </si>
  <si>
    <t>300036</t>
  </si>
  <si>
    <t>600523</t>
  </si>
  <si>
    <t>300190</t>
  </si>
  <si>
    <t>002355</t>
  </si>
  <si>
    <t>300597</t>
  </si>
  <si>
    <t>603116</t>
  </si>
  <si>
    <t>300299</t>
  </si>
  <si>
    <t>688370</t>
  </si>
  <si>
    <t>603017</t>
  </si>
  <si>
    <t>002722</t>
  </si>
  <si>
    <t>603176</t>
  </si>
  <si>
    <t>601028</t>
  </si>
  <si>
    <t>605286</t>
  </si>
  <si>
    <t>600513</t>
  </si>
  <si>
    <t>002451</t>
  </si>
  <si>
    <t>301322</t>
  </si>
  <si>
    <t>300695</t>
  </si>
  <si>
    <t>603989</t>
  </si>
  <si>
    <t>301487</t>
  </si>
  <si>
    <t>301151</t>
  </si>
  <si>
    <t>300233</t>
  </si>
  <si>
    <t>688525</t>
  </si>
  <si>
    <t>600844</t>
  </si>
  <si>
    <t>688535</t>
  </si>
  <si>
    <t>688520</t>
  </si>
  <si>
    <t>300711</t>
  </si>
  <si>
    <t>603324</t>
  </si>
  <si>
    <t>000608</t>
  </si>
  <si>
    <t>603500</t>
  </si>
  <si>
    <t>300161</t>
  </si>
  <si>
    <t>603339</t>
  </si>
  <si>
    <t>688225</t>
  </si>
  <si>
    <t>603630</t>
  </si>
  <si>
    <t>300536</t>
  </si>
  <si>
    <t>300465</t>
  </si>
  <si>
    <t>300726</t>
  </si>
  <si>
    <t>002090</t>
  </si>
  <si>
    <t>300254</t>
  </si>
  <si>
    <t>300075</t>
  </si>
  <si>
    <t>600135</t>
  </si>
  <si>
    <t>001239</t>
  </si>
  <si>
    <t>300613</t>
  </si>
  <si>
    <t>600232</t>
  </si>
  <si>
    <t>301131</t>
  </si>
  <si>
    <t>002153</t>
  </si>
  <si>
    <t>688215</t>
  </si>
  <si>
    <t>603190</t>
  </si>
  <si>
    <t>002995</t>
  </si>
  <si>
    <t>002870</t>
  </si>
  <si>
    <t>688429</t>
  </si>
  <si>
    <t>002454</t>
  </si>
  <si>
    <t>300489</t>
  </si>
  <si>
    <t>002688</t>
  </si>
  <si>
    <t>002277</t>
  </si>
  <si>
    <t>000793</t>
  </si>
  <si>
    <t>001311</t>
  </si>
  <si>
    <t>300657</t>
  </si>
  <si>
    <t>300342</t>
  </si>
  <si>
    <t>688355</t>
  </si>
  <si>
    <t>300589</t>
  </si>
  <si>
    <t>688556</t>
  </si>
  <si>
    <t>002678</t>
  </si>
  <si>
    <t>300537</t>
  </si>
  <si>
    <t>002205</t>
  </si>
  <si>
    <t>688352</t>
  </si>
  <si>
    <t>300179</t>
  </si>
  <si>
    <t>688779</t>
  </si>
  <si>
    <t>688070</t>
  </si>
  <si>
    <t>600151</t>
  </si>
  <si>
    <t>000788</t>
  </si>
  <si>
    <t>600691</t>
  </si>
  <si>
    <t>300405</t>
  </si>
  <si>
    <t>605319</t>
  </si>
  <si>
    <t>603226</t>
  </si>
  <si>
    <t>002228</t>
  </si>
  <si>
    <t>000159</t>
  </si>
  <si>
    <t>601908</t>
  </si>
  <si>
    <t>603311</t>
  </si>
  <si>
    <t>300666</t>
  </si>
  <si>
    <t>300384</t>
  </si>
  <si>
    <t>300079</t>
  </si>
  <si>
    <t>000815</t>
  </si>
  <si>
    <t>688231</t>
  </si>
  <si>
    <t>300422</t>
  </si>
  <si>
    <t>002777</t>
  </si>
  <si>
    <t>300674</t>
  </si>
  <si>
    <t>301280</t>
  </si>
  <si>
    <t>300703</t>
  </si>
  <si>
    <t>603616</t>
  </si>
  <si>
    <t>600609</t>
  </si>
  <si>
    <t>603002</t>
  </si>
  <si>
    <t>300250</t>
  </si>
  <si>
    <t>603305</t>
  </si>
  <si>
    <t>603788</t>
  </si>
  <si>
    <t>688375</t>
  </si>
  <si>
    <t>300772</t>
  </si>
  <si>
    <t>300521</t>
  </si>
  <si>
    <t>301155</t>
  </si>
  <si>
    <t>300142</t>
  </si>
  <si>
    <t>002985</t>
  </si>
  <si>
    <t>002987</t>
  </si>
  <si>
    <t>301268</t>
  </si>
  <si>
    <t>603087</t>
  </si>
  <si>
    <t>688185</t>
  </si>
  <si>
    <t>688085</t>
  </si>
  <si>
    <t>002366</t>
  </si>
  <si>
    <t>301507</t>
  </si>
  <si>
    <t>600191</t>
  </si>
  <si>
    <t>002945</t>
  </si>
  <si>
    <t>300266</t>
  </si>
  <si>
    <t>688258</t>
  </si>
  <si>
    <t>603809</t>
  </si>
  <si>
    <t>002917</t>
  </si>
  <si>
    <t>600980</t>
  </si>
  <si>
    <t>600076</t>
  </si>
  <si>
    <t>600326</t>
  </si>
  <si>
    <t>301373</t>
  </si>
  <si>
    <t>603005</t>
  </si>
  <si>
    <t>300379</t>
  </si>
  <si>
    <t>600280</t>
  </si>
  <si>
    <t>688787</t>
  </si>
  <si>
    <t>002119</t>
  </si>
  <si>
    <t>002993</t>
  </si>
  <si>
    <t>002822</t>
  </si>
  <si>
    <t>300855</t>
  </si>
  <si>
    <t>600884</t>
  </si>
  <si>
    <t>300395</t>
  </si>
  <si>
    <t>000973</t>
  </si>
  <si>
    <t>002264</t>
  </si>
  <si>
    <t>新 华 都</t>
  </si>
  <si>
    <t>002364</t>
  </si>
  <si>
    <t>300213</t>
  </si>
  <si>
    <t>002114</t>
  </si>
  <si>
    <t>688321</t>
  </si>
  <si>
    <t>300841</t>
  </si>
  <si>
    <t>605336</t>
  </si>
  <si>
    <t>603036</t>
  </si>
  <si>
    <t>300559</t>
  </si>
  <si>
    <t>603201</t>
  </si>
  <si>
    <t>002149</t>
  </si>
  <si>
    <t>600172</t>
  </si>
  <si>
    <t>002255</t>
  </si>
  <si>
    <t>301278</t>
  </si>
  <si>
    <t>600478</t>
  </si>
  <si>
    <t>002492</t>
  </si>
  <si>
    <t>688543</t>
  </si>
  <si>
    <t>300592</t>
  </si>
  <si>
    <t>000762</t>
  </si>
  <si>
    <t>002837</t>
  </si>
  <si>
    <t>002609</t>
  </si>
  <si>
    <t>001368</t>
  </si>
  <si>
    <t>301258</t>
  </si>
  <si>
    <t>300288</t>
  </si>
  <si>
    <t>002334</t>
  </si>
  <si>
    <t>002537</t>
  </si>
  <si>
    <t>603216</t>
  </si>
  <si>
    <t>605169</t>
  </si>
  <si>
    <t>603665</t>
  </si>
  <si>
    <t>301136</t>
  </si>
  <si>
    <t>301371</t>
  </si>
  <si>
    <t>688669</t>
  </si>
  <si>
    <t>603980</t>
  </si>
  <si>
    <t>300867</t>
  </si>
  <si>
    <t>000633</t>
  </si>
  <si>
    <t>300860</t>
  </si>
  <si>
    <t>002412</t>
  </si>
  <si>
    <t>301227</t>
  </si>
  <si>
    <t>002560</t>
  </si>
  <si>
    <t>600778</t>
  </si>
  <si>
    <t>603026</t>
  </si>
  <si>
    <t>301158</t>
  </si>
  <si>
    <t>688098</t>
  </si>
  <si>
    <t>603033</t>
  </si>
  <si>
    <t>002254</t>
  </si>
  <si>
    <t>002280</t>
  </si>
  <si>
    <t>301339</t>
  </si>
  <si>
    <t>002497</t>
  </si>
  <si>
    <t>603123</t>
  </si>
  <si>
    <t>301393</t>
  </si>
  <si>
    <t>301525</t>
  </si>
  <si>
    <t>300240</t>
  </si>
  <si>
    <t>300067</t>
  </si>
  <si>
    <t>002434</t>
  </si>
  <si>
    <t>300203</t>
  </si>
  <si>
    <t>300768</t>
  </si>
  <si>
    <t>300474</t>
  </si>
  <si>
    <t>605268</t>
  </si>
  <si>
    <t>688287</t>
  </si>
  <si>
    <t>688005</t>
  </si>
  <si>
    <t>300135</t>
  </si>
  <si>
    <t>688122</t>
  </si>
  <si>
    <t>600855</t>
  </si>
  <si>
    <t>603803</t>
  </si>
  <si>
    <t>300765</t>
  </si>
  <si>
    <t>002547</t>
  </si>
  <si>
    <t>300774</t>
  </si>
  <si>
    <t>300977</t>
  </si>
  <si>
    <t>688455</t>
  </si>
  <si>
    <t>600793</t>
  </si>
  <si>
    <t>002759</t>
  </si>
  <si>
    <t>301043</t>
  </si>
  <si>
    <t>002762</t>
  </si>
  <si>
    <t>300327</t>
  </si>
  <si>
    <t>600230</t>
  </si>
  <si>
    <t>002880</t>
  </si>
  <si>
    <t>001228</t>
  </si>
  <si>
    <t>000851</t>
  </si>
  <si>
    <t>300961</t>
  </si>
  <si>
    <t>603948</t>
  </si>
  <si>
    <t>002562</t>
  </si>
  <si>
    <t>688660</t>
  </si>
  <si>
    <t>002054</t>
  </si>
  <si>
    <t>688501</t>
  </si>
  <si>
    <t>688189</t>
  </si>
  <si>
    <t>600207</t>
  </si>
  <si>
    <t>300864</t>
  </si>
  <si>
    <t>002623</t>
  </si>
  <si>
    <t>300892</t>
  </si>
  <si>
    <t>600836</t>
  </si>
  <si>
    <t>003023</t>
  </si>
  <si>
    <t>300387</t>
  </si>
  <si>
    <t>300959</t>
  </si>
  <si>
    <t>300639</t>
  </si>
  <si>
    <t>002410</t>
  </si>
  <si>
    <t>002887</t>
  </si>
  <si>
    <t>003019</t>
  </si>
  <si>
    <t>688489</t>
  </si>
  <si>
    <t>002488</t>
  </si>
  <si>
    <t>603162</t>
  </si>
  <si>
    <t>600792</t>
  </si>
  <si>
    <t>301261</t>
  </si>
  <si>
    <t>603416</t>
  </si>
  <si>
    <t>688269</t>
  </si>
  <si>
    <t>002425</t>
  </si>
  <si>
    <t>301187</t>
  </si>
  <si>
    <t>605179</t>
  </si>
  <si>
    <t>001331</t>
  </si>
  <si>
    <t>002169</t>
  </si>
  <si>
    <t>300978</t>
  </si>
  <si>
    <t>301395</t>
  </si>
  <si>
    <t>603078</t>
  </si>
  <si>
    <t>000428</t>
  </si>
  <si>
    <t>300653</t>
  </si>
  <si>
    <t>002581</t>
  </si>
  <si>
    <t>002820</t>
  </si>
  <si>
    <t>688593</t>
  </si>
  <si>
    <t>688385</t>
  </si>
  <si>
    <t>300481</t>
  </si>
  <si>
    <t>603607</t>
  </si>
  <si>
    <t>002696</t>
  </si>
  <si>
    <t>603613</t>
  </si>
  <si>
    <t>603636</t>
  </si>
  <si>
    <t>300278</t>
  </si>
  <si>
    <t>600976</t>
  </si>
  <si>
    <t>600615</t>
  </si>
  <si>
    <t>605122</t>
  </si>
  <si>
    <t>002932</t>
  </si>
  <si>
    <t>300937</t>
  </si>
  <si>
    <t>600537</t>
  </si>
  <si>
    <t>600129</t>
  </si>
  <si>
    <t>600984</t>
  </si>
  <si>
    <t>300834</t>
  </si>
  <si>
    <t>300538</t>
  </si>
  <si>
    <t>301088</t>
  </si>
  <si>
    <t>603171</t>
  </si>
  <si>
    <t>300967</t>
  </si>
  <si>
    <t>002082</t>
  </si>
  <si>
    <t>603327</t>
  </si>
  <si>
    <t>301135</t>
  </si>
  <si>
    <t>300306</t>
  </si>
  <si>
    <t>688167</t>
  </si>
  <si>
    <t>300513</t>
  </si>
  <si>
    <t>301281</t>
  </si>
  <si>
    <t>688580</t>
  </si>
  <si>
    <t>001333</t>
  </si>
  <si>
    <t>000993</t>
  </si>
  <si>
    <t>603286</t>
  </si>
  <si>
    <t>002664</t>
  </si>
  <si>
    <t>600329</t>
  </si>
  <si>
    <t>002968</t>
  </si>
  <si>
    <t>300738</t>
  </si>
  <si>
    <t>300377</t>
  </si>
  <si>
    <t>002906</t>
  </si>
  <si>
    <t>301001</t>
  </si>
  <si>
    <t>300307</t>
  </si>
  <si>
    <t>603366</t>
  </si>
  <si>
    <t>002679</t>
  </si>
  <si>
    <t>002107</t>
  </si>
  <si>
    <t>688200</t>
  </si>
  <si>
    <t>002652</t>
  </si>
  <si>
    <t>300467</t>
  </si>
  <si>
    <t>605299</t>
  </si>
  <si>
    <t>301025</t>
  </si>
  <si>
    <t>300430</t>
  </si>
  <si>
    <t>600468</t>
  </si>
  <si>
    <t>003003</t>
  </si>
  <si>
    <t>603297</t>
  </si>
  <si>
    <t>300258</t>
  </si>
  <si>
    <t>002338</t>
  </si>
  <si>
    <t>300819</t>
  </si>
  <si>
    <t>600579</t>
  </si>
  <si>
    <t>001234</t>
  </si>
  <si>
    <t>002778</t>
  </si>
  <si>
    <t>605588</t>
  </si>
  <si>
    <t>600202</t>
  </si>
  <si>
    <t>301295</t>
  </si>
  <si>
    <t>002380</t>
  </si>
  <si>
    <t>000635</t>
  </si>
  <si>
    <t>英 力 特</t>
  </si>
  <si>
    <t>300399</t>
  </si>
  <si>
    <t>603739</t>
  </si>
  <si>
    <t>300319</t>
  </si>
  <si>
    <t>301026</t>
  </si>
  <si>
    <t>600379</t>
  </si>
  <si>
    <t>002953</t>
  </si>
  <si>
    <t>600218</t>
  </si>
  <si>
    <t>300803</t>
  </si>
  <si>
    <t>300040</t>
  </si>
  <si>
    <t>300390</t>
  </si>
  <si>
    <t>300697</t>
  </si>
  <si>
    <t>000856</t>
  </si>
  <si>
    <t>300725</t>
  </si>
  <si>
    <t>301316</t>
  </si>
  <si>
    <t>001209</t>
  </si>
  <si>
    <t>300958</t>
  </si>
  <si>
    <t>600055</t>
  </si>
  <si>
    <t>688292</t>
  </si>
  <si>
    <t>002436</t>
  </si>
  <si>
    <t>603823</t>
  </si>
  <si>
    <t>301297</t>
  </si>
  <si>
    <t>300004</t>
  </si>
  <si>
    <t>688163</t>
  </si>
  <si>
    <t>603458</t>
  </si>
  <si>
    <t>002796</t>
  </si>
  <si>
    <t>300066</t>
  </si>
  <si>
    <t>300610</t>
  </si>
  <si>
    <t>688234</t>
  </si>
  <si>
    <t>688486</t>
  </si>
  <si>
    <t>300985</t>
  </si>
  <si>
    <t>002873</t>
  </si>
  <si>
    <t>301363</t>
  </si>
  <si>
    <t>688400</t>
  </si>
  <si>
    <t>002686</t>
  </si>
  <si>
    <t>600721</t>
  </si>
  <si>
    <t>301208</t>
  </si>
  <si>
    <t>002858</t>
  </si>
  <si>
    <t>000811</t>
  </si>
  <si>
    <t>605133</t>
  </si>
  <si>
    <t>300231</t>
  </si>
  <si>
    <t>603321</t>
  </si>
  <si>
    <t>000790</t>
  </si>
  <si>
    <t>000823</t>
  </si>
  <si>
    <t>688509</t>
  </si>
  <si>
    <t>600678</t>
  </si>
  <si>
    <t>688308</t>
  </si>
  <si>
    <t>603917</t>
  </si>
  <si>
    <t>300718</t>
  </si>
  <si>
    <t>300580</t>
  </si>
  <si>
    <t>301333</t>
  </si>
  <si>
    <t>605080</t>
  </si>
  <si>
    <t>300782</t>
  </si>
  <si>
    <t>605555</t>
  </si>
  <si>
    <t>688588</t>
  </si>
  <si>
    <t>605033</t>
  </si>
  <si>
    <t>301372</t>
  </si>
  <si>
    <t>300289</t>
  </si>
  <si>
    <t>300504</t>
  </si>
  <si>
    <t>300088</t>
  </si>
  <si>
    <t>301298</t>
  </si>
  <si>
    <t>601011</t>
  </si>
  <si>
    <t>300900</t>
  </si>
  <si>
    <t>001378</t>
  </si>
  <si>
    <t>300667</t>
  </si>
  <si>
    <t>002669</t>
  </si>
  <si>
    <t>601188</t>
  </si>
  <si>
    <t>300348</t>
  </si>
  <si>
    <t>002402</t>
  </si>
  <si>
    <t>300581</t>
  </si>
  <si>
    <t>002165</t>
  </si>
  <si>
    <t>红 宝 丽</t>
  </si>
  <si>
    <t>301102</t>
  </si>
  <si>
    <t>301419</t>
  </si>
  <si>
    <t>300831</t>
  </si>
  <si>
    <t>300006</t>
  </si>
  <si>
    <t>688123</t>
  </si>
  <si>
    <t>688382</t>
  </si>
  <si>
    <t>002766</t>
  </si>
  <si>
    <t>300043</t>
  </si>
  <si>
    <t>688716</t>
  </si>
  <si>
    <t>301162</t>
  </si>
  <si>
    <t>002519</t>
  </si>
  <si>
    <t>300759</t>
  </si>
  <si>
    <t>300561</t>
  </si>
  <si>
    <t>301313</t>
  </si>
  <si>
    <t>003033</t>
  </si>
  <si>
    <t>301468</t>
  </si>
  <si>
    <t>300607</t>
  </si>
  <si>
    <t>603938</t>
  </si>
  <si>
    <t>603527</t>
  </si>
  <si>
    <t>300810</t>
  </si>
  <si>
    <t>688670</t>
  </si>
  <si>
    <t>301000</t>
  </si>
  <si>
    <t>300235</t>
  </si>
  <si>
    <t>300468</t>
  </si>
  <si>
    <t>002397</t>
  </si>
  <si>
    <t>001278</t>
  </si>
  <si>
    <t>600735</t>
  </si>
  <si>
    <t>300881</t>
  </si>
  <si>
    <t>600423</t>
  </si>
  <si>
    <t>003041</t>
  </si>
  <si>
    <t>603062</t>
  </si>
  <si>
    <t>000803</t>
  </si>
  <si>
    <t>600770</t>
  </si>
  <si>
    <t>002331</t>
  </si>
  <si>
    <t>300382</t>
  </si>
  <si>
    <t>001316</t>
  </si>
  <si>
    <t>300887</t>
  </si>
  <si>
    <t>301092</t>
  </si>
  <si>
    <t>603276</t>
  </si>
  <si>
    <t>688135</t>
  </si>
  <si>
    <t>605389</t>
  </si>
  <si>
    <t>688139</t>
  </si>
  <si>
    <t>002905</t>
  </si>
  <si>
    <t>300335</t>
  </si>
  <si>
    <t>603075</t>
  </si>
  <si>
    <t>002207</t>
  </si>
  <si>
    <t>301003</t>
  </si>
  <si>
    <t>002278</t>
  </si>
  <si>
    <t>300341</t>
  </si>
  <si>
    <t>688293</t>
  </si>
  <si>
    <t>603789</t>
  </si>
  <si>
    <t>002546</t>
  </si>
  <si>
    <t>688220</t>
  </si>
  <si>
    <t>003005</t>
  </si>
  <si>
    <t>300277</t>
  </si>
  <si>
    <t>688638</t>
  </si>
  <si>
    <t>000757</t>
  </si>
  <si>
    <t>605123</t>
  </si>
  <si>
    <t>001218</t>
  </si>
  <si>
    <t>002300</t>
  </si>
  <si>
    <t>002148</t>
  </si>
  <si>
    <t>688499</t>
  </si>
  <si>
    <t>002657</t>
  </si>
  <si>
    <t>603301</t>
  </si>
  <si>
    <t>301019</t>
  </si>
  <si>
    <t>688063</t>
  </si>
  <si>
    <t>600802</t>
  </si>
  <si>
    <t>301166</t>
  </si>
  <si>
    <t>688320</t>
  </si>
  <si>
    <t>002634</t>
  </si>
  <si>
    <t>605366</t>
  </si>
  <si>
    <t>002103</t>
  </si>
  <si>
    <t>000663</t>
  </si>
  <si>
    <t>002981</t>
  </si>
  <si>
    <t>300018</t>
  </si>
  <si>
    <t>688203</t>
  </si>
  <si>
    <t>300095</t>
  </si>
  <si>
    <t>301077</t>
  </si>
  <si>
    <t>301429</t>
  </si>
  <si>
    <t>603998</t>
  </si>
  <si>
    <t>300612</t>
  </si>
  <si>
    <t>301290</t>
  </si>
  <si>
    <t>300262</t>
  </si>
  <si>
    <t>603662</t>
  </si>
  <si>
    <t>002881</t>
  </si>
  <si>
    <t>688132</t>
  </si>
  <si>
    <t>002115</t>
  </si>
  <si>
    <t>002584</t>
  </si>
  <si>
    <t>000880</t>
  </si>
  <si>
    <t>603168</t>
  </si>
  <si>
    <t>002830</t>
  </si>
  <si>
    <t>603236</t>
  </si>
  <si>
    <t>300946</t>
  </si>
  <si>
    <t>300844</t>
  </si>
  <si>
    <t>688551</t>
  </si>
  <si>
    <t>300542</t>
  </si>
  <si>
    <t>002640</t>
  </si>
  <si>
    <t>300970</t>
  </si>
  <si>
    <t>003031</t>
  </si>
  <si>
    <t>600243</t>
  </si>
  <si>
    <t>300540</t>
  </si>
  <si>
    <t>300318</t>
  </si>
  <si>
    <t>603926</t>
  </si>
  <si>
    <t>300047</t>
  </si>
  <si>
    <t>603214</t>
  </si>
  <si>
    <t>603628</t>
  </si>
  <si>
    <t>603656</t>
  </si>
  <si>
    <t>603615</t>
  </si>
  <si>
    <t>300107</t>
  </si>
  <si>
    <t>300453</t>
  </si>
  <si>
    <t>300715</t>
  </si>
  <si>
    <t>301231</t>
  </si>
  <si>
    <t>300147</t>
  </si>
  <si>
    <t>301056</t>
  </si>
  <si>
    <t>002358</t>
  </si>
  <si>
    <t>688345</t>
  </si>
  <si>
    <t>002810</t>
  </si>
  <si>
    <t>001222</t>
  </si>
  <si>
    <t>002813</t>
  </si>
  <si>
    <t>301519</t>
  </si>
  <si>
    <t>300665</t>
  </si>
  <si>
    <t>003017</t>
  </si>
  <si>
    <t>002585</t>
  </si>
  <si>
    <t>300777</t>
  </si>
  <si>
    <t>000639</t>
  </si>
  <si>
    <t>002544</t>
  </si>
  <si>
    <t>603011</t>
  </si>
  <si>
    <t>600355</t>
  </si>
  <si>
    <t>603259</t>
  </si>
  <si>
    <t>688003</t>
  </si>
  <si>
    <t>300568</t>
  </si>
  <si>
    <t>301287</t>
  </si>
  <si>
    <t>300404</t>
  </si>
  <si>
    <t>301368</t>
  </si>
  <si>
    <t>688658</t>
  </si>
  <si>
    <t>301251</t>
  </si>
  <si>
    <t>603612</t>
  </si>
  <si>
    <t>300074</t>
  </si>
  <si>
    <t>600696</t>
  </si>
  <si>
    <t>688333</t>
  </si>
  <si>
    <t>603676</t>
  </si>
  <si>
    <t>301076</t>
  </si>
  <si>
    <t>301027</t>
  </si>
  <si>
    <t>002923</t>
  </si>
  <si>
    <t>002743</t>
  </si>
  <si>
    <t>301052</t>
  </si>
  <si>
    <t>301150</t>
  </si>
  <si>
    <t>603231</t>
  </si>
  <si>
    <t>300871</t>
  </si>
  <si>
    <t>603213</t>
  </si>
  <si>
    <t>688618</t>
  </si>
  <si>
    <t>603439</t>
  </si>
  <si>
    <t>300988</t>
  </si>
  <si>
    <t>301510</t>
  </si>
  <si>
    <t>300557</t>
  </si>
  <si>
    <t>603212</t>
  </si>
  <si>
    <t>300891</t>
  </si>
  <si>
    <t>688277</t>
  </si>
  <si>
    <t>600491</t>
  </si>
  <si>
    <t>002112</t>
  </si>
  <si>
    <t>688037</t>
  </si>
  <si>
    <t>603280</t>
  </si>
  <si>
    <t>002890</t>
  </si>
  <si>
    <t>600722</t>
  </si>
  <si>
    <t>300895</t>
  </si>
  <si>
    <t>002671</t>
  </si>
  <si>
    <t>000837</t>
  </si>
  <si>
    <t>002076</t>
  </si>
  <si>
    <t>688409</t>
  </si>
  <si>
    <t>600343</t>
  </si>
  <si>
    <t>300260</t>
  </si>
  <si>
    <t>002474</t>
  </si>
  <si>
    <t>002965</t>
  </si>
  <si>
    <t>002651</t>
  </si>
  <si>
    <t>301085</t>
  </si>
  <si>
    <t>300851</t>
  </si>
  <si>
    <t>300912</t>
  </si>
  <si>
    <t>300200</t>
  </si>
  <si>
    <t>300105</t>
  </si>
  <si>
    <t>002631</t>
  </si>
  <si>
    <t>605066</t>
  </si>
  <si>
    <t>300170</t>
  </si>
  <si>
    <t>300848</t>
  </si>
  <si>
    <t>000536</t>
  </si>
  <si>
    <t>688059</t>
  </si>
  <si>
    <t>600083</t>
  </si>
  <si>
    <t>688521</t>
  </si>
  <si>
    <t>301446</t>
  </si>
  <si>
    <t>300443</t>
  </si>
  <si>
    <t>001319</t>
  </si>
  <si>
    <t>001206</t>
  </si>
  <si>
    <t>300328</t>
  </si>
  <si>
    <t>000829</t>
  </si>
  <si>
    <t>600234</t>
  </si>
  <si>
    <t>688015</t>
  </si>
  <si>
    <t>002644</t>
  </si>
  <si>
    <t>300168</t>
  </si>
  <si>
    <t>002849</t>
  </si>
  <si>
    <t>300239</t>
  </si>
  <si>
    <t>300948</t>
  </si>
  <si>
    <t>300311</t>
  </si>
  <si>
    <t>688239</t>
  </si>
  <si>
    <t>605088</t>
  </si>
  <si>
    <t>002176</t>
  </si>
  <si>
    <t>600186</t>
  </si>
  <si>
    <t>300365</t>
  </si>
  <si>
    <t>300911</t>
  </si>
  <si>
    <t>002632</t>
  </si>
  <si>
    <t>300923</t>
  </si>
  <si>
    <t>301148</t>
  </si>
  <si>
    <t>300053</t>
  </si>
  <si>
    <t>301036</t>
  </si>
  <si>
    <t>300295</t>
  </si>
  <si>
    <t>300083</t>
  </si>
  <si>
    <t>002227</t>
  </si>
  <si>
    <t>奥 特 迅</t>
  </si>
  <si>
    <t>603912</t>
  </si>
  <si>
    <t>301018</t>
  </si>
  <si>
    <t>603716</t>
  </si>
  <si>
    <t>301110</t>
  </si>
  <si>
    <t>603377</t>
  </si>
  <si>
    <t>600366</t>
  </si>
  <si>
    <t>603773</t>
  </si>
  <si>
    <t>688317</t>
  </si>
  <si>
    <t>300804</t>
  </si>
  <si>
    <t>002980</t>
  </si>
  <si>
    <t>603755</t>
  </si>
  <si>
    <t>002387</t>
  </si>
  <si>
    <t>301032</t>
  </si>
  <si>
    <t>300787</t>
  </si>
  <si>
    <t>002665</t>
  </si>
  <si>
    <t>000572</t>
  </si>
  <si>
    <t>000619</t>
  </si>
  <si>
    <t>002449</t>
  </si>
  <si>
    <t>688386</t>
  </si>
  <si>
    <t>301017</t>
  </si>
  <si>
    <t>600080</t>
  </si>
  <si>
    <t>002248</t>
  </si>
  <si>
    <t>002789</t>
  </si>
  <si>
    <t>688557</t>
  </si>
  <si>
    <t>002389</t>
  </si>
  <si>
    <t>000045</t>
  </si>
  <si>
    <t>深纺织Ａ</t>
  </si>
  <si>
    <t>300642</t>
  </si>
  <si>
    <t>300234</t>
  </si>
  <si>
    <t>600410</t>
  </si>
  <si>
    <t>688515</t>
  </si>
  <si>
    <t>600193</t>
  </si>
  <si>
    <t>300551</t>
  </si>
  <si>
    <t>002717</t>
  </si>
  <si>
    <t>300507</t>
  </si>
  <si>
    <t>688300</t>
  </si>
  <si>
    <t>300669</t>
  </si>
  <si>
    <t>300132</t>
  </si>
  <si>
    <t>300324</t>
  </si>
  <si>
    <t>300416</t>
  </si>
  <si>
    <t>301320</t>
  </si>
  <si>
    <t>688056</t>
  </si>
  <si>
    <t>000078</t>
  </si>
  <si>
    <t>603192</t>
  </si>
  <si>
    <t>002786</t>
  </si>
  <si>
    <t>301348</t>
  </si>
  <si>
    <t>002168</t>
  </si>
  <si>
    <t>600130</t>
  </si>
  <si>
    <t>300261</t>
  </si>
  <si>
    <t>688219</t>
  </si>
  <si>
    <t>603155</t>
  </si>
  <si>
    <t>300398</t>
  </si>
  <si>
    <t>002654</t>
  </si>
  <si>
    <t>001229</t>
  </si>
  <si>
    <t>688275</t>
  </si>
  <si>
    <t>000561</t>
  </si>
  <si>
    <t>688620</t>
  </si>
  <si>
    <t>301183</t>
  </si>
  <si>
    <t>000670</t>
  </si>
  <si>
    <t>603836</t>
  </si>
  <si>
    <t>300506</t>
  </si>
  <si>
    <t>002022</t>
  </si>
  <si>
    <t>301181</t>
  </si>
  <si>
    <t>300637</t>
  </si>
  <si>
    <t>301323</t>
  </si>
  <si>
    <t>300131</t>
  </si>
  <si>
    <t>688652</t>
  </si>
  <si>
    <t>688255</t>
  </si>
  <si>
    <t>000836</t>
  </si>
  <si>
    <t>688536</t>
  </si>
  <si>
    <t>000679</t>
  </si>
  <si>
    <t>300549</t>
  </si>
  <si>
    <t>300227</t>
  </si>
  <si>
    <t>603729</t>
  </si>
  <si>
    <t>605189</t>
  </si>
  <si>
    <t>300986</t>
  </si>
  <si>
    <t>603006</t>
  </si>
  <si>
    <t>603022</t>
  </si>
  <si>
    <t>301336</t>
  </si>
  <si>
    <t>603758</t>
  </si>
  <si>
    <t>688522</t>
  </si>
  <si>
    <t>301156</t>
  </si>
  <si>
    <t>002685</t>
  </si>
  <si>
    <t>301083</t>
  </si>
  <si>
    <t>300515</t>
  </si>
  <si>
    <t>603110</t>
  </si>
  <si>
    <t>301418</t>
  </si>
  <si>
    <t>002613</t>
  </si>
  <si>
    <t>002037</t>
  </si>
  <si>
    <t>301225</t>
  </si>
  <si>
    <t>600302</t>
  </si>
  <si>
    <t>301365</t>
  </si>
  <si>
    <t>605255</t>
  </si>
  <si>
    <t>002551</t>
  </si>
  <si>
    <t>300438</t>
  </si>
  <si>
    <t>300649</t>
  </si>
  <si>
    <t>300501</t>
  </si>
  <si>
    <t>603178</t>
  </si>
  <si>
    <t>300838</t>
  </si>
  <si>
    <t>002144</t>
  </si>
  <si>
    <t>301037</t>
  </si>
  <si>
    <t>300491</t>
  </si>
  <si>
    <t>002748</t>
  </si>
  <si>
    <t>688737</t>
  </si>
  <si>
    <t>300044</t>
  </si>
  <si>
    <t>603206</t>
  </si>
  <si>
    <t>002566</t>
  </si>
  <si>
    <t>300099</t>
  </si>
  <si>
    <t>000701</t>
  </si>
  <si>
    <t>300334</t>
  </si>
  <si>
    <t>002998</t>
  </si>
  <si>
    <t>300093</t>
  </si>
  <si>
    <t>002357</t>
  </si>
  <si>
    <t>300762</t>
  </si>
  <si>
    <t>000056</t>
  </si>
  <si>
    <t>301011</t>
  </si>
  <si>
    <t>688080</t>
  </si>
  <si>
    <t>603985</t>
  </si>
  <si>
    <t>688175</t>
  </si>
  <si>
    <t>603095</t>
  </si>
  <si>
    <t>003020</t>
  </si>
  <si>
    <t>688600</t>
  </si>
  <si>
    <t>000995</t>
  </si>
  <si>
    <t>603009</t>
  </si>
  <si>
    <t>300290</t>
  </si>
  <si>
    <t>000702</t>
  </si>
  <si>
    <t>301128</t>
  </si>
  <si>
    <t>688679</t>
  </si>
  <si>
    <t>300771</t>
  </si>
  <si>
    <t>300272</t>
  </si>
  <si>
    <t>301421</t>
  </si>
  <si>
    <t>601218</t>
  </si>
  <si>
    <t>002863</t>
  </si>
  <si>
    <t>300252</t>
  </si>
  <si>
    <t>300198</t>
  </si>
  <si>
    <t>002871</t>
  </si>
  <si>
    <t>300436</t>
  </si>
  <si>
    <t>300183</t>
  </si>
  <si>
    <t>300873</t>
  </si>
  <si>
    <t>301186</t>
  </si>
  <si>
    <t>002903</t>
  </si>
  <si>
    <t>300709</t>
  </si>
  <si>
    <t>603787</t>
  </si>
  <si>
    <t>001288</t>
  </si>
  <si>
    <t>300906</t>
  </si>
  <si>
    <t>300553</t>
  </si>
  <si>
    <t>300928</t>
  </si>
  <si>
    <t>002725</t>
  </si>
  <si>
    <t>300057</t>
  </si>
  <si>
    <t>002296</t>
  </si>
  <si>
    <t>301201</t>
  </si>
  <si>
    <t>603041</t>
  </si>
  <si>
    <t>300600</t>
  </si>
  <si>
    <t>603637</t>
  </si>
  <si>
    <t>300195</t>
  </si>
  <si>
    <t>002576</t>
  </si>
  <si>
    <t>300852</t>
  </si>
  <si>
    <t>603127</t>
  </si>
  <si>
    <t>300402</t>
  </si>
  <si>
    <t>002201</t>
  </si>
  <si>
    <t>301159</t>
  </si>
  <si>
    <t>300020</t>
  </si>
  <si>
    <t>300157</t>
  </si>
  <si>
    <t>688358</t>
  </si>
  <si>
    <t>603272</t>
  </si>
  <si>
    <t>300731</t>
  </si>
  <si>
    <t>300746</t>
  </si>
  <si>
    <t>002136</t>
  </si>
  <si>
    <t>安 纳 达</t>
  </si>
  <si>
    <t>300322</t>
  </si>
  <si>
    <t>300905</t>
  </si>
  <si>
    <t>603959</t>
  </si>
  <si>
    <t>300939</t>
  </si>
  <si>
    <t>600561</t>
  </si>
  <si>
    <t>603988</t>
  </si>
  <si>
    <t>002782</t>
  </si>
  <si>
    <t>002308</t>
  </si>
  <si>
    <t>300584</t>
  </si>
  <si>
    <t>300712</t>
  </si>
  <si>
    <t>605287</t>
  </si>
  <si>
    <t>688379</t>
  </si>
  <si>
    <t>002898</t>
  </si>
  <si>
    <t>300690</t>
  </si>
  <si>
    <t>300084</t>
  </si>
  <si>
    <t>000593</t>
  </si>
  <si>
    <t>301236</t>
  </si>
  <si>
    <t>688270</t>
  </si>
  <si>
    <t>603700</t>
  </si>
  <si>
    <t>301353</t>
  </si>
  <si>
    <t>301170</t>
  </si>
  <si>
    <t>300154</t>
  </si>
  <si>
    <t>002578</t>
  </si>
  <si>
    <t>002084</t>
  </si>
  <si>
    <t>603722</t>
  </si>
  <si>
    <t>688663</t>
  </si>
  <si>
    <t>300134</t>
  </si>
  <si>
    <t>300184</t>
  </si>
  <si>
    <t>301386</t>
  </si>
  <si>
    <t>002426</t>
  </si>
  <si>
    <t>002235</t>
  </si>
  <si>
    <t>688479</t>
  </si>
  <si>
    <t>603348</t>
  </si>
  <si>
    <t>688192</t>
  </si>
  <si>
    <t>688380</t>
  </si>
  <si>
    <t>603976</t>
  </si>
  <si>
    <t>002915</t>
  </si>
  <si>
    <t>688633</t>
  </si>
  <si>
    <t>300287</t>
  </si>
  <si>
    <t>600281</t>
  </si>
  <si>
    <t>002172</t>
  </si>
  <si>
    <t>300519</t>
  </si>
  <si>
    <t>688322</t>
  </si>
  <si>
    <t>688778</t>
  </si>
  <si>
    <t>002900</t>
  </si>
  <si>
    <t>301105</t>
  </si>
  <si>
    <t>300586</t>
  </si>
  <si>
    <t>603048</t>
  </si>
  <si>
    <t>300363</t>
  </si>
  <si>
    <t>300320</t>
  </si>
  <si>
    <t>603385</t>
  </si>
  <si>
    <t>603115</t>
  </si>
  <si>
    <t>301310</t>
  </si>
  <si>
    <t>301098</t>
  </si>
  <si>
    <t>300560</t>
  </si>
  <si>
    <t>600593</t>
  </si>
  <si>
    <t>002167</t>
  </si>
  <si>
    <t>002976</t>
  </si>
  <si>
    <t>688702</t>
  </si>
  <si>
    <t>002989</t>
  </si>
  <si>
    <t>300615</t>
  </si>
  <si>
    <t>002853</t>
  </si>
  <si>
    <t>688137</t>
  </si>
  <si>
    <t>300424</t>
  </si>
  <si>
    <t>300286</t>
  </si>
  <si>
    <t>300694</t>
  </si>
  <si>
    <t>600203</t>
  </si>
  <si>
    <t>688484</t>
  </si>
  <si>
    <t>688381</t>
  </si>
  <si>
    <t>301252</t>
  </si>
  <si>
    <t>300204</t>
  </si>
  <si>
    <t>300338</t>
  </si>
  <si>
    <t>300850</t>
  </si>
  <si>
    <t>300139</t>
  </si>
  <si>
    <t>300758</t>
  </si>
  <si>
    <t>002316</t>
  </si>
  <si>
    <t>688772</t>
  </si>
  <si>
    <t>688678</t>
  </si>
  <si>
    <t>603306</t>
  </si>
  <si>
    <t>300232</t>
  </si>
  <si>
    <t>688313</t>
  </si>
  <si>
    <t>603388</t>
  </si>
  <si>
    <t>300163</t>
  </si>
  <si>
    <t>603601</t>
  </si>
  <si>
    <t>002787</t>
  </si>
  <si>
    <t>688109</t>
  </si>
  <si>
    <t>000155</t>
  </si>
  <si>
    <t>603089</t>
  </si>
  <si>
    <t>300061</t>
  </si>
  <si>
    <t>688356</t>
  </si>
  <si>
    <t>300062</t>
  </si>
  <si>
    <t>002376</t>
  </si>
  <si>
    <t>002579</t>
  </si>
  <si>
    <t>301059</t>
  </si>
  <si>
    <t>688671</t>
  </si>
  <si>
    <t>002446</t>
  </si>
  <si>
    <t>300242</t>
  </si>
  <si>
    <t>688290</t>
  </si>
  <si>
    <t>603677</t>
  </si>
  <si>
    <t>000931</t>
  </si>
  <si>
    <t>中 关 村</t>
  </si>
  <si>
    <t>000533</t>
  </si>
  <si>
    <t>300191</t>
  </si>
  <si>
    <t>002996</t>
  </si>
  <si>
    <t>605100</t>
  </si>
  <si>
    <t>300805</t>
  </si>
  <si>
    <t>301010</t>
  </si>
  <si>
    <t>300651</t>
  </si>
  <si>
    <t>603566</t>
  </si>
  <si>
    <t>301199</t>
  </si>
  <si>
    <t>688611</t>
  </si>
  <si>
    <t>000638</t>
  </si>
  <si>
    <t>688558</t>
  </si>
  <si>
    <t>688365</t>
  </si>
  <si>
    <t>002775</t>
  </si>
  <si>
    <t>301517</t>
  </si>
  <si>
    <t>688591</t>
  </si>
  <si>
    <t>600416</t>
  </si>
  <si>
    <t>300371</t>
  </si>
  <si>
    <t>300323</t>
  </si>
  <si>
    <t>603042</t>
  </si>
  <si>
    <t>002298</t>
  </si>
  <si>
    <t>300212</t>
  </si>
  <si>
    <t>603949</t>
  </si>
  <si>
    <t>603200</t>
  </si>
  <si>
    <t>603177</t>
  </si>
  <si>
    <t>688232</t>
  </si>
  <si>
    <t>301568</t>
  </si>
  <si>
    <t>300569</t>
  </si>
  <si>
    <t>002125</t>
  </si>
  <si>
    <t>301172</t>
  </si>
  <si>
    <t>300490</t>
  </si>
  <si>
    <t>688158</t>
  </si>
  <si>
    <t>601865</t>
  </si>
  <si>
    <t>300862</t>
  </si>
  <si>
    <t>002921</t>
  </si>
  <si>
    <t>002864</t>
  </si>
  <si>
    <t>688686</t>
  </si>
  <si>
    <t>301081</t>
  </si>
  <si>
    <t>688170</t>
  </si>
  <si>
    <t>688315</t>
  </si>
  <si>
    <t>002026</t>
  </si>
  <si>
    <t>301022</t>
  </si>
  <si>
    <t>605180</t>
  </si>
  <si>
    <t>300877</t>
  </si>
  <si>
    <t>301097</t>
  </si>
  <si>
    <t>301122</t>
  </si>
  <si>
    <t>688711</t>
  </si>
  <si>
    <t>300776</t>
  </si>
  <si>
    <t>300300</t>
  </si>
  <si>
    <t>300496</t>
  </si>
  <si>
    <t>688138</t>
  </si>
  <si>
    <t>002774</t>
  </si>
  <si>
    <t>688165</t>
  </si>
  <si>
    <t>603968</t>
  </si>
  <si>
    <t>002514</t>
  </si>
  <si>
    <t>603633</t>
  </si>
  <si>
    <t>002403</t>
  </si>
  <si>
    <t>003018</t>
  </si>
  <si>
    <t>605288</t>
  </si>
  <si>
    <t>600353</t>
  </si>
  <si>
    <t>688582</t>
  </si>
  <si>
    <t>300317</t>
  </si>
  <si>
    <t>688027</t>
  </si>
  <si>
    <t>603811</t>
  </si>
  <si>
    <t>002209</t>
  </si>
  <si>
    <t>达 意 隆</t>
  </si>
  <si>
    <t>002907</t>
  </si>
  <si>
    <t>300723</t>
  </si>
  <si>
    <t>300077</t>
  </si>
  <si>
    <t>688518</t>
  </si>
  <si>
    <t>688498</t>
  </si>
  <si>
    <t>688097</t>
  </si>
  <si>
    <t>300655</t>
  </si>
  <si>
    <t>603718</t>
  </si>
  <si>
    <t>002823</t>
  </si>
  <si>
    <t>688718</t>
  </si>
  <si>
    <t>603085</t>
  </si>
  <si>
    <t>603289</t>
  </si>
  <si>
    <t>002534</t>
  </si>
  <si>
    <t>603929</t>
  </si>
  <si>
    <t>002435</t>
  </si>
  <si>
    <t>688601</t>
  </si>
  <si>
    <t>301120</t>
  </si>
  <si>
    <t>300658</t>
  </si>
  <si>
    <t>688166</t>
  </si>
  <si>
    <t>002802</t>
  </si>
  <si>
    <t>002803</t>
  </si>
  <si>
    <t>603267</t>
  </si>
  <si>
    <t>300440</t>
  </si>
  <si>
    <t>605566</t>
  </si>
  <si>
    <t>301399</t>
  </si>
  <si>
    <t>301272</t>
  </si>
  <si>
    <t>000705</t>
  </si>
  <si>
    <t>688350</t>
  </si>
  <si>
    <t>688507</t>
  </si>
  <si>
    <t>001268</t>
  </si>
  <si>
    <t>688007</t>
  </si>
  <si>
    <t>300611</t>
  </si>
  <si>
    <t>002693</t>
  </si>
  <si>
    <t>688089</t>
  </si>
  <si>
    <t>600405</t>
  </si>
  <si>
    <t>688265</t>
  </si>
  <si>
    <t>300950</t>
  </si>
  <si>
    <t>002647</t>
  </si>
  <si>
    <t>688095</t>
  </si>
  <si>
    <t>301119</t>
  </si>
  <si>
    <t>002524</t>
  </si>
  <si>
    <t>002901</t>
  </si>
  <si>
    <t>002587</t>
  </si>
  <si>
    <t>301300</t>
  </si>
  <si>
    <t>300691</t>
  </si>
  <si>
    <t>688435</t>
  </si>
  <si>
    <t>600588</t>
  </si>
  <si>
    <t>002598</t>
  </si>
  <si>
    <t>300411</t>
  </si>
  <si>
    <t>688523</t>
  </si>
  <si>
    <t>603879</t>
  </si>
  <si>
    <t>002467</t>
  </si>
  <si>
    <t>300816</t>
  </si>
  <si>
    <t>300419</t>
  </si>
  <si>
    <t>002137</t>
  </si>
  <si>
    <t>300046</t>
  </si>
  <si>
    <t>600455</t>
  </si>
  <si>
    <t>688326</t>
  </si>
  <si>
    <t>300947</t>
  </si>
  <si>
    <t>600889</t>
  </si>
  <si>
    <t>300942</t>
  </si>
  <si>
    <t>002724</t>
  </si>
  <si>
    <t>300451</t>
  </si>
  <si>
    <t>300971</t>
  </si>
  <si>
    <t>001300</t>
  </si>
  <si>
    <t>688681</t>
  </si>
  <si>
    <t>002019</t>
  </si>
  <si>
    <t>688510</t>
  </si>
  <si>
    <t>603520</t>
  </si>
  <si>
    <t>000622</t>
  </si>
  <si>
    <t>300878</t>
  </si>
  <si>
    <t>603335</t>
  </si>
  <si>
    <t>300016</t>
  </si>
  <si>
    <t>688579</t>
  </si>
  <si>
    <t>002009</t>
  </si>
  <si>
    <t>300011</t>
  </si>
  <si>
    <t>603331</t>
  </si>
  <si>
    <t>002805</t>
  </si>
  <si>
    <t>603618</t>
  </si>
  <si>
    <t>600137</t>
  </si>
  <si>
    <t>002769</t>
  </si>
  <si>
    <t>688508</t>
  </si>
  <si>
    <t>301314</t>
  </si>
  <si>
    <t>300115</t>
  </si>
  <si>
    <t>301167</t>
  </si>
  <si>
    <t>301069</t>
  </si>
  <si>
    <t>300123</t>
  </si>
  <si>
    <t>001332</t>
  </si>
  <si>
    <t>002846</t>
  </si>
  <si>
    <t>300221</t>
  </si>
  <si>
    <t>603068</t>
  </si>
  <si>
    <t>301007</t>
  </si>
  <si>
    <t>300248</t>
  </si>
  <si>
    <t>003029</t>
  </si>
  <si>
    <t>300554</t>
  </si>
  <si>
    <t>300645</t>
  </si>
  <si>
    <t>600319</t>
  </si>
  <si>
    <t>002580</t>
  </si>
  <si>
    <t>603269</t>
  </si>
  <si>
    <t>603738</t>
  </si>
  <si>
    <t>000545</t>
  </si>
  <si>
    <t>688448</t>
  </si>
  <si>
    <t>600399</t>
  </si>
  <si>
    <t>603079</t>
  </si>
  <si>
    <t>688068</t>
  </si>
  <si>
    <t>300255</t>
  </si>
  <si>
    <t>002658</t>
  </si>
  <si>
    <t>300936</t>
  </si>
  <si>
    <t>688331</t>
  </si>
  <si>
    <t>301486</t>
  </si>
  <si>
    <t>603822</t>
  </si>
  <si>
    <t>300929</t>
  </si>
  <si>
    <t>603937</t>
  </si>
  <si>
    <t>300973</t>
  </si>
  <si>
    <t>603908</t>
  </si>
  <si>
    <t>688206</t>
  </si>
  <si>
    <t>300562</t>
  </si>
  <si>
    <t>002979</t>
  </si>
  <si>
    <t>002058</t>
  </si>
  <si>
    <t>000861</t>
  </si>
  <si>
    <t>301213</t>
  </si>
  <si>
    <t>000710</t>
  </si>
  <si>
    <t>001282</t>
  </si>
  <si>
    <t>002636</t>
  </si>
  <si>
    <t>300706</t>
  </si>
  <si>
    <t>688687</t>
  </si>
  <si>
    <t>001360</t>
  </si>
  <si>
    <t>300488</t>
  </si>
  <si>
    <t>000530</t>
  </si>
  <si>
    <t>605598</t>
  </si>
  <si>
    <t>301198</t>
  </si>
  <si>
    <t>300757</t>
  </si>
  <si>
    <t>002809</t>
  </si>
  <si>
    <t>300091</t>
  </si>
  <si>
    <t>300222</t>
  </si>
  <si>
    <t>002297</t>
  </si>
  <si>
    <t>002583</t>
  </si>
  <si>
    <t>301397</t>
  </si>
  <si>
    <t>600336</t>
  </si>
  <si>
    <t>603040</t>
  </si>
  <si>
    <t>688597</t>
  </si>
  <si>
    <t>301428</t>
  </si>
  <si>
    <t>688661</t>
  </si>
  <si>
    <t>301328</t>
  </si>
  <si>
    <t>300632</t>
  </si>
  <si>
    <t>603261</t>
  </si>
  <si>
    <t>688646</t>
  </si>
  <si>
    <t>002094</t>
  </si>
  <si>
    <t>603429</t>
  </si>
  <si>
    <t>301060</t>
  </si>
  <si>
    <t>300596</t>
  </si>
  <si>
    <t>000929</t>
  </si>
  <si>
    <t>600152</t>
  </si>
  <si>
    <t>300769</t>
  </si>
  <si>
    <t>688367</t>
  </si>
  <si>
    <t>688337</t>
  </si>
  <si>
    <t>002983</t>
  </si>
  <si>
    <t>301270</t>
  </si>
  <si>
    <t>301113</t>
  </si>
  <si>
    <t>300271</t>
  </si>
  <si>
    <t>603839</t>
  </si>
  <si>
    <t>301024</t>
  </si>
  <si>
    <t>300953</t>
  </si>
  <si>
    <t>300599</t>
  </si>
  <si>
    <t>603138</t>
  </si>
  <si>
    <t>300863</t>
  </si>
  <si>
    <t>002399</t>
  </si>
  <si>
    <t>300085</t>
  </si>
  <si>
    <t>605398</t>
  </si>
  <si>
    <t>300426</t>
  </si>
  <si>
    <t>300437</t>
  </si>
  <si>
    <t>001231</t>
  </si>
  <si>
    <t>600800</t>
  </si>
  <si>
    <t>300005</t>
  </si>
  <si>
    <t>002753</t>
  </si>
  <si>
    <t>301234</t>
  </si>
  <si>
    <t>603359</t>
  </si>
  <si>
    <t>600557</t>
  </si>
  <si>
    <t>600768</t>
  </si>
  <si>
    <t>688368</t>
  </si>
  <si>
    <t>002036</t>
  </si>
  <si>
    <t>300812</t>
  </si>
  <si>
    <t>301238</t>
  </si>
  <si>
    <t>688238</t>
  </si>
  <si>
    <t>603818</t>
  </si>
  <si>
    <t>688183</t>
  </si>
  <si>
    <t>301518</t>
  </si>
  <si>
    <t>300587</t>
  </si>
  <si>
    <t>603669</t>
  </si>
  <si>
    <t>300846</t>
  </si>
  <si>
    <t>688468</t>
  </si>
  <si>
    <t>603086</t>
  </si>
  <si>
    <t>688160</t>
  </si>
  <si>
    <t>301212</t>
  </si>
  <si>
    <t>300743</t>
  </si>
  <si>
    <t>603768</t>
  </si>
  <si>
    <t>002395</t>
  </si>
  <si>
    <t>300643</t>
  </si>
  <si>
    <t>002212</t>
  </si>
  <si>
    <t>002824</t>
  </si>
  <si>
    <t>600288</t>
  </si>
  <si>
    <t>002963</t>
  </si>
  <si>
    <t>301228</t>
  </si>
  <si>
    <t>000698</t>
  </si>
  <si>
    <t>301361</t>
  </si>
  <si>
    <t>002494</t>
  </si>
  <si>
    <t>300351</t>
  </si>
  <si>
    <t>603982</t>
  </si>
  <si>
    <t>600367</t>
  </si>
  <si>
    <t>688531</t>
  </si>
  <si>
    <t>688113</t>
  </si>
  <si>
    <t>688268</t>
  </si>
  <si>
    <t>603955</t>
  </si>
  <si>
    <t>000810</t>
  </si>
  <si>
    <t>002949</t>
  </si>
  <si>
    <t>301126</t>
  </si>
  <si>
    <t>300966</t>
  </si>
  <si>
    <t>300225</t>
  </si>
  <si>
    <t>300567</t>
  </si>
  <si>
    <t>002908</t>
  </si>
  <si>
    <t>300964</t>
  </si>
  <si>
    <t>688180</t>
  </si>
  <si>
    <t>688088</t>
  </si>
  <si>
    <t>002767</t>
  </si>
  <si>
    <t>001270</t>
  </si>
  <si>
    <t>301366</t>
  </si>
  <si>
    <t>603065</t>
  </si>
  <si>
    <t>688213</t>
  </si>
  <si>
    <t>603790</t>
  </si>
  <si>
    <t>002571</t>
  </si>
  <si>
    <t>002620</t>
  </si>
  <si>
    <t>603203</t>
  </si>
  <si>
    <t>600661</t>
  </si>
  <si>
    <t>300281</t>
  </si>
  <si>
    <t>300590</t>
  </si>
  <si>
    <t>300447</t>
  </si>
  <si>
    <t>688084</t>
  </si>
  <si>
    <t>301292</t>
  </si>
  <si>
    <t>300820</t>
  </si>
  <si>
    <t>002855</t>
  </si>
  <si>
    <t>301169</t>
  </si>
  <si>
    <t>002196</t>
  </si>
  <si>
    <t>002943</t>
  </si>
  <si>
    <t>300275</t>
  </si>
  <si>
    <t>688395</t>
  </si>
  <si>
    <t>002933</t>
  </si>
  <si>
    <t>688302</t>
  </si>
  <si>
    <t>600107</t>
  </si>
  <si>
    <t>688129</t>
  </si>
  <si>
    <t>300176</t>
  </si>
  <si>
    <t>002350</t>
  </si>
  <si>
    <t>300112</t>
  </si>
  <si>
    <t>603081</t>
  </si>
  <si>
    <t>002957</t>
  </si>
  <si>
    <t>605177</t>
  </si>
  <si>
    <t>300082</t>
  </si>
  <si>
    <t>688589</t>
  </si>
  <si>
    <t>603023</t>
  </si>
  <si>
    <t>301130</t>
  </si>
  <si>
    <t>300640</t>
  </si>
  <si>
    <t>600714</t>
  </si>
  <si>
    <t>600539</t>
  </si>
  <si>
    <t>001223</t>
  </si>
  <si>
    <t>001202</t>
  </si>
  <si>
    <t>300793</t>
  </si>
  <si>
    <t>300756</t>
  </si>
  <si>
    <t>688283</t>
  </si>
  <si>
    <t>002655</t>
  </si>
  <si>
    <t>002760</t>
  </si>
  <si>
    <t>002365</t>
  </si>
  <si>
    <t>002291</t>
  </si>
  <si>
    <t>301319</t>
  </si>
  <si>
    <t>688466</t>
  </si>
  <si>
    <t>688314</t>
  </si>
  <si>
    <t>301202</t>
  </si>
  <si>
    <t>301528</t>
  </si>
  <si>
    <t>001324</t>
  </si>
  <si>
    <t>000576</t>
  </si>
  <si>
    <t>300830</t>
  </si>
  <si>
    <t>605258</t>
  </si>
  <si>
    <t>003021</t>
  </si>
  <si>
    <t>301033</t>
  </si>
  <si>
    <t>301515</t>
  </si>
  <si>
    <t>300381</t>
  </si>
  <si>
    <t>301555</t>
  </si>
  <si>
    <t>002199</t>
  </si>
  <si>
    <t>688338</t>
  </si>
  <si>
    <t>002718</t>
  </si>
  <si>
    <t>002164</t>
  </si>
  <si>
    <t>300241</t>
  </si>
  <si>
    <t>300314</t>
  </si>
  <si>
    <t>688592</t>
  </si>
  <si>
    <t>002369</t>
  </si>
  <si>
    <t>603667</t>
  </si>
  <si>
    <t>603380</t>
  </si>
  <si>
    <t>002817</t>
  </si>
  <si>
    <t>002599</t>
  </si>
  <si>
    <t>300385</t>
  </si>
  <si>
    <t>603396</t>
  </si>
  <si>
    <t>688573</t>
  </si>
  <si>
    <t>000565</t>
  </si>
  <si>
    <t>渝三峡Ａ</t>
  </si>
  <si>
    <t>002682</t>
  </si>
  <si>
    <t>000004</t>
  </si>
  <si>
    <t>603906</t>
  </si>
  <si>
    <t>603045</t>
  </si>
  <si>
    <t>300279</t>
  </si>
  <si>
    <t>301390</t>
  </si>
  <si>
    <t>301101</t>
  </si>
  <si>
    <t>688485</t>
  </si>
  <si>
    <t>603838</t>
  </si>
  <si>
    <t>300960</t>
  </si>
  <si>
    <t>002313</t>
  </si>
  <si>
    <t>301369</t>
  </si>
  <si>
    <t>300739</t>
  </si>
  <si>
    <t>003001</t>
  </si>
  <si>
    <t>301157</t>
  </si>
  <si>
    <t>002899</t>
  </si>
  <si>
    <t>688191</t>
  </si>
  <si>
    <t>300302</t>
  </si>
  <si>
    <t>688392</t>
  </si>
  <si>
    <t>688222</t>
  </si>
  <si>
    <t>688707</t>
  </si>
  <si>
    <t>301233</t>
  </si>
  <si>
    <t>688033</t>
  </si>
  <si>
    <t>301072</t>
  </si>
  <si>
    <t>300466</t>
  </si>
  <si>
    <t>301299</t>
  </si>
  <si>
    <t>300927</t>
  </si>
  <si>
    <t>301075</t>
  </si>
  <si>
    <t>003026</t>
  </si>
  <si>
    <t>301321</t>
  </si>
  <si>
    <t>300469</t>
  </si>
  <si>
    <t>603617</t>
  </si>
  <si>
    <t>300588</t>
  </si>
  <si>
    <t>301055</t>
  </si>
  <si>
    <t>001238</t>
  </si>
  <si>
    <t>002909</t>
  </si>
  <si>
    <t>688045</t>
  </si>
  <si>
    <t>300925</t>
  </si>
  <si>
    <t>300689</t>
  </si>
  <si>
    <t>300621</t>
  </si>
  <si>
    <t>300512</t>
  </si>
  <si>
    <t>603828</t>
  </si>
  <si>
    <t>002012</t>
  </si>
  <si>
    <t>300719</t>
  </si>
  <si>
    <t>300650</t>
  </si>
  <si>
    <t>300149</t>
  </si>
  <si>
    <t>300766</t>
  </si>
  <si>
    <t>300566</t>
  </si>
  <si>
    <t>002177</t>
  </si>
  <si>
    <t>300901</t>
  </si>
  <si>
    <t>300464</t>
  </si>
  <si>
    <t>688788</t>
  </si>
  <si>
    <t>688179</t>
  </si>
  <si>
    <t>002997</t>
  </si>
  <si>
    <t>688701</t>
  </si>
  <si>
    <t>605376</t>
  </si>
  <si>
    <t>300644</t>
  </si>
  <si>
    <t>300448</t>
  </si>
  <si>
    <t>002006</t>
  </si>
  <si>
    <t>688230</t>
  </si>
  <si>
    <t>301548</t>
  </si>
  <si>
    <t>300092</t>
  </si>
  <si>
    <t>002869</t>
  </si>
  <si>
    <t>300514</t>
  </si>
  <si>
    <t>688133</t>
  </si>
  <si>
    <t>688078</t>
  </si>
  <si>
    <t>301053</t>
  </si>
  <si>
    <t>000952</t>
  </si>
  <si>
    <t>300921</t>
  </si>
  <si>
    <t>300798</t>
  </si>
  <si>
    <t>300631</t>
  </si>
  <si>
    <t>002247</t>
  </si>
  <si>
    <t>301307</t>
  </si>
  <si>
    <t>301118</t>
  </si>
  <si>
    <t>003025</t>
  </si>
  <si>
    <t>605208</t>
  </si>
  <si>
    <t>002452</t>
  </si>
  <si>
    <t>300825</t>
  </si>
  <si>
    <t>301257</t>
  </si>
  <si>
    <t>301138</t>
  </si>
  <si>
    <t>301080</t>
  </si>
  <si>
    <t>688077</t>
  </si>
  <si>
    <t>300837</t>
  </si>
  <si>
    <t>002771</t>
  </si>
  <si>
    <t>300659</t>
  </si>
  <si>
    <t>301550</t>
  </si>
  <si>
    <t>301488</t>
  </si>
  <si>
    <t>301008</t>
  </si>
  <si>
    <t>300933</t>
  </si>
  <si>
    <t>688680</t>
  </si>
  <si>
    <t>002272</t>
  </si>
  <si>
    <t>603933</t>
  </si>
  <si>
    <t>300683</t>
  </si>
  <si>
    <t>002977</t>
  </si>
  <si>
    <t>603728</t>
  </si>
  <si>
    <t>603097</t>
  </si>
  <si>
    <t>300883</t>
  </si>
  <si>
    <t>603528</t>
  </si>
  <si>
    <t>688627</t>
  </si>
  <si>
    <t>301329</t>
  </si>
  <si>
    <t>002420</t>
  </si>
  <si>
    <t>300493</t>
  </si>
  <si>
    <t>300823</t>
  </si>
  <si>
    <t>300753</t>
  </si>
  <si>
    <t>688613</t>
  </si>
  <si>
    <t>300564</t>
  </si>
  <si>
    <t>300366</t>
  </si>
  <si>
    <t>301512</t>
  </si>
  <si>
    <t>603315</t>
  </si>
  <si>
    <t>300817</t>
  </si>
  <si>
    <t>300050</t>
  </si>
  <si>
    <t>002341</t>
  </si>
  <si>
    <t>300671</t>
  </si>
  <si>
    <t>603390</t>
  </si>
  <si>
    <t>688261</t>
  </si>
  <si>
    <t>001306</t>
  </si>
  <si>
    <t>300565</t>
  </si>
  <si>
    <t>300386</t>
  </si>
  <si>
    <t>002730</t>
  </si>
  <si>
    <t>603928</t>
  </si>
  <si>
    <t>688029</t>
  </si>
  <si>
    <t>301002</t>
  </si>
  <si>
    <t>688110</t>
  </si>
  <si>
    <t>601798</t>
  </si>
  <si>
    <t>300752</t>
  </si>
  <si>
    <t>603392</t>
  </si>
  <si>
    <t>002192</t>
  </si>
  <si>
    <t>300478</t>
  </si>
  <si>
    <t>300931</t>
  </si>
  <si>
    <t>002860</t>
  </si>
  <si>
    <t>002188</t>
  </si>
  <si>
    <t>688383</t>
  </si>
  <si>
    <t>600506</t>
  </si>
  <si>
    <t>300283</t>
  </si>
  <si>
    <t>688533</t>
  </si>
  <si>
    <t>688291</t>
  </si>
  <si>
    <t>301132</t>
  </si>
  <si>
    <t>001314</t>
  </si>
  <si>
    <t>003008</t>
  </si>
  <si>
    <t>301499</t>
  </si>
  <si>
    <t>688115</t>
  </si>
  <si>
    <t>300237</t>
  </si>
  <si>
    <t>688035</t>
  </si>
  <si>
    <t>300828</t>
  </si>
  <si>
    <t>603189</t>
  </si>
  <si>
    <t>688182</t>
  </si>
  <si>
    <t>600769</t>
  </si>
  <si>
    <t>301377</t>
  </si>
  <si>
    <t>300608</t>
  </si>
  <si>
    <t>688031</t>
  </si>
  <si>
    <t>002660</t>
  </si>
  <si>
    <t>603051</t>
  </si>
  <si>
    <t>688221</t>
  </si>
  <si>
    <t>688262</t>
  </si>
  <si>
    <t>688630</t>
  </si>
  <si>
    <t>300414</t>
  </si>
  <si>
    <t>301235</t>
  </si>
  <si>
    <t>300245</t>
  </si>
  <si>
    <t>688246</t>
  </si>
  <si>
    <t>301068</t>
  </si>
  <si>
    <t>688607</t>
  </si>
  <si>
    <t>688656</t>
  </si>
  <si>
    <t>002413</t>
  </si>
  <si>
    <t>301379</t>
  </si>
  <si>
    <t>600237</t>
  </si>
  <si>
    <t>300636</t>
  </si>
  <si>
    <t>301057</t>
  </si>
  <si>
    <t>688157</t>
  </si>
  <si>
    <t>300700</t>
  </si>
  <si>
    <t>300065</t>
  </si>
  <si>
    <t>000890</t>
  </si>
  <si>
    <t>301042</t>
  </si>
  <si>
    <t>603273</t>
  </si>
  <si>
    <t>300158</t>
  </si>
  <si>
    <t>300955</t>
  </si>
  <si>
    <t>002442</t>
  </si>
  <si>
    <t>688371</t>
  </si>
  <si>
    <t>002121</t>
  </si>
  <si>
    <t>300980</t>
  </si>
  <si>
    <t>301529</t>
  </si>
  <si>
    <t>000595</t>
  </si>
  <si>
    <t>688418</t>
  </si>
  <si>
    <t>605488</t>
  </si>
  <si>
    <t>600774</t>
  </si>
  <si>
    <t>300572</t>
  </si>
  <si>
    <t>300829</t>
  </si>
  <si>
    <t>688571</t>
  </si>
  <si>
    <t>301378</t>
  </si>
  <si>
    <t>001298</t>
  </si>
  <si>
    <t>301413</t>
  </si>
  <si>
    <t>301389</t>
  </si>
  <si>
    <t>300897</t>
  </si>
  <si>
    <t>002362</t>
  </si>
  <si>
    <t>300243</t>
  </si>
  <si>
    <t>301125</t>
  </si>
  <si>
    <t>300880</t>
  </si>
  <si>
    <t>688595</t>
  </si>
  <si>
    <t>301178</t>
  </si>
  <si>
    <t>002324</t>
  </si>
  <si>
    <t>002295</t>
  </si>
  <si>
    <t>688309</t>
  </si>
  <si>
    <t>301112</t>
  </si>
  <si>
    <t>300556</t>
  </si>
  <si>
    <t>300622</t>
  </si>
  <si>
    <t>688458</t>
  </si>
  <si>
    <t>688393</t>
  </si>
  <si>
    <t>688252</t>
  </si>
  <si>
    <t>300126</t>
  </si>
  <si>
    <t>301045</t>
  </si>
  <si>
    <t>605069</t>
  </si>
  <si>
    <t>300922</t>
  </si>
  <si>
    <t>002942</t>
  </si>
  <si>
    <t>605303</t>
  </si>
  <si>
    <t>300480</t>
  </si>
  <si>
    <t>688517</t>
  </si>
  <si>
    <t>603015</t>
  </si>
  <si>
    <t>605128</t>
  </si>
  <si>
    <t>301209</t>
  </si>
  <si>
    <t>603776</t>
  </si>
  <si>
    <t>603701</t>
  </si>
  <si>
    <t>688478</t>
  </si>
  <si>
    <t>301578</t>
  </si>
  <si>
    <t>688560</t>
  </si>
  <si>
    <t>000695</t>
  </si>
  <si>
    <t>000504</t>
  </si>
  <si>
    <t>300686</t>
  </si>
  <si>
    <t>301111</t>
  </si>
  <si>
    <t>301248</t>
  </si>
  <si>
    <t>300641</t>
  </si>
  <si>
    <t>002719</t>
  </si>
  <si>
    <t>688310</t>
  </si>
  <si>
    <t>603655</t>
  </si>
  <si>
    <t>300789</t>
  </si>
  <si>
    <t>002940</t>
  </si>
  <si>
    <t>688577</t>
  </si>
  <si>
    <t>300101</t>
  </si>
  <si>
    <t>300884</t>
  </si>
  <si>
    <t>600892</t>
  </si>
  <si>
    <t>300076</t>
  </si>
  <si>
    <t>688359</t>
  </si>
  <si>
    <t>600192</t>
  </si>
  <si>
    <t>300333</t>
  </si>
  <si>
    <t>688273</t>
  </si>
  <si>
    <t>688131</t>
  </si>
  <si>
    <t>600753</t>
  </si>
  <si>
    <t>300976</t>
  </si>
  <si>
    <t>300571</t>
  </si>
  <si>
    <t>002811</t>
  </si>
  <si>
    <t>301089</t>
  </si>
  <si>
    <t>603577</t>
  </si>
  <si>
    <t>300696</t>
  </si>
  <si>
    <t>603516</t>
  </si>
  <si>
    <t>300593</t>
  </si>
  <si>
    <t>300344</t>
  </si>
  <si>
    <t>300945</t>
  </si>
  <si>
    <t>603121</t>
  </si>
  <si>
    <t>300486</t>
  </si>
  <si>
    <t>688066</t>
  </si>
  <si>
    <t>301028</t>
  </si>
  <si>
    <t>002642</t>
  </si>
  <si>
    <t>300713</t>
  </si>
  <si>
    <t>300249</t>
  </si>
  <si>
    <t>301566</t>
  </si>
  <si>
    <t>688227</t>
  </si>
  <si>
    <t>688653</t>
  </si>
  <si>
    <t>301189</t>
  </si>
  <si>
    <t>301221</t>
  </si>
  <si>
    <t>688280</t>
  </si>
  <si>
    <t>301100</t>
  </si>
  <si>
    <t>300882</t>
  </si>
  <si>
    <t>600990</t>
  </si>
  <si>
    <t>688148</t>
  </si>
  <si>
    <t>603188</t>
  </si>
  <si>
    <t>300531</t>
  </si>
  <si>
    <t>603389</t>
  </si>
  <si>
    <t>300647</t>
  </si>
  <si>
    <t>603332</t>
  </si>
  <si>
    <t>688636</t>
  </si>
  <si>
    <t>300471</t>
  </si>
  <si>
    <t>002513</t>
  </si>
  <si>
    <t>002253</t>
  </si>
  <si>
    <t>000953</t>
  </si>
  <si>
    <t>300432</t>
  </si>
  <si>
    <t>001255</t>
  </si>
  <si>
    <t>301006</t>
  </si>
  <si>
    <t>300539</t>
  </si>
  <si>
    <t>000590</t>
  </si>
  <si>
    <t>603320</t>
  </si>
  <si>
    <t>600805</t>
  </si>
  <si>
    <t>300152</t>
  </si>
  <si>
    <t>300614</t>
  </si>
  <si>
    <t>688319</t>
  </si>
  <si>
    <t>603829</t>
  </si>
  <si>
    <t>688585</t>
  </si>
  <si>
    <t>603867</t>
  </si>
  <si>
    <t>603209</t>
  </si>
  <si>
    <t>300429</t>
  </si>
  <si>
    <t>300550</t>
  </si>
  <si>
    <t>003040</t>
  </si>
  <si>
    <t>300153</t>
  </si>
  <si>
    <t>001326</t>
  </si>
  <si>
    <t>002193</t>
  </si>
  <si>
    <t>300397</t>
  </si>
  <si>
    <t>300500</t>
  </si>
  <si>
    <t>603021</t>
  </si>
  <si>
    <t>301279</t>
  </si>
  <si>
    <t>300907</t>
  </si>
  <si>
    <t>301192</t>
  </si>
  <si>
    <t>603887</t>
  </si>
  <si>
    <t>688152</t>
  </si>
  <si>
    <t>301237</t>
  </si>
  <si>
    <t>300103</t>
  </si>
  <si>
    <t>688096</t>
  </si>
  <si>
    <t>688419</t>
  </si>
  <si>
    <t>301099</t>
  </si>
  <si>
    <t>605055</t>
  </si>
  <si>
    <t>003011</t>
  </si>
  <si>
    <t>603489</t>
  </si>
  <si>
    <t>301020</t>
  </si>
  <si>
    <t>688699</t>
  </si>
  <si>
    <t>002843</t>
  </si>
  <si>
    <t>002520</t>
  </si>
  <si>
    <t>688768</t>
  </si>
  <si>
    <t>688103</t>
  </si>
  <si>
    <t>300585</t>
  </si>
  <si>
    <t>300177</t>
  </si>
  <si>
    <t>301210</t>
  </si>
  <si>
    <t>688426</t>
  </si>
  <si>
    <t>688116</t>
  </si>
  <si>
    <t>300477</t>
  </si>
  <si>
    <t>300716</t>
  </si>
  <si>
    <t>688105</t>
  </si>
  <si>
    <t>688416</t>
  </si>
  <si>
    <t>002962</t>
  </si>
  <si>
    <t>300619</t>
  </si>
  <si>
    <t>300219</t>
  </si>
  <si>
    <t>688251</t>
  </si>
  <si>
    <t>301197</t>
  </si>
  <si>
    <t>688058</t>
  </si>
  <si>
    <t>003036</t>
  </si>
  <si>
    <t>300535</t>
  </si>
  <si>
    <t>300552</t>
  </si>
  <si>
    <t>002512</t>
  </si>
  <si>
    <t>000859</t>
  </si>
  <si>
    <t>003043</t>
  </si>
  <si>
    <t>688306</t>
  </si>
  <si>
    <t>688511</t>
  </si>
  <si>
    <t>688348</t>
  </si>
  <si>
    <t>300990</t>
  </si>
  <si>
    <t>002877</t>
  </si>
  <si>
    <t>301273</t>
  </si>
  <si>
    <t>300745</t>
  </si>
  <si>
    <t>300854</t>
  </si>
  <si>
    <t>002836</t>
  </si>
  <si>
    <t>603679</t>
  </si>
  <si>
    <t>003032</t>
  </si>
  <si>
    <t>300730</t>
  </si>
  <si>
    <t>002622</t>
  </si>
  <si>
    <t>300265</t>
  </si>
  <si>
    <t>603978</t>
  </si>
  <si>
    <t>300963</t>
  </si>
  <si>
    <t>300563</t>
  </si>
  <si>
    <t>688316</t>
  </si>
  <si>
    <t>688046</t>
  </si>
  <si>
    <t>605118</t>
  </si>
  <si>
    <t>300807</t>
  </si>
  <si>
    <t>688025</t>
  </si>
  <si>
    <t>301388</t>
  </si>
  <si>
    <t>301163</t>
  </si>
  <si>
    <t>300996</t>
  </si>
  <si>
    <t>300211</t>
  </si>
  <si>
    <t>688565</t>
  </si>
  <si>
    <t>688312</t>
  </si>
  <si>
    <t>688022</t>
  </si>
  <si>
    <t>688683</t>
  </si>
  <si>
    <t>300998</t>
  </si>
  <si>
    <t>300400</t>
  </si>
  <si>
    <t>603580</t>
  </si>
  <si>
    <t>002885</t>
  </si>
  <si>
    <t>688048</t>
  </si>
  <si>
    <t>002231</t>
  </si>
  <si>
    <t>300843</t>
  </si>
  <si>
    <t>688450</t>
  </si>
  <si>
    <t>688201</t>
  </si>
  <si>
    <t>300767</t>
  </si>
  <si>
    <t>301337</t>
  </si>
  <si>
    <t>600610</t>
  </si>
  <si>
    <t>300602</t>
  </si>
  <si>
    <t>688026</t>
  </si>
  <si>
    <t>300717</t>
  </si>
  <si>
    <t>300030</t>
  </si>
  <si>
    <t>002072</t>
  </si>
  <si>
    <t>603890</t>
  </si>
  <si>
    <t>002549</t>
  </si>
  <si>
    <t>688325</t>
  </si>
  <si>
    <t>300806</t>
  </si>
  <si>
    <t>300013</t>
  </si>
  <si>
    <t>301503</t>
  </si>
  <si>
    <t>603683</t>
  </si>
  <si>
    <t>600241</t>
  </si>
  <si>
    <t>688299</t>
  </si>
  <si>
    <t>002931</t>
  </si>
  <si>
    <t>300648</t>
  </si>
  <si>
    <t>603139</t>
  </si>
  <si>
    <t>688023</t>
  </si>
  <si>
    <t>300681</t>
  </si>
  <si>
    <t>688700</t>
  </si>
  <si>
    <t>603399</t>
  </si>
  <si>
    <t>688061</t>
  </si>
  <si>
    <t>002857</t>
  </si>
  <si>
    <t>002866</t>
  </si>
  <si>
    <t>300790</t>
  </si>
  <si>
    <t>002798</t>
  </si>
  <si>
    <t>300508</t>
  </si>
  <si>
    <t>301448</t>
  </si>
  <si>
    <t>003004</t>
  </si>
  <si>
    <t>605058</t>
  </si>
  <si>
    <t>688369</t>
  </si>
  <si>
    <t>300981</t>
  </si>
  <si>
    <t>300604</t>
  </si>
  <si>
    <t>603004</t>
  </si>
  <si>
    <t>300369</t>
  </si>
  <si>
    <t>002577</t>
  </si>
  <si>
    <t>688199</t>
  </si>
  <si>
    <t>688651</t>
  </si>
  <si>
    <t>300484</t>
  </si>
  <si>
    <t>301396</t>
  </si>
  <si>
    <t>605298</t>
  </si>
  <si>
    <t>603052</t>
  </si>
  <si>
    <t>688668</t>
  </si>
  <si>
    <t>688372</t>
  </si>
  <si>
    <t>300684</t>
  </si>
  <si>
    <t>300749</t>
  </si>
  <si>
    <t>300943</t>
  </si>
  <si>
    <t>300546</t>
  </si>
  <si>
    <t>300885</t>
  </si>
  <si>
    <t>002927</t>
  </si>
  <si>
    <t>300672</t>
  </si>
  <si>
    <t>301070</t>
  </si>
  <si>
    <t>301065</t>
  </si>
  <si>
    <t>300100</t>
  </si>
  <si>
    <t>603813</t>
  </si>
  <si>
    <t>300779</t>
  </si>
  <si>
    <t>688512</t>
  </si>
  <si>
    <t>002826</t>
  </si>
  <si>
    <t>301086</t>
  </si>
  <si>
    <t>002347</t>
  </si>
  <si>
    <t>300889</t>
  </si>
  <si>
    <t>002667</t>
  </si>
  <si>
    <t>002886</t>
  </si>
  <si>
    <t>002876</t>
  </si>
  <si>
    <t>688093</t>
  </si>
  <si>
    <t>605167</t>
  </si>
  <si>
    <t>002388</t>
  </si>
  <si>
    <t>688693</t>
  </si>
  <si>
    <t>300509</t>
  </si>
  <si>
    <t>600641</t>
  </si>
  <si>
    <t>688143</t>
  </si>
  <si>
    <t>603936</t>
  </si>
  <si>
    <t>301357</t>
  </si>
  <si>
    <t>301079</t>
  </si>
  <si>
    <t>001358</t>
  </si>
  <si>
    <t>688229</t>
  </si>
  <si>
    <t>688391</t>
  </si>
  <si>
    <t>300032</t>
  </si>
  <si>
    <t>301306</t>
  </si>
  <si>
    <t>301041</t>
  </si>
  <si>
    <t>300868</t>
  </si>
  <si>
    <t>301282</t>
  </si>
  <si>
    <t>603900</t>
  </si>
  <si>
    <t>300141</t>
  </si>
  <si>
    <t>300721</t>
  </si>
  <si>
    <t>300951</t>
  </si>
  <si>
    <t>301129</t>
  </si>
  <si>
    <t>300606</t>
  </si>
  <si>
    <t>003015</t>
  </si>
  <si>
    <t>688049</t>
  </si>
  <si>
    <t>688195</t>
  </si>
  <si>
    <t>300594</t>
  </si>
  <si>
    <t>688373</t>
  </si>
  <si>
    <t>002990</t>
  </si>
  <si>
    <t>688173</t>
  </si>
  <si>
    <t>688237</t>
  </si>
  <si>
    <t>603657</t>
  </si>
  <si>
    <t>603028</t>
  </si>
  <si>
    <t>301121</t>
  </si>
  <si>
    <t>300321</t>
  </si>
  <si>
    <t>300733</t>
  </si>
  <si>
    <t>301082</t>
  </si>
  <si>
    <t>300125</t>
  </si>
  <si>
    <t>300340</t>
  </si>
  <si>
    <t>300826</t>
  </si>
  <si>
    <t>301260</t>
  </si>
  <si>
    <t>300081</t>
  </si>
  <si>
    <t>300935</t>
  </si>
  <si>
    <t>688060</t>
  </si>
  <si>
    <t>688207</t>
  </si>
  <si>
    <t>300930</t>
  </si>
  <si>
    <t>688181</t>
  </si>
  <si>
    <t>301021</t>
  </si>
  <si>
    <t>300941</t>
  </si>
  <si>
    <t>600421</t>
  </si>
  <si>
    <t>300800</t>
  </si>
  <si>
    <t>300462</t>
  </si>
  <si>
    <t>688178</t>
  </si>
  <si>
    <t>688193</t>
  </si>
  <si>
    <t>301176</t>
  </si>
  <si>
    <t>301107</t>
  </si>
  <si>
    <t>301222</t>
  </si>
  <si>
    <t>300270</t>
  </si>
  <si>
    <t>301349</t>
  </si>
  <si>
    <t>002848</t>
  </si>
  <si>
    <t>688603</t>
  </si>
  <si>
    <t>300246</t>
  </si>
  <si>
    <t>300609</t>
  </si>
  <si>
    <t>688004</t>
  </si>
  <si>
    <t>301016</t>
  </si>
  <si>
    <t>688720</t>
  </si>
  <si>
    <t>002992</t>
  </si>
  <si>
    <t>002645</t>
  </si>
  <si>
    <t>688171</t>
  </si>
  <si>
    <t>603629</t>
  </si>
  <si>
    <t>300582</t>
  </si>
  <si>
    <t>301226</t>
  </si>
  <si>
    <t>300707</t>
  </si>
  <si>
    <t>688776</t>
  </si>
  <si>
    <t>688052</t>
  </si>
  <si>
    <t>301360</t>
  </si>
  <si>
    <t>300932</t>
  </si>
  <si>
    <t>688329</t>
  </si>
  <si>
    <t>002972</t>
  </si>
  <si>
    <t>300994</t>
  </si>
  <si>
    <t>688682</t>
  </si>
  <si>
    <t>688286</t>
  </si>
  <si>
    <t>300813</t>
  </si>
  <si>
    <t>688502</t>
  </si>
  <si>
    <t>688800</t>
  </si>
  <si>
    <t>300421</t>
  </si>
  <si>
    <t>603316</t>
  </si>
  <si>
    <t>002861</t>
  </si>
  <si>
    <t>688197</t>
  </si>
  <si>
    <t>002068</t>
  </si>
  <si>
    <t>301049</t>
  </si>
  <si>
    <t>688496</t>
  </si>
  <si>
    <t>301338</t>
  </si>
  <si>
    <t>002306</t>
  </si>
  <si>
    <t>300150</t>
  </si>
  <si>
    <t>688598</t>
  </si>
  <si>
    <t>300916</t>
  </si>
  <si>
    <t>688733</t>
  </si>
  <si>
    <t>688141</t>
  </si>
  <si>
    <t>301387</t>
  </si>
  <si>
    <t>605178</t>
  </si>
  <si>
    <t>688051</t>
  </si>
  <si>
    <t>300727</t>
  </si>
  <si>
    <t>300875</t>
  </si>
  <si>
    <t>002765</t>
  </si>
  <si>
    <t>688028</t>
  </si>
  <si>
    <t>002055</t>
  </si>
  <si>
    <t>688616</t>
  </si>
  <si>
    <t>688010</t>
  </si>
  <si>
    <t>300412</t>
  </si>
  <si>
    <t>300982</t>
  </si>
  <si>
    <t>688590</t>
  </si>
  <si>
    <t>605378</t>
  </si>
  <si>
    <t>688622</t>
  </si>
  <si>
    <t>301023</t>
  </si>
  <si>
    <t>300461</t>
  </si>
  <si>
    <t>300343</t>
  </si>
  <si>
    <t>300995</t>
  </si>
  <si>
    <t>301040</t>
  </si>
  <si>
    <t>688176</t>
  </si>
  <si>
    <t>688667</t>
  </si>
  <si>
    <t>688378</t>
  </si>
  <si>
    <t>000586</t>
  </si>
  <si>
    <t>002329</t>
  </si>
  <si>
    <t>300069</t>
  </si>
  <si>
    <t>300701</t>
  </si>
  <si>
    <t>688079</t>
  </si>
  <si>
    <t>600860</t>
  </si>
  <si>
    <t>603626</t>
  </si>
  <si>
    <t>301383</t>
  </si>
  <si>
    <t>300117</t>
  </si>
  <si>
    <t>301139</t>
  </si>
  <si>
    <t>002323</t>
  </si>
  <si>
    <t>002213</t>
  </si>
  <si>
    <t>300407</t>
  </si>
  <si>
    <t>002633</t>
  </si>
  <si>
    <t>688021</t>
  </si>
  <si>
    <t>688091</t>
  </si>
  <si>
    <t>688259</t>
  </si>
  <si>
    <t>300155</t>
  </si>
  <si>
    <t>300460</t>
  </si>
  <si>
    <t>001339</t>
  </si>
  <si>
    <t>002862</t>
  </si>
  <si>
    <t>688168</t>
  </si>
  <si>
    <t>002290</t>
  </si>
  <si>
    <t>301326</t>
  </si>
  <si>
    <t>688566</t>
  </si>
  <si>
    <t>300836</t>
  </si>
  <si>
    <t>300329</t>
  </si>
  <si>
    <t>300876</t>
  </si>
  <si>
    <t>603373</t>
  </si>
  <si>
    <t>603843</t>
  </si>
  <si>
    <t>688307</t>
  </si>
  <si>
    <t>301318</t>
  </si>
  <si>
    <t>300331</t>
  </si>
  <si>
    <t>688011</t>
  </si>
  <si>
    <t>301511</t>
  </si>
  <si>
    <t>605289</t>
  </si>
  <si>
    <t>301180</t>
  </si>
  <si>
    <t>300786</t>
  </si>
  <si>
    <t>688377</t>
  </si>
  <si>
    <t>300305</t>
  </si>
  <si>
    <t>688067</t>
  </si>
  <si>
    <t>688528</t>
  </si>
  <si>
    <t>002288</t>
  </si>
  <si>
    <t>300162</t>
  </si>
  <si>
    <t>300845</t>
  </si>
  <si>
    <t>002806</t>
  </si>
  <si>
    <t>603186</t>
  </si>
  <si>
    <t>002799</t>
  </si>
  <si>
    <t>300165</t>
  </si>
  <si>
    <t>300391</t>
  </si>
  <si>
    <t>300968</t>
  </si>
  <si>
    <t>002134</t>
  </si>
  <si>
    <t>002975</t>
  </si>
  <si>
    <t>603538</t>
  </si>
  <si>
    <t>300886</t>
  </si>
  <si>
    <t>300822</t>
  </si>
  <si>
    <t>300890</t>
  </si>
  <si>
    <t>688689</t>
  </si>
  <si>
    <t>301123</t>
  </si>
  <si>
    <t>301013</t>
  </si>
  <si>
    <t>301063</t>
  </si>
  <si>
    <t>002591</t>
  </si>
  <si>
    <t>300120</t>
  </si>
  <si>
    <t>300518</t>
  </si>
  <si>
    <t>301359</t>
  </si>
  <si>
    <t>002455</t>
  </si>
  <si>
    <t>688659</t>
  </si>
  <si>
    <t>688609</t>
  </si>
  <si>
    <t>688519</t>
  </si>
  <si>
    <t>688228</t>
  </si>
  <si>
    <t>300652</t>
  </si>
  <si>
    <t>603106</t>
  </si>
  <si>
    <t>300605</t>
  </si>
  <si>
    <t>300879</t>
  </si>
  <si>
    <t>688226</t>
  </si>
  <si>
    <t>688244</t>
  </si>
  <si>
    <t>603595</t>
  </si>
  <si>
    <t>301489</t>
  </si>
  <si>
    <t>688030</t>
  </si>
  <si>
    <t>688039</t>
  </si>
  <si>
    <t>300949</t>
  </si>
  <si>
    <t>002735</t>
  </si>
  <si>
    <t>603895</t>
  </si>
  <si>
    <t>002795</t>
  </si>
  <si>
    <t>301182</t>
  </si>
  <si>
    <t>300909</t>
  </si>
  <si>
    <t>300449</t>
  </si>
  <si>
    <t>300530</t>
  </si>
  <si>
    <t>300578</t>
  </si>
  <si>
    <t>688202</t>
  </si>
  <si>
    <t>002729</t>
  </si>
  <si>
    <t>688216</t>
  </si>
  <si>
    <t>600847</t>
  </si>
  <si>
    <t>300417</t>
  </si>
  <si>
    <t>688323</t>
  </si>
  <si>
    <t>002723</t>
  </si>
  <si>
    <t>300865</t>
  </si>
  <si>
    <t>688071</t>
  </si>
  <si>
    <t>688020</t>
  </si>
  <si>
    <t>300078</t>
  </si>
  <si>
    <t>301117</t>
  </si>
  <si>
    <t>300520</t>
  </si>
  <si>
    <t>002842</t>
  </si>
  <si>
    <t>002453</t>
  </si>
  <si>
    <t>688032</t>
  </si>
  <si>
    <t>002888</t>
  </si>
  <si>
    <t>300663</t>
  </si>
  <si>
    <t>301312</t>
  </si>
  <si>
    <t>001211</t>
  </si>
  <si>
    <t>688610</t>
  </si>
  <si>
    <t>002715</t>
  </si>
  <si>
    <t>688081</t>
  </si>
  <si>
    <t>000691</t>
  </si>
  <si>
    <t>688288</t>
  </si>
  <si>
    <t>688136</t>
  </si>
  <si>
    <t>002354</t>
  </si>
  <si>
    <t>001283</t>
  </si>
  <si>
    <t>688296</t>
  </si>
  <si>
    <t>600165</t>
  </si>
  <si>
    <t>688655</t>
  </si>
  <si>
    <t>300543</t>
  </si>
  <si>
    <t>001217</t>
  </si>
  <si>
    <t>300853</t>
  </si>
  <si>
    <t>300410</t>
  </si>
  <si>
    <t>300472</t>
  </si>
  <si>
    <t>600605</t>
  </si>
  <si>
    <t>300903</t>
  </si>
  <si>
    <t>688118</t>
  </si>
  <si>
    <t>688162</t>
  </si>
  <si>
    <t>300517</t>
  </si>
  <si>
    <t>300670</t>
  </si>
  <si>
    <t>300626</t>
  </si>
  <si>
    <t>300423</t>
  </si>
  <si>
    <t>002105</t>
  </si>
  <si>
    <t>688260</t>
  </si>
  <si>
    <t>603709</t>
  </si>
  <si>
    <t>688038</t>
  </si>
  <si>
    <t>002099</t>
  </si>
  <si>
    <t>688662</t>
  </si>
  <si>
    <t>300956</t>
  </si>
  <si>
    <t>300499</t>
  </si>
  <si>
    <t>301012</t>
  </si>
  <si>
    <t>002529</t>
  </si>
  <si>
    <t>002141</t>
  </si>
  <si>
    <t>002829</t>
  </si>
  <si>
    <t>300505</t>
  </si>
  <si>
    <t>688282</t>
  </si>
  <si>
    <t>002325</t>
  </si>
  <si>
    <t>603363</t>
  </si>
  <si>
    <t>688619</t>
  </si>
  <si>
    <t>002336</t>
  </si>
  <si>
    <t>600213</t>
  </si>
  <si>
    <t>300965</t>
  </si>
  <si>
    <t>688311</t>
  </si>
  <si>
    <t>688328</t>
  </si>
  <si>
    <t>600715</t>
  </si>
  <si>
    <t>600375</t>
  </si>
  <si>
    <t>688233</t>
  </si>
  <si>
    <t>688581</t>
  </si>
  <si>
    <t>002217</t>
  </si>
  <si>
    <t>000668</t>
  </si>
  <si>
    <t>002856</t>
  </si>
  <si>
    <t>603963</t>
  </si>
  <si>
    <t>002621</t>
  </si>
  <si>
    <t>000908</t>
  </si>
  <si>
    <t>002750</t>
  </si>
  <si>
    <t>300208</t>
  </si>
  <si>
    <t>002569</t>
  </si>
  <si>
    <t>002502</t>
  </si>
  <si>
    <t>002309</t>
  </si>
  <si>
    <t>002251</t>
  </si>
  <si>
    <t>002200</t>
  </si>
  <si>
    <t>002157</t>
  </si>
  <si>
    <t>002087</t>
  </si>
  <si>
    <t>002002</t>
  </si>
  <si>
    <t>000976</t>
  </si>
  <si>
    <t>000909</t>
  </si>
  <si>
    <t>000796</t>
  </si>
  <si>
    <t>000697</t>
  </si>
  <si>
    <t>000637</t>
  </si>
  <si>
    <t>000584</t>
  </si>
  <si>
    <t>000564</t>
  </si>
  <si>
    <t>000525</t>
  </si>
  <si>
    <t>000416</t>
  </si>
  <si>
    <t>688500</t>
  </si>
  <si>
    <t>603559</t>
  </si>
  <si>
    <t>603555</t>
  </si>
  <si>
    <t>603030</t>
  </si>
  <si>
    <t>600823</t>
  </si>
  <si>
    <t>600804</t>
  </si>
  <si>
    <t>600766</t>
  </si>
  <si>
    <t>600759</t>
  </si>
  <si>
    <t>ST洲际</t>
  </si>
  <si>
    <t>600734</t>
  </si>
  <si>
    <t>600671</t>
  </si>
  <si>
    <t>600647</t>
  </si>
  <si>
    <t>600599</t>
  </si>
  <si>
    <t>600396</t>
  </si>
  <si>
    <t>600387</t>
  </si>
  <si>
    <t>600306</t>
  </si>
  <si>
    <t>600303</t>
  </si>
  <si>
    <t>600078</t>
  </si>
  <si>
    <t>600070</t>
  </si>
  <si>
    <t>301591</t>
  </si>
  <si>
    <t>肯特股份</t>
  </si>
  <si>
    <t>300859</t>
  </si>
  <si>
    <t>300799</t>
  </si>
  <si>
    <t>300742</t>
  </si>
  <si>
    <t>300427</t>
  </si>
  <si>
    <t>300313</t>
  </si>
  <si>
    <t>300268</t>
  </si>
  <si>
    <t>300209</t>
  </si>
  <si>
    <t>300205</t>
  </si>
  <si>
    <t>ST天喻</t>
  </si>
  <si>
    <t>300167</t>
  </si>
  <si>
    <t>300096</t>
  </si>
  <si>
    <t>300029</t>
  </si>
  <si>
    <t>300010</t>
  </si>
  <si>
    <t>002808</t>
  </si>
  <si>
    <t>002800</t>
  </si>
  <si>
    <t>002742</t>
  </si>
  <si>
    <t>002721</t>
  </si>
  <si>
    <t>002700</t>
  </si>
  <si>
    <t>002592</t>
  </si>
  <si>
    <t>数据来源:通达信</t>
  </si>
  <si>
    <t>一阶确认</t>
  </si>
  <si>
    <t>二阶确认</t>
  </si>
  <si>
    <t>一阶总计</t>
  </si>
  <si>
    <t>数量总计</t>
  </si>
  <si>
    <t>二阶总计</t>
  </si>
  <si>
    <t>排名</t>
  </si>
  <si>
    <t>主线榜</t>
  </si>
  <si>
    <t>试错榜</t>
  </si>
  <si>
    <t>上榜最小值</t>
  </si>
  <si>
    <t>赛道名称</t>
  </si>
  <si>
    <t>上榜数</t>
  </si>
  <si>
    <t>强度1</t>
  </si>
  <si>
    <t>数据量</t>
  </si>
  <si>
    <t>上榜比</t>
  </si>
  <si>
    <t>强度2</t>
  </si>
  <si>
    <t>主线值</t>
  </si>
  <si>
    <t>排名变动</t>
  </si>
  <si>
    <t>试错值</t>
  </si>
  <si>
    <t>昨日排名</t>
  </si>
  <si>
    <t>上榜最大值</t>
  </si>
  <si>
    <t>比例最小值</t>
  </si>
  <si>
    <t>比例最大值</t>
  </si>
  <si>
    <t>离散度</t>
  </si>
  <si>
    <t>同属于一个一阶的二阶方向，是不是算强弱和离散度的时候要经过处理</t>
  </si>
  <si>
    <t>主题榜用0.65+0.35</t>
  </si>
  <si>
    <t>其他不纳入计算</t>
  </si>
  <si>
    <t>时间</t>
  </si>
  <si>
    <t>巅峰
&gt;0.8</t>
  </si>
  <si>
    <t>发展
&gt;0.6</t>
  </si>
  <si>
    <t>启航
&gt;0.4</t>
  </si>
  <si>
    <t>风格离散度</t>
  </si>
  <si>
    <t>行业离散度</t>
  </si>
  <si>
    <t>综合离散度</t>
  </si>
  <si>
    <t>离散阈值</t>
  </si>
  <si>
    <t>风格分位数.65</t>
  </si>
  <si>
    <t>行业分位数.35</t>
  </si>
  <si>
    <t>产业离散度是定大方向的主线，目前就是TMT，然后行业离散度还是高位意味着里面轮动比较快，比如算力、应用这种都还可以，然后算力也是分散在各行业的，当行业离散度和产业离散度都很小的时候，那时候确定性是最高的应该，只有一个方向，都不用去考虑主线内部的轮动</t>
  </si>
  <si>
    <t>离散度这块比较重要的是，多重共线性问题，只要相互独立，最后出来的结果准确度才高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</si>
</sst>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">
    <numFmt numFmtId="176" formatCode="0.00_ "/>
    <numFmt numFmtId="177" formatCode="yyyy/m/d;@"/>
    <numFmt numFmtId="178" formatCode="0_ "/>
  </numFmts>
  <fonts count="40" x14ac:knownFonts="1">
    <font>
      <sz val="11"/>
      <color theme="1"/>
      <name val="宋体"/>
      <charset val="134"/>
      <scheme val="minor"/>
    </font>
    <font>
      <sz val="12"/>
      <color theme="1"/>
      <name val="微软雅黑"/>
      <charset val="134"/>
    </font>
    <font>
      <sz val="12"/>
      <color rgb="FFFF0000"/>
      <name val="微软雅黑"/>
      <charset val="134"/>
    </font>
    <font>
      <b/>
      <sz val="12"/>
      <color theme="0"/>
      <name val="微软雅黑"/>
      <charset val="134"/>
    </font>
    <font>
      <b/>
      <sz val="12"/>
      <color rgb="FFFF0000"/>
      <name val="微软雅黑"/>
      <charset val="134"/>
    </font>
    <font>
      <sz val="12"/>
      <name val="微软雅黑"/>
      <charset val="134"/>
    </font>
    <font>
      <sz val="13"/>
      <name val="微软雅黑"/>
      <charset val="134"/>
    </font>
    <font>
      <sz val="12"/>
      <color theme="1"/>
      <name val="宋体"/>
      <charset val="134"/>
      <scheme val="minor"/>
    </font>
    <font>
      <b/>
      <sz val="12"/>
      <color theme="1"/>
      <name val="宋体"/>
      <charset val="134"/>
      <scheme val="minor"/>
    </font>
    <font>
      <b/>
      <sz val="12"/>
      <color theme="1"/>
      <name val="微软雅黑"/>
      <charset val="134"/>
    </font>
    <font>
      <sz val="12"/>
      <color rgb="FFFFC000"/>
      <name val="微软雅黑"/>
      <charset val="134"/>
    </font>
    <font>
      <sz val="12"/>
      <color rgb="FF00B0F0"/>
      <name val="微软雅黑"/>
      <charset val="134"/>
    </font>
    <font>
      <sz val="12"/>
      <color rgb="FF0070C0"/>
      <name val="微软雅黑"/>
      <charset val="134"/>
    </font>
    <font>
      <b/>
      <sz val="13"/>
      <color theme="0"/>
      <name val="微软雅黑"/>
      <charset val="134"/>
    </font>
    <font>
      <b/>
      <sz val="13"/>
      <color theme="1"/>
      <name val="微软雅黑"/>
      <charset val="134"/>
    </font>
    <font>
      <sz val="13"/>
      <color theme="1"/>
      <name val="微软雅黑"/>
      <charset val="134"/>
    </font>
    <font>
      <b/>
      <sz val="13"/>
      <name val="微软雅黑"/>
      <charset val="134"/>
    </font>
    <font>
      <sz val="13"/>
      <color rgb="FFA29E9E"/>
      <name val="微软雅黑"/>
      <charset val="134"/>
    </font>
    <font>
      <b/>
      <sz val="13"/>
      <color rgb="FFA29E9E"/>
      <name val="微软雅黑"/>
      <charset val="134"/>
    </font>
    <font>
      <b/>
      <sz val="13"/>
      <color rgb="FFFF0000"/>
      <name val="微软雅黑"/>
      <charset val="134"/>
    </font>
    <font>
      <b/>
      <sz val="9"/>
      <color theme="1"/>
      <name val="楷体"/>
      <charset val="134"/>
    </font>
    <font>
      <sz val="9"/>
      <color theme="1"/>
      <name val="楷体"/>
      <charset val="134"/>
    </font>
    <font>
      <b/>
      <sz val="9"/>
      <color rgb="FFFF0000"/>
      <name val="楷体"/>
      <charset val="134"/>
    </font>
    <font>
      <b/>
      <sz val="11"/>
      <color theme="1"/>
      <name val="宋体"/>
      <charset val="134"/>
      <scheme val="minor"/>
    </font>
    <font>
      <sz val="10"/>
      <color theme="1"/>
      <name val="楷体"/>
      <charset val="134"/>
    </font>
    <font>
      <sz val="10"/>
      <name val="楷体"/>
      <charset val="134"/>
    </font>
    <font>
      <b/>
      <sz val="10"/>
      <color rgb="FFFF0000"/>
      <name val="楷体"/>
      <charset val="134"/>
    </font>
    <font>
      <b/>
      <sz val="10"/>
      <color theme="1"/>
      <name val="楷体"/>
      <charset val="134"/>
    </font>
    <font>
      <b/>
      <sz val="10"/>
      <name val="楷体"/>
      <charset val="134"/>
    </font>
    <font>
      <sz val="10"/>
      <color rgb="FFFF0000"/>
      <name val="楷体"/>
      <charset val="134"/>
    </font>
    <font>
      <sz val="10"/>
      <color rgb="FF00B0F0"/>
      <name val="楷体"/>
      <charset val="134"/>
    </font>
    <font>
      <b/>
      <sz val="10"/>
      <color rgb="FF00B0F0"/>
      <name val="楷体"/>
      <charset val="134"/>
    </font>
    <font>
      <sz val="12"/>
      <color indexed="8"/>
      <name val="楷体"/>
      <charset val="134"/>
    </font>
    <font>
      <sz val="12"/>
      <color rgb="FFFF0000"/>
      <name val="楷体"/>
      <charset val="134"/>
    </font>
    <font>
      <b/>
      <sz val="12"/>
      <color theme="0"/>
      <name val="楷体"/>
      <charset val="134"/>
    </font>
    <font>
      <b/>
      <sz val="12"/>
      <color rgb="FFFF0000"/>
      <name val="楷体"/>
      <charset val="134"/>
    </font>
    <font>
      <sz val="12"/>
      <color indexed="8"/>
      <name val="微软雅黑"/>
      <charset val="134"/>
    </font>
    <font>
      <sz val="11"/>
      <color rgb="FFFF0000"/>
      <name val="微软雅黑"/>
      <charset val="134"/>
    </font>
    <font>
      <sz val="14"/>
      <color indexed="8"/>
      <name val="微软雅黑"/>
      <charset val="134"/>
    </font>
    <font>
      <sz val="9"/>
      <name val="宋体"/>
      <charset val="134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32368A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E6D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274CD7"/>
        <bgColor indexed="64"/>
      </patternFill>
    </fill>
  </fills>
  <borders count="29">
    <border>
      <left/>
      <right/>
      <top/>
      <bottom/>
      <diagonal/>
    </border>
    <border>
      <left/>
      <right/>
      <top style="thin">
        <color theme="0" tint="-0.249977111117893"/>
      </top>
      <bottom style="thin">
        <color theme="0" tint="-0.249977111117893"/>
      </bottom>
      <diagonal/>
    </border>
    <border>
      <left/>
      <right/>
      <top style="medium">
        <color auto="1"/>
      </top>
      <bottom/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 style="thin">
        <color theme="0" tint="-0.249977111117893"/>
      </top>
      <bottom style="thin">
        <color theme="0" tint="-0.249977111117893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thin">
        <color theme="0" tint="-0.249977111117893"/>
      </top>
      <bottom/>
      <diagonal/>
    </border>
    <border>
      <left/>
      <right/>
      <top style="thin">
        <color theme="0" tint="-0.249977111117893"/>
      </top>
      <bottom/>
      <diagonal/>
    </border>
    <border>
      <left/>
      <right style="medium">
        <color auto="1"/>
      </right>
      <top style="thin">
        <color theme="0" tint="-0.249977111117893"/>
      </top>
      <bottom style="thin">
        <color theme="0" tint="-0.249977111117893"/>
      </bottom>
      <diagonal/>
    </border>
    <border>
      <left/>
      <right style="medium">
        <color auto="1"/>
      </right>
      <top style="thin">
        <color theme="0" tint="-0.249977111117893"/>
      </top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 style="thin">
        <color theme="0" tint="-0.249977111117893"/>
      </bottom>
      <diagonal/>
    </border>
    <border>
      <left/>
      <right/>
      <top style="medium">
        <color auto="1"/>
      </top>
      <bottom style="thin">
        <color theme="0" tint="-0.249977111117893"/>
      </bottom>
      <diagonal/>
    </border>
    <border>
      <left style="medium">
        <color auto="1"/>
      </left>
      <right/>
      <top style="thin">
        <color theme="0" tint="-0.249977111117893"/>
      </top>
      <bottom style="medium">
        <color auto="1"/>
      </bottom>
      <diagonal/>
    </border>
    <border>
      <left/>
      <right/>
      <top style="thin">
        <color theme="0" tint="-0.249977111117893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theme="0" tint="-0.249977111117893"/>
      </bottom>
      <diagonal/>
    </border>
    <border>
      <left/>
      <right style="medium">
        <color auto="1"/>
      </right>
      <top style="thin">
        <color theme="0" tint="-0.249977111117893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 style="thin">
        <color theme="0" tint="-0.249977111117893"/>
      </bottom>
      <diagonal/>
    </border>
    <border>
      <left/>
      <right style="medium">
        <color auto="1"/>
      </right>
      <top/>
      <bottom style="thin">
        <color theme="0" tint="-0.249977111117893"/>
      </bottom>
      <diagonal/>
    </border>
    <border>
      <left/>
      <right/>
      <top/>
      <bottom style="thin">
        <color theme="0" tint="-0.249977111117893"/>
      </bottom>
      <diagonal/>
    </border>
  </borders>
  <cellStyleXfs count="1">
    <xf numFmtId="0" fontId="0" fillId="0" borderId="0">
      <alignment vertical="center"/>
    </xf>
  </cellStyleXfs>
  <cellXfs count="164">
    <xf numFmtId="0" fontId="0" fillId="0" borderId="0" xfId="0">
      <alignment vertical="center"/>
    </xf>
    <xf numFmtId="0" fontId="1" fillId="2" borderId="1" xfId="0" applyFont="1" applyFill="1" applyBorder="1" applyAlignment="1">
      <alignment horizontal="center" vertical="center"/>
    </xf>
    <xf numFmtId="176" fontId="2" fillId="2" borderId="1" xfId="0" applyNumberFormat="1" applyFont="1" applyFill="1" applyBorder="1" applyAlignment="1">
      <alignment horizontal="center" vertical="center"/>
    </xf>
    <xf numFmtId="176" fontId="1" fillId="2" borderId="1" xfId="0" applyNumberFormat="1" applyFont="1" applyFill="1" applyBorder="1" applyAlignment="1">
      <alignment horizontal="center" vertical="center"/>
    </xf>
    <xf numFmtId="10" fontId="2" fillId="2" borderId="1" xfId="0" applyNumberFormat="1" applyFont="1" applyFill="1" applyBorder="1" applyAlignment="1">
      <alignment horizontal="center" vertical="center"/>
    </xf>
    <xf numFmtId="10" fontId="1" fillId="2" borderId="1" xfId="0" applyNumberFormat="1" applyFont="1" applyFill="1" applyBorder="1" applyAlignment="1">
      <alignment horizontal="center" vertical="center"/>
    </xf>
    <xf numFmtId="177" fontId="3" fillId="3" borderId="1" xfId="0" applyNumberFormat="1" applyFont="1" applyFill="1" applyBorder="1" applyAlignment="1">
      <alignment horizontal="center" vertical="center"/>
    </xf>
    <xf numFmtId="176" fontId="3" fillId="3" borderId="1" xfId="0" applyNumberFormat="1" applyFont="1" applyFill="1" applyBorder="1" applyAlignment="1">
      <alignment horizontal="center" vertical="center"/>
    </xf>
    <xf numFmtId="10" fontId="3" fillId="3" borderId="1" xfId="0" applyNumberFormat="1" applyFont="1" applyFill="1" applyBorder="1" applyAlignment="1">
      <alignment horizontal="center" vertical="center"/>
    </xf>
    <xf numFmtId="14" fontId="1" fillId="2" borderId="1" xfId="0" applyNumberFormat="1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14" fontId="5" fillId="2" borderId="1" xfId="0" applyNumberFormat="1" applyFont="1" applyFill="1" applyBorder="1" applyAlignment="1">
      <alignment horizontal="center" vertical="center"/>
    </xf>
    <xf numFmtId="14" fontId="6" fillId="2" borderId="1" xfId="0" applyNumberFormat="1" applyFont="1" applyFill="1" applyBorder="1" applyAlignment="1">
      <alignment horizontal="center" vertical="center"/>
    </xf>
    <xf numFmtId="0" fontId="7" fillId="4" borderId="1" xfId="0" applyFont="1" applyFill="1" applyBorder="1">
      <alignment vertical="center"/>
    </xf>
    <xf numFmtId="0" fontId="8" fillId="2" borderId="1" xfId="0" applyFont="1" applyFill="1" applyBorder="1">
      <alignment vertical="center"/>
    </xf>
    <xf numFmtId="0" fontId="7" fillId="2" borderId="1" xfId="0" applyFont="1" applyFill="1" applyBorder="1">
      <alignment vertical="center"/>
    </xf>
    <xf numFmtId="14" fontId="3" fillId="4" borderId="1" xfId="0" applyNumberFormat="1" applyFont="1" applyFill="1" applyBorder="1" applyAlignment="1">
      <alignment horizontal="center" vertical="center"/>
    </xf>
    <xf numFmtId="0" fontId="9" fillId="2" borderId="1" xfId="0" applyFont="1" applyFill="1" applyBorder="1" applyAlignment="1">
      <alignment horizontal="center" vertical="center"/>
    </xf>
    <xf numFmtId="0" fontId="12" fillId="2" borderId="1" xfId="0" applyFont="1" applyFill="1" applyBorder="1" applyAlignment="1">
      <alignment horizontal="center" vertical="center"/>
    </xf>
    <xf numFmtId="49" fontId="13" fillId="3" borderId="2" xfId="0" applyNumberFormat="1" applyFont="1" applyFill="1" applyBorder="1" applyAlignment="1">
      <alignment vertical="center"/>
    </xf>
    <xf numFmtId="49" fontId="13" fillId="3" borderId="3" xfId="0" applyNumberFormat="1" applyFont="1" applyFill="1" applyBorder="1" applyAlignment="1">
      <alignment vertical="center"/>
    </xf>
    <xf numFmtId="0" fontId="14" fillId="2" borderId="0" xfId="0" applyFont="1" applyFill="1" applyBorder="1" applyAlignment="1">
      <alignment vertical="center"/>
    </xf>
    <xf numFmtId="0" fontId="15" fillId="2" borderId="0" xfId="0" applyFont="1" applyFill="1" applyBorder="1" applyAlignment="1">
      <alignment vertical="center"/>
    </xf>
    <xf numFmtId="0" fontId="15" fillId="2" borderId="4" xfId="0" applyFont="1" applyFill="1" applyBorder="1" applyAlignment="1">
      <alignment horizontal="center" vertical="center"/>
    </xf>
    <xf numFmtId="0" fontId="15" fillId="2" borderId="0" xfId="0" applyFont="1" applyFill="1" applyBorder="1" applyAlignment="1">
      <alignment horizontal="center" vertical="center"/>
    </xf>
    <xf numFmtId="178" fontId="15" fillId="2" borderId="0" xfId="0" applyNumberFormat="1" applyFont="1" applyFill="1" applyBorder="1" applyAlignment="1">
      <alignment horizontal="center" vertical="center"/>
    </xf>
    <xf numFmtId="176" fontId="14" fillId="2" borderId="0" xfId="0" applyNumberFormat="1" applyFont="1" applyFill="1" applyBorder="1" applyAlignment="1">
      <alignment horizontal="center" vertical="center"/>
    </xf>
    <xf numFmtId="176" fontId="15" fillId="2" borderId="0" xfId="0" applyNumberFormat="1" applyFont="1" applyFill="1" applyBorder="1" applyAlignment="1">
      <alignment horizontal="right" vertical="center"/>
    </xf>
    <xf numFmtId="176" fontId="15" fillId="2" borderId="0" xfId="0" applyNumberFormat="1" applyFont="1" applyFill="1" applyBorder="1" applyAlignment="1">
      <alignment horizontal="left" vertical="center"/>
    </xf>
    <xf numFmtId="176" fontId="15" fillId="2" borderId="0" xfId="0" applyNumberFormat="1" applyFont="1" applyFill="1" applyBorder="1" applyAlignment="1">
      <alignment horizontal="center" vertical="center"/>
    </xf>
    <xf numFmtId="0" fontId="14" fillId="2" borderId="0" xfId="0" applyFont="1" applyFill="1" applyBorder="1" applyAlignment="1">
      <alignment horizontal="center" vertical="center"/>
    </xf>
    <xf numFmtId="49" fontId="13" fillId="3" borderId="8" xfId="0" applyNumberFormat="1" applyFont="1" applyFill="1" applyBorder="1" applyAlignment="1">
      <alignment horizontal="center" vertical="center"/>
    </xf>
    <xf numFmtId="49" fontId="13" fillId="3" borderId="9" xfId="0" applyNumberFormat="1" applyFont="1" applyFill="1" applyBorder="1" applyAlignment="1">
      <alignment horizontal="center" vertical="center"/>
    </xf>
    <xf numFmtId="0" fontId="16" fillId="2" borderId="4" xfId="0" applyFont="1" applyFill="1" applyBorder="1" applyAlignment="1">
      <alignment horizontal="center" vertical="center"/>
    </xf>
    <xf numFmtId="0" fontId="6" fillId="2" borderId="0" xfId="0" applyFont="1" applyFill="1" applyBorder="1" applyAlignment="1">
      <alignment horizontal="center" vertical="center"/>
    </xf>
    <xf numFmtId="178" fontId="6" fillId="2" borderId="0" xfId="0" applyNumberFormat="1" applyFont="1" applyFill="1" applyBorder="1" applyAlignment="1">
      <alignment horizontal="center" vertical="center"/>
    </xf>
    <xf numFmtId="176" fontId="17" fillId="2" borderId="0" xfId="0" applyNumberFormat="1" applyFont="1" applyFill="1" applyBorder="1" applyAlignment="1">
      <alignment horizontal="center" vertical="center"/>
    </xf>
    <xf numFmtId="0" fontId="18" fillId="2" borderId="0" xfId="0" applyFont="1" applyFill="1" applyBorder="1" applyAlignment="1">
      <alignment horizontal="center" vertical="center"/>
    </xf>
    <xf numFmtId="10" fontId="17" fillId="2" borderId="0" xfId="0" applyNumberFormat="1" applyFont="1" applyFill="1" applyBorder="1" applyAlignment="1">
      <alignment horizontal="center" vertical="center"/>
    </xf>
    <xf numFmtId="176" fontId="16" fillId="2" borderId="0" xfId="0" applyNumberFormat="1" applyFont="1" applyFill="1" applyBorder="1" applyAlignment="1">
      <alignment horizontal="center" vertical="center"/>
    </xf>
    <xf numFmtId="0" fontId="16" fillId="2" borderId="7" xfId="0" applyFont="1" applyFill="1" applyBorder="1" applyAlignment="1">
      <alignment horizontal="center" vertical="center"/>
    </xf>
    <xf numFmtId="0" fontId="15" fillId="2" borderId="3" xfId="0" applyFont="1" applyFill="1" applyBorder="1" applyAlignment="1">
      <alignment horizontal="center" vertical="center"/>
    </xf>
    <xf numFmtId="178" fontId="15" fillId="2" borderId="3" xfId="0" applyNumberFormat="1" applyFont="1" applyFill="1" applyBorder="1" applyAlignment="1">
      <alignment horizontal="center" vertical="center"/>
    </xf>
    <xf numFmtId="176" fontId="17" fillId="2" borderId="3" xfId="0" applyNumberFormat="1" applyFont="1" applyFill="1" applyBorder="1" applyAlignment="1">
      <alignment horizontal="center" vertical="center"/>
    </xf>
    <xf numFmtId="0" fontId="18" fillId="2" borderId="3" xfId="0" applyFont="1" applyFill="1" applyBorder="1" applyAlignment="1">
      <alignment horizontal="center" vertical="center"/>
    </xf>
    <xf numFmtId="10" fontId="17" fillId="2" borderId="3" xfId="0" applyNumberFormat="1" applyFont="1" applyFill="1" applyBorder="1" applyAlignment="1">
      <alignment horizontal="center" vertical="center"/>
    </xf>
    <xf numFmtId="176" fontId="16" fillId="2" borderId="3" xfId="0" applyNumberFormat="1" applyFont="1" applyFill="1" applyBorder="1" applyAlignment="1">
      <alignment horizontal="center" vertical="center"/>
    </xf>
    <xf numFmtId="0" fontId="16" fillId="2" borderId="5" xfId="0" applyFont="1" applyFill="1" applyBorder="1" applyAlignment="1">
      <alignment horizontal="center" vertical="center"/>
    </xf>
    <xf numFmtId="0" fontId="15" fillId="2" borderId="2" xfId="0" applyFont="1" applyFill="1" applyBorder="1" applyAlignment="1">
      <alignment horizontal="center" vertical="center"/>
    </xf>
    <xf numFmtId="178" fontId="15" fillId="2" borderId="2" xfId="0" applyNumberFormat="1" applyFont="1" applyFill="1" applyBorder="1" applyAlignment="1">
      <alignment horizontal="center" vertical="center"/>
    </xf>
    <xf numFmtId="176" fontId="17" fillId="2" borderId="2" xfId="0" applyNumberFormat="1" applyFont="1" applyFill="1" applyBorder="1" applyAlignment="1">
      <alignment horizontal="center" vertical="center"/>
    </xf>
    <xf numFmtId="0" fontId="18" fillId="2" borderId="2" xfId="0" applyFont="1" applyFill="1" applyBorder="1" applyAlignment="1">
      <alignment horizontal="center" vertical="center"/>
    </xf>
    <xf numFmtId="10" fontId="17" fillId="2" borderId="2" xfId="0" applyNumberFormat="1" applyFont="1" applyFill="1" applyBorder="1" applyAlignment="1">
      <alignment horizontal="center" vertical="center"/>
    </xf>
    <xf numFmtId="176" fontId="16" fillId="2" borderId="2" xfId="0" applyNumberFormat="1" applyFont="1" applyFill="1" applyBorder="1" applyAlignment="1">
      <alignment horizontal="center" vertical="center"/>
    </xf>
    <xf numFmtId="176" fontId="18" fillId="2" borderId="0" xfId="0" applyNumberFormat="1" applyFont="1" applyFill="1" applyBorder="1" applyAlignment="1">
      <alignment horizontal="center" vertical="center"/>
    </xf>
    <xf numFmtId="10" fontId="18" fillId="2" borderId="0" xfId="0" applyNumberFormat="1" applyFont="1" applyFill="1" applyBorder="1" applyAlignment="1">
      <alignment horizontal="center" vertical="center"/>
    </xf>
    <xf numFmtId="178" fontId="16" fillId="2" borderId="0" xfId="0" applyNumberFormat="1" applyFont="1" applyFill="1" applyBorder="1" applyAlignment="1">
      <alignment horizontal="right" vertical="center" indent="1"/>
    </xf>
    <xf numFmtId="178" fontId="16" fillId="2" borderId="12" xfId="0" applyNumberFormat="1" applyFont="1" applyFill="1" applyBorder="1" applyAlignment="1">
      <alignment horizontal="left" vertical="center" indent="1"/>
    </xf>
    <xf numFmtId="0" fontId="6" fillId="2" borderId="13" xfId="0" applyFont="1" applyFill="1" applyBorder="1" applyAlignment="1">
      <alignment horizontal="center" vertical="center"/>
    </xf>
    <xf numFmtId="178" fontId="6" fillId="2" borderId="12" xfId="0" applyNumberFormat="1" applyFont="1" applyFill="1" applyBorder="1" applyAlignment="1">
      <alignment horizontal="left" vertical="center" indent="1"/>
    </xf>
    <xf numFmtId="0" fontId="15" fillId="2" borderId="13" xfId="0" applyFont="1" applyFill="1" applyBorder="1" applyAlignment="1">
      <alignment horizontal="center" vertical="center"/>
    </xf>
    <xf numFmtId="178" fontId="16" fillId="2" borderId="3" xfId="0" applyNumberFormat="1" applyFont="1" applyFill="1" applyBorder="1" applyAlignment="1">
      <alignment horizontal="right" vertical="center" indent="1"/>
    </xf>
    <xf numFmtId="178" fontId="6" fillId="2" borderId="14" xfId="0" applyNumberFormat="1" applyFont="1" applyFill="1" applyBorder="1" applyAlignment="1">
      <alignment horizontal="left" vertical="center" indent="1"/>
    </xf>
    <xf numFmtId="0" fontId="15" fillId="2" borderId="15" xfId="0" applyFont="1" applyFill="1" applyBorder="1" applyAlignment="1">
      <alignment horizontal="center" vertical="center"/>
    </xf>
    <xf numFmtId="178" fontId="16" fillId="2" borderId="2" xfId="0" applyNumberFormat="1" applyFont="1" applyFill="1" applyBorder="1" applyAlignment="1">
      <alignment horizontal="right" vertical="center" indent="1"/>
    </xf>
    <xf numFmtId="178" fontId="6" fillId="2" borderId="16" xfId="0" applyNumberFormat="1" applyFont="1" applyFill="1" applyBorder="1" applyAlignment="1">
      <alignment horizontal="left" vertical="center" indent="1"/>
    </xf>
    <xf numFmtId="176" fontId="18" fillId="2" borderId="3" xfId="0" applyNumberFormat="1" applyFont="1" applyFill="1" applyBorder="1" applyAlignment="1">
      <alignment horizontal="center" vertical="center"/>
    </xf>
    <xf numFmtId="10" fontId="18" fillId="2" borderId="3" xfId="0" applyNumberFormat="1" applyFont="1" applyFill="1" applyBorder="1" applyAlignment="1">
      <alignment horizontal="center" vertical="center"/>
    </xf>
    <xf numFmtId="49" fontId="13" fillId="5" borderId="3" xfId="0" applyNumberFormat="1" applyFont="1" applyFill="1" applyBorder="1" applyAlignment="1">
      <alignment horizontal="center" vertical="center"/>
    </xf>
    <xf numFmtId="178" fontId="6" fillId="2" borderId="0" xfId="0" applyNumberFormat="1" applyFont="1" applyFill="1" applyBorder="1" applyAlignment="1">
      <alignment horizontal="right" vertical="center" indent="1"/>
    </xf>
    <xf numFmtId="0" fontId="17" fillId="2" borderId="0" xfId="0" applyFont="1" applyFill="1" applyBorder="1" applyAlignment="1">
      <alignment horizontal="center" vertical="center"/>
    </xf>
    <xf numFmtId="178" fontId="6" fillId="2" borderId="3" xfId="0" applyNumberFormat="1" applyFont="1" applyFill="1" applyBorder="1" applyAlignment="1">
      <alignment horizontal="right" vertical="center" indent="1"/>
    </xf>
    <xf numFmtId="178" fontId="16" fillId="2" borderId="14" xfId="0" applyNumberFormat="1" applyFont="1" applyFill="1" applyBorder="1" applyAlignment="1">
      <alignment horizontal="left" vertical="center" indent="1"/>
    </xf>
    <xf numFmtId="0" fontId="13" fillId="3" borderId="2" xfId="0" applyFont="1" applyFill="1" applyBorder="1" applyAlignment="1">
      <alignment horizontal="center" vertical="center"/>
    </xf>
    <xf numFmtId="0" fontId="13" fillId="3" borderId="3" xfId="0" applyFont="1" applyFill="1" applyBorder="1" applyAlignment="1">
      <alignment horizontal="center" vertical="center"/>
    </xf>
    <xf numFmtId="0" fontId="13" fillId="3" borderId="0" xfId="0" applyFont="1" applyFill="1" applyBorder="1" applyAlignment="1">
      <alignment horizontal="center" vertical="center"/>
    </xf>
    <xf numFmtId="176" fontId="13" fillId="3" borderId="0" xfId="0" applyNumberFormat="1" applyFont="1" applyFill="1" applyBorder="1" applyAlignment="1">
      <alignment horizontal="center" vertical="center"/>
    </xf>
    <xf numFmtId="0" fontId="17" fillId="2" borderId="0" xfId="0" applyFont="1" applyFill="1" applyBorder="1" applyAlignment="1">
      <alignment vertical="center"/>
    </xf>
    <xf numFmtId="0" fontId="13" fillId="3" borderId="2" xfId="0" applyFont="1" applyFill="1" applyBorder="1" applyAlignment="1">
      <alignment vertical="center"/>
    </xf>
    <xf numFmtId="0" fontId="13" fillId="3" borderId="3" xfId="0" applyFont="1" applyFill="1" applyBorder="1" applyAlignment="1">
      <alignment vertical="center"/>
    </xf>
    <xf numFmtId="49" fontId="13" fillId="3" borderId="19" xfId="0" applyNumberFormat="1" applyFont="1" applyFill="1" applyBorder="1" applyAlignment="1">
      <alignment horizontal="center" vertical="center"/>
    </xf>
    <xf numFmtId="49" fontId="13" fillId="3" borderId="20" xfId="0" applyNumberFormat="1" applyFont="1" applyFill="1" applyBorder="1" applyAlignment="1">
      <alignment horizontal="center" vertical="center"/>
    </xf>
    <xf numFmtId="0" fontId="6" fillId="2" borderId="4" xfId="0" applyFont="1" applyFill="1" applyBorder="1" applyAlignment="1">
      <alignment horizontal="center" vertical="center"/>
    </xf>
    <xf numFmtId="0" fontId="6" fillId="2" borderId="7" xfId="0" applyFont="1" applyFill="1" applyBorder="1" applyAlignment="1">
      <alignment horizontal="center" vertical="center"/>
    </xf>
    <xf numFmtId="0" fontId="6" fillId="2" borderId="3" xfId="0" applyFont="1" applyFill="1" applyBorder="1" applyAlignment="1">
      <alignment horizontal="center" vertical="center"/>
    </xf>
    <xf numFmtId="178" fontId="6" fillId="2" borderId="3" xfId="0" applyNumberFormat="1" applyFont="1" applyFill="1" applyBorder="1" applyAlignment="1">
      <alignment horizontal="center" vertical="center"/>
    </xf>
    <xf numFmtId="0" fontId="6" fillId="2" borderId="15" xfId="0" applyFont="1" applyFill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21" fillId="7" borderId="13" xfId="0" applyFont="1" applyFill="1" applyBorder="1" applyAlignment="1">
      <alignment horizontal="center" vertical="center"/>
    </xf>
    <xf numFmtId="0" fontId="21" fillId="7" borderId="0" xfId="0" applyFont="1" applyFill="1" applyAlignment="1">
      <alignment horizontal="center" vertical="center"/>
    </xf>
    <xf numFmtId="0" fontId="21" fillId="8" borderId="0" xfId="0" applyFont="1" applyFill="1" applyAlignment="1">
      <alignment horizontal="center" vertical="center"/>
    </xf>
    <xf numFmtId="0" fontId="21" fillId="8" borderId="12" xfId="0" applyFont="1" applyFill="1" applyBorder="1" applyAlignment="1">
      <alignment horizontal="center" vertical="center"/>
    </xf>
    <xf numFmtId="0" fontId="22" fillId="0" borderId="13" xfId="0" applyFont="1" applyBorder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21" fillId="0" borderId="0" xfId="0" applyFont="1" applyAlignment="1">
      <alignment horizontal="center" vertical="center"/>
    </xf>
    <xf numFmtId="0" fontId="20" fillId="7" borderId="13" xfId="0" applyFont="1" applyFill="1" applyBorder="1" applyAlignment="1">
      <alignment horizontal="center" vertical="center"/>
    </xf>
    <xf numFmtId="0" fontId="20" fillId="7" borderId="0" xfId="0" applyFont="1" applyFill="1" applyAlignment="1">
      <alignment horizontal="center" vertical="center"/>
    </xf>
    <xf numFmtId="0" fontId="20" fillId="8" borderId="0" xfId="0" applyFont="1" applyFill="1" applyAlignment="1">
      <alignment horizontal="center" vertical="center"/>
    </xf>
    <xf numFmtId="0" fontId="20" fillId="8" borderId="12" xfId="0" applyFont="1" applyFill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24" fillId="7" borderId="6" xfId="0" applyFont="1" applyFill="1" applyBorder="1" applyAlignment="1">
      <alignment horizontal="center" vertical="center"/>
    </xf>
    <xf numFmtId="0" fontId="25" fillId="5" borderId="10" xfId="0" applyFont="1" applyFill="1" applyBorder="1" applyAlignment="1">
      <alignment horizontal="center" vertical="center"/>
    </xf>
    <xf numFmtId="0" fontId="26" fillId="7" borderId="6" xfId="0" applyFont="1" applyFill="1" applyBorder="1" applyAlignment="1">
      <alignment horizontal="center" vertical="center"/>
    </xf>
    <xf numFmtId="0" fontId="26" fillId="5" borderId="10" xfId="0" applyFont="1" applyFill="1" applyBorder="1" applyAlignment="1">
      <alignment horizontal="center" vertical="center"/>
    </xf>
    <xf numFmtId="0" fontId="24" fillId="7" borderId="1" xfId="0" applyFont="1" applyFill="1" applyBorder="1" applyAlignment="1">
      <alignment horizontal="center" vertical="center"/>
    </xf>
    <xf numFmtId="0" fontId="24" fillId="7" borderId="10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27" fillId="7" borderId="23" xfId="0" applyFont="1" applyFill="1" applyBorder="1" applyAlignment="1">
      <alignment horizontal="center" vertical="center"/>
    </xf>
    <xf numFmtId="0" fontId="28" fillId="5" borderId="24" xfId="0" applyFont="1" applyFill="1" applyBorder="1" applyAlignment="1">
      <alignment horizontal="center" vertical="center"/>
    </xf>
    <xf numFmtId="0" fontId="26" fillId="7" borderId="23" xfId="0" applyFont="1" applyFill="1" applyBorder="1" applyAlignment="1">
      <alignment horizontal="center" vertical="center"/>
    </xf>
    <xf numFmtId="0" fontId="26" fillId="5" borderId="24" xfId="0" applyFont="1" applyFill="1" applyBorder="1" applyAlignment="1">
      <alignment horizontal="center" vertical="center"/>
    </xf>
    <xf numFmtId="0" fontId="27" fillId="7" borderId="25" xfId="0" applyFont="1" applyFill="1" applyBorder="1" applyAlignment="1">
      <alignment horizontal="center" vertical="center"/>
    </xf>
    <xf numFmtId="0" fontId="27" fillId="7" borderId="24" xfId="0" applyFont="1" applyFill="1" applyBorder="1" applyAlignment="1">
      <alignment horizontal="center" vertical="center"/>
    </xf>
    <xf numFmtId="0" fontId="24" fillId="7" borderId="26" xfId="0" applyFont="1" applyFill="1" applyBorder="1" applyAlignment="1">
      <alignment horizontal="center" vertical="center"/>
    </xf>
    <xf numFmtId="0" fontId="25" fillId="5" borderId="27" xfId="0" applyFont="1" applyFill="1" applyBorder="1" applyAlignment="1">
      <alignment horizontal="center" vertical="center"/>
    </xf>
    <xf numFmtId="0" fontId="26" fillId="7" borderId="26" xfId="0" applyFont="1" applyFill="1" applyBorder="1" applyAlignment="1">
      <alignment horizontal="center" vertical="center"/>
    </xf>
    <xf numFmtId="0" fontId="26" fillId="5" borderId="27" xfId="0" applyFont="1" applyFill="1" applyBorder="1" applyAlignment="1">
      <alignment horizontal="center" vertical="center"/>
    </xf>
    <xf numFmtId="0" fontId="24" fillId="7" borderId="28" xfId="0" applyFont="1" applyFill="1" applyBorder="1" applyAlignment="1">
      <alignment horizontal="center" vertical="center"/>
    </xf>
    <xf numFmtId="0" fontId="24" fillId="7" borderId="27" xfId="0" applyFont="1" applyFill="1" applyBorder="1" applyAlignment="1">
      <alignment horizontal="center" vertical="center"/>
    </xf>
    <xf numFmtId="0" fontId="27" fillId="2" borderId="1" xfId="0" applyFont="1" applyFill="1" applyBorder="1" applyAlignment="1">
      <alignment horizontal="center" vertical="center"/>
    </xf>
    <xf numFmtId="49" fontId="24" fillId="2" borderId="1" xfId="0" applyNumberFormat="1" applyFont="1" applyFill="1" applyBorder="1" applyAlignment="1">
      <alignment horizontal="center" vertical="center"/>
    </xf>
    <xf numFmtId="0" fontId="24" fillId="2" borderId="1" xfId="0" applyFont="1" applyFill="1" applyBorder="1" applyAlignment="1">
      <alignment horizontal="center" vertical="center"/>
    </xf>
    <xf numFmtId="176" fontId="29" fillId="2" borderId="1" xfId="0" applyNumberFormat="1" applyFont="1" applyFill="1" applyBorder="1" applyAlignment="1">
      <alignment horizontal="center" vertical="center"/>
    </xf>
    <xf numFmtId="176" fontId="30" fillId="2" borderId="1" xfId="0" applyNumberFormat="1" applyFont="1" applyFill="1" applyBorder="1" applyAlignment="1">
      <alignment horizontal="center" vertical="center"/>
    </xf>
    <xf numFmtId="0" fontId="25" fillId="5" borderId="1" xfId="0" applyFont="1" applyFill="1" applyBorder="1" applyAlignment="1">
      <alignment horizontal="center" vertical="center"/>
    </xf>
    <xf numFmtId="49" fontId="27" fillId="2" borderId="1" xfId="0" applyNumberFormat="1" applyFont="1" applyFill="1" applyBorder="1" applyAlignment="1">
      <alignment horizontal="center" vertical="center"/>
    </xf>
    <xf numFmtId="176" fontId="26" fillId="2" borderId="1" xfId="0" applyNumberFormat="1" applyFont="1" applyFill="1" applyBorder="1" applyAlignment="1">
      <alignment horizontal="center" vertical="center"/>
    </xf>
    <xf numFmtId="176" fontId="31" fillId="2" borderId="1" xfId="0" applyNumberFormat="1" applyFont="1" applyFill="1" applyBorder="1" applyAlignment="1">
      <alignment horizontal="center" vertical="center"/>
    </xf>
    <xf numFmtId="0" fontId="27" fillId="7" borderId="1" xfId="0" applyFont="1" applyFill="1" applyBorder="1" applyAlignment="1">
      <alignment horizontal="center" vertical="center"/>
    </xf>
    <xf numFmtId="0" fontId="28" fillId="5" borderId="1" xfId="0" applyFont="1" applyFill="1" applyBorder="1" applyAlignment="1">
      <alignment horizontal="center" vertical="center"/>
    </xf>
    <xf numFmtId="0" fontId="32" fillId="0" borderId="0" xfId="0" applyFont="1" applyFill="1" applyAlignment="1">
      <alignment horizontal="center" vertical="center"/>
    </xf>
    <xf numFmtId="0" fontId="33" fillId="0" borderId="0" xfId="0" applyFont="1" applyFill="1" applyAlignment="1">
      <alignment horizontal="center" vertical="center"/>
    </xf>
    <xf numFmtId="0" fontId="34" fillId="9" borderId="1" xfId="0" applyFont="1" applyFill="1" applyBorder="1" applyAlignment="1">
      <alignment horizontal="center" vertical="center"/>
    </xf>
    <xf numFmtId="0" fontId="35" fillId="9" borderId="1" xfId="0" applyFont="1" applyFill="1" applyBorder="1" applyAlignment="1">
      <alignment horizontal="center" vertical="center"/>
    </xf>
    <xf numFmtId="0" fontId="3" fillId="9" borderId="0" xfId="0" applyFont="1" applyFill="1" applyAlignment="1">
      <alignment horizontal="center" vertical="center"/>
    </xf>
    <xf numFmtId="0" fontId="36" fillId="7" borderId="0" xfId="0" applyFont="1" applyFill="1" applyAlignment="1">
      <alignment horizontal="center" vertical="center"/>
    </xf>
    <xf numFmtId="0" fontId="36" fillId="0" borderId="0" xfId="0" applyFont="1" applyFill="1" applyAlignment="1">
      <alignment horizontal="center" vertical="center"/>
    </xf>
    <xf numFmtId="178" fontId="36" fillId="0" borderId="0" xfId="0" applyNumberFormat="1" applyFont="1" applyFill="1" applyAlignment="1">
      <alignment horizontal="center" vertical="center"/>
    </xf>
    <xf numFmtId="0" fontId="3" fillId="7" borderId="0" xfId="0" applyFont="1" applyFill="1" applyAlignment="1">
      <alignment horizontal="center" vertical="center"/>
    </xf>
    <xf numFmtId="178" fontId="3" fillId="9" borderId="0" xfId="0" applyNumberFormat="1" applyFont="1" applyFill="1" applyAlignment="1">
      <alignment horizontal="center" vertical="center"/>
    </xf>
    <xf numFmtId="0" fontId="37" fillId="2" borderId="0" xfId="0" applyFont="1" applyFill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8" fillId="0" borderId="0" xfId="0" applyFont="1" applyFill="1" applyAlignment="1">
      <alignment horizontal="center" vertical="center"/>
    </xf>
    <xf numFmtId="0" fontId="19" fillId="6" borderId="0" xfId="0" applyFont="1" applyFill="1" applyBorder="1" applyAlignment="1">
      <alignment horizontal="center" vertical="center"/>
    </xf>
    <xf numFmtId="0" fontId="17" fillId="2" borderId="0" xfId="0" applyFont="1" applyFill="1" applyBorder="1" applyAlignment="1">
      <alignment horizontal="center" vertical="center"/>
    </xf>
    <xf numFmtId="49" fontId="13" fillId="3" borderId="5" xfId="0" applyNumberFormat="1" applyFont="1" applyFill="1" applyBorder="1" applyAlignment="1">
      <alignment horizontal="center" vertical="center"/>
    </xf>
    <xf numFmtId="49" fontId="13" fillId="3" borderId="7" xfId="0" applyNumberFormat="1" applyFont="1" applyFill="1" applyBorder="1" applyAlignment="1">
      <alignment horizontal="center" vertical="center"/>
    </xf>
    <xf numFmtId="49" fontId="13" fillId="3" borderId="17" xfId="0" applyNumberFormat="1" applyFont="1" applyFill="1" applyBorder="1" applyAlignment="1">
      <alignment horizontal="center" vertical="center"/>
    </xf>
    <xf numFmtId="49" fontId="13" fillId="3" borderId="18" xfId="0" applyNumberFormat="1" applyFont="1" applyFill="1" applyBorder="1" applyAlignment="1">
      <alignment horizontal="center" vertical="center"/>
    </xf>
    <xf numFmtId="49" fontId="13" fillId="3" borderId="18" xfId="0" applyNumberFormat="1" applyFont="1" applyFill="1" applyBorder="1" applyAlignment="1">
      <alignment horizontal="right" vertical="center"/>
    </xf>
    <xf numFmtId="49" fontId="13" fillId="3" borderId="21" xfId="0" applyNumberFormat="1" applyFont="1" applyFill="1" applyBorder="1" applyAlignment="1">
      <alignment horizontal="left" vertical="center"/>
    </xf>
    <xf numFmtId="49" fontId="13" fillId="5" borderId="2" xfId="0" applyNumberFormat="1" applyFont="1" applyFill="1" applyBorder="1" applyAlignment="1">
      <alignment horizontal="center" vertical="center"/>
    </xf>
    <xf numFmtId="49" fontId="13" fillId="3" borderId="20" xfId="0" applyNumberFormat="1" applyFont="1" applyFill="1" applyBorder="1" applyAlignment="1">
      <alignment horizontal="center" vertical="center"/>
    </xf>
    <xf numFmtId="49" fontId="13" fillId="3" borderId="22" xfId="0" applyNumberFormat="1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 wrapText="1"/>
    </xf>
    <xf numFmtId="0" fontId="10" fillId="2" borderId="1" xfId="0" applyFont="1" applyFill="1" applyBorder="1" applyAlignment="1">
      <alignment horizontal="center" vertical="center" wrapText="1"/>
    </xf>
    <xf numFmtId="0" fontId="10" fillId="2" borderId="1" xfId="0" applyFont="1" applyFill="1" applyBorder="1" applyAlignment="1">
      <alignment horizontal="center" vertical="center"/>
    </xf>
    <xf numFmtId="0" fontId="11" fillId="2" borderId="1" xfId="0" applyFont="1" applyFill="1" applyBorder="1" applyAlignment="1">
      <alignment horizontal="center" vertical="center" wrapText="1"/>
    </xf>
    <xf numFmtId="49" fontId="13" fillId="3" borderId="6" xfId="0" applyNumberFormat="1" applyFont="1" applyFill="1" applyBorder="1" applyAlignment="1">
      <alignment horizontal="center" vertical="center"/>
    </xf>
    <xf numFmtId="49" fontId="13" fillId="3" borderId="1" xfId="0" applyNumberFormat="1" applyFont="1" applyFill="1" applyBorder="1" applyAlignment="1">
      <alignment horizontal="center" vertical="center"/>
    </xf>
    <xf numFmtId="49" fontId="13" fillId="3" borderId="1" xfId="0" applyNumberFormat="1" applyFont="1" applyFill="1" applyBorder="1" applyAlignment="1">
      <alignment horizontal="right" vertical="center"/>
    </xf>
    <xf numFmtId="49" fontId="13" fillId="3" borderId="10" xfId="0" applyNumberFormat="1" applyFont="1" applyFill="1" applyBorder="1" applyAlignment="1">
      <alignment horizontal="left" vertical="center"/>
    </xf>
    <xf numFmtId="49" fontId="13" fillId="3" borderId="9" xfId="0" applyNumberFormat="1" applyFont="1" applyFill="1" applyBorder="1" applyAlignment="1">
      <alignment horizontal="center" vertical="center"/>
    </xf>
    <xf numFmtId="49" fontId="13" fillId="3" borderId="11" xfId="0" applyNumberFormat="1" applyFont="1" applyFill="1" applyBorder="1" applyAlignment="1">
      <alignment horizontal="center" vertical="center"/>
    </xf>
  </cellXfs>
  <cellStyles count="1">
    <cellStyle name="常规" xfId="0" builtinId="0"/>
  </cellStyles>
  <dxfs count="200">
    <dxf>
      <font>
        <color rgb="FF006100"/>
      </font>
      <fill>
        <patternFill patternType="solid">
          <bgColor rgb="FFC6EF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b/>
        <i val="0"/>
        <color rgb="FF00B050"/>
      </font>
    </dxf>
    <dxf>
      <font>
        <b/>
        <i val="0"/>
        <color rgb="FFFF0000"/>
      </font>
    </dxf>
    <dxf>
      <font>
        <color rgb="FF006100"/>
      </font>
      <fill>
        <patternFill patternType="solid">
          <bgColor rgb="FFC6EF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b val="0"/>
        <i val="0"/>
        <color theme="1"/>
      </font>
    </dxf>
    <dxf>
      <numFmt numFmtId="176" formatCode="0.00_ "/>
      <fill>
        <patternFill patternType="solid">
          <bgColor theme="0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b val="0"/>
        <i val="0"/>
        <color theme="1"/>
      </font>
    </dxf>
    <dxf>
      <numFmt numFmtId="176" formatCode="0.00_ "/>
      <fill>
        <patternFill patternType="solid">
          <bgColor theme="0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color rgb="FF006100"/>
      </font>
      <fill>
        <patternFill patternType="solid">
          <bgColor rgb="FFC6EF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rgb="FFBCD9FF"/>
        </patternFill>
      </fill>
    </dxf>
    <dxf>
      <font>
        <color rgb="FF006100"/>
      </font>
      <fill>
        <patternFill patternType="solid">
          <bgColor rgb="FFC6EFCE"/>
        </patternFill>
      </fill>
    </dxf>
    <dxf>
      <fill>
        <patternFill patternType="solid">
          <bgColor rgb="FFBCD9FF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b/>
        <i val="0"/>
        <color rgb="FF00B050"/>
      </font>
    </dxf>
    <dxf>
      <font>
        <b/>
        <i val="0"/>
        <color rgb="FFFF0000"/>
      </font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b/>
        <i val="0"/>
        <color rgb="FF00B050"/>
      </font>
    </dxf>
    <dxf>
      <font>
        <b/>
        <i val="0"/>
        <color rgb="FFFF0000"/>
      </font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b val="0"/>
        <i val="0"/>
        <color theme="1"/>
      </font>
    </dxf>
    <dxf>
      <numFmt numFmtId="176" formatCode="0.00_ "/>
      <fill>
        <patternFill patternType="solid">
          <bgColor theme="0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rgb="FFBCD9FF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b val="0"/>
        <i val="0"/>
        <color theme="1"/>
      </font>
    </dxf>
    <dxf>
      <numFmt numFmtId="176" formatCode="0.00_ "/>
      <fill>
        <patternFill patternType="solid">
          <bgColor theme="0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b/>
        <i val="0"/>
        <color rgb="FF00B050"/>
      </font>
    </dxf>
    <dxf>
      <font>
        <b/>
        <i val="0"/>
        <color rgb="FFFF0000"/>
      </font>
    </dxf>
    <dxf>
      <font>
        <b/>
        <i val="0"/>
        <color rgb="FF00B050"/>
      </font>
    </dxf>
    <dxf>
      <font>
        <b/>
        <i val="0"/>
        <color rgb="FFFF0000"/>
      </font>
    </dxf>
    <dxf>
      <font>
        <b/>
        <i val="0"/>
        <color rgb="FF00B050"/>
      </font>
    </dxf>
    <dxf>
      <font>
        <b/>
        <i val="0"/>
        <color rgb="FFFF0000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b/>
        <i val="0"/>
        <color rgb="FFFF0000"/>
      </font>
    </dxf>
    <dxf>
      <font>
        <b/>
        <i val="0"/>
        <color rgb="FF00B050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numFmt numFmtId="176" formatCode="0.00_ "/>
      <fill>
        <patternFill patternType="solid">
          <bgColor theme="0"/>
        </patternFill>
      </fill>
    </dxf>
    <dxf>
      <font>
        <b val="0"/>
        <i val="0"/>
        <color theme="1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numFmt numFmtId="176" formatCode="0.00_ "/>
      <fill>
        <patternFill patternType="solid">
          <bgColor theme="0"/>
        </patternFill>
      </fill>
    </dxf>
    <dxf>
      <font>
        <b val="0"/>
        <i val="0"/>
        <color theme="1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ill>
        <patternFill patternType="solid">
          <bgColor rgb="FFBCD9FF"/>
        </patternFill>
      </fill>
    </dxf>
    <dxf>
      <font>
        <color rgb="FF006100"/>
      </font>
      <fill>
        <patternFill patternType="solid">
          <bgColor rgb="FFC6EFCE"/>
        </patternFill>
      </fill>
    </dxf>
    <dxf>
      <fill>
        <patternFill patternType="solid">
          <bgColor rgb="FFBCD9FF"/>
        </patternFill>
      </fill>
    </dxf>
    <dxf>
      <font>
        <b/>
        <i val="0"/>
        <color rgb="FFFF0000"/>
      </font>
    </dxf>
    <dxf>
      <font>
        <b/>
        <i val="0"/>
        <color rgb="FF00B050"/>
      </font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b/>
        <i val="0"/>
        <color rgb="FFFF0000"/>
      </font>
    </dxf>
    <dxf>
      <font>
        <b/>
        <i val="0"/>
        <color rgb="FF00B050"/>
      </font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numFmt numFmtId="176" formatCode="0.00_ "/>
      <fill>
        <patternFill patternType="solid">
          <bgColor theme="0"/>
        </patternFill>
      </fill>
    </dxf>
    <dxf>
      <font>
        <b val="0"/>
        <i val="0"/>
        <color theme="1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numFmt numFmtId="176" formatCode="0.00_ "/>
      <fill>
        <patternFill patternType="solid">
          <bgColor theme="0"/>
        </patternFill>
      </fill>
    </dxf>
    <dxf>
      <font>
        <b val="0"/>
        <i val="0"/>
        <color theme="1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ill>
        <patternFill patternType="solid">
          <bgColor rgb="FFBCD9FF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b/>
        <i val="0"/>
        <color rgb="FFFF000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FF0000"/>
      </font>
    </dxf>
    <dxf>
      <font>
        <b/>
        <i val="0"/>
        <color rgb="FF00B050"/>
      </font>
    </dxf>
    <dxf>
      <font>
        <b/>
        <i val="0"/>
        <color rgb="FFFF0000"/>
      </font>
    </dxf>
    <dxf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b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color theme="1"/>
      </font>
    </dxf>
    <dxf>
      <font>
        <color theme="1"/>
      </font>
      <border>
        <bottom style="thin">
          <color theme="4" tint="0.39994506668294322"/>
        </bottom>
      </border>
    </dxf>
    <dxf>
      <font>
        <b/>
        <color theme="1"/>
      </font>
    </dxf>
    <dxf>
      <font>
        <b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top style="thin">
          <color theme="4" tint="0.39994506668294322"/>
        </top>
        <bottom style="thin">
          <color theme="4" tint="0.39994506668294322"/>
        </bottom>
      </border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4"/>
        </top>
      </border>
    </dxf>
    <dxf>
      <font>
        <b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4506668294322"/>
        </horizontal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199"/>
      <tableStyleElement type="headerRow" dxfId="198"/>
      <tableStyleElement type="totalRow" dxfId="197"/>
      <tableStyleElement type="firstColumn" dxfId="196"/>
      <tableStyleElement type="lastColumn" dxfId="195"/>
      <tableStyleElement type="firstRowStripe" dxfId="194"/>
      <tableStyleElement type="firstColumnStripe" dxfId="193"/>
    </tableStyle>
    <tableStyle name="PivotStylePreset2_Accent1" table="0" count="10" xr9:uid="{267968C8-6FFD-4C36-ACC1-9EA1FD1885CA}">
      <tableStyleElement type="headerRow" dxfId="192"/>
      <tableStyleElement type="totalRow" dxfId="191"/>
      <tableStyleElement type="firstRowStripe" dxfId="190"/>
      <tableStyleElement type="firstColumnStripe" dxfId="189"/>
      <tableStyleElement type="firstSubtotalRow" dxfId="188"/>
      <tableStyleElement type="secondSubtotalRow" dxfId="187"/>
      <tableStyleElement type="firstRowSubheading" dxfId="186"/>
      <tableStyleElement type="secondRowSubheading" dxfId="185"/>
      <tableStyleElement type="pageFieldLabels" dxfId="184"/>
      <tableStyleElement type="pageFieldValues" dxfId="183"/>
    </tableStyle>
  </tableStyles>
  <colors>
    <mruColors>
      <color rgb="FFFFFE6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plotArea>
      <c:layout>
        <c:manualLayout>
          <c:layoutTarget val="inner"/>
          <c:xMode val="edge"/>
          <c:yMode val="edge"/>
          <c:x val="3.2961078433413997E-2"/>
          <c:y val="3.3961391934309901E-2"/>
          <c:w val="0.92070657507360198"/>
          <c:h val="0.9022762545266429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主线离散度!$B$1</c:f>
              <c:strCache>
                <c:ptCount val="1"/>
                <c:pt idx="0">
                  <c:v>风格离散度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主线离散度!$A$3:$A$272</c:f>
              <c:numCache>
                <c:formatCode>m/d/yyyy</c:formatCode>
                <c:ptCount val="270"/>
                <c:pt idx="0">
                  <c:v>44930</c:v>
                </c:pt>
                <c:pt idx="1">
                  <c:v>44931</c:v>
                </c:pt>
                <c:pt idx="2">
                  <c:v>44932</c:v>
                </c:pt>
                <c:pt idx="3">
                  <c:v>44935</c:v>
                </c:pt>
                <c:pt idx="4">
                  <c:v>44936</c:v>
                </c:pt>
                <c:pt idx="5">
                  <c:v>44937</c:v>
                </c:pt>
                <c:pt idx="6">
                  <c:v>44938</c:v>
                </c:pt>
                <c:pt idx="7">
                  <c:v>44939</c:v>
                </c:pt>
                <c:pt idx="8">
                  <c:v>44942</c:v>
                </c:pt>
                <c:pt idx="9">
                  <c:v>44943</c:v>
                </c:pt>
                <c:pt idx="10">
                  <c:v>44944</c:v>
                </c:pt>
                <c:pt idx="11">
                  <c:v>44945</c:v>
                </c:pt>
                <c:pt idx="12">
                  <c:v>44946</c:v>
                </c:pt>
                <c:pt idx="13">
                  <c:v>44956</c:v>
                </c:pt>
                <c:pt idx="14">
                  <c:v>44957</c:v>
                </c:pt>
                <c:pt idx="15">
                  <c:v>44958</c:v>
                </c:pt>
                <c:pt idx="16">
                  <c:v>44959</c:v>
                </c:pt>
                <c:pt idx="17">
                  <c:v>44960</c:v>
                </c:pt>
                <c:pt idx="18">
                  <c:v>44963</c:v>
                </c:pt>
                <c:pt idx="19">
                  <c:v>44964</c:v>
                </c:pt>
                <c:pt idx="20">
                  <c:v>44965</c:v>
                </c:pt>
                <c:pt idx="21">
                  <c:v>44966</c:v>
                </c:pt>
                <c:pt idx="22">
                  <c:v>44967</c:v>
                </c:pt>
                <c:pt idx="23">
                  <c:v>44970</c:v>
                </c:pt>
                <c:pt idx="24">
                  <c:v>44971</c:v>
                </c:pt>
                <c:pt idx="25">
                  <c:v>44972</c:v>
                </c:pt>
                <c:pt idx="26">
                  <c:v>44973</c:v>
                </c:pt>
                <c:pt idx="27">
                  <c:v>44974</c:v>
                </c:pt>
                <c:pt idx="28">
                  <c:v>44977</c:v>
                </c:pt>
                <c:pt idx="29">
                  <c:v>44978</c:v>
                </c:pt>
                <c:pt idx="30">
                  <c:v>44979</c:v>
                </c:pt>
                <c:pt idx="31">
                  <c:v>44980</c:v>
                </c:pt>
                <c:pt idx="32">
                  <c:v>44981</c:v>
                </c:pt>
                <c:pt idx="33">
                  <c:v>44984</c:v>
                </c:pt>
                <c:pt idx="34">
                  <c:v>44985</c:v>
                </c:pt>
                <c:pt idx="35">
                  <c:v>44986</c:v>
                </c:pt>
                <c:pt idx="36">
                  <c:v>44987</c:v>
                </c:pt>
                <c:pt idx="37">
                  <c:v>44988</c:v>
                </c:pt>
                <c:pt idx="38">
                  <c:v>44991</c:v>
                </c:pt>
                <c:pt idx="39">
                  <c:v>44992</c:v>
                </c:pt>
                <c:pt idx="40">
                  <c:v>44993</c:v>
                </c:pt>
                <c:pt idx="41">
                  <c:v>44994</c:v>
                </c:pt>
                <c:pt idx="42">
                  <c:v>44995</c:v>
                </c:pt>
                <c:pt idx="43">
                  <c:v>44998</c:v>
                </c:pt>
                <c:pt idx="44">
                  <c:v>44999</c:v>
                </c:pt>
                <c:pt idx="45">
                  <c:v>45000</c:v>
                </c:pt>
                <c:pt idx="46">
                  <c:v>45001</c:v>
                </c:pt>
                <c:pt idx="47">
                  <c:v>45002</c:v>
                </c:pt>
                <c:pt idx="48">
                  <c:v>45005</c:v>
                </c:pt>
                <c:pt idx="49">
                  <c:v>45006</c:v>
                </c:pt>
                <c:pt idx="50">
                  <c:v>45007</c:v>
                </c:pt>
                <c:pt idx="51">
                  <c:v>45008</c:v>
                </c:pt>
                <c:pt idx="52">
                  <c:v>45009</c:v>
                </c:pt>
                <c:pt idx="53">
                  <c:v>45012</c:v>
                </c:pt>
                <c:pt idx="54">
                  <c:v>45013</c:v>
                </c:pt>
                <c:pt idx="55">
                  <c:v>45014</c:v>
                </c:pt>
                <c:pt idx="56">
                  <c:v>45015</c:v>
                </c:pt>
                <c:pt idx="57">
                  <c:v>45016</c:v>
                </c:pt>
                <c:pt idx="58">
                  <c:v>45019</c:v>
                </c:pt>
                <c:pt idx="59">
                  <c:v>45020</c:v>
                </c:pt>
                <c:pt idx="60">
                  <c:v>45022</c:v>
                </c:pt>
                <c:pt idx="61">
                  <c:v>45023</c:v>
                </c:pt>
                <c:pt idx="62">
                  <c:v>45026</c:v>
                </c:pt>
                <c:pt idx="63">
                  <c:v>45027</c:v>
                </c:pt>
                <c:pt idx="64">
                  <c:v>45028</c:v>
                </c:pt>
                <c:pt idx="65">
                  <c:v>45029</c:v>
                </c:pt>
                <c:pt idx="66">
                  <c:v>45030</c:v>
                </c:pt>
                <c:pt idx="67">
                  <c:v>45033</c:v>
                </c:pt>
                <c:pt idx="68">
                  <c:v>45034</c:v>
                </c:pt>
                <c:pt idx="69">
                  <c:v>45035</c:v>
                </c:pt>
                <c:pt idx="70">
                  <c:v>45036</c:v>
                </c:pt>
                <c:pt idx="71">
                  <c:v>45037</c:v>
                </c:pt>
                <c:pt idx="72">
                  <c:v>45040</c:v>
                </c:pt>
                <c:pt idx="73">
                  <c:v>45041</c:v>
                </c:pt>
                <c:pt idx="74">
                  <c:v>45042</c:v>
                </c:pt>
                <c:pt idx="75">
                  <c:v>45043</c:v>
                </c:pt>
                <c:pt idx="76">
                  <c:v>45044</c:v>
                </c:pt>
                <c:pt idx="77">
                  <c:v>45050</c:v>
                </c:pt>
                <c:pt idx="78">
                  <c:v>45051</c:v>
                </c:pt>
                <c:pt idx="79">
                  <c:v>45054</c:v>
                </c:pt>
                <c:pt idx="80">
                  <c:v>45055</c:v>
                </c:pt>
                <c:pt idx="81">
                  <c:v>45056</c:v>
                </c:pt>
                <c:pt idx="82">
                  <c:v>45057</c:v>
                </c:pt>
                <c:pt idx="83">
                  <c:v>45058</c:v>
                </c:pt>
                <c:pt idx="84">
                  <c:v>45061</c:v>
                </c:pt>
                <c:pt idx="85">
                  <c:v>45062</c:v>
                </c:pt>
                <c:pt idx="86">
                  <c:v>45063</c:v>
                </c:pt>
                <c:pt idx="87">
                  <c:v>45064</c:v>
                </c:pt>
                <c:pt idx="88">
                  <c:v>45065</c:v>
                </c:pt>
                <c:pt idx="89">
                  <c:v>45068</c:v>
                </c:pt>
                <c:pt idx="90">
                  <c:v>45069</c:v>
                </c:pt>
                <c:pt idx="91">
                  <c:v>45070</c:v>
                </c:pt>
                <c:pt idx="92">
                  <c:v>45071</c:v>
                </c:pt>
                <c:pt idx="93">
                  <c:v>45072</c:v>
                </c:pt>
                <c:pt idx="94">
                  <c:v>45075</c:v>
                </c:pt>
                <c:pt idx="95">
                  <c:v>45076</c:v>
                </c:pt>
                <c:pt idx="96">
                  <c:v>45077</c:v>
                </c:pt>
                <c:pt idx="97">
                  <c:v>45078</c:v>
                </c:pt>
                <c:pt idx="98">
                  <c:v>45079</c:v>
                </c:pt>
                <c:pt idx="99">
                  <c:v>45082</c:v>
                </c:pt>
                <c:pt idx="100">
                  <c:v>45083</c:v>
                </c:pt>
                <c:pt idx="101">
                  <c:v>45084</c:v>
                </c:pt>
                <c:pt idx="102">
                  <c:v>45085</c:v>
                </c:pt>
                <c:pt idx="103">
                  <c:v>45086</c:v>
                </c:pt>
                <c:pt idx="104">
                  <c:v>45089</c:v>
                </c:pt>
                <c:pt idx="105">
                  <c:v>45090</c:v>
                </c:pt>
                <c:pt idx="106">
                  <c:v>45091</c:v>
                </c:pt>
                <c:pt idx="107">
                  <c:v>45092</c:v>
                </c:pt>
                <c:pt idx="108">
                  <c:v>45093</c:v>
                </c:pt>
                <c:pt idx="109">
                  <c:v>45096</c:v>
                </c:pt>
                <c:pt idx="110">
                  <c:v>45097</c:v>
                </c:pt>
                <c:pt idx="111">
                  <c:v>45098</c:v>
                </c:pt>
                <c:pt idx="112">
                  <c:v>45103</c:v>
                </c:pt>
                <c:pt idx="113">
                  <c:v>45104</c:v>
                </c:pt>
                <c:pt idx="114">
                  <c:v>45105</c:v>
                </c:pt>
                <c:pt idx="115">
                  <c:v>45106</c:v>
                </c:pt>
                <c:pt idx="116">
                  <c:v>45107</c:v>
                </c:pt>
                <c:pt idx="117">
                  <c:v>45110</c:v>
                </c:pt>
                <c:pt idx="118">
                  <c:v>45111</c:v>
                </c:pt>
                <c:pt idx="119">
                  <c:v>45112</c:v>
                </c:pt>
                <c:pt idx="120">
                  <c:v>45113</c:v>
                </c:pt>
                <c:pt idx="121">
                  <c:v>45114</c:v>
                </c:pt>
                <c:pt idx="122">
                  <c:v>45117</c:v>
                </c:pt>
                <c:pt idx="123">
                  <c:v>45118</c:v>
                </c:pt>
                <c:pt idx="124">
                  <c:v>45119</c:v>
                </c:pt>
                <c:pt idx="125">
                  <c:v>45120</c:v>
                </c:pt>
                <c:pt idx="126">
                  <c:v>45121</c:v>
                </c:pt>
                <c:pt idx="127">
                  <c:v>45124</c:v>
                </c:pt>
                <c:pt idx="128">
                  <c:v>45125</c:v>
                </c:pt>
                <c:pt idx="129">
                  <c:v>45126</c:v>
                </c:pt>
                <c:pt idx="130">
                  <c:v>45127</c:v>
                </c:pt>
                <c:pt idx="131">
                  <c:v>45128</c:v>
                </c:pt>
                <c:pt idx="132">
                  <c:v>45131</c:v>
                </c:pt>
                <c:pt idx="133">
                  <c:v>45132</c:v>
                </c:pt>
                <c:pt idx="134">
                  <c:v>45133</c:v>
                </c:pt>
                <c:pt idx="135">
                  <c:v>45134</c:v>
                </c:pt>
                <c:pt idx="136">
                  <c:v>45135</c:v>
                </c:pt>
                <c:pt idx="137">
                  <c:v>45138</c:v>
                </c:pt>
                <c:pt idx="138">
                  <c:v>45139</c:v>
                </c:pt>
                <c:pt idx="139">
                  <c:v>45140</c:v>
                </c:pt>
                <c:pt idx="140">
                  <c:v>45141</c:v>
                </c:pt>
                <c:pt idx="141">
                  <c:v>45142</c:v>
                </c:pt>
                <c:pt idx="142">
                  <c:v>45145</c:v>
                </c:pt>
                <c:pt idx="143">
                  <c:v>45146</c:v>
                </c:pt>
                <c:pt idx="144">
                  <c:v>45147</c:v>
                </c:pt>
                <c:pt idx="145">
                  <c:v>45148</c:v>
                </c:pt>
                <c:pt idx="146">
                  <c:v>45149</c:v>
                </c:pt>
                <c:pt idx="147">
                  <c:v>45152</c:v>
                </c:pt>
                <c:pt idx="148">
                  <c:v>45153</c:v>
                </c:pt>
                <c:pt idx="149">
                  <c:v>45154</c:v>
                </c:pt>
                <c:pt idx="150">
                  <c:v>45155</c:v>
                </c:pt>
                <c:pt idx="151">
                  <c:v>45156</c:v>
                </c:pt>
                <c:pt idx="152">
                  <c:v>45159</c:v>
                </c:pt>
                <c:pt idx="153">
                  <c:v>45160</c:v>
                </c:pt>
                <c:pt idx="154">
                  <c:v>45161</c:v>
                </c:pt>
                <c:pt idx="155">
                  <c:v>45162</c:v>
                </c:pt>
                <c:pt idx="156">
                  <c:v>45163</c:v>
                </c:pt>
                <c:pt idx="157">
                  <c:v>45166</c:v>
                </c:pt>
                <c:pt idx="158">
                  <c:v>45167</c:v>
                </c:pt>
                <c:pt idx="159">
                  <c:v>45168</c:v>
                </c:pt>
                <c:pt idx="160">
                  <c:v>45169</c:v>
                </c:pt>
                <c:pt idx="161">
                  <c:v>45170</c:v>
                </c:pt>
                <c:pt idx="162">
                  <c:v>45173</c:v>
                </c:pt>
                <c:pt idx="163">
                  <c:v>45174</c:v>
                </c:pt>
                <c:pt idx="164">
                  <c:v>45175</c:v>
                </c:pt>
                <c:pt idx="165">
                  <c:v>45176</c:v>
                </c:pt>
                <c:pt idx="166">
                  <c:v>45177</c:v>
                </c:pt>
                <c:pt idx="167">
                  <c:v>45180</c:v>
                </c:pt>
                <c:pt idx="168">
                  <c:v>45181</c:v>
                </c:pt>
                <c:pt idx="169">
                  <c:v>45182</c:v>
                </c:pt>
                <c:pt idx="170">
                  <c:v>45183</c:v>
                </c:pt>
                <c:pt idx="171">
                  <c:v>45184</c:v>
                </c:pt>
                <c:pt idx="172">
                  <c:v>45187</c:v>
                </c:pt>
                <c:pt idx="173">
                  <c:v>45188</c:v>
                </c:pt>
                <c:pt idx="174">
                  <c:v>45189</c:v>
                </c:pt>
                <c:pt idx="175">
                  <c:v>45190</c:v>
                </c:pt>
                <c:pt idx="176">
                  <c:v>45191</c:v>
                </c:pt>
                <c:pt idx="177">
                  <c:v>45194</c:v>
                </c:pt>
                <c:pt idx="178">
                  <c:v>45195</c:v>
                </c:pt>
                <c:pt idx="179">
                  <c:v>45196</c:v>
                </c:pt>
                <c:pt idx="180">
                  <c:v>45197</c:v>
                </c:pt>
                <c:pt idx="181">
                  <c:v>45208</c:v>
                </c:pt>
                <c:pt idx="182">
                  <c:v>45209</c:v>
                </c:pt>
                <c:pt idx="183">
                  <c:v>45210</c:v>
                </c:pt>
                <c:pt idx="184">
                  <c:v>45211</c:v>
                </c:pt>
                <c:pt idx="185">
                  <c:v>45212</c:v>
                </c:pt>
                <c:pt idx="186">
                  <c:v>45215</c:v>
                </c:pt>
                <c:pt idx="187">
                  <c:v>45216</c:v>
                </c:pt>
                <c:pt idx="188">
                  <c:v>45217</c:v>
                </c:pt>
                <c:pt idx="189">
                  <c:v>45218</c:v>
                </c:pt>
                <c:pt idx="190">
                  <c:v>45219</c:v>
                </c:pt>
                <c:pt idx="191">
                  <c:v>45222</c:v>
                </c:pt>
                <c:pt idx="192">
                  <c:v>45223</c:v>
                </c:pt>
                <c:pt idx="193">
                  <c:v>45224</c:v>
                </c:pt>
                <c:pt idx="194">
                  <c:v>45225</c:v>
                </c:pt>
                <c:pt idx="195">
                  <c:v>45226</c:v>
                </c:pt>
                <c:pt idx="196">
                  <c:v>45229</c:v>
                </c:pt>
                <c:pt idx="197">
                  <c:v>45230</c:v>
                </c:pt>
                <c:pt idx="198">
                  <c:v>45231</c:v>
                </c:pt>
                <c:pt idx="199">
                  <c:v>45232</c:v>
                </c:pt>
                <c:pt idx="200">
                  <c:v>45233</c:v>
                </c:pt>
                <c:pt idx="201">
                  <c:v>45236</c:v>
                </c:pt>
                <c:pt idx="202">
                  <c:v>45237</c:v>
                </c:pt>
                <c:pt idx="203">
                  <c:v>45238</c:v>
                </c:pt>
                <c:pt idx="204">
                  <c:v>45239</c:v>
                </c:pt>
                <c:pt idx="205">
                  <c:v>45240</c:v>
                </c:pt>
                <c:pt idx="206">
                  <c:v>45243</c:v>
                </c:pt>
                <c:pt idx="207">
                  <c:v>45244</c:v>
                </c:pt>
                <c:pt idx="208">
                  <c:v>45245</c:v>
                </c:pt>
                <c:pt idx="209">
                  <c:v>45246</c:v>
                </c:pt>
                <c:pt idx="210">
                  <c:v>45247</c:v>
                </c:pt>
                <c:pt idx="211">
                  <c:v>45250</c:v>
                </c:pt>
                <c:pt idx="212">
                  <c:v>45251</c:v>
                </c:pt>
                <c:pt idx="213">
                  <c:v>45252</c:v>
                </c:pt>
                <c:pt idx="214">
                  <c:v>45253</c:v>
                </c:pt>
                <c:pt idx="215">
                  <c:v>45254</c:v>
                </c:pt>
                <c:pt idx="216">
                  <c:v>45257</c:v>
                </c:pt>
                <c:pt idx="217">
                  <c:v>45258</c:v>
                </c:pt>
                <c:pt idx="218">
                  <c:v>45259</c:v>
                </c:pt>
                <c:pt idx="219">
                  <c:v>45260</c:v>
                </c:pt>
                <c:pt idx="220">
                  <c:v>45261</c:v>
                </c:pt>
                <c:pt idx="221">
                  <c:v>45264</c:v>
                </c:pt>
                <c:pt idx="222">
                  <c:v>45265</c:v>
                </c:pt>
                <c:pt idx="223">
                  <c:v>45266</c:v>
                </c:pt>
                <c:pt idx="224">
                  <c:v>45267</c:v>
                </c:pt>
                <c:pt idx="225">
                  <c:v>45268</c:v>
                </c:pt>
                <c:pt idx="226">
                  <c:v>45271</c:v>
                </c:pt>
                <c:pt idx="227">
                  <c:v>45272</c:v>
                </c:pt>
                <c:pt idx="228">
                  <c:v>45273</c:v>
                </c:pt>
                <c:pt idx="229">
                  <c:v>45274</c:v>
                </c:pt>
                <c:pt idx="230">
                  <c:v>45275</c:v>
                </c:pt>
                <c:pt idx="231">
                  <c:v>45278</c:v>
                </c:pt>
                <c:pt idx="232">
                  <c:v>45279</c:v>
                </c:pt>
                <c:pt idx="233">
                  <c:v>45280</c:v>
                </c:pt>
                <c:pt idx="234">
                  <c:v>45281</c:v>
                </c:pt>
                <c:pt idx="235">
                  <c:v>45282</c:v>
                </c:pt>
                <c:pt idx="236">
                  <c:v>45285</c:v>
                </c:pt>
                <c:pt idx="237">
                  <c:v>45286</c:v>
                </c:pt>
                <c:pt idx="238">
                  <c:v>45287</c:v>
                </c:pt>
                <c:pt idx="239">
                  <c:v>45288</c:v>
                </c:pt>
                <c:pt idx="240">
                  <c:v>45289</c:v>
                </c:pt>
                <c:pt idx="241">
                  <c:v>45293</c:v>
                </c:pt>
                <c:pt idx="242">
                  <c:v>45294</c:v>
                </c:pt>
                <c:pt idx="243">
                  <c:v>45295</c:v>
                </c:pt>
                <c:pt idx="244">
                  <c:v>45296</c:v>
                </c:pt>
                <c:pt idx="245">
                  <c:v>45299</c:v>
                </c:pt>
                <c:pt idx="246">
                  <c:v>45300</c:v>
                </c:pt>
                <c:pt idx="247">
                  <c:v>45301</c:v>
                </c:pt>
                <c:pt idx="248">
                  <c:v>45302</c:v>
                </c:pt>
                <c:pt idx="249">
                  <c:v>45303</c:v>
                </c:pt>
                <c:pt idx="250">
                  <c:v>45306</c:v>
                </c:pt>
                <c:pt idx="251">
                  <c:v>45307</c:v>
                </c:pt>
                <c:pt idx="252">
                  <c:v>45308</c:v>
                </c:pt>
                <c:pt idx="253">
                  <c:v>45309</c:v>
                </c:pt>
                <c:pt idx="254">
                  <c:v>45310</c:v>
                </c:pt>
                <c:pt idx="255">
                  <c:v>45313</c:v>
                </c:pt>
                <c:pt idx="256">
                  <c:v>45314</c:v>
                </c:pt>
                <c:pt idx="257">
                  <c:v>45315</c:v>
                </c:pt>
                <c:pt idx="258">
                  <c:v>45316</c:v>
                </c:pt>
                <c:pt idx="259">
                  <c:v>45317</c:v>
                </c:pt>
                <c:pt idx="260">
                  <c:v>45320</c:v>
                </c:pt>
                <c:pt idx="261">
                  <c:v>45321</c:v>
                </c:pt>
                <c:pt idx="262">
                  <c:v>45322</c:v>
                </c:pt>
                <c:pt idx="263">
                  <c:v>45323</c:v>
                </c:pt>
                <c:pt idx="264">
                  <c:v>45324</c:v>
                </c:pt>
                <c:pt idx="265">
                  <c:v>45327</c:v>
                </c:pt>
                <c:pt idx="266">
                  <c:v>45328</c:v>
                </c:pt>
                <c:pt idx="267">
                  <c:v>45329</c:v>
                </c:pt>
                <c:pt idx="268">
                  <c:v>45330</c:v>
                </c:pt>
                <c:pt idx="269">
                  <c:v>45331</c:v>
                </c:pt>
              </c:numCache>
            </c:numRef>
          </c:cat>
          <c:val>
            <c:numRef>
              <c:f>主线离散度!$B$3:$B$272</c:f>
              <c:numCache>
                <c:formatCode>0.00_ </c:formatCode>
                <c:ptCount val="270"/>
                <c:pt idx="0">
                  <c:v>3.2310334849297799</c:v>
                </c:pt>
                <c:pt idx="1">
                  <c:v>3.85058739444022</c:v>
                </c:pt>
                <c:pt idx="2">
                  <c:v>4.3583862970043699</c:v>
                </c:pt>
                <c:pt idx="3">
                  <c:v>3.59123488346065</c:v>
                </c:pt>
                <c:pt idx="4">
                  <c:v>3.7878681170598001</c:v>
                </c:pt>
                <c:pt idx="5">
                  <c:v>4.4268202663247997</c:v>
                </c:pt>
                <c:pt idx="6">
                  <c:v>4.1653654380224898</c:v>
                </c:pt>
                <c:pt idx="7">
                  <c:v>4.9837575512923102</c:v>
                </c:pt>
                <c:pt idx="8">
                  <c:v>4.3146597085298701</c:v>
                </c:pt>
                <c:pt idx="9">
                  <c:v>5.0079967119849496</c:v>
                </c:pt>
                <c:pt idx="10">
                  <c:v>4.1742853883425601</c:v>
                </c:pt>
                <c:pt idx="11">
                  <c:v>3.37107176175537</c:v>
                </c:pt>
                <c:pt idx="12">
                  <c:v>3.6195099939524802</c:v>
                </c:pt>
                <c:pt idx="13">
                  <c:v>3.4915608622030501</c:v>
                </c:pt>
                <c:pt idx="14">
                  <c:v>4.22134313322326</c:v>
                </c:pt>
                <c:pt idx="15">
                  <c:v>4.2044871285591103</c:v>
                </c:pt>
                <c:pt idx="16">
                  <c:v>3.9232616576663899</c:v>
                </c:pt>
                <c:pt idx="17">
                  <c:v>3.5393521767213398</c:v>
                </c:pt>
                <c:pt idx="18">
                  <c:v>2.8124688057840501</c:v>
                </c:pt>
                <c:pt idx="19">
                  <c:v>3.05247850126031</c:v>
                </c:pt>
                <c:pt idx="20">
                  <c:v>3.4409995186246398</c:v>
                </c:pt>
                <c:pt idx="21">
                  <c:v>3.4409995186246398</c:v>
                </c:pt>
                <c:pt idx="22">
                  <c:v>2.99980226980274</c:v>
                </c:pt>
                <c:pt idx="23">
                  <c:v>3.77663781758634</c:v>
                </c:pt>
                <c:pt idx="24">
                  <c:v>4.6364304792559103</c:v>
                </c:pt>
                <c:pt idx="25">
                  <c:v>2.9084980769214202</c:v>
                </c:pt>
                <c:pt idx="26">
                  <c:v>3.0338124620920301</c:v>
                </c:pt>
                <c:pt idx="27">
                  <c:v>4.9023837610006602</c:v>
                </c:pt>
                <c:pt idx="28">
                  <c:v>4.7530869568945304</c:v>
                </c:pt>
                <c:pt idx="29">
                  <c:v>5.2408955750853696</c:v>
                </c:pt>
                <c:pt idx="30">
                  <c:v>4.8134087403680796</c:v>
                </c:pt>
                <c:pt idx="31">
                  <c:v>6.0268194763693099</c:v>
                </c:pt>
                <c:pt idx="32">
                  <c:v>5.3019052188274003</c:v>
                </c:pt>
                <c:pt idx="33">
                  <c:v>5.2985091120807404</c:v>
                </c:pt>
                <c:pt idx="34">
                  <c:v>5.0439607912140199</c:v>
                </c:pt>
                <c:pt idx="35">
                  <c:v>4.0055076807236603</c:v>
                </c:pt>
                <c:pt idx="36">
                  <c:v>3.01422464153729</c:v>
                </c:pt>
                <c:pt idx="37">
                  <c:v>3.9746584885502299</c:v>
                </c:pt>
                <c:pt idx="38">
                  <c:v>4.35884158647265</c:v>
                </c:pt>
                <c:pt idx="39">
                  <c:v>4.4363474702793102</c:v>
                </c:pt>
                <c:pt idx="40">
                  <c:v>3.5341614849100398</c:v>
                </c:pt>
                <c:pt idx="41">
                  <c:v>3.5198553565989701</c:v>
                </c:pt>
                <c:pt idx="42">
                  <c:v>2.52173854722257</c:v>
                </c:pt>
                <c:pt idx="43">
                  <c:v>2.3308356593592499</c:v>
                </c:pt>
                <c:pt idx="44">
                  <c:v>2.0839552443149798</c:v>
                </c:pt>
                <c:pt idx="45">
                  <c:v>3.19822801521837</c:v>
                </c:pt>
                <c:pt idx="46">
                  <c:v>3.4884320370905701</c:v>
                </c:pt>
                <c:pt idx="47">
                  <c:v>2.1919900070370399</c:v>
                </c:pt>
                <c:pt idx="48">
                  <c:v>2.2003360416556701</c:v>
                </c:pt>
                <c:pt idx="49">
                  <c:v>2.2502059046226699</c:v>
                </c:pt>
                <c:pt idx="50">
                  <c:v>1.9540315395254</c:v>
                </c:pt>
                <c:pt idx="51">
                  <c:v>1.73190919526565</c:v>
                </c:pt>
                <c:pt idx="52">
                  <c:v>1.8000595088599001</c:v>
                </c:pt>
                <c:pt idx="53">
                  <c:v>1.79943767994061</c:v>
                </c:pt>
                <c:pt idx="54">
                  <c:v>1.9006838532493899</c:v>
                </c:pt>
                <c:pt idx="55">
                  <c:v>2.0261335274912602</c:v>
                </c:pt>
                <c:pt idx="56">
                  <c:v>2.14638957047553</c:v>
                </c:pt>
                <c:pt idx="57">
                  <c:v>2.26132001686707</c:v>
                </c:pt>
                <c:pt idx="58">
                  <c:v>1.7629130424370201</c:v>
                </c:pt>
                <c:pt idx="59">
                  <c:v>1.63566554476071</c:v>
                </c:pt>
                <c:pt idx="60">
                  <c:v>1.75604171528291</c:v>
                </c:pt>
                <c:pt idx="61">
                  <c:v>1.78526114092203</c:v>
                </c:pt>
                <c:pt idx="62">
                  <c:v>2.0380319322954898</c:v>
                </c:pt>
                <c:pt idx="63">
                  <c:v>2.25933723223946</c:v>
                </c:pt>
                <c:pt idx="64">
                  <c:v>1.98106216440018</c:v>
                </c:pt>
                <c:pt idx="65">
                  <c:v>2.5174184432032201</c:v>
                </c:pt>
                <c:pt idx="66">
                  <c:v>2.3391074520889901</c:v>
                </c:pt>
                <c:pt idx="67">
                  <c:v>3.1611741454401399</c:v>
                </c:pt>
                <c:pt idx="68">
                  <c:v>3.41552246658124</c:v>
                </c:pt>
                <c:pt idx="69">
                  <c:v>2.97658161618862</c:v>
                </c:pt>
                <c:pt idx="70">
                  <c:v>2.1137997813420601</c:v>
                </c:pt>
                <c:pt idx="71">
                  <c:v>3.19393839891293</c:v>
                </c:pt>
                <c:pt idx="72">
                  <c:v>2.9537972976528302</c:v>
                </c:pt>
                <c:pt idx="73">
                  <c:v>3.1155033839822601</c:v>
                </c:pt>
                <c:pt idx="74">
                  <c:v>3.7958749011902602</c:v>
                </c:pt>
                <c:pt idx="75">
                  <c:v>3.5605560385105499</c:v>
                </c:pt>
                <c:pt idx="76">
                  <c:v>3.8328311106910702</c:v>
                </c:pt>
                <c:pt idx="77">
                  <c:v>3.8599937711244698</c:v>
                </c:pt>
                <c:pt idx="78">
                  <c:v>3.96621750503214</c:v>
                </c:pt>
                <c:pt idx="79">
                  <c:v>4.09380772041541</c:v>
                </c:pt>
                <c:pt idx="80">
                  <c:v>4.3378232035692097</c:v>
                </c:pt>
                <c:pt idx="81">
                  <c:v>4.8907131757712401</c:v>
                </c:pt>
                <c:pt idx="82">
                  <c:v>4.2783519741879203</c:v>
                </c:pt>
                <c:pt idx="83">
                  <c:v>4.0957659277524803</c:v>
                </c:pt>
                <c:pt idx="84">
                  <c:v>4.71769895678095</c:v>
                </c:pt>
                <c:pt idx="85">
                  <c:v>5.3763674978589897</c:v>
                </c:pt>
                <c:pt idx="86">
                  <c:v>4.0282483705882504</c:v>
                </c:pt>
                <c:pt idx="87">
                  <c:v>4.6413312652994696</c:v>
                </c:pt>
                <c:pt idx="88">
                  <c:v>4.2871226886508804</c:v>
                </c:pt>
                <c:pt idx="89">
                  <c:v>4.09058988580587</c:v>
                </c:pt>
                <c:pt idx="90">
                  <c:v>4.2708870492653697</c:v>
                </c:pt>
                <c:pt idx="91">
                  <c:v>3.80559132413075</c:v>
                </c:pt>
                <c:pt idx="92">
                  <c:v>3.44880395210004</c:v>
                </c:pt>
                <c:pt idx="93">
                  <c:v>3.7211186118012001</c:v>
                </c:pt>
                <c:pt idx="94">
                  <c:v>3.3976667172114601</c:v>
                </c:pt>
                <c:pt idx="95">
                  <c:v>2.7114650398887501</c:v>
                </c:pt>
                <c:pt idx="96">
                  <c:v>2.6315527278277999</c:v>
                </c:pt>
                <c:pt idx="97">
                  <c:v>2.3246903194563902</c:v>
                </c:pt>
                <c:pt idx="98">
                  <c:v>2.5553345430475898</c:v>
                </c:pt>
                <c:pt idx="99">
                  <c:v>2.4802105003709101</c:v>
                </c:pt>
                <c:pt idx="100">
                  <c:v>3.1909047648858402</c:v>
                </c:pt>
                <c:pt idx="101">
                  <c:v>2.61033389986203</c:v>
                </c:pt>
                <c:pt idx="102">
                  <c:v>2.5928718341487</c:v>
                </c:pt>
                <c:pt idx="103">
                  <c:v>2.3854603765239801</c:v>
                </c:pt>
                <c:pt idx="104">
                  <c:v>2.63069767586423</c:v>
                </c:pt>
                <c:pt idx="105">
                  <c:v>2.2343134879804301</c:v>
                </c:pt>
                <c:pt idx="106">
                  <c:v>2.5009437211063399</c:v>
                </c:pt>
                <c:pt idx="107">
                  <c:v>3.0780500893246101</c:v>
                </c:pt>
                <c:pt idx="108">
                  <c:v>2.8433364758093398</c:v>
                </c:pt>
                <c:pt idx="109">
                  <c:v>2.3676480522706398</c:v>
                </c:pt>
                <c:pt idx="110">
                  <c:v>2.4987783953673501</c:v>
                </c:pt>
                <c:pt idx="111">
                  <c:v>3.0804810213699501</c:v>
                </c:pt>
                <c:pt idx="112">
                  <c:v>3.8569654425717901</c:v>
                </c:pt>
                <c:pt idx="113">
                  <c:v>4.14481381779302</c:v>
                </c:pt>
                <c:pt idx="114">
                  <c:v>3.49313067053277</c:v>
                </c:pt>
                <c:pt idx="115">
                  <c:v>3.5387107890135101</c:v>
                </c:pt>
                <c:pt idx="116">
                  <c:v>3.5205838809249301</c:v>
                </c:pt>
                <c:pt idx="117">
                  <c:v>3.8277821311903302</c:v>
                </c:pt>
                <c:pt idx="118">
                  <c:v>2.7224124637257301</c:v>
                </c:pt>
                <c:pt idx="119">
                  <c:v>3.3665039525815699</c:v>
                </c:pt>
                <c:pt idx="120">
                  <c:v>3.29193303464436</c:v>
                </c:pt>
                <c:pt idx="121">
                  <c:v>3.4967935479157899</c:v>
                </c:pt>
                <c:pt idx="122">
                  <c:v>3.2873946380107602</c:v>
                </c:pt>
                <c:pt idx="123">
                  <c:v>3.12831292853468</c:v>
                </c:pt>
                <c:pt idx="124">
                  <c:v>3.1460656127039202</c:v>
                </c:pt>
                <c:pt idx="125">
                  <c:v>4.0192079507132998</c:v>
                </c:pt>
                <c:pt idx="126">
                  <c:v>4.8065535080404498</c:v>
                </c:pt>
                <c:pt idx="127">
                  <c:v>4.5882856306811304</c:v>
                </c:pt>
                <c:pt idx="128">
                  <c:v>5.1815649133734798</c:v>
                </c:pt>
                <c:pt idx="129">
                  <c:v>5.8722630298534204</c:v>
                </c:pt>
                <c:pt idx="130">
                  <c:v>4.9575487449137796</c:v>
                </c:pt>
                <c:pt idx="131">
                  <c:v>4.2924230626732403</c:v>
                </c:pt>
                <c:pt idx="132">
                  <c:v>4.0020046999609598</c:v>
                </c:pt>
                <c:pt idx="133">
                  <c:v>2.8443949682195502</c:v>
                </c:pt>
                <c:pt idx="134">
                  <c:v>2.4308457952264102</c:v>
                </c:pt>
                <c:pt idx="135">
                  <c:v>2.3628448432127001</c:v>
                </c:pt>
                <c:pt idx="136">
                  <c:v>2.6551302498143801</c:v>
                </c:pt>
                <c:pt idx="137">
                  <c:v>2.6633504547239002</c:v>
                </c:pt>
                <c:pt idx="138">
                  <c:v>2.6651254762955401</c:v>
                </c:pt>
                <c:pt idx="139">
                  <c:v>2.69768654004374</c:v>
                </c:pt>
                <c:pt idx="140">
                  <c:v>2.6031851759590801</c:v>
                </c:pt>
                <c:pt idx="141">
                  <c:v>2.88965962388487</c:v>
                </c:pt>
                <c:pt idx="142">
                  <c:v>2.8352315622351698</c:v>
                </c:pt>
                <c:pt idx="143">
                  <c:v>3.2441129406054201</c:v>
                </c:pt>
                <c:pt idx="144">
                  <c:v>3.2045966221879798</c:v>
                </c:pt>
                <c:pt idx="145">
                  <c:v>3.47269255549352</c:v>
                </c:pt>
                <c:pt idx="146">
                  <c:v>3.88863547617412</c:v>
                </c:pt>
                <c:pt idx="147">
                  <c:v>3.6480716146604801</c:v>
                </c:pt>
                <c:pt idx="148">
                  <c:v>3.21502707270789</c:v>
                </c:pt>
                <c:pt idx="149">
                  <c:v>3.5424415759088199</c:v>
                </c:pt>
                <c:pt idx="150">
                  <c:v>4.6090743971747603</c:v>
                </c:pt>
                <c:pt idx="151">
                  <c:v>5.9942124310268596</c:v>
                </c:pt>
                <c:pt idx="152">
                  <c:v>4.1024349593736504</c:v>
                </c:pt>
                <c:pt idx="153">
                  <c:v>3.64497092768466</c:v>
                </c:pt>
                <c:pt idx="154">
                  <c:v>3.1586164857998802</c:v>
                </c:pt>
                <c:pt idx="155">
                  <c:v>3.1012758506799001</c:v>
                </c:pt>
                <c:pt idx="156">
                  <c:v>3.51373009026526</c:v>
                </c:pt>
                <c:pt idx="157">
                  <c:v>4.7509875480054404</c:v>
                </c:pt>
                <c:pt idx="158">
                  <c:v>4.6678366024782303</c:v>
                </c:pt>
                <c:pt idx="159">
                  <c:v>3.54087748810894</c:v>
                </c:pt>
                <c:pt idx="160">
                  <c:v>2.8446782471204202</c:v>
                </c:pt>
                <c:pt idx="161">
                  <c:v>4.0462285141230998</c:v>
                </c:pt>
                <c:pt idx="162">
                  <c:v>4.5248699812817099</c:v>
                </c:pt>
                <c:pt idx="163">
                  <c:v>4.8179688286053199</c:v>
                </c:pt>
                <c:pt idx="164">
                  <c:v>2.9402874428691699</c:v>
                </c:pt>
                <c:pt idx="165">
                  <c:v>3.41506326737955</c:v>
                </c:pt>
                <c:pt idx="166">
                  <c:v>2.5967702325381499</c:v>
                </c:pt>
                <c:pt idx="167">
                  <c:v>2.7370895098595902</c:v>
                </c:pt>
                <c:pt idx="168">
                  <c:v>3.0979103234987302</c:v>
                </c:pt>
                <c:pt idx="169">
                  <c:v>4.4481827027828498</c:v>
                </c:pt>
                <c:pt idx="170">
                  <c:v>3.8726018202685299</c:v>
                </c:pt>
                <c:pt idx="171">
                  <c:v>3.95949247985132</c:v>
                </c:pt>
                <c:pt idx="172">
                  <c:v>3.1978129277676501</c:v>
                </c:pt>
                <c:pt idx="173">
                  <c:v>2.9534196782703099</c:v>
                </c:pt>
                <c:pt idx="174">
                  <c:v>2.3450941230893099</c:v>
                </c:pt>
                <c:pt idx="175">
                  <c:v>3.3273437782852699</c:v>
                </c:pt>
                <c:pt idx="176">
                  <c:v>3.3355181841962902</c:v>
                </c:pt>
                <c:pt idx="177">
                  <c:v>3.5151487626027902</c:v>
                </c:pt>
                <c:pt idx="178">
                  <c:v>3.97669477898611</c:v>
                </c:pt>
                <c:pt idx="179">
                  <c:v>2.88802602401408</c:v>
                </c:pt>
                <c:pt idx="180">
                  <c:v>3.6855325376041699</c:v>
                </c:pt>
                <c:pt idx="181">
                  <c:v>3.8166902349620999</c:v>
                </c:pt>
                <c:pt idx="182">
                  <c:v>3.0097352691904899</c:v>
                </c:pt>
                <c:pt idx="183">
                  <c:v>3.02230767131825</c:v>
                </c:pt>
                <c:pt idx="184">
                  <c:v>3.3172514481751798</c:v>
                </c:pt>
                <c:pt idx="185">
                  <c:v>3.1819596576685498</c:v>
                </c:pt>
                <c:pt idx="186">
                  <c:v>3.4050142490347599</c:v>
                </c:pt>
                <c:pt idx="187">
                  <c:v>3.2663644683672901</c:v>
                </c:pt>
                <c:pt idx="188">
                  <c:v>4.0300432077298103</c:v>
                </c:pt>
                <c:pt idx="189">
                  <c:v>3.2140467261436898</c:v>
                </c:pt>
                <c:pt idx="190">
                  <c:v>3.83169775212769</c:v>
                </c:pt>
                <c:pt idx="191">
                  <c:v>3.3092461738130301</c:v>
                </c:pt>
                <c:pt idx="192">
                  <c:v>3.4093722520420999</c:v>
                </c:pt>
                <c:pt idx="193">
                  <c:v>3.4583341973874302</c:v>
                </c:pt>
                <c:pt idx="194">
                  <c:v>3.81985888865246</c:v>
                </c:pt>
                <c:pt idx="195">
                  <c:v>3.71778722968098</c:v>
                </c:pt>
                <c:pt idx="196">
                  <c:v>3.3268585485624702</c:v>
                </c:pt>
                <c:pt idx="197">
                  <c:v>3.4892492389619698</c:v>
                </c:pt>
                <c:pt idx="198">
                  <c:v>3.8334211709553698</c:v>
                </c:pt>
                <c:pt idx="199">
                  <c:v>4.4307593393796596</c:v>
                </c:pt>
                <c:pt idx="200">
                  <c:v>3.0929657973435001</c:v>
                </c:pt>
                <c:pt idx="201">
                  <c:v>2.8943710574988</c:v>
                </c:pt>
                <c:pt idx="202">
                  <c:v>2.5328262619924802</c:v>
                </c:pt>
                <c:pt idx="203">
                  <c:v>2.5474915385383201</c:v>
                </c:pt>
                <c:pt idx="204">
                  <c:v>2.4991619154032199</c:v>
                </c:pt>
                <c:pt idx="205">
                  <c:v>3.1002809328720899</c:v>
                </c:pt>
                <c:pt idx="206">
                  <c:v>3.3869000171952401</c:v>
                </c:pt>
                <c:pt idx="207">
                  <c:v>2.99195488429568</c:v>
                </c:pt>
                <c:pt idx="208">
                  <c:v>3.2089982047732399</c:v>
                </c:pt>
                <c:pt idx="209">
                  <c:v>2.7598470305081801</c:v>
                </c:pt>
                <c:pt idx="210">
                  <c:v>2.8515857924457699</c:v>
                </c:pt>
                <c:pt idx="211">
                  <c:v>3.2086288648385399</c:v>
                </c:pt>
                <c:pt idx="212">
                  <c:v>3.8501148673154</c:v>
                </c:pt>
                <c:pt idx="213">
                  <c:v>3.4446273850239901</c:v>
                </c:pt>
                <c:pt idx="214">
                  <c:v>4.1114004153641002</c:v>
                </c:pt>
                <c:pt idx="215">
                  <c:v>3.7281600857161799</c:v>
                </c:pt>
                <c:pt idx="216">
                  <c:v>5.1235921157345201</c:v>
                </c:pt>
                <c:pt idx="217">
                  <c:v>4.0235070012225904</c:v>
                </c:pt>
                <c:pt idx="218">
                  <c:v>4.0842900777256501</c:v>
                </c:pt>
                <c:pt idx="219">
                  <c:v>4.6413620432584501</c:v>
                </c:pt>
                <c:pt idx="220">
                  <c:v>3.9366990627073899</c:v>
                </c:pt>
                <c:pt idx="221">
                  <c:v>4.3507905056844001</c:v>
                </c:pt>
                <c:pt idx="222">
                  <c:v>4.83414698119251</c:v>
                </c:pt>
                <c:pt idx="223">
                  <c:v>4.9165340678249496</c:v>
                </c:pt>
                <c:pt idx="224">
                  <c:v>3.44658337166788</c:v>
                </c:pt>
                <c:pt idx="225">
                  <c:v>3.0409802720971801</c:v>
                </c:pt>
                <c:pt idx="226">
                  <c:v>2.89380210471169</c:v>
                </c:pt>
                <c:pt idx="227">
                  <c:v>2.6694476773986802</c:v>
                </c:pt>
                <c:pt idx="228">
                  <c:v>2.73736472923787</c:v>
                </c:pt>
                <c:pt idx="229">
                  <c:v>4.0214491765221396</c:v>
                </c:pt>
                <c:pt idx="230">
                  <c:v>3.4409278707051301</c:v>
                </c:pt>
                <c:pt idx="231">
                  <c:v>3.6588263681593101</c:v>
                </c:pt>
                <c:pt idx="232">
                  <c:v>3.6938503563073599</c:v>
                </c:pt>
                <c:pt idx="233">
                  <c:v>4.3445131067508402</c:v>
                </c:pt>
                <c:pt idx="234">
                  <c:v>4.5460402255206196</c:v>
                </c:pt>
                <c:pt idx="235">
                  <c:v>6.4646879238863004</c:v>
                </c:pt>
                <c:pt idx="236">
                  <c:v>5.8725586376694201</c:v>
                </c:pt>
                <c:pt idx="237">
                  <c:v>6.0785262143414398</c:v>
                </c:pt>
                <c:pt idx="238">
                  <c:v>5.3948770330098696</c:v>
                </c:pt>
                <c:pt idx="239">
                  <c:v>3.4673319309287498</c:v>
                </c:pt>
                <c:pt idx="240">
                  <c:v>4.0877268887892999</c:v>
                </c:pt>
                <c:pt idx="241">
                  <c:v>4.3159492108070401</c:v>
                </c:pt>
                <c:pt idx="242">
                  <c:v>4.54787182549678</c:v>
                </c:pt>
                <c:pt idx="243">
                  <c:v>5.4685974680120299</c:v>
                </c:pt>
                <c:pt idx="244">
                  <c:v>4.9607596686047302</c:v>
                </c:pt>
                <c:pt idx="245">
                  <c:v>5.8046823864397004</c:v>
                </c:pt>
                <c:pt idx="246">
                  <c:v>4.9136495094186898</c:v>
                </c:pt>
                <c:pt idx="247">
                  <c:v>4.41616955846776</c:v>
                </c:pt>
                <c:pt idx="248">
                  <c:v>3.2312780245920201</c:v>
                </c:pt>
                <c:pt idx="249">
                  <c:v>4.16197695849411</c:v>
                </c:pt>
                <c:pt idx="250">
                  <c:v>4.5927913163361298</c:v>
                </c:pt>
                <c:pt idx="251">
                  <c:v>3.57103983513626</c:v>
                </c:pt>
                <c:pt idx="252">
                  <c:v>4.1057619680262496</c:v>
                </c:pt>
                <c:pt idx="253">
                  <c:v>3.9251836482425202</c:v>
                </c:pt>
                <c:pt idx="254">
                  <c:v>4.00350953217393</c:v>
                </c:pt>
                <c:pt idx="264">
                  <c:v>5.4304983551299904</c:v>
                </c:pt>
                <c:pt idx="265">
                  <c:v>5.2188767735981099</c:v>
                </c:pt>
                <c:pt idx="266">
                  <c:v>5.2156174100266997</c:v>
                </c:pt>
                <c:pt idx="267">
                  <c:v>5.5489036842183301</c:v>
                </c:pt>
                <c:pt idx="268">
                  <c:v>6.5706035263645104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DE-44BA-BE6A-FF6DFAEF329B}"/>
            </c:ext>
          </c:extLst>
        </c:ser>
        <c:ser>
          <c:idx val="1"/>
          <c:order val="1"/>
          <c:tx>
            <c:strRef>
              <c:f>主线离散度!$C$1</c:f>
              <c:strCache>
                <c:ptCount val="1"/>
                <c:pt idx="0">
                  <c:v>行业离散度</c:v>
                </c:pt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dPt>
            <c:idx val="6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1-76DE-44BA-BE6A-FF6DFAEF329B}"/>
              </c:ext>
            </c:extLst>
          </c:dPt>
          <c:cat>
            <c:numRef>
              <c:f>主线离散度!$A$3:$A$272</c:f>
              <c:numCache>
                <c:formatCode>m/d/yyyy</c:formatCode>
                <c:ptCount val="270"/>
                <c:pt idx="0">
                  <c:v>44930</c:v>
                </c:pt>
                <c:pt idx="1">
                  <c:v>44931</c:v>
                </c:pt>
                <c:pt idx="2">
                  <c:v>44932</c:v>
                </c:pt>
                <c:pt idx="3">
                  <c:v>44935</c:v>
                </c:pt>
                <c:pt idx="4">
                  <c:v>44936</c:v>
                </c:pt>
                <c:pt idx="5">
                  <c:v>44937</c:v>
                </c:pt>
                <c:pt idx="6">
                  <c:v>44938</c:v>
                </c:pt>
                <c:pt idx="7">
                  <c:v>44939</c:v>
                </c:pt>
                <c:pt idx="8">
                  <c:v>44942</c:v>
                </c:pt>
                <c:pt idx="9">
                  <c:v>44943</c:v>
                </c:pt>
                <c:pt idx="10">
                  <c:v>44944</c:v>
                </c:pt>
                <c:pt idx="11">
                  <c:v>44945</c:v>
                </c:pt>
                <c:pt idx="12">
                  <c:v>44946</c:v>
                </c:pt>
                <c:pt idx="13">
                  <c:v>44956</c:v>
                </c:pt>
                <c:pt idx="14">
                  <c:v>44957</c:v>
                </c:pt>
                <c:pt idx="15">
                  <c:v>44958</c:v>
                </c:pt>
                <c:pt idx="16">
                  <c:v>44959</c:v>
                </c:pt>
                <c:pt idx="17">
                  <c:v>44960</c:v>
                </c:pt>
                <c:pt idx="18">
                  <c:v>44963</c:v>
                </c:pt>
                <c:pt idx="19">
                  <c:v>44964</c:v>
                </c:pt>
                <c:pt idx="20">
                  <c:v>44965</c:v>
                </c:pt>
                <c:pt idx="21">
                  <c:v>44966</c:v>
                </c:pt>
                <c:pt idx="22">
                  <c:v>44967</c:v>
                </c:pt>
                <c:pt idx="23">
                  <c:v>44970</c:v>
                </c:pt>
                <c:pt idx="24">
                  <c:v>44971</c:v>
                </c:pt>
                <c:pt idx="25">
                  <c:v>44972</c:v>
                </c:pt>
                <c:pt idx="26">
                  <c:v>44973</c:v>
                </c:pt>
                <c:pt idx="27">
                  <c:v>44974</c:v>
                </c:pt>
                <c:pt idx="28">
                  <c:v>44977</c:v>
                </c:pt>
                <c:pt idx="29">
                  <c:v>44978</c:v>
                </c:pt>
                <c:pt idx="30">
                  <c:v>44979</c:v>
                </c:pt>
                <c:pt idx="31">
                  <c:v>44980</c:v>
                </c:pt>
                <c:pt idx="32">
                  <c:v>44981</c:v>
                </c:pt>
                <c:pt idx="33">
                  <c:v>44984</c:v>
                </c:pt>
                <c:pt idx="34">
                  <c:v>44985</c:v>
                </c:pt>
                <c:pt idx="35">
                  <c:v>44986</c:v>
                </c:pt>
                <c:pt idx="36">
                  <c:v>44987</c:v>
                </c:pt>
                <c:pt idx="37">
                  <c:v>44988</c:v>
                </c:pt>
                <c:pt idx="38">
                  <c:v>44991</c:v>
                </c:pt>
                <c:pt idx="39">
                  <c:v>44992</c:v>
                </c:pt>
                <c:pt idx="40">
                  <c:v>44993</c:v>
                </c:pt>
                <c:pt idx="41">
                  <c:v>44994</c:v>
                </c:pt>
                <c:pt idx="42">
                  <c:v>44995</c:v>
                </c:pt>
                <c:pt idx="43">
                  <c:v>44998</c:v>
                </c:pt>
                <c:pt idx="44">
                  <c:v>44999</c:v>
                </c:pt>
                <c:pt idx="45">
                  <c:v>45000</c:v>
                </c:pt>
                <c:pt idx="46">
                  <c:v>45001</c:v>
                </c:pt>
                <c:pt idx="47">
                  <c:v>45002</c:v>
                </c:pt>
                <c:pt idx="48">
                  <c:v>45005</c:v>
                </c:pt>
                <c:pt idx="49">
                  <c:v>45006</c:v>
                </c:pt>
                <c:pt idx="50">
                  <c:v>45007</c:v>
                </c:pt>
                <c:pt idx="51">
                  <c:v>45008</c:v>
                </c:pt>
                <c:pt idx="52">
                  <c:v>45009</c:v>
                </c:pt>
                <c:pt idx="53">
                  <c:v>45012</c:v>
                </c:pt>
                <c:pt idx="54">
                  <c:v>45013</c:v>
                </c:pt>
                <c:pt idx="55">
                  <c:v>45014</c:v>
                </c:pt>
                <c:pt idx="56">
                  <c:v>45015</c:v>
                </c:pt>
                <c:pt idx="57">
                  <c:v>45016</c:v>
                </c:pt>
                <c:pt idx="58">
                  <c:v>45019</c:v>
                </c:pt>
                <c:pt idx="59">
                  <c:v>45020</c:v>
                </c:pt>
                <c:pt idx="60">
                  <c:v>45022</c:v>
                </c:pt>
                <c:pt idx="61">
                  <c:v>45023</c:v>
                </c:pt>
                <c:pt idx="62">
                  <c:v>45026</c:v>
                </c:pt>
                <c:pt idx="63">
                  <c:v>45027</c:v>
                </c:pt>
                <c:pt idx="64">
                  <c:v>45028</c:v>
                </c:pt>
                <c:pt idx="65">
                  <c:v>45029</c:v>
                </c:pt>
                <c:pt idx="66">
                  <c:v>45030</c:v>
                </c:pt>
                <c:pt idx="67">
                  <c:v>45033</c:v>
                </c:pt>
                <c:pt idx="68">
                  <c:v>45034</c:v>
                </c:pt>
                <c:pt idx="69">
                  <c:v>45035</c:v>
                </c:pt>
                <c:pt idx="70">
                  <c:v>45036</c:v>
                </c:pt>
                <c:pt idx="71">
                  <c:v>45037</c:v>
                </c:pt>
                <c:pt idx="72">
                  <c:v>45040</c:v>
                </c:pt>
                <c:pt idx="73">
                  <c:v>45041</c:v>
                </c:pt>
                <c:pt idx="74">
                  <c:v>45042</c:v>
                </c:pt>
                <c:pt idx="75">
                  <c:v>45043</c:v>
                </c:pt>
                <c:pt idx="76">
                  <c:v>45044</c:v>
                </c:pt>
                <c:pt idx="77">
                  <c:v>45050</c:v>
                </c:pt>
                <c:pt idx="78">
                  <c:v>45051</c:v>
                </c:pt>
                <c:pt idx="79">
                  <c:v>45054</c:v>
                </c:pt>
                <c:pt idx="80">
                  <c:v>45055</c:v>
                </c:pt>
                <c:pt idx="81">
                  <c:v>45056</c:v>
                </c:pt>
                <c:pt idx="82">
                  <c:v>45057</c:v>
                </c:pt>
                <c:pt idx="83">
                  <c:v>45058</c:v>
                </c:pt>
                <c:pt idx="84">
                  <c:v>45061</c:v>
                </c:pt>
                <c:pt idx="85">
                  <c:v>45062</c:v>
                </c:pt>
                <c:pt idx="86">
                  <c:v>45063</c:v>
                </c:pt>
                <c:pt idx="87">
                  <c:v>45064</c:v>
                </c:pt>
                <c:pt idx="88">
                  <c:v>45065</c:v>
                </c:pt>
                <c:pt idx="89">
                  <c:v>45068</c:v>
                </c:pt>
                <c:pt idx="90">
                  <c:v>45069</c:v>
                </c:pt>
                <c:pt idx="91">
                  <c:v>45070</c:v>
                </c:pt>
                <c:pt idx="92">
                  <c:v>45071</c:v>
                </c:pt>
                <c:pt idx="93">
                  <c:v>45072</c:v>
                </c:pt>
                <c:pt idx="94">
                  <c:v>45075</c:v>
                </c:pt>
                <c:pt idx="95">
                  <c:v>45076</c:v>
                </c:pt>
                <c:pt idx="96">
                  <c:v>45077</c:v>
                </c:pt>
                <c:pt idx="97">
                  <c:v>45078</c:v>
                </c:pt>
                <c:pt idx="98">
                  <c:v>45079</c:v>
                </c:pt>
                <c:pt idx="99">
                  <c:v>45082</c:v>
                </c:pt>
                <c:pt idx="100">
                  <c:v>45083</c:v>
                </c:pt>
                <c:pt idx="101">
                  <c:v>45084</c:v>
                </c:pt>
                <c:pt idx="102">
                  <c:v>45085</c:v>
                </c:pt>
                <c:pt idx="103">
                  <c:v>45086</c:v>
                </c:pt>
                <c:pt idx="104">
                  <c:v>45089</c:v>
                </c:pt>
                <c:pt idx="105">
                  <c:v>45090</c:v>
                </c:pt>
                <c:pt idx="106">
                  <c:v>45091</c:v>
                </c:pt>
                <c:pt idx="107">
                  <c:v>45092</c:v>
                </c:pt>
                <c:pt idx="108">
                  <c:v>45093</c:v>
                </c:pt>
                <c:pt idx="109">
                  <c:v>45096</c:v>
                </c:pt>
                <c:pt idx="110">
                  <c:v>45097</c:v>
                </c:pt>
                <c:pt idx="111">
                  <c:v>45098</c:v>
                </c:pt>
                <c:pt idx="112">
                  <c:v>45103</c:v>
                </c:pt>
                <c:pt idx="113">
                  <c:v>45104</c:v>
                </c:pt>
                <c:pt idx="114">
                  <c:v>45105</c:v>
                </c:pt>
                <c:pt idx="115">
                  <c:v>45106</c:v>
                </c:pt>
                <c:pt idx="116">
                  <c:v>45107</c:v>
                </c:pt>
                <c:pt idx="117">
                  <c:v>45110</c:v>
                </c:pt>
                <c:pt idx="118">
                  <c:v>45111</c:v>
                </c:pt>
                <c:pt idx="119">
                  <c:v>45112</c:v>
                </c:pt>
                <c:pt idx="120">
                  <c:v>45113</c:v>
                </c:pt>
                <c:pt idx="121">
                  <c:v>45114</c:v>
                </c:pt>
                <c:pt idx="122">
                  <c:v>45117</c:v>
                </c:pt>
                <c:pt idx="123">
                  <c:v>45118</c:v>
                </c:pt>
                <c:pt idx="124">
                  <c:v>45119</c:v>
                </c:pt>
                <c:pt idx="125">
                  <c:v>45120</c:v>
                </c:pt>
                <c:pt idx="126">
                  <c:v>45121</c:v>
                </c:pt>
                <c:pt idx="127">
                  <c:v>45124</c:v>
                </c:pt>
                <c:pt idx="128">
                  <c:v>45125</c:v>
                </c:pt>
                <c:pt idx="129">
                  <c:v>45126</c:v>
                </c:pt>
                <c:pt idx="130">
                  <c:v>45127</c:v>
                </c:pt>
                <c:pt idx="131">
                  <c:v>45128</c:v>
                </c:pt>
                <c:pt idx="132">
                  <c:v>45131</c:v>
                </c:pt>
                <c:pt idx="133">
                  <c:v>45132</c:v>
                </c:pt>
                <c:pt idx="134">
                  <c:v>45133</c:v>
                </c:pt>
                <c:pt idx="135">
                  <c:v>45134</c:v>
                </c:pt>
                <c:pt idx="136">
                  <c:v>45135</c:v>
                </c:pt>
                <c:pt idx="137">
                  <c:v>45138</c:v>
                </c:pt>
                <c:pt idx="138">
                  <c:v>45139</c:v>
                </c:pt>
                <c:pt idx="139">
                  <c:v>45140</c:v>
                </c:pt>
                <c:pt idx="140">
                  <c:v>45141</c:v>
                </c:pt>
                <c:pt idx="141">
                  <c:v>45142</c:v>
                </c:pt>
                <c:pt idx="142">
                  <c:v>45145</c:v>
                </c:pt>
                <c:pt idx="143">
                  <c:v>45146</c:v>
                </c:pt>
                <c:pt idx="144">
                  <c:v>45147</c:v>
                </c:pt>
                <c:pt idx="145">
                  <c:v>45148</c:v>
                </c:pt>
                <c:pt idx="146">
                  <c:v>45149</c:v>
                </c:pt>
                <c:pt idx="147">
                  <c:v>45152</c:v>
                </c:pt>
                <c:pt idx="148">
                  <c:v>45153</c:v>
                </c:pt>
                <c:pt idx="149">
                  <c:v>45154</c:v>
                </c:pt>
                <c:pt idx="150">
                  <c:v>45155</c:v>
                </c:pt>
                <c:pt idx="151">
                  <c:v>45156</c:v>
                </c:pt>
                <c:pt idx="152">
                  <c:v>45159</c:v>
                </c:pt>
                <c:pt idx="153">
                  <c:v>45160</c:v>
                </c:pt>
                <c:pt idx="154">
                  <c:v>45161</c:v>
                </c:pt>
                <c:pt idx="155">
                  <c:v>45162</c:v>
                </c:pt>
                <c:pt idx="156">
                  <c:v>45163</c:v>
                </c:pt>
                <c:pt idx="157">
                  <c:v>45166</c:v>
                </c:pt>
                <c:pt idx="158">
                  <c:v>45167</c:v>
                </c:pt>
                <c:pt idx="159">
                  <c:v>45168</c:v>
                </c:pt>
                <c:pt idx="160">
                  <c:v>45169</c:v>
                </c:pt>
                <c:pt idx="161">
                  <c:v>45170</c:v>
                </c:pt>
                <c:pt idx="162">
                  <c:v>45173</c:v>
                </c:pt>
                <c:pt idx="163">
                  <c:v>45174</c:v>
                </c:pt>
                <c:pt idx="164">
                  <c:v>45175</c:v>
                </c:pt>
                <c:pt idx="165">
                  <c:v>45176</c:v>
                </c:pt>
                <c:pt idx="166">
                  <c:v>45177</c:v>
                </c:pt>
                <c:pt idx="167">
                  <c:v>45180</c:v>
                </c:pt>
                <c:pt idx="168">
                  <c:v>45181</c:v>
                </c:pt>
                <c:pt idx="169">
                  <c:v>45182</c:v>
                </c:pt>
                <c:pt idx="170">
                  <c:v>45183</c:v>
                </c:pt>
                <c:pt idx="171">
                  <c:v>45184</c:v>
                </c:pt>
                <c:pt idx="172">
                  <c:v>45187</c:v>
                </c:pt>
                <c:pt idx="173">
                  <c:v>45188</c:v>
                </c:pt>
                <c:pt idx="174">
                  <c:v>45189</c:v>
                </c:pt>
                <c:pt idx="175">
                  <c:v>45190</c:v>
                </c:pt>
                <c:pt idx="176">
                  <c:v>45191</c:v>
                </c:pt>
                <c:pt idx="177">
                  <c:v>45194</c:v>
                </c:pt>
                <c:pt idx="178">
                  <c:v>45195</c:v>
                </c:pt>
                <c:pt idx="179">
                  <c:v>45196</c:v>
                </c:pt>
                <c:pt idx="180">
                  <c:v>45197</c:v>
                </c:pt>
                <c:pt idx="181">
                  <c:v>45208</c:v>
                </c:pt>
                <c:pt idx="182">
                  <c:v>45209</c:v>
                </c:pt>
                <c:pt idx="183">
                  <c:v>45210</c:v>
                </c:pt>
                <c:pt idx="184">
                  <c:v>45211</c:v>
                </c:pt>
                <c:pt idx="185">
                  <c:v>45212</c:v>
                </c:pt>
                <c:pt idx="186">
                  <c:v>45215</c:v>
                </c:pt>
                <c:pt idx="187">
                  <c:v>45216</c:v>
                </c:pt>
                <c:pt idx="188">
                  <c:v>45217</c:v>
                </c:pt>
                <c:pt idx="189">
                  <c:v>45218</c:v>
                </c:pt>
                <c:pt idx="190">
                  <c:v>45219</c:v>
                </c:pt>
                <c:pt idx="191">
                  <c:v>45222</c:v>
                </c:pt>
                <c:pt idx="192">
                  <c:v>45223</c:v>
                </c:pt>
                <c:pt idx="193">
                  <c:v>45224</c:v>
                </c:pt>
                <c:pt idx="194">
                  <c:v>45225</c:v>
                </c:pt>
                <c:pt idx="195">
                  <c:v>45226</c:v>
                </c:pt>
                <c:pt idx="196">
                  <c:v>45229</c:v>
                </c:pt>
                <c:pt idx="197">
                  <c:v>45230</c:v>
                </c:pt>
                <c:pt idx="198">
                  <c:v>45231</c:v>
                </c:pt>
                <c:pt idx="199">
                  <c:v>45232</c:v>
                </c:pt>
                <c:pt idx="200">
                  <c:v>45233</c:v>
                </c:pt>
                <c:pt idx="201">
                  <c:v>45236</c:v>
                </c:pt>
                <c:pt idx="202">
                  <c:v>45237</c:v>
                </c:pt>
                <c:pt idx="203">
                  <c:v>45238</c:v>
                </c:pt>
                <c:pt idx="204">
                  <c:v>45239</c:v>
                </c:pt>
                <c:pt idx="205">
                  <c:v>45240</c:v>
                </c:pt>
                <c:pt idx="206">
                  <c:v>45243</c:v>
                </c:pt>
                <c:pt idx="207">
                  <c:v>45244</c:v>
                </c:pt>
                <c:pt idx="208">
                  <c:v>45245</c:v>
                </c:pt>
                <c:pt idx="209">
                  <c:v>45246</c:v>
                </c:pt>
                <c:pt idx="210">
                  <c:v>45247</c:v>
                </c:pt>
                <c:pt idx="211">
                  <c:v>45250</c:v>
                </c:pt>
                <c:pt idx="212">
                  <c:v>45251</c:v>
                </c:pt>
                <c:pt idx="213">
                  <c:v>45252</c:v>
                </c:pt>
                <c:pt idx="214">
                  <c:v>45253</c:v>
                </c:pt>
                <c:pt idx="215">
                  <c:v>45254</c:v>
                </c:pt>
                <c:pt idx="216">
                  <c:v>45257</c:v>
                </c:pt>
                <c:pt idx="217">
                  <c:v>45258</c:v>
                </c:pt>
                <c:pt idx="218">
                  <c:v>45259</c:v>
                </c:pt>
                <c:pt idx="219">
                  <c:v>45260</c:v>
                </c:pt>
                <c:pt idx="220">
                  <c:v>45261</c:v>
                </c:pt>
                <c:pt idx="221">
                  <c:v>45264</c:v>
                </c:pt>
                <c:pt idx="222">
                  <c:v>45265</c:v>
                </c:pt>
                <c:pt idx="223">
                  <c:v>45266</c:v>
                </c:pt>
                <c:pt idx="224">
                  <c:v>45267</c:v>
                </c:pt>
                <c:pt idx="225">
                  <c:v>45268</c:v>
                </c:pt>
                <c:pt idx="226">
                  <c:v>45271</c:v>
                </c:pt>
                <c:pt idx="227">
                  <c:v>45272</c:v>
                </c:pt>
                <c:pt idx="228">
                  <c:v>45273</c:v>
                </c:pt>
                <c:pt idx="229">
                  <c:v>45274</c:v>
                </c:pt>
                <c:pt idx="230">
                  <c:v>45275</c:v>
                </c:pt>
                <c:pt idx="231">
                  <c:v>45278</c:v>
                </c:pt>
                <c:pt idx="232">
                  <c:v>45279</c:v>
                </c:pt>
                <c:pt idx="233">
                  <c:v>45280</c:v>
                </c:pt>
                <c:pt idx="234">
                  <c:v>45281</c:v>
                </c:pt>
                <c:pt idx="235">
                  <c:v>45282</c:v>
                </c:pt>
                <c:pt idx="236">
                  <c:v>45285</c:v>
                </c:pt>
                <c:pt idx="237">
                  <c:v>45286</c:v>
                </c:pt>
                <c:pt idx="238">
                  <c:v>45287</c:v>
                </c:pt>
                <c:pt idx="239">
                  <c:v>45288</c:v>
                </c:pt>
                <c:pt idx="240">
                  <c:v>45289</c:v>
                </c:pt>
                <c:pt idx="241">
                  <c:v>45293</c:v>
                </c:pt>
                <c:pt idx="242">
                  <c:v>45294</c:v>
                </c:pt>
                <c:pt idx="243">
                  <c:v>45295</c:v>
                </c:pt>
                <c:pt idx="244">
                  <c:v>45296</c:v>
                </c:pt>
                <c:pt idx="245">
                  <c:v>45299</c:v>
                </c:pt>
                <c:pt idx="246">
                  <c:v>45300</c:v>
                </c:pt>
                <c:pt idx="247">
                  <c:v>45301</c:v>
                </c:pt>
                <c:pt idx="248">
                  <c:v>45302</c:v>
                </c:pt>
                <c:pt idx="249">
                  <c:v>45303</c:v>
                </c:pt>
                <c:pt idx="250">
                  <c:v>45306</c:v>
                </c:pt>
                <c:pt idx="251">
                  <c:v>45307</c:v>
                </c:pt>
                <c:pt idx="252">
                  <c:v>45308</c:v>
                </c:pt>
                <c:pt idx="253">
                  <c:v>45309</c:v>
                </c:pt>
                <c:pt idx="254">
                  <c:v>45310</c:v>
                </c:pt>
                <c:pt idx="255">
                  <c:v>45313</c:v>
                </c:pt>
                <c:pt idx="256">
                  <c:v>45314</c:v>
                </c:pt>
                <c:pt idx="257">
                  <c:v>45315</c:v>
                </c:pt>
                <c:pt idx="258">
                  <c:v>45316</c:v>
                </c:pt>
                <c:pt idx="259">
                  <c:v>45317</c:v>
                </c:pt>
                <c:pt idx="260">
                  <c:v>45320</c:v>
                </c:pt>
                <c:pt idx="261">
                  <c:v>45321</c:v>
                </c:pt>
                <c:pt idx="262">
                  <c:v>45322</c:v>
                </c:pt>
                <c:pt idx="263">
                  <c:v>45323</c:v>
                </c:pt>
                <c:pt idx="264">
                  <c:v>45324</c:v>
                </c:pt>
                <c:pt idx="265">
                  <c:v>45327</c:v>
                </c:pt>
                <c:pt idx="266">
                  <c:v>45328</c:v>
                </c:pt>
                <c:pt idx="267">
                  <c:v>45329</c:v>
                </c:pt>
                <c:pt idx="268">
                  <c:v>45330</c:v>
                </c:pt>
                <c:pt idx="269">
                  <c:v>45331</c:v>
                </c:pt>
              </c:numCache>
            </c:numRef>
          </c:cat>
          <c:val>
            <c:numRef>
              <c:f>主线离散度!$C$3:$C$272</c:f>
              <c:numCache>
                <c:formatCode>0.00_ </c:formatCode>
                <c:ptCount val="270"/>
                <c:pt idx="0">
                  <c:v>6.2416229521785596</c:v>
                </c:pt>
                <c:pt idx="1">
                  <c:v>6.7678574362996402</c:v>
                </c:pt>
                <c:pt idx="2">
                  <c:v>8.48703801913876</c:v>
                </c:pt>
                <c:pt idx="3">
                  <c:v>8.4214615737809897</c:v>
                </c:pt>
                <c:pt idx="4">
                  <c:v>8.2723168384009593</c:v>
                </c:pt>
                <c:pt idx="5">
                  <c:v>7.3662485051873103</c:v>
                </c:pt>
                <c:pt idx="6">
                  <c:v>7.8713987915621297</c:v>
                </c:pt>
                <c:pt idx="7">
                  <c:v>6.0643888769980103</c:v>
                </c:pt>
                <c:pt idx="8">
                  <c:v>6.4067031060425004</c:v>
                </c:pt>
                <c:pt idx="9">
                  <c:v>6.2032118806666796</c:v>
                </c:pt>
                <c:pt idx="10">
                  <c:v>8.3784496022423802</c:v>
                </c:pt>
                <c:pt idx="11">
                  <c:v>6.8474644180661297</c:v>
                </c:pt>
                <c:pt idx="12">
                  <c:v>6.3439555357346897</c:v>
                </c:pt>
                <c:pt idx="13">
                  <c:v>7.3560689497968497</c:v>
                </c:pt>
                <c:pt idx="14">
                  <c:v>7.3730953948031601</c:v>
                </c:pt>
                <c:pt idx="15">
                  <c:v>5.7184356126509703</c:v>
                </c:pt>
                <c:pt idx="16">
                  <c:v>7.2349059223285197</c:v>
                </c:pt>
                <c:pt idx="17">
                  <c:v>5.1384011399833698</c:v>
                </c:pt>
                <c:pt idx="18">
                  <c:v>4.5419458630884098</c:v>
                </c:pt>
                <c:pt idx="19">
                  <c:v>6.0013651132710502</c:v>
                </c:pt>
                <c:pt idx="20">
                  <c:v>7.1893884240568697</c:v>
                </c:pt>
                <c:pt idx="21">
                  <c:v>7.1893884240568697</c:v>
                </c:pt>
                <c:pt idx="22">
                  <c:v>7.0946019473772699</c:v>
                </c:pt>
                <c:pt idx="23">
                  <c:v>8.5245832696987698</c:v>
                </c:pt>
                <c:pt idx="24">
                  <c:v>9.2593068935758396</c:v>
                </c:pt>
                <c:pt idx="25">
                  <c:v>6.7249816091612802</c:v>
                </c:pt>
                <c:pt idx="26">
                  <c:v>6.3945493117625603</c:v>
                </c:pt>
                <c:pt idx="27">
                  <c:v>8.9137407449131096</c:v>
                </c:pt>
                <c:pt idx="28">
                  <c:v>8.7855338990621004</c:v>
                </c:pt>
                <c:pt idx="29">
                  <c:v>9.1162495305028504</c:v>
                </c:pt>
                <c:pt idx="30">
                  <c:v>9.0435396043386191</c:v>
                </c:pt>
                <c:pt idx="31">
                  <c:v>7.9353941516880404</c:v>
                </c:pt>
                <c:pt idx="32">
                  <c:v>7.8766297024614103</c:v>
                </c:pt>
                <c:pt idx="33">
                  <c:v>12.2373077816743</c:v>
                </c:pt>
                <c:pt idx="34">
                  <c:v>7.5164730408181599</c:v>
                </c:pt>
                <c:pt idx="35">
                  <c:v>6.3550085011847504</c:v>
                </c:pt>
                <c:pt idx="36">
                  <c:v>5.8149757444115604</c:v>
                </c:pt>
                <c:pt idx="37">
                  <c:v>6.66</c:v>
                </c:pt>
                <c:pt idx="38">
                  <c:v>8.0219098155666497</c:v>
                </c:pt>
                <c:pt idx="39">
                  <c:v>7.1181030928712099</c:v>
                </c:pt>
                <c:pt idx="40">
                  <c:v>7.8906274817639597</c:v>
                </c:pt>
                <c:pt idx="41">
                  <c:v>6.9540245315730402</c:v>
                </c:pt>
                <c:pt idx="42">
                  <c:v>5.7757171614440699</c:v>
                </c:pt>
                <c:pt idx="43">
                  <c:v>4.1761495749020101</c:v>
                </c:pt>
                <c:pt idx="44">
                  <c:v>4.46449926818888</c:v>
                </c:pt>
                <c:pt idx="45">
                  <c:v>7.6904597579781404</c:v>
                </c:pt>
                <c:pt idx="46">
                  <c:v>7.3922405211951698</c:v>
                </c:pt>
                <c:pt idx="47">
                  <c:v>5.7537688968438303</c:v>
                </c:pt>
                <c:pt idx="48">
                  <c:v>5.3095293043124396</c:v>
                </c:pt>
                <c:pt idx="49">
                  <c:v>5.2314736426057804</c:v>
                </c:pt>
                <c:pt idx="50">
                  <c:v>4.4922806441938503</c:v>
                </c:pt>
                <c:pt idx="51">
                  <c:v>4.2025314862302103</c:v>
                </c:pt>
                <c:pt idx="52">
                  <c:v>4.0412473505705</c:v>
                </c:pt>
                <c:pt idx="53">
                  <c:v>3.9156129636747301</c:v>
                </c:pt>
                <c:pt idx="54">
                  <c:v>3.9670582542039798</c:v>
                </c:pt>
                <c:pt idx="55">
                  <c:v>4.6922302858599201</c:v>
                </c:pt>
                <c:pt idx="56">
                  <c:v>5.1943807536256204</c:v>
                </c:pt>
                <c:pt idx="57">
                  <c:v>5.0948764547322103</c:v>
                </c:pt>
                <c:pt idx="58">
                  <c:v>4.1820953709318296</c:v>
                </c:pt>
                <c:pt idx="59">
                  <c:v>3.66231696218835</c:v>
                </c:pt>
                <c:pt idx="60">
                  <c:v>3.5915467334997699</c:v>
                </c:pt>
                <c:pt idx="61">
                  <c:v>4.4999124026430302</c:v>
                </c:pt>
                <c:pt idx="62">
                  <c:v>5.6032659482634397</c:v>
                </c:pt>
                <c:pt idx="63">
                  <c:v>5.1551509030862599</c:v>
                </c:pt>
                <c:pt idx="64">
                  <c:v>4.5553444040067097</c:v>
                </c:pt>
                <c:pt idx="65">
                  <c:v>4.4471906649508597</c:v>
                </c:pt>
                <c:pt idx="66">
                  <c:v>5.0498867619708099</c:v>
                </c:pt>
                <c:pt idx="67">
                  <c:v>6.3104774222988498</c:v>
                </c:pt>
                <c:pt idx="68">
                  <c:v>6.9939511901494296</c:v>
                </c:pt>
                <c:pt idx="69">
                  <c:v>6.7041636573704899</c:v>
                </c:pt>
                <c:pt idx="70">
                  <c:v>4.9871494315562996</c:v>
                </c:pt>
                <c:pt idx="71">
                  <c:v>7.20231682431836</c:v>
                </c:pt>
                <c:pt idx="72">
                  <c:v>6.0444847569483002</c:v>
                </c:pt>
                <c:pt idx="73">
                  <c:v>5.8408105810212003</c:v>
                </c:pt>
                <c:pt idx="74">
                  <c:v>6.33689897760798</c:v>
                </c:pt>
                <c:pt idx="75">
                  <c:v>4.9523572145191599</c:v>
                </c:pt>
                <c:pt idx="76">
                  <c:v>5.4790412235477701</c:v>
                </c:pt>
                <c:pt idx="77">
                  <c:v>5.30707234701008</c:v>
                </c:pt>
                <c:pt idx="78">
                  <c:v>6.0147957860961201</c:v>
                </c:pt>
                <c:pt idx="79">
                  <c:v>6.5592589878157996</c:v>
                </c:pt>
                <c:pt idx="80">
                  <c:v>6.83003124009619</c:v>
                </c:pt>
                <c:pt idx="81">
                  <c:v>8.2029428892024594</c:v>
                </c:pt>
                <c:pt idx="82">
                  <c:v>6.9732152271675396</c:v>
                </c:pt>
                <c:pt idx="83">
                  <c:v>9.0151309802266102</c:v>
                </c:pt>
                <c:pt idx="84">
                  <c:v>11.297001403138101</c:v>
                </c:pt>
                <c:pt idx="85">
                  <c:v>9.7729846349254501</c:v>
                </c:pt>
                <c:pt idx="86">
                  <c:v>9.7146060344526894</c:v>
                </c:pt>
                <c:pt idx="87">
                  <c:v>6.6556686769919402</c:v>
                </c:pt>
                <c:pt idx="88">
                  <c:v>5.7612772827604699</c:v>
                </c:pt>
                <c:pt idx="89">
                  <c:v>5.8089031469838597</c:v>
                </c:pt>
                <c:pt idx="90">
                  <c:v>5.5425005614880796</c:v>
                </c:pt>
                <c:pt idx="91">
                  <c:v>5.0430139515882804</c:v>
                </c:pt>
                <c:pt idx="92">
                  <c:v>5.9902290073615596</c:v>
                </c:pt>
                <c:pt idx="93">
                  <c:v>5.5714055754744001</c:v>
                </c:pt>
                <c:pt idx="94">
                  <c:v>4.5843039884260399</c:v>
                </c:pt>
                <c:pt idx="95">
                  <c:v>6.2434703589806197</c:v>
                </c:pt>
                <c:pt idx="96">
                  <c:v>5.0074043981072496</c:v>
                </c:pt>
                <c:pt idx="97">
                  <c:v>4.7680031026460599</c:v>
                </c:pt>
                <c:pt idx="98">
                  <c:v>5.5648532114231797</c:v>
                </c:pt>
                <c:pt idx="99">
                  <c:v>5.3746806213146696</c:v>
                </c:pt>
                <c:pt idx="100">
                  <c:v>6.5541843305758301</c:v>
                </c:pt>
                <c:pt idx="101">
                  <c:v>5.8723641606696697</c:v>
                </c:pt>
                <c:pt idx="102">
                  <c:v>6.0779232295433401</c:v>
                </c:pt>
                <c:pt idx="103">
                  <c:v>5.8421884185591297</c:v>
                </c:pt>
                <c:pt idx="104">
                  <c:v>6.0650086847290199</c:v>
                </c:pt>
                <c:pt idx="105">
                  <c:v>5.4110139612596901</c:v>
                </c:pt>
                <c:pt idx="106">
                  <c:v>5.3618409094585502</c:v>
                </c:pt>
                <c:pt idx="107">
                  <c:v>6.1822557464588899</c:v>
                </c:pt>
                <c:pt idx="108">
                  <c:v>6.2815262318699698</c:v>
                </c:pt>
                <c:pt idx="109">
                  <c:v>5.3762853480034298</c:v>
                </c:pt>
                <c:pt idx="110">
                  <c:v>5.3416372890541997</c:v>
                </c:pt>
                <c:pt idx="111">
                  <c:v>6.2345004470680099</c:v>
                </c:pt>
                <c:pt idx="112">
                  <c:v>5.9562187686960701</c:v>
                </c:pt>
                <c:pt idx="113">
                  <c:v>7.2448077369447903</c:v>
                </c:pt>
                <c:pt idx="114">
                  <c:v>6.7585313196582497</c:v>
                </c:pt>
                <c:pt idx="115">
                  <c:v>5.76478305369689</c:v>
                </c:pt>
                <c:pt idx="116">
                  <c:v>6.5265987539599903</c:v>
                </c:pt>
                <c:pt idx="117">
                  <c:v>8.1225376905244904</c:v>
                </c:pt>
                <c:pt idx="118">
                  <c:v>4.1394443796775997</c:v>
                </c:pt>
                <c:pt idx="119">
                  <c:v>4.1269948304340396</c:v>
                </c:pt>
                <c:pt idx="120">
                  <c:v>4.03434617369542</c:v>
                </c:pt>
                <c:pt idx="121">
                  <c:v>4.4508783428818104</c:v>
                </c:pt>
                <c:pt idx="122">
                  <c:v>5.5655003811904296</c:v>
                </c:pt>
                <c:pt idx="123">
                  <c:v>4.8008677294056996</c:v>
                </c:pt>
                <c:pt idx="124">
                  <c:v>4.9467649928072799</c:v>
                </c:pt>
                <c:pt idx="125">
                  <c:v>7.2910709525069004</c:v>
                </c:pt>
                <c:pt idx="126">
                  <c:v>8.1774647042650894</c:v>
                </c:pt>
                <c:pt idx="127">
                  <c:v>7.2533192000944204</c:v>
                </c:pt>
                <c:pt idx="128">
                  <c:v>6.8771744584952197</c:v>
                </c:pt>
                <c:pt idx="129">
                  <c:v>8.2390546272657907</c:v>
                </c:pt>
                <c:pt idx="130">
                  <c:v>6.2738583902654801</c:v>
                </c:pt>
                <c:pt idx="131">
                  <c:v>7.5868471652828902</c:v>
                </c:pt>
                <c:pt idx="132">
                  <c:v>6.65725340318959</c:v>
                </c:pt>
                <c:pt idx="133">
                  <c:v>4.81722286778687</c:v>
                </c:pt>
                <c:pt idx="134">
                  <c:v>4.1849920075105498</c:v>
                </c:pt>
                <c:pt idx="135">
                  <c:v>4.3668003388525101</c:v>
                </c:pt>
                <c:pt idx="136">
                  <c:v>5.3297838911044</c:v>
                </c:pt>
                <c:pt idx="137">
                  <c:v>4.8853961934234302</c:v>
                </c:pt>
                <c:pt idx="138">
                  <c:v>4.8636234037304398</c:v>
                </c:pt>
                <c:pt idx="139">
                  <c:v>4.4293197838337504</c:v>
                </c:pt>
                <c:pt idx="140">
                  <c:v>3.8721790392005802</c:v>
                </c:pt>
                <c:pt idx="141">
                  <c:v>3.5586611944892699</c:v>
                </c:pt>
                <c:pt idx="142">
                  <c:v>3.2497713430926898</c:v>
                </c:pt>
                <c:pt idx="143">
                  <c:v>3.7744264055249901</c:v>
                </c:pt>
                <c:pt idx="144">
                  <c:v>3.7538433168536298</c:v>
                </c:pt>
                <c:pt idx="145">
                  <c:v>3.8968813321650502</c:v>
                </c:pt>
                <c:pt idx="146">
                  <c:v>4.84236612266041</c:v>
                </c:pt>
                <c:pt idx="147">
                  <c:v>5.6274001955238999</c:v>
                </c:pt>
                <c:pt idx="148">
                  <c:v>4.4206732490045102</c:v>
                </c:pt>
                <c:pt idx="149">
                  <c:v>4.5449356742642699</c:v>
                </c:pt>
                <c:pt idx="150">
                  <c:v>6.5400355809228401</c:v>
                </c:pt>
                <c:pt idx="151">
                  <c:v>7.8081795304858703</c:v>
                </c:pt>
                <c:pt idx="152">
                  <c:v>5.5705713045152097</c:v>
                </c:pt>
                <c:pt idx="153">
                  <c:v>4.5569136148887299</c:v>
                </c:pt>
                <c:pt idx="154">
                  <c:v>4.6670802954128998</c:v>
                </c:pt>
                <c:pt idx="155">
                  <c:v>4.7386138116250702</c:v>
                </c:pt>
                <c:pt idx="156">
                  <c:v>5.6274001955238999</c:v>
                </c:pt>
                <c:pt idx="157">
                  <c:v>6.6632504194024298</c:v>
                </c:pt>
                <c:pt idx="158">
                  <c:v>8.8040401288619492</c:v>
                </c:pt>
                <c:pt idx="159">
                  <c:v>7.4889872239820301</c:v>
                </c:pt>
                <c:pt idx="160">
                  <c:v>7.24396307134392</c:v>
                </c:pt>
                <c:pt idx="161">
                  <c:v>6.5384578742426198</c:v>
                </c:pt>
                <c:pt idx="162">
                  <c:v>6.3378236223342999</c:v>
                </c:pt>
                <c:pt idx="163">
                  <c:v>5.1097746036173897</c:v>
                </c:pt>
                <c:pt idx="164">
                  <c:v>3.8067962491160299</c:v>
                </c:pt>
                <c:pt idx="165">
                  <c:v>4.6217107986200396</c:v>
                </c:pt>
                <c:pt idx="166">
                  <c:v>4.4543163828389396</c:v>
                </c:pt>
                <c:pt idx="167">
                  <c:v>5.0047580758512797</c:v>
                </c:pt>
                <c:pt idx="168">
                  <c:v>4.7875563328225104</c:v>
                </c:pt>
                <c:pt idx="169">
                  <c:v>5.5514315937659804</c:v>
                </c:pt>
                <c:pt idx="170">
                  <c:v>5.6118580243869802</c:v>
                </c:pt>
                <c:pt idx="171">
                  <c:v>4.1614408678848003</c:v>
                </c:pt>
                <c:pt idx="172">
                  <c:v>3.5246859530541501</c:v>
                </c:pt>
                <c:pt idx="173">
                  <c:v>3.2549098776012402</c:v>
                </c:pt>
                <c:pt idx="174">
                  <c:v>4.0094060030722103</c:v>
                </c:pt>
                <c:pt idx="175">
                  <c:v>3.9617958049703899</c:v>
                </c:pt>
                <c:pt idx="176">
                  <c:v>5.29829722156681</c:v>
                </c:pt>
                <c:pt idx="177">
                  <c:v>5.0893825037051599</c:v>
                </c:pt>
                <c:pt idx="178">
                  <c:v>5.4144193151622702</c:v>
                </c:pt>
                <c:pt idx="179">
                  <c:v>3.7879070158702302</c:v>
                </c:pt>
                <c:pt idx="180">
                  <c:v>5.5095800840460996</c:v>
                </c:pt>
                <c:pt idx="181">
                  <c:v>6.1025334195814898</c:v>
                </c:pt>
                <c:pt idx="182">
                  <c:v>5.2064055130431397</c:v>
                </c:pt>
                <c:pt idx="183">
                  <c:v>5.1009831005703896</c:v>
                </c:pt>
                <c:pt idx="184">
                  <c:v>6.1912618303134499</c:v>
                </c:pt>
                <c:pt idx="185">
                  <c:v>4.8861793498572696</c:v>
                </c:pt>
                <c:pt idx="186">
                  <c:v>5.1089969186854196</c:v>
                </c:pt>
                <c:pt idx="187">
                  <c:v>6.6195427243857798</c:v>
                </c:pt>
                <c:pt idx="188">
                  <c:v>7.5325766490684698</c:v>
                </c:pt>
                <c:pt idx="189">
                  <c:v>6.6829974822801299</c:v>
                </c:pt>
                <c:pt idx="190">
                  <c:v>7.7406686768673296</c:v>
                </c:pt>
                <c:pt idx="191">
                  <c:v>7.3926960251453302</c:v>
                </c:pt>
                <c:pt idx="192">
                  <c:v>7.4640389304028796</c:v>
                </c:pt>
                <c:pt idx="193">
                  <c:v>7.4667402046888096</c:v>
                </c:pt>
                <c:pt idx="194">
                  <c:v>5.8954651929090804</c:v>
                </c:pt>
                <c:pt idx="195">
                  <c:v>5.8154704262416201</c:v>
                </c:pt>
                <c:pt idx="196">
                  <c:v>5.8264881654321101</c:v>
                </c:pt>
                <c:pt idx="197">
                  <c:v>5.55715164610878</c:v>
                </c:pt>
                <c:pt idx="198">
                  <c:v>5.8671015884747799</c:v>
                </c:pt>
                <c:pt idx="199">
                  <c:v>6.0510002818350301</c:v>
                </c:pt>
                <c:pt idx="200">
                  <c:v>4.5493120103354201</c:v>
                </c:pt>
                <c:pt idx="201">
                  <c:v>4.4234776423254099</c:v>
                </c:pt>
                <c:pt idx="202">
                  <c:v>4.6430534452918897</c:v>
                </c:pt>
                <c:pt idx="203">
                  <c:v>4.7295507557481002</c:v>
                </c:pt>
                <c:pt idx="204">
                  <c:v>5.0170400948070002</c:v>
                </c:pt>
                <c:pt idx="205">
                  <c:v>5.9887796505376301</c:v>
                </c:pt>
                <c:pt idx="206">
                  <c:v>6.7876082364841297</c:v>
                </c:pt>
                <c:pt idx="207">
                  <c:v>6.2544474301699902</c:v>
                </c:pt>
                <c:pt idx="208">
                  <c:v>7.1963037772116296</c:v>
                </c:pt>
                <c:pt idx="209">
                  <c:v>6.7419705277933</c:v>
                </c:pt>
                <c:pt idx="210">
                  <c:v>6.3414337270520003</c:v>
                </c:pt>
                <c:pt idx="211">
                  <c:v>6.6665289045226901</c:v>
                </c:pt>
                <c:pt idx="212">
                  <c:v>7.7326985941421702</c:v>
                </c:pt>
                <c:pt idx="213">
                  <c:v>7.1905304482520496</c:v>
                </c:pt>
                <c:pt idx="214">
                  <c:v>6.7366838671150902</c:v>
                </c:pt>
                <c:pt idx="215">
                  <c:v>5.9473998902768201</c:v>
                </c:pt>
                <c:pt idx="216">
                  <c:v>6.75692670808915</c:v>
                </c:pt>
                <c:pt idx="217">
                  <c:v>5.6865627502999399</c:v>
                </c:pt>
                <c:pt idx="218">
                  <c:v>5.7516893408638197</c:v>
                </c:pt>
                <c:pt idx="219">
                  <c:v>7.4588713671265596</c:v>
                </c:pt>
                <c:pt idx="220">
                  <c:v>6.8628390762986804</c:v>
                </c:pt>
                <c:pt idx="221">
                  <c:v>7.1262681072045098</c:v>
                </c:pt>
                <c:pt idx="222">
                  <c:v>6.5110351378992801</c:v>
                </c:pt>
                <c:pt idx="223">
                  <c:v>7.01854269432115</c:v>
                </c:pt>
                <c:pt idx="224">
                  <c:v>7.3370585754499604</c:v>
                </c:pt>
                <c:pt idx="225">
                  <c:v>6.3960844308351898</c:v>
                </c:pt>
                <c:pt idx="226">
                  <c:v>5.1217360595373798</c:v>
                </c:pt>
                <c:pt idx="227">
                  <c:v>5.5485297581984803</c:v>
                </c:pt>
                <c:pt idx="228">
                  <c:v>6.0481116558453198</c:v>
                </c:pt>
                <c:pt idx="229">
                  <c:v>8.0005395276151106</c:v>
                </c:pt>
                <c:pt idx="230">
                  <c:v>5.9565613644876203</c:v>
                </c:pt>
                <c:pt idx="231">
                  <c:v>7.50620587964712</c:v>
                </c:pt>
                <c:pt idx="232">
                  <c:v>7.1124031772263203</c:v>
                </c:pt>
                <c:pt idx="233">
                  <c:v>7.4605925528285502</c:v>
                </c:pt>
                <c:pt idx="234">
                  <c:v>7.9759118361650598</c:v>
                </c:pt>
                <c:pt idx="235">
                  <c:v>7.8212718678267201</c:v>
                </c:pt>
                <c:pt idx="236">
                  <c:v>8.2408104855011093</c:v>
                </c:pt>
                <c:pt idx="237">
                  <c:v>9.2799999999999994</c:v>
                </c:pt>
                <c:pt idx="238">
                  <c:v>8.6790167460409293</c:v>
                </c:pt>
                <c:pt idx="239">
                  <c:v>7.5533648266684699</c:v>
                </c:pt>
                <c:pt idx="240">
                  <c:v>6.28405675341258</c:v>
                </c:pt>
                <c:pt idx="241">
                  <c:v>7.8126568677407304</c:v>
                </c:pt>
                <c:pt idx="242">
                  <c:v>7.9329949408919003</c:v>
                </c:pt>
                <c:pt idx="243">
                  <c:v>8.8705685237982799</c:v>
                </c:pt>
                <c:pt idx="244">
                  <c:v>8.3263211754404196</c:v>
                </c:pt>
                <c:pt idx="245">
                  <c:v>6.2188778875792199</c:v>
                </c:pt>
                <c:pt idx="246">
                  <c:v>7.1052289542832803</c:v>
                </c:pt>
                <c:pt idx="247">
                  <c:v>8.2446458163830805</c:v>
                </c:pt>
                <c:pt idx="248">
                  <c:v>7.3437665376299099</c:v>
                </c:pt>
                <c:pt idx="249">
                  <c:v>8.2304456734387994</c:v>
                </c:pt>
                <c:pt idx="250">
                  <c:v>8.6694250218505999</c:v>
                </c:pt>
                <c:pt idx="251">
                  <c:v>6.43727570407549</c:v>
                </c:pt>
                <c:pt idx="252">
                  <c:v>8.2600561198403604</c:v>
                </c:pt>
                <c:pt idx="253">
                  <c:v>7.0445776533959004</c:v>
                </c:pt>
                <c:pt idx="254">
                  <c:v>7.8823422111101102</c:v>
                </c:pt>
                <c:pt idx="264">
                  <c:v>5.1704442261941397</c:v>
                </c:pt>
                <c:pt idx="265">
                  <c:v>5.2620670288284002</c:v>
                </c:pt>
                <c:pt idx="266">
                  <c:v>5.3451834149291999</c:v>
                </c:pt>
                <c:pt idx="267">
                  <c:v>4.9520263957378603</c:v>
                </c:pt>
                <c:pt idx="268">
                  <c:v>5.73430136428947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6DE-44BA-BE6A-FF6DFAEF32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337503026"/>
        <c:axId val="600786315"/>
      </c:barChart>
      <c:lineChart>
        <c:grouping val="standard"/>
        <c:varyColors val="0"/>
        <c:ser>
          <c:idx val="2"/>
          <c:order val="2"/>
          <c:tx>
            <c:strRef>
              <c:f>主线离散度!$D$1</c:f>
              <c:strCache>
                <c:ptCount val="1"/>
                <c:pt idx="0">
                  <c:v>综合离散度</c:v>
                </c:pt>
              </c:strCache>
            </c:strRef>
          </c:tx>
          <c:spPr>
            <a:ln w="25400" cap="flat">
              <a:solidFill>
                <a:schemeClr val="accent1"/>
              </a:solidFill>
              <a:round/>
              <a:tailEnd type="triangle" w="sm" len="sm"/>
            </a:ln>
            <a:effectLst/>
          </c:spPr>
          <c:marker>
            <c:symbol val="none"/>
          </c:marker>
          <c:cat>
            <c:numRef>
              <c:f>主线离散度!$A$3:$A$272</c:f>
              <c:numCache>
                <c:formatCode>m/d/yyyy</c:formatCode>
                <c:ptCount val="270"/>
                <c:pt idx="0">
                  <c:v>44930</c:v>
                </c:pt>
                <c:pt idx="1">
                  <c:v>44931</c:v>
                </c:pt>
                <c:pt idx="2">
                  <c:v>44932</c:v>
                </c:pt>
                <c:pt idx="3">
                  <c:v>44935</c:v>
                </c:pt>
                <c:pt idx="4">
                  <c:v>44936</c:v>
                </c:pt>
                <c:pt idx="5">
                  <c:v>44937</c:v>
                </c:pt>
                <c:pt idx="6">
                  <c:v>44938</c:v>
                </c:pt>
                <c:pt idx="7">
                  <c:v>44939</c:v>
                </c:pt>
                <c:pt idx="8">
                  <c:v>44942</c:v>
                </c:pt>
                <c:pt idx="9">
                  <c:v>44943</c:v>
                </c:pt>
                <c:pt idx="10">
                  <c:v>44944</c:v>
                </c:pt>
                <c:pt idx="11">
                  <c:v>44945</c:v>
                </c:pt>
                <c:pt idx="12">
                  <c:v>44946</c:v>
                </c:pt>
                <c:pt idx="13">
                  <c:v>44956</c:v>
                </c:pt>
                <c:pt idx="14">
                  <c:v>44957</c:v>
                </c:pt>
                <c:pt idx="15">
                  <c:v>44958</c:v>
                </c:pt>
                <c:pt idx="16">
                  <c:v>44959</c:v>
                </c:pt>
                <c:pt idx="17">
                  <c:v>44960</c:v>
                </c:pt>
                <c:pt idx="18">
                  <c:v>44963</c:v>
                </c:pt>
                <c:pt idx="19">
                  <c:v>44964</c:v>
                </c:pt>
                <c:pt idx="20">
                  <c:v>44965</c:v>
                </c:pt>
                <c:pt idx="21">
                  <c:v>44966</c:v>
                </c:pt>
                <c:pt idx="22">
                  <c:v>44967</c:v>
                </c:pt>
                <c:pt idx="23">
                  <c:v>44970</c:v>
                </c:pt>
                <c:pt idx="24">
                  <c:v>44971</c:v>
                </c:pt>
                <c:pt idx="25">
                  <c:v>44972</c:v>
                </c:pt>
                <c:pt idx="26">
                  <c:v>44973</c:v>
                </c:pt>
                <c:pt idx="27">
                  <c:v>44974</c:v>
                </c:pt>
                <c:pt idx="28">
                  <c:v>44977</c:v>
                </c:pt>
                <c:pt idx="29">
                  <c:v>44978</c:v>
                </c:pt>
                <c:pt idx="30">
                  <c:v>44979</c:v>
                </c:pt>
                <c:pt idx="31">
                  <c:v>44980</c:v>
                </c:pt>
                <c:pt idx="32">
                  <c:v>44981</c:v>
                </c:pt>
                <c:pt idx="33">
                  <c:v>44984</c:v>
                </c:pt>
                <c:pt idx="34">
                  <c:v>44985</c:v>
                </c:pt>
                <c:pt idx="35">
                  <c:v>44986</c:v>
                </c:pt>
                <c:pt idx="36">
                  <c:v>44987</c:v>
                </c:pt>
                <c:pt idx="37">
                  <c:v>44988</c:v>
                </c:pt>
                <c:pt idx="38">
                  <c:v>44991</c:v>
                </c:pt>
                <c:pt idx="39">
                  <c:v>44992</c:v>
                </c:pt>
                <c:pt idx="40">
                  <c:v>44993</c:v>
                </c:pt>
                <c:pt idx="41">
                  <c:v>44994</c:v>
                </c:pt>
                <c:pt idx="42">
                  <c:v>44995</c:v>
                </c:pt>
                <c:pt idx="43">
                  <c:v>44998</c:v>
                </c:pt>
                <c:pt idx="44">
                  <c:v>44999</c:v>
                </c:pt>
                <c:pt idx="45">
                  <c:v>45000</c:v>
                </c:pt>
                <c:pt idx="46">
                  <c:v>45001</c:v>
                </c:pt>
                <c:pt idx="47">
                  <c:v>45002</c:v>
                </c:pt>
                <c:pt idx="48">
                  <c:v>45005</c:v>
                </c:pt>
                <c:pt idx="49">
                  <c:v>45006</c:v>
                </c:pt>
                <c:pt idx="50">
                  <c:v>45007</c:v>
                </c:pt>
                <c:pt idx="51">
                  <c:v>45008</c:v>
                </c:pt>
                <c:pt idx="52">
                  <c:v>45009</c:v>
                </c:pt>
                <c:pt idx="53">
                  <c:v>45012</c:v>
                </c:pt>
                <c:pt idx="54">
                  <c:v>45013</c:v>
                </c:pt>
                <c:pt idx="55">
                  <c:v>45014</c:v>
                </c:pt>
                <c:pt idx="56">
                  <c:v>45015</c:v>
                </c:pt>
                <c:pt idx="57">
                  <c:v>45016</c:v>
                </c:pt>
                <c:pt idx="58">
                  <c:v>45019</c:v>
                </c:pt>
                <c:pt idx="59">
                  <c:v>45020</c:v>
                </c:pt>
                <c:pt idx="60">
                  <c:v>45022</c:v>
                </c:pt>
                <c:pt idx="61">
                  <c:v>45023</c:v>
                </c:pt>
                <c:pt idx="62">
                  <c:v>45026</c:v>
                </c:pt>
                <c:pt idx="63">
                  <c:v>45027</c:v>
                </c:pt>
                <c:pt idx="64">
                  <c:v>45028</c:v>
                </c:pt>
                <c:pt idx="65">
                  <c:v>45029</c:v>
                </c:pt>
                <c:pt idx="66">
                  <c:v>45030</c:v>
                </c:pt>
                <c:pt idx="67">
                  <c:v>45033</c:v>
                </c:pt>
                <c:pt idx="68">
                  <c:v>45034</c:v>
                </c:pt>
                <c:pt idx="69">
                  <c:v>45035</c:v>
                </c:pt>
                <c:pt idx="70">
                  <c:v>45036</c:v>
                </c:pt>
                <c:pt idx="71">
                  <c:v>45037</c:v>
                </c:pt>
                <c:pt idx="72">
                  <c:v>45040</c:v>
                </c:pt>
                <c:pt idx="73">
                  <c:v>45041</c:v>
                </c:pt>
                <c:pt idx="74">
                  <c:v>45042</c:v>
                </c:pt>
                <c:pt idx="75">
                  <c:v>45043</c:v>
                </c:pt>
                <c:pt idx="76">
                  <c:v>45044</c:v>
                </c:pt>
                <c:pt idx="77">
                  <c:v>45050</c:v>
                </c:pt>
                <c:pt idx="78">
                  <c:v>45051</c:v>
                </c:pt>
                <c:pt idx="79">
                  <c:v>45054</c:v>
                </c:pt>
                <c:pt idx="80">
                  <c:v>45055</c:v>
                </c:pt>
                <c:pt idx="81">
                  <c:v>45056</c:v>
                </c:pt>
                <c:pt idx="82">
                  <c:v>45057</c:v>
                </c:pt>
                <c:pt idx="83">
                  <c:v>45058</c:v>
                </c:pt>
                <c:pt idx="84">
                  <c:v>45061</c:v>
                </c:pt>
                <c:pt idx="85">
                  <c:v>45062</c:v>
                </c:pt>
                <c:pt idx="86">
                  <c:v>45063</c:v>
                </c:pt>
                <c:pt idx="87">
                  <c:v>45064</c:v>
                </c:pt>
                <c:pt idx="88">
                  <c:v>45065</c:v>
                </c:pt>
                <c:pt idx="89">
                  <c:v>45068</c:v>
                </c:pt>
                <c:pt idx="90">
                  <c:v>45069</c:v>
                </c:pt>
                <c:pt idx="91">
                  <c:v>45070</c:v>
                </c:pt>
                <c:pt idx="92">
                  <c:v>45071</c:v>
                </c:pt>
                <c:pt idx="93">
                  <c:v>45072</c:v>
                </c:pt>
                <c:pt idx="94">
                  <c:v>45075</c:v>
                </c:pt>
                <c:pt idx="95">
                  <c:v>45076</c:v>
                </c:pt>
                <c:pt idx="96">
                  <c:v>45077</c:v>
                </c:pt>
                <c:pt idx="97">
                  <c:v>45078</c:v>
                </c:pt>
                <c:pt idx="98">
                  <c:v>45079</c:v>
                </c:pt>
                <c:pt idx="99">
                  <c:v>45082</c:v>
                </c:pt>
                <c:pt idx="100">
                  <c:v>45083</c:v>
                </c:pt>
                <c:pt idx="101">
                  <c:v>45084</c:v>
                </c:pt>
                <c:pt idx="102">
                  <c:v>45085</c:v>
                </c:pt>
                <c:pt idx="103">
                  <c:v>45086</c:v>
                </c:pt>
                <c:pt idx="104">
                  <c:v>45089</c:v>
                </c:pt>
                <c:pt idx="105">
                  <c:v>45090</c:v>
                </c:pt>
                <c:pt idx="106">
                  <c:v>45091</c:v>
                </c:pt>
                <c:pt idx="107">
                  <c:v>45092</c:v>
                </c:pt>
                <c:pt idx="108">
                  <c:v>45093</c:v>
                </c:pt>
                <c:pt idx="109">
                  <c:v>45096</c:v>
                </c:pt>
                <c:pt idx="110">
                  <c:v>45097</c:v>
                </c:pt>
                <c:pt idx="111">
                  <c:v>45098</c:v>
                </c:pt>
                <c:pt idx="112">
                  <c:v>45103</c:v>
                </c:pt>
                <c:pt idx="113">
                  <c:v>45104</c:v>
                </c:pt>
                <c:pt idx="114">
                  <c:v>45105</c:v>
                </c:pt>
                <c:pt idx="115">
                  <c:v>45106</c:v>
                </c:pt>
                <c:pt idx="116">
                  <c:v>45107</c:v>
                </c:pt>
                <c:pt idx="117">
                  <c:v>45110</c:v>
                </c:pt>
                <c:pt idx="118">
                  <c:v>45111</c:v>
                </c:pt>
                <c:pt idx="119">
                  <c:v>45112</c:v>
                </c:pt>
                <c:pt idx="120">
                  <c:v>45113</c:v>
                </c:pt>
                <c:pt idx="121">
                  <c:v>45114</c:v>
                </c:pt>
                <c:pt idx="122">
                  <c:v>45117</c:v>
                </c:pt>
                <c:pt idx="123">
                  <c:v>45118</c:v>
                </c:pt>
                <c:pt idx="124">
                  <c:v>45119</c:v>
                </c:pt>
                <c:pt idx="125">
                  <c:v>45120</c:v>
                </c:pt>
                <c:pt idx="126">
                  <c:v>45121</c:v>
                </c:pt>
                <c:pt idx="127">
                  <c:v>45124</c:v>
                </c:pt>
                <c:pt idx="128">
                  <c:v>45125</c:v>
                </c:pt>
                <c:pt idx="129">
                  <c:v>45126</c:v>
                </c:pt>
                <c:pt idx="130">
                  <c:v>45127</c:v>
                </c:pt>
                <c:pt idx="131">
                  <c:v>45128</c:v>
                </c:pt>
                <c:pt idx="132">
                  <c:v>45131</c:v>
                </c:pt>
                <c:pt idx="133">
                  <c:v>45132</c:v>
                </c:pt>
                <c:pt idx="134">
                  <c:v>45133</c:v>
                </c:pt>
                <c:pt idx="135">
                  <c:v>45134</c:v>
                </c:pt>
                <c:pt idx="136">
                  <c:v>45135</c:v>
                </c:pt>
                <c:pt idx="137">
                  <c:v>45138</c:v>
                </c:pt>
                <c:pt idx="138">
                  <c:v>45139</c:v>
                </c:pt>
                <c:pt idx="139">
                  <c:v>45140</c:v>
                </c:pt>
                <c:pt idx="140">
                  <c:v>45141</c:v>
                </c:pt>
                <c:pt idx="141">
                  <c:v>45142</c:v>
                </c:pt>
                <c:pt idx="142">
                  <c:v>45145</c:v>
                </c:pt>
                <c:pt idx="143">
                  <c:v>45146</c:v>
                </c:pt>
                <c:pt idx="144">
                  <c:v>45147</c:v>
                </c:pt>
                <c:pt idx="145">
                  <c:v>45148</c:v>
                </c:pt>
                <c:pt idx="146">
                  <c:v>45149</c:v>
                </c:pt>
                <c:pt idx="147">
                  <c:v>45152</c:v>
                </c:pt>
                <c:pt idx="148">
                  <c:v>45153</c:v>
                </c:pt>
                <c:pt idx="149">
                  <c:v>45154</c:v>
                </c:pt>
                <c:pt idx="150">
                  <c:v>45155</c:v>
                </c:pt>
                <c:pt idx="151">
                  <c:v>45156</c:v>
                </c:pt>
                <c:pt idx="152">
                  <c:v>45159</c:v>
                </c:pt>
                <c:pt idx="153">
                  <c:v>45160</c:v>
                </c:pt>
                <c:pt idx="154">
                  <c:v>45161</c:v>
                </c:pt>
                <c:pt idx="155">
                  <c:v>45162</c:v>
                </c:pt>
                <c:pt idx="156">
                  <c:v>45163</c:v>
                </c:pt>
                <c:pt idx="157">
                  <c:v>45166</c:v>
                </c:pt>
                <c:pt idx="158">
                  <c:v>45167</c:v>
                </c:pt>
                <c:pt idx="159">
                  <c:v>45168</c:v>
                </c:pt>
                <c:pt idx="160">
                  <c:v>45169</c:v>
                </c:pt>
                <c:pt idx="161">
                  <c:v>45170</c:v>
                </c:pt>
                <c:pt idx="162">
                  <c:v>45173</c:v>
                </c:pt>
                <c:pt idx="163">
                  <c:v>45174</c:v>
                </c:pt>
                <c:pt idx="164">
                  <c:v>45175</c:v>
                </c:pt>
                <c:pt idx="165">
                  <c:v>45176</c:v>
                </c:pt>
                <c:pt idx="166">
                  <c:v>45177</c:v>
                </c:pt>
                <c:pt idx="167">
                  <c:v>45180</c:v>
                </c:pt>
                <c:pt idx="168">
                  <c:v>45181</c:v>
                </c:pt>
                <c:pt idx="169">
                  <c:v>45182</c:v>
                </c:pt>
                <c:pt idx="170">
                  <c:v>45183</c:v>
                </c:pt>
                <c:pt idx="171">
                  <c:v>45184</c:v>
                </c:pt>
                <c:pt idx="172">
                  <c:v>45187</c:v>
                </c:pt>
                <c:pt idx="173">
                  <c:v>45188</c:v>
                </c:pt>
                <c:pt idx="174">
                  <c:v>45189</c:v>
                </c:pt>
                <c:pt idx="175">
                  <c:v>45190</c:v>
                </c:pt>
                <c:pt idx="176">
                  <c:v>45191</c:v>
                </c:pt>
                <c:pt idx="177">
                  <c:v>45194</c:v>
                </c:pt>
                <c:pt idx="178">
                  <c:v>45195</c:v>
                </c:pt>
                <c:pt idx="179">
                  <c:v>45196</c:v>
                </c:pt>
                <c:pt idx="180">
                  <c:v>45197</c:v>
                </c:pt>
                <c:pt idx="181">
                  <c:v>45208</c:v>
                </c:pt>
                <c:pt idx="182">
                  <c:v>45209</c:v>
                </c:pt>
                <c:pt idx="183">
                  <c:v>45210</c:v>
                </c:pt>
                <c:pt idx="184">
                  <c:v>45211</c:v>
                </c:pt>
                <c:pt idx="185">
                  <c:v>45212</c:v>
                </c:pt>
                <c:pt idx="186">
                  <c:v>45215</c:v>
                </c:pt>
                <c:pt idx="187">
                  <c:v>45216</c:v>
                </c:pt>
                <c:pt idx="188">
                  <c:v>45217</c:v>
                </c:pt>
                <c:pt idx="189">
                  <c:v>45218</c:v>
                </c:pt>
                <c:pt idx="190">
                  <c:v>45219</c:v>
                </c:pt>
                <c:pt idx="191">
                  <c:v>45222</c:v>
                </c:pt>
                <c:pt idx="192">
                  <c:v>45223</c:v>
                </c:pt>
                <c:pt idx="193">
                  <c:v>45224</c:v>
                </c:pt>
                <c:pt idx="194">
                  <c:v>45225</c:v>
                </c:pt>
                <c:pt idx="195">
                  <c:v>45226</c:v>
                </c:pt>
                <c:pt idx="196">
                  <c:v>45229</c:v>
                </c:pt>
                <c:pt idx="197">
                  <c:v>45230</c:v>
                </c:pt>
                <c:pt idx="198">
                  <c:v>45231</c:v>
                </c:pt>
                <c:pt idx="199">
                  <c:v>45232</c:v>
                </c:pt>
                <c:pt idx="200">
                  <c:v>45233</c:v>
                </c:pt>
                <c:pt idx="201">
                  <c:v>45236</c:v>
                </c:pt>
                <c:pt idx="202">
                  <c:v>45237</c:v>
                </c:pt>
                <c:pt idx="203">
                  <c:v>45238</c:v>
                </c:pt>
                <c:pt idx="204">
                  <c:v>45239</c:v>
                </c:pt>
                <c:pt idx="205">
                  <c:v>45240</c:v>
                </c:pt>
                <c:pt idx="206">
                  <c:v>45243</c:v>
                </c:pt>
                <c:pt idx="207">
                  <c:v>45244</c:v>
                </c:pt>
                <c:pt idx="208">
                  <c:v>45245</c:v>
                </c:pt>
                <c:pt idx="209">
                  <c:v>45246</c:v>
                </c:pt>
                <c:pt idx="210">
                  <c:v>45247</c:v>
                </c:pt>
                <c:pt idx="211">
                  <c:v>45250</c:v>
                </c:pt>
                <c:pt idx="212">
                  <c:v>45251</c:v>
                </c:pt>
                <c:pt idx="213">
                  <c:v>45252</c:v>
                </c:pt>
                <c:pt idx="214">
                  <c:v>45253</c:v>
                </c:pt>
                <c:pt idx="215">
                  <c:v>45254</c:v>
                </c:pt>
                <c:pt idx="216">
                  <c:v>45257</c:v>
                </c:pt>
                <c:pt idx="217">
                  <c:v>45258</c:v>
                </c:pt>
                <c:pt idx="218">
                  <c:v>45259</c:v>
                </c:pt>
                <c:pt idx="219">
                  <c:v>45260</c:v>
                </c:pt>
                <c:pt idx="220">
                  <c:v>45261</c:v>
                </c:pt>
                <c:pt idx="221">
                  <c:v>45264</c:v>
                </c:pt>
                <c:pt idx="222">
                  <c:v>45265</c:v>
                </c:pt>
                <c:pt idx="223">
                  <c:v>45266</c:v>
                </c:pt>
                <c:pt idx="224">
                  <c:v>45267</c:v>
                </c:pt>
                <c:pt idx="225">
                  <c:v>45268</c:v>
                </c:pt>
                <c:pt idx="226">
                  <c:v>45271</c:v>
                </c:pt>
                <c:pt idx="227">
                  <c:v>45272</c:v>
                </c:pt>
                <c:pt idx="228">
                  <c:v>45273</c:v>
                </c:pt>
                <c:pt idx="229">
                  <c:v>45274</c:v>
                </c:pt>
                <c:pt idx="230">
                  <c:v>45275</c:v>
                </c:pt>
                <c:pt idx="231">
                  <c:v>45278</c:v>
                </c:pt>
                <c:pt idx="232">
                  <c:v>45279</c:v>
                </c:pt>
                <c:pt idx="233">
                  <c:v>45280</c:v>
                </c:pt>
                <c:pt idx="234">
                  <c:v>45281</c:v>
                </c:pt>
                <c:pt idx="235">
                  <c:v>45282</c:v>
                </c:pt>
                <c:pt idx="236">
                  <c:v>45285</c:v>
                </c:pt>
                <c:pt idx="237">
                  <c:v>45286</c:v>
                </c:pt>
                <c:pt idx="238">
                  <c:v>45287</c:v>
                </c:pt>
                <c:pt idx="239">
                  <c:v>45288</c:v>
                </c:pt>
                <c:pt idx="240">
                  <c:v>45289</c:v>
                </c:pt>
                <c:pt idx="241">
                  <c:v>45293</c:v>
                </c:pt>
                <c:pt idx="242">
                  <c:v>45294</c:v>
                </c:pt>
                <c:pt idx="243">
                  <c:v>45295</c:v>
                </c:pt>
                <c:pt idx="244">
                  <c:v>45296</c:v>
                </c:pt>
                <c:pt idx="245">
                  <c:v>45299</c:v>
                </c:pt>
                <c:pt idx="246">
                  <c:v>45300</c:v>
                </c:pt>
                <c:pt idx="247">
                  <c:v>45301</c:v>
                </c:pt>
                <c:pt idx="248">
                  <c:v>45302</c:v>
                </c:pt>
                <c:pt idx="249">
                  <c:v>45303</c:v>
                </c:pt>
                <c:pt idx="250">
                  <c:v>45306</c:v>
                </c:pt>
                <c:pt idx="251">
                  <c:v>45307</c:v>
                </c:pt>
                <c:pt idx="252">
                  <c:v>45308</c:v>
                </c:pt>
                <c:pt idx="253">
                  <c:v>45309</c:v>
                </c:pt>
                <c:pt idx="254">
                  <c:v>45310</c:v>
                </c:pt>
                <c:pt idx="255">
                  <c:v>45313</c:v>
                </c:pt>
                <c:pt idx="256">
                  <c:v>45314</c:v>
                </c:pt>
                <c:pt idx="257">
                  <c:v>45315</c:v>
                </c:pt>
                <c:pt idx="258">
                  <c:v>45316</c:v>
                </c:pt>
                <c:pt idx="259">
                  <c:v>45317</c:v>
                </c:pt>
                <c:pt idx="260">
                  <c:v>45320</c:v>
                </c:pt>
                <c:pt idx="261">
                  <c:v>45321</c:v>
                </c:pt>
                <c:pt idx="262">
                  <c:v>45322</c:v>
                </c:pt>
                <c:pt idx="263">
                  <c:v>45323</c:v>
                </c:pt>
                <c:pt idx="264">
                  <c:v>45324</c:v>
                </c:pt>
                <c:pt idx="265">
                  <c:v>45327</c:v>
                </c:pt>
                <c:pt idx="266">
                  <c:v>45328</c:v>
                </c:pt>
                <c:pt idx="267">
                  <c:v>45329</c:v>
                </c:pt>
                <c:pt idx="268">
                  <c:v>45330</c:v>
                </c:pt>
                <c:pt idx="269">
                  <c:v>45331</c:v>
                </c:pt>
              </c:numCache>
            </c:numRef>
          </c:cat>
          <c:val>
            <c:numRef>
              <c:f>主线离散度!$D$3:$D$272</c:f>
              <c:numCache>
                <c:formatCode>0.00%</c:formatCode>
                <c:ptCount val="270"/>
                <c:pt idx="0">
                  <c:v>1.42145593869732</c:v>
                </c:pt>
                <c:pt idx="1">
                  <c:v>1.6360153256704999</c:v>
                </c:pt>
                <c:pt idx="2">
                  <c:v>1.8356321839080501</c:v>
                </c:pt>
                <c:pt idx="3">
                  <c:v>1.6601532567049799</c:v>
                </c:pt>
                <c:pt idx="4">
                  <c:v>1.6862068965517201</c:v>
                </c:pt>
                <c:pt idx="5">
                  <c:v>1.79540229885057</c:v>
                </c:pt>
                <c:pt idx="6">
                  <c:v>1.7766283524904201</c:v>
                </c:pt>
                <c:pt idx="7">
                  <c:v>1.78659003831418</c:v>
                </c:pt>
                <c:pt idx="8">
                  <c:v>1.71647509578544</c:v>
                </c:pt>
                <c:pt idx="9">
                  <c:v>1.79616858237548</c:v>
                </c:pt>
                <c:pt idx="10">
                  <c:v>1.8011494252873601</c:v>
                </c:pt>
                <c:pt idx="11">
                  <c:v>1.4973180076628401</c:v>
                </c:pt>
                <c:pt idx="12">
                  <c:v>1.5536398467432999</c:v>
                </c:pt>
                <c:pt idx="13">
                  <c:v>1.57432950191571</c:v>
                </c:pt>
                <c:pt idx="14">
                  <c:v>1.7616858237547901</c:v>
                </c:pt>
                <c:pt idx="15">
                  <c:v>1.6440613026819899</c:v>
                </c:pt>
                <c:pt idx="16">
                  <c:v>1.6735632183908</c:v>
                </c:pt>
                <c:pt idx="17">
                  <c:v>1.44789272030651</c:v>
                </c:pt>
                <c:pt idx="18">
                  <c:v>1.18505747126437</c:v>
                </c:pt>
                <c:pt idx="19">
                  <c:v>1.3463601532567</c:v>
                </c:pt>
                <c:pt idx="20">
                  <c:v>1.5375478927203099</c:v>
                </c:pt>
                <c:pt idx="21">
                  <c:v>1.5375478927203099</c:v>
                </c:pt>
                <c:pt idx="22">
                  <c:v>1.3992337164751001</c:v>
                </c:pt>
                <c:pt idx="23">
                  <c:v>1.68927203065134</c:v>
                </c:pt>
                <c:pt idx="24">
                  <c:v>1.88582375478927</c:v>
                </c:pt>
                <c:pt idx="25">
                  <c:v>1.3647509578544099</c:v>
                </c:pt>
                <c:pt idx="26">
                  <c:v>1.37088122605364</c:v>
                </c:pt>
                <c:pt idx="27">
                  <c:v>1.91340996168582</c:v>
                </c:pt>
                <c:pt idx="28">
                  <c:v>1.89386973180077</c:v>
                </c:pt>
                <c:pt idx="29">
                  <c:v>1.94904214559387</c:v>
                </c:pt>
                <c:pt idx="30">
                  <c:v>1.90498084291188</c:v>
                </c:pt>
                <c:pt idx="31">
                  <c:v>1.9513409961685799</c:v>
                </c:pt>
                <c:pt idx="32">
                  <c:v>1.9199233716475099</c:v>
                </c:pt>
                <c:pt idx="33">
                  <c:v>1.9586206896551701</c:v>
                </c:pt>
                <c:pt idx="34">
                  <c:v>1.8885057471264399</c:v>
                </c:pt>
                <c:pt idx="35">
                  <c:v>1.64597701149425</c:v>
                </c:pt>
                <c:pt idx="36">
                  <c:v>1.3206896551724101</c:v>
                </c:pt>
                <c:pt idx="37">
                  <c:v>1.6513409961685801</c:v>
                </c:pt>
                <c:pt idx="38">
                  <c:v>1.82337164750958</c:v>
                </c:pt>
                <c:pt idx="39">
                  <c:v>1.78352490421456</c:v>
                </c:pt>
                <c:pt idx="40">
                  <c:v>1.62183908045977</c:v>
                </c:pt>
                <c:pt idx="41">
                  <c:v>1.56245210727969</c:v>
                </c:pt>
                <c:pt idx="42">
                  <c:v>1.21647509578544</c:v>
                </c:pt>
                <c:pt idx="43">
                  <c:v>1.08314176245211</c:v>
                </c:pt>
                <c:pt idx="44">
                  <c:v>1.0689655172413799</c:v>
                </c:pt>
                <c:pt idx="45">
                  <c:v>1.49616858237548</c:v>
                </c:pt>
                <c:pt idx="46">
                  <c:v>1.5724137931034501</c:v>
                </c:pt>
                <c:pt idx="47">
                  <c:v>1.16206896551724</c:v>
                </c:pt>
                <c:pt idx="48">
                  <c:v>1.13371647509579</c:v>
                </c:pt>
                <c:pt idx="49">
                  <c:v>1.13448275862069</c:v>
                </c:pt>
                <c:pt idx="50">
                  <c:v>1.05938697318008</c:v>
                </c:pt>
                <c:pt idx="51">
                  <c:v>1.0302681992337199</c:v>
                </c:pt>
                <c:pt idx="52">
                  <c:v>1.03563218390805</c:v>
                </c:pt>
                <c:pt idx="53">
                  <c:v>1.0272030651341</c:v>
                </c:pt>
                <c:pt idx="54">
                  <c:v>1.03486590038314</c:v>
                </c:pt>
                <c:pt idx="55">
                  <c:v>1.0773946360153299</c:v>
                </c:pt>
                <c:pt idx="56">
                  <c:v>1.12145593869732</c:v>
                </c:pt>
                <c:pt idx="57">
                  <c:v>1.1283524904214599</c:v>
                </c:pt>
                <c:pt idx="58">
                  <c:v>1.0333333333333301</c:v>
                </c:pt>
                <c:pt idx="59">
                  <c:v>1.0057471264367801</c:v>
                </c:pt>
                <c:pt idx="60">
                  <c:v>1.0099616858237499</c:v>
                </c:pt>
                <c:pt idx="61">
                  <c:v>1.0498084291187699</c:v>
                </c:pt>
                <c:pt idx="62">
                  <c:v>1.14214559386973</c:v>
                </c:pt>
                <c:pt idx="63">
                  <c:v>1.1325670498084299</c:v>
                </c:pt>
                <c:pt idx="64">
                  <c:v>1.0678160919540201</c:v>
                </c:pt>
                <c:pt idx="65">
                  <c:v>1.12183908045977</c:v>
                </c:pt>
                <c:pt idx="66">
                  <c:v>1.13409961685824</c:v>
                </c:pt>
                <c:pt idx="67">
                  <c:v>1.3988505747126401</c:v>
                </c:pt>
                <c:pt idx="68">
                  <c:v>1.51915708812261</c:v>
                </c:pt>
                <c:pt idx="69">
                  <c:v>1.37432950191571</c:v>
                </c:pt>
                <c:pt idx="70">
                  <c:v>1.10153256704981</c:v>
                </c:pt>
                <c:pt idx="71">
                  <c:v>1.4632183908045999</c:v>
                </c:pt>
                <c:pt idx="72">
                  <c:v>1.3245210727969301</c:v>
                </c:pt>
                <c:pt idx="73">
                  <c:v>1.3536398467433</c:v>
                </c:pt>
                <c:pt idx="74">
                  <c:v>1.5796934865900401</c:v>
                </c:pt>
                <c:pt idx="75">
                  <c:v>1.44099616858238</c:v>
                </c:pt>
                <c:pt idx="76">
                  <c:v>1.5302681992337199</c:v>
                </c:pt>
                <c:pt idx="77">
                  <c:v>1.53218390804598</c:v>
                </c:pt>
                <c:pt idx="78">
                  <c:v>1.6049808429118799</c:v>
                </c:pt>
                <c:pt idx="79">
                  <c:v>1.68429118773946</c:v>
                </c:pt>
                <c:pt idx="80">
                  <c:v>1.74827586206897</c:v>
                </c:pt>
                <c:pt idx="81">
                  <c:v>1.8911877394636001</c:v>
                </c:pt>
                <c:pt idx="82">
                  <c:v>1.74061302681992</c:v>
                </c:pt>
                <c:pt idx="83">
                  <c:v>1.7938697318007699</c:v>
                </c:pt>
                <c:pt idx="84">
                  <c:v>1.90114942528736</c:v>
                </c:pt>
                <c:pt idx="85">
                  <c:v>1.9616858237547901</c:v>
                </c:pt>
                <c:pt idx="86">
                  <c:v>1.7808429118773901</c:v>
                </c:pt>
                <c:pt idx="87">
                  <c:v>1.7804597701149401</c:v>
                </c:pt>
                <c:pt idx="88">
                  <c:v>1.6593869731800801</c:v>
                </c:pt>
                <c:pt idx="89">
                  <c:v>1.62528735632184</c:v>
                </c:pt>
                <c:pt idx="90">
                  <c:v>1.63448275862069</c:v>
                </c:pt>
                <c:pt idx="91">
                  <c:v>1.4869731800766299</c:v>
                </c:pt>
                <c:pt idx="92">
                  <c:v>1.46858237547893</c:v>
                </c:pt>
                <c:pt idx="93">
                  <c:v>1.5137931034482801</c:v>
                </c:pt>
                <c:pt idx="94">
                  <c:v>1.3463601532567</c:v>
                </c:pt>
                <c:pt idx="95">
                  <c:v>1.2911877394636</c:v>
                </c:pt>
                <c:pt idx="96">
                  <c:v>1.18429118773946</c:v>
                </c:pt>
                <c:pt idx="97">
                  <c:v>1.11034482758621</c:v>
                </c:pt>
                <c:pt idx="98">
                  <c:v>1.2072796934865899</c:v>
                </c:pt>
                <c:pt idx="99">
                  <c:v>1.1743295019157101</c:v>
                </c:pt>
                <c:pt idx="100">
                  <c:v>1.4203065134099599</c:v>
                </c:pt>
                <c:pt idx="101">
                  <c:v>1.24444444444444</c:v>
                </c:pt>
                <c:pt idx="102">
                  <c:v>1.25249042145594</c:v>
                </c:pt>
                <c:pt idx="103">
                  <c:v>1.20459770114943</c:v>
                </c:pt>
                <c:pt idx="104">
                  <c:v>1.2620689655172399</c:v>
                </c:pt>
                <c:pt idx="105">
                  <c:v>1.1444444444444399</c:v>
                </c:pt>
                <c:pt idx="106">
                  <c:v>1.18122605363985</c:v>
                </c:pt>
                <c:pt idx="107">
                  <c:v>1.3593869731800801</c:v>
                </c:pt>
                <c:pt idx="108">
                  <c:v>1.3134099616858199</c:v>
                </c:pt>
                <c:pt idx="109">
                  <c:v>1.1674329501915699</c:v>
                </c:pt>
                <c:pt idx="110">
                  <c:v>1.1735632183908</c:v>
                </c:pt>
                <c:pt idx="111">
                  <c:v>1.36666666666667</c:v>
                </c:pt>
                <c:pt idx="112">
                  <c:v>1.5777777777777799</c:v>
                </c:pt>
                <c:pt idx="113">
                  <c:v>1.74022988505747</c:v>
                </c:pt>
                <c:pt idx="114">
                  <c:v>1.54367816091954</c:v>
                </c:pt>
                <c:pt idx="115">
                  <c:v>1.48888888888889</c:v>
                </c:pt>
                <c:pt idx="116">
                  <c:v>1.5375478927203099</c:v>
                </c:pt>
                <c:pt idx="117">
                  <c:v>1.6904214559387001</c:v>
                </c:pt>
                <c:pt idx="118">
                  <c:v>1.1559386973180099</c:v>
                </c:pt>
                <c:pt idx="119">
                  <c:v>1.3130268199233699</c:v>
                </c:pt>
                <c:pt idx="120">
                  <c:v>1.29463601532567</c:v>
                </c:pt>
                <c:pt idx="121">
                  <c:v>1.3831417624521101</c:v>
                </c:pt>
                <c:pt idx="122">
                  <c:v>1.38275862068966</c:v>
                </c:pt>
                <c:pt idx="123">
                  <c:v>1.2816091954022999</c:v>
                </c:pt>
                <c:pt idx="124">
                  <c:v>1.2911877394636</c:v>
                </c:pt>
                <c:pt idx="125">
                  <c:v>1.70498084291188</c:v>
                </c:pt>
                <c:pt idx="126">
                  <c:v>1.8793103448275901</c:v>
                </c:pt>
                <c:pt idx="127">
                  <c:v>1.81111111111111</c:v>
                </c:pt>
                <c:pt idx="128">
                  <c:v>1.8536398467433</c:v>
                </c:pt>
                <c:pt idx="129">
                  <c:v>1.95249042145594</c:v>
                </c:pt>
                <c:pt idx="130">
                  <c:v>1.79501915708812</c:v>
                </c:pt>
                <c:pt idx="131">
                  <c:v>1.78735632183908</c:v>
                </c:pt>
                <c:pt idx="132">
                  <c:v>1.6555555555555601</c:v>
                </c:pt>
                <c:pt idx="133">
                  <c:v>1.2103448275862101</c:v>
                </c:pt>
                <c:pt idx="134">
                  <c:v>1.10153256704981</c:v>
                </c:pt>
                <c:pt idx="135">
                  <c:v>1.0957854406130301</c:v>
                </c:pt>
                <c:pt idx="136">
                  <c:v>1.2099616858237501</c:v>
                </c:pt>
                <c:pt idx="137">
                  <c:v>1.1816091954023</c:v>
                </c:pt>
                <c:pt idx="138">
                  <c:v>1.1831417624521099</c:v>
                </c:pt>
                <c:pt idx="139">
                  <c:v>1.16091954022989</c:v>
                </c:pt>
                <c:pt idx="140">
                  <c:v>1.11877394636015</c:v>
                </c:pt>
                <c:pt idx="141">
                  <c:v>1.1670498084291201</c:v>
                </c:pt>
                <c:pt idx="142">
                  <c:v>1.1475095785440601</c:v>
                </c:pt>
                <c:pt idx="143">
                  <c:v>1.27624521072797</c:v>
                </c:pt>
                <c:pt idx="144">
                  <c:v>1.25632183908046</c:v>
                </c:pt>
                <c:pt idx="145">
                  <c:v>1.3478927203065101</c:v>
                </c:pt>
                <c:pt idx="146">
                  <c:v>1.5065134099616899</c:v>
                </c:pt>
                <c:pt idx="147">
                  <c:v>1.5049808429118801</c:v>
                </c:pt>
                <c:pt idx="148">
                  <c:v>1.2900383141762499</c:v>
                </c:pt>
                <c:pt idx="149">
                  <c:v>1.41417624521073</c:v>
                </c:pt>
                <c:pt idx="150">
                  <c:v>1.7704980842911899</c:v>
                </c:pt>
                <c:pt idx="151">
                  <c:v>1.9394636015325699</c:v>
                </c:pt>
                <c:pt idx="152">
                  <c:v>1.61724137931034</c:v>
                </c:pt>
                <c:pt idx="153">
                  <c:v>1.4310344827586201</c:v>
                </c:pt>
                <c:pt idx="154">
                  <c:v>1.28007662835249</c:v>
                </c:pt>
                <c:pt idx="155">
                  <c:v>1.2727969348659001</c:v>
                </c:pt>
                <c:pt idx="156">
                  <c:v>1.4674329501915699</c:v>
                </c:pt>
                <c:pt idx="157">
                  <c:v>1.79463601532567</c:v>
                </c:pt>
                <c:pt idx="158">
                  <c:v>1.8869731800766301</c:v>
                </c:pt>
                <c:pt idx="159">
                  <c:v>1.6126436781609199</c:v>
                </c:pt>
                <c:pt idx="160">
                  <c:v>1.3796934865900401</c:v>
                </c:pt>
                <c:pt idx="161">
                  <c:v>1.67011494252874</c:v>
                </c:pt>
                <c:pt idx="162">
                  <c:v>1.7417624521072801</c:v>
                </c:pt>
                <c:pt idx="163">
                  <c:v>1.6950191570881199</c:v>
                </c:pt>
                <c:pt idx="164">
                  <c:v>1.18467432950192</c:v>
                </c:pt>
                <c:pt idx="165">
                  <c:v>1.3555555555555601</c:v>
                </c:pt>
                <c:pt idx="166">
                  <c:v>1.1402298850574699</c:v>
                </c:pt>
                <c:pt idx="167">
                  <c:v>1.20459770114943</c:v>
                </c:pt>
                <c:pt idx="168">
                  <c:v>1.2697318007662799</c:v>
                </c:pt>
                <c:pt idx="169">
                  <c:v>1.67701149425287</c:v>
                </c:pt>
                <c:pt idx="170">
                  <c:v>1.55900383141762</c:v>
                </c:pt>
                <c:pt idx="171">
                  <c:v>1.4816091954023001</c:v>
                </c:pt>
                <c:pt idx="172">
                  <c:v>1.2463601532567099</c:v>
                </c:pt>
                <c:pt idx="173">
                  <c:v>1.1781609195402301</c:v>
                </c:pt>
                <c:pt idx="174">
                  <c:v>1.0816091954022999</c:v>
                </c:pt>
                <c:pt idx="175">
                  <c:v>1.3019157088122599</c:v>
                </c:pt>
                <c:pt idx="176">
                  <c:v>1.37816091954023</c:v>
                </c:pt>
                <c:pt idx="177">
                  <c:v>1.4275862068965499</c:v>
                </c:pt>
                <c:pt idx="178">
                  <c:v>1.56666666666667</c:v>
                </c:pt>
                <c:pt idx="179">
                  <c:v>1.17011494252874</c:v>
                </c:pt>
                <c:pt idx="180">
                  <c:v>1.49655172413793</c:v>
                </c:pt>
                <c:pt idx="181">
                  <c:v>1.57011494252874</c:v>
                </c:pt>
                <c:pt idx="182">
                  <c:v>1.27547892720307</c:v>
                </c:pt>
                <c:pt idx="183">
                  <c:v>1.27164750957854</c:v>
                </c:pt>
                <c:pt idx="184">
                  <c:v>1.4356321839080499</c:v>
                </c:pt>
                <c:pt idx="185">
                  <c:v>1.2980842911877399</c:v>
                </c:pt>
                <c:pt idx="186">
                  <c:v>1.3800766283524899</c:v>
                </c:pt>
                <c:pt idx="187">
                  <c:v>1.4547892720306499</c:v>
                </c:pt>
                <c:pt idx="188">
                  <c:v>1.7340996168582401</c:v>
                </c:pt>
                <c:pt idx="189">
                  <c:v>1.44827586206897</c:v>
                </c:pt>
                <c:pt idx="190">
                  <c:v>1.6781609195402301</c:v>
                </c:pt>
                <c:pt idx="191">
                  <c:v>1.5145593869731799</c:v>
                </c:pt>
                <c:pt idx="192">
                  <c:v>1.5448275862069001</c:v>
                </c:pt>
                <c:pt idx="193">
                  <c:v>1.57011494252874</c:v>
                </c:pt>
                <c:pt idx="194">
                  <c:v>1.5567049808429101</c:v>
                </c:pt>
                <c:pt idx="195">
                  <c:v>1.52835249042146</c:v>
                </c:pt>
                <c:pt idx="196">
                  <c:v>1.41417624521073</c:v>
                </c:pt>
                <c:pt idx="197">
                  <c:v>1.4475095785440599</c:v>
                </c:pt>
                <c:pt idx="198">
                  <c:v>1.5651340996168599</c:v>
                </c:pt>
                <c:pt idx="199">
                  <c:v>1.71302681992337</c:v>
                </c:pt>
                <c:pt idx="200">
                  <c:v>1.2544061302681999</c:v>
                </c:pt>
                <c:pt idx="201">
                  <c:v>1.2</c:v>
                </c:pt>
                <c:pt idx="202">
                  <c:v>1.14214559386973</c:v>
                </c:pt>
                <c:pt idx="203">
                  <c:v>1.1482758620689699</c:v>
                </c:pt>
                <c:pt idx="204">
                  <c:v>1.15325670498084</c:v>
                </c:pt>
                <c:pt idx="205">
                  <c:v>1.35747126436782</c:v>
                </c:pt>
                <c:pt idx="206">
                  <c:v>1.4977011494252901</c:v>
                </c:pt>
                <c:pt idx="207">
                  <c:v>1.34597701149425</c:v>
                </c:pt>
                <c:pt idx="208">
                  <c:v>1.4754789272030699</c:v>
                </c:pt>
                <c:pt idx="209">
                  <c:v>1.3375478927203099</c:v>
                </c:pt>
                <c:pt idx="210">
                  <c:v>1.3272030651341</c:v>
                </c:pt>
                <c:pt idx="211">
                  <c:v>1.44176245210728</c:v>
                </c:pt>
                <c:pt idx="212">
                  <c:v>1.68505747126437</c:v>
                </c:pt>
                <c:pt idx="213">
                  <c:v>1.5413793103448299</c:v>
                </c:pt>
                <c:pt idx="214">
                  <c:v>1.7065134099616901</c:v>
                </c:pt>
                <c:pt idx="215">
                  <c:v>1.5417624521072799</c:v>
                </c:pt>
                <c:pt idx="216">
                  <c:v>1.84291187739464</c:v>
                </c:pt>
                <c:pt idx="217">
                  <c:v>1.6</c:v>
                </c:pt>
                <c:pt idx="218">
                  <c:v>1.61417624521073</c:v>
                </c:pt>
                <c:pt idx="219">
                  <c:v>1.83486590038314</c:v>
                </c:pt>
                <c:pt idx="220">
                  <c:v>1.6593869731800801</c:v>
                </c:pt>
                <c:pt idx="221">
                  <c:v>1.76858237547893</c:v>
                </c:pt>
                <c:pt idx="222">
                  <c:v>1.7965517241379301</c:v>
                </c:pt>
                <c:pt idx="223">
                  <c:v>1.83946360153257</c:v>
                </c:pt>
                <c:pt idx="224">
                  <c:v>1.5532567049808399</c:v>
                </c:pt>
                <c:pt idx="225">
                  <c:v>1.37471264367816</c:v>
                </c:pt>
                <c:pt idx="226">
                  <c:v>1.2455938697318001</c:v>
                </c:pt>
                <c:pt idx="227">
                  <c:v>1.2306513409961699</c:v>
                </c:pt>
                <c:pt idx="228">
                  <c:v>1.2854406130268199</c:v>
                </c:pt>
                <c:pt idx="229">
                  <c:v>1.74444444444444</c:v>
                </c:pt>
                <c:pt idx="230">
                  <c:v>1.45287356321839</c:v>
                </c:pt>
                <c:pt idx="231">
                  <c:v>1.6352490421455901</c:v>
                </c:pt>
                <c:pt idx="232">
                  <c:v>1.61072796934866</c:v>
                </c:pt>
                <c:pt idx="233">
                  <c:v>1.78773946360153</c:v>
                </c:pt>
                <c:pt idx="234">
                  <c:v>1.8398467432950201</c:v>
                </c:pt>
                <c:pt idx="235">
                  <c:v>1.9498084291187701</c:v>
                </c:pt>
                <c:pt idx="236">
                  <c:v>1.95632183908046</c:v>
                </c:pt>
                <c:pt idx="237">
                  <c:v>1.9862068965517199</c:v>
                </c:pt>
                <c:pt idx="238">
                  <c:v>1.9517241379310299</c:v>
                </c:pt>
                <c:pt idx="239">
                  <c:v>1.5796934865900401</c:v>
                </c:pt>
                <c:pt idx="240">
                  <c:v>1.66053639846743</c:v>
                </c:pt>
                <c:pt idx="241">
                  <c:v>1.79846743295019</c:v>
                </c:pt>
                <c:pt idx="242">
                  <c:v>1.8402298850574701</c:v>
                </c:pt>
                <c:pt idx="243">
                  <c:v>1.96053639846743</c:v>
                </c:pt>
                <c:pt idx="244">
                  <c:v>1.91264367816092</c:v>
                </c:pt>
                <c:pt idx="245">
                  <c:v>1.83486590038314</c:v>
                </c:pt>
                <c:pt idx="246">
                  <c:v>1.8402298850574701</c:v>
                </c:pt>
                <c:pt idx="247">
                  <c:v>1.83409961685824</c:v>
                </c:pt>
                <c:pt idx="248">
                  <c:v>1.49540229885057</c:v>
                </c:pt>
                <c:pt idx="249">
                  <c:v>1.78773946360153</c:v>
                </c:pt>
                <c:pt idx="250">
                  <c:v>1.87011494252874</c:v>
                </c:pt>
                <c:pt idx="251">
                  <c:v>1.5540229885057499</c:v>
                </c:pt>
                <c:pt idx="252">
                  <c:v>1.78429118773946</c:v>
                </c:pt>
                <c:pt idx="253">
                  <c:v>1.6636015325670499</c:v>
                </c:pt>
                <c:pt idx="254">
                  <c:v>1.7306513409961699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1.7532567049808401</c:v>
                </c:pt>
                <c:pt idx="265">
                  <c:v>1.7417624521072801</c:v>
                </c:pt>
                <c:pt idx="266">
                  <c:v>1.7459770114942501</c:v>
                </c:pt>
                <c:pt idx="267">
                  <c:v>1.74022988505747</c:v>
                </c:pt>
                <c:pt idx="268">
                  <c:v>1.8168582375478901</c:v>
                </c:pt>
                <c:pt idx="269">
                  <c:v>#N/A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76DE-44BA-BE6A-FF6DFAEF329B}"/>
            </c:ext>
          </c:extLst>
        </c:ser>
        <c:ser>
          <c:idx val="3"/>
          <c:order val="3"/>
          <c:tx>
            <c:strRef>
              <c:f>主线离散度!$E$1</c:f>
              <c:strCache>
                <c:ptCount val="1"/>
                <c:pt idx="0">
                  <c:v>离散阈值</c:v>
                </c:pt>
              </c:strCache>
            </c:strRef>
          </c:tx>
          <c:spPr>
            <a:ln w="12700" cap="flat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主线离散度!$A$3:$A$272</c:f>
              <c:numCache>
                <c:formatCode>m/d/yyyy</c:formatCode>
                <c:ptCount val="270"/>
                <c:pt idx="0">
                  <c:v>44930</c:v>
                </c:pt>
                <c:pt idx="1">
                  <c:v>44931</c:v>
                </c:pt>
                <c:pt idx="2">
                  <c:v>44932</c:v>
                </c:pt>
                <c:pt idx="3">
                  <c:v>44935</c:v>
                </c:pt>
                <c:pt idx="4">
                  <c:v>44936</c:v>
                </c:pt>
                <c:pt idx="5">
                  <c:v>44937</c:v>
                </c:pt>
                <c:pt idx="6">
                  <c:v>44938</c:v>
                </c:pt>
                <c:pt idx="7">
                  <c:v>44939</c:v>
                </c:pt>
                <c:pt idx="8">
                  <c:v>44942</c:v>
                </c:pt>
                <c:pt idx="9">
                  <c:v>44943</c:v>
                </c:pt>
                <c:pt idx="10">
                  <c:v>44944</c:v>
                </c:pt>
                <c:pt idx="11">
                  <c:v>44945</c:v>
                </c:pt>
                <c:pt idx="12">
                  <c:v>44946</c:v>
                </c:pt>
                <c:pt idx="13">
                  <c:v>44956</c:v>
                </c:pt>
                <c:pt idx="14">
                  <c:v>44957</c:v>
                </c:pt>
                <c:pt idx="15">
                  <c:v>44958</c:v>
                </c:pt>
                <c:pt idx="16">
                  <c:v>44959</c:v>
                </c:pt>
                <c:pt idx="17">
                  <c:v>44960</c:v>
                </c:pt>
                <c:pt idx="18">
                  <c:v>44963</c:v>
                </c:pt>
                <c:pt idx="19">
                  <c:v>44964</c:v>
                </c:pt>
                <c:pt idx="20">
                  <c:v>44965</c:v>
                </c:pt>
                <c:pt idx="21">
                  <c:v>44966</c:v>
                </c:pt>
                <c:pt idx="22">
                  <c:v>44967</c:v>
                </c:pt>
                <c:pt idx="23">
                  <c:v>44970</c:v>
                </c:pt>
                <c:pt idx="24">
                  <c:v>44971</c:v>
                </c:pt>
                <c:pt idx="25">
                  <c:v>44972</c:v>
                </c:pt>
                <c:pt idx="26">
                  <c:v>44973</c:v>
                </c:pt>
                <c:pt idx="27">
                  <c:v>44974</c:v>
                </c:pt>
                <c:pt idx="28">
                  <c:v>44977</c:v>
                </c:pt>
                <c:pt idx="29">
                  <c:v>44978</c:v>
                </c:pt>
                <c:pt idx="30">
                  <c:v>44979</c:v>
                </c:pt>
                <c:pt idx="31">
                  <c:v>44980</c:v>
                </c:pt>
                <c:pt idx="32">
                  <c:v>44981</c:v>
                </c:pt>
                <c:pt idx="33">
                  <c:v>44984</c:v>
                </c:pt>
                <c:pt idx="34">
                  <c:v>44985</c:v>
                </c:pt>
                <c:pt idx="35">
                  <c:v>44986</c:v>
                </c:pt>
                <c:pt idx="36">
                  <c:v>44987</c:v>
                </c:pt>
                <c:pt idx="37">
                  <c:v>44988</c:v>
                </c:pt>
                <c:pt idx="38">
                  <c:v>44991</c:v>
                </c:pt>
                <c:pt idx="39">
                  <c:v>44992</c:v>
                </c:pt>
                <c:pt idx="40">
                  <c:v>44993</c:v>
                </c:pt>
                <c:pt idx="41">
                  <c:v>44994</c:v>
                </c:pt>
                <c:pt idx="42">
                  <c:v>44995</c:v>
                </c:pt>
                <c:pt idx="43">
                  <c:v>44998</c:v>
                </c:pt>
                <c:pt idx="44">
                  <c:v>44999</c:v>
                </c:pt>
                <c:pt idx="45">
                  <c:v>45000</c:v>
                </c:pt>
                <c:pt idx="46">
                  <c:v>45001</c:v>
                </c:pt>
                <c:pt idx="47">
                  <c:v>45002</c:v>
                </c:pt>
                <c:pt idx="48">
                  <c:v>45005</c:v>
                </c:pt>
                <c:pt idx="49">
                  <c:v>45006</c:v>
                </c:pt>
                <c:pt idx="50">
                  <c:v>45007</c:v>
                </c:pt>
                <c:pt idx="51">
                  <c:v>45008</c:v>
                </c:pt>
                <c:pt idx="52">
                  <c:v>45009</c:v>
                </c:pt>
                <c:pt idx="53">
                  <c:v>45012</c:v>
                </c:pt>
                <c:pt idx="54">
                  <c:v>45013</c:v>
                </c:pt>
                <c:pt idx="55">
                  <c:v>45014</c:v>
                </c:pt>
                <c:pt idx="56">
                  <c:v>45015</c:v>
                </c:pt>
                <c:pt idx="57">
                  <c:v>45016</c:v>
                </c:pt>
                <c:pt idx="58">
                  <c:v>45019</c:v>
                </c:pt>
                <c:pt idx="59">
                  <c:v>45020</c:v>
                </c:pt>
                <c:pt idx="60">
                  <c:v>45022</c:v>
                </c:pt>
                <c:pt idx="61">
                  <c:v>45023</c:v>
                </c:pt>
                <c:pt idx="62">
                  <c:v>45026</c:v>
                </c:pt>
                <c:pt idx="63">
                  <c:v>45027</c:v>
                </c:pt>
                <c:pt idx="64">
                  <c:v>45028</c:v>
                </c:pt>
                <c:pt idx="65">
                  <c:v>45029</c:v>
                </c:pt>
                <c:pt idx="66">
                  <c:v>45030</c:v>
                </c:pt>
                <c:pt idx="67">
                  <c:v>45033</c:v>
                </c:pt>
                <c:pt idx="68">
                  <c:v>45034</c:v>
                </c:pt>
                <c:pt idx="69">
                  <c:v>45035</c:v>
                </c:pt>
                <c:pt idx="70">
                  <c:v>45036</c:v>
                </c:pt>
                <c:pt idx="71">
                  <c:v>45037</c:v>
                </c:pt>
                <c:pt idx="72">
                  <c:v>45040</c:v>
                </c:pt>
                <c:pt idx="73">
                  <c:v>45041</c:v>
                </c:pt>
                <c:pt idx="74">
                  <c:v>45042</c:v>
                </c:pt>
                <c:pt idx="75">
                  <c:v>45043</c:v>
                </c:pt>
                <c:pt idx="76">
                  <c:v>45044</c:v>
                </c:pt>
                <c:pt idx="77">
                  <c:v>45050</c:v>
                </c:pt>
                <c:pt idx="78">
                  <c:v>45051</c:v>
                </c:pt>
                <c:pt idx="79">
                  <c:v>45054</c:v>
                </c:pt>
                <c:pt idx="80">
                  <c:v>45055</c:v>
                </c:pt>
                <c:pt idx="81">
                  <c:v>45056</c:v>
                </c:pt>
                <c:pt idx="82">
                  <c:v>45057</c:v>
                </c:pt>
                <c:pt idx="83">
                  <c:v>45058</c:v>
                </c:pt>
                <c:pt idx="84">
                  <c:v>45061</c:v>
                </c:pt>
                <c:pt idx="85">
                  <c:v>45062</c:v>
                </c:pt>
                <c:pt idx="86">
                  <c:v>45063</c:v>
                </c:pt>
                <c:pt idx="87">
                  <c:v>45064</c:v>
                </c:pt>
                <c:pt idx="88">
                  <c:v>45065</c:v>
                </c:pt>
                <c:pt idx="89">
                  <c:v>45068</c:v>
                </c:pt>
                <c:pt idx="90">
                  <c:v>45069</c:v>
                </c:pt>
                <c:pt idx="91">
                  <c:v>45070</c:v>
                </c:pt>
                <c:pt idx="92">
                  <c:v>45071</c:v>
                </c:pt>
                <c:pt idx="93">
                  <c:v>45072</c:v>
                </c:pt>
                <c:pt idx="94">
                  <c:v>45075</c:v>
                </c:pt>
                <c:pt idx="95">
                  <c:v>45076</c:v>
                </c:pt>
                <c:pt idx="96">
                  <c:v>45077</c:v>
                </c:pt>
                <c:pt idx="97">
                  <c:v>45078</c:v>
                </c:pt>
                <c:pt idx="98">
                  <c:v>45079</c:v>
                </c:pt>
                <c:pt idx="99">
                  <c:v>45082</c:v>
                </c:pt>
                <c:pt idx="100">
                  <c:v>45083</c:v>
                </c:pt>
                <c:pt idx="101">
                  <c:v>45084</c:v>
                </c:pt>
                <c:pt idx="102">
                  <c:v>45085</c:v>
                </c:pt>
                <c:pt idx="103">
                  <c:v>45086</c:v>
                </c:pt>
                <c:pt idx="104">
                  <c:v>45089</c:v>
                </c:pt>
                <c:pt idx="105">
                  <c:v>45090</c:v>
                </c:pt>
                <c:pt idx="106">
                  <c:v>45091</c:v>
                </c:pt>
                <c:pt idx="107">
                  <c:v>45092</c:v>
                </c:pt>
                <c:pt idx="108">
                  <c:v>45093</c:v>
                </c:pt>
                <c:pt idx="109">
                  <c:v>45096</c:v>
                </c:pt>
                <c:pt idx="110">
                  <c:v>45097</c:v>
                </c:pt>
                <c:pt idx="111">
                  <c:v>45098</c:v>
                </c:pt>
                <c:pt idx="112">
                  <c:v>45103</c:v>
                </c:pt>
                <c:pt idx="113">
                  <c:v>45104</c:v>
                </c:pt>
                <c:pt idx="114">
                  <c:v>45105</c:v>
                </c:pt>
                <c:pt idx="115">
                  <c:v>45106</c:v>
                </c:pt>
                <c:pt idx="116">
                  <c:v>45107</c:v>
                </c:pt>
                <c:pt idx="117">
                  <c:v>45110</c:v>
                </c:pt>
                <c:pt idx="118">
                  <c:v>45111</c:v>
                </c:pt>
                <c:pt idx="119">
                  <c:v>45112</c:v>
                </c:pt>
                <c:pt idx="120">
                  <c:v>45113</c:v>
                </c:pt>
                <c:pt idx="121">
                  <c:v>45114</c:v>
                </c:pt>
                <c:pt idx="122">
                  <c:v>45117</c:v>
                </c:pt>
                <c:pt idx="123">
                  <c:v>45118</c:v>
                </c:pt>
                <c:pt idx="124">
                  <c:v>45119</c:v>
                </c:pt>
                <c:pt idx="125">
                  <c:v>45120</c:v>
                </c:pt>
                <c:pt idx="126">
                  <c:v>45121</c:v>
                </c:pt>
                <c:pt idx="127">
                  <c:v>45124</c:v>
                </c:pt>
                <c:pt idx="128">
                  <c:v>45125</c:v>
                </c:pt>
                <c:pt idx="129">
                  <c:v>45126</c:v>
                </c:pt>
                <c:pt idx="130">
                  <c:v>45127</c:v>
                </c:pt>
                <c:pt idx="131">
                  <c:v>45128</c:v>
                </c:pt>
                <c:pt idx="132">
                  <c:v>45131</c:v>
                </c:pt>
                <c:pt idx="133">
                  <c:v>45132</c:v>
                </c:pt>
                <c:pt idx="134">
                  <c:v>45133</c:v>
                </c:pt>
                <c:pt idx="135">
                  <c:v>45134</c:v>
                </c:pt>
                <c:pt idx="136">
                  <c:v>45135</c:v>
                </c:pt>
                <c:pt idx="137">
                  <c:v>45138</c:v>
                </c:pt>
                <c:pt idx="138">
                  <c:v>45139</c:v>
                </c:pt>
                <c:pt idx="139">
                  <c:v>45140</c:v>
                </c:pt>
                <c:pt idx="140">
                  <c:v>45141</c:v>
                </c:pt>
                <c:pt idx="141">
                  <c:v>45142</c:v>
                </c:pt>
                <c:pt idx="142">
                  <c:v>45145</c:v>
                </c:pt>
                <c:pt idx="143">
                  <c:v>45146</c:v>
                </c:pt>
                <c:pt idx="144">
                  <c:v>45147</c:v>
                </c:pt>
                <c:pt idx="145">
                  <c:v>45148</c:v>
                </c:pt>
                <c:pt idx="146">
                  <c:v>45149</c:v>
                </c:pt>
                <c:pt idx="147">
                  <c:v>45152</c:v>
                </c:pt>
                <c:pt idx="148">
                  <c:v>45153</c:v>
                </c:pt>
                <c:pt idx="149">
                  <c:v>45154</c:v>
                </c:pt>
                <c:pt idx="150">
                  <c:v>45155</c:v>
                </c:pt>
                <c:pt idx="151">
                  <c:v>45156</c:v>
                </c:pt>
                <c:pt idx="152">
                  <c:v>45159</c:v>
                </c:pt>
                <c:pt idx="153">
                  <c:v>45160</c:v>
                </c:pt>
                <c:pt idx="154">
                  <c:v>45161</c:v>
                </c:pt>
                <c:pt idx="155">
                  <c:v>45162</c:v>
                </c:pt>
                <c:pt idx="156">
                  <c:v>45163</c:v>
                </c:pt>
                <c:pt idx="157">
                  <c:v>45166</c:v>
                </c:pt>
                <c:pt idx="158">
                  <c:v>45167</c:v>
                </c:pt>
                <c:pt idx="159">
                  <c:v>45168</c:v>
                </c:pt>
                <c:pt idx="160">
                  <c:v>45169</c:v>
                </c:pt>
                <c:pt idx="161">
                  <c:v>45170</c:v>
                </c:pt>
                <c:pt idx="162">
                  <c:v>45173</c:v>
                </c:pt>
                <c:pt idx="163">
                  <c:v>45174</c:v>
                </c:pt>
                <c:pt idx="164">
                  <c:v>45175</c:v>
                </c:pt>
                <c:pt idx="165">
                  <c:v>45176</c:v>
                </c:pt>
                <c:pt idx="166">
                  <c:v>45177</c:v>
                </c:pt>
                <c:pt idx="167">
                  <c:v>45180</c:v>
                </c:pt>
                <c:pt idx="168">
                  <c:v>45181</c:v>
                </c:pt>
                <c:pt idx="169">
                  <c:v>45182</c:v>
                </c:pt>
                <c:pt idx="170">
                  <c:v>45183</c:v>
                </c:pt>
                <c:pt idx="171">
                  <c:v>45184</c:v>
                </c:pt>
                <c:pt idx="172">
                  <c:v>45187</c:v>
                </c:pt>
                <c:pt idx="173">
                  <c:v>45188</c:v>
                </c:pt>
                <c:pt idx="174">
                  <c:v>45189</c:v>
                </c:pt>
                <c:pt idx="175">
                  <c:v>45190</c:v>
                </c:pt>
                <c:pt idx="176">
                  <c:v>45191</c:v>
                </c:pt>
                <c:pt idx="177">
                  <c:v>45194</c:v>
                </c:pt>
                <c:pt idx="178">
                  <c:v>45195</c:v>
                </c:pt>
                <c:pt idx="179">
                  <c:v>45196</c:v>
                </c:pt>
                <c:pt idx="180">
                  <c:v>45197</c:v>
                </c:pt>
                <c:pt idx="181">
                  <c:v>45208</c:v>
                </c:pt>
                <c:pt idx="182">
                  <c:v>45209</c:v>
                </c:pt>
                <c:pt idx="183">
                  <c:v>45210</c:v>
                </c:pt>
                <c:pt idx="184">
                  <c:v>45211</c:v>
                </c:pt>
                <c:pt idx="185">
                  <c:v>45212</c:v>
                </c:pt>
                <c:pt idx="186">
                  <c:v>45215</c:v>
                </c:pt>
                <c:pt idx="187">
                  <c:v>45216</c:v>
                </c:pt>
                <c:pt idx="188">
                  <c:v>45217</c:v>
                </c:pt>
                <c:pt idx="189">
                  <c:v>45218</c:v>
                </c:pt>
                <c:pt idx="190">
                  <c:v>45219</c:v>
                </c:pt>
                <c:pt idx="191">
                  <c:v>45222</c:v>
                </c:pt>
                <c:pt idx="192">
                  <c:v>45223</c:v>
                </c:pt>
                <c:pt idx="193">
                  <c:v>45224</c:v>
                </c:pt>
                <c:pt idx="194">
                  <c:v>45225</c:v>
                </c:pt>
                <c:pt idx="195">
                  <c:v>45226</c:v>
                </c:pt>
                <c:pt idx="196">
                  <c:v>45229</c:v>
                </c:pt>
                <c:pt idx="197">
                  <c:v>45230</c:v>
                </c:pt>
                <c:pt idx="198">
                  <c:v>45231</c:v>
                </c:pt>
                <c:pt idx="199">
                  <c:v>45232</c:v>
                </c:pt>
                <c:pt idx="200">
                  <c:v>45233</c:v>
                </c:pt>
                <c:pt idx="201">
                  <c:v>45236</c:v>
                </c:pt>
                <c:pt idx="202">
                  <c:v>45237</c:v>
                </c:pt>
                <c:pt idx="203">
                  <c:v>45238</c:v>
                </c:pt>
                <c:pt idx="204">
                  <c:v>45239</c:v>
                </c:pt>
                <c:pt idx="205">
                  <c:v>45240</c:v>
                </c:pt>
                <c:pt idx="206">
                  <c:v>45243</c:v>
                </c:pt>
                <c:pt idx="207">
                  <c:v>45244</c:v>
                </c:pt>
                <c:pt idx="208">
                  <c:v>45245</c:v>
                </c:pt>
                <c:pt idx="209">
                  <c:v>45246</c:v>
                </c:pt>
                <c:pt idx="210">
                  <c:v>45247</c:v>
                </c:pt>
                <c:pt idx="211">
                  <c:v>45250</c:v>
                </c:pt>
                <c:pt idx="212">
                  <c:v>45251</c:v>
                </c:pt>
                <c:pt idx="213">
                  <c:v>45252</c:v>
                </c:pt>
                <c:pt idx="214">
                  <c:v>45253</c:v>
                </c:pt>
                <c:pt idx="215">
                  <c:v>45254</c:v>
                </c:pt>
                <c:pt idx="216">
                  <c:v>45257</c:v>
                </c:pt>
                <c:pt idx="217">
                  <c:v>45258</c:v>
                </c:pt>
                <c:pt idx="218">
                  <c:v>45259</c:v>
                </c:pt>
                <c:pt idx="219">
                  <c:v>45260</c:v>
                </c:pt>
                <c:pt idx="220">
                  <c:v>45261</c:v>
                </c:pt>
                <c:pt idx="221">
                  <c:v>45264</c:v>
                </c:pt>
                <c:pt idx="222">
                  <c:v>45265</c:v>
                </c:pt>
                <c:pt idx="223">
                  <c:v>45266</c:v>
                </c:pt>
                <c:pt idx="224">
                  <c:v>45267</c:v>
                </c:pt>
                <c:pt idx="225">
                  <c:v>45268</c:v>
                </c:pt>
                <c:pt idx="226">
                  <c:v>45271</c:v>
                </c:pt>
                <c:pt idx="227">
                  <c:v>45272</c:v>
                </c:pt>
                <c:pt idx="228">
                  <c:v>45273</c:v>
                </c:pt>
                <c:pt idx="229">
                  <c:v>45274</c:v>
                </c:pt>
                <c:pt idx="230">
                  <c:v>45275</c:v>
                </c:pt>
                <c:pt idx="231">
                  <c:v>45278</c:v>
                </c:pt>
                <c:pt idx="232">
                  <c:v>45279</c:v>
                </c:pt>
                <c:pt idx="233">
                  <c:v>45280</c:v>
                </c:pt>
                <c:pt idx="234">
                  <c:v>45281</c:v>
                </c:pt>
                <c:pt idx="235">
                  <c:v>45282</c:v>
                </c:pt>
                <c:pt idx="236">
                  <c:v>45285</c:v>
                </c:pt>
                <c:pt idx="237">
                  <c:v>45286</c:v>
                </c:pt>
                <c:pt idx="238">
                  <c:v>45287</c:v>
                </c:pt>
                <c:pt idx="239">
                  <c:v>45288</c:v>
                </c:pt>
                <c:pt idx="240">
                  <c:v>45289</c:v>
                </c:pt>
                <c:pt idx="241">
                  <c:v>45293</c:v>
                </c:pt>
                <c:pt idx="242">
                  <c:v>45294</c:v>
                </c:pt>
                <c:pt idx="243">
                  <c:v>45295</c:v>
                </c:pt>
                <c:pt idx="244">
                  <c:v>45296</c:v>
                </c:pt>
                <c:pt idx="245">
                  <c:v>45299</c:v>
                </c:pt>
                <c:pt idx="246">
                  <c:v>45300</c:v>
                </c:pt>
                <c:pt idx="247">
                  <c:v>45301</c:v>
                </c:pt>
                <c:pt idx="248">
                  <c:v>45302</c:v>
                </c:pt>
                <c:pt idx="249">
                  <c:v>45303</c:v>
                </c:pt>
                <c:pt idx="250">
                  <c:v>45306</c:v>
                </c:pt>
                <c:pt idx="251">
                  <c:v>45307</c:v>
                </c:pt>
                <c:pt idx="252">
                  <c:v>45308</c:v>
                </c:pt>
                <c:pt idx="253">
                  <c:v>45309</c:v>
                </c:pt>
                <c:pt idx="254">
                  <c:v>45310</c:v>
                </c:pt>
                <c:pt idx="255">
                  <c:v>45313</c:v>
                </c:pt>
                <c:pt idx="256">
                  <c:v>45314</c:v>
                </c:pt>
                <c:pt idx="257">
                  <c:v>45315</c:v>
                </c:pt>
                <c:pt idx="258">
                  <c:v>45316</c:v>
                </c:pt>
                <c:pt idx="259">
                  <c:v>45317</c:v>
                </c:pt>
                <c:pt idx="260">
                  <c:v>45320</c:v>
                </c:pt>
                <c:pt idx="261">
                  <c:v>45321</c:v>
                </c:pt>
                <c:pt idx="262">
                  <c:v>45322</c:v>
                </c:pt>
                <c:pt idx="263">
                  <c:v>45323</c:v>
                </c:pt>
                <c:pt idx="264">
                  <c:v>45324</c:v>
                </c:pt>
                <c:pt idx="265">
                  <c:v>45327</c:v>
                </c:pt>
                <c:pt idx="266">
                  <c:v>45328</c:v>
                </c:pt>
                <c:pt idx="267">
                  <c:v>45329</c:v>
                </c:pt>
                <c:pt idx="268">
                  <c:v>45330</c:v>
                </c:pt>
                <c:pt idx="269">
                  <c:v>45331</c:v>
                </c:pt>
              </c:numCache>
            </c:numRef>
          </c:cat>
          <c:val>
            <c:numRef>
              <c:f>主线离散度!$E$3:$E$272</c:f>
              <c:numCache>
                <c:formatCode>0.00%</c:formatCode>
                <c:ptCount val="270"/>
                <c:pt idx="0">
                  <c:v>1.5</c:v>
                </c:pt>
                <c:pt idx="1">
                  <c:v>1.5</c:v>
                </c:pt>
                <c:pt idx="2">
                  <c:v>1.5</c:v>
                </c:pt>
                <c:pt idx="3">
                  <c:v>1.5</c:v>
                </c:pt>
                <c:pt idx="4">
                  <c:v>1.5</c:v>
                </c:pt>
                <c:pt idx="5">
                  <c:v>1.5</c:v>
                </c:pt>
                <c:pt idx="6">
                  <c:v>1.5</c:v>
                </c:pt>
                <c:pt idx="7">
                  <c:v>1.5</c:v>
                </c:pt>
                <c:pt idx="8">
                  <c:v>1.5</c:v>
                </c:pt>
                <c:pt idx="9">
                  <c:v>1.5</c:v>
                </c:pt>
                <c:pt idx="10">
                  <c:v>1.5</c:v>
                </c:pt>
                <c:pt idx="11">
                  <c:v>1.5</c:v>
                </c:pt>
                <c:pt idx="12">
                  <c:v>1.5</c:v>
                </c:pt>
                <c:pt idx="13">
                  <c:v>1.5</c:v>
                </c:pt>
                <c:pt idx="14">
                  <c:v>1.5</c:v>
                </c:pt>
                <c:pt idx="15">
                  <c:v>1.5</c:v>
                </c:pt>
                <c:pt idx="16">
                  <c:v>1.5</c:v>
                </c:pt>
                <c:pt idx="17">
                  <c:v>1.5</c:v>
                </c:pt>
                <c:pt idx="18">
                  <c:v>1.5</c:v>
                </c:pt>
                <c:pt idx="19">
                  <c:v>1.5</c:v>
                </c:pt>
                <c:pt idx="20">
                  <c:v>1.5</c:v>
                </c:pt>
                <c:pt idx="21">
                  <c:v>1.5</c:v>
                </c:pt>
                <c:pt idx="22">
                  <c:v>1.5</c:v>
                </c:pt>
                <c:pt idx="23">
                  <c:v>1.5</c:v>
                </c:pt>
                <c:pt idx="24">
                  <c:v>1.5</c:v>
                </c:pt>
                <c:pt idx="25">
                  <c:v>1.5</c:v>
                </c:pt>
                <c:pt idx="26">
                  <c:v>1.5</c:v>
                </c:pt>
                <c:pt idx="27">
                  <c:v>1.5</c:v>
                </c:pt>
                <c:pt idx="28">
                  <c:v>1.5</c:v>
                </c:pt>
                <c:pt idx="29">
                  <c:v>1.5</c:v>
                </c:pt>
                <c:pt idx="30">
                  <c:v>1.5</c:v>
                </c:pt>
                <c:pt idx="31">
                  <c:v>1.5</c:v>
                </c:pt>
                <c:pt idx="32">
                  <c:v>1.5</c:v>
                </c:pt>
                <c:pt idx="33">
                  <c:v>1.5</c:v>
                </c:pt>
                <c:pt idx="34">
                  <c:v>1.5</c:v>
                </c:pt>
                <c:pt idx="35">
                  <c:v>1.5</c:v>
                </c:pt>
                <c:pt idx="36">
                  <c:v>1.5</c:v>
                </c:pt>
                <c:pt idx="37">
                  <c:v>1.5</c:v>
                </c:pt>
                <c:pt idx="38">
                  <c:v>1.5</c:v>
                </c:pt>
                <c:pt idx="39">
                  <c:v>1.5</c:v>
                </c:pt>
                <c:pt idx="40">
                  <c:v>1.5</c:v>
                </c:pt>
                <c:pt idx="41">
                  <c:v>1.5</c:v>
                </c:pt>
                <c:pt idx="42">
                  <c:v>1.5</c:v>
                </c:pt>
                <c:pt idx="43">
                  <c:v>1.5</c:v>
                </c:pt>
                <c:pt idx="44">
                  <c:v>1.5</c:v>
                </c:pt>
                <c:pt idx="45">
                  <c:v>1.5</c:v>
                </c:pt>
                <c:pt idx="46">
                  <c:v>1.5</c:v>
                </c:pt>
                <c:pt idx="47">
                  <c:v>1.5</c:v>
                </c:pt>
                <c:pt idx="48">
                  <c:v>1.5</c:v>
                </c:pt>
                <c:pt idx="49">
                  <c:v>1.5</c:v>
                </c:pt>
                <c:pt idx="50">
                  <c:v>1.5</c:v>
                </c:pt>
                <c:pt idx="51">
                  <c:v>1.5</c:v>
                </c:pt>
                <c:pt idx="52">
                  <c:v>1.5</c:v>
                </c:pt>
                <c:pt idx="53">
                  <c:v>1.5</c:v>
                </c:pt>
                <c:pt idx="54">
                  <c:v>1.5</c:v>
                </c:pt>
                <c:pt idx="55">
                  <c:v>1.5</c:v>
                </c:pt>
                <c:pt idx="56">
                  <c:v>1.5</c:v>
                </c:pt>
                <c:pt idx="57">
                  <c:v>1.5</c:v>
                </c:pt>
                <c:pt idx="58">
                  <c:v>1.5</c:v>
                </c:pt>
                <c:pt idx="59">
                  <c:v>1.5</c:v>
                </c:pt>
                <c:pt idx="60">
                  <c:v>1.5</c:v>
                </c:pt>
                <c:pt idx="61">
                  <c:v>1.5</c:v>
                </c:pt>
                <c:pt idx="62">
                  <c:v>1.5</c:v>
                </c:pt>
                <c:pt idx="63">
                  <c:v>1.5</c:v>
                </c:pt>
                <c:pt idx="64">
                  <c:v>1.5</c:v>
                </c:pt>
                <c:pt idx="65">
                  <c:v>1.5</c:v>
                </c:pt>
                <c:pt idx="66">
                  <c:v>1.5</c:v>
                </c:pt>
                <c:pt idx="67">
                  <c:v>1.5</c:v>
                </c:pt>
                <c:pt idx="68">
                  <c:v>1.5</c:v>
                </c:pt>
                <c:pt idx="69">
                  <c:v>1.5</c:v>
                </c:pt>
                <c:pt idx="70">
                  <c:v>1.5</c:v>
                </c:pt>
                <c:pt idx="71">
                  <c:v>1.5</c:v>
                </c:pt>
                <c:pt idx="72">
                  <c:v>1.5</c:v>
                </c:pt>
                <c:pt idx="73">
                  <c:v>1.5</c:v>
                </c:pt>
                <c:pt idx="74">
                  <c:v>1.5</c:v>
                </c:pt>
                <c:pt idx="75">
                  <c:v>1.5</c:v>
                </c:pt>
                <c:pt idx="76">
                  <c:v>1.5</c:v>
                </c:pt>
                <c:pt idx="77">
                  <c:v>1.5</c:v>
                </c:pt>
                <c:pt idx="78">
                  <c:v>1.5</c:v>
                </c:pt>
                <c:pt idx="79">
                  <c:v>1.5</c:v>
                </c:pt>
                <c:pt idx="80">
                  <c:v>1.5</c:v>
                </c:pt>
                <c:pt idx="81">
                  <c:v>1.5</c:v>
                </c:pt>
                <c:pt idx="82">
                  <c:v>1.5</c:v>
                </c:pt>
                <c:pt idx="83">
                  <c:v>1.5</c:v>
                </c:pt>
                <c:pt idx="84">
                  <c:v>1.5</c:v>
                </c:pt>
                <c:pt idx="85">
                  <c:v>1.5</c:v>
                </c:pt>
                <c:pt idx="86">
                  <c:v>1.5</c:v>
                </c:pt>
                <c:pt idx="87">
                  <c:v>1.5</c:v>
                </c:pt>
                <c:pt idx="88">
                  <c:v>1.5</c:v>
                </c:pt>
                <c:pt idx="89">
                  <c:v>1.5</c:v>
                </c:pt>
                <c:pt idx="90">
                  <c:v>1.5</c:v>
                </c:pt>
                <c:pt idx="91">
                  <c:v>1.5</c:v>
                </c:pt>
                <c:pt idx="92">
                  <c:v>1.5</c:v>
                </c:pt>
                <c:pt idx="93">
                  <c:v>1.5</c:v>
                </c:pt>
                <c:pt idx="94">
                  <c:v>1.5</c:v>
                </c:pt>
                <c:pt idx="95">
                  <c:v>1.5</c:v>
                </c:pt>
                <c:pt idx="96">
                  <c:v>1.5</c:v>
                </c:pt>
                <c:pt idx="97">
                  <c:v>1.5</c:v>
                </c:pt>
                <c:pt idx="98">
                  <c:v>1.5</c:v>
                </c:pt>
                <c:pt idx="99">
                  <c:v>1.5</c:v>
                </c:pt>
                <c:pt idx="100">
                  <c:v>1.5</c:v>
                </c:pt>
                <c:pt idx="101">
                  <c:v>1.5</c:v>
                </c:pt>
                <c:pt idx="102">
                  <c:v>1.5</c:v>
                </c:pt>
                <c:pt idx="103">
                  <c:v>1.5</c:v>
                </c:pt>
                <c:pt idx="104">
                  <c:v>1.5</c:v>
                </c:pt>
                <c:pt idx="105">
                  <c:v>1.5</c:v>
                </c:pt>
                <c:pt idx="106">
                  <c:v>1.5</c:v>
                </c:pt>
                <c:pt idx="107">
                  <c:v>1.5</c:v>
                </c:pt>
                <c:pt idx="108">
                  <c:v>1.5</c:v>
                </c:pt>
                <c:pt idx="109">
                  <c:v>1.5</c:v>
                </c:pt>
                <c:pt idx="110">
                  <c:v>1.5</c:v>
                </c:pt>
                <c:pt idx="111">
                  <c:v>1.5</c:v>
                </c:pt>
                <c:pt idx="112">
                  <c:v>1.5</c:v>
                </c:pt>
                <c:pt idx="113">
                  <c:v>1.5</c:v>
                </c:pt>
                <c:pt idx="114">
                  <c:v>1.5</c:v>
                </c:pt>
                <c:pt idx="115">
                  <c:v>1.5</c:v>
                </c:pt>
                <c:pt idx="116">
                  <c:v>1.5</c:v>
                </c:pt>
                <c:pt idx="117">
                  <c:v>1.5</c:v>
                </c:pt>
                <c:pt idx="118">
                  <c:v>1.5</c:v>
                </c:pt>
                <c:pt idx="119">
                  <c:v>1.5</c:v>
                </c:pt>
                <c:pt idx="120">
                  <c:v>1.5</c:v>
                </c:pt>
                <c:pt idx="121">
                  <c:v>1.5</c:v>
                </c:pt>
                <c:pt idx="122">
                  <c:v>1.5</c:v>
                </c:pt>
                <c:pt idx="123">
                  <c:v>1.5</c:v>
                </c:pt>
                <c:pt idx="124">
                  <c:v>1.5</c:v>
                </c:pt>
                <c:pt idx="125">
                  <c:v>1.5</c:v>
                </c:pt>
                <c:pt idx="126">
                  <c:v>1.5</c:v>
                </c:pt>
                <c:pt idx="127">
                  <c:v>1.5</c:v>
                </c:pt>
                <c:pt idx="128">
                  <c:v>1.5</c:v>
                </c:pt>
                <c:pt idx="129">
                  <c:v>1.5</c:v>
                </c:pt>
                <c:pt idx="130">
                  <c:v>1.5</c:v>
                </c:pt>
                <c:pt idx="131">
                  <c:v>1.5</c:v>
                </c:pt>
                <c:pt idx="132">
                  <c:v>1.5</c:v>
                </c:pt>
                <c:pt idx="133">
                  <c:v>1.5</c:v>
                </c:pt>
                <c:pt idx="134">
                  <c:v>1.5</c:v>
                </c:pt>
                <c:pt idx="135">
                  <c:v>1.5</c:v>
                </c:pt>
                <c:pt idx="136">
                  <c:v>1.5</c:v>
                </c:pt>
                <c:pt idx="137">
                  <c:v>1.5</c:v>
                </c:pt>
                <c:pt idx="138">
                  <c:v>1.5</c:v>
                </c:pt>
                <c:pt idx="139">
                  <c:v>1.5</c:v>
                </c:pt>
                <c:pt idx="140">
                  <c:v>1.5</c:v>
                </c:pt>
                <c:pt idx="141">
                  <c:v>1.5</c:v>
                </c:pt>
                <c:pt idx="142">
                  <c:v>1.5</c:v>
                </c:pt>
                <c:pt idx="143">
                  <c:v>1.5</c:v>
                </c:pt>
                <c:pt idx="144">
                  <c:v>1.5</c:v>
                </c:pt>
                <c:pt idx="145">
                  <c:v>1.5</c:v>
                </c:pt>
                <c:pt idx="146">
                  <c:v>1.5</c:v>
                </c:pt>
                <c:pt idx="147">
                  <c:v>1.5</c:v>
                </c:pt>
                <c:pt idx="148">
                  <c:v>1.5</c:v>
                </c:pt>
                <c:pt idx="149">
                  <c:v>1.5</c:v>
                </c:pt>
                <c:pt idx="150">
                  <c:v>1.5</c:v>
                </c:pt>
                <c:pt idx="151">
                  <c:v>1.5</c:v>
                </c:pt>
                <c:pt idx="152">
                  <c:v>1.5</c:v>
                </c:pt>
                <c:pt idx="153">
                  <c:v>1.5</c:v>
                </c:pt>
                <c:pt idx="154">
                  <c:v>1.5</c:v>
                </c:pt>
                <c:pt idx="155">
                  <c:v>1.5</c:v>
                </c:pt>
                <c:pt idx="156">
                  <c:v>1.5</c:v>
                </c:pt>
                <c:pt idx="157">
                  <c:v>1.5</c:v>
                </c:pt>
                <c:pt idx="158">
                  <c:v>1.5</c:v>
                </c:pt>
                <c:pt idx="159">
                  <c:v>1.5</c:v>
                </c:pt>
                <c:pt idx="160">
                  <c:v>1.5</c:v>
                </c:pt>
                <c:pt idx="161">
                  <c:v>1.5</c:v>
                </c:pt>
                <c:pt idx="162">
                  <c:v>1.5</c:v>
                </c:pt>
                <c:pt idx="163">
                  <c:v>1.5</c:v>
                </c:pt>
                <c:pt idx="164">
                  <c:v>1.5</c:v>
                </c:pt>
                <c:pt idx="165">
                  <c:v>1.5</c:v>
                </c:pt>
                <c:pt idx="166">
                  <c:v>1.5</c:v>
                </c:pt>
                <c:pt idx="167">
                  <c:v>1.5</c:v>
                </c:pt>
                <c:pt idx="168">
                  <c:v>1.5</c:v>
                </c:pt>
                <c:pt idx="169">
                  <c:v>1.5</c:v>
                </c:pt>
                <c:pt idx="170">
                  <c:v>1.5</c:v>
                </c:pt>
                <c:pt idx="171">
                  <c:v>1.5</c:v>
                </c:pt>
                <c:pt idx="172">
                  <c:v>1.5</c:v>
                </c:pt>
                <c:pt idx="173">
                  <c:v>1.5</c:v>
                </c:pt>
                <c:pt idx="174">
                  <c:v>1.5</c:v>
                </c:pt>
                <c:pt idx="175">
                  <c:v>1.5</c:v>
                </c:pt>
                <c:pt idx="176">
                  <c:v>1.5</c:v>
                </c:pt>
                <c:pt idx="177">
                  <c:v>1.5</c:v>
                </c:pt>
                <c:pt idx="178">
                  <c:v>1.5</c:v>
                </c:pt>
                <c:pt idx="179">
                  <c:v>1.5</c:v>
                </c:pt>
                <c:pt idx="180">
                  <c:v>1.5</c:v>
                </c:pt>
                <c:pt idx="181">
                  <c:v>1.5</c:v>
                </c:pt>
                <c:pt idx="182">
                  <c:v>1.5</c:v>
                </c:pt>
                <c:pt idx="183">
                  <c:v>1.5</c:v>
                </c:pt>
                <c:pt idx="184">
                  <c:v>1.5</c:v>
                </c:pt>
                <c:pt idx="185">
                  <c:v>1.5</c:v>
                </c:pt>
                <c:pt idx="186">
                  <c:v>1.5</c:v>
                </c:pt>
                <c:pt idx="187">
                  <c:v>1.5</c:v>
                </c:pt>
                <c:pt idx="188">
                  <c:v>1.5</c:v>
                </c:pt>
                <c:pt idx="189">
                  <c:v>1.5</c:v>
                </c:pt>
                <c:pt idx="190">
                  <c:v>1.5</c:v>
                </c:pt>
                <c:pt idx="191">
                  <c:v>1.5</c:v>
                </c:pt>
                <c:pt idx="192">
                  <c:v>1.5</c:v>
                </c:pt>
                <c:pt idx="193">
                  <c:v>1.5</c:v>
                </c:pt>
                <c:pt idx="194">
                  <c:v>1.5</c:v>
                </c:pt>
                <c:pt idx="195">
                  <c:v>1.5</c:v>
                </c:pt>
                <c:pt idx="196">
                  <c:v>1.5</c:v>
                </c:pt>
                <c:pt idx="197">
                  <c:v>1.5</c:v>
                </c:pt>
                <c:pt idx="198">
                  <c:v>1.5</c:v>
                </c:pt>
                <c:pt idx="199">
                  <c:v>1.5</c:v>
                </c:pt>
                <c:pt idx="200">
                  <c:v>1.5</c:v>
                </c:pt>
                <c:pt idx="201">
                  <c:v>1.5</c:v>
                </c:pt>
                <c:pt idx="202">
                  <c:v>1.5</c:v>
                </c:pt>
                <c:pt idx="203">
                  <c:v>1.5</c:v>
                </c:pt>
                <c:pt idx="204">
                  <c:v>1.5</c:v>
                </c:pt>
                <c:pt idx="205">
                  <c:v>1.5</c:v>
                </c:pt>
                <c:pt idx="206">
                  <c:v>1.5</c:v>
                </c:pt>
                <c:pt idx="207">
                  <c:v>1.5</c:v>
                </c:pt>
                <c:pt idx="208">
                  <c:v>1.5</c:v>
                </c:pt>
                <c:pt idx="209">
                  <c:v>1.5</c:v>
                </c:pt>
                <c:pt idx="210">
                  <c:v>1.5</c:v>
                </c:pt>
                <c:pt idx="211">
                  <c:v>1.5</c:v>
                </c:pt>
                <c:pt idx="212">
                  <c:v>1.5</c:v>
                </c:pt>
                <c:pt idx="213">
                  <c:v>1.5</c:v>
                </c:pt>
                <c:pt idx="214">
                  <c:v>1.5</c:v>
                </c:pt>
                <c:pt idx="215">
                  <c:v>1.5</c:v>
                </c:pt>
                <c:pt idx="216">
                  <c:v>1.5</c:v>
                </c:pt>
                <c:pt idx="217">
                  <c:v>1.5</c:v>
                </c:pt>
                <c:pt idx="218">
                  <c:v>1.5</c:v>
                </c:pt>
                <c:pt idx="219">
                  <c:v>1.5</c:v>
                </c:pt>
                <c:pt idx="220">
                  <c:v>1.5</c:v>
                </c:pt>
                <c:pt idx="221">
                  <c:v>1.5</c:v>
                </c:pt>
                <c:pt idx="222">
                  <c:v>1.5</c:v>
                </c:pt>
                <c:pt idx="223">
                  <c:v>1.5</c:v>
                </c:pt>
                <c:pt idx="224">
                  <c:v>1.5</c:v>
                </c:pt>
                <c:pt idx="225">
                  <c:v>1.5</c:v>
                </c:pt>
                <c:pt idx="226">
                  <c:v>1.5</c:v>
                </c:pt>
                <c:pt idx="227">
                  <c:v>1.5</c:v>
                </c:pt>
                <c:pt idx="228">
                  <c:v>1.5</c:v>
                </c:pt>
                <c:pt idx="229">
                  <c:v>1.5</c:v>
                </c:pt>
                <c:pt idx="230">
                  <c:v>1.5</c:v>
                </c:pt>
                <c:pt idx="231">
                  <c:v>1.5</c:v>
                </c:pt>
                <c:pt idx="232">
                  <c:v>1.5</c:v>
                </c:pt>
                <c:pt idx="233">
                  <c:v>1.5</c:v>
                </c:pt>
                <c:pt idx="234">
                  <c:v>1.5</c:v>
                </c:pt>
                <c:pt idx="235">
                  <c:v>1.5</c:v>
                </c:pt>
                <c:pt idx="236">
                  <c:v>1.5</c:v>
                </c:pt>
                <c:pt idx="237">
                  <c:v>1.5</c:v>
                </c:pt>
                <c:pt idx="238">
                  <c:v>1.5</c:v>
                </c:pt>
                <c:pt idx="239">
                  <c:v>1.5</c:v>
                </c:pt>
                <c:pt idx="240">
                  <c:v>1.5</c:v>
                </c:pt>
                <c:pt idx="241">
                  <c:v>1.5</c:v>
                </c:pt>
                <c:pt idx="242">
                  <c:v>1.5</c:v>
                </c:pt>
                <c:pt idx="243">
                  <c:v>1.5</c:v>
                </c:pt>
                <c:pt idx="244">
                  <c:v>1.5</c:v>
                </c:pt>
                <c:pt idx="245">
                  <c:v>1.5</c:v>
                </c:pt>
                <c:pt idx="246">
                  <c:v>1.5</c:v>
                </c:pt>
                <c:pt idx="247">
                  <c:v>1.5</c:v>
                </c:pt>
                <c:pt idx="248">
                  <c:v>1.5</c:v>
                </c:pt>
                <c:pt idx="249">
                  <c:v>1.5</c:v>
                </c:pt>
                <c:pt idx="250">
                  <c:v>1.5</c:v>
                </c:pt>
                <c:pt idx="251">
                  <c:v>1.5</c:v>
                </c:pt>
                <c:pt idx="252">
                  <c:v>1.5</c:v>
                </c:pt>
                <c:pt idx="253">
                  <c:v>1.5</c:v>
                </c:pt>
                <c:pt idx="254">
                  <c:v>1.5</c:v>
                </c:pt>
                <c:pt idx="255">
                  <c:v>1.5</c:v>
                </c:pt>
                <c:pt idx="256">
                  <c:v>1.5</c:v>
                </c:pt>
                <c:pt idx="257">
                  <c:v>1.5</c:v>
                </c:pt>
                <c:pt idx="258">
                  <c:v>1.5</c:v>
                </c:pt>
                <c:pt idx="259">
                  <c:v>1.5</c:v>
                </c:pt>
                <c:pt idx="260">
                  <c:v>1.5</c:v>
                </c:pt>
                <c:pt idx="261">
                  <c:v>1.5</c:v>
                </c:pt>
                <c:pt idx="262">
                  <c:v>1.5</c:v>
                </c:pt>
                <c:pt idx="263">
                  <c:v>1.5</c:v>
                </c:pt>
                <c:pt idx="264">
                  <c:v>1.5</c:v>
                </c:pt>
                <c:pt idx="265">
                  <c:v>1.5</c:v>
                </c:pt>
                <c:pt idx="266">
                  <c:v>1.5</c:v>
                </c:pt>
                <c:pt idx="267">
                  <c:v>1.5</c:v>
                </c:pt>
                <c:pt idx="268">
                  <c:v>1.5</c:v>
                </c:pt>
                <c:pt idx="269">
                  <c:v>1.5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76DE-44BA-BE6A-FF6DFAEF32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81091388"/>
        <c:axId val="887422997"/>
      </c:lineChart>
      <c:catAx>
        <c:axId val="337503026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bg1">
                <a:lumMod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00786315"/>
        <c:crosses val="autoZero"/>
        <c:auto val="0"/>
        <c:lblAlgn val="ctr"/>
        <c:lblOffset val="100"/>
        <c:tickLblSkip val="15"/>
        <c:noMultiLvlLbl val="0"/>
      </c:catAx>
      <c:valAx>
        <c:axId val="600786315"/>
        <c:scaling>
          <c:orientation val="minMax"/>
          <c:max val="20"/>
        </c:scaling>
        <c:delete val="0"/>
        <c:axPos val="l"/>
        <c:majorGridlines>
          <c:spPr>
            <a:ln w="3175" cap="flat" cmpd="sng" algn="ctr">
              <a:solidFill>
                <a:srgbClr val="A29E9E">
                  <a:alpha val="19000"/>
                </a:srgbClr>
              </a:solidFill>
              <a:prstDash val="solid"/>
              <a:round/>
            </a:ln>
            <a:effectLst/>
          </c:spPr>
        </c:majorGridlines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 forceAA="0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37503026"/>
        <c:crosses val="autoZero"/>
        <c:crossBetween val="between"/>
      </c:valAx>
      <c:dateAx>
        <c:axId val="781091388"/>
        <c:scaling>
          <c:orientation val="minMax"/>
        </c:scaling>
        <c:delete val="1"/>
        <c:axPos val="b"/>
        <c:numFmt formatCode="m/d/yyyy" sourceLinked="1"/>
        <c:majorTickMark val="none"/>
        <c:minorTickMark val="none"/>
        <c:tickLblPos val="nextTo"/>
        <c:crossAx val="887422997"/>
        <c:crosses val="autoZero"/>
        <c:auto val="1"/>
        <c:lblOffset val="100"/>
        <c:baseTimeUnit val="days"/>
      </c:dateAx>
      <c:valAx>
        <c:axId val="887422997"/>
        <c:scaling>
          <c:orientation val="minMax"/>
          <c:max val="2.25"/>
        </c:scaling>
        <c:delete val="0"/>
        <c:axPos val="r"/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81091388"/>
        <c:crosses val="max"/>
        <c:crossBetween val="between"/>
        <c:majorUnit val="0.25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1406833325457201"/>
          <c:y val="1.7330574236937402E-2"/>
          <c:w val="0.355087188696186"/>
          <c:h val="5.7165028453181603E-2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 forceAA="0"/>
        <a:lstStyle/>
        <a:p>
          <a:pPr>
            <a:defRPr lang="zh-CN"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bg1">
          <a:lumMod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542290</xdr:colOff>
      <xdr:row>276</xdr:row>
      <xdr:rowOff>279400</xdr:rowOff>
    </xdr:from>
    <xdr:to>
      <xdr:col>13</xdr:col>
      <xdr:colOff>608330</xdr:colOff>
      <xdr:row>297</xdr:row>
      <xdr:rowOff>33020</xdr:rowOff>
    </xdr:to>
    <xdr:graphicFrame macro="">
      <xdr:nvGraphicFramePr>
        <xdr:cNvPr id="2" name="图表 1" descr="7b0a202020202263686172745265734964223a20223230343735343433220a7d0a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inistrator/Desktop/&#27599;&#26085;&#22797;&#30424;&#32426;&#35201;0912/&#22797;&#30424;&#31508;&#35760;20220913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持有基金家数"/>
      <sheetName val="悟"/>
      <sheetName val="事件预期"/>
      <sheetName val="超短情绪"/>
      <sheetName val="封神榜"/>
      <sheetName val="市场情绪"/>
      <sheetName val="结构性情绪"/>
      <sheetName val="连板高度"/>
      <sheetName val="市场风控"/>
      <sheetName val="超短风控"/>
      <sheetName val="情绪汇总"/>
      <sheetName val="仓位控制"/>
      <sheetName val="☆_情绪雷达"/>
      <sheetName val="涨停梳理"/>
      <sheetName val="涨停梳理 (top2)"/>
      <sheetName val="涨停梳理 (top4)"/>
      <sheetName val="涨停梳理 (top6)"/>
      <sheetName val="涨停梳理 (top8)"/>
      <sheetName val="连板竞价"/>
      <sheetName val="涨停强度"/>
      <sheetName val="涨停题材"/>
      <sheetName val="△市场涨停梯队"/>
      <sheetName val="主线涨停梯队"/>
      <sheetName val="试盘行为"/>
      <sheetName val="龙回头"/>
      <sheetName val="转债情绪"/>
      <sheetName val="商品价格"/>
      <sheetName val="牛股画像"/>
      <sheetName val="情绪周期"/>
      <sheetName val="复盘结果"/>
      <sheetName val="账户分析"/>
      <sheetName val="账户透视"/>
      <sheetName val="市场标准"/>
      <sheetName val="每日盈亏"/>
      <sheetName val="账户K"/>
      <sheetName val="仓位知行合一"/>
      <sheetName val="★操作股分析"/>
      <sheetName val="★持仓风报比"/>
      <sheetName val="★落实个股"/>
      <sheetName val="★交易预案"/>
      <sheetName val="★规划"/>
      <sheetName val="题材周期"/>
      <sheetName val="市场梯队"/>
      <sheetName val="涨停板梯队"/>
      <sheetName val="分支数据库"/>
      <sheetName val="★分支概念股数据库"/>
      <sheetName val="一号文件"/>
      <sheetName val="板块北向资金"/>
      <sheetName val="个股北向资金"/>
      <sheetName val="概念数据库"/>
      <sheetName val="标签原件b"/>
      <sheetName val="沪深A股市值股本数据"/>
      <sheetName val="A股数据库"/>
      <sheetName val="A股数据库 (不调用)"/>
      <sheetName val="数据库基础知识"/>
      <sheetName val="标签原件a"/>
      <sheetName val="主线核心股"/>
      <sheetName val="市场龙头"/>
      <sheetName val="市场龙头汇总"/>
      <sheetName val="主线红黑榜"/>
      <sheetName val="试错龙头"/>
      <sheetName val="试错龙头汇总"/>
      <sheetName val="试错红黑榜(10)"/>
      <sheetName val="汽车变动图"/>
      <sheetName val="主线存档"/>
      <sheetName val="主线排名 "/>
      <sheetName val="主线强度"/>
      <sheetName val="主线强度图"/>
      <sheetName val="主线周期"/>
      <sheetName val="主线周期阶段"/>
      <sheetName val="热度Vlookup"/>
      <sheetName val="赛道每日金额"/>
      <sheetName val="赛道每日占比"/>
      <sheetName val="热度计算1"/>
      <sheetName val="热度计算2"/>
      <sheetName val="赛道热度"/>
      <sheetName val="北向资金汇总"/>
      <sheetName val="资金Vlookup"/>
      <sheetName val="食品饮料相对流入"/>
      <sheetName val="食品饮料流入涨幅比"/>
      <sheetName val="食品饮料涨跌幅"/>
      <sheetName val="传媒相对流入"/>
      <sheetName val="传媒流入涨幅比"/>
      <sheetName val="传媒涨跌幅"/>
      <sheetName val="主线资金汇总"/>
      <sheetName val="均线风控"/>
      <sheetName val="龙虎榜"/>
      <sheetName val="主线梳理"/>
      <sheetName val="①主线细分"/>
      <sheetName val="①主线中军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FE6D"/>
  </sheetPr>
  <dimension ref="A1:AF45"/>
  <sheetViews>
    <sheetView workbookViewId="0">
      <pane ySplit="1" topLeftCell="A2" activePane="bottomLeft" state="frozen"/>
      <selection pane="bottomLeft" activeCell="N8" sqref="N8"/>
    </sheetView>
  </sheetViews>
  <sheetFormatPr defaultColWidth="9.25" defaultRowHeight="21" customHeight="1" x14ac:dyDescent="0.15"/>
  <cols>
    <col min="1" max="4" width="9.25" style="135" hidden="1" customWidth="1"/>
    <col min="5" max="6" width="9.25" style="136" customWidth="1"/>
    <col min="7" max="7" width="11.75" style="136" customWidth="1"/>
    <col min="8" max="8" width="9.25" style="137" customWidth="1"/>
    <col min="9" max="9" width="13.125" style="136" customWidth="1"/>
    <col min="10" max="13" width="9.25" style="135" hidden="1" customWidth="1"/>
    <col min="14" max="14" width="9.25" style="136" customWidth="1"/>
    <col min="15" max="16384" width="9.25" style="136"/>
  </cols>
  <sheetData>
    <row r="1" spans="1:32" s="134" customFormat="1" ht="21" customHeight="1" x14ac:dyDescent="0.15">
      <c r="A1" s="138" t="s">
        <v>0</v>
      </c>
      <c r="B1" s="138" t="s">
        <v>1</v>
      </c>
      <c r="C1" s="138" t="s">
        <v>2</v>
      </c>
      <c r="D1" s="138" t="s">
        <v>1</v>
      </c>
      <c r="E1" s="134" t="s">
        <v>3</v>
      </c>
      <c r="F1" s="134" t="s">
        <v>0</v>
      </c>
      <c r="G1" s="134" t="s">
        <v>2</v>
      </c>
      <c r="H1" s="139" t="s">
        <v>4</v>
      </c>
      <c r="I1" s="140"/>
      <c r="J1" s="138" t="s">
        <v>5</v>
      </c>
      <c r="K1" s="138" t="s">
        <v>1</v>
      </c>
      <c r="L1" s="138" t="s">
        <v>6</v>
      </c>
      <c r="M1" s="138" t="s">
        <v>1</v>
      </c>
      <c r="N1" s="134" t="s">
        <v>3</v>
      </c>
      <c r="O1" s="134" t="s">
        <v>5</v>
      </c>
      <c r="P1" s="134" t="s">
        <v>6</v>
      </c>
      <c r="Q1" s="134" t="s">
        <v>4</v>
      </c>
      <c r="R1" s="141"/>
      <c r="S1" s="134" t="s">
        <v>7</v>
      </c>
      <c r="T1" s="134" t="s">
        <v>8</v>
      </c>
      <c r="V1" s="134" t="s">
        <v>1</v>
      </c>
      <c r="W1" s="141"/>
      <c r="X1" s="134" t="s">
        <v>9</v>
      </c>
      <c r="Y1" s="134" t="s">
        <v>1</v>
      </c>
      <c r="Z1" s="141"/>
      <c r="AA1" s="134" t="s">
        <v>10</v>
      </c>
      <c r="AB1" s="134" t="s">
        <v>1</v>
      </c>
      <c r="AC1" s="141"/>
      <c r="AD1" s="141"/>
      <c r="AE1" s="141"/>
      <c r="AF1" s="141"/>
    </row>
    <row r="2" spans="1:32" ht="21" customHeight="1" x14ac:dyDescent="0.15">
      <c r="A2" s="135" t="s">
        <v>11</v>
      </c>
      <c r="B2" s="135">
        <v>1224</v>
      </c>
      <c r="C2" s="135" t="s">
        <v>12</v>
      </c>
      <c r="D2" s="135">
        <v>68</v>
      </c>
      <c r="E2" s="136" t="s">
        <v>11</v>
      </c>
      <c r="F2" s="136">
        <f>VLOOKUP(E2,$A:$B,2,0)</f>
        <v>1224</v>
      </c>
      <c r="G2" s="136">
        <f t="shared" ref="G2:G15" si="0">VLOOKUP(E2,$C:$D,2,0)</f>
        <v>26</v>
      </c>
      <c r="H2" s="137">
        <f>F2+G2*0.3</f>
        <v>1231.8</v>
      </c>
      <c r="J2" s="135" t="s">
        <v>13</v>
      </c>
      <c r="K2" s="135">
        <v>571</v>
      </c>
      <c r="L2" s="135" t="s">
        <v>14</v>
      </c>
      <c r="M2" s="135">
        <v>68</v>
      </c>
      <c r="N2" s="136" t="s">
        <v>13</v>
      </c>
      <c r="O2" s="136">
        <f>VLOOKUP(J2,$J:$K,2,0)</f>
        <v>571</v>
      </c>
      <c r="P2" s="136">
        <f>VLOOKUP(L2,$L:$M,2,0)</f>
        <v>68</v>
      </c>
      <c r="Q2" s="137">
        <f>O2+P2*0.3</f>
        <v>591.4</v>
      </c>
      <c r="R2" s="137"/>
      <c r="S2" s="136" t="s">
        <v>15</v>
      </c>
      <c r="T2" s="136" t="s">
        <v>16</v>
      </c>
    </row>
    <row r="3" spans="1:32" ht="21" customHeight="1" x14ac:dyDescent="0.15">
      <c r="A3" s="135" t="s">
        <v>17</v>
      </c>
      <c r="B3" s="135">
        <v>663</v>
      </c>
      <c r="C3" s="135" t="s">
        <v>14</v>
      </c>
      <c r="D3" s="135">
        <v>67</v>
      </c>
      <c r="E3" s="136" t="s">
        <v>17</v>
      </c>
      <c r="F3" s="136">
        <f t="shared" ref="F3:F16" si="1">VLOOKUP(E3,$A:$B,2,0)</f>
        <v>663</v>
      </c>
      <c r="G3" s="136">
        <f t="shared" si="0"/>
        <v>63</v>
      </c>
      <c r="H3" s="137">
        <f t="shared" ref="H3:H16" si="2">F3+G3*0.3</f>
        <v>681.9</v>
      </c>
      <c r="J3" s="135" t="s">
        <v>18</v>
      </c>
      <c r="K3" s="135">
        <v>545</v>
      </c>
      <c r="L3" s="135" t="s">
        <v>19</v>
      </c>
      <c r="M3" s="135">
        <v>34</v>
      </c>
      <c r="N3" s="136" t="s">
        <v>18</v>
      </c>
      <c r="O3" s="136">
        <f t="shared" ref="O3:O45" si="3">VLOOKUP(J3,$J:$K,2,0)</f>
        <v>545</v>
      </c>
      <c r="P3" s="136">
        <f t="shared" ref="P3:P40" si="4">VLOOKUP(L3,$L:$M,2,0)</f>
        <v>34</v>
      </c>
      <c r="Q3" s="137">
        <f t="shared" ref="Q3:Q45" si="5">O3+P3*0.3</f>
        <v>555.20000000000005</v>
      </c>
      <c r="S3" s="136" t="s">
        <v>20</v>
      </c>
      <c r="T3" s="136" t="s">
        <v>21</v>
      </c>
    </row>
    <row r="4" spans="1:32" ht="21" customHeight="1" x14ac:dyDescent="0.15">
      <c r="A4" s="135" t="s">
        <v>22</v>
      </c>
      <c r="B4" s="135">
        <v>655</v>
      </c>
      <c r="C4" s="135" t="s">
        <v>17</v>
      </c>
      <c r="D4" s="135">
        <v>63</v>
      </c>
      <c r="E4" s="136" t="s">
        <v>22</v>
      </c>
      <c r="F4" s="136">
        <f t="shared" si="1"/>
        <v>655</v>
      </c>
      <c r="G4" s="136">
        <f t="shared" si="0"/>
        <v>23</v>
      </c>
      <c r="H4" s="137">
        <f t="shared" si="2"/>
        <v>661.9</v>
      </c>
      <c r="J4" s="135" t="s">
        <v>23</v>
      </c>
      <c r="K4" s="135">
        <v>402</v>
      </c>
      <c r="L4" s="135" t="s">
        <v>23</v>
      </c>
      <c r="M4" s="135">
        <v>17</v>
      </c>
      <c r="N4" s="136" t="s">
        <v>23</v>
      </c>
      <c r="O4" s="136">
        <f t="shared" si="3"/>
        <v>402</v>
      </c>
      <c r="P4" s="136">
        <f t="shared" si="4"/>
        <v>17</v>
      </c>
      <c r="Q4" s="137">
        <f t="shared" si="5"/>
        <v>407.1</v>
      </c>
      <c r="R4" s="142"/>
      <c r="S4" s="136" t="s">
        <v>24</v>
      </c>
      <c r="T4" s="136" t="s">
        <v>21</v>
      </c>
    </row>
    <row r="5" spans="1:32" ht="21" customHeight="1" x14ac:dyDescent="0.15">
      <c r="A5" s="135" t="s">
        <v>25</v>
      </c>
      <c r="B5" s="135">
        <v>627</v>
      </c>
      <c r="C5" s="135" t="s">
        <v>25</v>
      </c>
      <c r="D5" s="135">
        <v>39</v>
      </c>
      <c r="E5" s="136" t="s">
        <v>25</v>
      </c>
      <c r="F5" s="136">
        <f t="shared" si="1"/>
        <v>627</v>
      </c>
      <c r="G5" s="136">
        <f t="shared" si="0"/>
        <v>39</v>
      </c>
      <c r="H5" s="137">
        <f t="shared" si="2"/>
        <v>638.70000000000005</v>
      </c>
      <c r="J5" s="135" t="s">
        <v>26</v>
      </c>
      <c r="K5" s="135">
        <v>396</v>
      </c>
      <c r="L5" s="135" t="s">
        <v>27</v>
      </c>
      <c r="M5" s="135">
        <v>19</v>
      </c>
      <c r="N5" s="136" t="s">
        <v>26</v>
      </c>
      <c r="O5" s="136">
        <f t="shared" si="3"/>
        <v>396</v>
      </c>
      <c r="P5" s="136">
        <f t="shared" si="4"/>
        <v>19</v>
      </c>
      <c r="Q5" s="137">
        <f t="shared" si="5"/>
        <v>401.7</v>
      </c>
      <c r="S5" s="136" t="s">
        <v>28</v>
      </c>
    </row>
    <row r="6" spans="1:32" ht="21" customHeight="1" x14ac:dyDescent="0.15">
      <c r="A6" s="135" t="s">
        <v>18</v>
      </c>
      <c r="B6" s="135">
        <v>544</v>
      </c>
      <c r="C6" s="135" t="s">
        <v>11</v>
      </c>
      <c r="D6" s="135">
        <v>26</v>
      </c>
      <c r="E6" s="136" t="s">
        <v>18</v>
      </c>
      <c r="F6" s="136">
        <f t="shared" si="1"/>
        <v>544</v>
      </c>
      <c r="G6" s="136">
        <f t="shared" si="0"/>
        <v>2</v>
      </c>
      <c r="H6" s="137">
        <f t="shared" si="2"/>
        <v>544.6</v>
      </c>
      <c r="J6" s="135" t="s">
        <v>19</v>
      </c>
      <c r="K6" s="135">
        <v>393</v>
      </c>
      <c r="L6" s="135" t="s">
        <v>29</v>
      </c>
      <c r="M6" s="135">
        <v>16</v>
      </c>
      <c r="N6" s="136" t="s">
        <v>19</v>
      </c>
      <c r="O6" s="136">
        <f t="shared" si="3"/>
        <v>393</v>
      </c>
      <c r="P6" s="136">
        <f t="shared" si="4"/>
        <v>16</v>
      </c>
      <c r="Q6" s="137">
        <f t="shared" si="5"/>
        <v>397.8</v>
      </c>
      <c r="S6" s="136" t="s">
        <v>30</v>
      </c>
      <c r="T6" s="136" t="s">
        <v>31</v>
      </c>
    </row>
    <row r="7" spans="1:32" ht="21" customHeight="1" x14ac:dyDescent="0.15">
      <c r="A7" s="135" t="s">
        <v>12</v>
      </c>
      <c r="B7" s="135">
        <v>503</v>
      </c>
      <c r="C7" s="135" t="s">
        <v>22</v>
      </c>
      <c r="D7" s="135">
        <v>23</v>
      </c>
      <c r="E7" s="136" t="s">
        <v>12</v>
      </c>
      <c r="F7" s="136">
        <f t="shared" si="1"/>
        <v>503</v>
      </c>
      <c r="G7" s="136">
        <f t="shared" si="0"/>
        <v>68</v>
      </c>
      <c r="H7" s="137">
        <f t="shared" si="2"/>
        <v>523.4</v>
      </c>
      <c r="J7" s="135" t="s">
        <v>32</v>
      </c>
      <c r="K7" s="135">
        <v>382</v>
      </c>
      <c r="L7" s="135" t="s">
        <v>33</v>
      </c>
      <c r="M7" s="135">
        <v>12</v>
      </c>
      <c r="N7" s="136" t="s">
        <v>32</v>
      </c>
      <c r="O7" s="136">
        <f t="shared" si="3"/>
        <v>382</v>
      </c>
      <c r="P7" s="136">
        <f t="shared" si="4"/>
        <v>12</v>
      </c>
      <c r="Q7" s="137">
        <f t="shared" si="5"/>
        <v>385.6</v>
      </c>
      <c r="S7" s="136" t="s">
        <v>34</v>
      </c>
      <c r="T7" s="136" t="s">
        <v>31</v>
      </c>
    </row>
    <row r="8" spans="1:32" ht="21" customHeight="1" x14ac:dyDescent="0.15">
      <c r="A8" s="135" t="s">
        <v>35</v>
      </c>
      <c r="B8" s="135">
        <v>414</v>
      </c>
      <c r="C8" s="135" t="s">
        <v>35</v>
      </c>
      <c r="D8" s="135">
        <v>23</v>
      </c>
      <c r="E8" s="136" t="s">
        <v>35</v>
      </c>
      <c r="F8" s="136">
        <f t="shared" si="1"/>
        <v>414</v>
      </c>
      <c r="G8" s="136">
        <f t="shared" si="0"/>
        <v>23</v>
      </c>
      <c r="H8" s="137">
        <f t="shared" si="2"/>
        <v>420.9</v>
      </c>
      <c r="J8" s="135" t="s">
        <v>36</v>
      </c>
      <c r="K8" s="135">
        <v>330</v>
      </c>
      <c r="L8" s="135" t="s">
        <v>37</v>
      </c>
      <c r="M8" s="135">
        <v>13</v>
      </c>
      <c r="N8" s="136" t="s">
        <v>36</v>
      </c>
      <c r="O8" s="136">
        <f t="shared" si="3"/>
        <v>330</v>
      </c>
      <c r="P8" s="136">
        <f t="shared" si="4"/>
        <v>13</v>
      </c>
      <c r="Q8" s="137">
        <f t="shared" si="5"/>
        <v>333.9</v>
      </c>
      <c r="S8" s="136" t="s">
        <v>38</v>
      </c>
      <c r="T8" s="136" t="s">
        <v>31</v>
      </c>
    </row>
    <row r="9" spans="1:32" ht="21" customHeight="1" x14ac:dyDescent="0.15">
      <c r="A9" s="135" t="s">
        <v>26</v>
      </c>
      <c r="B9" s="135">
        <v>399</v>
      </c>
      <c r="C9" s="135" t="s">
        <v>39</v>
      </c>
      <c r="D9" s="135">
        <v>19</v>
      </c>
      <c r="E9" s="136" t="s">
        <v>26</v>
      </c>
      <c r="F9" s="136">
        <f t="shared" si="1"/>
        <v>399</v>
      </c>
      <c r="G9" s="136">
        <f t="shared" si="0"/>
        <v>15</v>
      </c>
      <c r="H9" s="137">
        <f t="shared" si="2"/>
        <v>403.5</v>
      </c>
      <c r="J9" s="135" t="s">
        <v>40</v>
      </c>
      <c r="K9" s="135">
        <v>236</v>
      </c>
      <c r="L9" s="135" t="s">
        <v>41</v>
      </c>
      <c r="M9" s="135">
        <v>12</v>
      </c>
      <c r="N9" s="136" t="s">
        <v>40</v>
      </c>
      <c r="O9" s="136">
        <f t="shared" si="3"/>
        <v>236</v>
      </c>
      <c r="P9" s="136">
        <f t="shared" si="4"/>
        <v>12</v>
      </c>
      <c r="Q9" s="137">
        <f t="shared" si="5"/>
        <v>239.6</v>
      </c>
      <c r="S9" s="136" t="s">
        <v>42</v>
      </c>
      <c r="T9" s="136" t="s">
        <v>31</v>
      </c>
    </row>
    <row r="10" spans="1:32" ht="21" customHeight="1" x14ac:dyDescent="0.15">
      <c r="A10" s="135" t="s">
        <v>39</v>
      </c>
      <c r="B10" s="135">
        <v>290</v>
      </c>
      <c r="C10" s="135" t="s">
        <v>26</v>
      </c>
      <c r="D10" s="135">
        <v>15</v>
      </c>
      <c r="E10" s="136" t="s">
        <v>39</v>
      </c>
      <c r="F10" s="136">
        <f t="shared" si="1"/>
        <v>290</v>
      </c>
      <c r="G10" s="136">
        <f t="shared" si="0"/>
        <v>19</v>
      </c>
      <c r="H10" s="137">
        <f t="shared" si="2"/>
        <v>295.7</v>
      </c>
      <c r="J10" s="135" t="s">
        <v>43</v>
      </c>
      <c r="K10" s="135">
        <v>194</v>
      </c>
      <c r="L10" s="135" t="s">
        <v>13</v>
      </c>
      <c r="M10" s="135">
        <v>12</v>
      </c>
      <c r="N10" s="136" t="s">
        <v>43</v>
      </c>
      <c r="O10" s="136">
        <f t="shared" si="3"/>
        <v>194</v>
      </c>
      <c r="P10" s="136">
        <f t="shared" si="4"/>
        <v>12</v>
      </c>
      <c r="Q10" s="137">
        <f t="shared" si="5"/>
        <v>197.6</v>
      </c>
      <c r="S10" s="136" t="s">
        <v>44</v>
      </c>
      <c r="T10" s="136" t="s">
        <v>45</v>
      </c>
    </row>
    <row r="11" spans="1:32" ht="21" customHeight="1" x14ac:dyDescent="0.15">
      <c r="A11" s="135" t="s">
        <v>40</v>
      </c>
      <c r="B11" s="135">
        <v>231</v>
      </c>
      <c r="C11" s="135" t="s">
        <v>40</v>
      </c>
      <c r="D11" s="135">
        <v>10</v>
      </c>
      <c r="E11" s="136" t="s">
        <v>40</v>
      </c>
      <c r="F11" s="136">
        <f t="shared" si="1"/>
        <v>231</v>
      </c>
      <c r="G11" s="136">
        <f t="shared" si="0"/>
        <v>10</v>
      </c>
      <c r="H11" s="137">
        <f t="shared" si="2"/>
        <v>234</v>
      </c>
      <c r="J11" s="135" t="s">
        <v>41</v>
      </c>
      <c r="K11" s="135">
        <v>182</v>
      </c>
      <c r="L11" s="135" t="s">
        <v>36</v>
      </c>
      <c r="M11" s="135">
        <v>11</v>
      </c>
      <c r="N11" s="136" t="s">
        <v>41</v>
      </c>
      <c r="O11" s="136">
        <f t="shared" si="3"/>
        <v>182</v>
      </c>
      <c r="P11" s="136">
        <f t="shared" si="4"/>
        <v>11</v>
      </c>
      <c r="Q11" s="137">
        <f t="shared" si="5"/>
        <v>185.3</v>
      </c>
      <c r="S11" s="136" t="s">
        <v>46</v>
      </c>
    </row>
    <row r="12" spans="1:32" ht="21" customHeight="1" x14ac:dyDescent="0.15">
      <c r="A12" s="135" t="s">
        <v>47</v>
      </c>
      <c r="B12" s="135">
        <v>170</v>
      </c>
      <c r="C12" s="135" t="s">
        <v>48</v>
      </c>
      <c r="D12" s="135">
        <v>8</v>
      </c>
      <c r="E12" s="136" t="s">
        <v>47</v>
      </c>
      <c r="F12" s="136">
        <f t="shared" si="1"/>
        <v>170</v>
      </c>
      <c r="G12" s="136">
        <f t="shared" si="0"/>
        <v>1</v>
      </c>
      <c r="H12" s="137">
        <f t="shared" si="2"/>
        <v>170.3</v>
      </c>
      <c r="J12" s="135" t="s">
        <v>47</v>
      </c>
      <c r="K12" s="135">
        <v>170</v>
      </c>
      <c r="L12" s="135" t="s">
        <v>43</v>
      </c>
      <c r="M12" s="135">
        <v>8</v>
      </c>
      <c r="N12" s="136" t="s">
        <v>47</v>
      </c>
      <c r="O12" s="136">
        <f t="shared" si="3"/>
        <v>170</v>
      </c>
      <c r="P12" s="136">
        <f t="shared" si="4"/>
        <v>8</v>
      </c>
      <c r="Q12" s="137">
        <f t="shared" si="5"/>
        <v>172.4</v>
      </c>
      <c r="S12" s="136" t="s">
        <v>49</v>
      </c>
    </row>
    <row r="13" spans="1:32" ht="21" customHeight="1" x14ac:dyDescent="0.15">
      <c r="A13" s="135" t="s">
        <v>50</v>
      </c>
      <c r="B13" s="135">
        <v>149</v>
      </c>
      <c r="C13" s="135" t="s">
        <v>47</v>
      </c>
      <c r="D13" s="135">
        <v>1</v>
      </c>
      <c r="E13" s="136" t="s">
        <v>50</v>
      </c>
      <c r="F13" s="136">
        <f t="shared" si="1"/>
        <v>149</v>
      </c>
      <c r="G13" s="136">
        <f t="shared" si="0"/>
        <v>2</v>
      </c>
      <c r="H13" s="137">
        <f t="shared" si="2"/>
        <v>149.6</v>
      </c>
      <c r="J13" s="135" t="s">
        <v>51</v>
      </c>
      <c r="K13" s="135">
        <v>156</v>
      </c>
      <c r="L13" s="135" t="s">
        <v>52</v>
      </c>
      <c r="M13" s="135">
        <v>7</v>
      </c>
      <c r="N13" s="136" t="s">
        <v>51</v>
      </c>
      <c r="O13" s="136">
        <f t="shared" si="3"/>
        <v>156</v>
      </c>
      <c r="P13" s="136">
        <f t="shared" si="4"/>
        <v>7</v>
      </c>
      <c r="Q13" s="137">
        <f t="shared" si="5"/>
        <v>158.1</v>
      </c>
      <c r="S13" s="136" t="s">
        <v>53</v>
      </c>
      <c r="T13" s="136" t="s">
        <v>54</v>
      </c>
    </row>
    <row r="14" spans="1:32" ht="21" customHeight="1" x14ac:dyDescent="0.15">
      <c r="A14" s="135" t="s">
        <v>14</v>
      </c>
      <c r="B14" s="135">
        <v>117</v>
      </c>
      <c r="C14" s="135" t="s">
        <v>18</v>
      </c>
      <c r="D14" s="135">
        <v>2</v>
      </c>
      <c r="E14" s="136" t="s">
        <v>14</v>
      </c>
      <c r="F14" s="136">
        <f t="shared" si="1"/>
        <v>117</v>
      </c>
      <c r="G14" s="136">
        <f t="shared" si="0"/>
        <v>67</v>
      </c>
      <c r="H14" s="137">
        <f t="shared" si="2"/>
        <v>137.1</v>
      </c>
      <c r="J14" s="135" t="s">
        <v>27</v>
      </c>
      <c r="K14" s="135">
        <v>157</v>
      </c>
      <c r="L14" s="135" t="s">
        <v>55</v>
      </c>
      <c r="M14" s="135">
        <v>10</v>
      </c>
      <c r="N14" s="136" t="s">
        <v>27</v>
      </c>
      <c r="O14" s="136">
        <f t="shared" si="3"/>
        <v>157</v>
      </c>
      <c r="P14" s="136">
        <f t="shared" si="4"/>
        <v>10</v>
      </c>
      <c r="Q14" s="137">
        <f t="shared" si="5"/>
        <v>160</v>
      </c>
      <c r="S14" s="136" t="s">
        <v>56</v>
      </c>
      <c r="T14" s="136" t="s">
        <v>54</v>
      </c>
    </row>
    <row r="15" spans="1:32" ht="21" customHeight="1" x14ac:dyDescent="0.15">
      <c r="A15" s="135" t="s">
        <v>48</v>
      </c>
      <c r="B15" s="135">
        <v>53</v>
      </c>
      <c r="C15" s="135" t="s">
        <v>50</v>
      </c>
      <c r="D15" s="135">
        <v>2</v>
      </c>
      <c r="E15" s="136" t="s">
        <v>48</v>
      </c>
      <c r="F15" s="136">
        <f t="shared" si="1"/>
        <v>53</v>
      </c>
      <c r="G15" s="136">
        <f t="shared" si="0"/>
        <v>8</v>
      </c>
      <c r="H15" s="137">
        <f t="shared" si="2"/>
        <v>55.4</v>
      </c>
      <c r="J15" s="135" t="s">
        <v>57</v>
      </c>
      <c r="K15" s="135">
        <v>156</v>
      </c>
      <c r="L15" s="135" t="s">
        <v>40</v>
      </c>
      <c r="M15" s="135">
        <v>6</v>
      </c>
      <c r="N15" s="136" t="s">
        <v>57</v>
      </c>
      <c r="O15" s="136">
        <f t="shared" si="3"/>
        <v>156</v>
      </c>
      <c r="P15" s="136">
        <f t="shared" si="4"/>
        <v>6</v>
      </c>
      <c r="Q15" s="137">
        <f t="shared" si="5"/>
        <v>157.80000000000001</v>
      </c>
      <c r="S15" s="136" t="s">
        <v>58</v>
      </c>
      <c r="T15" s="136" t="s">
        <v>10</v>
      </c>
    </row>
    <row r="16" spans="1:32" ht="21" customHeight="1" x14ac:dyDescent="0.15">
      <c r="A16" s="135" t="s">
        <v>59</v>
      </c>
      <c r="B16" s="135">
        <v>50</v>
      </c>
      <c r="E16" s="136" t="s">
        <v>59</v>
      </c>
      <c r="F16" s="136">
        <f t="shared" si="1"/>
        <v>50</v>
      </c>
      <c r="G16" s="136">
        <v>0</v>
      </c>
      <c r="H16" s="137">
        <f t="shared" si="2"/>
        <v>50</v>
      </c>
      <c r="J16" s="135" t="s">
        <v>50</v>
      </c>
      <c r="K16" s="135">
        <v>150</v>
      </c>
      <c r="L16" s="135" t="s">
        <v>26</v>
      </c>
      <c r="M16" s="135">
        <v>6</v>
      </c>
      <c r="N16" s="136" t="s">
        <v>50</v>
      </c>
      <c r="O16" s="136">
        <f t="shared" si="3"/>
        <v>150</v>
      </c>
      <c r="P16" s="136">
        <f t="shared" si="4"/>
        <v>6</v>
      </c>
      <c r="Q16" s="137">
        <f t="shared" si="5"/>
        <v>151.80000000000001</v>
      </c>
      <c r="S16" s="136" t="s">
        <v>60</v>
      </c>
      <c r="T16" s="136" t="s">
        <v>61</v>
      </c>
    </row>
    <row r="17" spans="10:19" ht="21" customHeight="1" x14ac:dyDescent="0.15">
      <c r="J17" s="135" t="s">
        <v>62</v>
      </c>
      <c r="K17" s="135">
        <v>147</v>
      </c>
      <c r="L17" s="135" t="s">
        <v>32</v>
      </c>
      <c r="M17" s="135">
        <v>5</v>
      </c>
      <c r="N17" s="136" t="s">
        <v>62</v>
      </c>
      <c r="O17" s="136">
        <f t="shared" si="3"/>
        <v>147</v>
      </c>
      <c r="P17" s="136">
        <f t="shared" si="4"/>
        <v>5</v>
      </c>
      <c r="Q17" s="137">
        <f t="shared" si="5"/>
        <v>148.5</v>
      </c>
      <c r="S17" s="136" t="s">
        <v>63</v>
      </c>
    </row>
    <row r="18" spans="10:19" ht="21" customHeight="1" x14ac:dyDescent="0.15">
      <c r="J18" s="135" t="s">
        <v>64</v>
      </c>
      <c r="K18" s="135">
        <v>132</v>
      </c>
      <c r="L18" s="135" t="s">
        <v>65</v>
      </c>
      <c r="M18" s="135">
        <v>5</v>
      </c>
      <c r="N18" s="136" t="s">
        <v>64</v>
      </c>
      <c r="O18" s="136">
        <f t="shared" si="3"/>
        <v>132</v>
      </c>
      <c r="P18" s="136">
        <f t="shared" si="4"/>
        <v>5</v>
      </c>
      <c r="Q18" s="137">
        <f t="shared" si="5"/>
        <v>133.5</v>
      </c>
      <c r="S18" s="136" t="s">
        <v>66</v>
      </c>
    </row>
    <row r="19" spans="10:19" ht="21" customHeight="1" x14ac:dyDescent="0.15">
      <c r="J19" s="135" t="s">
        <v>14</v>
      </c>
      <c r="K19" s="135">
        <v>117</v>
      </c>
      <c r="L19" s="135" t="s">
        <v>67</v>
      </c>
      <c r="M19" s="135">
        <v>5</v>
      </c>
      <c r="N19" s="136" t="s">
        <v>14</v>
      </c>
      <c r="O19" s="136">
        <f t="shared" si="3"/>
        <v>117</v>
      </c>
      <c r="P19" s="136">
        <f t="shared" si="4"/>
        <v>5</v>
      </c>
      <c r="Q19" s="137">
        <f t="shared" si="5"/>
        <v>118.5</v>
      </c>
    </row>
    <row r="20" spans="10:19" ht="21" customHeight="1" x14ac:dyDescent="0.15">
      <c r="J20" s="135" t="s">
        <v>68</v>
      </c>
      <c r="K20" s="135">
        <v>117</v>
      </c>
      <c r="L20" s="135" t="s">
        <v>57</v>
      </c>
      <c r="M20" s="135">
        <v>4</v>
      </c>
      <c r="N20" s="136" t="s">
        <v>68</v>
      </c>
      <c r="O20" s="136">
        <f t="shared" si="3"/>
        <v>117</v>
      </c>
      <c r="P20" s="136">
        <f t="shared" si="4"/>
        <v>4</v>
      </c>
      <c r="Q20" s="137">
        <f t="shared" si="5"/>
        <v>118.2</v>
      </c>
    </row>
    <row r="21" spans="10:19" ht="21" customHeight="1" x14ac:dyDescent="0.15">
      <c r="J21" s="135" t="s">
        <v>37</v>
      </c>
      <c r="K21" s="135">
        <v>116</v>
      </c>
      <c r="L21" s="135" t="s">
        <v>69</v>
      </c>
      <c r="M21" s="135">
        <v>4</v>
      </c>
      <c r="N21" s="136" t="s">
        <v>37</v>
      </c>
      <c r="O21" s="136">
        <f t="shared" si="3"/>
        <v>116</v>
      </c>
      <c r="P21" s="136">
        <f t="shared" si="4"/>
        <v>4</v>
      </c>
      <c r="Q21" s="137">
        <f t="shared" si="5"/>
        <v>117.2</v>
      </c>
    </row>
    <row r="22" spans="10:19" ht="21" customHeight="1" x14ac:dyDescent="0.15">
      <c r="J22" s="135" t="s">
        <v>55</v>
      </c>
      <c r="K22" s="135">
        <v>100</v>
      </c>
      <c r="L22" s="135" t="s">
        <v>70</v>
      </c>
      <c r="M22" s="135">
        <v>3</v>
      </c>
      <c r="N22" s="136" t="s">
        <v>55</v>
      </c>
      <c r="O22" s="136">
        <f t="shared" si="3"/>
        <v>100</v>
      </c>
      <c r="P22" s="136">
        <f t="shared" si="4"/>
        <v>3</v>
      </c>
      <c r="Q22" s="137">
        <f t="shared" si="5"/>
        <v>100.9</v>
      </c>
    </row>
    <row r="23" spans="10:19" ht="21" customHeight="1" x14ac:dyDescent="0.15">
      <c r="J23" s="135" t="s">
        <v>71</v>
      </c>
      <c r="K23" s="135">
        <v>95</v>
      </c>
      <c r="L23" s="135" t="s">
        <v>51</v>
      </c>
      <c r="M23" s="135">
        <v>3</v>
      </c>
      <c r="N23" s="136" t="s">
        <v>71</v>
      </c>
      <c r="O23" s="136">
        <f t="shared" si="3"/>
        <v>95</v>
      </c>
      <c r="P23" s="136">
        <f t="shared" si="4"/>
        <v>3</v>
      </c>
      <c r="Q23" s="137">
        <f t="shared" si="5"/>
        <v>95.9</v>
      </c>
    </row>
    <row r="24" spans="10:19" ht="21" customHeight="1" x14ac:dyDescent="0.15">
      <c r="J24" s="135" t="s">
        <v>29</v>
      </c>
      <c r="K24" s="135">
        <v>90</v>
      </c>
      <c r="L24" s="135" t="s">
        <v>72</v>
      </c>
      <c r="M24" s="135">
        <v>2</v>
      </c>
      <c r="N24" s="136" t="s">
        <v>29</v>
      </c>
      <c r="O24" s="136">
        <f t="shared" si="3"/>
        <v>90</v>
      </c>
      <c r="P24" s="136">
        <f t="shared" si="4"/>
        <v>2</v>
      </c>
      <c r="Q24" s="137">
        <f t="shared" si="5"/>
        <v>90.6</v>
      </c>
    </row>
    <row r="25" spans="10:19" ht="21" customHeight="1" x14ac:dyDescent="0.15">
      <c r="J25" s="135" t="s">
        <v>67</v>
      </c>
      <c r="K25" s="135">
        <v>82</v>
      </c>
      <c r="L25" s="135" t="s">
        <v>73</v>
      </c>
      <c r="M25" s="135">
        <v>2</v>
      </c>
      <c r="N25" s="136" t="s">
        <v>67</v>
      </c>
      <c r="O25" s="136">
        <f t="shared" si="3"/>
        <v>82</v>
      </c>
      <c r="P25" s="136">
        <f t="shared" si="4"/>
        <v>2</v>
      </c>
      <c r="Q25" s="137">
        <f t="shared" si="5"/>
        <v>82.6</v>
      </c>
    </row>
    <row r="26" spans="10:19" ht="21" customHeight="1" x14ac:dyDescent="0.15">
      <c r="J26" s="135" t="s">
        <v>72</v>
      </c>
      <c r="K26" s="135">
        <v>77</v>
      </c>
      <c r="L26" s="135" t="s">
        <v>47</v>
      </c>
      <c r="M26" s="135">
        <v>1</v>
      </c>
      <c r="N26" s="136" t="s">
        <v>72</v>
      </c>
      <c r="O26" s="136">
        <f t="shared" si="3"/>
        <v>77</v>
      </c>
      <c r="P26" s="136">
        <f t="shared" si="4"/>
        <v>1</v>
      </c>
      <c r="Q26" s="137">
        <f t="shared" si="5"/>
        <v>77.3</v>
      </c>
    </row>
    <row r="27" spans="10:19" ht="21" customHeight="1" x14ac:dyDescent="0.15">
      <c r="J27" s="135" t="s">
        <v>52</v>
      </c>
      <c r="K27" s="135">
        <v>76</v>
      </c>
      <c r="L27" s="135" t="s">
        <v>74</v>
      </c>
      <c r="M27" s="135">
        <v>1</v>
      </c>
      <c r="N27" s="136" t="s">
        <v>52</v>
      </c>
      <c r="O27" s="136">
        <f t="shared" si="3"/>
        <v>76</v>
      </c>
      <c r="P27" s="136">
        <f t="shared" si="4"/>
        <v>1</v>
      </c>
      <c r="Q27" s="137">
        <f t="shared" si="5"/>
        <v>76.3</v>
      </c>
    </row>
    <row r="28" spans="10:19" ht="21" customHeight="1" x14ac:dyDescent="0.15">
      <c r="J28" s="135" t="s">
        <v>73</v>
      </c>
      <c r="K28" s="135">
        <v>76</v>
      </c>
      <c r="L28" s="135" t="s">
        <v>64</v>
      </c>
      <c r="M28" s="135">
        <v>1</v>
      </c>
      <c r="N28" s="136" t="s">
        <v>73</v>
      </c>
      <c r="O28" s="136">
        <f t="shared" si="3"/>
        <v>76</v>
      </c>
      <c r="P28" s="136">
        <f t="shared" si="4"/>
        <v>1</v>
      </c>
      <c r="Q28" s="137">
        <f t="shared" si="5"/>
        <v>76.3</v>
      </c>
    </row>
    <row r="29" spans="10:19" ht="21" customHeight="1" x14ac:dyDescent="0.15">
      <c r="J29" s="135" t="s">
        <v>33</v>
      </c>
      <c r="K29" s="135">
        <v>75</v>
      </c>
      <c r="L29" s="135" t="s">
        <v>68</v>
      </c>
      <c r="M29" s="135">
        <v>1</v>
      </c>
      <c r="N29" s="136" t="s">
        <v>33</v>
      </c>
      <c r="O29" s="136">
        <f t="shared" si="3"/>
        <v>75</v>
      </c>
      <c r="P29" s="136">
        <f t="shared" si="4"/>
        <v>1</v>
      </c>
      <c r="Q29" s="137">
        <f t="shared" si="5"/>
        <v>75.3</v>
      </c>
    </row>
    <row r="30" spans="10:19" ht="21" customHeight="1" x14ac:dyDescent="0.15">
      <c r="J30" s="135" t="s">
        <v>70</v>
      </c>
      <c r="K30" s="135">
        <v>72</v>
      </c>
      <c r="L30" s="135" t="s">
        <v>71</v>
      </c>
      <c r="M30" s="135">
        <v>1</v>
      </c>
      <c r="N30" s="136" t="s">
        <v>70</v>
      </c>
      <c r="O30" s="136">
        <f t="shared" si="3"/>
        <v>72</v>
      </c>
      <c r="P30" s="136">
        <f t="shared" si="4"/>
        <v>1</v>
      </c>
      <c r="Q30" s="137">
        <f t="shared" si="5"/>
        <v>72.3</v>
      </c>
    </row>
    <row r="31" spans="10:19" ht="21" customHeight="1" x14ac:dyDescent="0.15">
      <c r="J31" s="135" t="s">
        <v>75</v>
      </c>
      <c r="K31" s="135">
        <v>65</v>
      </c>
      <c r="L31" s="135" t="s">
        <v>76</v>
      </c>
      <c r="M31" s="135">
        <v>1</v>
      </c>
      <c r="N31" s="136" t="s">
        <v>75</v>
      </c>
      <c r="O31" s="136">
        <f t="shared" si="3"/>
        <v>65</v>
      </c>
      <c r="P31" s="136">
        <f t="shared" si="4"/>
        <v>1</v>
      </c>
      <c r="Q31" s="137">
        <f t="shared" si="5"/>
        <v>65.3</v>
      </c>
    </row>
    <row r="32" spans="10:19" ht="21" customHeight="1" x14ac:dyDescent="0.15">
      <c r="J32" s="135" t="s">
        <v>77</v>
      </c>
      <c r="K32" s="135">
        <v>62</v>
      </c>
      <c r="L32" s="135" t="s">
        <v>75</v>
      </c>
      <c r="M32" s="135">
        <v>2</v>
      </c>
      <c r="N32" s="136" t="s">
        <v>77</v>
      </c>
      <c r="O32" s="136">
        <f t="shared" si="3"/>
        <v>62</v>
      </c>
      <c r="P32" s="136">
        <f t="shared" si="4"/>
        <v>2</v>
      </c>
      <c r="Q32" s="137">
        <f t="shared" si="5"/>
        <v>62.6</v>
      </c>
    </row>
    <row r="33" spans="10:17" ht="21" customHeight="1" x14ac:dyDescent="0.15">
      <c r="J33" s="135" t="s">
        <v>74</v>
      </c>
      <c r="K33" s="135">
        <v>61</v>
      </c>
      <c r="L33" s="135" t="s">
        <v>78</v>
      </c>
      <c r="M33" s="135">
        <v>1</v>
      </c>
      <c r="N33" s="136" t="s">
        <v>74</v>
      </c>
      <c r="O33" s="136">
        <f t="shared" si="3"/>
        <v>61</v>
      </c>
      <c r="P33" s="136">
        <f t="shared" si="4"/>
        <v>1</v>
      </c>
      <c r="Q33" s="137">
        <f t="shared" si="5"/>
        <v>61.3</v>
      </c>
    </row>
    <row r="34" spans="10:17" ht="21" customHeight="1" x14ac:dyDescent="0.15">
      <c r="J34" s="135" t="s">
        <v>76</v>
      </c>
      <c r="K34" s="135">
        <v>59</v>
      </c>
      <c r="L34" s="135" t="s">
        <v>79</v>
      </c>
      <c r="M34" s="135">
        <v>1</v>
      </c>
      <c r="N34" s="136" t="s">
        <v>76</v>
      </c>
      <c r="O34" s="136">
        <f t="shared" si="3"/>
        <v>59</v>
      </c>
      <c r="P34" s="136">
        <f t="shared" si="4"/>
        <v>1</v>
      </c>
      <c r="Q34" s="137">
        <f t="shared" si="5"/>
        <v>59.3</v>
      </c>
    </row>
    <row r="35" spans="10:17" ht="21" customHeight="1" x14ac:dyDescent="0.15">
      <c r="J35" s="135" t="s">
        <v>69</v>
      </c>
      <c r="K35" s="135">
        <v>55</v>
      </c>
      <c r="L35" s="135" t="s">
        <v>80</v>
      </c>
      <c r="M35" s="135">
        <v>1</v>
      </c>
      <c r="N35" s="136" t="s">
        <v>69</v>
      </c>
      <c r="O35" s="136">
        <f t="shared" si="3"/>
        <v>55</v>
      </c>
      <c r="P35" s="136">
        <f t="shared" si="4"/>
        <v>1</v>
      </c>
      <c r="Q35" s="137">
        <f t="shared" si="5"/>
        <v>55.3</v>
      </c>
    </row>
    <row r="36" spans="10:17" ht="21" customHeight="1" x14ac:dyDescent="0.15">
      <c r="J36" s="135" t="s">
        <v>81</v>
      </c>
      <c r="K36" s="135">
        <v>50</v>
      </c>
      <c r="L36" s="135" t="s">
        <v>25</v>
      </c>
      <c r="M36" s="135">
        <v>1</v>
      </c>
      <c r="N36" s="136" t="s">
        <v>81</v>
      </c>
      <c r="O36" s="136">
        <f t="shared" si="3"/>
        <v>50</v>
      </c>
      <c r="P36" s="136">
        <f t="shared" si="4"/>
        <v>1</v>
      </c>
      <c r="Q36" s="137">
        <f t="shared" si="5"/>
        <v>50.3</v>
      </c>
    </row>
    <row r="37" spans="10:17" ht="21" customHeight="1" x14ac:dyDescent="0.15">
      <c r="J37" s="135" t="s">
        <v>65</v>
      </c>
      <c r="K37" s="135">
        <v>44</v>
      </c>
      <c r="L37" s="135" t="s">
        <v>18</v>
      </c>
      <c r="M37" s="135">
        <v>2</v>
      </c>
      <c r="N37" s="136" t="s">
        <v>65</v>
      </c>
      <c r="O37" s="136">
        <f t="shared" si="3"/>
        <v>44</v>
      </c>
      <c r="P37" s="136">
        <f t="shared" si="4"/>
        <v>2</v>
      </c>
      <c r="Q37" s="137">
        <f t="shared" si="5"/>
        <v>44.6</v>
      </c>
    </row>
    <row r="38" spans="10:17" ht="21" customHeight="1" x14ac:dyDescent="0.15">
      <c r="J38" s="135" t="s">
        <v>82</v>
      </c>
      <c r="K38" s="135">
        <v>42</v>
      </c>
      <c r="L38" s="135" t="s">
        <v>50</v>
      </c>
      <c r="M38" s="135">
        <v>2</v>
      </c>
      <c r="N38" s="136" t="s">
        <v>82</v>
      </c>
      <c r="O38" s="136">
        <f t="shared" si="3"/>
        <v>42</v>
      </c>
      <c r="P38" s="136">
        <f t="shared" si="4"/>
        <v>2</v>
      </c>
      <c r="Q38" s="137">
        <f t="shared" si="5"/>
        <v>42.6</v>
      </c>
    </row>
    <row r="39" spans="10:17" ht="21" customHeight="1" x14ac:dyDescent="0.15">
      <c r="J39" s="135" t="s">
        <v>83</v>
      </c>
      <c r="K39" s="135">
        <v>42</v>
      </c>
      <c r="L39" s="135" t="s">
        <v>84</v>
      </c>
      <c r="M39" s="135">
        <v>1</v>
      </c>
      <c r="N39" s="136" t="s">
        <v>83</v>
      </c>
      <c r="O39" s="136">
        <f t="shared" si="3"/>
        <v>42</v>
      </c>
      <c r="P39" s="136">
        <f t="shared" si="4"/>
        <v>1</v>
      </c>
      <c r="Q39" s="137">
        <f t="shared" si="5"/>
        <v>42.3</v>
      </c>
    </row>
    <row r="40" spans="10:17" ht="21" customHeight="1" x14ac:dyDescent="0.15">
      <c r="J40" s="135" t="s">
        <v>80</v>
      </c>
      <c r="K40" s="135">
        <v>32</v>
      </c>
      <c r="L40" s="135" t="s">
        <v>85</v>
      </c>
      <c r="M40" s="135">
        <v>1</v>
      </c>
      <c r="N40" s="136" t="s">
        <v>80</v>
      </c>
      <c r="O40" s="136">
        <f t="shared" si="3"/>
        <v>32</v>
      </c>
      <c r="P40" s="136">
        <f t="shared" si="4"/>
        <v>1</v>
      </c>
      <c r="Q40" s="137">
        <f t="shared" si="5"/>
        <v>32.299999999999997</v>
      </c>
    </row>
    <row r="41" spans="10:17" ht="21" customHeight="1" x14ac:dyDescent="0.15">
      <c r="J41" s="135" t="s">
        <v>86</v>
      </c>
      <c r="K41" s="135">
        <v>29</v>
      </c>
      <c r="N41" s="136" t="s">
        <v>86</v>
      </c>
      <c r="O41" s="136">
        <f t="shared" si="3"/>
        <v>29</v>
      </c>
      <c r="P41" s="136">
        <v>0</v>
      </c>
      <c r="Q41" s="137">
        <f t="shared" si="5"/>
        <v>29</v>
      </c>
    </row>
    <row r="42" spans="10:17" ht="21" customHeight="1" x14ac:dyDescent="0.15">
      <c r="J42" s="135" t="s">
        <v>84</v>
      </c>
      <c r="K42" s="135">
        <v>22</v>
      </c>
      <c r="N42" s="136" t="s">
        <v>84</v>
      </c>
      <c r="O42" s="136">
        <f t="shared" si="3"/>
        <v>22</v>
      </c>
      <c r="P42" s="136">
        <v>0</v>
      </c>
      <c r="Q42" s="137">
        <f t="shared" si="5"/>
        <v>22</v>
      </c>
    </row>
    <row r="43" spans="10:17" ht="21" customHeight="1" x14ac:dyDescent="0.15">
      <c r="J43" s="135" t="s">
        <v>79</v>
      </c>
      <c r="K43" s="135">
        <v>21</v>
      </c>
      <c r="N43" s="136" t="s">
        <v>79</v>
      </c>
      <c r="O43" s="136">
        <f t="shared" si="3"/>
        <v>21</v>
      </c>
      <c r="P43" s="136">
        <v>0</v>
      </c>
      <c r="Q43" s="137">
        <f t="shared" si="5"/>
        <v>21</v>
      </c>
    </row>
    <row r="44" spans="10:17" ht="21" customHeight="1" x14ac:dyDescent="0.15">
      <c r="J44" s="135" t="s">
        <v>85</v>
      </c>
      <c r="K44" s="135">
        <v>17</v>
      </c>
      <c r="N44" s="136" t="s">
        <v>85</v>
      </c>
      <c r="O44" s="136">
        <f t="shared" si="3"/>
        <v>17</v>
      </c>
      <c r="P44" s="136">
        <v>0</v>
      </c>
      <c r="Q44" s="137">
        <f t="shared" si="5"/>
        <v>17</v>
      </c>
    </row>
    <row r="45" spans="10:17" ht="21" customHeight="1" x14ac:dyDescent="0.15">
      <c r="J45" s="135" t="s">
        <v>59</v>
      </c>
      <c r="K45" s="135">
        <v>50</v>
      </c>
      <c r="N45" s="136" t="s">
        <v>59</v>
      </c>
      <c r="O45" s="136">
        <f t="shared" si="3"/>
        <v>50</v>
      </c>
      <c r="P45" s="136">
        <v>0</v>
      </c>
      <c r="Q45" s="137">
        <f t="shared" si="5"/>
        <v>50</v>
      </c>
    </row>
  </sheetData>
  <phoneticPr fontId="39" type="noConversion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>
    <tabColor rgb="FFFFFE6D"/>
  </sheetPr>
  <dimension ref="A1:K5098"/>
  <sheetViews>
    <sheetView tabSelected="1" workbookViewId="0">
      <pane ySplit="1" topLeftCell="A2" activePane="bottomLeft" state="frozen"/>
      <selection pane="bottomLeft" activeCell="I5101" sqref="I5101"/>
    </sheetView>
  </sheetViews>
  <sheetFormatPr defaultColWidth="13.875" defaultRowHeight="23.1" customHeight="1" x14ac:dyDescent="0.15"/>
  <cols>
    <col min="1" max="2" width="13.875" style="130" customWidth="1"/>
    <col min="3" max="4" width="12.375" style="130" customWidth="1"/>
    <col min="5" max="6" width="12.375" style="131" customWidth="1"/>
    <col min="7" max="9" width="12.375" style="130" customWidth="1"/>
    <col min="10" max="11" width="12.375" style="131" customWidth="1"/>
    <col min="12" max="12" width="13.875" style="130" customWidth="1"/>
    <col min="13" max="16384" width="13.875" style="130"/>
  </cols>
  <sheetData>
    <row r="1" spans="1:11" ht="23.1" customHeight="1" x14ac:dyDescent="0.15">
      <c r="A1" s="132" t="s">
        <v>87</v>
      </c>
      <c r="B1" s="132" t="s">
        <v>88</v>
      </c>
      <c r="C1" s="132" t="s">
        <v>0</v>
      </c>
      <c r="D1" s="132" t="s">
        <v>89</v>
      </c>
      <c r="E1" s="133" t="s">
        <v>90</v>
      </c>
      <c r="F1" s="133" t="s">
        <v>91</v>
      </c>
      <c r="G1" s="132" t="s">
        <v>5</v>
      </c>
      <c r="H1" s="132" t="s">
        <v>92</v>
      </c>
      <c r="I1" s="132" t="s">
        <v>93</v>
      </c>
      <c r="J1" s="133" t="s">
        <v>90</v>
      </c>
      <c r="K1" s="133" t="s">
        <v>91</v>
      </c>
    </row>
    <row r="2" spans="1:11" ht="23.1" hidden="1" customHeight="1" x14ac:dyDescent="0.15">
      <c r="A2" s="130" t="s">
        <v>94</v>
      </c>
      <c r="B2" s="130" t="s">
        <v>95</v>
      </c>
      <c r="C2" s="130" t="s">
        <v>47</v>
      </c>
      <c r="D2" s="130">
        <v>0</v>
      </c>
      <c r="E2" s="131">
        <v>0</v>
      </c>
      <c r="F2" s="131">
        <v>0</v>
      </c>
      <c r="G2" s="130" t="s">
        <v>47</v>
      </c>
      <c r="H2" s="130">
        <v>0</v>
      </c>
      <c r="I2" s="130">
        <v>0</v>
      </c>
      <c r="J2" s="131">
        <v>0</v>
      </c>
      <c r="K2" s="131">
        <v>0</v>
      </c>
    </row>
    <row r="3" spans="1:11" ht="23.1" hidden="1" customHeight="1" x14ac:dyDescent="0.15">
      <c r="A3" s="130" t="s">
        <v>96</v>
      </c>
      <c r="B3" s="130" t="s">
        <v>97</v>
      </c>
      <c r="C3" s="130" t="s">
        <v>12</v>
      </c>
      <c r="D3" s="130">
        <v>0</v>
      </c>
      <c r="E3" s="131">
        <v>0</v>
      </c>
      <c r="F3" s="131">
        <v>0</v>
      </c>
      <c r="G3" s="130" t="s">
        <v>68</v>
      </c>
      <c r="H3" s="130">
        <v>0</v>
      </c>
      <c r="I3" s="130">
        <v>0</v>
      </c>
      <c r="J3" s="131">
        <v>0</v>
      </c>
      <c r="K3" s="131">
        <v>0</v>
      </c>
    </row>
    <row r="4" spans="1:11" ht="23.1" hidden="1" customHeight="1" x14ac:dyDescent="0.15">
      <c r="A4" s="130" t="s">
        <v>98</v>
      </c>
      <c r="B4" s="130" t="s">
        <v>99</v>
      </c>
      <c r="C4" s="130" t="s">
        <v>11</v>
      </c>
      <c r="D4" s="130">
        <v>0</v>
      </c>
      <c r="E4" s="131">
        <v>0</v>
      </c>
      <c r="F4" s="131">
        <v>0</v>
      </c>
      <c r="G4" s="130" t="s">
        <v>32</v>
      </c>
      <c r="H4" s="130">
        <v>0</v>
      </c>
      <c r="I4" s="130">
        <v>0</v>
      </c>
      <c r="J4" s="131">
        <v>0</v>
      </c>
      <c r="K4" s="131">
        <v>0</v>
      </c>
    </row>
    <row r="5" spans="1:11" ht="23.1" hidden="1" customHeight="1" x14ac:dyDescent="0.15">
      <c r="A5" s="130" t="s">
        <v>100</v>
      </c>
      <c r="B5" s="130" t="s">
        <v>101</v>
      </c>
      <c r="C5" s="130" t="s">
        <v>39</v>
      </c>
      <c r="D5" s="130">
        <v>0</v>
      </c>
      <c r="E5" s="131">
        <v>0</v>
      </c>
      <c r="F5" s="131">
        <v>0</v>
      </c>
      <c r="G5" s="130" t="s">
        <v>43</v>
      </c>
      <c r="H5" s="130">
        <v>0</v>
      </c>
      <c r="I5" s="130">
        <v>0</v>
      </c>
      <c r="J5" s="131">
        <v>0</v>
      </c>
      <c r="K5" s="131">
        <v>0</v>
      </c>
    </row>
    <row r="6" spans="1:11" ht="23.1" hidden="1" customHeight="1" x14ac:dyDescent="0.15">
      <c r="A6" s="130" t="s">
        <v>102</v>
      </c>
      <c r="B6" s="130" t="s">
        <v>103</v>
      </c>
      <c r="C6" s="130" t="s">
        <v>12</v>
      </c>
      <c r="D6" s="130">
        <v>0</v>
      </c>
      <c r="E6" s="131">
        <v>0</v>
      </c>
      <c r="F6" s="131">
        <v>0</v>
      </c>
      <c r="G6" s="130" t="s">
        <v>68</v>
      </c>
      <c r="H6" s="130">
        <v>0</v>
      </c>
      <c r="I6" s="130">
        <v>0</v>
      </c>
      <c r="J6" s="131">
        <v>0</v>
      </c>
      <c r="K6" s="131">
        <v>0</v>
      </c>
    </row>
    <row r="7" spans="1:11" ht="23.1" hidden="1" customHeight="1" x14ac:dyDescent="0.15">
      <c r="A7" s="130" t="s">
        <v>104</v>
      </c>
      <c r="B7" s="130" t="s">
        <v>105</v>
      </c>
      <c r="C7" s="130" t="s">
        <v>12</v>
      </c>
      <c r="D7" s="130" t="s">
        <v>26</v>
      </c>
      <c r="E7" s="131">
        <v>0</v>
      </c>
      <c r="F7" s="131">
        <v>0</v>
      </c>
      <c r="G7" s="130" t="s">
        <v>26</v>
      </c>
      <c r="H7" s="130" t="s">
        <v>68</v>
      </c>
      <c r="I7" s="130">
        <v>0</v>
      </c>
      <c r="J7" s="131">
        <v>0</v>
      </c>
      <c r="K7" s="131">
        <v>0</v>
      </c>
    </row>
    <row r="8" spans="1:11" ht="23.1" hidden="1" customHeight="1" x14ac:dyDescent="0.15">
      <c r="A8" s="130" t="s">
        <v>106</v>
      </c>
      <c r="B8" s="130" t="s">
        <v>107</v>
      </c>
      <c r="C8" s="130" t="s">
        <v>12</v>
      </c>
      <c r="D8" s="130">
        <v>0</v>
      </c>
      <c r="E8" s="131">
        <v>0</v>
      </c>
      <c r="F8" s="131">
        <v>0</v>
      </c>
      <c r="G8" s="130" t="s">
        <v>19</v>
      </c>
      <c r="H8" s="130">
        <v>0</v>
      </c>
      <c r="I8" s="130">
        <v>0</v>
      </c>
      <c r="J8" s="131">
        <v>0</v>
      </c>
      <c r="K8" s="131">
        <v>0</v>
      </c>
    </row>
    <row r="9" spans="1:11" ht="23.1" hidden="1" customHeight="1" x14ac:dyDescent="0.15">
      <c r="A9" s="130" t="s">
        <v>108</v>
      </c>
      <c r="B9" s="130" t="s">
        <v>109</v>
      </c>
      <c r="C9" s="130" t="s">
        <v>25</v>
      </c>
      <c r="D9" s="130">
        <v>0</v>
      </c>
      <c r="E9" s="131">
        <v>0</v>
      </c>
      <c r="F9" s="131">
        <v>0</v>
      </c>
      <c r="G9" s="130" t="s">
        <v>41</v>
      </c>
      <c r="H9" s="130">
        <v>0</v>
      </c>
      <c r="I9" s="130">
        <v>0</v>
      </c>
      <c r="J9" s="131">
        <v>0</v>
      </c>
      <c r="K9" s="131">
        <v>0</v>
      </c>
    </row>
    <row r="10" spans="1:11" ht="23.1" hidden="1" customHeight="1" x14ac:dyDescent="0.15">
      <c r="A10" s="130" t="s">
        <v>110</v>
      </c>
      <c r="B10" s="130" t="s">
        <v>111</v>
      </c>
      <c r="C10" s="130" t="s">
        <v>12</v>
      </c>
      <c r="D10" s="130" t="s">
        <v>39</v>
      </c>
      <c r="E10" s="131">
        <v>0</v>
      </c>
      <c r="F10" s="131">
        <v>0</v>
      </c>
      <c r="G10" s="130" t="s">
        <v>19</v>
      </c>
      <c r="H10" s="130" t="s">
        <v>43</v>
      </c>
      <c r="I10" s="130">
        <v>0</v>
      </c>
      <c r="J10" s="131">
        <v>0</v>
      </c>
      <c r="K10" s="131">
        <v>0</v>
      </c>
    </row>
    <row r="11" spans="1:11" ht="23.1" hidden="1" customHeight="1" x14ac:dyDescent="0.15">
      <c r="A11" s="130" t="s">
        <v>112</v>
      </c>
      <c r="B11" s="130" t="s">
        <v>113</v>
      </c>
      <c r="C11" s="130" t="s">
        <v>12</v>
      </c>
      <c r="D11" s="130">
        <v>0</v>
      </c>
      <c r="E11" s="131">
        <v>0</v>
      </c>
      <c r="F11" s="131">
        <v>0</v>
      </c>
      <c r="G11" s="130" t="s">
        <v>68</v>
      </c>
      <c r="H11" s="130">
        <v>0</v>
      </c>
      <c r="I11" s="130">
        <v>0</v>
      </c>
      <c r="J11" s="131">
        <v>0</v>
      </c>
      <c r="K11" s="131">
        <v>0</v>
      </c>
    </row>
    <row r="12" spans="1:11" ht="23.1" hidden="1" customHeight="1" x14ac:dyDescent="0.15">
      <c r="A12" s="130" t="s">
        <v>114</v>
      </c>
      <c r="B12" s="130" t="s">
        <v>115</v>
      </c>
      <c r="C12" s="130" t="s">
        <v>25</v>
      </c>
      <c r="D12" s="130">
        <v>0</v>
      </c>
      <c r="E12" s="131">
        <v>0</v>
      </c>
      <c r="F12" s="131">
        <v>0</v>
      </c>
      <c r="G12" s="130" t="s">
        <v>27</v>
      </c>
      <c r="H12" s="130">
        <v>0</v>
      </c>
      <c r="I12" s="130">
        <v>0</v>
      </c>
      <c r="J12" s="131">
        <v>0</v>
      </c>
      <c r="K12" s="131">
        <v>0</v>
      </c>
    </row>
    <row r="13" spans="1:11" ht="23.1" hidden="1" customHeight="1" x14ac:dyDescent="0.15">
      <c r="A13" s="130" t="s">
        <v>116</v>
      </c>
      <c r="B13" s="130" t="s">
        <v>117</v>
      </c>
      <c r="C13" s="130" t="s">
        <v>12</v>
      </c>
      <c r="D13" s="130">
        <v>0</v>
      </c>
      <c r="E13" s="131">
        <v>0</v>
      </c>
      <c r="F13" s="131">
        <v>0</v>
      </c>
      <c r="G13" s="130" t="s">
        <v>68</v>
      </c>
      <c r="H13" s="130">
        <v>0</v>
      </c>
      <c r="I13" s="130">
        <v>0</v>
      </c>
      <c r="J13" s="131">
        <v>0</v>
      </c>
      <c r="K13" s="131">
        <v>0</v>
      </c>
    </row>
    <row r="14" spans="1:11" ht="23.1" hidden="1" customHeight="1" x14ac:dyDescent="0.15">
      <c r="A14" s="130" t="s">
        <v>118</v>
      </c>
      <c r="B14" s="130" t="s">
        <v>119</v>
      </c>
      <c r="C14" s="130" t="s">
        <v>22</v>
      </c>
      <c r="D14" s="130" t="s">
        <v>11</v>
      </c>
      <c r="E14" s="131">
        <v>0</v>
      </c>
      <c r="F14" s="131">
        <v>0</v>
      </c>
      <c r="G14" s="130" t="s">
        <v>70</v>
      </c>
      <c r="H14" s="130" t="s">
        <v>13</v>
      </c>
      <c r="I14" s="130">
        <v>0</v>
      </c>
      <c r="J14" s="131">
        <v>0</v>
      </c>
      <c r="K14" s="131">
        <v>0</v>
      </c>
    </row>
    <row r="15" spans="1:11" ht="23.1" hidden="1" customHeight="1" x14ac:dyDescent="0.15">
      <c r="A15" s="130" t="s">
        <v>120</v>
      </c>
      <c r="B15" s="130" t="s">
        <v>121</v>
      </c>
      <c r="C15" s="130" t="s">
        <v>22</v>
      </c>
      <c r="D15" s="130" t="s">
        <v>25</v>
      </c>
      <c r="E15" s="131">
        <v>0</v>
      </c>
      <c r="F15" s="131">
        <v>0</v>
      </c>
      <c r="G15" s="130" t="s">
        <v>79</v>
      </c>
      <c r="H15" s="130" t="s">
        <v>41</v>
      </c>
      <c r="I15" s="130" t="s">
        <v>122</v>
      </c>
      <c r="J15" s="131">
        <v>0</v>
      </c>
      <c r="K15" s="131">
        <v>0</v>
      </c>
    </row>
    <row r="16" spans="1:11" ht="23.1" hidden="1" customHeight="1" x14ac:dyDescent="0.15">
      <c r="A16" s="130" t="s">
        <v>123</v>
      </c>
      <c r="B16" s="130" t="s">
        <v>124</v>
      </c>
      <c r="C16" s="130" t="s">
        <v>14</v>
      </c>
      <c r="D16" s="130">
        <v>0</v>
      </c>
      <c r="E16" s="131">
        <v>0</v>
      </c>
      <c r="F16" s="131">
        <v>0</v>
      </c>
      <c r="G16" s="130" t="s">
        <v>14</v>
      </c>
      <c r="H16" s="130">
        <v>0</v>
      </c>
      <c r="I16" s="130">
        <v>0</v>
      </c>
      <c r="J16" s="131">
        <v>0</v>
      </c>
      <c r="K16" s="131">
        <v>0</v>
      </c>
    </row>
    <row r="17" spans="1:11" ht="23.1" hidden="1" customHeight="1" x14ac:dyDescent="0.15">
      <c r="A17" s="130" t="s">
        <v>125</v>
      </c>
      <c r="B17" s="130" t="s">
        <v>126</v>
      </c>
      <c r="C17" s="130" t="s">
        <v>11</v>
      </c>
      <c r="D17" s="130">
        <v>0</v>
      </c>
      <c r="E17" s="131">
        <v>0</v>
      </c>
      <c r="F17" s="131">
        <v>0</v>
      </c>
      <c r="G17" s="130" t="s">
        <v>13</v>
      </c>
      <c r="H17" s="130">
        <v>0</v>
      </c>
      <c r="I17" s="130">
        <v>0</v>
      </c>
      <c r="J17" s="131">
        <v>0</v>
      </c>
      <c r="K17" s="131">
        <v>0</v>
      </c>
    </row>
    <row r="18" spans="1:11" ht="23.1" hidden="1" customHeight="1" x14ac:dyDescent="0.15">
      <c r="A18" s="130" t="s">
        <v>127</v>
      </c>
      <c r="B18" s="130" t="s">
        <v>128</v>
      </c>
      <c r="C18" s="130" t="s">
        <v>11</v>
      </c>
      <c r="D18" s="130">
        <v>0</v>
      </c>
      <c r="E18" s="131">
        <v>0</v>
      </c>
      <c r="F18" s="131">
        <v>0</v>
      </c>
      <c r="G18" s="130" t="s">
        <v>13</v>
      </c>
      <c r="H18" s="130">
        <v>0</v>
      </c>
      <c r="I18" s="130">
        <v>0</v>
      </c>
      <c r="J18" s="131">
        <v>0</v>
      </c>
      <c r="K18" s="131">
        <v>0</v>
      </c>
    </row>
    <row r="19" spans="1:11" ht="23.1" hidden="1" customHeight="1" x14ac:dyDescent="0.15">
      <c r="A19" s="130" t="s">
        <v>129</v>
      </c>
      <c r="B19" s="130" t="s">
        <v>130</v>
      </c>
      <c r="C19" s="130" t="s">
        <v>12</v>
      </c>
      <c r="D19" s="130">
        <v>0</v>
      </c>
      <c r="E19" s="131">
        <v>0</v>
      </c>
      <c r="F19" s="131">
        <v>0</v>
      </c>
      <c r="G19" s="130" t="s">
        <v>19</v>
      </c>
      <c r="H19" s="130">
        <v>0</v>
      </c>
      <c r="I19" s="130">
        <v>0</v>
      </c>
      <c r="J19" s="131">
        <v>0</v>
      </c>
      <c r="K19" s="131">
        <v>0</v>
      </c>
    </row>
    <row r="20" spans="1:11" ht="23.1" hidden="1" customHeight="1" x14ac:dyDescent="0.15">
      <c r="A20" s="130" t="s">
        <v>131</v>
      </c>
      <c r="B20" s="130" t="s">
        <v>132</v>
      </c>
      <c r="C20" s="130" t="s">
        <v>26</v>
      </c>
      <c r="D20" s="130">
        <v>0</v>
      </c>
      <c r="E20" s="131">
        <v>0</v>
      </c>
      <c r="F20" s="131">
        <v>0</v>
      </c>
      <c r="G20" s="130" t="s">
        <v>26</v>
      </c>
      <c r="H20" s="130">
        <v>0</v>
      </c>
      <c r="I20" s="130">
        <v>0</v>
      </c>
      <c r="J20" s="131">
        <v>0</v>
      </c>
      <c r="K20" s="131">
        <v>0</v>
      </c>
    </row>
    <row r="21" spans="1:11" ht="23.1" hidden="1" customHeight="1" x14ac:dyDescent="0.15">
      <c r="A21" s="130" t="s">
        <v>133</v>
      </c>
      <c r="B21" s="130" t="s">
        <v>134</v>
      </c>
      <c r="C21" s="130" t="s">
        <v>22</v>
      </c>
      <c r="D21" s="130">
        <v>0</v>
      </c>
      <c r="E21" s="131" t="s">
        <v>40</v>
      </c>
      <c r="F21" s="131">
        <v>0</v>
      </c>
      <c r="G21" s="130" t="s">
        <v>79</v>
      </c>
      <c r="H21" s="130">
        <v>0</v>
      </c>
      <c r="I21" s="130">
        <v>0</v>
      </c>
      <c r="J21" s="131" t="s">
        <v>40</v>
      </c>
      <c r="K21" s="131">
        <v>0</v>
      </c>
    </row>
    <row r="22" spans="1:11" ht="23.1" hidden="1" customHeight="1" x14ac:dyDescent="0.15">
      <c r="A22" s="130" t="s">
        <v>135</v>
      </c>
      <c r="B22" s="130" t="s">
        <v>136</v>
      </c>
      <c r="C22" s="130" t="s">
        <v>39</v>
      </c>
      <c r="D22" s="130">
        <v>0</v>
      </c>
      <c r="E22" s="131">
        <v>0</v>
      </c>
      <c r="F22" s="131">
        <v>0</v>
      </c>
      <c r="G22" s="130" t="s">
        <v>52</v>
      </c>
      <c r="H22" s="130" t="s">
        <v>43</v>
      </c>
      <c r="I22" s="130">
        <v>0</v>
      </c>
      <c r="J22" s="131">
        <v>0</v>
      </c>
      <c r="K22" s="131">
        <v>0</v>
      </c>
    </row>
    <row r="23" spans="1:11" ht="23.1" hidden="1" customHeight="1" x14ac:dyDescent="0.15">
      <c r="A23" s="130" t="s">
        <v>137</v>
      </c>
      <c r="B23" s="130" t="s">
        <v>138</v>
      </c>
      <c r="C23" s="130" t="s">
        <v>18</v>
      </c>
      <c r="D23" s="130">
        <v>0</v>
      </c>
      <c r="E23" s="131">
        <v>0</v>
      </c>
      <c r="F23" s="131">
        <v>0</v>
      </c>
      <c r="G23" s="130" t="s">
        <v>18</v>
      </c>
      <c r="H23" s="130">
        <v>0</v>
      </c>
      <c r="I23" s="130">
        <v>0</v>
      </c>
      <c r="J23" s="131">
        <v>0</v>
      </c>
      <c r="K23" s="131">
        <v>0</v>
      </c>
    </row>
    <row r="24" spans="1:11" ht="23.1" hidden="1" customHeight="1" x14ac:dyDescent="0.15">
      <c r="A24" s="130" t="s">
        <v>139</v>
      </c>
      <c r="B24" s="130" t="s">
        <v>140</v>
      </c>
      <c r="C24" s="130" t="s">
        <v>12</v>
      </c>
      <c r="D24" s="130">
        <v>0</v>
      </c>
      <c r="E24" s="131">
        <v>0</v>
      </c>
      <c r="F24" s="131">
        <v>0</v>
      </c>
      <c r="G24" s="130" t="s">
        <v>68</v>
      </c>
      <c r="H24" s="130">
        <v>0</v>
      </c>
      <c r="I24" s="130">
        <v>0</v>
      </c>
      <c r="J24" s="131">
        <v>0</v>
      </c>
      <c r="K24" s="131">
        <v>0</v>
      </c>
    </row>
    <row r="25" spans="1:11" ht="23.1" hidden="1" customHeight="1" x14ac:dyDescent="0.15">
      <c r="A25" s="130" t="s">
        <v>141</v>
      </c>
      <c r="B25" s="130" t="s">
        <v>142</v>
      </c>
      <c r="C25" s="130" t="s">
        <v>26</v>
      </c>
      <c r="D25" s="130">
        <v>0</v>
      </c>
      <c r="E25" s="131">
        <v>0</v>
      </c>
      <c r="F25" s="131">
        <v>0</v>
      </c>
      <c r="G25" s="130" t="s">
        <v>26</v>
      </c>
      <c r="H25" s="130">
        <v>0</v>
      </c>
      <c r="I25" s="130">
        <v>0</v>
      </c>
      <c r="J25" s="131">
        <v>0</v>
      </c>
      <c r="K25" s="131">
        <v>0</v>
      </c>
    </row>
    <row r="26" spans="1:11" ht="23.1" hidden="1" customHeight="1" x14ac:dyDescent="0.15">
      <c r="A26" s="130" t="s">
        <v>143</v>
      </c>
      <c r="B26" s="130" t="s">
        <v>144</v>
      </c>
      <c r="C26" s="130" t="s">
        <v>12</v>
      </c>
      <c r="D26" s="130">
        <v>0</v>
      </c>
      <c r="E26" s="131">
        <v>0</v>
      </c>
      <c r="F26" s="131">
        <v>0</v>
      </c>
      <c r="G26" s="130" t="s">
        <v>68</v>
      </c>
      <c r="H26" s="130">
        <v>0</v>
      </c>
      <c r="I26" s="130">
        <v>0</v>
      </c>
      <c r="J26" s="131">
        <v>0</v>
      </c>
      <c r="K26" s="131">
        <v>0</v>
      </c>
    </row>
    <row r="27" spans="1:11" ht="23.1" hidden="1" customHeight="1" x14ac:dyDescent="0.15">
      <c r="A27" s="130" t="s">
        <v>145</v>
      </c>
      <c r="B27" s="130" t="s">
        <v>146</v>
      </c>
      <c r="C27" s="130" t="s">
        <v>11</v>
      </c>
      <c r="D27" s="130">
        <v>0</v>
      </c>
      <c r="E27" s="131">
        <v>0</v>
      </c>
      <c r="F27" s="131">
        <v>0</v>
      </c>
      <c r="G27" s="130" t="s">
        <v>32</v>
      </c>
      <c r="H27" s="130">
        <v>0</v>
      </c>
      <c r="I27" s="130">
        <v>0</v>
      </c>
      <c r="J27" s="131">
        <v>0</v>
      </c>
      <c r="K27" s="131">
        <v>0</v>
      </c>
    </row>
    <row r="28" spans="1:11" ht="23.1" hidden="1" customHeight="1" x14ac:dyDescent="0.15">
      <c r="A28" s="130" t="s">
        <v>147</v>
      </c>
      <c r="B28" s="130" t="s">
        <v>148</v>
      </c>
      <c r="C28" s="130" t="s">
        <v>11</v>
      </c>
      <c r="D28" s="130">
        <v>0</v>
      </c>
      <c r="E28" s="131">
        <v>0</v>
      </c>
      <c r="F28" s="131">
        <v>0</v>
      </c>
      <c r="G28" s="130" t="s">
        <v>32</v>
      </c>
      <c r="H28" s="130">
        <v>0</v>
      </c>
      <c r="I28" s="130">
        <v>0</v>
      </c>
      <c r="J28" s="131">
        <v>0</v>
      </c>
      <c r="K28" s="131">
        <v>0</v>
      </c>
    </row>
    <row r="29" spans="1:11" ht="23.1" hidden="1" customHeight="1" x14ac:dyDescent="0.15">
      <c r="A29" s="130" t="s">
        <v>149</v>
      </c>
      <c r="B29" s="130" t="s">
        <v>150</v>
      </c>
      <c r="C29" s="130" t="s">
        <v>39</v>
      </c>
      <c r="D29" s="130">
        <v>0</v>
      </c>
      <c r="E29" s="131">
        <v>0</v>
      </c>
      <c r="F29" s="131">
        <v>0</v>
      </c>
      <c r="G29" s="130" t="s">
        <v>43</v>
      </c>
      <c r="H29" s="130">
        <v>0</v>
      </c>
      <c r="I29" s="130">
        <v>0</v>
      </c>
      <c r="J29" s="131">
        <v>0</v>
      </c>
      <c r="K29" s="131">
        <v>0</v>
      </c>
    </row>
    <row r="30" spans="1:11" ht="23.1" hidden="1" customHeight="1" x14ac:dyDescent="0.15">
      <c r="A30" s="130" t="s">
        <v>151</v>
      </c>
      <c r="B30" s="130" t="s">
        <v>152</v>
      </c>
      <c r="C30" s="130" t="s">
        <v>12</v>
      </c>
      <c r="D30" s="130">
        <v>0</v>
      </c>
      <c r="E30" s="131">
        <v>0</v>
      </c>
      <c r="F30" s="131">
        <v>0</v>
      </c>
      <c r="G30" s="130" t="s">
        <v>68</v>
      </c>
      <c r="H30" s="130">
        <v>0</v>
      </c>
      <c r="I30" s="130">
        <v>0</v>
      </c>
      <c r="J30" s="131">
        <v>0</v>
      </c>
      <c r="K30" s="131">
        <v>0</v>
      </c>
    </row>
    <row r="31" spans="1:11" ht="23.1" hidden="1" customHeight="1" x14ac:dyDescent="0.15">
      <c r="A31" s="130" t="s">
        <v>153</v>
      </c>
      <c r="B31" s="130" t="s">
        <v>154</v>
      </c>
      <c r="C31" s="130" t="s">
        <v>39</v>
      </c>
      <c r="D31" s="130">
        <v>0</v>
      </c>
      <c r="E31" s="131">
        <v>0</v>
      </c>
      <c r="F31" s="131">
        <v>0</v>
      </c>
      <c r="G31" s="130" t="s">
        <v>52</v>
      </c>
      <c r="H31" s="130">
        <v>0</v>
      </c>
      <c r="I31" s="130">
        <v>0</v>
      </c>
      <c r="J31" s="131">
        <v>0</v>
      </c>
      <c r="K31" s="131">
        <v>0</v>
      </c>
    </row>
    <row r="32" spans="1:11" ht="23.1" hidden="1" customHeight="1" x14ac:dyDescent="0.15">
      <c r="A32" s="130" t="s">
        <v>155</v>
      </c>
      <c r="B32" s="130" t="s">
        <v>156</v>
      </c>
      <c r="C32" s="130" t="s">
        <v>50</v>
      </c>
      <c r="D32" s="130">
        <v>0</v>
      </c>
      <c r="E32" s="131" t="s">
        <v>35</v>
      </c>
      <c r="F32" s="131">
        <v>0</v>
      </c>
      <c r="G32" s="130" t="s">
        <v>50</v>
      </c>
      <c r="H32" s="130">
        <v>0</v>
      </c>
      <c r="I32" s="130">
        <v>0</v>
      </c>
      <c r="J32" s="131">
        <v>0</v>
      </c>
      <c r="K32" s="131">
        <v>0</v>
      </c>
    </row>
    <row r="33" spans="1:11" ht="23.1" hidden="1" customHeight="1" x14ac:dyDescent="0.15">
      <c r="A33" s="130" t="s">
        <v>157</v>
      </c>
      <c r="B33" s="130" t="s">
        <v>158</v>
      </c>
      <c r="C33" s="130" t="s">
        <v>25</v>
      </c>
      <c r="D33" s="130" t="s">
        <v>39</v>
      </c>
      <c r="E33" s="131">
        <v>0</v>
      </c>
      <c r="F33" s="131">
        <v>0</v>
      </c>
      <c r="G33" s="130" t="s">
        <v>27</v>
      </c>
      <c r="H33" s="130" t="s">
        <v>43</v>
      </c>
      <c r="I33" s="130">
        <v>0</v>
      </c>
      <c r="J33" s="131">
        <v>0</v>
      </c>
      <c r="K33" s="131">
        <v>0</v>
      </c>
    </row>
    <row r="34" spans="1:11" ht="23.1" hidden="1" customHeight="1" x14ac:dyDescent="0.15">
      <c r="A34" s="130" t="s">
        <v>159</v>
      </c>
      <c r="B34" s="130" t="s">
        <v>160</v>
      </c>
      <c r="C34" s="130" t="s">
        <v>12</v>
      </c>
      <c r="D34" s="130">
        <v>0</v>
      </c>
      <c r="E34" s="131">
        <v>0</v>
      </c>
      <c r="F34" s="131">
        <v>0</v>
      </c>
      <c r="G34" s="130" t="s">
        <v>68</v>
      </c>
      <c r="H34" s="130">
        <v>0</v>
      </c>
      <c r="I34" s="130">
        <v>0</v>
      </c>
      <c r="J34" s="131">
        <v>0</v>
      </c>
      <c r="K34" s="131">
        <v>0</v>
      </c>
    </row>
    <row r="35" spans="1:11" ht="23.1" hidden="1" customHeight="1" x14ac:dyDescent="0.15">
      <c r="A35" s="130" t="s">
        <v>161</v>
      </c>
      <c r="B35" s="130" t="s">
        <v>162</v>
      </c>
      <c r="C35" s="130" t="s">
        <v>11</v>
      </c>
      <c r="D35" s="130">
        <v>0</v>
      </c>
      <c r="E35" s="131">
        <v>0</v>
      </c>
      <c r="F35" s="131">
        <v>0</v>
      </c>
      <c r="G35" s="130" t="s">
        <v>13</v>
      </c>
      <c r="H35" s="130">
        <v>0</v>
      </c>
      <c r="I35" s="130">
        <v>0</v>
      </c>
      <c r="J35" s="131">
        <v>0</v>
      </c>
      <c r="K35" s="131">
        <v>0</v>
      </c>
    </row>
    <row r="36" spans="1:11" ht="23.1" hidden="1" customHeight="1" x14ac:dyDescent="0.15">
      <c r="A36" s="130" t="s">
        <v>163</v>
      </c>
      <c r="B36" s="130" t="s">
        <v>164</v>
      </c>
      <c r="C36" s="130" t="s">
        <v>12</v>
      </c>
      <c r="D36" s="130">
        <v>0</v>
      </c>
      <c r="E36" s="131">
        <v>0</v>
      </c>
      <c r="F36" s="131">
        <v>0</v>
      </c>
      <c r="G36" s="130" t="s">
        <v>68</v>
      </c>
      <c r="H36" s="130">
        <v>0</v>
      </c>
      <c r="I36" s="130">
        <v>0</v>
      </c>
      <c r="J36" s="131">
        <v>0</v>
      </c>
      <c r="K36" s="131">
        <v>0</v>
      </c>
    </row>
    <row r="37" spans="1:11" ht="23.1" hidden="1" customHeight="1" x14ac:dyDescent="0.15">
      <c r="A37" s="130" t="s">
        <v>165</v>
      </c>
      <c r="B37" s="130" t="s">
        <v>166</v>
      </c>
      <c r="C37" s="130" t="s">
        <v>14</v>
      </c>
      <c r="D37" s="130">
        <v>0</v>
      </c>
      <c r="E37" s="131">
        <v>0</v>
      </c>
      <c r="F37" s="131">
        <v>0</v>
      </c>
      <c r="G37" s="130" t="s">
        <v>14</v>
      </c>
      <c r="H37" s="130">
        <v>0</v>
      </c>
      <c r="I37" s="130">
        <v>0</v>
      </c>
      <c r="J37" s="131">
        <v>0</v>
      </c>
      <c r="K37" s="131">
        <v>0</v>
      </c>
    </row>
    <row r="38" spans="1:11" ht="23.1" hidden="1" customHeight="1" x14ac:dyDescent="0.15">
      <c r="A38" s="130" t="s">
        <v>167</v>
      </c>
      <c r="B38" s="130" t="s">
        <v>168</v>
      </c>
      <c r="C38" s="130" t="s">
        <v>25</v>
      </c>
      <c r="D38" s="130">
        <v>0</v>
      </c>
      <c r="E38" s="131">
        <v>0</v>
      </c>
      <c r="F38" s="131">
        <v>0</v>
      </c>
      <c r="G38" s="130" t="s">
        <v>41</v>
      </c>
      <c r="H38" s="130" t="s">
        <v>55</v>
      </c>
      <c r="I38" s="130">
        <v>0</v>
      </c>
      <c r="J38" s="131">
        <v>0</v>
      </c>
      <c r="K38" s="131">
        <v>0</v>
      </c>
    </row>
    <row r="39" spans="1:11" ht="23.1" hidden="1" customHeight="1" x14ac:dyDescent="0.15">
      <c r="A39" s="130" t="s">
        <v>169</v>
      </c>
      <c r="B39" s="130" t="s">
        <v>170</v>
      </c>
      <c r="C39" s="130" t="s">
        <v>11</v>
      </c>
      <c r="D39" s="130">
        <v>0</v>
      </c>
      <c r="E39" s="131">
        <v>0</v>
      </c>
      <c r="F39" s="131">
        <v>0</v>
      </c>
      <c r="G39" s="130" t="s">
        <v>13</v>
      </c>
      <c r="H39" s="130">
        <v>0</v>
      </c>
      <c r="I39" s="130">
        <v>0</v>
      </c>
      <c r="J39" s="131">
        <v>0</v>
      </c>
      <c r="K39" s="131">
        <v>0</v>
      </c>
    </row>
    <row r="40" spans="1:11" ht="23.1" hidden="1" customHeight="1" x14ac:dyDescent="0.15">
      <c r="A40" s="130" t="s">
        <v>171</v>
      </c>
      <c r="B40" s="130" t="s">
        <v>172</v>
      </c>
      <c r="C40" s="130" t="s">
        <v>12</v>
      </c>
      <c r="D40" s="130">
        <v>0</v>
      </c>
      <c r="E40" s="131">
        <v>0</v>
      </c>
      <c r="F40" s="131">
        <v>0</v>
      </c>
      <c r="G40" s="130" t="s">
        <v>19</v>
      </c>
      <c r="H40" s="130">
        <v>0</v>
      </c>
      <c r="I40" s="130">
        <v>0</v>
      </c>
      <c r="J40" s="131">
        <v>0</v>
      </c>
      <c r="K40" s="131">
        <v>0</v>
      </c>
    </row>
    <row r="41" spans="1:11" ht="23.1" hidden="1" customHeight="1" x14ac:dyDescent="0.15">
      <c r="A41" s="130" t="s">
        <v>173</v>
      </c>
      <c r="B41" s="130" t="s">
        <v>174</v>
      </c>
      <c r="C41" s="130" t="s">
        <v>12</v>
      </c>
      <c r="D41" s="130" t="s">
        <v>11</v>
      </c>
      <c r="E41" s="131">
        <v>0</v>
      </c>
      <c r="F41" s="131">
        <v>0</v>
      </c>
      <c r="G41" s="130" t="s">
        <v>68</v>
      </c>
      <c r="H41" s="130" t="s">
        <v>13</v>
      </c>
      <c r="I41" s="130">
        <v>0</v>
      </c>
      <c r="J41" s="131">
        <v>0</v>
      </c>
      <c r="K41" s="131">
        <v>0</v>
      </c>
    </row>
    <row r="42" spans="1:11" ht="23.1" hidden="1" customHeight="1" x14ac:dyDescent="0.15">
      <c r="A42" s="130" t="s">
        <v>175</v>
      </c>
      <c r="B42" s="130" t="s">
        <v>176</v>
      </c>
      <c r="C42" s="130" t="s">
        <v>12</v>
      </c>
      <c r="D42" s="130" t="s">
        <v>25</v>
      </c>
      <c r="E42" s="131">
        <v>0</v>
      </c>
      <c r="F42" s="131">
        <v>0</v>
      </c>
      <c r="G42" s="130" t="s">
        <v>19</v>
      </c>
      <c r="H42" s="130" t="s">
        <v>27</v>
      </c>
      <c r="I42" s="130">
        <v>0</v>
      </c>
      <c r="J42" s="131">
        <v>0</v>
      </c>
      <c r="K42" s="131">
        <v>0</v>
      </c>
    </row>
    <row r="43" spans="1:11" ht="23.1" hidden="1" customHeight="1" x14ac:dyDescent="0.15">
      <c r="A43" s="130" t="s">
        <v>177</v>
      </c>
      <c r="B43" s="130" t="s">
        <v>178</v>
      </c>
      <c r="C43" s="130" t="s">
        <v>17</v>
      </c>
      <c r="D43" s="130">
        <v>0</v>
      </c>
      <c r="E43" s="131">
        <v>0</v>
      </c>
      <c r="F43" s="131">
        <v>0</v>
      </c>
      <c r="G43" s="130" t="s">
        <v>67</v>
      </c>
      <c r="H43" s="130" t="s">
        <v>23</v>
      </c>
      <c r="I43" s="130">
        <v>0</v>
      </c>
      <c r="J43" s="131">
        <v>0</v>
      </c>
      <c r="K43" s="131">
        <v>0</v>
      </c>
    </row>
    <row r="44" spans="1:11" ht="23.1" hidden="1" customHeight="1" x14ac:dyDescent="0.15">
      <c r="A44" s="130" t="s">
        <v>179</v>
      </c>
      <c r="B44" s="130" t="s">
        <v>180</v>
      </c>
      <c r="C44" s="130" t="s">
        <v>17</v>
      </c>
      <c r="D44" s="130">
        <v>0</v>
      </c>
      <c r="E44" s="131">
        <v>0</v>
      </c>
      <c r="F44" s="131">
        <v>0</v>
      </c>
      <c r="G44" s="130" t="s">
        <v>37</v>
      </c>
      <c r="H44" s="130">
        <v>0</v>
      </c>
      <c r="I44" s="130">
        <v>0</v>
      </c>
      <c r="J44" s="131">
        <v>0</v>
      </c>
      <c r="K44" s="131">
        <v>0</v>
      </c>
    </row>
    <row r="45" spans="1:11" ht="23.1" hidden="1" customHeight="1" x14ac:dyDescent="0.15">
      <c r="A45" s="130" t="s">
        <v>181</v>
      </c>
      <c r="B45" s="130" t="s">
        <v>182</v>
      </c>
      <c r="C45" s="130" t="s">
        <v>14</v>
      </c>
      <c r="D45" s="130">
        <v>0</v>
      </c>
      <c r="E45" s="131" t="s">
        <v>22</v>
      </c>
      <c r="F45" s="131">
        <v>0</v>
      </c>
      <c r="G45" s="130" t="s">
        <v>14</v>
      </c>
      <c r="H45" s="130">
        <v>0</v>
      </c>
      <c r="I45" s="130">
        <v>0</v>
      </c>
      <c r="J45" s="131" t="s">
        <v>75</v>
      </c>
      <c r="K45" s="131">
        <v>0</v>
      </c>
    </row>
    <row r="46" spans="1:11" ht="23.1" hidden="1" customHeight="1" x14ac:dyDescent="0.15">
      <c r="A46" s="130" t="s">
        <v>183</v>
      </c>
      <c r="B46" s="130" t="s">
        <v>184</v>
      </c>
      <c r="C46" s="130" t="s">
        <v>11</v>
      </c>
      <c r="D46" s="130">
        <v>0</v>
      </c>
      <c r="E46" s="131">
        <v>0</v>
      </c>
      <c r="F46" s="131">
        <v>0</v>
      </c>
      <c r="G46" s="130" t="s">
        <v>13</v>
      </c>
      <c r="H46" s="130">
        <v>0</v>
      </c>
      <c r="I46" s="130">
        <v>0</v>
      </c>
      <c r="J46" s="131">
        <v>0</v>
      </c>
      <c r="K46" s="131">
        <v>0</v>
      </c>
    </row>
    <row r="47" spans="1:11" ht="23.1" hidden="1" customHeight="1" x14ac:dyDescent="0.15">
      <c r="A47" s="130" t="s">
        <v>185</v>
      </c>
      <c r="B47" s="130" t="s">
        <v>186</v>
      </c>
      <c r="C47" s="130" t="s">
        <v>11</v>
      </c>
      <c r="D47" s="130">
        <v>0</v>
      </c>
      <c r="E47" s="131">
        <v>0</v>
      </c>
      <c r="F47" s="131">
        <v>0</v>
      </c>
      <c r="G47" s="130" t="s">
        <v>57</v>
      </c>
      <c r="H47" s="130">
        <v>0</v>
      </c>
      <c r="I47" s="130">
        <v>0</v>
      </c>
      <c r="J47" s="131">
        <v>0</v>
      </c>
      <c r="K47" s="131">
        <v>0</v>
      </c>
    </row>
    <row r="48" spans="1:11" ht="23.1" hidden="1" customHeight="1" x14ac:dyDescent="0.15">
      <c r="A48" s="130" t="s">
        <v>187</v>
      </c>
      <c r="B48" s="130" t="s">
        <v>188</v>
      </c>
      <c r="C48" s="130" t="s">
        <v>12</v>
      </c>
      <c r="D48" s="130">
        <v>0</v>
      </c>
      <c r="E48" s="131">
        <v>0</v>
      </c>
      <c r="F48" s="131">
        <v>0</v>
      </c>
      <c r="G48" s="130" t="s">
        <v>19</v>
      </c>
      <c r="H48" s="130">
        <v>0</v>
      </c>
      <c r="I48" s="130">
        <v>0</v>
      </c>
      <c r="J48" s="131">
        <v>0</v>
      </c>
      <c r="K48" s="131">
        <v>0</v>
      </c>
    </row>
    <row r="49" spans="1:11" ht="23.1" hidden="1" customHeight="1" x14ac:dyDescent="0.15">
      <c r="A49" s="130" t="s">
        <v>189</v>
      </c>
      <c r="B49" s="130" t="s">
        <v>190</v>
      </c>
      <c r="C49" s="130" t="s">
        <v>11</v>
      </c>
      <c r="D49" s="130">
        <v>0</v>
      </c>
      <c r="E49" s="131">
        <v>0</v>
      </c>
      <c r="F49" s="131">
        <v>0</v>
      </c>
      <c r="G49" s="130" t="s">
        <v>32</v>
      </c>
      <c r="H49" s="130">
        <v>0</v>
      </c>
      <c r="I49" s="130">
        <v>0</v>
      </c>
      <c r="J49" s="131">
        <v>0</v>
      </c>
      <c r="K49" s="131">
        <v>0</v>
      </c>
    </row>
    <row r="50" spans="1:11" ht="23.1" hidden="1" customHeight="1" x14ac:dyDescent="0.15">
      <c r="A50" s="130" t="s">
        <v>191</v>
      </c>
      <c r="B50" s="130" t="s">
        <v>192</v>
      </c>
      <c r="C50" s="130" t="s">
        <v>39</v>
      </c>
      <c r="D50" s="130" t="s">
        <v>25</v>
      </c>
      <c r="E50" s="131">
        <v>0</v>
      </c>
      <c r="F50" s="131">
        <v>0</v>
      </c>
      <c r="G50" s="130" t="s">
        <v>43</v>
      </c>
      <c r="H50" s="130" t="s">
        <v>41</v>
      </c>
      <c r="I50" s="130">
        <v>0</v>
      </c>
      <c r="J50" s="131">
        <v>0</v>
      </c>
      <c r="K50" s="131">
        <v>0</v>
      </c>
    </row>
    <row r="51" spans="1:11" ht="23.1" hidden="1" customHeight="1" x14ac:dyDescent="0.15">
      <c r="A51" s="130" t="s">
        <v>193</v>
      </c>
      <c r="B51" s="130" t="s">
        <v>194</v>
      </c>
      <c r="C51" s="130" t="s">
        <v>12</v>
      </c>
      <c r="D51" s="130" t="s">
        <v>22</v>
      </c>
      <c r="E51" s="131">
        <v>0</v>
      </c>
      <c r="F51" s="131">
        <v>0</v>
      </c>
      <c r="G51" s="130" t="s">
        <v>68</v>
      </c>
      <c r="H51" s="130" t="s">
        <v>73</v>
      </c>
      <c r="I51" s="130">
        <v>0</v>
      </c>
      <c r="J51" s="131">
        <v>0</v>
      </c>
      <c r="K51" s="131">
        <v>0</v>
      </c>
    </row>
    <row r="52" spans="1:11" ht="23.1" hidden="1" customHeight="1" x14ac:dyDescent="0.15">
      <c r="A52" s="130" t="s">
        <v>195</v>
      </c>
      <c r="B52" s="130" t="s">
        <v>196</v>
      </c>
      <c r="C52" s="130" t="s">
        <v>11</v>
      </c>
      <c r="D52" s="130" t="s">
        <v>40</v>
      </c>
      <c r="E52" s="131">
        <v>0</v>
      </c>
      <c r="F52" s="131">
        <v>0</v>
      </c>
      <c r="G52" s="130" t="s">
        <v>57</v>
      </c>
      <c r="H52" s="130" t="s">
        <v>40</v>
      </c>
      <c r="I52" s="130">
        <v>0</v>
      </c>
      <c r="J52" s="131">
        <v>0</v>
      </c>
      <c r="K52" s="131">
        <v>0</v>
      </c>
    </row>
    <row r="53" spans="1:11" ht="23.1" hidden="1" customHeight="1" x14ac:dyDescent="0.15">
      <c r="A53" s="130" t="s">
        <v>197</v>
      </c>
      <c r="B53" s="130" t="s">
        <v>198</v>
      </c>
      <c r="C53" s="130" t="s">
        <v>18</v>
      </c>
      <c r="D53" s="130">
        <v>0</v>
      </c>
      <c r="E53" s="131">
        <v>0</v>
      </c>
      <c r="F53" s="131">
        <v>0</v>
      </c>
      <c r="G53" s="130" t="s">
        <v>18</v>
      </c>
      <c r="H53" s="130">
        <v>0</v>
      </c>
      <c r="I53" s="130">
        <v>0</v>
      </c>
      <c r="J53" s="131">
        <v>0</v>
      </c>
      <c r="K53" s="131">
        <v>0</v>
      </c>
    </row>
    <row r="54" spans="1:11" ht="23.1" hidden="1" customHeight="1" x14ac:dyDescent="0.15">
      <c r="A54" s="130" t="s">
        <v>199</v>
      </c>
      <c r="B54" s="130" t="s">
        <v>200</v>
      </c>
      <c r="C54" s="130" t="s">
        <v>50</v>
      </c>
      <c r="D54" s="130">
        <v>0</v>
      </c>
      <c r="E54" s="131">
        <v>0</v>
      </c>
      <c r="F54" s="131">
        <v>0</v>
      </c>
      <c r="G54" s="130" t="s">
        <v>50</v>
      </c>
      <c r="H54" s="130">
        <v>0</v>
      </c>
      <c r="I54" s="130">
        <v>0</v>
      </c>
      <c r="J54" s="131">
        <v>0</v>
      </c>
      <c r="K54" s="131">
        <v>0</v>
      </c>
    </row>
    <row r="55" spans="1:11" ht="23.1" hidden="1" customHeight="1" x14ac:dyDescent="0.15">
      <c r="A55" s="130" t="s">
        <v>201</v>
      </c>
      <c r="B55" s="130" t="s">
        <v>202</v>
      </c>
      <c r="C55" s="130" t="s">
        <v>50</v>
      </c>
      <c r="D55" s="130" t="s">
        <v>22</v>
      </c>
      <c r="E55" s="131">
        <v>0</v>
      </c>
      <c r="F55" s="131">
        <v>0</v>
      </c>
      <c r="G55" s="130" t="s">
        <v>50</v>
      </c>
      <c r="H55" s="130" t="s">
        <v>73</v>
      </c>
      <c r="I55" s="130">
        <v>0</v>
      </c>
      <c r="J55" s="131">
        <v>0</v>
      </c>
      <c r="K55" s="131">
        <v>0</v>
      </c>
    </row>
    <row r="56" spans="1:11" ht="23.1" hidden="1" customHeight="1" x14ac:dyDescent="0.15">
      <c r="A56" s="130" t="s">
        <v>203</v>
      </c>
      <c r="B56" s="130" t="s">
        <v>204</v>
      </c>
      <c r="C56" s="130" t="s">
        <v>12</v>
      </c>
      <c r="D56" s="130">
        <v>0</v>
      </c>
      <c r="E56" s="131">
        <v>0</v>
      </c>
      <c r="F56" s="131">
        <v>0</v>
      </c>
      <c r="G56" s="130" t="s">
        <v>68</v>
      </c>
      <c r="H56" s="130">
        <v>0</v>
      </c>
      <c r="I56" s="130">
        <v>0</v>
      </c>
      <c r="J56" s="131">
        <v>0</v>
      </c>
      <c r="K56" s="131">
        <v>0</v>
      </c>
    </row>
    <row r="57" spans="1:11" ht="23.1" hidden="1" customHeight="1" x14ac:dyDescent="0.15">
      <c r="A57" s="130" t="s">
        <v>205</v>
      </c>
      <c r="B57" s="130" t="s">
        <v>206</v>
      </c>
      <c r="C57" s="130" t="s">
        <v>17</v>
      </c>
      <c r="D57" s="130">
        <v>0</v>
      </c>
      <c r="E57" s="131">
        <v>0</v>
      </c>
      <c r="F57" s="131">
        <v>0</v>
      </c>
      <c r="G57" s="130" t="s">
        <v>67</v>
      </c>
      <c r="H57" s="130">
        <v>0</v>
      </c>
      <c r="I57" s="130">
        <v>0</v>
      </c>
      <c r="J57" s="131">
        <v>0</v>
      </c>
      <c r="K57" s="131">
        <v>0</v>
      </c>
    </row>
    <row r="58" spans="1:11" ht="23.1" hidden="1" customHeight="1" x14ac:dyDescent="0.15">
      <c r="A58" s="130" t="s">
        <v>207</v>
      </c>
      <c r="B58" s="130" t="s">
        <v>208</v>
      </c>
      <c r="C58" s="130" t="s">
        <v>50</v>
      </c>
      <c r="D58" s="130" t="s">
        <v>25</v>
      </c>
      <c r="E58" s="131">
        <v>0</v>
      </c>
      <c r="F58" s="131">
        <v>0</v>
      </c>
      <c r="G58" s="130" t="s">
        <v>50</v>
      </c>
      <c r="H58" s="130" t="s">
        <v>72</v>
      </c>
      <c r="I58" s="130">
        <v>0</v>
      </c>
      <c r="J58" s="131">
        <v>0</v>
      </c>
      <c r="K58" s="131">
        <v>0</v>
      </c>
    </row>
    <row r="59" spans="1:11" ht="23.1" hidden="1" customHeight="1" x14ac:dyDescent="0.15">
      <c r="A59" s="130" t="s">
        <v>209</v>
      </c>
      <c r="B59" s="130" t="s">
        <v>210</v>
      </c>
      <c r="C59" s="130" t="s">
        <v>11</v>
      </c>
      <c r="D59" s="130">
        <v>0</v>
      </c>
      <c r="E59" s="131">
        <v>0</v>
      </c>
      <c r="F59" s="131">
        <v>0</v>
      </c>
      <c r="G59" s="130" t="s">
        <v>13</v>
      </c>
      <c r="H59" s="130">
        <v>0</v>
      </c>
      <c r="I59" s="130">
        <v>0</v>
      </c>
      <c r="J59" s="131">
        <v>0</v>
      </c>
      <c r="K59" s="131">
        <v>0</v>
      </c>
    </row>
    <row r="60" spans="1:11" ht="23.1" hidden="1" customHeight="1" x14ac:dyDescent="0.15">
      <c r="A60" s="130" t="s">
        <v>211</v>
      </c>
      <c r="B60" s="130" t="s">
        <v>212</v>
      </c>
      <c r="C60" s="130" t="s">
        <v>12</v>
      </c>
      <c r="D60" s="130">
        <v>0</v>
      </c>
      <c r="E60" s="131">
        <v>0</v>
      </c>
      <c r="F60" s="131">
        <v>0</v>
      </c>
      <c r="G60" s="130" t="s">
        <v>19</v>
      </c>
      <c r="H60" s="130">
        <v>0</v>
      </c>
      <c r="I60" s="130">
        <v>0</v>
      </c>
      <c r="J60" s="131">
        <v>0</v>
      </c>
      <c r="K60" s="131">
        <v>0</v>
      </c>
    </row>
    <row r="61" spans="1:11" ht="23.1" hidden="1" customHeight="1" x14ac:dyDescent="0.15">
      <c r="A61" s="130" t="s">
        <v>213</v>
      </c>
      <c r="B61" s="130" t="s">
        <v>214</v>
      </c>
      <c r="C61" s="130" t="s">
        <v>18</v>
      </c>
      <c r="D61" s="130">
        <v>0</v>
      </c>
      <c r="E61" s="131">
        <v>0</v>
      </c>
      <c r="F61" s="131">
        <v>0</v>
      </c>
      <c r="G61" s="130" t="s">
        <v>18</v>
      </c>
      <c r="H61" s="130">
        <v>0</v>
      </c>
      <c r="I61" s="130">
        <v>0</v>
      </c>
      <c r="J61" s="131">
        <v>0</v>
      </c>
      <c r="K61" s="131">
        <v>0</v>
      </c>
    </row>
    <row r="62" spans="1:11" ht="23.1" hidden="1" customHeight="1" x14ac:dyDescent="0.15">
      <c r="A62" s="130" t="s">
        <v>215</v>
      </c>
      <c r="B62" s="130" t="s">
        <v>216</v>
      </c>
      <c r="C62" s="130" t="s">
        <v>25</v>
      </c>
      <c r="D62" s="130">
        <v>0</v>
      </c>
      <c r="E62" s="131">
        <v>0</v>
      </c>
      <c r="F62" s="131">
        <v>0</v>
      </c>
      <c r="G62" s="130" t="s">
        <v>41</v>
      </c>
      <c r="H62" s="130">
        <v>0</v>
      </c>
      <c r="I62" s="130">
        <v>0</v>
      </c>
      <c r="J62" s="131">
        <v>0</v>
      </c>
      <c r="K62" s="131">
        <v>0</v>
      </c>
    </row>
    <row r="63" spans="1:11" ht="23.1" hidden="1" customHeight="1" x14ac:dyDescent="0.15">
      <c r="A63" s="130" t="s">
        <v>217</v>
      </c>
      <c r="B63" s="130" t="s">
        <v>218</v>
      </c>
      <c r="C63" s="130" t="s">
        <v>11</v>
      </c>
      <c r="D63" s="130">
        <v>0</v>
      </c>
      <c r="E63" s="131">
        <v>0</v>
      </c>
      <c r="F63" s="131">
        <v>0</v>
      </c>
      <c r="G63" s="130" t="s">
        <v>62</v>
      </c>
      <c r="H63" s="130">
        <v>0</v>
      </c>
      <c r="I63" s="130">
        <v>0</v>
      </c>
      <c r="J63" s="131">
        <v>0</v>
      </c>
      <c r="K63" s="131">
        <v>0</v>
      </c>
    </row>
    <row r="64" spans="1:11" ht="23.1" hidden="1" customHeight="1" x14ac:dyDescent="0.15">
      <c r="A64" s="130" t="s">
        <v>219</v>
      </c>
      <c r="B64" s="130" t="s">
        <v>220</v>
      </c>
      <c r="C64" s="130" t="s">
        <v>12</v>
      </c>
      <c r="D64" s="130">
        <v>0</v>
      </c>
      <c r="E64" s="131">
        <v>0</v>
      </c>
      <c r="F64" s="131">
        <v>0</v>
      </c>
      <c r="G64" s="130" t="s">
        <v>19</v>
      </c>
      <c r="H64" s="130">
        <v>0</v>
      </c>
      <c r="I64" s="130">
        <v>0</v>
      </c>
      <c r="J64" s="131">
        <v>0</v>
      </c>
      <c r="K64" s="131">
        <v>0</v>
      </c>
    </row>
    <row r="65" spans="1:11" ht="23.1" hidden="1" customHeight="1" x14ac:dyDescent="0.15">
      <c r="A65" s="130" t="s">
        <v>221</v>
      </c>
      <c r="B65" s="130" t="s">
        <v>222</v>
      </c>
      <c r="C65" s="130" t="s">
        <v>11</v>
      </c>
      <c r="D65" s="130">
        <v>0</v>
      </c>
      <c r="E65" s="131">
        <v>0</v>
      </c>
      <c r="F65" s="131">
        <v>0</v>
      </c>
      <c r="G65" s="130" t="s">
        <v>32</v>
      </c>
      <c r="H65" s="130">
        <v>0</v>
      </c>
      <c r="I65" s="130">
        <v>0</v>
      </c>
      <c r="J65" s="131">
        <v>0</v>
      </c>
      <c r="K65" s="131">
        <v>0</v>
      </c>
    </row>
    <row r="66" spans="1:11" ht="23.1" hidden="1" customHeight="1" x14ac:dyDescent="0.15">
      <c r="A66" s="130" t="s">
        <v>223</v>
      </c>
      <c r="B66" s="130" t="s">
        <v>224</v>
      </c>
      <c r="C66" s="130" t="s">
        <v>17</v>
      </c>
      <c r="D66" s="130">
        <v>0</v>
      </c>
      <c r="E66" s="131">
        <v>0</v>
      </c>
      <c r="F66" s="131">
        <v>0</v>
      </c>
      <c r="G66" s="130" t="s">
        <v>67</v>
      </c>
      <c r="H66" s="130">
        <v>0</v>
      </c>
      <c r="I66" s="130">
        <v>0</v>
      </c>
      <c r="J66" s="131">
        <v>0</v>
      </c>
      <c r="K66" s="131">
        <v>0</v>
      </c>
    </row>
    <row r="67" spans="1:11" ht="23.1" hidden="1" customHeight="1" x14ac:dyDescent="0.15">
      <c r="A67" s="130" t="s">
        <v>225</v>
      </c>
      <c r="B67" s="130" t="s">
        <v>226</v>
      </c>
      <c r="C67" s="130" t="s">
        <v>47</v>
      </c>
      <c r="D67" s="130">
        <v>0</v>
      </c>
      <c r="E67" s="131">
        <v>0</v>
      </c>
      <c r="F67" s="131">
        <v>0</v>
      </c>
      <c r="G67" s="130" t="s">
        <v>47</v>
      </c>
      <c r="H67" s="130">
        <v>0</v>
      </c>
      <c r="I67" s="130">
        <v>0</v>
      </c>
      <c r="J67" s="131">
        <v>0</v>
      </c>
      <c r="K67" s="131">
        <v>0</v>
      </c>
    </row>
    <row r="68" spans="1:11" ht="23.1" hidden="1" customHeight="1" x14ac:dyDescent="0.15">
      <c r="A68" s="130" t="s">
        <v>227</v>
      </c>
      <c r="B68" s="130" t="s">
        <v>228</v>
      </c>
      <c r="C68" s="130" t="s">
        <v>17</v>
      </c>
      <c r="D68" s="130" t="s">
        <v>25</v>
      </c>
      <c r="E68" s="131">
        <v>0</v>
      </c>
      <c r="F68" s="131">
        <v>0</v>
      </c>
      <c r="G68" s="130" t="s">
        <v>23</v>
      </c>
      <c r="H68" s="130" t="s">
        <v>27</v>
      </c>
      <c r="I68" s="130">
        <v>0</v>
      </c>
      <c r="J68" s="131">
        <v>0</v>
      </c>
      <c r="K68" s="131">
        <v>0</v>
      </c>
    </row>
    <row r="69" spans="1:11" ht="23.1" hidden="1" customHeight="1" x14ac:dyDescent="0.15">
      <c r="A69" s="130" t="s">
        <v>229</v>
      </c>
      <c r="B69" s="130" t="s">
        <v>230</v>
      </c>
      <c r="C69" s="130" t="s">
        <v>22</v>
      </c>
      <c r="D69" s="130">
        <v>0</v>
      </c>
      <c r="E69" s="131">
        <v>0</v>
      </c>
      <c r="F69" s="131">
        <v>0</v>
      </c>
      <c r="G69" s="130" t="s">
        <v>70</v>
      </c>
      <c r="H69" s="130">
        <v>0</v>
      </c>
      <c r="I69" s="130">
        <v>0</v>
      </c>
      <c r="J69" s="131">
        <v>0</v>
      </c>
      <c r="K69" s="131">
        <v>0</v>
      </c>
    </row>
    <row r="70" spans="1:11" ht="23.1" hidden="1" customHeight="1" x14ac:dyDescent="0.15">
      <c r="A70" s="130" t="s">
        <v>231</v>
      </c>
      <c r="B70" s="130" t="s">
        <v>232</v>
      </c>
      <c r="C70" s="130" t="s">
        <v>26</v>
      </c>
      <c r="D70" s="130" t="s">
        <v>25</v>
      </c>
      <c r="E70" s="131">
        <v>0</v>
      </c>
      <c r="F70" s="131">
        <v>0</v>
      </c>
      <c r="G70" s="130" t="s">
        <v>26</v>
      </c>
      <c r="H70" s="130" t="s">
        <v>33</v>
      </c>
      <c r="I70" s="130">
        <v>0</v>
      </c>
      <c r="J70" s="131">
        <v>0</v>
      </c>
      <c r="K70" s="131">
        <v>0</v>
      </c>
    </row>
    <row r="71" spans="1:11" ht="23.1" hidden="1" customHeight="1" x14ac:dyDescent="0.15">
      <c r="A71" s="130" t="s">
        <v>233</v>
      </c>
      <c r="B71" s="130" t="s">
        <v>234</v>
      </c>
      <c r="C71" s="130" t="s">
        <v>25</v>
      </c>
      <c r="D71" s="130">
        <v>0</v>
      </c>
      <c r="E71" s="131">
        <v>0</v>
      </c>
      <c r="F71" s="131">
        <v>0</v>
      </c>
      <c r="G71" s="130" t="s">
        <v>64</v>
      </c>
      <c r="H71" s="130" t="s">
        <v>55</v>
      </c>
      <c r="I71" s="130" t="s">
        <v>29</v>
      </c>
      <c r="J71" s="131">
        <v>0</v>
      </c>
      <c r="K71" s="131">
        <v>0</v>
      </c>
    </row>
    <row r="72" spans="1:11" ht="23.1" hidden="1" customHeight="1" x14ac:dyDescent="0.15">
      <c r="A72" s="130" t="s">
        <v>235</v>
      </c>
      <c r="B72" s="130" t="s">
        <v>236</v>
      </c>
      <c r="C72" s="130" t="s">
        <v>12</v>
      </c>
      <c r="D72" s="130">
        <v>0</v>
      </c>
      <c r="E72" s="131">
        <v>0</v>
      </c>
      <c r="F72" s="131">
        <v>0</v>
      </c>
      <c r="G72" s="130" t="s">
        <v>19</v>
      </c>
      <c r="H72" s="130">
        <v>0</v>
      </c>
      <c r="I72" s="130">
        <v>0</v>
      </c>
      <c r="J72" s="131">
        <v>0</v>
      </c>
      <c r="K72" s="131">
        <v>0</v>
      </c>
    </row>
    <row r="73" spans="1:11" ht="23.1" hidden="1" customHeight="1" x14ac:dyDescent="0.15">
      <c r="A73" s="130" t="s">
        <v>237</v>
      </c>
      <c r="B73" s="130" t="s">
        <v>238</v>
      </c>
      <c r="C73" s="130" t="s">
        <v>12</v>
      </c>
      <c r="D73" s="130">
        <v>0</v>
      </c>
      <c r="E73" s="131">
        <v>0</v>
      </c>
      <c r="F73" s="131">
        <v>0</v>
      </c>
      <c r="G73" s="130" t="s">
        <v>68</v>
      </c>
      <c r="H73" s="130">
        <v>0</v>
      </c>
      <c r="I73" s="130">
        <v>0</v>
      </c>
      <c r="J73" s="131">
        <v>0</v>
      </c>
      <c r="K73" s="131">
        <v>0</v>
      </c>
    </row>
    <row r="74" spans="1:11" ht="23.1" hidden="1" customHeight="1" x14ac:dyDescent="0.15">
      <c r="A74" s="130" t="s">
        <v>239</v>
      </c>
      <c r="B74" s="130" t="s">
        <v>240</v>
      </c>
      <c r="C74" s="130" t="s">
        <v>18</v>
      </c>
      <c r="D74" s="130">
        <v>0</v>
      </c>
      <c r="E74" s="131">
        <v>0</v>
      </c>
      <c r="F74" s="131">
        <v>0</v>
      </c>
      <c r="G74" s="130" t="s">
        <v>18</v>
      </c>
      <c r="H74" s="130">
        <v>0</v>
      </c>
      <c r="I74" s="130">
        <v>0</v>
      </c>
      <c r="J74" s="131">
        <v>0</v>
      </c>
      <c r="K74" s="131">
        <v>0</v>
      </c>
    </row>
    <row r="75" spans="1:11" ht="23.1" hidden="1" customHeight="1" x14ac:dyDescent="0.15">
      <c r="A75" s="130" t="s">
        <v>241</v>
      </c>
      <c r="B75" s="130" t="s">
        <v>242</v>
      </c>
      <c r="C75" s="130" t="s">
        <v>22</v>
      </c>
      <c r="D75" s="130" t="s">
        <v>26</v>
      </c>
      <c r="E75" s="131">
        <v>0</v>
      </c>
      <c r="F75" s="131">
        <v>0</v>
      </c>
      <c r="G75" s="130" t="s">
        <v>70</v>
      </c>
      <c r="H75" s="130" t="s">
        <v>26</v>
      </c>
      <c r="I75" s="130">
        <v>0</v>
      </c>
      <c r="J75" s="131">
        <v>0</v>
      </c>
      <c r="K75" s="131">
        <v>0</v>
      </c>
    </row>
    <row r="76" spans="1:11" ht="23.1" hidden="1" customHeight="1" x14ac:dyDescent="0.15">
      <c r="A76" s="130" t="s">
        <v>243</v>
      </c>
      <c r="B76" s="130" t="s">
        <v>244</v>
      </c>
      <c r="C76" s="130" t="s">
        <v>39</v>
      </c>
      <c r="D76" s="130">
        <v>0</v>
      </c>
      <c r="E76" s="131" t="s">
        <v>17</v>
      </c>
      <c r="F76" s="131">
        <v>0</v>
      </c>
      <c r="G76" s="130" t="s">
        <v>67</v>
      </c>
      <c r="H76" s="130">
        <v>0</v>
      </c>
      <c r="I76" s="130">
        <v>0</v>
      </c>
      <c r="J76" s="131">
        <v>0</v>
      </c>
      <c r="K76" s="131">
        <v>0</v>
      </c>
    </row>
    <row r="77" spans="1:11" ht="23.1" hidden="1" customHeight="1" x14ac:dyDescent="0.15">
      <c r="A77" s="130" t="s">
        <v>245</v>
      </c>
      <c r="B77" s="130" t="s">
        <v>246</v>
      </c>
      <c r="C77" s="130" t="s">
        <v>25</v>
      </c>
      <c r="D77" s="130">
        <v>0</v>
      </c>
      <c r="E77" s="131" t="s">
        <v>17</v>
      </c>
      <c r="F77" s="131">
        <v>0</v>
      </c>
      <c r="G77" s="130" t="s">
        <v>41</v>
      </c>
      <c r="H77" s="130">
        <v>0</v>
      </c>
      <c r="I77" s="130">
        <v>0</v>
      </c>
      <c r="J77" s="131" t="s">
        <v>23</v>
      </c>
      <c r="K77" s="131">
        <v>0</v>
      </c>
    </row>
    <row r="78" spans="1:11" ht="23.1" hidden="1" customHeight="1" x14ac:dyDescent="0.15">
      <c r="A78" s="130" t="s">
        <v>247</v>
      </c>
      <c r="B78" s="130" t="s">
        <v>248</v>
      </c>
      <c r="C78" s="130" t="s">
        <v>11</v>
      </c>
      <c r="D78" s="130">
        <v>0</v>
      </c>
      <c r="E78" s="131" t="s">
        <v>40</v>
      </c>
      <c r="F78" s="131">
        <v>0</v>
      </c>
      <c r="G78" s="130" t="s">
        <v>32</v>
      </c>
      <c r="H78" s="130" t="s">
        <v>57</v>
      </c>
      <c r="I78" s="130">
        <v>0</v>
      </c>
      <c r="J78" s="131" t="s">
        <v>40</v>
      </c>
      <c r="K78" s="131">
        <v>0</v>
      </c>
    </row>
    <row r="79" spans="1:11" ht="23.1" hidden="1" customHeight="1" x14ac:dyDescent="0.15">
      <c r="A79" s="130" t="s">
        <v>249</v>
      </c>
      <c r="B79" s="130" t="s">
        <v>250</v>
      </c>
      <c r="C79" s="130" t="s">
        <v>35</v>
      </c>
      <c r="D79" s="130">
        <v>0</v>
      </c>
      <c r="E79" s="131">
        <v>0</v>
      </c>
      <c r="F79" s="131">
        <v>0</v>
      </c>
      <c r="G79" s="130" t="s">
        <v>36</v>
      </c>
      <c r="H79" s="130">
        <v>0</v>
      </c>
      <c r="I79" s="130">
        <v>0</v>
      </c>
      <c r="J79" s="131">
        <v>0</v>
      </c>
      <c r="K79" s="131">
        <v>0</v>
      </c>
    </row>
    <row r="80" spans="1:11" ht="23.1" hidden="1" customHeight="1" x14ac:dyDescent="0.15">
      <c r="A80" s="130" t="s">
        <v>251</v>
      </c>
      <c r="B80" s="130" t="s">
        <v>252</v>
      </c>
      <c r="C80" s="130" t="s">
        <v>18</v>
      </c>
      <c r="D80" s="130">
        <v>0</v>
      </c>
      <c r="E80" s="131">
        <v>0</v>
      </c>
      <c r="F80" s="131">
        <v>0</v>
      </c>
      <c r="G80" s="130" t="s">
        <v>18</v>
      </c>
      <c r="H80" s="130">
        <v>0</v>
      </c>
      <c r="I80" s="130">
        <v>0</v>
      </c>
      <c r="J80" s="131">
        <v>0</v>
      </c>
      <c r="K80" s="131">
        <v>0</v>
      </c>
    </row>
    <row r="81" spans="1:11" ht="23.1" hidden="1" customHeight="1" x14ac:dyDescent="0.15">
      <c r="A81" s="130" t="s">
        <v>253</v>
      </c>
      <c r="B81" s="130" t="s">
        <v>254</v>
      </c>
      <c r="C81" s="130" t="s">
        <v>11</v>
      </c>
      <c r="D81" s="130">
        <v>0</v>
      </c>
      <c r="E81" s="131">
        <v>0</v>
      </c>
      <c r="F81" s="131">
        <v>0</v>
      </c>
      <c r="G81" s="130" t="s">
        <v>13</v>
      </c>
      <c r="H81" s="130">
        <v>0</v>
      </c>
      <c r="I81" s="130">
        <v>0</v>
      </c>
      <c r="J81" s="131">
        <v>0</v>
      </c>
      <c r="K81" s="131">
        <v>0</v>
      </c>
    </row>
    <row r="82" spans="1:11" ht="23.1" hidden="1" customHeight="1" x14ac:dyDescent="0.15">
      <c r="A82" s="130" t="s">
        <v>255</v>
      </c>
      <c r="B82" s="130" t="s">
        <v>256</v>
      </c>
      <c r="C82" s="130" t="s">
        <v>47</v>
      </c>
      <c r="D82" s="130">
        <v>0</v>
      </c>
      <c r="E82" s="131">
        <v>0</v>
      </c>
      <c r="F82" s="131">
        <v>0</v>
      </c>
      <c r="G82" s="130" t="s">
        <v>47</v>
      </c>
      <c r="H82" s="130">
        <v>0</v>
      </c>
      <c r="I82" s="130">
        <v>0</v>
      </c>
      <c r="J82" s="131">
        <v>0</v>
      </c>
      <c r="K82" s="131">
        <v>0</v>
      </c>
    </row>
    <row r="83" spans="1:11" ht="23.1" hidden="1" customHeight="1" x14ac:dyDescent="0.15">
      <c r="A83" s="130" t="s">
        <v>257</v>
      </c>
      <c r="B83" s="130" t="s">
        <v>258</v>
      </c>
      <c r="C83" s="130" t="s">
        <v>47</v>
      </c>
      <c r="D83" s="130">
        <v>0</v>
      </c>
      <c r="E83" s="131">
        <v>0</v>
      </c>
      <c r="F83" s="131">
        <v>0</v>
      </c>
      <c r="G83" s="130" t="s">
        <v>47</v>
      </c>
      <c r="H83" s="130">
        <v>0</v>
      </c>
      <c r="I83" s="130">
        <v>0</v>
      </c>
      <c r="J83" s="131">
        <v>0</v>
      </c>
      <c r="K83" s="131">
        <v>0</v>
      </c>
    </row>
    <row r="84" spans="1:11" ht="23.1" hidden="1" customHeight="1" x14ac:dyDescent="0.15">
      <c r="A84" s="130" t="s">
        <v>259</v>
      </c>
      <c r="B84" s="130" t="s">
        <v>260</v>
      </c>
      <c r="C84" s="130" t="s">
        <v>22</v>
      </c>
      <c r="D84" s="130">
        <v>0</v>
      </c>
      <c r="E84" s="131">
        <v>0</v>
      </c>
      <c r="F84" s="131">
        <v>0</v>
      </c>
      <c r="G84" s="130" t="s">
        <v>75</v>
      </c>
      <c r="H84" s="130">
        <v>0</v>
      </c>
      <c r="I84" s="130">
        <v>0</v>
      </c>
      <c r="J84" s="131">
        <v>0</v>
      </c>
      <c r="K84" s="131">
        <v>0</v>
      </c>
    </row>
    <row r="85" spans="1:11" ht="23.1" hidden="1" customHeight="1" x14ac:dyDescent="0.15">
      <c r="A85" s="130" t="s">
        <v>261</v>
      </c>
      <c r="B85" s="130" t="s">
        <v>262</v>
      </c>
      <c r="C85" s="130" t="s">
        <v>22</v>
      </c>
      <c r="D85" s="130">
        <v>0</v>
      </c>
      <c r="E85" s="131">
        <v>0</v>
      </c>
      <c r="F85" s="131">
        <v>0</v>
      </c>
      <c r="G85" s="130" t="s">
        <v>75</v>
      </c>
      <c r="H85" s="130">
        <v>0</v>
      </c>
      <c r="I85" s="130">
        <v>0</v>
      </c>
      <c r="J85" s="131">
        <v>0</v>
      </c>
      <c r="K85" s="131">
        <v>0</v>
      </c>
    </row>
    <row r="86" spans="1:11" ht="23.1" hidden="1" customHeight="1" x14ac:dyDescent="0.15">
      <c r="A86" s="130" t="s">
        <v>263</v>
      </c>
      <c r="B86" s="130" t="s">
        <v>264</v>
      </c>
      <c r="C86" s="130" t="s">
        <v>17</v>
      </c>
      <c r="D86" s="130">
        <v>0</v>
      </c>
      <c r="E86" s="131">
        <v>0</v>
      </c>
      <c r="F86" s="131">
        <v>0</v>
      </c>
      <c r="G86" s="130" t="s">
        <v>23</v>
      </c>
      <c r="H86" s="130">
        <v>0</v>
      </c>
      <c r="I86" s="130">
        <v>0</v>
      </c>
      <c r="J86" s="131">
        <v>0</v>
      </c>
      <c r="K86" s="131">
        <v>0</v>
      </c>
    </row>
    <row r="87" spans="1:11" ht="23.1" hidden="1" customHeight="1" x14ac:dyDescent="0.15">
      <c r="A87" s="130" t="s">
        <v>265</v>
      </c>
      <c r="B87" s="130" t="s">
        <v>266</v>
      </c>
      <c r="C87" s="130" t="s">
        <v>39</v>
      </c>
      <c r="D87" s="130" t="s">
        <v>12</v>
      </c>
      <c r="E87" s="131">
        <v>0</v>
      </c>
      <c r="F87" s="131">
        <v>0</v>
      </c>
      <c r="G87" s="130" t="s">
        <v>67</v>
      </c>
      <c r="H87" s="130" t="s">
        <v>68</v>
      </c>
      <c r="I87" s="130">
        <v>0</v>
      </c>
      <c r="J87" s="131">
        <v>0</v>
      </c>
      <c r="K87" s="131">
        <v>0</v>
      </c>
    </row>
    <row r="88" spans="1:11" ht="23.1" hidden="1" customHeight="1" x14ac:dyDescent="0.15">
      <c r="A88" s="130" t="s">
        <v>267</v>
      </c>
      <c r="B88" s="130" t="s">
        <v>268</v>
      </c>
      <c r="C88" s="130" t="s">
        <v>17</v>
      </c>
      <c r="D88" s="130">
        <v>0</v>
      </c>
      <c r="E88" s="131" t="s">
        <v>14</v>
      </c>
      <c r="F88" s="131">
        <v>0</v>
      </c>
      <c r="G88" s="130" t="s">
        <v>23</v>
      </c>
      <c r="H88" s="130">
        <v>0</v>
      </c>
      <c r="I88" s="130">
        <v>0</v>
      </c>
      <c r="J88" s="131" t="s">
        <v>14</v>
      </c>
      <c r="K88" s="131">
        <v>0</v>
      </c>
    </row>
    <row r="89" spans="1:11" ht="23.1" hidden="1" customHeight="1" x14ac:dyDescent="0.15">
      <c r="A89" s="130" t="s">
        <v>269</v>
      </c>
      <c r="B89" s="130" t="s">
        <v>270</v>
      </c>
      <c r="C89" s="130" t="s">
        <v>18</v>
      </c>
      <c r="D89" s="130">
        <v>0</v>
      </c>
      <c r="E89" s="131">
        <v>0</v>
      </c>
      <c r="F89" s="131">
        <v>0</v>
      </c>
      <c r="G89" s="130" t="s">
        <v>18</v>
      </c>
      <c r="H89" s="130">
        <v>0</v>
      </c>
      <c r="I89" s="130">
        <v>0</v>
      </c>
      <c r="J89" s="131">
        <v>0</v>
      </c>
      <c r="K89" s="131">
        <v>0</v>
      </c>
    </row>
    <row r="90" spans="1:11" ht="23.1" hidden="1" customHeight="1" x14ac:dyDescent="0.15">
      <c r="A90" s="130" t="s">
        <v>271</v>
      </c>
      <c r="B90" s="130" t="s">
        <v>272</v>
      </c>
      <c r="C90" s="130" t="s">
        <v>12</v>
      </c>
      <c r="D90" s="130">
        <v>0</v>
      </c>
      <c r="E90" s="131">
        <v>0</v>
      </c>
      <c r="F90" s="131">
        <v>0</v>
      </c>
      <c r="G90" s="130" t="s">
        <v>19</v>
      </c>
      <c r="H90" s="130">
        <v>0</v>
      </c>
      <c r="I90" s="130">
        <v>0</v>
      </c>
      <c r="J90" s="131">
        <v>0</v>
      </c>
      <c r="K90" s="131">
        <v>0</v>
      </c>
    </row>
    <row r="91" spans="1:11" ht="23.1" hidden="1" customHeight="1" x14ac:dyDescent="0.15">
      <c r="A91" s="130" t="s">
        <v>273</v>
      </c>
      <c r="B91" s="130" t="s">
        <v>274</v>
      </c>
      <c r="C91" s="130" t="s">
        <v>17</v>
      </c>
      <c r="D91" s="130">
        <v>0</v>
      </c>
      <c r="E91" s="131">
        <v>0</v>
      </c>
      <c r="F91" s="131">
        <v>0</v>
      </c>
      <c r="G91" s="130" t="s">
        <v>37</v>
      </c>
      <c r="H91" s="130">
        <v>0</v>
      </c>
      <c r="I91" s="130">
        <v>0</v>
      </c>
      <c r="J91" s="131">
        <v>0</v>
      </c>
      <c r="K91" s="131">
        <v>0</v>
      </c>
    </row>
    <row r="92" spans="1:11" ht="23.1" hidden="1" customHeight="1" x14ac:dyDescent="0.15">
      <c r="A92" s="130" t="s">
        <v>275</v>
      </c>
      <c r="B92" s="130" t="s">
        <v>276</v>
      </c>
      <c r="C92" s="130" t="s">
        <v>22</v>
      </c>
      <c r="D92" s="130">
        <v>0</v>
      </c>
      <c r="E92" s="131">
        <v>0</v>
      </c>
      <c r="F92" s="131">
        <v>0</v>
      </c>
      <c r="G92" s="130" t="s">
        <v>73</v>
      </c>
      <c r="H92" s="130">
        <v>0</v>
      </c>
      <c r="I92" s="130">
        <v>0</v>
      </c>
      <c r="J92" s="131">
        <v>0</v>
      </c>
      <c r="K92" s="131">
        <v>0</v>
      </c>
    </row>
    <row r="93" spans="1:11" ht="23.1" hidden="1" customHeight="1" x14ac:dyDescent="0.15">
      <c r="A93" s="130" t="s">
        <v>277</v>
      </c>
      <c r="B93" s="130" t="s">
        <v>278</v>
      </c>
      <c r="C93" s="130" t="s">
        <v>50</v>
      </c>
      <c r="D93" s="130">
        <v>0</v>
      </c>
      <c r="E93" s="131" t="s">
        <v>12</v>
      </c>
      <c r="F93" s="131">
        <v>0</v>
      </c>
      <c r="G93" s="130" t="s">
        <v>50</v>
      </c>
      <c r="H93" s="130">
        <v>0</v>
      </c>
      <c r="I93" s="130">
        <v>0</v>
      </c>
      <c r="J93" s="131" t="s">
        <v>19</v>
      </c>
      <c r="K93" s="131">
        <v>0</v>
      </c>
    </row>
    <row r="94" spans="1:11" ht="23.1" hidden="1" customHeight="1" x14ac:dyDescent="0.15">
      <c r="A94" s="130" t="s">
        <v>279</v>
      </c>
      <c r="B94" s="130" t="s">
        <v>280</v>
      </c>
      <c r="C94" s="130" t="s">
        <v>22</v>
      </c>
      <c r="D94" s="130">
        <v>0</v>
      </c>
      <c r="E94" s="131">
        <v>0</v>
      </c>
      <c r="F94" s="131">
        <v>0</v>
      </c>
      <c r="G94" s="130" t="s">
        <v>73</v>
      </c>
      <c r="H94" s="130">
        <v>0</v>
      </c>
      <c r="I94" s="130">
        <v>0</v>
      </c>
      <c r="J94" s="131">
        <v>0</v>
      </c>
      <c r="K94" s="131">
        <v>0</v>
      </c>
    </row>
    <row r="95" spans="1:11" ht="23.1" hidden="1" customHeight="1" x14ac:dyDescent="0.15">
      <c r="A95" s="130" t="s">
        <v>281</v>
      </c>
      <c r="B95" s="130" t="s">
        <v>282</v>
      </c>
      <c r="C95" s="130" t="s">
        <v>22</v>
      </c>
      <c r="D95" s="130">
        <v>0</v>
      </c>
      <c r="E95" s="131">
        <v>0</v>
      </c>
      <c r="F95" s="131">
        <v>0</v>
      </c>
      <c r="G95" s="130" t="s">
        <v>84</v>
      </c>
      <c r="H95" s="130">
        <v>0</v>
      </c>
      <c r="I95" s="130">
        <v>0</v>
      </c>
      <c r="J95" s="131">
        <v>0</v>
      </c>
      <c r="K95" s="131">
        <v>0</v>
      </c>
    </row>
    <row r="96" spans="1:11" ht="23.1" hidden="1" customHeight="1" x14ac:dyDescent="0.15">
      <c r="A96" s="130" t="s">
        <v>283</v>
      </c>
      <c r="B96" s="130" t="s">
        <v>284</v>
      </c>
      <c r="C96" s="130" t="s">
        <v>12</v>
      </c>
      <c r="D96" s="130">
        <v>0</v>
      </c>
      <c r="E96" s="131">
        <v>0</v>
      </c>
      <c r="F96" s="131">
        <v>0</v>
      </c>
      <c r="G96" s="130" t="s">
        <v>19</v>
      </c>
      <c r="H96" s="130">
        <v>0</v>
      </c>
      <c r="I96" s="130">
        <v>0</v>
      </c>
      <c r="J96" s="131">
        <v>0</v>
      </c>
      <c r="K96" s="131">
        <v>0</v>
      </c>
    </row>
    <row r="97" spans="1:11" ht="23.1" hidden="1" customHeight="1" x14ac:dyDescent="0.15">
      <c r="A97" s="130" t="s">
        <v>285</v>
      </c>
      <c r="B97" s="130" t="s">
        <v>286</v>
      </c>
      <c r="C97" s="130" t="s">
        <v>22</v>
      </c>
      <c r="D97" s="130">
        <v>0</v>
      </c>
      <c r="E97" s="131">
        <v>0</v>
      </c>
      <c r="F97" s="131">
        <v>0</v>
      </c>
      <c r="G97" s="130" t="s">
        <v>73</v>
      </c>
      <c r="H97" s="130" t="s">
        <v>75</v>
      </c>
      <c r="I97" s="130">
        <v>0</v>
      </c>
      <c r="J97" s="131">
        <v>0</v>
      </c>
      <c r="K97" s="131">
        <v>0</v>
      </c>
    </row>
    <row r="98" spans="1:11" ht="23.1" hidden="1" customHeight="1" x14ac:dyDescent="0.15">
      <c r="A98" s="130" t="s">
        <v>287</v>
      </c>
      <c r="B98" s="130" t="s">
        <v>288</v>
      </c>
      <c r="C98" s="130" t="s">
        <v>11</v>
      </c>
      <c r="D98" s="130" t="s">
        <v>18</v>
      </c>
      <c r="E98" s="131">
        <v>0</v>
      </c>
      <c r="F98" s="131">
        <v>0</v>
      </c>
      <c r="G98" s="130" t="s">
        <v>32</v>
      </c>
      <c r="H98" s="130" t="s">
        <v>18</v>
      </c>
      <c r="I98" s="130">
        <v>0</v>
      </c>
      <c r="J98" s="131">
        <v>0</v>
      </c>
      <c r="K98" s="131">
        <v>0</v>
      </c>
    </row>
    <row r="99" spans="1:11" ht="23.1" hidden="1" customHeight="1" x14ac:dyDescent="0.15">
      <c r="A99" s="130" t="s">
        <v>289</v>
      </c>
      <c r="B99" s="130" t="s">
        <v>290</v>
      </c>
      <c r="C99" s="130" t="s">
        <v>18</v>
      </c>
      <c r="D99" s="130">
        <v>0</v>
      </c>
      <c r="E99" s="131">
        <v>0</v>
      </c>
      <c r="F99" s="131">
        <v>0</v>
      </c>
      <c r="G99" s="130" t="s">
        <v>18</v>
      </c>
      <c r="H99" s="130">
        <v>0</v>
      </c>
      <c r="I99" s="130">
        <v>0</v>
      </c>
      <c r="J99" s="131">
        <v>0</v>
      </c>
      <c r="K99" s="131">
        <v>0</v>
      </c>
    </row>
    <row r="100" spans="1:11" ht="23.1" hidden="1" customHeight="1" x14ac:dyDescent="0.15">
      <c r="A100" s="130" t="s">
        <v>291</v>
      </c>
      <c r="B100" s="130" t="s">
        <v>292</v>
      </c>
      <c r="C100" s="130" t="s">
        <v>14</v>
      </c>
      <c r="D100" s="130">
        <v>0</v>
      </c>
      <c r="E100" s="131">
        <v>0</v>
      </c>
      <c r="F100" s="131">
        <v>0</v>
      </c>
      <c r="G100" s="130" t="s">
        <v>14</v>
      </c>
      <c r="H100" s="130">
        <v>0</v>
      </c>
      <c r="I100" s="130">
        <v>0</v>
      </c>
      <c r="J100" s="131">
        <v>0</v>
      </c>
      <c r="K100" s="131">
        <v>0</v>
      </c>
    </row>
    <row r="101" spans="1:11" ht="23.1" hidden="1" customHeight="1" x14ac:dyDescent="0.15">
      <c r="A101" s="130" t="s">
        <v>293</v>
      </c>
      <c r="B101" s="130" t="s">
        <v>294</v>
      </c>
      <c r="C101" s="130" t="s">
        <v>17</v>
      </c>
      <c r="D101" s="130">
        <v>0</v>
      </c>
      <c r="E101" s="131">
        <v>0</v>
      </c>
      <c r="F101" s="131">
        <v>0</v>
      </c>
      <c r="G101" s="130" t="s">
        <v>37</v>
      </c>
      <c r="H101" s="130">
        <v>0</v>
      </c>
      <c r="I101" s="130">
        <v>0</v>
      </c>
      <c r="J101" s="131">
        <v>0</v>
      </c>
      <c r="K101" s="131">
        <v>0</v>
      </c>
    </row>
    <row r="102" spans="1:11" ht="23.1" hidden="1" customHeight="1" x14ac:dyDescent="0.15">
      <c r="A102" s="130" t="s">
        <v>295</v>
      </c>
      <c r="B102" s="130" t="s">
        <v>296</v>
      </c>
      <c r="C102" s="130" t="s">
        <v>50</v>
      </c>
      <c r="D102" s="130">
        <v>0</v>
      </c>
      <c r="E102" s="131">
        <v>0</v>
      </c>
      <c r="F102" s="131">
        <v>0</v>
      </c>
      <c r="G102" s="130" t="s">
        <v>50</v>
      </c>
      <c r="H102" s="130">
        <v>0</v>
      </c>
      <c r="I102" s="130">
        <v>0</v>
      </c>
      <c r="J102" s="131">
        <v>0</v>
      </c>
      <c r="K102" s="131">
        <v>0</v>
      </c>
    </row>
    <row r="103" spans="1:11" ht="23.1" hidden="1" customHeight="1" x14ac:dyDescent="0.15">
      <c r="A103" s="130" t="s">
        <v>297</v>
      </c>
      <c r="B103" s="130" t="s">
        <v>298</v>
      </c>
      <c r="C103" s="130" t="s">
        <v>11</v>
      </c>
      <c r="D103" s="130">
        <v>0</v>
      </c>
      <c r="E103" s="131">
        <v>0</v>
      </c>
      <c r="F103" s="131">
        <v>0</v>
      </c>
      <c r="G103" s="130" t="s">
        <v>13</v>
      </c>
      <c r="H103" s="130">
        <v>0</v>
      </c>
      <c r="I103" s="130">
        <v>0</v>
      </c>
      <c r="J103" s="131">
        <v>0</v>
      </c>
      <c r="K103" s="131">
        <v>0</v>
      </c>
    </row>
    <row r="104" spans="1:11" ht="23.1" hidden="1" customHeight="1" x14ac:dyDescent="0.15">
      <c r="A104" s="130" t="s">
        <v>299</v>
      </c>
      <c r="B104" s="130" t="s">
        <v>300</v>
      </c>
      <c r="C104" s="130" t="s">
        <v>17</v>
      </c>
      <c r="D104" s="130">
        <v>0</v>
      </c>
      <c r="E104" s="131">
        <v>0</v>
      </c>
      <c r="F104" s="131">
        <v>0</v>
      </c>
      <c r="G104" s="130" t="s">
        <v>23</v>
      </c>
      <c r="H104" s="130">
        <v>0</v>
      </c>
      <c r="I104" s="130">
        <v>0</v>
      </c>
      <c r="J104" s="131">
        <v>0</v>
      </c>
      <c r="K104" s="131">
        <v>0</v>
      </c>
    </row>
    <row r="105" spans="1:11" ht="23.1" hidden="1" customHeight="1" x14ac:dyDescent="0.15">
      <c r="A105" s="130" t="s">
        <v>301</v>
      </c>
      <c r="B105" s="130" t="s">
        <v>302</v>
      </c>
      <c r="C105" s="130" t="s">
        <v>18</v>
      </c>
      <c r="D105" s="130">
        <v>0</v>
      </c>
      <c r="E105" s="131">
        <v>0</v>
      </c>
      <c r="F105" s="131">
        <v>0</v>
      </c>
      <c r="G105" s="130" t="s">
        <v>18</v>
      </c>
      <c r="H105" s="130">
        <v>0</v>
      </c>
      <c r="I105" s="130">
        <v>0</v>
      </c>
      <c r="J105" s="131">
        <v>0</v>
      </c>
      <c r="K105" s="131">
        <v>0</v>
      </c>
    </row>
    <row r="106" spans="1:11" ht="23.1" hidden="1" customHeight="1" x14ac:dyDescent="0.15">
      <c r="A106" s="130" t="s">
        <v>303</v>
      </c>
      <c r="B106" s="130" t="s">
        <v>304</v>
      </c>
      <c r="C106" s="130" t="s">
        <v>12</v>
      </c>
      <c r="D106" s="130">
        <v>0</v>
      </c>
      <c r="E106" s="131">
        <v>0</v>
      </c>
      <c r="F106" s="131">
        <v>0</v>
      </c>
      <c r="G106" s="130" t="s">
        <v>68</v>
      </c>
      <c r="H106" s="130">
        <v>0</v>
      </c>
      <c r="I106" s="130">
        <v>0</v>
      </c>
      <c r="J106" s="131">
        <v>0</v>
      </c>
      <c r="K106" s="131">
        <v>0</v>
      </c>
    </row>
    <row r="107" spans="1:11" ht="23.1" hidden="1" customHeight="1" x14ac:dyDescent="0.15">
      <c r="A107" s="130" t="s">
        <v>305</v>
      </c>
      <c r="B107" s="130" t="s">
        <v>306</v>
      </c>
      <c r="C107" s="130" t="s">
        <v>18</v>
      </c>
      <c r="D107" s="130">
        <v>0</v>
      </c>
      <c r="E107" s="131">
        <v>0</v>
      </c>
      <c r="F107" s="131">
        <v>0</v>
      </c>
      <c r="G107" s="130" t="s">
        <v>18</v>
      </c>
      <c r="H107" s="130" t="s">
        <v>81</v>
      </c>
      <c r="I107" s="130">
        <v>0</v>
      </c>
      <c r="J107" s="131">
        <v>0</v>
      </c>
      <c r="K107" s="131">
        <v>0</v>
      </c>
    </row>
    <row r="108" spans="1:11" ht="23.1" hidden="1" customHeight="1" x14ac:dyDescent="0.15">
      <c r="A108" s="130" t="s">
        <v>307</v>
      </c>
      <c r="B108" s="130" t="s">
        <v>308</v>
      </c>
      <c r="C108" s="130" t="s">
        <v>12</v>
      </c>
      <c r="D108" s="130">
        <v>0</v>
      </c>
      <c r="E108" s="131">
        <v>0</v>
      </c>
      <c r="F108" s="131">
        <v>0</v>
      </c>
      <c r="G108" s="130" t="s">
        <v>68</v>
      </c>
      <c r="H108" s="130">
        <v>0</v>
      </c>
      <c r="I108" s="130">
        <v>0</v>
      </c>
      <c r="J108" s="131">
        <v>0</v>
      </c>
      <c r="K108" s="131">
        <v>0</v>
      </c>
    </row>
    <row r="109" spans="1:11" ht="23.1" hidden="1" customHeight="1" x14ac:dyDescent="0.15">
      <c r="A109" s="130" t="s">
        <v>309</v>
      </c>
      <c r="B109" s="130" t="s">
        <v>310</v>
      </c>
      <c r="C109" s="130" t="s">
        <v>18</v>
      </c>
      <c r="D109" s="130">
        <v>0</v>
      </c>
      <c r="E109" s="131">
        <v>0</v>
      </c>
      <c r="F109" s="131">
        <v>0</v>
      </c>
      <c r="G109" s="130" t="s">
        <v>18</v>
      </c>
      <c r="H109" s="130">
        <v>0</v>
      </c>
      <c r="I109" s="130">
        <v>0</v>
      </c>
      <c r="J109" s="131">
        <v>0</v>
      </c>
      <c r="K109" s="131">
        <v>0</v>
      </c>
    </row>
    <row r="110" spans="1:11" ht="23.1" hidden="1" customHeight="1" x14ac:dyDescent="0.15">
      <c r="A110" s="130" t="s">
        <v>311</v>
      </c>
      <c r="B110" s="130" t="s">
        <v>312</v>
      </c>
      <c r="C110" s="130" t="s">
        <v>40</v>
      </c>
      <c r="D110" s="130" t="s">
        <v>22</v>
      </c>
      <c r="E110" s="131">
        <v>0</v>
      </c>
      <c r="F110" s="131">
        <v>0</v>
      </c>
      <c r="G110" s="130" t="s">
        <v>40</v>
      </c>
      <c r="H110" s="130" t="s">
        <v>79</v>
      </c>
      <c r="I110" s="130">
        <v>0</v>
      </c>
      <c r="J110" s="131">
        <v>0</v>
      </c>
      <c r="K110" s="131">
        <v>0</v>
      </c>
    </row>
    <row r="111" spans="1:11" ht="23.1" hidden="1" customHeight="1" x14ac:dyDescent="0.15">
      <c r="A111" s="130" t="s">
        <v>313</v>
      </c>
      <c r="B111" s="130" t="s">
        <v>314</v>
      </c>
      <c r="C111" s="130" t="s">
        <v>50</v>
      </c>
      <c r="D111" s="130">
        <v>0</v>
      </c>
      <c r="E111" s="131">
        <v>0</v>
      </c>
      <c r="F111" s="131">
        <v>0</v>
      </c>
      <c r="G111" s="130" t="s">
        <v>50</v>
      </c>
      <c r="H111" s="130">
        <v>0</v>
      </c>
      <c r="I111" s="130">
        <v>0</v>
      </c>
      <c r="J111" s="131">
        <v>0</v>
      </c>
      <c r="K111" s="131">
        <v>0</v>
      </c>
    </row>
    <row r="112" spans="1:11" ht="23.1" hidden="1" customHeight="1" x14ac:dyDescent="0.15">
      <c r="A112" s="130" t="s">
        <v>315</v>
      </c>
      <c r="B112" s="130" t="s">
        <v>316</v>
      </c>
      <c r="C112" s="130" t="s">
        <v>22</v>
      </c>
      <c r="D112" s="130">
        <v>0</v>
      </c>
      <c r="E112" s="131">
        <v>0</v>
      </c>
      <c r="F112" s="131">
        <v>0</v>
      </c>
      <c r="G112" s="130" t="s">
        <v>70</v>
      </c>
      <c r="H112" s="130">
        <v>0</v>
      </c>
      <c r="I112" s="130">
        <v>0</v>
      </c>
      <c r="J112" s="131">
        <v>0</v>
      </c>
      <c r="K112" s="131">
        <v>0</v>
      </c>
    </row>
    <row r="113" spans="1:11" ht="23.1" hidden="1" customHeight="1" x14ac:dyDescent="0.15">
      <c r="A113" s="130" t="s">
        <v>317</v>
      </c>
      <c r="B113" s="130" t="s">
        <v>318</v>
      </c>
      <c r="C113" s="130" t="s">
        <v>22</v>
      </c>
      <c r="D113" s="130">
        <v>0</v>
      </c>
      <c r="E113" s="131">
        <v>0</v>
      </c>
      <c r="F113" s="131">
        <v>0</v>
      </c>
      <c r="G113" s="130" t="s">
        <v>81</v>
      </c>
      <c r="H113" s="130">
        <v>0</v>
      </c>
      <c r="I113" s="130">
        <v>0</v>
      </c>
      <c r="J113" s="131">
        <v>0</v>
      </c>
      <c r="K113" s="131">
        <v>0</v>
      </c>
    </row>
    <row r="114" spans="1:11" ht="23.1" hidden="1" customHeight="1" x14ac:dyDescent="0.15">
      <c r="A114" s="130" t="s">
        <v>319</v>
      </c>
      <c r="B114" s="130" t="s">
        <v>320</v>
      </c>
      <c r="C114" s="130" t="s">
        <v>22</v>
      </c>
      <c r="D114" s="130">
        <v>0</v>
      </c>
      <c r="E114" s="131">
        <v>0</v>
      </c>
      <c r="F114" s="131">
        <v>0</v>
      </c>
      <c r="G114" s="130" t="s">
        <v>73</v>
      </c>
      <c r="H114" s="130">
        <v>0</v>
      </c>
      <c r="I114" s="130">
        <v>0</v>
      </c>
      <c r="J114" s="131">
        <v>0</v>
      </c>
      <c r="K114" s="131">
        <v>0</v>
      </c>
    </row>
    <row r="115" spans="1:11" ht="23.1" hidden="1" customHeight="1" x14ac:dyDescent="0.15">
      <c r="A115" s="130" t="s">
        <v>321</v>
      </c>
      <c r="B115" s="130" t="s">
        <v>322</v>
      </c>
      <c r="C115" s="130" t="s">
        <v>17</v>
      </c>
      <c r="D115" s="130">
        <v>0</v>
      </c>
      <c r="E115" s="131" t="s">
        <v>14</v>
      </c>
      <c r="F115" s="131">
        <v>0</v>
      </c>
      <c r="G115" s="130" t="s">
        <v>23</v>
      </c>
      <c r="H115" s="130">
        <v>0</v>
      </c>
      <c r="I115" s="130">
        <v>0</v>
      </c>
      <c r="J115" s="131" t="s">
        <v>14</v>
      </c>
      <c r="K115" s="131">
        <v>0</v>
      </c>
    </row>
    <row r="116" spans="1:11" ht="23.1" hidden="1" customHeight="1" x14ac:dyDescent="0.15">
      <c r="A116" s="130" t="s">
        <v>323</v>
      </c>
      <c r="B116" s="130" t="s">
        <v>324</v>
      </c>
      <c r="C116" s="130" t="s">
        <v>48</v>
      </c>
      <c r="D116" s="130">
        <v>0</v>
      </c>
      <c r="E116" s="131">
        <v>0</v>
      </c>
      <c r="F116" s="131">
        <v>0</v>
      </c>
      <c r="G116" s="130" t="s">
        <v>65</v>
      </c>
      <c r="H116" s="130">
        <v>0</v>
      </c>
      <c r="I116" s="130">
        <v>0</v>
      </c>
      <c r="J116" s="131">
        <v>0</v>
      </c>
      <c r="K116" s="131">
        <v>0</v>
      </c>
    </row>
    <row r="117" spans="1:11" ht="23.1" hidden="1" customHeight="1" x14ac:dyDescent="0.15">
      <c r="A117" s="130" t="s">
        <v>325</v>
      </c>
      <c r="B117" s="130" t="s">
        <v>326</v>
      </c>
      <c r="C117" s="130" t="s">
        <v>12</v>
      </c>
      <c r="D117" s="130">
        <v>0</v>
      </c>
      <c r="E117" s="131">
        <v>0</v>
      </c>
      <c r="F117" s="131">
        <v>0</v>
      </c>
      <c r="G117" s="130" t="s">
        <v>19</v>
      </c>
      <c r="H117" s="130">
        <v>0</v>
      </c>
      <c r="I117" s="130">
        <v>0</v>
      </c>
      <c r="J117" s="131">
        <v>0</v>
      </c>
      <c r="K117" s="131">
        <v>0</v>
      </c>
    </row>
    <row r="118" spans="1:11" ht="23.1" hidden="1" customHeight="1" x14ac:dyDescent="0.15">
      <c r="A118" s="130" t="s">
        <v>327</v>
      </c>
      <c r="B118" s="130" t="s">
        <v>328</v>
      </c>
      <c r="C118" s="130" t="s">
        <v>22</v>
      </c>
      <c r="D118" s="130" t="s">
        <v>14</v>
      </c>
      <c r="E118" s="131">
        <v>0</v>
      </c>
      <c r="F118" s="131">
        <v>0</v>
      </c>
      <c r="G118" s="130" t="s">
        <v>51</v>
      </c>
      <c r="H118" s="130" t="s">
        <v>14</v>
      </c>
      <c r="I118" s="130">
        <v>0</v>
      </c>
      <c r="J118" s="131">
        <v>0</v>
      </c>
      <c r="K118" s="131">
        <v>0</v>
      </c>
    </row>
    <row r="119" spans="1:11" ht="23.1" hidden="1" customHeight="1" x14ac:dyDescent="0.15">
      <c r="A119" s="130" t="s">
        <v>329</v>
      </c>
      <c r="B119" s="130" t="s">
        <v>330</v>
      </c>
      <c r="C119" s="130" t="s">
        <v>26</v>
      </c>
      <c r="D119" s="130" t="s">
        <v>50</v>
      </c>
      <c r="E119" s="131">
        <v>0</v>
      </c>
      <c r="F119" s="131">
        <v>0</v>
      </c>
      <c r="G119" s="130" t="s">
        <v>26</v>
      </c>
      <c r="H119" s="130" t="s">
        <v>50</v>
      </c>
      <c r="I119" s="130">
        <v>0</v>
      </c>
      <c r="J119" s="131">
        <v>0</v>
      </c>
      <c r="K119" s="131">
        <v>0</v>
      </c>
    </row>
    <row r="120" spans="1:11" ht="23.1" hidden="1" customHeight="1" x14ac:dyDescent="0.15">
      <c r="A120" s="130" t="s">
        <v>331</v>
      </c>
      <c r="B120" s="130" t="s">
        <v>332</v>
      </c>
      <c r="C120" s="130" t="s">
        <v>39</v>
      </c>
      <c r="D120" s="130" t="s">
        <v>25</v>
      </c>
      <c r="E120" s="131">
        <v>0</v>
      </c>
      <c r="F120" s="131">
        <v>0</v>
      </c>
      <c r="G120" s="130" t="s">
        <v>52</v>
      </c>
      <c r="H120" s="130" t="s">
        <v>33</v>
      </c>
      <c r="I120" s="130">
        <v>0</v>
      </c>
      <c r="J120" s="131">
        <v>0</v>
      </c>
      <c r="K120" s="131">
        <v>0</v>
      </c>
    </row>
    <row r="121" spans="1:11" ht="23.1" hidden="1" customHeight="1" x14ac:dyDescent="0.15">
      <c r="A121" s="130" t="s">
        <v>333</v>
      </c>
      <c r="B121" s="130" t="s">
        <v>334</v>
      </c>
      <c r="C121" s="130" t="s">
        <v>47</v>
      </c>
      <c r="D121" s="130">
        <v>0</v>
      </c>
      <c r="E121" s="131">
        <v>0</v>
      </c>
      <c r="F121" s="131">
        <v>0</v>
      </c>
      <c r="G121" s="130" t="s">
        <v>47</v>
      </c>
      <c r="H121" s="130">
        <v>0</v>
      </c>
      <c r="I121" s="130">
        <v>0</v>
      </c>
      <c r="J121" s="131">
        <v>0</v>
      </c>
      <c r="K121" s="131">
        <v>0</v>
      </c>
    </row>
    <row r="122" spans="1:11" ht="23.1" hidden="1" customHeight="1" x14ac:dyDescent="0.15">
      <c r="A122" s="130" t="s">
        <v>335</v>
      </c>
      <c r="B122" s="130" t="s">
        <v>336</v>
      </c>
      <c r="C122" s="130" t="s">
        <v>25</v>
      </c>
      <c r="D122" s="130">
        <v>0</v>
      </c>
      <c r="E122" s="131" t="s">
        <v>35</v>
      </c>
      <c r="F122" s="131">
        <v>0</v>
      </c>
      <c r="G122" s="130" t="s">
        <v>64</v>
      </c>
      <c r="H122" s="130" t="s">
        <v>29</v>
      </c>
      <c r="I122" s="130">
        <v>0</v>
      </c>
      <c r="J122" s="131" t="s">
        <v>69</v>
      </c>
      <c r="K122" s="131">
        <v>0</v>
      </c>
    </row>
    <row r="123" spans="1:11" ht="23.1" hidden="1" customHeight="1" x14ac:dyDescent="0.15">
      <c r="A123" s="130" t="s">
        <v>337</v>
      </c>
      <c r="B123" s="130" t="s">
        <v>338</v>
      </c>
      <c r="C123" s="130" t="s">
        <v>18</v>
      </c>
      <c r="D123" s="130" t="s">
        <v>40</v>
      </c>
      <c r="E123" s="131">
        <v>0</v>
      </c>
      <c r="F123" s="131">
        <v>0</v>
      </c>
      <c r="G123" s="130" t="s">
        <v>18</v>
      </c>
      <c r="H123" s="130" t="s">
        <v>40</v>
      </c>
      <c r="I123" s="130">
        <v>0</v>
      </c>
      <c r="J123" s="131">
        <v>0</v>
      </c>
      <c r="K123" s="131">
        <v>0</v>
      </c>
    </row>
    <row r="124" spans="1:11" ht="23.1" hidden="1" customHeight="1" x14ac:dyDescent="0.15">
      <c r="A124" s="130" t="s">
        <v>339</v>
      </c>
      <c r="B124" s="130" t="s">
        <v>340</v>
      </c>
      <c r="C124" s="130" t="s">
        <v>11</v>
      </c>
      <c r="D124" s="130">
        <v>0</v>
      </c>
      <c r="E124" s="131">
        <v>0</v>
      </c>
      <c r="F124" s="131">
        <v>0</v>
      </c>
      <c r="G124" s="130" t="s">
        <v>13</v>
      </c>
      <c r="H124" s="130">
        <v>0</v>
      </c>
      <c r="I124" s="130">
        <v>0</v>
      </c>
      <c r="J124" s="131">
        <v>0</v>
      </c>
      <c r="K124" s="131">
        <v>0</v>
      </c>
    </row>
    <row r="125" spans="1:11" ht="23.1" hidden="1" customHeight="1" x14ac:dyDescent="0.15">
      <c r="A125" s="130" t="s">
        <v>341</v>
      </c>
      <c r="B125" s="130" t="s">
        <v>342</v>
      </c>
      <c r="C125" s="130" t="s">
        <v>25</v>
      </c>
      <c r="D125" s="130" t="s">
        <v>39</v>
      </c>
      <c r="E125" s="131">
        <v>0</v>
      </c>
      <c r="F125" s="131">
        <v>0</v>
      </c>
      <c r="G125" s="130" t="s">
        <v>72</v>
      </c>
      <c r="H125" s="130" t="s">
        <v>52</v>
      </c>
      <c r="I125" s="130">
        <v>0</v>
      </c>
      <c r="J125" s="131">
        <v>0</v>
      </c>
      <c r="K125" s="131">
        <v>0</v>
      </c>
    </row>
    <row r="126" spans="1:11" ht="23.1" hidden="1" customHeight="1" x14ac:dyDescent="0.15">
      <c r="A126" s="130" t="s">
        <v>343</v>
      </c>
      <c r="B126" s="130" t="s">
        <v>344</v>
      </c>
      <c r="C126" s="130" t="s">
        <v>18</v>
      </c>
      <c r="D126" s="130">
        <v>0</v>
      </c>
      <c r="E126" s="131">
        <v>0</v>
      </c>
      <c r="F126" s="131">
        <v>0</v>
      </c>
      <c r="G126" s="130" t="s">
        <v>18</v>
      </c>
      <c r="H126" s="130">
        <v>0</v>
      </c>
      <c r="I126" s="130">
        <v>0</v>
      </c>
      <c r="J126" s="131">
        <v>0</v>
      </c>
      <c r="K126" s="131">
        <v>0</v>
      </c>
    </row>
    <row r="127" spans="1:11" ht="23.1" hidden="1" customHeight="1" x14ac:dyDescent="0.15">
      <c r="A127" s="130" t="s">
        <v>345</v>
      </c>
      <c r="B127" s="130" t="s">
        <v>346</v>
      </c>
      <c r="C127" s="130" t="s">
        <v>39</v>
      </c>
      <c r="D127" s="130">
        <v>0</v>
      </c>
      <c r="E127" s="131">
        <v>0</v>
      </c>
      <c r="F127" s="131">
        <v>0</v>
      </c>
      <c r="G127" s="130" t="s">
        <v>52</v>
      </c>
      <c r="H127" s="130">
        <v>0</v>
      </c>
      <c r="I127" s="130">
        <v>0</v>
      </c>
      <c r="J127" s="131">
        <v>0</v>
      </c>
      <c r="K127" s="131">
        <v>0</v>
      </c>
    </row>
    <row r="128" spans="1:11" ht="23.1" hidden="1" customHeight="1" x14ac:dyDescent="0.15">
      <c r="A128" s="130" t="s">
        <v>347</v>
      </c>
      <c r="B128" s="130" t="s">
        <v>348</v>
      </c>
      <c r="C128" s="130" t="s">
        <v>22</v>
      </c>
      <c r="D128" s="130">
        <v>0</v>
      </c>
      <c r="E128" s="131">
        <v>0</v>
      </c>
      <c r="F128" s="131">
        <v>0</v>
      </c>
      <c r="G128" s="130" t="s">
        <v>70</v>
      </c>
      <c r="H128" s="130">
        <v>0</v>
      </c>
      <c r="I128" s="130">
        <v>0</v>
      </c>
      <c r="J128" s="131">
        <v>0</v>
      </c>
      <c r="K128" s="131">
        <v>0</v>
      </c>
    </row>
    <row r="129" spans="1:11" ht="23.1" hidden="1" customHeight="1" x14ac:dyDescent="0.15">
      <c r="A129" s="130" t="s">
        <v>349</v>
      </c>
      <c r="B129" s="130" t="s">
        <v>350</v>
      </c>
      <c r="C129" s="130" t="s">
        <v>39</v>
      </c>
      <c r="D129" s="130">
        <v>0</v>
      </c>
      <c r="E129" s="131">
        <v>0</v>
      </c>
      <c r="F129" s="131">
        <v>0</v>
      </c>
      <c r="G129" s="130" t="s">
        <v>52</v>
      </c>
      <c r="H129" s="130">
        <v>0</v>
      </c>
      <c r="I129" s="130">
        <v>0</v>
      </c>
      <c r="J129" s="131">
        <v>0</v>
      </c>
      <c r="K129" s="131">
        <v>0</v>
      </c>
    </row>
    <row r="130" spans="1:11" ht="23.1" hidden="1" customHeight="1" x14ac:dyDescent="0.15">
      <c r="A130" s="130" t="s">
        <v>351</v>
      </c>
      <c r="B130" s="130" t="s">
        <v>352</v>
      </c>
      <c r="C130" s="130" t="s">
        <v>39</v>
      </c>
      <c r="D130" s="130">
        <v>0</v>
      </c>
      <c r="E130" s="131">
        <v>0</v>
      </c>
      <c r="F130" s="131">
        <v>0</v>
      </c>
      <c r="G130" s="130" t="s">
        <v>43</v>
      </c>
      <c r="H130" s="130">
        <v>0</v>
      </c>
      <c r="I130" s="130">
        <v>0</v>
      </c>
      <c r="J130" s="131">
        <v>0</v>
      </c>
      <c r="K130" s="131">
        <v>0</v>
      </c>
    </row>
    <row r="131" spans="1:11" ht="23.1" hidden="1" customHeight="1" x14ac:dyDescent="0.15">
      <c r="A131" s="130" t="s">
        <v>353</v>
      </c>
      <c r="B131" s="130" t="s">
        <v>354</v>
      </c>
      <c r="C131" s="130" t="s">
        <v>17</v>
      </c>
      <c r="D131" s="130">
        <v>0</v>
      </c>
      <c r="E131" s="131">
        <v>0</v>
      </c>
      <c r="F131" s="131">
        <v>0</v>
      </c>
      <c r="G131" s="130" t="s">
        <v>23</v>
      </c>
      <c r="H131" s="130">
        <v>0</v>
      </c>
      <c r="I131" s="130">
        <v>0</v>
      </c>
      <c r="J131" s="131">
        <v>0</v>
      </c>
      <c r="K131" s="131">
        <v>0</v>
      </c>
    </row>
    <row r="132" spans="1:11" ht="23.1" hidden="1" customHeight="1" x14ac:dyDescent="0.15">
      <c r="A132" s="130" t="s">
        <v>355</v>
      </c>
      <c r="B132" s="130" t="s">
        <v>356</v>
      </c>
      <c r="C132" s="130" t="s">
        <v>25</v>
      </c>
      <c r="D132" s="130">
        <v>0</v>
      </c>
      <c r="E132" s="131" t="s">
        <v>39</v>
      </c>
      <c r="F132" s="131">
        <v>0</v>
      </c>
      <c r="G132" s="130" t="s">
        <v>41</v>
      </c>
      <c r="H132" s="130">
        <v>0</v>
      </c>
      <c r="I132" s="130">
        <v>0</v>
      </c>
      <c r="J132" s="131" t="s">
        <v>43</v>
      </c>
      <c r="K132" s="131">
        <v>0</v>
      </c>
    </row>
    <row r="133" spans="1:11" ht="23.1" hidden="1" customHeight="1" x14ac:dyDescent="0.15">
      <c r="A133" s="130" t="s">
        <v>357</v>
      </c>
      <c r="B133" s="130" t="s">
        <v>358</v>
      </c>
      <c r="C133" s="130" t="s">
        <v>40</v>
      </c>
      <c r="D133" s="130">
        <v>0</v>
      </c>
      <c r="E133" s="131">
        <v>0</v>
      </c>
      <c r="F133" s="131">
        <v>0</v>
      </c>
      <c r="G133" s="130" t="s">
        <v>40</v>
      </c>
      <c r="H133" s="130">
        <v>0</v>
      </c>
      <c r="I133" s="130">
        <v>0</v>
      </c>
      <c r="J133" s="131">
        <v>0</v>
      </c>
      <c r="K133" s="131">
        <v>0</v>
      </c>
    </row>
    <row r="134" spans="1:11" ht="23.1" hidden="1" customHeight="1" x14ac:dyDescent="0.15">
      <c r="A134" s="130" t="s">
        <v>359</v>
      </c>
      <c r="B134" s="130" t="s">
        <v>360</v>
      </c>
      <c r="C134" s="130" t="s">
        <v>50</v>
      </c>
      <c r="D134" s="130" t="s">
        <v>12</v>
      </c>
      <c r="E134" s="131">
        <v>0</v>
      </c>
      <c r="F134" s="131">
        <v>0</v>
      </c>
      <c r="G134" s="130" t="s">
        <v>50</v>
      </c>
      <c r="H134" s="130" t="s">
        <v>68</v>
      </c>
      <c r="I134" s="130">
        <v>0</v>
      </c>
      <c r="J134" s="131" t="s">
        <v>19</v>
      </c>
      <c r="K134" s="131">
        <v>0</v>
      </c>
    </row>
    <row r="135" spans="1:11" ht="23.1" hidden="1" customHeight="1" x14ac:dyDescent="0.15">
      <c r="A135" s="130" t="s">
        <v>361</v>
      </c>
      <c r="B135" s="130" t="s">
        <v>362</v>
      </c>
      <c r="C135" s="130" t="s">
        <v>26</v>
      </c>
      <c r="D135" s="130">
        <v>0</v>
      </c>
      <c r="E135" s="131">
        <v>0</v>
      </c>
      <c r="F135" s="131">
        <v>0</v>
      </c>
      <c r="G135" s="130" t="s">
        <v>26</v>
      </c>
      <c r="H135" s="130">
        <v>0</v>
      </c>
      <c r="I135" s="130">
        <v>0</v>
      </c>
      <c r="J135" s="131">
        <v>0</v>
      </c>
      <c r="K135" s="131">
        <v>0</v>
      </c>
    </row>
    <row r="136" spans="1:11" ht="23.1" hidden="1" customHeight="1" x14ac:dyDescent="0.15">
      <c r="A136" s="130" t="s">
        <v>363</v>
      </c>
      <c r="B136" s="130" t="s">
        <v>364</v>
      </c>
      <c r="C136" s="130" t="s">
        <v>39</v>
      </c>
      <c r="D136" s="130" t="s">
        <v>25</v>
      </c>
      <c r="E136" s="131" t="s">
        <v>35</v>
      </c>
      <c r="F136" s="131" t="s">
        <v>11</v>
      </c>
      <c r="G136" s="130" t="s">
        <v>43</v>
      </c>
      <c r="H136" s="130" t="s">
        <v>33</v>
      </c>
      <c r="I136" s="130" t="s">
        <v>36</v>
      </c>
      <c r="J136" s="131" t="s">
        <v>13</v>
      </c>
      <c r="K136" s="131">
        <v>0</v>
      </c>
    </row>
    <row r="137" spans="1:11" ht="23.1" hidden="1" customHeight="1" x14ac:dyDescent="0.15">
      <c r="A137" s="130" t="s">
        <v>365</v>
      </c>
      <c r="B137" s="130" t="s">
        <v>366</v>
      </c>
      <c r="C137" s="130" t="s">
        <v>17</v>
      </c>
      <c r="D137" s="130">
        <v>0</v>
      </c>
      <c r="E137" s="131">
        <v>0</v>
      </c>
      <c r="F137" s="131">
        <v>0</v>
      </c>
      <c r="G137" s="130" t="s">
        <v>83</v>
      </c>
      <c r="H137" s="130">
        <v>0</v>
      </c>
      <c r="I137" s="130">
        <v>0</v>
      </c>
      <c r="J137" s="131">
        <v>0</v>
      </c>
      <c r="K137" s="131">
        <v>0</v>
      </c>
    </row>
    <row r="138" spans="1:11" ht="23.1" hidden="1" customHeight="1" x14ac:dyDescent="0.15">
      <c r="A138" s="130" t="s">
        <v>367</v>
      </c>
      <c r="B138" s="130" t="s">
        <v>368</v>
      </c>
      <c r="C138" s="130" t="s">
        <v>17</v>
      </c>
      <c r="D138" s="130">
        <v>0</v>
      </c>
      <c r="E138" s="131" t="s">
        <v>14</v>
      </c>
      <c r="F138" s="131">
        <v>0</v>
      </c>
      <c r="G138" s="130" t="s">
        <v>23</v>
      </c>
      <c r="H138" s="130">
        <v>0</v>
      </c>
      <c r="I138" s="130">
        <v>0</v>
      </c>
      <c r="J138" s="131" t="s">
        <v>14</v>
      </c>
      <c r="K138" s="131">
        <v>0</v>
      </c>
    </row>
    <row r="139" spans="1:11" ht="23.1" hidden="1" customHeight="1" x14ac:dyDescent="0.15">
      <c r="A139" s="130" t="s">
        <v>369</v>
      </c>
      <c r="B139" s="130" t="s">
        <v>370</v>
      </c>
      <c r="C139" s="130" t="s">
        <v>17</v>
      </c>
      <c r="D139" s="130">
        <v>0</v>
      </c>
      <c r="E139" s="131">
        <v>0</v>
      </c>
      <c r="F139" s="131">
        <v>0</v>
      </c>
      <c r="G139" s="130" t="s">
        <v>67</v>
      </c>
      <c r="H139" s="130">
        <v>0</v>
      </c>
      <c r="I139" s="130">
        <v>0</v>
      </c>
      <c r="J139" s="131">
        <v>0</v>
      </c>
      <c r="K139" s="131">
        <v>0</v>
      </c>
    </row>
    <row r="140" spans="1:11" ht="23.1" hidden="1" customHeight="1" x14ac:dyDescent="0.15">
      <c r="A140" s="130" t="s">
        <v>371</v>
      </c>
      <c r="B140" s="130" t="s">
        <v>372</v>
      </c>
      <c r="C140" s="130" t="s">
        <v>11</v>
      </c>
      <c r="D140" s="130">
        <v>0</v>
      </c>
      <c r="E140" s="131">
        <v>0</v>
      </c>
      <c r="F140" s="131">
        <v>0</v>
      </c>
      <c r="G140" s="130" t="s">
        <v>32</v>
      </c>
      <c r="H140" s="130">
        <v>0</v>
      </c>
      <c r="I140" s="130">
        <v>0</v>
      </c>
      <c r="J140" s="131">
        <v>0</v>
      </c>
      <c r="K140" s="131">
        <v>0</v>
      </c>
    </row>
    <row r="141" spans="1:11" ht="23.1" hidden="1" customHeight="1" x14ac:dyDescent="0.15">
      <c r="A141" s="130" t="s">
        <v>373</v>
      </c>
      <c r="B141" s="130" t="s">
        <v>374</v>
      </c>
      <c r="C141" s="130" t="s">
        <v>50</v>
      </c>
      <c r="D141" s="130">
        <v>0</v>
      </c>
      <c r="E141" s="131">
        <v>0</v>
      </c>
      <c r="F141" s="131">
        <v>0</v>
      </c>
      <c r="G141" s="130" t="s">
        <v>50</v>
      </c>
      <c r="H141" s="130">
        <v>0</v>
      </c>
      <c r="I141" s="130">
        <v>0</v>
      </c>
      <c r="J141" s="131">
        <v>0</v>
      </c>
      <c r="K141" s="131">
        <v>0</v>
      </c>
    </row>
    <row r="142" spans="1:11" ht="23.1" hidden="1" customHeight="1" x14ac:dyDescent="0.15">
      <c r="A142" s="130" t="s">
        <v>375</v>
      </c>
      <c r="B142" s="130" t="s">
        <v>376</v>
      </c>
      <c r="C142" s="130" t="s">
        <v>22</v>
      </c>
      <c r="D142" s="130">
        <v>0</v>
      </c>
      <c r="E142" s="131">
        <v>0</v>
      </c>
      <c r="F142" s="131">
        <v>0</v>
      </c>
      <c r="G142" s="130" t="s">
        <v>85</v>
      </c>
      <c r="H142" s="130">
        <v>0</v>
      </c>
      <c r="I142" s="130">
        <v>0</v>
      </c>
      <c r="J142" s="131">
        <v>0</v>
      </c>
      <c r="K142" s="131">
        <v>0</v>
      </c>
    </row>
    <row r="143" spans="1:11" ht="23.1" hidden="1" customHeight="1" x14ac:dyDescent="0.15">
      <c r="A143" s="130" t="s">
        <v>377</v>
      </c>
      <c r="B143" s="130" t="s">
        <v>378</v>
      </c>
      <c r="C143" s="130" t="s">
        <v>26</v>
      </c>
      <c r="D143" s="130">
        <v>0</v>
      </c>
      <c r="E143" s="131">
        <v>0</v>
      </c>
      <c r="F143" s="131">
        <v>0</v>
      </c>
      <c r="G143" s="130" t="s">
        <v>26</v>
      </c>
      <c r="H143" s="130">
        <v>0</v>
      </c>
      <c r="I143" s="130">
        <v>0</v>
      </c>
      <c r="J143" s="131">
        <v>0</v>
      </c>
      <c r="K143" s="131">
        <v>0</v>
      </c>
    </row>
    <row r="144" spans="1:11" ht="23.1" hidden="1" customHeight="1" x14ac:dyDescent="0.15">
      <c r="A144" s="130" t="s">
        <v>379</v>
      </c>
      <c r="B144" s="130" t="s">
        <v>380</v>
      </c>
      <c r="C144" s="130" t="s">
        <v>12</v>
      </c>
      <c r="D144" s="130">
        <v>0</v>
      </c>
      <c r="E144" s="131">
        <v>0</v>
      </c>
      <c r="F144" s="131">
        <v>0</v>
      </c>
      <c r="G144" s="130" t="s">
        <v>68</v>
      </c>
      <c r="H144" s="130">
        <v>0</v>
      </c>
      <c r="I144" s="130">
        <v>0</v>
      </c>
      <c r="J144" s="131">
        <v>0</v>
      </c>
      <c r="K144" s="131">
        <v>0</v>
      </c>
    </row>
    <row r="145" spans="1:11" ht="23.1" hidden="1" customHeight="1" x14ac:dyDescent="0.15">
      <c r="A145" s="130" t="s">
        <v>381</v>
      </c>
      <c r="B145" s="130" t="s">
        <v>382</v>
      </c>
      <c r="C145" s="130" t="s">
        <v>40</v>
      </c>
      <c r="D145" s="130" t="s">
        <v>11</v>
      </c>
      <c r="E145" s="131">
        <v>0</v>
      </c>
      <c r="F145" s="131">
        <v>0</v>
      </c>
      <c r="G145" s="130" t="s">
        <v>40</v>
      </c>
      <c r="H145" s="130" t="s">
        <v>57</v>
      </c>
      <c r="I145" s="130">
        <v>0</v>
      </c>
      <c r="J145" s="131">
        <v>0</v>
      </c>
      <c r="K145" s="131">
        <v>0</v>
      </c>
    </row>
    <row r="146" spans="1:11" ht="23.1" hidden="1" customHeight="1" x14ac:dyDescent="0.15">
      <c r="A146" s="130" t="s">
        <v>383</v>
      </c>
      <c r="B146" s="130" t="s">
        <v>384</v>
      </c>
      <c r="C146" s="130" t="s">
        <v>47</v>
      </c>
      <c r="D146" s="130">
        <v>0</v>
      </c>
      <c r="E146" s="131">
        <v>0</v>
      </c>
      <c r="F146" s="131">
        <v>0</v>
      </c>
      <c r="G146" s="130" t="s">
        <v>47</v>
      </c>
      <c r="H146" s="130">
        <v>0</v>
      </c>
      <c r="I146" s="130">
        <v>0</v>
      </c>
      <c r="J146" s="131">
        <v>0</v>
      </c>
      <c r="K146" s="131">
        <v>0</v>
      </c>
    </row>
    <row r="147" spans="1:11" ht="23.1" hidden="1" customHeight="1" x14ac:dyDescent="0.15">
      <c r="A147" s="130" t="s">
        <v>385</v>
      </c>
      <c r="B147" s="130" t="s">
        <v>386</v>
      </c>
      <c r="C147" s="130" t="s">
        <v>14</v>
      </c>
      <c r="D147" s="130" t="s">
        <v>22</v>
      </c>
      <c r="E147" s="131">
        <v>0</v>
      </c>
      <c r="F147" s="131">
        <v>0</v>
      </c>
      <c r="G147" s="130" t="s">
        <v>14</v>
      </c>
      <c r="H147" s="130">
        <v>0</v>
      </c>
      <c r="I147" s="130">
        <v>0</v>
      </c>
      <c r="J147" s="131">
        <v>0</v>
      </c>
      <c r="K147" s="131">
        <v>0</v>
      </c>
    </row>
    <row r="148" spans="1:11" ht="23.1" hidden="1" customHeight="1" x14ac:dyDescent="0.15">
      <c r="A148" s="130" t="s">
        <v>387</v>
      </c>
      <c r="B148" s="130" t="s">
        <v>388</v>
      </c>
      <c r="C148" s="130" t="s">
        <v>17</v>
      </c>
      <c r="D148" s="130" t="s">
        <v>25</v>
      </c>
      <c r="E148" s="131">
        <v>0</v>
      </c>
      <c r="F148" s="131">
        <v>0</v>
      </c>
      <c r="G148" s="130" t="s">
        <v>23</v>
      </c>
      <c r="H148" s="130" t="s">
        <v>33</v>
      </c>
      <c r="I148" s="130">
        <v>0</v>
      </c>
      <c r="J148" s="131">
        <v>0</v>
      </c>
      <c r="K148" s="131">
        <v>0</v>
      </c>
    </row>
    <row r="149" spans="1:11" ht="23.1" hidden="1" customHeight="1" x14ac:dyDescent="0.15">
      <c r="A149" s="130" t="s">
        <v>389</v>
      </c>
      <c r="B149" s="130" t="s">
        <v>390</v>
      </c>
      <c r="C149" s="130" t="s">
        <v>18</v>
      </c>
      <c r="D149" s="130">
        <v>0</v>
      </c>
      <c r="E149" s="131">
        <v>0</v>
      </c>
      <c r="F149" s="131">
        <v>0</v>
      </c>
      <c r="G149" s="130" t="s">
        <v>18</v>
      </c>
      <c r="H149" s="130">
        <v>0</v>
      </c>
      <c r="I149" s="130">
        <v>0</v>
      </c>
      <c r="J149" s="131">
        <v>0</v>
      </c>
      <c r="K149" s="131">
        <v>0</v>
      </c>
    </row>
    <row r="150" spans="1:11" ht="23.1" hidden="1" customHeight="1" x14ac:dyDescent="0.15">
      <c r="A150" s="130" t="s">
        <v>391</v>
      </c>
      <c r="B150" s="130" t="s">
        <v>392</v>
      </c>
      <c r="C150" s="130" t="s">
        <v>47</v>
      </c>
      <c r="D150" s="130">
        <v>0</v>
      </c>
      <c r="E150" s="131">
        <v>0</v>
      </c>
      <c r="F150" s="131">
        <v>0</v>
      </c>
      <c r="G150" s="130" t="s">
        <v>47</v>
      </c>
      <c r="H150" s="130">
        <v>0</v>
      </c>
      <c r="I150" s="130">
        <v>0</v>
      </c>
      <c r="J150" s="131">
        <v>0</v>
      </c>
      <c r="K150" s="131">
        <v>0</v>
      </c>
    </row>
    <row r="151" spans="1:11" ht="23.1" hidden="1" customHeight="1" x14ac:dyDescent="0.15">
      <c r="A151" s="130" t="s">
        <v>393</v>
      </c>
      <c r="B151" s="130" t="s">
        <v>394</v>
      </c>
      <c r="C151" s="130" t="s">
        <v>22</v>
      </c>
      <c r="D151" s="130">
        <v>0</v>
      </c>
      <c r="E151" s="131">
        <v>0</v>
      </c>
      <c r="F151" s="131">
        <v>0</v>
      </c>
      <c r="G151" s="130" t="s">
        <v>51</v>
      </c>
      <c r="H151" s="130">
        <v>0</v>
      </c>
      <c r="I151" s="130">
        <v>0</v>
      </c>
      <c r="J151" s="131">
        <v>0</v>
      </c>
      <c r="K151" s="131">
        <v>0</v>
      </c>
    </row>
    <row r="152" spans="1:11" ht="23.1" hidden="1" customHeight="1" x14ac:dyDescent="0.15">
      <c r="A152" s="130" t="s">
        <v>395</v>
      </c>
      <c r="B152" s="130" t="s">
        <v>396</v>
      </c>
      <c r="C152" s="130" t="s">
        <v>26</v>
      </c>
      <c r="D152" s="130" t="s">
        <v>14</v>
      </c>
      <c r="E152" s="131">
        <v>0</v>
      </c>
      <c r="F152" s="131">
        <v>0</v>
      </c>
      <c r="G152" s="130" t="s">
        <v>26</v>
      </c>
      <c r="H152" s="130" t="s">
        <v>14</v>
      </c>
      <c r="I152" s="130">
        <v>0</v>
      </c>
      <c r="J152" s="131">
        <v>0</v>
      </c>
      <c r="K152" s="131">
        <v>0</v>
      </c>
    </row>
    <row r="153" spans="1:11" ht="23.1" hidden="1" customHeight="1" x14ac:dyDescent="0.15">
      <c r="A153" s="130" t="s">
        <v>397</v>
      </c>
      <c r="B153" s="130" t="s">
        <v>398</v>
      </c>
      <c r="C153" s="130" t="s">
        <v>17</v>
      </c>
      <c r="D153" s="130" t="s">
        <v>22</v>
      </c>
      <c r="E153" s="131">
        <v>0</v>
      </c>
      <c r="F153" s="131">
        <v>0</v>
      </c>
      <c r="G153" s="130" t="s">
        <v>83</v>
      </c>
      <c r="H153" s="130" t="s">
        <v>51</v>
      </c>
      <c r="I153" s="130">
        <v>0</v>
      </c>
      <c r="J153" s="131">
        <v>0</v>
      </c>
      <c r="K153" s="131">
        <v>0</v>
      </c>
    </row>
    <row r="154" spans="1:11" ht="23.1" hidden="1" customHeight="1" x14ac:dyDescent="0.15">
      <c r="A154" s="130" t="s">
        <v>399</v>
      </c>
      <c r="B154" s="130" t="s">
        <v>400</v>
      </c>
      <c r="C154" s="130" t="s">
        <v>26</v>
      </c>
      <c r="D154" s="130" t="s">
        <v>25</v>
      </c>
      <c r="E154" s="131">
        <v>0</v>
      </c>
      <c r="F154" s="131">
        <v>0</v>
      </c>
      <c r="G154" s="130" t="s">
        <v>26</v>
      </c>
      <c r="H154" s="130" t="s">
        <v>29</v>
      </c>
      <c r="I154" s="130" t="s">
        <v>33</v>
      </c>
      <c r="J154" s="131">
        <v>0</v>
      </c>
      <c r="K154" s="131">
        <v>0</v>
      </c>
    </row>
    <row r="155" spans="1:11" ht="23.1" hidden="1" customHeight="1" x14ac:dyDescent="0.15">
      <c r="A155" s="130" t="s">
        <v>401</v>
      </c>
      <c r="B155" s="130" t="s">
        <v>402</v>
      </c>
      <c r="C155" s="130" t="s">
        <v>12</v>
      </c>
      <c r="D155" s="130">
        <v>0</v>
      </c>
      <c r="E155" s="131">
        <v>0</v>
      </c>
      <c r="F155" s="131">
        <v>0</v>
      </c>
      <c r="G155" s="130" t="s">
        <v>68</v>
      </c>
      <c r="H155" s="130">
        <v>0</v>
      </c>
      <c r="I155" s="130">
        <v>0</v>
      </c>
      <c r="J155" s="131">
        <v>0</v>
      </c>
      <c r="K155" s="131">
        <v>0</v>
      </c>
    </row>
    <row r="156" spans="1:11" ht="23.1" hidden="1" customHeight="1" x14ac:dyDescent="0.15">
      <c r="A156" s="130" t="s">
        <v>403</v>
      </c>
      <c r="B156" s="130" t="s">
        <v>404</v>
      </c>
      <c r="C156" s="130" t="s">
        <v>40</v>
      </c>
      <c r="D156" s="130" t="s">
        <v>11</v>
      </c>
      <c r="E156" s="131">
        <v>0</v>
      </c>
      <c r="F156" s="131">
        <v>0</v>
      </c>
      <c r="G156" s="130" t="s">
        <v>40</v>
      </c>
      <c r="H156" s="130" t="s">
        <v>13</v>
      </c>
      <c r="I156" s="130">
        <v>0</v>
      </c>
      <c r="J156" s="131">
        <v>0</v>
      </c>
      <c r="K156" s="131">
        <v>0</v>
      </c>
    </row>
    <row r="157" spans="1:11" ht="23.1" hidden="1" customHeight="1" x14ac:dyDescent="0.15">
      <c r="A157" s="130" t="s">
        <v>405</v>
      </c>
      <c r="B157" s="130" t="s">
        <v>406</v>
      </c>
      <c r="C157" s="130" t="s">
        <v>26</v>
      </c>
      <c r="D157" s="130">
        <v>0</v>
      </c>
      <c r="E157" s="131">
        <v>0</v>
      </c>
      <c r="F157" s="131">
        <v>0</v>
      </c>
      <c r="G157" s="130" t="s">
        <v>26</v>
      </c>
      <c r="H157" s="130">
        <v>0</v>
      </c>
      <c r="I157" s="130">
        <v>0</v>
      </c>
      <c r="J157" s="131">
        <v>0</v>
      </c>
      <c r="K157" s="131">
        <v>0</v>
      </c>
    </row>
    <row r="158" spans="1:11" ht="23.1" hidden="1" customHeight="1" x14ac:dyDescent="0.15">
      <c r="A158" s="130" t="s">
        <v>407</v>
      </c>
      <c r="B158" s="130" t="s">
        <v>408</v>
      </c>
      <c r="C158" s="130" t="s">
        <v>50</v>
      </c>
      <c r="D158" s="130">
        <v>0</v>
      </c>
      <c r="E158" s="131">
        <v>0</v>
      </c>
      <c r="F158" s="131">
        <v>0</v>
      </c>
      <c r="G158" s="130" t="s">
        <v>50</v>
      </c>
      <c r="H158" s="130">
        <v>0</v>
      </c>
      <c r="I158" s="130">
        <v>0</v>
      </c>
      <c r="J158" s="131">
        <v>0</v>
      </c>
      <c r="K158" s="131">
        <v>0</v>
      </c>
    </row>
    <row r="159" spans="1:11" ht="23.1" hidden="1" customHeight="1" x14ac:dyDescent="0.15">
      <c r="A159" s="130" t="s">
        <v>409</v>
      </c>
      <c r="B159" s="130" t="s">
        <v>410</v>
      </c>
      <c r="C159" s="130" t="s">
        <v>35</v>
      </c>
      <c r="D159" s="130">
        <v>0</v>
      </c>
      <c r="E159" s="131">
        <v>0</v>
      </c>
      <c r="F159" s="131">
        <v>0</v>
      </c>
      <c r="G159" s="130" t="s">
        <v>36</v>
      </c>
      <c r="H159" s="130">
        <v>0</v>
      </c>
      <c r="I159" s="130">
        <v>0</v>
      </c>
      <c r="J159" s="131">
        <v>0</v>
      </c>
      <c r="K159" s="131">
        <v>0</v>
      </c>
    </row>
    <row r="160" spans="1:11" ht="23.1" hidden="1" customHeight="1" x14ac:dyDescent="0.15">
      <c r="A160" s="130" t="s">
        <v>411</v>
      </c>
      <c r="B160" s="130" t="s">
        <v>412</v>
      </c>
      <c r="C160" s="130" t="s">
        <v>11</v>
      </c>
      <c r="D160" s="130">
        <v>0</v>
      </c>
      <c r="E160" s="131">
        <v>0</v>
      </c>
      <c r="F160" s="131">
        <v>0</v>
      </c>
      <c r="G160" s="130" t="s">
        <v>57</v>
      </c>
      <c r="H160" s="130">
        <v>0</v>
      </c>
      <c r="I160" s="130">
        <v>0</v>
      </c>
      <c r="J160" s="131">
        <v>0</v>
      </c>
      <c r="K160" s="131">
        <v>0</v>
      </c>
    </row>
    <row r="161" spans="1:11" ht="23.1" hidden="1" customHeight="1" x14ac:dyDescent="0.15">
      <c r="A161" s="130" t="s">
        <v>413</v>
      </c>
      <c r="B161" s="130" t="s">
        <v>414</v>
      </c>
      <c r="C161" s="130" t="s">
        <v>26</v>
      </c>
      <c r="D161" s="130">
        <v>0</v>
      </c>
      <c r="E161" s="131">
        <v>0</v>
      </c>
      <c r="F161" s="131">
        <v>0</v>
      </c>
      <c r="G161" s="130" t="s">
        <v>26</v>
      </c>
      <c r="H161" s="130">
        <v>0</v>
      </c>
      <c r="I161" s="130">
        <v>0</v>
      </c>
      <c r="J161" s="131">
        <v>0</v>
      </c>
      <c r="K161" s="131">
        <v>0</v>
      </c>
    </row>
    <row r="162" spans="1:11" ht="23.1" hidden="1" customHeight="1" x14ac:dyDescent="0.15">
      <c r="A162" s="130" t="s">
        <v>415</v>
      </c>
      <c r="B162" s="130" t="s">
        <v>416</v>
      </c>
      <c r="C162" s="130" t="s">
        <v>18</v>
      </c>
      <c r="D162" s="130">
        <v>0</v>
      </c>
      <c r="E162" s="131">
        <v>0</v>
      </c>
      <c r="F162" s="131">
        <v>0</v>
      </c>
      <c r="G162" s="130" t="s">
        <v>18</v>
      </c>
      <c r="H162" s="130">
        <v>0</v>
      </c>
      <c r="I162" s="130">
        <v>0</v>
      </c>
      <c r="J162" s="131">
        <v>0</v>
      </c>
      <c r="K162" s="131">
        <v>0</v>
      </c>
    </row>
    <row r="163" spans="1:11" ht="23.1" hidden="1" customHeight="1" x14ac:dyDescent="0.15">
      <c r="A163" s="130" t="s">
        <v>417</v>
      </c>
      <c r="B163" s="130" t="s">
        <v>418</v>
      </c>
      <c r="C163" s="130" t="s">
        <v>25</v>
      </c>
      <c r="D163" s="130">
        <v>0</v>
      </c>
      <c r="E163" s="131">
        <v>0</v>
      </c>
      <c r="F163" s="131">
        <v>0</v>
      </c>
      <c r="G163" s="130" t="s">
        <v>27</v>
      </c>
      <c r="H163" s="130">
        <v>0</v>
      </c>
      <c r="I163" s="130">
        <v>0</v>
      </c>
      <c r="J163" s="131">
        <v>0</v>
      </c>
      <c r="K163" s="131">
        <v>0</v>
      </c>
    </row>
    <row r="164" spans="1:11" ht="23.1" hidden="1" customHeight="1" x14ac:dyDescent="0.15">
      <c r="A164" s="130" t="s">
        <v>419</v>
      </c>
      <c r="B164" s="130" t="s">
        <v>420</v>
      </c>
      <c r="C164" s="130" t="s">
        <v>14</v>
      </c>
      <c r="D164" s="130" t="s">
        <v>39</v>
      </c>
      <c r="E164" s="131">
        <v>0</v>
      </c>
      <c r="F164" s="131">
        <v>0</v>
      </c>
      <c r="G164" s="130" t="s">
        <v>14</v>
      </c>
      <c r="H164" s="130" t="s">
        <v>43</v>
      </c>
      <c r="I164" s="130">
        <v>0</v>
      </c>
      <c r="J164" s="131">
        <v>0</v>
      </c>
      <c r="K164" s="131">
        <v>0</v>
      </c>
    </row>
    <row r="165" spans="1:11" ht="23.1" hidden="1" customHeight="1" x14ac:dyDescent="0.15">
      <c r="A165" s="130" t="s">
        <v>421</v>
      </c>
      <c r="B165" s="130" t="s">
        <v>422</v>
      </c>
      <c r="C165" s="130" t="s">
        <v>39</v>
      </c>
      <c r="D165" s="130">
        <v>0</v>
      </c>
      <c r="E165" s="131" t="s">
        <v>17</v>
      </c>
      <c r="F165" s="131">
        <v>0</v>
      </c>
      <c r="G165" s="130" t="s">
        <v>67</v>
      </c>
      <c r="H165" s="130">
        <v>0</v>
      </c>
      <c r="I165" s="130">
        <v>0</v>
      </c>
      <c r="J165" s="131">
        <v>0</v>
      </c>
      <c r="K165" s="131">
        <v>0</v>
      </c>
    </row>
    <row r="166" spans="1:11" ht="23.1" hidden="1" customHeight="1" x14ac:dyDescent="0.15">
      <c r="A166" s="130" t="s">
        <v>423</v>
      </c>
      <c r="B166" s="130" t="s">
        <v>424</v>
      </c>
      <c r="C166" s="130" t="s">
        <v>40</v>
      </c>
      <c r="D166" s="130">
        <v>0</v>
      </c>
      <c r="E166" s="131" t="s">
        <v>25</v>
      </c>
      <c r="F166" s="131">
        <v>0</v>
      </c>
      <c r="G166" s="130" t="s">
        <v>40</v>
      </c>
      <c r="H166" s="130">
        <v>0</v>
      </c>
      <c r="I166" s="130">
        <v>0</v>
      </c>
      <c r="J166" s="131" t="s">
        <v>72</v>
      </c>
      <c r="K166" s="131">
        <v>0</v>
      </c>
    </row>
    <row r="167" spans="1:11" ht="23.1" hidden="1" customHeight="1" x14ac:dyDescent="0.15">
      <c r="A167" s="130" t="s">
        <v>425</v>
      </c>
      <c r="B167" s="130" t="s">
        <v>426</v>
      </c>
      <c r="C167" s="130" t="s">
        <v>22</v>
      </c>
      <c r="D167" s="130">
        <v>0</v>
      </c>
      <c r="E167" s="131">
        <v>0</v>
      </c>
      <c r="F167" s="131">
        <v>0</v>
      </c>
      <c r="G167" s="130" t="s">
        <v>51</v>
      </c>
      <c r="H167" s="130">
        <v>0</v>
      </c>
      <c r="I167" s="130">
        <v>0</v>
      </c>
      <c r="J167" s="131">
        <v>0</v>
      </c>
      <c r="K167" s="131">
        <v>0</v>
      </c>
    </row>
    <row r="168" spans="1:11" ht="23.1" hidden="1" customHeight="1" x14ac:dyDescent="0.15">
      <c r="A168" s="130" t="s">
        <v>427</v>
      </c>
      <c r="B168" s="130" t="s">
        <v>428</v>
      </c>
      <c r="C168" s="130" t="s">
        <v>18</v>
      </c>
      <c r="D168" s="130">
        <v>0</v>
      </c>
      <c r="E168" s="131">
        <v>0</v>
      </c>
      <c r="F168" s="131">
        <v>0</v>
      </c>
      <c r="G168" s="130" t="s">
        <v>18</v>
      </c>
      <c r="H168" s="130">
        <v>0</v>
      </c>
      <c r="I168" s="130">
        <v>0</v>
      </c>
      <c r="J168" s="131">
        <v>0</v>
      </c>
      <c r="K168" s="131">
        <v>0</v>
      </c>
    </row>
    <row r="169" spans="1:11" ht="23.1" hidden="1" customHeight="1" x14ac:dyDescent="0.15">
      <c r="A169" s="130" t="s">
        <v>429</v>
      </c>
      <c r="B169" s="130" t="s">
        <v>430</v>
      </c>
      <c r="C169" s="130" t="s">
        <v>39</v>
      </c>
      <c r="D169" s="130">
        <v>0</v>
      </c>
      <c r="E169" s="131">
        <v>0</v>
      </c>
      <c r="F169" s="131">
        <v>0</v>
      </c>
      <c r="G169" s="130" t="s">
        <v>43</v>
      </c>
      <c r="H169" s="130">
        <v>0</v>
      </c>
      <c r="I169" s="130">
        <v>0</v>
      </c>
      <c r="J169" s="131">
        <v>0</v>
      </c>
      <c r="K169" s="131">
        <v>0</v>
      </c>
    </row>
    <row r="170" spans="1:11" ht="23.1" hidden="1" customHeight="1" x14ac:dyDescent="0.15">
      <c r="A170" s="130" t="s">
        <v>431</v>
      </c>
      <c r="B170" s="130" t="s">
        <v>432</v>
      </c>
      <c r="C170" s="130" t="s">
        <v>26</v>
      </c>
      <c r="D170" s="130">
        <v>0</v>
      </c>
      <c r="E170" s="131">
        <v>0</v>
      </c>
      <c r="F170" s="131">
        <v>0</v>
      </c>
      <c r="G170" s="130" t="s">
        <v>26</v>
      </c>
      <c r="H170" s="130">
        <v>0</v>
      </c>
      <c r="I170" s="130">
        <v>0</v>
      </c>
      <c r="J170" s="131">
        <v>0</v>
      </c>
      <c r="K170" s="131">
        <v>0</v>
      </c>
    </row>
    <row r="171" spans="1:11" ht="23.1" hidden="1" customHeight="1" x14ac:dyDescent="0.15">
      <c r="A171" s="130" t="s">
        <v>433</v>
      </c>
      <c r="B171" s="130" t="s">
        <v>434</v>
      </c>
      <c r="C171" s="130" t="s">
        <v>39</v>
      </c>
      <c r="D171" s="130">
        <v>0</v>
      </c>
      <c r="E171" s="131">
        <v>0</v>
      </c>
      <c r="F171" s="131">
        <v>0</v>
      </c>
      <c r="G171" s="130" t="s">
        <v>52</v>
      </c>
      <c r="H171" s="130">
        <v>0</v>
      </c>
      <c r="I171" s="130">
        <v>0</v>
      </c>
      <c r="J171" s="131">
        <v>0</v>
      </c>
      <c r="K171" s="131">
        <v>0</v>
      </c>
    </row>
    <row r="172" spans="1:11" ht="23.1" hidden="1" customHeight="1" x14ac:dyDescent="0.15">
      <c r="A172" s="130" t="s">
        <v>435</v>
      </c>
      <c r="B172" s="130" t="s">
        <v>436</v>
      </c>
      <c r="C172" s="130" t="s">
        <v>39</v>
      </c>
      <c r="D172" s="130">
        <v>0</v>
      </c>
      <c r="E172" s="131">
        <v>0</v>
      </c>
      <c r="F172" s="131">
        <v>0</v>
      </c>
      <c r="G172" s="130" t="s">
        <v>52</v>
      </c>
      <c r="H172" s="130">
        <v>0</v>
      </c>
      <c r="I172" s="130">
        <v>0</v>
      </c>
      <c r="J172" s="131">
        <v>0</v>
      </c>
      <c r="K172" s="131">
        <v>0</v>
      </c>
    </row>
    <row r="173" spans="1:11" ht="23.1" hidden="1" customHeight="1" x14ac:dyDescent="0.15">
      <c r="A173" s="130" t="s">
        <v>437</v>
      </c>
      <c r="B173" s="130" t="s">
        <v>438</v>
      </c>
      <c r="C173" s="130" t="s">
        <v>17</v>
      </c>
      <c r="D173" s="130">
        <v>0</v>
      </c>
      <c r="E173" s="131">
        <v>0</v>
      </c>
      <c r="F173" s="131">
        <v>0</v>
      </c>
      <c r="G173" s="130" t="s">
        <v>37</v>
      </c>
      <c r="H173" s="130">
        <v>0</v>
      </c>
      <c r="I173" s="130">
        <v>0</v>
      </c>
      <c r="J173" s="131">
        <v>0</v>
      </c>
      <c r="K173" s="131">
        <v>0</v>
      </c>
    </row>
    <row r="174" spans="1:11" ht="23.1" hidden="1" customHeight="1" x14ac:dyDescent="0.15">
      <c r="A174" s="130" t="s">
        <v>439</v>
      </c>
      <c r="B174" s="130" t="s">
        <v>440</v>
      </c>
      <c r="C174" s="130" t="s">
        <v>39</v>
      </c>
      <c r="D174" s="130">
        <v>0</v>
      </c>
      <c r="E174" s="131">
        <v>0</v>
      </c>
      <c r="F174" s="131">
        <v>0</v>
      </c>
      <c r="G174" s="130" t="s">
        <v>43</v>
      </c>
      <c r="H174" s="130">
        <v>0</v>
      </c>
      <c r="I174" s="130">
        <v>0</v>
      </c>
      <c r="J174" s="131">
        <v>0</v>
      </c>
      <c r="K174" s="131">
        <v>0</v>
      </c>
    </row>
    <row r="175" spans="1:11" ht="23.1" hidden="1" customHeight="1" x14ac:dyDescent="0.15">
      <c r="A175" s="130" t="s">
        <v>441</v>
      </c>
      <c r="B175" s="130" t="s">
        <v>442</v>
      </c>
      <c r="C175" s="130" t="s">
        <v>11</v>
      </c>
      <c r="D175" s="130" t="s">
        <v>48</v>
      </c>
      <c r="E175" s="131">
        <v>0</v>
      </c>
      <c r="F175" s="131">
        <v>0</v>
      </c>
      <c r="G175" s="130" t="s">
        <v>62</v>
      </c>
      <c r="H175" s="130" t="s">
        <v>65</v>
      </c>
      <c r="I175" s="130">
        <v>0</v>
      </c>
      <c r="J175" s="131">
        <v>0</v>
      </c>
      <c r="K175" s="131">
        <v>0</v>
      </c>
    </row>
    <row r="176" spans="1:11" ht="23.1" hidden="1" customHeight="1" x14ac:dyDescent="0.15">
      <c r="A176" s="130" t="s">
        <v>443</v>
      </c>
      <c r="B176" s="130" t="s">
        <v>444</v>
      </c>
      <c r="C176" s="130" t="s">
        <v>12</v>
      </c>
      <c r="D176" s="130">
        <v>0</v>
      </c>
      <c r="E176" s="131">
        <v>0</v>
      </c>
      <c r="F176" s="131">
        <v>0</v>
      </c>
      <c r="G176" s="130" t="s">
        <v>68</v>
      </c>
      <c r="H176" s="130">
        <v>0</v>
      </c>
      <c r="I176" s="130">
        <v>0</v>
      </c>
      <c r="J176" s="131">
        <v>0</v>
      </c>
      <c r="K176" s="131">
        <v>0</v>
      </c>
    </row>
    <row r="177" spans="1:11" ht="23.1" hidden="1" customHeight="1" x14ac:dyDescent="0.15">
      <c r="A177" s="130" t="s">
        <v>445</v>
      </c>
      <c r="B177" s="130" t="s">
        <v>446</v>
      </c>
      <c r="C177" s="130" t="s">
        <v>12</v>
      </c>
      <c r="D177" s="130">
        <v>0</v>
      </c>
      <c r="E177" s="131">
        <v>0</v>
      </c>
      <c r="F177" s="131">
        <v>0</v>
      </c>
      <c r="G177" s="130" t="s">
        <v>68</v>
      </c>
      <c r="H177" s="130">
        <v>0</v>
      </c>
      <c r="I177" s="130">
        <v>0</v>
      </c>
      <c r="J177" s="131">
        <v>0</v>
      </c>
      <c r="K177" s="131">
        <v>0</v>
      </c>
    </row>
    <row r="178" spans="1:11" ht="23.1" hidden="1" customHeight="1" x14ac:dyDescent="0.15">
      <c r="A178" s="130" t="s">
        <v>447</v>
      </c>
      <c r="B178" s="130" t="s">
        <v>448</v>
      </c>
      <c r="C178" s="130" t="s">
        <v>22</v>
      </c>
      <c r="D178" s="130">
        <v>0</v>
      </c>
      <c r="E178" s="131">
        <v>0</v>
      </c>
      <c r="F178" s="131">
        <v>0</v>
      </c>
      <c r="G178" s="130" t="s">
        <v>73</v>
      </c>
      <c r="H178" s="130">
        <v>0</v>
      </c>
      <c r="I178" s="130">
        <v>0</v>
      </c>
      <c r="J178" s="131">
        <v>0</v>
      </c>
      <c r="K178" s="131">
        <v>0</v>
      </c>
    </row>
    <row r="179" spans="1:11" ht="23.1" hidden="1" customHeight="1" x14ac:dyDescent="0.15">
      <c r="A179" s="130" t="s">
        <v>449</v>
      </c>
      <c r="B179" s="130" t="s">
        <v>450</v>
      </c>
      <c r="C179" s="130" t="s">
        <v>17</v>
      </c>
      <c r="D179" s="130">
        <v>0</v>
      </c>
      <c r="E179" s="131">
        <v>0</v>
      </c>
      <c r="F179" s="131">
        <v>0</v>
      </c>
      <c r="G179" s="130" t="s">
        <v>37</v>
      </c>
      <c r="H179" s="130" t="s">
        <v>80</v>
      </c>
      <c r="I179" s="130">
        <v>0</v>
      </c>
      <c r="J179" s="131">
        <v>0</v>
      </c>
      <c r="K179" s="131">
        <v>0</v>
      </c>
    </row>
    <row r="180" spans="1:11" ht="23.1" hidden="1" customHeight="1" x14ac:dyDescent="0.15">
      <c r="A180" s="130" t="s">
        <v>451</v>
      </c>
      <c r="B180" s="130" t="s">
        <v>452</v>
      </c>
      <c r="C180" s="130" t="s">
        <v>18</v>
      </c>
      <c r="D180" s="130">
        <v>0</v>
      </c>
      <c r="E180" s="131">
        <v>0</v>
      </c>
      <c r="F180" s="131">
        <v>0</v>
      </c>
      <c r="G180" s="130" t="s">
        <v>81</v>
      </c>
      <c r="H180" s="130">
        <v>0</v>
      </c>
      <c r="I180" s="130">
        <v>0</v>
      </c>
      <c r="J180" s="131">
        <v>0</v>
      </c>
      <c r="K180" s="131">
        <v>0</v>
      </c>
    </row>
    <row r="181" spans="1:11" ht="23.1" hidden="1" customHeight="1" x14ac:dyDescent="0.15">
      <c r="A181" s="130" t="s">
        <v>453</v>
      </c>
      <c r="B181" s="130" t="s">
        <v>454</v>
      </c>
      <c r="C181" s="130" t="s">
        <v>47</v>
      </c>
      <c r="D181" s="130">
        <v>0</v>
      </c>
      <c r="E181" s="131">
        <v>0</v>
      </c>
      <c r="F181" s="131">
        <v>0</v>
      </c>
      <c r="G181" s="130" t="s">
        <v>47</v>
      </c>
      <c r="H181" s="130">
        <v>0</v>
      </c>
      <c r="I181" s="130">
        <v>0</v>
      </c>
      <c r="J181" s="131">
        <v>0</v>
      </c>
      <c r="K181" s="131">
        <v>0</v>
      </c>
    </row>
    <row r="182" spans="1:11" ht="23.1" hidden="1" customHeight="1" x14ac:dyDescent="0.15">
      <c r="A182" s="130" t="s">
        <v>455</v>
      </c>
      <c r="B182" s="130" t="s">
        <v>456</v>
      </c>
      <c r="C182" s="130" t="s">
        <v>12</v>
      </c>
      <c r="D182" s="130">
        <v>0</v>
      </c>
      <c r="E182" s="131">
        <v>0</v>
      </c>
      <c r="F182" s="131">
        <v>0</v>
      </c>
      <c r="G182" s="130" t="s">
        <v>19</v>
      </c>
      <c r="H182" s="130">
        <v>0</v>
      </c>
      <c r="I182" s="130">
        <v>0</v>
      </c>
      <c r="J182" s="131">
        <v>0</v>
      </c>
      <c r="K182" s="131">
        <v>0</v>
      </c>
    </row>
    <row r="183" spans="1:11" ht="23.1" hidden="1" customHeight="1" x14ac:dyDescent="0.15">
      <c r="A183" s="130" t="s">
        <v>457</v>
      </c>
      <c r="B183" s="130" t="s">
        <v>458</v>
      </c>
      <c r="C183" s="130" t="s">
        <v>12</v>
      </c>
      <c r="D183" s="130">
        <v>0</v>
      </c>
      <c r="E183" s="131">
        <v>0</v>
      </c>
      <c r="F183" s="131">
        <v>0</v>
      </c>
      <c r="G183" s="130" t="s">
        <v>68</v>
      </c>
      <c r="H183" s="130">
        <v>0</v>
      </c>
      <c r="I183" s="130">
        <v>0</v>
      </c>
      <c r="J183" s="131">
        <v>0</v>
      </c>
      <c r="K183" s="131">
        <v>0</v>
      </c>
    </row>
    <row r="184" spans="1:11" ht="23.1" hidden="1" customHeight="1" x14ac:dyDescent="0.15">
      <c r="A184" s="130" t="s">
        <v>459</v>
      </c>
      <c r="B184" s="130" t="s">
        <v>460</v>
      </c>
      <c r="C184" s="130" t="s">
        <v>26</v>
      </c>
      <c r="D184" s="130" t="s">
        <v>17</v>
      </c>
      <c r="E184" s="131">
        <v>0</v>
      </c>
      <c r="F184" s="131">
        <v>0</v>
      </c>
      <c r="G184" s="130" t="s">
        <v>26</v>
      </c>
      <c r="H184" s="130" t="s">
        <v>23</v>
      </c>
      <c r="I184" s="130">
        <v>0</v>
      </c>
      <c r="J184" s="131">
        <v>0</v>
      </c>
      <c r="K184" s="131">
        <v>0</v>
      </c>
    </row>
    <row r="185" spans="1:11" ht="23.1" hidden="1" customHeight="1" x14ac:dyDescent="0.15">
      <c r="A185" s="130" t="s">
        <v>461</v>
      </c>
      <c r="B185" s="130" t="s">
        <v>462</v>
      </c>
      <c r="C185" s="130" t="s">
        <v>18</v>
      </c>
      <c r="D185" s="130">
        <v>0</v>
      </c>
      <c r="E185" s="131">
        <v>0</v>
      </c>
      <c r="F185" s="131">
        <v>0</v>
      </c>
      <c r="G185" s="130" t="s">
        <v>18</v>
      </c>
      <c r="H185" s="130">
        <v>0</v>
      </c>
      <c r="I185" s="130">
        <v>0</v>
      </c>
      <c r="J185" s="131">
        <v>0</v>
      </c>
      <c r="K185" s="131">
        <v>0</v>
      </c>
    </row>
    <row r="186" spans="1:11" ht="23.1" hidden="1" customHeight="1" x14ac:dyDescent="0.15">
      <c r="A186" s="130" t="s">
        <v>463</v>
      </c>
      <c r="B186" s="130" t="s">
        <v>464</v>
      </c>
      <c r="C186" s="130" t="s">
        <v>26</v>
      </c>
      <c r="D186" s="130">
        <v>0</v>
      </c>
      <c r="E186" s="131">
        <v>0</v>
      </c>
      <c r="F186" s="131">
        <v>0</v>
      </c>
      <c r="G186" s="130" t="s">
        <v>26</v>
      </c>
      <c r="H186" s="130">
        <v>0</v>
      </c>
      <c r="I186" s="130">
        <v>0</v>
      </c>
      <c r="J186" s="131">
        <v>0</v>
      </c>
      <c r="K186" s="131">
        <v>0</v>
      </c>
    </row>
    <row r="187" spans="1:11" ht="23.1" hidden="1" customHeight="1" x14ac:dyDescent="0.15">
      <c r="A187" s="130" t="s">
        <v>465</v>
      </c>
      <c r="B187" s="130" t="s">
        <v>466</v>
      </c>
      <c r="C187" s="130" t="s">
        <v>50</v>
      </c>
      <c r="D187" s="130">
        <v>0</v>
      </c>
      <c r="E187" s="131">
        <v>0</v>
      </c>
      <c r="F187" s="131">
        <v>0</v>
      </c>
      <c r="G187" s="130" t="s">
        <v>50</v>
      </c>
      <c r="H187" s="130">
        <v>0</v>
      </c>
      <c r="I187" s="130">
        <v>0</v>
      </c>
      <c r="J187" s="131">
        <v>0</v>
      </c>
      <c r="K187" s="131">
        <v>0</v>
      </c>
    </row>
    <row r="188" spans="1:11" ht="23.1" hidden="1" customHeight="1" x14ac:dyDescent="0.15">
      <c r="A188" s="130" t="s">
        <v>467</v>
      </c>
      <c r="B188" s="130" t="s">
        <v>468</v>
      </c>
      <c r="C188" s="130" t="s">
        <v>47</v>
      </c>
      <c r="D188" s="130">
        <v>0</v>
      </c>
      <c r="E188" s="131">
        <v>0</v>
      </c>
      <c r="F188" s="131">
        <v>0</v>
      </c>
      <c r="G188" s="130" t="s">
        <v>47</v>
      </c>
      <c r="H188" s="130">
        <v>0</v>
      </c>
      <c r="I188" s="130">
        <v>0</v>
      </c>
      <c r="J188" s="131">
        <v>0</v>
      </c>
      <c r="K188" s="131">
        <v>0</v>
      </c>
    </row>
    <row r="189" spans="1:11" ht="23.1" hidden="1" customHeight="1" x14ac:dyDescent="0.15">
      <c r="A189" s="130" t="s">
        <v>469</v>
      </c>
      <c r="B189" s="130" t="s">
        <v>470</v>
      </c>
      <c r="C189" s="130" t="s">
        <v>11</v>
      </c>
      <c r="D189" s="130">
        <v>0</v>
      </c>
      <c r="E189" s="131">
        <v>0</v>
      </c>
      <c r="F189" s="131">
        <v>0</v>
      </c>
      <c r="G189" s="130" t="s">
        <v>32</v>
      </c>
      <c r="H189" s="130">
        <v>0</v>
      </c>
      <c r="I189" s="130">
        <v>0</v>
      </c>
      <c r="J189" s="131">
        <v>0</v>
      </c>
      <c r="K189" s="131">
        <v>0</v>
      </c>
    </row>
    <row r="190" spans="1:11" ht="23.1" hidden="1" customHeight="1" x14ac:dyDescent="0.15">
      <c r="A190" s="130" t="s">
        <v>471</v>
      </c>
      <c r="B190" s="130" t="s">
        <v>472</v>
      </c>
      <c r="C190" s="130" t="s">
        <v>17</v>
      </c>
      <c r="D190" s="130" t="s">
        <v>25</v>
      </c>
      <c r="E190" s="131">
        <v>0</v>
      </c>
      <c r="F190" s="131">
        <v>0</v>
      </c>
      <c r="G190" s="130" t="s">
        <v>82</v>
      </c>
      <c r="H190" s="130" t="s">
        <v>41</v>
      </c>
      <c r="I190" s="130">
        <v>0</v>
      </c>
      <c r="J190" s="131">
        <v>0</v>
      </c>
      <c r="K190" s="131">
        <v>0</v>
      </c>
    </row>
    <row r="191" spans="1:11" ht="23.1" hidden="1" customHeight="1" x14ac:dyDescent="0.15">
      <c r="A191" s="130" t="s">
        <v>473</v>
      </c>
      <c r="B191" s="130" t="s">
        <v>474</v>
      </c>
      <c r="C191" s="130" t="s">
        <v>17</v>
      </c>
      <c r="D191" s="130">
        <v>0</v>
      </c>
      <c r="E191" s="131">
        <v>0</v>
      </c>
      <c r="F191" s="131">
        <v>0</v>
      </c>
      <c r="G191" s="130" t="s">
        <v>37</v>
      </c>
      <c r="H191" s="130">
        <v>0</v>
      </c>
      <c r="I191" s="130">
        <v>0</v>
      </c>
      <c r="J191" s="131">
        <v>0</v>
      </c>
      <c r="K191" s="131">
        <v>0</v>
      </c>
    </row>
    <row r="192" spans="1:11" ht="23.1" hidden="1" customHeight="1" x14ac:dyDescent="0.15">
      <c r="A192" s="130" t="s">
        <v>475</v>
      </c>
      <c r="B192" s="130" t="s">
        <v>476</v>
      </c>
      <c r="C192" s="130" t="s">
        <v>12</v>
      </c>
      <c r="D192" s="130" t="s">
        <v>25</v>
      </c>
      <c r="E192" s="131">
        <v>0</v>
      </c>
      <c r="F192" s="131">
        <v>0</v>
      </c>
      <c r="G192" s="130" t="s">
        <v>72</v>
      </c>
      <c r="H192" s="130" t="s">
        <v>68</v>
      </c>
      <c r="I192" s="130">
        <v>0</v>
      </c>
      <c r="J192" s="131">
        <v>0</v>
      </c>
      <c r="K192" s="131">
        <v>0</v>
      </c>
    </row>
    <row r="193" spans="1:11" ht="23.1" hidden="1" customHeight="1" x14ac:dyDescent="0.15">
      <c r="A193" s="130" t="s">
        <v>477</v>
      </c>
      <c r="B193" s="130" t="s">
        <v>478</v>
      </c>
      <c r="C193" s="130" t="s">
        <v>12</v>
      </c>
      <c r="D193" s="130">
        <v>0</v>
      </c>
      <c r="E193" s="131">
        <v>0</v>
      </c>
      <c r="F193" s="131">
        <v>0</v>
      </c>
      <c r="G193" s="130" t="s">
        <v>68</v>
      </c>
      <c r="H193" s="130">
        <v>0</v>
      </c>
      <c r="I193" s="130">
        <v>0</v>
      </c>
      <c r="J193" s="131">
        <v>0</v>
      </c>
      <c r="K193" s="131">
        <v>0</v>
      </c>
    </row>
    <row r="194" spans="1:11" ht="23.1" hidden="1" customHeight="1" x14ac:dyDescent="0.15">
      <c r="A194" s="130" t="s">
        <v>479</v>
      </c>
      <c r="B194" s="130" t="s">
        <v>480</v>
      </c>
      <c r="C194" s="130" t="s">
        <v>17</v>
      </c>
      <c r="D194" s="130">
        <v>0</v>
      </c>
      <c r="E194" s="131">
        <v>0</v>
      </c>
      <c r="F194" s="131">
        <v>0</v>
      </c>
      <c r="G194" s="130" t="s">
        <v>37</v>
      </c>
      <c r="H194" s="130">
        <v>0</v>
      </c>
      <c r="I194" s="130">
        <v>0</v>
      </c>
      <c r="J194" s="131">
        <v>0</v>
      </c>
      <c r="K194" s="131">
        <v>0</v>
      </c>
    </row>
    <row r="195" spans="1:11" ht="23.1" hidden="1" customHeight="1" x14ac:dyDescent="0.15">
      <c r="A195" s="130" t="s">
        <v>481</v>
      </c>
      <c r="B195" s="130" t="s">
        <v>482</v>
      </c>
      <c r="C195" s="130" t="s">
        <v>17</v>
      </c>
      <c r="D195" s="130" t="s">
        <v>25</v>
      </c>
      <c r="E195" s="131">
        <v>0</v>
      </c>
      <c r="F195" s="131">
        <v>0</v>
      </c>
      <c r="G195" s="130" t="s">
        <v>23</v>
      </c>
      <c r="H195" s="130" t="s">
        <v>33</v>
      </c>
      <c r="I195" s="130">
        <v>0</v>
      </c>
      <c r="J195" s="131">
        <v>0</v>
      </c>
      <c r="K195" s="131">
        <v>0</v>
      </c>
    </row>
    <row r="196" spans="1:11" ht="23.1" hidden="1" customHeight="1" x14ac:dyDescent="0.15">
      <c r="A196" s="130" t="s">
        <v>483</v>
      </c>
      <c r="B196" s="130" t="s">
        <v>484</v>
      </c>
      <c r="C196" s="130" t="s">
        <v>11</v>
      </c>
      <c r="D196" s="130">
        <v>0</v>
      </c>
      <c r="E196" s="131">
        <v>0</v>
      </c>
      <c r="F196" s="131">
        <v>0</v>
      </c>
      <c r="G196" s="130" t="s">
        <v>13</v>
      </c>
      <c r="H196" s="130">
        <v>0</v>
      </c>
      <c r="I196" s="130">
        <v>0</v>
      </c>
      <c r="J196" s="131">
        <v>0</v>
      </c>
      <c r="K196" s="131">
        <v>0</v>
      </c>
    </row>
    <row r="197" spans="1:11" ht="23.1" hidden="1" customHeight="1" x14ac:dyDescent="0.15">
      <c r="A197" s="130" t="s">
        <v>485</v>
      </c>
      <c r="B197" s="130" t="s">
        <v>486</v>
      </c>
      <c r="C197" s="130" t="s">
        <v>17</v>
      </c>
      <c r="D197" s="130">
        <v>0</v>
      </c>
      <c r="E197" s="131">
        <v>0</v>
      </c>
      <c r="F197" s="131">
        <v>0</v>
      </c>
      <c r="G197" s="130" t="s">
        <v>67</v>
      </c>
      <c r="H197" s="130" t="s">
        <v>23</v>
      </c>
      <c r="I197" s="130">
        <v>0</v>
      </c>
      <c r="J197" s="131">
        <v>0</v>
      </c>
      <c r="K197" s="131">
        <v>0</v>
      </c>
    </row>
    <row r="198" spans="1:11" ht="23.1" hidden="1" customHeight="1" x14ac:dyDescent="0.15">
      <c r="A198" s="130" t="s">
        <v>487</v>
      </c>
      <c r="B198" s="130" t="s">
        <v>488</v>
      </c>
      <c r="C198" s="130" t="s">
        <v>40</v>
      </c>
      <c r="D198" s="130" t="s">
        <v>14</v>
      </c>
      <c r="E198" s="131">
        <v>0</v>
      </c>
      <c r="F198" s="131">
        <v>0</v>
      </c>
      <c r="G198" s="130" t="s">
        <v>40</v>
      </c>
      <c r="H198" s="130" t="s">
        <v>14</v>
      </c>
      <c r="I198" s="130">
        <v>0</v>
      </c>
      <c r="J198" s="131">
        <v>0</v>
      </c>
      <c r="K198" s="131">
        <v>0</v>
      </c>
    </row>
    <row r="199" spans="1:11" ht="23.1" hidden="1" customHeight="1" x14ac:dyDescent="0.15">
      <c r="A199" s="130" t="s">
        <v>489</v>
      </c>
      <c r="B199" s="130" t="s">
        <v>490</v>
      </c>
      <c r="C199" s="130" t="s">
        <v>22</v>
      </c>
      <c r="D199" s="130">
        <v>0</v>
      </c>
      <c r="E199" s="131">
        <v>0</v>
      </c>
      <c r="F199" s="131">
        <v>0</v>
      </c>
      <c r="G199" s="130" t="s">
        <v>51</v>
      </c>
      <c r="H199" s="130">
        <v>0</v>
      </c>
      <c r="I199" s="130">
        <v>0</v>
      </c>
      <c r="J199" s="131">
        <v>0</v>
      </c>
      <c r="K199" s="131">
        <v>0</v>
      </c>
    </row>
    <row r="200" spans="1:11" ht="23.1" hidden="1" customHeight="1" x14ac:dyDescent="0.15">
      <c r="A200" s="130" t="s">
        <v>491</v>
      </c>
      <c r="B200" s="130" t="s">
        <v>492</v>
      </c>
      <c r="C200" s="130" t="s">
        <v>18</v>
      </c>
      <c r="D200" s="130">
        <v>0</v>
      </c>
      <c r="E200" s="131">
        <v>0</v>
      </c>
      <c r="F200" s="131">
        <v>0</v>
      </c>
      <c r="G200" s="130" t="s">
        <v>18</v>
      </c>
      <c r="H200" s="130">
        <v>0</v>
      </c>
      <c r="I200" s="130">
        <v>0</v>
      </c>
      <c r="J200" s="131">
        <v>0</v>
      </c>
      <c r="K200" s="131">
        <v>0</v>
      </c>
    </row>
    <row r="201" spans="1:11" ht="23.1" hidden="1" customHeight="1" x14ac:dyDescent="0.15">
      <c r="A201" s="130" t="s">
        <v>493</v>
      </c>
      <c r="B201" s="130" t="s">
        <v>494</v>
      </c>
      <c r="C201" s="130" t="s">
        <v>22</v>
      </c>
      <c r="D201" s="130">
        <v>0</v>
      </c>
      <c r="E201" s="131">
        <v>0</v>
      </c>
      <c r="F201" s="131">
        <v>0</v>
      </c>
      <c r="G201" s="130" t="s">
        <v>70</v>
      </c>
      <c r="H201" s="130">
        <v>0</v>
      </c>
      <c r="I201" s="130">
        <v>0</v>
      </c>
      <c r="J201" s="131">
        <v>0</v>
      </c>
      <c r="K201" s="131">
        <v>0</v>
      </c>
    </row>
    <row r="202" spans="1:11" ht="23.1" hidden="1" customHeight="1" x14ac:dyDescent="0.15">
      <c r="A202" s="130" t="s">
        <v>495</v>
      </c>
      <c r="B202" s="130" t="s">
        <v>496</v>
      </c>
      <c r="C202" s="130" t="s">
        <v>17</v>
      </c>
      <c r="D202" s="130" t="s">
        <v>39</v>
      </c>
      <c r="E202" s="131">
        <v>0</v>
      </c>
      <c r="F202" s="131">
        <v>0</v>
      </c>
      <c r="G202" s="130" t="s">
        <v>23</v>
      </c>
      <c r="H202" s="130" t="s">
        <v>43</v>
      </c>
      <c r="I202" s="130">
        <v>0</v>
      </c>
      <c r="J202" s="131">
        <v>0</v>
      </c>
      <c r="K202" s="131">
        <v>0</v>
      </c>
    </row>
    <row r="203" spans="1:11" ht="23.1" hidden="1" customHeight="1" x14ac:dyDescent="0.15">
      <c r="A203" s="130" t="s">
        <v>497</v>
      </c>
      <c r="B203" s="130" t="s">
        <v>498</v>
      </c>
      <c r="C203" s="130" t="s">
        <v>17</v>
      </c>
      <c r="D203" s="130">
        <v>0</v>
      </c>
      <c r="E203" s="131">
        <v>0</v>
      </c>
      <c r="F203" s="131">
        <v>0</v>
      </c>
      <c r="G203" s="130" t="s">
        <v>37</v>
      </c>
      <c r="H203" s="130" t="s">
        <v>82</v>
      </c>
      <c r="I203" s="130">
        <v>0</v>
      </c>
      <c r="J203" s="131">
        <v>0</v>
      </c>
      <c r="K203" s="131">
        <v>0</v>
      </c>
    </row>
    <row r="204" spans="1:11" ht="23.1" hidden="1" customHeight="1" x14ac:dyDescent="0.15">
      <c r="A204" s="130" t="s">
        <v>499</v>
      </c>
      <c r="B204" s="130" t="s">
        <v>500</v>
      </c>
      <c r="C204" s="130" t="s">
        <v>12</v>
      </c>
      <c r="D204" s="130">
        <v>0</v>
      </c>
      <c r="E204" s="131">
        <v>0</v>
      </c>
      <c r="F204" s="131">
        <v>0</v>
      </c>
      <c r="G204" s="130" t="s">
        <v>68</v>
      </c>
      <c r="H204" s="130">
        <v>0</v>
      </c>
      <c r="I204" s="130">
        <v>0</v>
      </c>
      <c r="J204" s="131">
        <v>0</v>
      </c>
      <c r="K204" s="131">
        <v>0</v>
      </c>
    </row>
    <row r="205" spans="1:11" ht="23.1" hidden="1" customHeight="1" x14ac:dyDescent="0.15">
      <c r="A205" s="130" t="s">
        <v>501</v>
      </c>
      <c r="B205" s="130" t="s">
        <v>502</v>
      </c>
      <c r="C205" s="130" t="s">
        <v>17</v>
      </c>
      <c r="D205" s="130">
        <v>0</v>
      </c>
      <c r="E205" s="131">
        <v>0</v>
      </c>
      <c r="F205" s="131">
        <v>0</v>
      </c>
      <c r="G205" s="130" t="s">
        <v>37</v>
      </c>
      <c r="H205" s="130">
        <v>0</v>
      </c>
      <c r="I205" s="130">
        <v>0</v>
      </c>
      <c r="J205" s="131">
        <v>0</v>
      </c>
      <c r="K205" s="131">
        <v>0</v>
      </c>
    </row>
    <row r="206" spans="1:11" ht="23.1" hidden="1" customHeight="1" x14ac:dyDescent="0.15">
      <c r="A206" s="130" t="s">
        <v>503</v>
      </c>
      <c r="B206" s="130" t="s">
        <v>504</v>
      </c>
      <c r="C206" s="130" t="s">
        <v>59</v>
      </c>
      <c r="D206" s="130">
        <v>0</v>
      </c>
      <c r="E206" s="131">
        <v>0</v>
      </c>
      <c r="F206" s="131">
        <v>0</v>
      </c>
      <c r="G206" s="130" t="s">
        <v>59</v>
      </c>
      <c r="H206" s="130">
        <v>0</v>
      </c>
      <c r="I206" s="130">
        <v>0</v>
      </c>
      <c r="J206" s="131">
        <v>0</v>
      </c>
      <c r="K206" s="131">
        <v>0</v>
      </c>
    </row>
    <row r="207" spans="1:11" ht="23.1" hidden="1" customHeight="1" x14ac:dyDescent="0.15">
      <c r="A207" s="130" t="s">
        <v>505</v>
      </c>
      <c r="B207" s="130" t="s">
        <v>506</v>
      </c>
      <c r="C207" s="130" t="s">
        <v>18</v>
      </c>
      <c r="D207" s="130">
        <v>0</v>
      </c>
      <c r="E207" s="131">
        <v>0</v>
      </c>
      <c r="F207" s="131">
        <v>0</v>
      </c>
      <c r="G207" s="130" t="s">
        <v>18</v>
      </c>
      <c r="H207" s="130">
        <v>0</v>
      </c>
      <c r="I207" s="130">
        <v>0</v>
      </c>
      <c r="J207" s="131">
        <v>0</v>
      </c>
      <c r="K207" s="131">
        <v>0</v>
      </c>
    </row>
    <row r="208" spans="1:11" ht="23.1" hidden="1" customHeight="1" x14ac:dyDescent="0.15">
      <c r="A208" s="130" t="s">
        <v>507</v>
      </c>
      <c r="B208" s="130" t="s">
        <v>508</v>
      </c>
      <c r="C208" s="130" t="s">
        <v>14</v>
      </c>
      <c r="D208" s="130" t="s">
        <v>39</v>
      </c>
      <c r="E208" s="131">
        <v>0</v>
      </c>
      <c r="F208" s="131">
        <v>0</v>
      </c>
      <c r="G208" s="130" t="s">
        <v>14</v>
      </c>
      <c r="H208" s="130" t="s">
        <v>43</v>
      </c>
      <c r="I208" s="130">
        <v>0</v>
      </c>
      <c r="J208" s="131">
        <v>0</v>
      </c>
      <c r="K208" s="131">
        <v>0</v>
      </c>
    </row>
    <row r="209" spans="1:11" ht="23.1" hidden="1" customHeight="1" x14ac:dyDescent="0.15">
      <c r="A209" s="130" t="s">
        <v>509</v>
      </c>
      <c r="B209" s="130" t="s">
        <v>510</v>
      </c>
      <c r="C209" s="130" t="s">
        <v>11</v>
      </c>
      <c r="D209" s="130">
        <v>0</v>
      </c>
      <c r="E209" s="131">
        <v>0</v>
      </c>
      <c r="F209" s="131">
        <v>0</v>
      </c>
      <c r="G209" s="130" t="s">
        <v>62</v>
      </c>
      <c r="H209" s="130">
        <v>0</v>
      </c>
      <c r="I209" s="130">
        <v>0</v>
      </c>
      <c r="J209" s="131">
        <v>0</v>
      </c>
      <c r="K209" s="131">
        <v>0</v>
      </c>
    </row>
    <row r="210" spans="1:11" ht="23.1" hidden="1" customHeight="1" x14ac:dyDescent="0.15">
      <c r="A210" s="130" t="s">
        <v>511</v>
      </c>
      <c r="B210" s="130" t="s">
        <v>512</v>
      </c>
      <c r="C210" s="130" t="s">
        <v>12</v>
      </c>
      <c r="D210" s="130">
        <v>0</v>
      </c>
      <c r="E210" s="131">
        <v>0</v>
      </c>
      <c r="F210" s="131">
        <v>0</v>
      </c>
      <c r="G210" s="130" t="s">
        <v>68</v>
      </c>
      <c r="H210" s="130">
        <v>0</v>
      </c>
      <c r="I210" s="130">
        <v>0</v>
      </c>
      <c r="J210" s="131">
        <v>0</v>
      </c>
      <c r="K210" s="131">
        <v>0</v>
      </c>
    </row>
    <row r="211" spans="1:11" ht="23.1" hidden="1" customHeight="1" x14ac:dyDescent="0.15">
      <c r="A211" s="130" t="s">
        <v>513</v>
      </c>
      <c r="B211" s="130" t="s">
        <v>514</v>
      </c>
      <c r="C211" s="130" t="s">
        <v>39</v>
      </c>
      <c r="D211" s="130">
        <v>0</v>
      </c>
      <c r="E211" s="131" t="s">
        <v>17</v>
      </c>
      <c r="F211" s="131">
        <v>0</v>
      </c>
      <c r="G211" s="130" t="s">
        <v>67</v>
      </c>
      <c r="H211" s="130">
        <v>0</v>
      </c>
      <c r="I211" s="130">
        <v>0</v>
      </c>
      <c r="J211" s="131">
        <v>0</v>
      </c>
      <c r="K211" s="131">
        <v>0</v>
      </c>
    </row>
    <row r="212" spans="1:11" ht="23.1" hidden="1" customHeight="1" x14ac:dyDescent="0.15">
      <c r="A212" s="130" t="s">
        <v>515</v>
      </c>
      <c r="B212" s="130" t="s">
        <v>516</v>
      </c>
      <c r="C212" s="130" t="s">
        <v>11</v>
      </c>
      <c r="D212" s="130">
        <v>0</v>
      </c>
      <c r="E212" s="131">
        <v>0</v>
      </c>
      <c r="F212" s="131">
        <v>0</v>
      </c>
      <c r="G212" s="130" t="s">
        <v>13</v>
      </c>
      <c r="H212" s="130">
        <v>0</v>
      </c>
      <c r="I212" s="130">
        <v>0</v>
      </c>
      <c r="J212" s="131">
        <v>0</v>
      </c>
      <c r="K212" s="131">
        <v>0</v>
      </c>
    </row>
    <row r="213" spans="1:11" ht="23.1" hidden="1" customHeight="1" x14ac:dyDescent="0.15">
      <c r="A213" s="130" t="s">
        <v>517</v>
      </c>
      <c r="B213" s="130" t="s">
        <v>518</v>
      </c>
      <c r="C213" s="130" t="s">
        <v>12</v>
      </c>
      <c r="D213" s="130">
        <v>0</v>
      </c>
      <c r="E213" s="131">
        <v>0</v>
      </c>
      <c r="F213" s="131">
        <v>0</v>
      </c>
      <c r="G213" s="130" t="s">
        <v>19</v>
      </c>
      <c r="H213" s="130">
        <v>0</v>
      </c>
      <c r="I213" s="130">
        <v>0</v>
      </c>
      <c r="J213" s="131">
        <v>0</v>
      </c>
      <c r="K213" s="131">
        <v>0</v>
      </c>
    </row>
    <row r="214" spans="1:11" ht="23.1" hidden="1" customHeight="1" x14ac:dyDescent="0.15">
      <c r="A214" s="130" t="s">
        <v>519</v>
      </c>
      <c r="B214" s="130" t="s">
        <v>520</v>
      </c>
      <c r="C214" s="130" t="s">
        <v>11</v>
      </c>
      <c r="D214" s="130">
        <v>0</v>
      </c>
      <c r="E214" s="131">
        <v>0</v>
      </c>
      <c r="F214" s="131">
        <v>0</v>
      </c>
      <c r="G214" s="130" t="s">
        <v>62</v>
      </c>
      <c r="H214" s="130">
        <v>0</v>
      </c>
      <c r="I214" s="130">
        <v>0</v>
      </c>
      <c r="J214" s="131">
        <v>0</v>
      </c>
      <c r="K214" s="131">
        <v>0</v>
      </c>
    </row>
    <row r="215" spans="1:11" ht="23.1" hidden="1" customHeight="1" x14ac:dyDescent="0.15">
      <c r="A215" s="130" t="s">
        <v>521</v>
      </c>
      <c r="B215" s="130" t="s">
        <v>522</v>
      </c>
      <c r="C215" s="130" t="s">
        <v>17</v>
      </c>
      <c r="D215" s="130">
        <v>0</v>
      </c>
      <c r="E215" s="131">
        <v>0</v>
      </c>
      <c r="F215" s="131">
        <v>0</v>
      </c>
      <c r="G215" s="130" t="s">
        <v>23</v>
      </c>
      <c r="H215" s="130">
        <v>0</v>
      </c>
      <c r="I215" s="130">
        <v>0</v>
      </c>
      <c r="J215" s="131">
        <v>0</v>
      </c>
      <c r="K215" s="131">
        <v>0</v>
      </c>
    </row>
    <row r="216" spans="1:11" ht="23.1" hidden="1" customHeight="1" x14ac:dyDescent="0.15">
      <c r="A216" s="130" t="s">
        <v>523</v>
      </c>
      <c r="B216" s="130" t="s">
        <v>524</v>
      </c>
      <c r="C216" s="130" t="s">
        <v>26</v>
      </c>
      <c r="D216" s="130">
        <v>0</v>
      </c>
      <c r="E216" s="131">
        <v>0</v>
      </c>
      <c r="F216" s="131">
        <v>0</v>
      </c>
      <c r="G216" s="130" t="s">
        <v>26</v>
      </c>
      <c r="H216" s="130">
        <v>0</v>
      </c>
      <c r="I216" s="130">
        <v>0</v>
      </c>
      <c r="J216" s="131">
        <v>0</v>
      </c>
      <c r="K216" s="131">
        <v>0</v>
      </c>
    </row>
    <row r="217" spans="1:11" ht="23.1" hidden="1" customHeight="1" x14ac:dyDescent="0.15">
      <c r="A217" s="130" t="s">
        <v>525</v>
      </c>
      <c r="B217" s="130" t="s">
        <v>526</v>
      </c>
      <c r="C217" s="130" t="s">
        <v>22</v>
      </c>
      <c r="D217" s="130">
        <v>0</v>
      </c>
      <c r="E217" s="131">
        <v>0</v>
      </c>
      <c r="F217" s="131">
        <v>0</v>
      </c>
      <c r="G217" s="130" t="s">
        <v>75</v>
      </c>
      <c r="H217" s="130">
        <v>0</v>
      </c>
      <c r="I217" s="130">
        <v>0</v>
      </c>
      <c r="J217" s="131">
        <v>0</v>
      </c>
      <c r="K217" s="131">
        <v>0</v>
      </c>
    </row>
    <row r="218" spans="1:11" ht="23.1" hidden="1" customHeight="1" x14ac:dyDescent="0.15">
      <c r="A218" s="130" t="s">
        <v>527</v>
      </c>
      <c r="B218" s="130" t="s">
        <v>528</v>
      </c>
      <c r="C218" s="130" t="s">
        <v>12</v>
      </c>
      <c r="D218" s="130">
        <v>0</v>
      </c>
      <c r="E218" s="131">
        <v>0</v>
      </c>
      <c r="F218" s="131">
        <v>0</v>
      </c>
      <c r="G218" s="130" t="s">
        <v>19</v>
      </c>
      <c r="H218" s="130">
        <v>0</v>
      </c>
      <c r="I218" s="130">
        <v>0</v>
      </c>
      <c r="J218" s="131">
        <v>0</v>
      </c>
      <c r="K218" s="131">
        <v>0</v>
      </c>
    </row>
    <row r="219" spans="1:11" ht="23.1" hidden="1" customHeight="1" x14ac:dyDescent="0.15">
      <c r="A219" s="130" t="s">
        <v>529</v>
      </c>
      <c r="B219" s="130" t="s">
        <v>530</v>
      </c>
      <c r="C219" s="130" t="s">
        <v>11</v>
      </c>
      <c r="D219" s="130">
        <v>0</v>
      </c>
      <c r="E219" s="131">
        <v>0</v>
      </c>
      <c r="F219" s="131">
        <v>0</v>
      </c>
      <c r="G219" s="130" t="s">
        <v>62</v>
      </c>
      <c r="H219" s="130">
        <v>0</v>
      </c>
      <c r="I219" s="130">
        <v>0</v>
      </c>
      <c r="J219" s="131">
        <v>0</v>
      </c>
      <c r="K219" s="131">
        <v>0</v>
      </c>
    </row>
    <row r="220" spans="1:11" ht="23.1" hidden="1" customHeight="1" x14ac:dyDescent="0.15">
      <c r="A220" s="130" t="s">
        <v>531</v>
      </c>
      <c r="B220" s="130" t="s">
        <v>532</v>
      </c>
      <c r="C220" s="130" t="s">
        <v>25</v>
      </c>
      <c r="D220" s="130">
        <v>0</v>
      </c>
      <c r="E220" s="131">
        <v>0</v>
      </c>
      <c r="F220" s="131">
        <v>0</v>
      </c>
      <c r="G220" s="130" t="s">
        <v>64</v>
      </c>
      <c r="H220" s="130">
        <v>0</v>
      </c>
      <c r="I220" s="130">
        <v>0</v>
      </c>
      <c r="J220" s="131" t="s">
        <v>29</v>
      </c>
      <c r="K220" s="131">
        <v>0</v>
      </c>
    </row>
    <row r="221" spans="1:11" ht="23.1" hidden="1" customHeight="1" x14ac:dyDescent="0.15">
      <c r="A221" s="130" t="s">
        <v>533</v>
      </c>
      <c r="B221" s="130" t="s">
        <v>534</v>
      </c>
      <c r="C221" s="130" t="s">
        <v>17</v>
      </c>
      <c r="D221" s="130">
        <v>0</v>
      </c>
      <c r="E221" s="131">
        <v>0</v>
      </c>
      <c r="F221" s="131">
        <v>0</v>
      </c>
      <c r="G221" s="130" t="s">
        <v>23</v>
      </c>
      <c r="H221" s="130">
        <v>0</v>
      </c>
      <c r="I221" s="130">
        <v>0</v>
      </c>
      <c r="J221" s="131">
        <v>0</v>
      </c>
      <c r="K221" s="131">
        <v>0</v>
      </c>
    </row>
    <row r="222" spans="1:11" ht="23.1" hidden="1" customHeight="1" x14ac:dyDescent="0.15">
      <c r="A222" s="130" t="s">
        <v>535</v>
      </c>
      <c r="B222" s="130" t="s">
        <v>536</v>
      </c>
      <c r="C222" s="130" t="s">
        <v>39</v>
      </c>
      <c r="D222" s="130">
        <v>0</v>
      </c>
      <c r="E222" s="131">
        <v>0</v>
      </c>
      <c r="F222" s="131">
        <v>0</v>
      </c>
      <c r="G222" s="130" t="s">
        <v>43</v>
      </c>
      <c r="H222" s="130">
        <v>0</v>
      </c>
      <c r="I222" s="130">
        <v>0</v>
      </c>
      <c r="J222" s="131">
        <v>0</v>
      </c>
      <c r="K222" s="131">
        <v>0</v>
      </c>
    </row>
    <row r="223" spans="1:11" ht="23.1" hidden="1" customHeight="1" x14ac:dyDescent="0.15">
      <c r="A223" s="130" t="s">
        <v>537</v>
      </c>
      <c r="B223" s="130" t="s">
        <v>538</v>
      </c>
      <c r="C223" s="130" t="s">
        <v>47</v>
      </c>
      <c r="D223" s="130">
        <v>0</v>
      </c>
      <c r="E223" s="131">
        <v>0</v>
      </c>
      <c r="F223" s="131">
        <v>0</v>
      </c>
      <c r="G223" s="130" t="s">
        <v>47</v>
      </c>
      <c r="H223" s="130">
        <v>0</v>
      </c>
      <c r="I223" s="130">
        <v>0</v>
      </c>
      <c r="J223" s="131">
        <v>0</v>
      </c>
      <c r="K223" s="131">
        <v>0</v>
      </c>
    </row>
    <row r="224" spans="1:11" ht="23.1" hidden="1" customHeight="1" x14ac:dyDescent="0.15">
      <c r="A224" s="130" t="s">
        <v>539</v>
      </c>
      <c r="B224" s="130" t="s">
        <v>540</v>
      </c>
      <c r="C224" s="130" t="s">
        <v>17</v>
      </c>
      <c r="D224" s="130">
        <v>0</v>
      </c>
      <c r="E224" s="131">
        <v>0</v>
      </c>
      <c r="F224" s="131">
        <v>0</v>
      </c>
      <c r="G224" s="130" t="s">
        <v>37</v>
      </c>
      <c r="H224" s="130">
        <v>0</v>
      </c>
      <c r="I224" s="130">
        <v>0</v>
      </c>
      <c r="J224" s="131">
        <v>0</v>
      </c>
      <c r="K224" s="131">
        <v>0</v>
      </c>
    </row>
    <row r="225" spans="1:11" ht="23.1" hidden="1" customHeight="1" x14ac:dyDescent="0.15">
      <c r="A225" s="130" t="s">
        <v>541</v>
      </c>
      <c r="B225" s="130" t="s">
        <v>542</v>
      </c>
      <c r="C225" s="130" t="s">
        <v>39</v>
      </c>
      <c r="D225" s="130">
        <v>0</v>
      </c>
      <c r="E225" s="131">
        <v>0</v>
      </c>
      <c r="F225" s="131">
        <v>0</v>
      </c>
      <c r="G225" s="130" t="s">
        <v>52</v>
      </c>
      <c r="H225" s="130">
        <v>0</v>
      </c>
      <c r="I225" s="130">
        <v>0</v>
      </c>
      <c r="J225" s="131">
        <v>0</v>
      </c>
      <c r="K225" s="131">
        <v>0</v>
      </c>
    </row>
    <row r="226" spans="1:11" ht="23.1" hidden="1" customHeight="1" x14ac:dyDescent="0.15">
      <c r="A226" s="130" t="s">
        <v>543</v>
      </c>
      <c r="B226" s="130" t="s">
        <v>544</v>
      </c>
      <c r="C226" s="130" t="s">
        <v>17</v>
      </c>
      <c r="D226" s="130">
        <v>0</v>
      </c>
      <c r="E226" s="131">
        <v>0</v>
      </c>
      <c r="F226" s="131">
        <v>0</v>
      </c>
      <c r="G226" s="130" t="s">
        <v>23</v>
      </c>
      <c r="H226" s="130">
        <v>0</v>
      </c>
      <c r="I226" s="130">
        <v>0</v>
      </c>
      <c r="J226" s="131">
        <v>0</v>
      </c>
      <c r="K226" s="131">
        <v>0</v>
      </c>
    </row>
    <row r="227" spans="1:11" ht="23.1" hidden="1" customHeight="1" x14ac:dyDescent="0.15">
      <c r="A227" s="130" t="s">
        <v>545</v>
      </c>
      <c r="B227" s="130" t="s">
        <v>546</v>
      </c>
      <c r="C227" s="130" t="s">
        <v>39</v>
      </c>
      <c r="D227" s="130">
        <v>0</v>
      </c>
      <c r="E227" s="131">
        <v>0</v>
      </c>
      <c r="F227" s="131">
        <v>0</v>
      </c>
      <c r="G227" s="130" t="s">
        <v>52</v>
      </c>
      <c r="H227" s="130">
        <v>0</v>
      </c>
      <c r="I227" s="130">
        <v>0</v>
      </c>
      <c r="J227" s="131">
        <v>0</v>
      </c>
      <c r="K227" s="131">
        <v>0</v>
      </c>
    </row>
    <row r="228" spans="1:11" ht="23.1" hidden="1" customHeight="1" x14ac:dyDescent="0.15">
      <c r="A228" s="130" t="s">
        <v>547</v>
      </c>
      <c r="B228" s="130" t="s">
        <v>548</v>
      </c>
      <c r="C228" s="130" t="s">
        <v>59</v>
      </c>
      <c r="D228" s="130">
        <v>0</v>
      </c>
      <c r="E228" s="131">
        <v>0</v>
      </c>
      <c r="F228" s="131">
        <v>0</v>
      </c>
      <c r="G228" s="130" t="s">
        <v>59</v>
      </c>
      <c r="H228" s="130">
        <v>0</v>
      </c>
      <c r="I228" s="130">
        <v>0</v>
      </c>
      <c r="J228" s="131">
        <v>0</v>
      </c>
      <c r="K228" s="131">
        <v>0</v>
      </c>
    </row>
    <row r="229" spans="1:11" ht="23.1" hidden="1" customHeight="1" x14ac:dyDescent="0.15">
      <c r="A229" s="130" t="s">
        <v>549</v>
      </c>
      <c r="B229" s="130" t="s">
        <v>550</v>
      </c>
      <c r="C229" s="130" t="s">
        <v>40</v>
      </c>
      <c r="D229" s="130">
        <v>0</v>
      </c>
      <c r="E229" s="131">
        <v>0</v>
      </c>
      <c r="F229" s="131">
        <v>0</v>
      </c>
      <c r="G229" s="130" t="s">
        <v>40</v>
      </c>
      <c r="H229" s="130">
        <v>0</v>
      </c>
      <c r="I229" s="130">
        <v>0</v>
      </c>
      <c r="J229" s="131">
        <v>0</v>
      </c>
      <c r="K229" s="131">
        <v>0</v>
      </c>
    </row>
    <row r="230" spans="1:11" ht="23.1" hidden="1" customHeight="1" x14ac:dyDescent="0.15">
      <c r="A230" s="130" t="s">
        <v>551</v>
      </c>
      <c r="B230" s="130" t="s">
        <v>552</v>
      </c>
      <c r="C230" s="130" t="s">
        <v>17</v>
      </c>
      <c r="D230" s="130" t="s">
        <v>25</v>
      </c>
      <c r="E230" s="131">
        <v>0</v>
      </c>
      <c r="F230" s="131">
        <v>0</v>
      </c>
      <c r="G230" s="130" t="s">
        <v>23</v>
      </c>
      <c r="H230" s="130" t="s">
        <v>27</v>
      </c>
      <c r="I230" s="130">
        <v>0</v>
      </c>
      <c r="J230" s="131">
        <v>0</v>
      </c>
      <c r="K230" s="131">
        <v>0</v>
      </c>
    </row>
    <row r="231" spans="1:11" ht="23.1" hidden="1" customHeight="1" x14ac:dyDescent="0.15">
      <c r="A231" s="130" t="s">
        <v>553</v>
      </c>
      <c r="B231" s="130" t="s">
        <v>554</v>
      </c>
      <c r="C231" s="130" t="s">
        <v>26</v>
      </c>
      <c r="D231" s="130">
        <v>0</v>
      </c>
      <c r="E231" s="131">
        <v>0</v>
      </c>
      <c r="F231" s="131">
        <v>0</v>
      </c>
      <c r="G231" s="130" t="s">
        <v>26</v>
      </c>
      <c r="H231" s="130">
        <v>0</v>
      </c>
      <c r="I231" s="130">
        <v>0</v>
      </c>
      <c r="J231" s="131">
        <v>0</v>
      </c>
      <c r="K231" s="131">
        <v>0</v>
      </c>
    </row>
    <row r="232" spans="1:11" ht="23.1" hidden="1" customHeight="1" x14ac:dyDescent="0.15">
      <c r="A232" s="130" t="s">
        <v>555</v>
      </c>
      <c r="B232" s="130" t="s">
        <v>556</v>
      </c>
      <c r="C232" s="130" t="s">
        <v>22</v>
      </c>
      <c r="D232" s="130">
        <v>0</v>
      </c>
      <c r="E232" s="131">
        <v>0</v>
      </c>
      <c r="F232" s="131">
        <v>0</v>
      </c>
      <c r="G232" s="130" t="s">
        <v>74</v>
      </c>
      <c r="H232" s="130">
        <v>0</v>
      </c>
      <c r="I232" s="130">
        <v>0</v>
      </c>
      <c r="J232" s="131">
        <v>0</v>
      </c>
      <c r="K232" s="131">
        <v>0</v>
      </c>
    </row>
    <row r="233" spans="1:11" ht="23.1" hidden="1" customHeight="1" x14ac:dyDescent="0.15">
      <c r="A233" s="130" t="s">
        <v>557</v>
      </c>
      <c r="B233" s="130" t="s">
        <v>558</v>
      </c>
      <c r="C233" s="130" t="s">
        <v>14</v>
      </c>
      <c r="D233" s="130">
        <v>0</v>
      </c>
      <c r="E233" s="131">
        <v>0</v>
      </c>
      <c r="F233" s="131">
        <v>0</v>
      </c>
      <c r="G233" s="130" t="s">
        <v>14</v>
      </c>
      <c r="H233" s="130">
        <v>0</v>
      </c>
      <c r="I233" s="130">
        <v>0</v>
      </c>
      <c r="J233" s="131">
        <v>0</v>
      </c>
      <c r="K233" s="131">
        <v>0</v>
      </c>
    </row>
    <row r="234" spans="1:11" ht="23.1" hidden="1" customHeight="1" x14ac:dyDescent="0.15">
      <c r="A234" s="130" t="s">
        <v>559</v>
      </c>
      <c r="B234" s="130" t="s">
        <v>560</v>
      </c>
      <c r="C234" s="130" t="s">
        <v>17</v>
      </c>
      <c r="D234" s="130">
        <v>0</v>
      </c>
      <c r="E234" s="131">
        <v>0</v>
      </c>
      <c r="F234" s="131">
        <v>0</v>
      </c>
      <c r="G234" s="130" t="s">
        <v>23</v>
      </c>
      <c r="H234" s="130" t="s">
        <v>67</v>
      </c>
      <c r="I234" s="130">
        <v>0</v>
      </c>
      <c r="J234" s="131">
        <v>0</v>
      </c>
      <c r="K234" s="131">
        <v>0</v>
      </c>
    </row>
    <row r="235" spans="1:11" ht="23.1" hidden="1" customHeight="1" x14ac:dyDescent="0.15">
      <c r="A235" s="130" t="s">
        <v>561</v>
      </c>
      <c r="B235" s="130" t="s">
        <v>562</v>
      </c>
      <c r="C235" s="130" t="s">
        <v>18</v>
      </c>
      <c r="D235" s="130">
        <v>0</v>
      </c>
      <c r="E235" s="131">
        <v>0</v>
      </c>
      <c r="F235" s="131">
        <v>0</v>
      </c>
      <c r="G235" s="130" t="s">
        <v>18</v>
      </c>
      <c r="H235" s="130">
        <v>0</v>
      </c>
      <c r="I235" s="130">
        <v>0</v>
      </c>
      <c r="J235" s="131">
        <v>0</v>
      </c>
      <c r="K235" s="131">
        <v>0</v>
      </c>
    </row>
    <row r="236" spans="1:11" ht="23.1" hidden="1" customHeight="1" x14ac:dyDescent="0.15">
      <c r="A236" s="130" t="s">
        <v>563</v>
      </c>
      <c r="B236" s="130" t="s">
        <v>564</v>
      </c>
      <c r="C236" s="130" t="s">
        <v>17</v>
      </c>
      <c r="D236" s="130">
        <v>0</v>
      </c>
      <c r="E236" s="131">
        <v>0</v>
      </c>
      <c r="F236" s="131">
        <v>0</v>
      </c>
      <c r="G236" s="130" t="s">
        <v>23</v>
      </c>
      <c r="H236" s="130">
        <v>0</v>
      </c>
      <c r="I236" s="130">
        <v>0</v>
      </c>
      <c r="J236" s="131">
        <v>0</v>
      </c>
      <c r="K236" s="131">
        <v>0</v>
      </c>
    </row>
    <row r="237" spans="1:11" ht="23.1" hidden="1" customHeight="1" x14ac:dyDescent="0.15">
      <c r="A237" s="130" t="s">
        <v>565</v>
      </c>
      <c r="B237" s="130" t="s">
        <v>566</v>
      </c>
      <c r="C237" s="130" t="s">
        <v>17</v>
      </c>
      <c r="D237" s="130">
        <v>0</v>
      </c>
      <c r="E237" s="131" t="s">
        <v>12</v>
      </c>
      <c r="F237" s="131">
        <v>0</v>
      </c>
      <c r="G237" s="130" t="s">
        <v>82</v>
      </c>
      <c r="H237" s="130">
        <v>0</v>
      </c>
      <c r="I237" s="130">
        <v>0</v>
      </c>
      <c r="J237" s="131">
        <v>0</v>
      </c>
      <c r="K237" s="131">
        <v>0</v>
      </c>
    </row>
    <row r="238" spans="1:11" ht="23.1" hidden="1" customHeight="1" x14ac:dyDescent="0.15">
      <c r="A238" s="130" t="s">
        <v>567</v>
      </c>
      <c r="B238" s="130" t="s">
        <v>568</v>
      </c>
      <c r="C238" s="130" t="s">
        <v>17</v>
      </c>
      <c r="D238" s="130" t="s">
        <v>25</v>
      </c>
      <c r="E238" s="131" t="s">
        <v>12</v>
      </c>
      <c r="F238" s="131">
        <v>0</v>
      </c>
      <c r="G238" s="130" t="s">
        <v>82</v>
      </c>
      <c r="H238" s="130" t="s">
        <v>41</v>
      </c>
      <c r="I238" s="130">
        <v>0</v>
      </c>
      <c r="J238" s="131">
        <v>0</v>
      </c>
      <c r="K238" s="131">
        <v>0</v>
      </c>
    </row>
    <row r="239" spans="1:11" ht="23.1" hidden="1" customHeight="1" x14ac:dyDescent="0.15">
      <c r="A239" s="130" t="s">
        <v>569</v>
      </c>
      <c r="B239" s="130" t="s">
        <v>570</v>
      </c>
      <c r="C239" s="130" t="s">
        <v>18</v>
      </c>
      <c r="D239" s="130">
        <v>0</v>
      </c>
      <c r="E239" s="131">
        <v>0</v>
      </c>
      <c r="F239" s="131">
        <v>0</v>
      </c>
      <c r="G239" s="130" t="s">
        <v>18</v>
      </c>
      <c r="H239" s="130">
        <v>0</v>
      </c>
      <c r="I239" s="130">
        <v>0</v>
      </c>
      <c r="J239" s="131">
        <v>0</v>
      </c>
      <c r="K239" s="131">
        <v>0</v>
      </c>
    </row>
    <row r="240" spans="1:11" ht="23.1" hidden="1" customHeight="1" x14ac:dyDescent="0.15">
      <c r="A240" s="130" t="s">
        <v>571</v>
      </c>
      <c r="B240" s="130" t="s">
        <v>572</v>
      </c>
      <c r="C240" s="130" t="s">
        <v>39</v>
      </c>
      <c r="D240" s="130">
        <v>0</v>
      </c>
      <c r="E240" s="131">
        <v>0</v>
      </c>
      <c r="F240" s="131">
        <v>0</v>
      </c>
      <c r="G240" s="130" t="s">
        <v>43</v>
      </c>
      <c r="H240" s="130">
        <v>0</v>
      </c>
      <c r="I240" s="130">
        <v>0</v>
      </c>
      <c r="J240" s="131">
        <v>0</v>
      </c>
      <c r="K240" s="131">
        <v>0</v>
      </c>
    </row>
    <row r="241" spans="1:11" ht="23.1" hidden="1" customHeight="1" x14ac:dyDescent="0.15">
      <c r="A241" s="130" t="s">
        <v>573</v>
      </c>
      <c r="B241" s="130" t="s">
        <v>574</v>
      </c>
      <c r="C241" s="130" t="s">
        <v>47</v>
      </c>
      <c r="D241" s="130">
        <v>0</v>
      </c>
      <c r="E241" s="131">
        <v>0</v>
      </c>
      <c r="F241" s="131">
        <v>0</v>
      </c>
      <c r="G241" s="130" t="s">
        <v>47</v>
      </c>
      <c r="H241" s="130">
        <v>0</v>
      </c>
      <c r="I241" s="130">
        <v>0</v>
      </c>
      <c r="J241" s="131">
        <v>0</v>
      </c>
      <c r="K241" s="131">
        <v>0</v>
      </c>
    </row>
    <row r="242" spans="1:11" ht="23.1" hidden="1" customHeight="1" x14ac:dyDescent="0.15">
      <c r="A242" s="130" t="s">
        <v>575</v>
      </c>
      <c r="B242" s="130" t="s">
        <v>576</v>
      </c>
      <c r="C242" s="130" t="s">
        <v>14</v>
      </c>
      <c r="D242" s="130">
        <v>0</v>
      </c>
      <c r="E242" s="131">
        <v>0</v>
      </c>
      <c r="F242" s="131">
        <v>0</v>
      </c>
      <c r="G242" s="130" t="s">
        <v>14</v>
      </c>
      <c r="H242" s="130">
        <v>0</v>
      </c>
      <c r="I242" s="130">
        <v>0</v>
      </c>
      <c r="J242" s="131">
        <v>0</v>
      </c>
      <c r="K242" s="131">
        <v>0</v>
      </c>
    </row>
    <row r="243" spans="1:11" ht="23.1" hidden="1" customHeight="1" x14ac:dyDescent="0.15">
      <c r="A243" s="130" t="s">
        <v>577</v>
      </c>
      <c r="B243" s="130" t="s">
        <v>578</v>
      </c>
      <c r="C243" s="130" t="s">
        <v>22</v>
      </c>
      <c r="D243" s="130">
        <v>0</v>
      </c>
      <c r="E243" s="131">
        <v>0</v>
      </c>
      <c r="F243" s="131">
        <v>0</v>
      </c>
      <c r="G243" s="130" t="s">
        <v>75</v>
      </c>
      <c r="H243" s="130">
        <v>0</v>
      </c>
      <c r="I243" s="130">
        <v>0</v>
      </c>
      <c r="J243" s="131">
        <v>0</v>
      </c>
      <c r="K243" s="131">
        <v>0</v>
      </c>
    </row>
    <row r="244" spans="1:11" ht="23.1" hidden="1" customHeight="1" x14ac:dyDescent="0.15">
      <c r="A244" s="130" t="s">
        <v>579</v>
      </c>
      <c r="B244" s="130" t="s">
        <v>580</v>
      </c>
      <c r="C244" s="130" t="s">
        <v>22</v>
      </c>
      <c r="D244" s="130">
        <v>0</v>
      </c>
      <c r="E244" s="131">
        <v>0</v>
      </c>
      <c r="F244" s="131">
        <v>0</v>
      </c>
      <c r="G244" s="130" t="s">
        <v>51</v>
      </c>
      <c r="H244" s="130" t="s">
        <v>74</v>
      </c>
      <c r="I244" s="130">
        <v>0</v>
      </c>
      <c r="J244" s="131">
        <v>0</v>
      </c>
      <c r="K244" s="131">
        <v>0</v>
      </c>
    </row>
    <row r="245" spans="1:11" ht="23.1" hidden="1" customHeight="1" x14ac:dyDescent="0.15">
      <c r="A245" s="130" t="s">
        <v>581</v>
      </c>
      <c r="B245" s="130" t="s">
        <v>582</v>
      </c>
      <c r="C245" s="130" t="s">
        <v>17</v>
      </c>
      <c r="D245" s="130">
        <v>0</v>
      </c>
      <c r="E245" s="131" t="s">
        <v>12</v>
      </c>
      <c r="F245" s="131">
        <v>0</v>
      </c>
      <c r="G245" s="130" t="s">
        <v>82</v>
      </c>
      <c r="H245" s="130">
        <v>0</v>
      </c>
      <c r="I245" s="130">
        <v>0</v>
      </c>
      <c r="J245" s="131">
        <v>0</v>
      </c>
      <c r="K245" s="131">
        <v>0</v>
      </c>
    </row>
    <row r="246" spans="1:11" ht="23.1" hidden="1" customHeight="1" x14ac:dyDescent="0.15">
      <c r="A246" s="130" t="s">
        <v>583</v>
      </c>
      <c r="B246" s="130" t="s">
        <v>584</v>
      </c>
      <c r="C246" s="130" t="s">
        <v>12</v>
      </c>
      <c r="D246" s="130">
        <v>0</v>
      </c>
      <c r="E246" s="131">
        <v>0</v>
      </c>
      <c r="F246" s="131">
        <v>0</v>
      </c>
      <c r="G246" s="130" t="s">
        <v>68</v>
      </c>
      <c r="H246" s="130">
        <v>0</v>
      </c>
      <c r="I246" s="130">
        <v>0</v>
      </c>
      <c r="J246" s="131">
        <v>0</v>
      </c>
      <c r="K246" s="131">
        <v>0</v>
      </c>
    </row>
    <row r="247" spans="1:11" ht="23.1" hidden="1" customHeight="1" x14ac:dyDescent="0.15">
      <c r="A247" s="130" t="s">
        <v>585</v>
      </c>
      <c r="B247" s="130" t="s">
        <v>586</v>
      </c>
      <c r="C247" s="130" t="s">
        <v>11</v>
      </c>
      <c r="D247" s="130">
        <v>0</v>
      </c>
      <c r="E247" s="131">
        <v>0</v>
      </c>
      <c r="F247" s="131">
        <v>0</v>
      </c>
      <c r="G247" s="130" t="s">
        <v>62</v>
      </c>
      <c r="H247" s="130">
        <v>0</v>
      </c>
      <c r="I247" s="130">
        <v>0</v>
      </c>
      <c r="J247" s="131">
        <v>0</v>
      </c>
      <c r="K247" s="131">
        <v>0</v>
      </c>
    </row>
    <row r="248" spans="1:11" ht="23.1" hidden="1" customHeight="1" x14ac:dyDescent="0.15">
      <c r="A248" s="130" t="s">
        <v>587</v>
      </c>
      <c r="B248" s="130" t="s">
        <v>588</v>
      </c>
      <c r="C248" s="130" t="s">
        <v>25</v>
      </c>
      <c r="D248" s="130">
        <v>0</v>
      </c>
      <c r="E248" s="131" t="s">
        <v>12</v>
      </c>
      <c r="F248" s="131">
        <v>0</v>
      </c>
      <c r="G248" s="130" t="s">
        <v>64</v>
      </c>
      <c r="H248" s="130">
        <v>0</v>
      </c>
      <c r="I248" s="130">
        <v>0</v>
      </c>
      <c r="J248" s="131" t="s">
        <v>68</v>
      </c>
      <c r="K248" s="131">
        <v>0</v>
      </c>
    </row>
    <row r="249" spans="1:11" ht="23.1" hidden="1" customHeight="1" x14ac:dyDescent="0.15">
      <c r="A249" s="130" t="s">
        <v>589</v>
      </c>
      <c r="B249" s="130" t="s">
        <v>590</v>
      </c>
      <c r="C249" s="130" t="s">
        <v>22</v>
      </c>
      <c r="D249" s="130">
        <v>0</v>
      </c>
      <c r="E249" s="131">
        <v>0</v>
      </c>
      <c r="F249" s="131">
        <v>0</v>
      </c>
      <c r="G249" s="130" t="s">
        <v>73</v>
      </c>
      <c r="H249" s="130">
        <v>0</v>
      </c>
      <c r="I249" s="130">
        <v>0</v>
      </c>
      <c r="J249" s="131">
        <v>0</v>
      </c>
      <c r="K249" s="131">
        <v>0</v>
      </c>
    </row>
    <row r="250" spans="1:11" ht="23.1" hidden="1" customHeight="1" x14ac:dyDescent="0.15">
      <c r="A250" s="130" t="s">
        <v>591</v>
      </c>
      <c r="B250" s="130" t="s">
        <v>592</v>
      </c>
      <c r="C250" s="130" t="s">
        <v>39</v>
      </c>
      <c r="D250" s="130" t="s">
        <v>12</v>
      </c>
      <c r="E250" s="131">
        <v>0</v>
      </c>
      <c r="F250" s="131">
        <v>0</v>
      </c>
      <c r="G250" s="130" t="s">
        <v>52</v>
      </c>
      <c r="H250" s="130" t="s">
        <v>19</v>
      </c>
      <c r="I250" s="130">
        <v>0</v>
      </c>
      <c r="J250" s="131">
        <v>0</v>
      </c>
      <c r="K250" s="131">
        <v>0</v>
      </c>
    </row>
    <row r="251" spans="1:11" ht="23.1" hidden="1" customHeight="1" x14ac:dyDescent="0.15">
      <c r="A251" s="130" t="s">
        <v>593</v>
      </c>
      <c r="B251" s="130" t="s">
        <v>594</v>
      </c>
      <c r="C251" s="130" t="s">
        <v>17</v>
      </c>
      <c r="D251" s="130" t="s">
        <v>25</v>
      </c>
      <c r="E251" s="131">
        <v>0</v>
      </c>
      <c r="F251" s="131">
        <v>0</v>
      </c>
      <c r="G251" s="130" t="s">
        <v>83</v>
      </c>
      <c r="H251" s="130" t="s">
        <v>33</v>
      </c>
      <c r="I251" s="130">
        <v>0</v>
      </c>
      <c r="J251" s="131">
        <v>0</v>
      </c>
      <c r="K251" s="131">
        <v>0</v>
      </c>
    </row>
    <row r="252" spans="1:11" ht="23.1" hidden="1" customHeight="1" x14ac:dyDescent="0.15">
      <c r="A252" s="130" t="s">
        <v>595</v>
      </c>
      <c r="B252" s="130" t="s">
        <v>596</v>
      </c>
      <c r="C252" s="130" t="s">
        <v>11</v>
      </c>
      <c r="D252" s="130">
        <v>0</v>
      </c>
      <c r="E252" s="131">
        <v>0</v>
      </c>
      <c r="F252" s="131">
        <v>0</v>
      </c>
      <c r="G252" s="130" t="s">
        <v>13</v>
      </c>
      <c r="H252" s="130">
        <v>0</v>
      </c>
      <c r="I252" s="130">
        <v>0</v>
      </c>
      <c r="J252" s="131">
        <v>0</v>
      </c>
      <c r="K252" s="131">
        <v>0</v>
      </c>
    </row>
    <row r="253" spans="1:11" ht="23.1" hidden="1" customHeight="1" x14ac:dyDescent="0.15">
      <c r="A253" s="130" t="s">
        <v>597</v>
      </c>
      <c r="B253" s="130" t="s">
        <v>598</v>
      </c>
      <c r="C253" s="130" t="s">
        <v>22</v>
      </c>
      <c r="D253" s="130">
        <v>0</v>
      </c>
      <c r="E253" s="131">
        <v>0</v>
      </c>
      <c r="F253" s="131">
        <v>0</v>
      </c>
      <c r="G253" s="130" t="s">
        <v>71</v>
      </c>
      <c r="H253" s="130">
        <v>0</v>
      </c>
      <c r="I253" s="130">
        <v>0</v>
      </c>
      <c r="J253" s="131">
        <v>0</v>
      </c>
      <c r="K253" s="131">
        <v>0</v>
      </c>
    </row>
    <row r="254" spans="1:11" ht="23.1" hidden="1" customHeight="1" x14ac:dyDescent="0.15">
      <c r="A254" s="130" t="s">
        <v>599</v>
      </c>
      <c r="B254" s="130" t="s">
        <v>600</v>
      </c>
      <c r="C254" s="130" t="s">
        <v>11</v>
      </c>
      <c r="D254" s="130">
        <v>0</v>
      </c>
      <c r="E254" s="131">
        <v>0</v>
      </c>
      <c r="F254" s="131">
        <v>0</v>
      </c>
      <c r="G254" s="130" t="s">
        <v>13</v>
      </c>
      <c r="H254" s="130">
        <v>0</v>
      </c>
      <c r="I254" s="130">
        <v>0</v>
      </c>
      <c r="J254" s="131">
        <v>0</v>
      </c>
      <c r="K254" s="131">
        <v>0</v>
      </c>
    </row>
    <row r="255" spans="1:11" ht="23.1" hidden="1" customHeight="1" x14ac:dyDescent="0.15">
      <c r="A255" s="130" t="s">
        <v>601</v>
      </c>
      <c r="B255" s="130" t="s">
        <v>602</v>
      </c>
      <c r="C255" s="130" t="s">
        <v>47</v>
      </c>
      <c r="D255" s="130">
        <v>0</v>
      </c>
      <c r="E255" s="131">
        <v>0</v>
      </c>
      <c r="F255" s="131">
        <v>0</v>
      </c>
      <c r="G255" s="130" t="s">
        <v>47</v>
      </c>
      <c r="H255" s="130">
        <v>0</v>
      </c>
      <c r="I255" s="130">
        <v>0</v>
      </c>
      <c r="J255" s="131">
        <v>0</v>
      </c>
      <c r="K255" s="131">
        <v>0</v>
      </c>
    </row>
    <row r="256" spans="1:11" ht="23.1" hidden="1" customHeight="1" x14ac:dyDescent="0.15">
      <c r="A256" s="130" t="s">
        <v>603</v>
      </c>
      <c r="B256" s="130" t="s">
        <v>604</v>
      </c>
      <c r="C256" s="130" t="s">
        <v>22</v>
      </c>
      <c r="D256" s="130">
        <v>0</v>
      </c>
      <c r="E256" s="131">
        <v>0</v>
      </c>
      <c r="F256" s="131">
        <v>0</v>
      </c>
      <c r="G256" s="130" t="s">
        <v>51</v>
      </c>
      <c r="H256" s="130">
        <v>0</v>
      </c>
      <c r="I256" s="130">
        <v>0</v>
      </c>
      <c r="J256" s="131">
        <v>0</v>
      </c>
      <c r="K256" s="131">
        <v>0</v>
      </c>
    </row>
    <row r="257" spans="1:11" ht="23.1" hidden="1" customHeight="1" x14ac:dyDescent="0.15">
      <c r="A257" s="130" t="s">
        <v>605</v>
      </c>
      <c r="B257" s="130" t="s">
        <v>606</v>
      </c>
      <c r="C257" s="130" t="s">
        <v>17</v>
      </c>
      <c r="D257" s="130">
        <v>0</v>
      </c>
      <c r="E257" s="131" t="s">
        <v>14</v>
      </c>
      <c r="F257" s="131">
        <v>0</v>
      </c>
      <c r="G257" s="130" t="s">
        <v>23</v>
      </c>
      <c r="H257" s="130">
        <v>0</v>
      </c>
      <c r="I257" s="130">
        <v>0</v>
      </c>
      <c r="J257" s="131" t="s">
        <v>14</v>
      </c>
      <c r="K257" s="131">
        <v>0</v>
      </c>
    </row>
    <row r="258" spans="1:11" ht="23.1" hidden="1" customHeight="1" x14ac:dyDescent="0.15">
      <c r="A258" s="130" t="s">
        <v>607</v>
      </c>
      <c r="B258" s="130" t="s">
        <v>608</v>
      </c>
      <c r="C258" s="130" t="s">
        <v>40</v>
      </c>
      <c r="D258" s="130">
        <v>0</v>
      </c>
      <c r="E258" s="131">
        <v>0</v>
      </c>
      <c r="F258" s="131">
        <v>0</v>
      </c>
      <c r="G258" s="130" t="s">
        <v>40</v>
      </c>
      <c r="H258" s="130">
        <v>0</v>
      </c>
      <c r="I258" s="130">
        <v>0</v>
      </c>
      <c r="J258" s="131">
        <v>0</v>
      </c>
      <c r="K258" s="131">
        <v>0</v>
      </c>
    </row>
    <row r="259" spans="1:11" ht="23.1" hidden="1" customHeight="1" x14ac:dyDescent="0.15">
      <c r="A259" s="130" t="s">
        <v>609</v>
      </c>
      <c r="B259" s="130" t="s">
        <v>610</v>
      </c>
      <c r="C259" s="130" t="s">
        <v>14</v>
      </c>
      <c r="D259" s="130">
        <v>0</v>
      </c>
      <c r="E259" s="131">
        <v>0</v>
      </c>
      <c r="F259" s="131">
        <v>0</v>
      </c>
      <c r="G259" s="130" t="s">
        <v>14</v>
      </c>
      <c r="H259" s="130">
        <v>0</v>
      </c>
      <c r="I259" s="130">
        <v>0</v>
      </c>
      <c r="J259" s="131">
        <v>0</v>
      </c>
      <c r="K259" s="131">
        <v>0</v>
      </c>
    </row>
    <row r="260" spans="1:11" ht="23.1" hidden="1" customHeight="1" x14ac:dyDescent="0.15">
      <c r="A260" s="130" t="s">
        <v>611</v>
      </c>
      <c r="B260" s="130" t="s">
        <v>612</v>
      </c>
      <c r="C260" s="130" t="s">
        <v>12</v>
      </c>
      <c r="D260" s="130">
        <v>0</v>
      </c>
      <c r="E260" s="131">
        <v>0</v>
      </c>
      <c r="F260" s="131">
        <v>0</v>
      </c>
      <c r="G260" s="130" t="s">
        <v>68</v>
      </c>
      <c r="H260" s="130">
        <v>0</v>
      </c>
      <c r="I260" s="130">
        <v>0</v>
      </c>
      <c r="J260" s="131">
        <v>0</v>
      </c>
      <c r="K260" s="131">
        <v>0</v>
      </c>
    </row>
    <row r="261" spans="1:11" ht="23.1" hidden="1" customHeight="1" x14ac:dyDescent="0.15">
      <c r="A261" s="130" t="s">
        <v>613</v>
      </c>
      <c r="B261" s="130" t="s">
        <v>614</v>
      </c>
      <c r="C261" s="130" t="s">
        <v>17</v>
      </c>
      <c r="D261" s="130">
        <v>0</v>
      </c>
      <c r="E261" s="131">
        <v>0</v>
      </c>
      <c r="F261" s="131">
        <v>0</v>
      </c>
      <c r="G261" s="130" t="s">
        <v>37</v>
      </c>
      <c r="H261" s="130">
        <v>0</v>
      </c>
      <c r="I261" s="130">
        <v>0</v>
      </c>
      <c r="J261" s="131">
        <v>0</v>
      </c>
      <c r="K261" s="131">
        <v>0</v>
      </c>
    </row>
    <row r="262" spans="1:11" ht="23.1" hidden="1" customHeight="1" x14ac:dyDescent="0.15">
      <c r="A262" s="130" t="s">
        <v>615</v>
      </c>
      <c r="B262" s="130" t="s">
        <v>616</v>
      </c>
      <c r="C262" s="130" t="s">
        <v>40</v>
      </c>
      <c r="D262" s="130">
        <v>0</v>
      </c>
      <c r="E262" s="131">
        <v>0</v>
      </c>
      <c r="F262" s="131">
        <v>0</v>
      </c>
      <c r="G262" s="130" t="s">
        <v>40</v>
      </c>
      <c r="H262" s="130">
        <v>0</v>
      </c>
      <c r="I262" s="130">
        <v>0</v>
      </c>
      <c r="J262" s="131">
        <v>0</v>
      </c>
      <c r="K262" s="131">
        <v>0</v>
      </c>
    </row>
    <row r="263" spans="1:11" ht="23.1" hidden="1" customHeight="1" x14ac:dyDescent="0.15">
      <c r="A263" s="130" t="s">
        <v>617</v>
      </c>
      <c r="B263" s="130" t="s">
        <v>618</v>
      </c>
      <c r="C263" s="130" t="s">
        <v>18</v>
      </c>
      <c r="D263" s="130">
        <v>0</v>
      </c>
      <c r="E263" s="131">
        <v>0</v>
      </c>
      <c r="F263" s="131">
        <v>0</v>
      </c>
      <c r="G263" s="130" t="s">
        <v>18</v>
      </c>
      <c r="H263" s="130">
        <v>0</v>
      </c>
      <c r="I263" s="130">
        <v>0</v>
      </c>
      <c r="J263" s="131">
        <v>0</v>
      </c>
      <c r="K263" s="131">
        <v>0</v>
      </c>
    </row>
    <row r="264" spans="1:11" ht="23.1" hidden="1" customHeight="1" x14ac:dyDescent="0.15">
      <c r="A264" s="130" t="s">
        <v>619</v>
      </c>
      <c r="B264" s="130" t="s">
        <v>620</v>
      </c>
      <c r="C264" s="130" t="s">
        <v>47</v>
      </c>
      <c r="D264" s="130">
        <v>0</v>
      </c>
      <c r="E264" s="131">
        <v>0</v>
      </c>
      <c r="F264" s="131">
        <v>0</v>
      </c>
      <c r="G264" s="130" t="s">
        <v>47</v>
      </c>
      <c r="H264" s="130">
        <v>0</v>
      </c>
      <c r="I264" s="130">
        <v>0</v>
      </c>
      <c r="J264" s="131">
        <v>0</v>
      </c>
      <c r="K264" s="131">
        <v>0</v>
      </c>
    </row>
    <row r="265" spans="1:11" ht="23.1" hidden="1" customHeight="1" x14ac:dyDescent="0.15">
      <c r="A265" s="130" t="s">
        <v>621</v>
      </c>
      <c r="B265" s="130" t="s">
        <v>622</v>
      </c>
      <c r="C265" s="130" t="s">
        <v>17</v>
      </c>
      <c r="D265" s="130">
        <v>0</v>
      </c>
      <c r="E265" s="131">
        <v>0</v>
      </c>
      <c r="F265" s="131">
        <v>0</v>
      </c>
      <c r="G265" s="130" t="s">
        <v>37</v>
      </c>
      <c r="H265" s="130">
        <v>0</v>
      </c>
      <c r="I265" s="130">
        <v>0</v>
      </c>
      <c r="J265" s="131">
        <v>0</v>
      </c>
      <c r="K265" s="131">
        <v>0</v>
      </c>
    </row>
    <row r="266" spans="1:11" ht="23.1" hidden="1" customHeight="1" x14ac:dyDescent="0.15">
      <c r="A266" s="130" t="s">
        <v>623</v>
      </c>
      <c r="B266" s="130" t="s">
        <v>624</v>
      </c>
      <c r="C266" s="130" t="s">
        <v>22</v>
      </c>
      <c r="D266" s="130">
        <v>0</v>
      </c>
      <c r="E266" s="131">
        <v>0</v>
      </c>
      <c r="F266" s="131">
        <v>0</v>
      </c>
      <c r="G266" s="130" t="s">
        <v>51</v>
      </c>
      <c r="H266" s="130">
        <v>0</v>
      </c>
      <c r="I266" s="130">
        <v>0</v>
      </c>
      <c r="J266" s="131">
        <v>0</v>
      </c>
      <c r="K266" s="131">
        <v>0</v>
      </c>
    </row>
    <row r="267" spans="1:11" ht="23.1" hidden="1" customHeight="1" x14ac:dyDescent="0.15">
      <c r="A267" s="130" t="s">
        <v>625</v>
      </c>
      <c r="B267" s="130" t="s">
        <v>626</v>
      </c>
      <c r="C267" s="130" t="s">
        <v>12</v>
      </c>
      <c r="D267" s="130" t="s">
        <v>26</v>
      </c>
      <c r="E267" s="131">
        <v>0</v>
      </c>
      <c r="F267" s="131">
        <v>0</v>
      </c>
      <c r="G267" s="130" t="s">
        <v>19</v>
      </c>
      <c r="H267" s="130" t="s">
        <v>26</v>
      </c>
      <c r="I267" s="130">
        <v>0</v>
      </c>
      <c r="J267" s="131">
        <v>0</v>
      </c>
      <c r="K267" s="131">
        <v>0</v>
      </c>
    </row>
    <row r="268" spans="1:11" ht="23.1" hidden="1" customHeight="1" x14ac:dyDescent="0.15">
      <c r="A268" s="130" t="s">
        <v>627</v>
      </c>
      <c r="B268" s="130" t="s">
        <v>628</v>
      </c>
      <c r="C268" s="130" t="s">
        <v>50</v>
      </c>
      <c r="D268" s="130">
        <v>0</v>
      </c>
      <c r="E268" s="131" t="s">
        <v>12</v>
      </c>
      <c r="F268" s="131">
        <v>0</v>
      </c>
      <c r="G268" s="130" t="s">
        <v>50</v>
      </c>
      <c r="H268" s="130">
        <v>0</v>
      </c>
      <c r="I268" s="130">
        <v>0</v>
      </c>
      <c r="J268" s="131" t="s">
        <v>19</v>
      </c>
      <c r="K268" s="131">
        <v>0</v>
      </c>
    </row>
    <row r="269" spans="1:11" ht="23.1" hidden="1" customHeight="1" x14ac:dyDescent="0.15">
      <c r="A269" s="130" t="s">
        <v>629</v>
      </c>
      <c r="B269" s="130" t="s">
        <v>630</v>
      </c>
      <c r="C269" s="130" t="s">
        <v>18</v>
      </c>
      <c r="D269" s="130">
        <v>0</v>
      </c>
      <c r="E269" s="131">
        <v>0</v>
      </c>
      <c r="F269" s="131">
        <v>0</v>
      </c>
      <c r="G269" s="130" t="s">
        <v>18</v>
      </c>
      <c r="H269" s="130" t="s">
        <v>81</v>
      </c>
      <c r="I269" s="130">
        <v>0</v>
      </c>
      <c r="J269" s="131">
        <v>0</v>
      </c>
      <c r="K269" s="131">
        <v>0</v>
      </c>
    </row>
    <row r="270" spans="1:11" ht="23.1" hidden="1" customHeight="1" x14ac:dyDescent="0.15">
      <c r="A270" s="130" t="s">
        <v>631</v>
      </c>
      <c r="B270" s="130" t="s">
        <v>632</v>
      </c>
      <c r="C270" s="130" t="s">
        <v>26</v>
      </c>
      <c r="D270" s="130">
        <v>0</v>
      </c>
      <c r="E270" s="131">
        <v>0</v>
      </c>
      <c r="F270" s="131">
        <v>0</v>
      </c>
      <c r="G270" s="130" t="s">
        <v>26</v>
      </c>
      <c r="H270" s="130">
        <v>0</v>
      </c>
      <c r="I270" s="130">
        <v>0</v>
      </c>
      <c r="J270" s="131">
        <v>0</v>
      </c>
      <c r="K270" s="131">
        <v>0</v>
      </c>
    </row>
    <row r="271" spans="1:11" ht="23.1" hidden="1" customHeight="1" x14ac:dyDescent="0.15">
      <c r="A271" s="130" t="s">
        <v>633</v>
      </c>
      <c r="B271" s="130" t="s">
        <v>634</v>
      </c>
      <c r="C271" s="130" t="s">
        <v>17</v>
      </c>
      <c r="D271" s="130">
        <v>0</v>
      </c>
      <c r="E271" s="131">
        <v>0</v>
      </c>
      <c r="F271" s="131">
        <v>0</v>
      </c>
      <c r="G271" s="130" t="s">
        <v>37</v>
      </c>
      <c r="H271" s="130">
        <v>0</v>
      </c>
      <c r="I271" s="130">
        <v>0</v>
      </c>
      <c r="J271" s="131">
        <v>0</v>
      </c>
      <c r="K271" s="131">
        <v>0</v>
      </c>
    </row>
    <row r="272" spans="1:11" ht="23.1" hidden="1" customHeight="1" x14ac:dyDescent="0.15">
      <c r="A272" s="130" t="s">
        <v>635</v>
      </c>
      <c r="B272" s="130" t="s">
        <v>636</v>
      </c>
      <c r="C272" s="130" t="s">
        <v>22</v>
      </c>
      <c r="D272" s="130">
        <v>0</v>
      </c>
      <c r="E272" s="131">
        <v>0</v>
      </c>
      <c r="F272" s="131">
        <v>0</v>
      </c>
      <c r="G272" s="130" t="s">
        <v>75</v>
      </c>
      <c r="H272" s="130">
        <v>0</v>
      </c>
      <c r="I272" s="130">
        <v>0</v>
      </c>
      <c r="J272" s="131">
        <v>0</v>
      </c>
      <c r="K272" s="131">
        <v>0</v>
      </c>
    </row>
    <row r="273" spans="1:11" ht="23.1" hidden="1" customHeight="1" x14ac:dyDescent="0.15">
      <c r="A273" s="130" t="s">
        <v>637</v>
      </c>
      <c r="B273" s="130" t="s">
        <v>638</v>
      </c>
      <c r="C273" s="130" t="s">
        <v>17</v>
      </c>
      <c r="D273" s="130">
        <v>0</v>
      </c>
      <c r="E273" s="131" t="s">
        <v>12</v>
      </c>
      <c r="F273" s="131">
        <v>0</v>
      </c>
      <c r="G273" s="130" t="s">
        <v>82</v>
      </c>
      <c r="H273" s="130">
        <v>0</v>
      </c>
      <c r="I273" s="130">
        <v>0</v>
      </c>
      <c r="J273" s="131">
        <v>0</v>
      </c>
      <c r="K273" s="131">
        <v>0</v>
      </c>
    </row>
    <row r="274" spans="1:11" ht="23.1" hidden="1" customHeight="1" x14ac:dyDescent="0.15">
      <c r="A274" s="130" t="s">
        <v>639</v>
      </c>
      <c r="B274" s="130" t="s">
        <v>640</v>
      </c>
      <c r="C274" s="130" t="s">
        <v>25</v>
      </c>
      <c r="D274" s="130">
        <v>0</v>
      </c>
      <c r="E274" s="131" t="s">
        <v>17</v>
      </c>
      <c r="F274" s="131">
        <v>0</v>
      </c>
      <c r="G274" s="130" t="s">
        <v>41</v>
      </c>
      <c r="H274" s="130">
        <v>0</v>
      </c>
      <c r="I274" s="130">
        <v>0</v>
      </c>
      <c r="J274" s="131" t="s">
        <v>23</v>
      </c>
      <c r="K274" s="131">
        <v>0</v>
      </c>
    </row>
    <row r="275" spans="1:11" ht="23.1" hidden="1" customHeight="1" x14ac:dyDescent="0.15">
      <c r="A275" s="130" t="s">
        <v>641</v>
      </c>
      <c r="B275" s="130" t="s">
        <v>642</v>
      </c>
      <c r="C275" s="130" t="s">
        <v>18</v>
      </c>
      <c r="D275" s="130">
        <v>0</v>
      </c>
      <c r="E275" s="131">
        <v>0</v>
      </c>
      <c r="F275" s="131">
        <v>0</v>
      </c>
      <c r="G275" s="130" t="s">
        <v>18</v>
      </c>
      <c r="H275" s="130">
        <v>0</v>
      </c>
      <c r="I275" s="130">
        <v>0</v>
      </c>
      <c r="J275" s="131">
        <v>0</v>
      </c>
      <c r="K275" s="131">
        <v>0</v>
      </c>
    </row>
    <row r="276" spans="1:11" ht="23.1" hidden="1" customHeight="1" x14ac:dyDescent="0.15">
      <c r="A276" s="130" t="s">
        <v>643</v>
      </c>
      <c r="B276" s="130" t="s">
        <v>644</v>
      </c>
      <c r="C276" s="130" t="s">
        <v>39</v>
      </c>
      <c r="D276" s="130">
        <v>0</v>
      </c>
      <c r="E276" s="131">
        <v>0</v>
      </c>
      <c r="F276" s="131">
        <v>0</v>
      </c>
      <c r="G276" s="130" t="s">
        <v>52</v>
      </c>
      <c r="H276" s="130">
        <v>0</v>
      </c>
      <c r="I276" s="130">
        <v>0</v>
      </c>
      <c r="J276" s="131">
        <v>0</v>
      </c>
      <c r="K276" s="131">
        <v>0</v>
      </c>
    </row>
    <row r="277" spans="1:11" ht="23.1" hidden="1" customHeight="1" x14ac:dyDescent="0.15">
      <c r="A277" s="130" t="s">
        <v>645</v>
      </c>
      <c r="B277" s="130" t="s">
        <v>646</v>
      </c>
      <c r="C277" s="130" t="s">
        <v>40</v>
      </c>
      <c r="D277" s="130">
        <v>0</v>
      </c>
      <c r="E277" s="131">
        <v>0</v>
      </c>
      <c r="F277" s="131">
        <v>0</v>
      </c>
      <c r="G277" s="130" t="s">
        <v>40</v>
      </c>
      <c r="H277" s="130">
        <v>0</v>
      </c>
      <c r="I277" s="130">
        <v>0</v>
      </c>
      <c r="J277" s="131">
        <v>0</v>
      </c>
      <c r="K277" s="131">
        <v>0</v>
      </c>
    </row>
    <row r="278" spans="1:11" ht="23.1" hidden="1" customHeight="1" x14ac:dyDescent="0.15">
      <c r="A278" s="130" t="s">
        <v>647</v>
      </c>
      <c r="B278" s="130" t="s">
        <v>648</v>
      </c>
      <c r="C278" s="130" t="s">
        <v>47</v>
      </c>
      <c r="D278" s="130">
        <v>0</v>
      </c>
      <c r="E278" s="131">
        <v>0</v>
      </c>
      <c r="F278" s="131">
        <v>0</v>
      </c>
      <c r="G278" s="130" t="s">
        <v>47</v>
      </c>
      <c r="H278" s="130">
        <v>0</v>
      </c>
      <c r="I278" s="130">
        <v>0</v>
      </c>
      <c r="J278" s="131">
        <v>0</v>
      </c>
      <c r="K278" s="131">
        <v>0</v>
      </c>
    </row>
    <row r="279" spans="1:11" ht="23.1" hidden="1" customHeight="1" x14ac:dyDescent="0.15">
      <c r="A279" s="130" t="s">
        <v>649</v>
      </c>
      <c r="B279" s="130" t="s">
        <v>650</v>
      </c>
      <c r="C279" s="130" t="s">
        <v>35</v>
      </c>
      <c r="D279" s="130">
        <v>0</v>
      </c>
      <c r="E279" s="131">
        <v>0</v>
      </c>
      <c r="F279" s="131">
        <v>0</v>
      </c>
      <c r="G279" s="130" t="s">
        <v>69</v>
      </c>
      <c r="H279" s="130">
        <v>0</v>
      </c>
      <c r="I279" s="130">
        <v>0</v>
      </c>
      <c r="J279" s="131">
        <v>0</v>
      </c>
      <c r="K279" s="131">
        <v>0</v>
      </c>
    </row>
    <row r="280" spans="1:11" ht="23.1" hidden="1" customHeight="1" x14ac:dyDescent="0.15">
      <c r="A280" s="130" t="s">
        <v>651</v>
      </c>
      <c r="B280" s="130" t="s">
        <v>652</v>
      </c>
      <c r="C280" s="130" t="s">
        <v>17</v>
      </c>
      <c r="D280" s="130">
        <v>0</v>
      </c>
      <c r="E280" s="131" t="s">
        <v>12</v>
      </c>
      <c r="F280" s="131">
        <v>0</v>
      </c>
      <c r="G280" s="130" t="s">
        <v>82</v>
      </c>
      <c r="H280" s="130">
        <v>0</v>
      </c>
      <c r="I280" s="130">
        <v>0</v>
      </c>
      <c r="J280" s="131">
        <v>0</v>
      </c>
      <c r="K280" s="131">
        <v>0</v>
      </c>
    </row>
    <row r="281" spans="1:11" ht="23.1" hidden="1" customHeight="1" x14ac:dyDescent="0.15">
      <c r="A281" s="130" t="s">
        <v>653</v>
      </c>
      <c r="B281" s="130" t="s">
        <v>654</v>
      </c>
      <c r="C281" s="130" t="s">
        <v>12</v>
      </c>
      <c r="D281" s="130">
        <v>0</v>
      </c>
      <c r="E281" s="131">
        <v>0</v>
      </c>
      <c r="F281" s="131">
        <v>0</v>
      </c>
      <c r="G281" s="130" t="s">
        <v>19</v>
      </c>
      <c r="H281" s="130">
        <v>0</v>
      </c>
      <c r="I281" s="130">
        <v>0</v>
      </c>
      <c r="J281" s="131">
        <v>0</v>
      </c>
      <c r="K281" s="131">
        <v>0</v>
      </c>
    </row>
    <row r="282" spans="1:11" ht="23.1" hidden="1" customHeight="1" x14ac:dyDescent="0.15">
      <c r="A282" s="130" t="s">
        <v>655</v>
      </c>
      <c r="B282" s="130" t="s">
        <v>656</v>
      </c>
      <c r="C282" s="130" t="s">
        <v>17</v>
      </c>
      <c r="D282" s="130">
        <v>0</v>
      </c>
      <c r="E282" s="131">
        <v>0</v>
      </c>
      <c r="F282" s="131">
        <v>0</v>
      </c>
      <c r="G282" s="130" t="s">
        <v>23</v>
      </c>
      <c r="H282" s="130">
        <v>0</v>
      </c>
      <c r="I282" s="130">
        <v>0</v>
      </c>
      <c r="J282" s="131">
        <v>0</v>
      </c>
      <c r="K282" s="131">
        <v>0</v>
      </c>
    </row>
    <row r="283" spans="1:11" ht="23.1" hidden="1" customHeight="1" x14ac:dyDescent="0.15">
      <c r="A283" s="130" t="s">
        <v>657</v>
      </c>
      <c r="B283" s="130" t="s">
        <v>658</v>
      </c>
      <c r="C283" s="130" t="s">
        <v>47</v>
      </c>
      <c r="D283" s="130">
        <v>0</v>
      </c>
      <c r="E283" s="131">
        <v>0</v>
      </c>
      <c r="F283" s="131">
        <v>0</v>
      </c>
      <c r="G283" s="130" t="s">
        <v>47</v>
      </c>
      <c r="H283" s="130">
        <v>0</v>
      </c>
      <c r="I283" s="130">
        <v>0</v>
      </c>
      <c r="J283" s="131">
        <v>0</v>
      </c>
      <c r="K283" s="131">
        <v>0</v>
      </c>
    </row>
    <row r="284" spans="1:11" ht="23.1" hidden="1" customHeight="1" x14ac:dyDescent="0.15">
      <c r="A284" s="130" t="s">
        <v>659</v>
      </c>
      <c r="B284" s="130" t="s">
        <v>660</v>
      </c>
      <c r="C284" s="130" t="s">
        <v>22</v>
      </c>
      <c r="D284" s="130">
        <v>0</v>
      </c>
      <c r="E284" s="131">
        <v>0</v>
      </c>
      <c r="F284" s="131">
        <v>0</v>
      </c>
      <c r="G284" s="130" t="s">
        <v>75</v>
      </c>
      <c r="H284" s="130">
        <v>0</v>
      </c>
      <c r="I284" s="130">
        <v>0</v>
      </c>
      <c r="J284" s="131">
        <v>0</v>
      </c>
      <c r="K284" s="131">
        <v>0</v>
      </c>
    </row>
    <row r="285" spans="1:11" ht="23.1" hidden="1" customHeight="1" x14ac:dyDescent="0.15">
      <c r="A285" s="130" t="s">
        <v>661</v>
      </c>
      <c r="B285" s="130" t="s">
        <v>662</v>
      </c>
      <c r="C285" s="130" t="s">
        <v>12</v>
      </c>
      <c r="D285" s="130">
        <v>0</v>
      </c>
      <c r="E285" s="131">
        <v>0</v>
      </c>
      <c r="F285" s="131">
        <v>0</v>
      </c>
      <c r="G285" s="130" t="s">
        <v>19</v>
      </c>
      <c r="H285" s="130">
        <v>0</v>
      </c>
      <c r="I285" s="130">
        <v>0</v>
      </c>
      <c r="J285" s="131">
        <v>0</v>
      </c>
      <c r="K285" s="131">
        <v>0</v>
      </c>
    </row>
    <row r="286" spans="1:11" ht="23.1" hidden="1" customHeight="1" x14ac:dyDescent="0.15">
      <c r="A286" s="130" t="s">
        <v>663</v>
      </c>
      <c r="B286" s="130" t="s">
        <v>664</v>
      </c>
      <c r="C286" s="130" t="s">
        <v>18</v>
      </c>
      <c r="D286" s="130">
        <v>0</v>
      </c>
      <c r="E286" s="131">
        <v>0</v>
      </c>
      <c r="F286" s="131">
        <v>0</v>
      </c>
      <c r="G286" s="130" t="s">
        <v>18</v>
      </c>
      <c r="H286" s="130">
        <v>0</v>
      </c>
      <c r="I286" s="130">
        <v>0</v>
      </c>
      <c r="J286" s="131">
        <v>0</v>
      </c>
      <c r="K286" s="131">
        <v>0</v>
      </c>
    </row>
    <row r="287" spans="1:11" ht="23.1" hidden="1" customHeight="1" x14ac:dyDescent="0.15">
      <c r="A287" s="130" t="s">
        <v>665</v>
      </c>
      <c r="B287" s="130" t="s">
        <v>666</v>
      </c>
      <c r="C287" s="130" t="s">
        <v>12</v>
      </c>
      <c r="D287" s="130">
        <v>0</v>
      </c>
      <c r="E287" s="131">
        <v>0</v>
      </c>
      <c r="F287" s="131">
        <v>0</v>
      </c>
      <c r="G287" s="130" t="s">
        <v>19</v>
      </c>
      <c r="H287" s="130">
        <v>0</v>
      </c>
      <c r="I287" s="130">
        <v>0</v>
      </c>
      <c r="J287" s="131">
        <v>0</v>
      </c>
      <c r="K287" s="131">
        <v>0</v>
      </c>
    </row>
    <row r="288" spans="1:11" ht="23.1" hidden="1" customHeight="1" x14ac:dyDescent="0.15">
      <c r="A288" s="130" t="s">
        <v>667</v>
      </c>
      <c r="B288" s="130" t="s">
        <v>668</v>
      </c>
      <c r="C288" s="130" t="s">
        <v>18</v>
      </c>
      <c r="D288" s="130">
        <v>0</v>
      </c>
      <c r="E288" s="131">
        <v>0</v>
      </c>
      <c r="F288" s="131">
        <v>0</v>
      </c>
      <c r="G288" s="130" t="s">
        <v>18</v>
      </c>
      <c r="H288" s="130">
        <v>0</v>
      </c>
      <c r="I288" s="130">
        <v>0</v>
      </c>
      <c r="J288" s="131">
        <v>0</v>
      </c>
      <c r="K288" s="131">
        <v>0</v>
      </c>
    </row>
    <row r="289" spans="1:11" ht="23.1" hidden="1" customHeight="1" x14ac:dyDescent="0.15">
      <c r="A289" s="130" t="s">
        <v>669</v>
      </c>
      <c r="B289" s="130" t="s">
        <v>670</v>
      </c>
      <c r="C289" s="130" t="s">
        <v>39</v>
      </c>
      <c r="D289" s="130">
        <v>0</v>
      </c>
      <c r="E289" s="131">
        <v>0</v>
      </c>
      <c r="F289" s="131">
        <v>0</v>
      </c>
      <c r="G289" s="130" t="s">
        <v>52</v>
      </c>
      <c r="H289" s="130">
        <v>0</v>
      </c>
      <c r="I289" s="130">
        <v>0</v>
      </c>
      <c r="J289" s="131">
        <v>0</v>
      </c>
      <c r="K289" s="131">
        <v>0</v>
      </c>
    </row>
    <row r="290" spans="1:11" ht="23.1" hidden="1" customHeight="1" x14ac:dyDescent="0.15">
      <c r="A290" s="130" t="s">
        <v>671</v>
      </c>
      <c r="B290" s="130" t="s">
        <v>672</v>
      </c>
      <c r="C290" s="130" t="s">
        <v>25</v>
      </c>
      <c r="D290" s="130">
        <v>0</v>
      </c>
      <c r="E290" s="131" t="s">
        <v>17</v>
      </c>
      <c r="F290" s="131">
        <v>0</v>
      </c>
      <c r="G290" s="130" t="s">
        <v>41</v>
      </c>
      <c r="H290" s="130">
        <v>0</v>
      </c>
      <c r="I290" s="130">
        <v>0</v>
      </c>
      <c r="J290" s="131" t="s">
        <v>23</v>
      </c>
      <c r="K290" s="131">
        <v>0</v>
      </c>
    </row>
    <row r="291" spans="1:11" ht="23.1" hidden="1" customHeight="1" x14ac:dyDescent="0.15">
      <c r="A291" s="130" t="s">
        <v>673</v>
      </c>
      <c r="B291" s="130" t="s">
        <v>674</v>
      </c>
      <c r="C291" s="130" t="s">
        <v>11</v>
      </c>
      <c r="D291" s="130">
        <v>0</v>
      </c>
      <c r="E291" s="131">
        <v>0</v>
      </c>
      <c r="F291" s="131">
        <v>0</v>
      </c>
      <c r="G291" s="130" t="s">
        <v>62</v>
      </c>
      <c r="H291" s="130">
        <v>0</v>
      </c>
      <c r="I291" s="130">
        <v>0</v>
      </c>
      <c r="J291" s="131">
        <v>0</v>
      </c>
      <c r="K291" s="131">
        <v>0</v>
      </c>
    </row>
    <row r="292" spans="1:11" ht="23.1" hidden="1" customHeight="1" x14ac:dyDescent="0.15">
      <c r="A292" s="130" t="s">
        <v>675</v>
      </c>
      <c r="B292" s="130" t="s">
        <v>676</v>
      </c>
      <c r="C292" s="130" t="s">
        <v>17</v>
      </c>
      <c r="D292" s="130">
        <v>0</v>
      </c>
      <c r="E292" s="131">
        <v>0</v>
      </c>
      <c r="F292" s="131">
        <v>0</v>
      </c>
      <c r="G292" s="130" t="s">
        <v>80</v>
      </c>
      <c r="H292" s="130">
        <v>0</v>
      </c>
      <c r="I292" s="130">
        <v>0</v>
      </c>
      <c r="J292" s="131">
        <v>0</v>
      </c>
      <c r="K292" s="131">
        <v>0</v>
      </c>
    </row>
    <row r="293" spans="1:11" ht="23.1" hidden="1" customHeight="1" x14ac:dyDescent="0.15">
      <c r="A293" s="130" t="s">
        <v>677</v>
      </c>
      <c r="B293" s="130" t="s">
        <v>678</v>
      </c>
      <c r="C293" s="130" t="s">
        <v>22</v>
      </c>
      <c r="D293" s="130">
        <v>0</v>
      </c>
      <c r="E293" s="131">
        <v>0</v>
      </c>
      <c r="F293" s="131">
        <v>0</v>
      </c>
      <c r="G293" s="130" t="s">
        <v>73</v>
      </c>
      <c r="H293" s="130">
        <v>0</v>
      </c>
      <c r="I293" s="130">
        <v>0</v>
      </c>
      <c r="J293" s="131">
        <v>0</v>
      </c>
      <c r="K293" s="131">
        <v>0</v>
      </c>
    </row>
    <row r="294" spans="1:11" ht="23.1" hidden="1" customHeight="1" x14ac:dyDescent="0.15">
      <c r="A294" s="130" t="s">
        <v>679</v>
      </c>
      <c r="B294" s="130" t="s">
        <v>680</v>
      </c>
      <c r="C294" s="130" t="s">
        <v>12</v>
      </c>
      <c r="D294" s="130">
        <v>0</v>
      </c>
      <c r="E294" s="131">
        <v>0</v>
      </c>
      <c r="F294" s="131">
        <v>0</v>
      </c>
      <c r="G294" s="130" t="s">
        <v>68</v>
      </c>
      <c r="H294" s="130">
        <v>0</v>
      </c>
      <c r="I294" s="130">
        <v>0</v>
      </c>
      <c r="J294" s="131">
        <v>0</v>
      </c>
      <c r="K294" s="131">
        <v>0</v>
      </c>
    </row>
    <row r="295" spans="1:11" ht="23.1" hidden="1" customHeight="1" x14ac:dyDescent="0.15">
      <c r="A295" s="130" t="s">
        <v>681</v>
      </c>
      <c r="B295" s="130" t="s">
        <v>682</v>
      </c>
      <c r="C295" s="130" t="s">
        <v>14</v>
      </c>
      <c r="D295" s="130" t="s">
        <v>22</v>
      </c>
      <c r="E295" s="131">
        <v>0</v>
      </c>
      <c r="F295" s="131">
        <v>0</v>
      </c>
      <c r="G295" s="130" t="s">
        <v>14</v>
      </c>
      <c r="H295" s="130" t="s">
        <v>51</v>
      </c>
      <c r="I295" s="130">
        <v>0</v>
      </c>
      <c r="J295" s="131">
        <v>0</v>
      </c>
      <c r="K295" s="131">
        <v>0</v>
      </c>
    </row>
    <row r="296" spans="1:11" ht="23.1" hidden="1" customHeight="1" x14ac:dyDescent="0.15">
      <c r="A296" s="130" t="s">
        <v>683</v>
      </c>
      <c r="B296" s="130" t="s">
        <v>684</v>
      </c>
      <c r="C296" s="130" t="s">
        <v>22</v>
      </c>
      <c r="D296" s="130">
        <v>0</v>
      </c>
      <c r="E296" s="131">
        <v>0</v>
      </c>
      <c r="F296" s="131">
        <v>0</v>
      </c>
      <c r="G296" s="130" t="s">
        <v>51</v>
      </c>
      <c r="H296" s="130">
        <v>0</v>
      </c>
      <c r="I296" s="130">
        <v>0</v>
      </c>
      <c r="J296" s="131">
        <v>0</v>
      </c>
      <c r="K296" s="131">
        <v>0</v>
      </c>
    </row>
    <row r="297" spans="1:11" ht="23.1" hidden="1" customHeight="1" x14ac:dyDescent="0.15">
      <c r="A297" s="130" t="s">
        <v>685</v>
      </c>
      <c r="B297" s="130" t="s">
        <v>686</v>
      </c>
      <c r="C297" s="130" t="s">
        <v>26</v>
      </c>
      <c r="D297" s="130">
        <v>0</v>
      </c>
      <c r="E297" s="131">
        <v>0</v>
      </c>
      <c r="F297" s="131">
        <v>0</v>
      </c>
      <c r="G297" s="130" t="s">
        <v>26</v>
      </c>
      <c r="H297" s="130">
        <v>0</v>
      </c>
      <c r="I297" s="130">
        <v>0</v>
      </c>
      <c r="J297" s="131">
        <v>0</v>
      </c>
      <c r="K297" s="131">
        <v>0</v>
      </c>
    </row>
    <row r="298" spans="1:11" ht="23.1" hidden="1" customHeight="1" x14ac:dyDescent="0.15">
      <c r="A298" s="130" t="s">
        <v>687</v>
      </c>
      <c r="B298" s="130" t="s">
        <v>688</v>
      </c>
      <c r="C298" s="130" t="s">
        <v>40</v>
      </c>
      <c r="D298" s="130">
        <v>0</v>
      </c>
      <c r="E298" s="131" t="s">
        <v>22</v>
      </c>
      <c r="F298" s="131">
        <v>0</v>
      </c>
      <c r="G298" s="130" t="s">
        <v>40</v>
      </c>
      <c r="H298" s="130" t="s">
        <v>70</v>
      </c>
      <c r="I298" s="130">
        <v>0</v>
      </c>
      <c r="J298" s="131">
        <v>0</v>
      </c>
      <c r="K298" s="131">
        <v>0</v>
      </c>
    </row>
    <row r="299" spans="1:11" ht="23.1" hidden="1" customHeight="1" x14ac:dyDescent="0.15">
      <c r="A299" s="130" t="s">
        <v>689</v>
      </c>
      <c r="B299" s="130" t="s">
        <v>690</v>
      </c>
      <c r="C299" s="130" t="s">
        <v>22</v>
      </c>
      <c r="D299" s="130" t="s">
        <v>11</v>
      </c>
      <c r="E299" s="131">
        <v>0</v>
      </c>
      <c r="F299" s="131">
        <v>0</v>
      </c>
      <c r="G299" s="130" t="s">
        <v>73</v>
      </c>
      <c r="H299" s="130" t="s">
        <v>62</v>
      </c>
      <c r="I299" s="130">
        <v>0</v>
      </c>
      <c r="J299" s="131">
        <v>0</v>
      </c>
      <c r="K299" s="131">
        <v>0</v>
      </c>
    </row>
    <row r="300" spans="1:11" ht="23.1" hidden="1" customHeight="1" x14ac:dyDescent="0.15">
      <c r="A300" s="130" t="s">
        <v>691</v>
      </c>
      <c r="B300" s="130" t="s">
        <v>692</v>
      </c>
      <c r="C300" s="130" t="s">
        <v>39</v>
      </c>
      <c r="D300" s="130">
        <v>0</v>
      </c>
      <c r="E300" s="131">
        <v>0</v>
      </c>
      <c r="F300" s="131">
        <v>0</v>
      </c>
      <c r="G300" s="130" t="s">
        <v>43</v>
      </c>
      <c r="H300" s="130">
        <v>0</v>
      </c>
      <c r="I300" s="130">
        <v>0</v>
      </c>
      <c r="J300" s="131">
        <v>0</v>
      </c>
      <c r="K300" s="131">
        <v>0</v>
      </c>
    </row>
    <row r="301" spans="1:11" ht="23.1" hidden="1" customHeight="1" x14ac:dyDescent="0.15">
      <c r="A301" s="130" t="s">
        <v>693</v>
      </c>
      <c r="B301" s="130" t="s">
        <v>694</v>
      </c>
      <c r="C301" s="130" t="s">
        <v>17</v>
      </c>
      <c r="D301" s="130">
        <v>0</v>
      </c>
      <c r="E301" s="131">
        <v>0</v>
      </c>
      <c r="F301" s="131">
        <v>0</v>
      </c>
      <c r="G301" s="130" t="s">
        <v>37</v>
      </c>
      <c r="H301" s="130">
        <v>0</v>
      </c>
      <c r="I301" s="130">
        <v>0</v>
      </c>
      <c r="J301" s="131">
        <v>0</v>
      </c>
      <c r="K301" s="131">
        <v>0</v>
      </c>
    </row>
    <row r="302" spans="1:11" ht="23.1" hidden="1" customHeight="1" x14ac:dyDescent="0.15">
      <c r="A302" s="130" t="s">
        <v>695</v>
      </c>
      <c r="B302" s="130" t="s">
        <v>696</v>
      </c>
      <c r="C302" s="130" t="s">
        <v>12</v>
      </c>
      <c r="D302" s="130">
        <v>0</v>
      </c>
      <c r="E302" s="131">
        <v>0</v>
      </c>
      <c r="F302" s="131">
        <v>0</v>
      </c>
      <c r="G302" s="130" t="s">
        <v>68</v>
      </c>
      <c r="H302" s="130">
        <v>0</v>
      </c>
      <c r="I302" s="130">
        <v>0</v>
      </c>
      <c r="J302" s="131">
        <v>0</v>
      </c>
      <c r="K302" s="131">
        <v>0</v>
      </c>
    </row>
    <row r="303" spans="1:11" ht="23.1" hidden="1" customHeight="1" x14ac:dyDescent="0.15">
      <c r="A303" s="130" t="s">
        <v>697</v>
      </c>
      <c r="B303" s="130" t="s">
        <v>698</v>
      </c>
      <c r="C303" s="130" t="s">
        <v>11</v>
      </c>
      <c r="D303" s="130">
        <v>0</v>
      </c>
      <c r="E303" s="131" t="s">
        <v>22</v>
      </c>
      <c r="F303" s="131">
        <v>0</v>
      </c>
      <c r="G303" s="130" t="s">
        <v>13</v>
      </c>
      <c r="H303" s="130">
        <v>0</v>
      </c>
      <c r="I303" s="130">
        <v>0</v>
      </c>
      <c r="J303" s="131" t="s">
        <v>70</v>
      </c>
      <c r="K303" s="131">
        <v>0</v>
      </c>
    </row>
    <row r="304" spans="1:11" ht="23.1" hidden="1" customHeight="1" x14ac:dyDescent="0.15">
      <c r="A304" s="130" t="s">
        <v>699</v>
      </c>
      <c r="B304" s="130" t="s">
        <v>700</v>
      </c>
      <c r="C304" s="130" t="s">
        <v>25</v>
      </c>
      <c r="D304" s="130">
        <v>0</v>
      </c>
      <c r="E304" s="131" t="s">
        <v>22</v>
      </c>
      <c r="F304" s="131" t="s">
        <v>48</v>
      </c>
      <c r="G304" s="130" t="s">
        <v>33</v>
      </c>
      <c r="H304" s="130">
        <v>0</v>
      </c>
      <c r="I304" s="130">
        <v>0</v>
      </c>
      <c r="J304" s="131" t="s">
        <v>73</v>
      </c>
      <c r="K304" s="131" t="s">
        <v>85</v>
      </c>
    </row>
    <row r="305" spans="1:11" ht="23.1" hidden="1" customHeight="1" x14ac:dyDescent="0.15">
      <c r="A305" s="130" t="s">
        <v>701</v>
      </c>
      <c r="B305" s="130" t="s">
        <v>702</v>
      </c>
      <c r="C305" s="130" t="s">
        <v>22</v>
      </c>
      <c r="D305" s="130" t="s">
        <v>48</v>
      </c>
      <c r="E305" s="131">
        <v>0</v>
      </c>
      <c r="F305" s="131">
        <v>0</v>
      </c>
      <c r="G305" s="130" t="s">
        <v>86</v>
      </c>
      <c r="H305" s="130" t="s">
        <v>65</v>
      </c>
      <c r="I305" s="130">
        <v>0</v>
      </c>
      <c r="J305" s="131">
        <v>0</v>
      </c>
      <c r="K305" s="131">
        <v>0</v>
      </c>
    </row>
    <row r="306" spans="1:11" ht="23.1" hidden="1" customHeight="1" x14ac:dyDescent="0.15">
      <c r="A306" s="130" t="s">
        <v>703</v>
      </c>
      <c r="B306" s="130" t="s">
        <v>704</v>
      </c>
      <c r="C306" s="130" t="s">
        <v>18</v>
      </c>
      <c r="D306" s="130">
        <v>0</v>
      </c>
      <c r="E306" s="131">
        <v>0</v>
      </c>
      <c r="F306" s="131">
        <v>0</v>
      </c>
      <c r="G306" s="130" t="s">
        <v>18</v>
      </c>
      <c r="H306" s="130" t="s">
        <v>81</v>
      </c>
      <c r="I306" s="130">
        <v>0</v>
      </c>
      <c r="J306" s="131">
        <v>0</v>
      </c>
      <c r="K306" s="131">
        <v>0</v>
      </c>
    </row>
    <row r="307" spans="1:11" ht="23.1" hidden="1" customHeight="1" x14ac:dyDescent="0.15">
      <c r="A307" s="130" t="s">
        <v>705</v>
      </c>
      <c r="B307" s="130" t="s">
        <v>706</v>
      </c>
      <c r="C307" s="130" t="s">
        <v>22</v>
      </c>
      <c r="D307" s="130" t="s">
        <v>11</v>
      </c>
      <c r="E307" s="131">
        <v>0</v>
      </c>
      <c r="F307" s="131">
        <v>0</v>
      </c>
      <c r="G307" s="130" t="s">
        <v>84</v>
      </c>
      <c r="H307" s="130" t="s">
        <v>32</v>
      </c>
      <c r="I307" s="130">
        <v>0</v>
      </c>
      <c r="J307" s="131">
        <v>0</v>
      </c>
      <c r="K307" s="131">
        <v>0</v>
      </c>
    </row>
    <row r="308" spans="1:11" ht="23.1" hidden="1" customHeight="1" x14ac:dyDescent="0.15">
      <c r="A308" s="130" t="s">
        <v>707</v>
      </c>
      <c r="B308" s="130" t="s">
        <v>708</v>
      </c>
      <c r="C308" s="130" t="s">
        <v>14</v>
      </c>
      <c r="D308" s="130">
        <v>0</v>
      </c>
      <c r="E308" s="131">
        <v>0</v>
      </c>
      <c r="F308" s="131">
        <v>0</v>
      </c>
      <c r="G308" s="130" t="s">
        <v>14</v>
      </c>
      <c r="H308" s="130">
        <v>0</v>
      </c>
      <c r="I308" s="130">
        <v>0</v>
      </c>
      <c r="J308" s="131">
        <v>0</v>
      </c>
      <c r="K308" s="131">
        <v>0</v>
      </c>
    </row>
    <row r="309" spans="1:11" ht="23.1" hidden="1" customHeight="1" x14ac:dyDescent="0.15">
      <c r="A309" s="130" t="s">
        <v>709</v>
      </c>
      <c r="B309" s="130" t="s">
        <v>710</v>
      </c>
      <c r="C309" s="130" t="s">
        <v>17</v>
      </c>
      <c r="D309" s="130">
        <v>0</v>
      </c>
      <c r="E309" s="131">
        <v>0</v>
      </c>
      <c r="F309" s="131">
        <v>0</v>
      </c>
      <c r="G309" s="130" t="s">
        <v>23</v>
      </c>
      <c r="H309" s="130">
        <v>0</v>
      </c>
      <c r="I309" s="130">
        <v>0</v>
      </c>
      <c r="J309" s="131">
        <v>0</v>
      </c>
      <c r="K309" s="131">
        <v>0</v>
      </c>
    </row>
    <row r="310" spans="1:11" ht="23.1" hidden="1" customHeight="1" x14ac:dyDescent="0.15">
      <c r="A310" s="130" t="s">
        <v>711</v>
      </c>
      <c r="B310" s="130" t="s">
        <v>712</v>
      </c>
      <c r="C310" s="130" t="s">
        <v>17</v>
      </c>
      <c r="D310" s="130" t="s">
        <v>25</v>
      </c>
      <c r="E310" s="131">
        <v>0</v>
      </c>
      <c r="F310" s="131">
        <v>0</v>
      </c>
      <c r="G310" s="130" t="s">
        <v>67</v>
      </c>
      <c r="H310" s="130" t="s">
        <v>23</v>
      </c>
      <c r="I310" s="130">
        <v>0</v>
      </c>
      <c r="J310" s="131">
        <v>0</v>
      </c>
      <c r="K310" s="131">
        <v>0</v>
      </c>
    </row>
    <row r="311" spans="1:11" ht="23.1" hidden="1" customHeight="1" x14ac:dyDescent="0.15">
      <c r="A311" s="130" t="s">
        <v>713</v>
      </c>
      <c r="B311" s="130" t="s">
        <v>714</v>
      </c>
      <c r="C311" s="130" t="s">
        <v>39</v>
      </c>
      <c r="D311" s="130">
        <v>0</v>
      </c>
      <c r="E311" s="131">
        <v>0</v>
      </c>
      <c r="F311" s="131">
        <v>0</v>
      </c>
      <c r="G311" s="130" t="s">
        <v>43</v>
      </c>
      <c r="H311" s="130">
        <v>0</v>
      </c>
      <c r="I311" s="130">
        <v>0</v>
      </c>
      <c r="J311" s="131">
        <v>0</v>
      </c>
      <c r="K311" s="131">
        <v>0</v>
      </c>
    </row>
    <row r="312" spans="1:11" ht="23.1" hidden="1" customHeight="1" x14ac:dyDescent="0.15">
      <c r="A312" s="130" t="s">
        <v>715</v>
      </c>
      <c r="B312" s="130" t="s">
        <v>716</v>
      </c>
      <c r="C312" s="130" t="s">
        <v>25</v>
      </c>
      <c r="D312" s="130">
        <v>0</v>
      </c>
      <c r="E312" s="131" t="s">
        <v>35</v>
      </c>
      <c r="F312" s="131">
        <v>0</v>
      </c>
      <c r="G312" s="130" t="s">
        <v>27</v>
      </c>
      <c r="H312" s="130">
        <v>0</v>
      </c>
      <c r="I312" s="130">
        <v>0</v>
      </c>
      <c r="J312" s="131">
        <v>0</v>
      </c>
      <c r="K312" s="131">
        <v>0</v>
      </c>
    </row>
    <row r="313" spans="1:11" ht="23.1" hidden="1" customHeight="1" x14ac:dyDescent="0.15">
      <c r="A313" s="130" t="s">
        <v>717</v>
      </c>
      <c r="B313" s="130" t="s">
        <v>718</v>
      </c>
      <c r="C313" s="130" t="s">
        <v>17</v>
      </c>
      <c r="D313" s="130">
        <v>0</v>
      </c>
      <c r="E313" s="131">
        <v>0</v>
      </c>
      <c r="F313" s="131">
        <v>0</v>
      </c>
      <c r="G313" s="130" t="s">
        <v>23</v>
      </c>
      <c r="H313" s="130">
        <v>0</v>
      </c>
      <c r="I313" s="130">
        <v>0</v>
      </c>
      <c r="J313" s="131">
        <v>0</v>
      </c>
      <c r="K313" s="131">
        <v>0</v>
      </c>
    </row>
    <row r="314" spans="1:11" ht="23.1" hidden="1" customHeight="1" x14ac:dyDescent="0.15">
      <c r="A314" s="130" t="s">
        <v>719</v>
      </c>
      <c r="B314" s="130" t="s">
        <v>720</v>
      </c>
      <c r="C314" s="130" t="s">
        <v>11</v>
      </c>
      <c r="D314" s="130">
        <v>0</v>
      </c>
      <c r="E314" s="131">
        <v>0</v>
      </c>
      <c r="F314" s="131">
        <v>0</v>
      </c>
      <c r="G314" s="130" t="s">
        <v>13</v>
      </c>
      <c r="H314" s="130">
        <v>0</v>
      </c>
      <c r="I314" s="130">
        <v>0</v>
      </c>
      <c r="J314" s="131">
        <v>0</v>
      </c>
      <c r="K314" s="131">
        <v>0</v>
      </c>
    </row>
    <row r="315" spans="1:11" ht="23.1" hidden="1" customHeight="1" x14ac:dyDescent="0.15">
      <c r="A315" s="130" t="s">
        <v>721</v>
      </c>
      <c r="B315" s="130" t="s">
        <v>722</v>
      </c>
      <c r="C315" s="130" t="s">
        <v>17</v>
      </c>
      <c r="D315" s="130">
        <v>0</v>
      </c>
      <c r="E315" s="131" t="s">
        <v>12</v>
      </c>
      <c r="F315" s="131">
        <v>0</v>
      </c>
      <c r="G315" s="130" t="s">
        <v>82</v>
      </c>
      <c r="H315" s="130">
        <v>0</v>
      </c>
      <c r="I315" s="130">
        <v>0</v>
      </c>
      <c r="J315" s="131">
        <v>0</v>
      </c>
      <c r="K315" s="131">
        <v>0</v>
      </c>
    </row>
    <row r="316" spans="1:11" ht="23.1" hidden="1" customHeight="1" x14ac:dyDescent="0.15">
      <c r="A316" s="130" t="s">
        <v>723</v>
      </c>
      <c r="B316" s="130" t="s">
        <v>724</v>
      </c>
      <c r="C316" s="130" t="s">
        <v>39</v>
      </c>
      <c r="D316" s="130">
        <v>0</v>
      </c>
      <c r="E316" s="131">
        <v>0</v>
      </c>
      <c r="F316" s="131">
        <v>0</v>
      </c>
      <c r="G316" s="130" t="s">
        <v>43</v>
      </c>
      <c r="H316" s="130">
        <v>0</v>
      </c>
      <c r="I316" s="130">
        <v>0</v>
      </c>
      <c r="J316" s="131">
        <v>0</v>
      </c>
      <c r="K316" s="131">
        <v>0</v>
      </c>
    </row>
    <row r="317" spans="1:11" ht="23.1" hidden="1" customHeight="1" x14ac:dyDescent="0.15">
      <c r="A317" s="130" t="s">
        <v>725</v>
      </c>
      <c r="B317" s="130" t="s">
        <v>726</v>
      </c>
      <c r="C317" s="130" t="s">
        <v>47</v>
      </c>
      <c r="D317" s="130">
        <v>0</v>
      </c>
      <c r="E317" s="131" t="s">
        <v>12</v>
      </c>
      <c r="F317" s="131">
        <v>0</v>
      </c>
      <c r="G317" s="130" t="s">
        <v>47</v>
      </c>
      <c r="H317" s="130">
        <v>0</v>
      </c>
      <c r="I317" s="130">
        <v>0</v>
      </c>
      <c r="J317" s="131">
        <v>0</v>
      </c>
      <c r="K317" s="131">
        <v>0</v>
      </c>
    </row>
    <row r="318" spans="1:11" ht="23.1" hidden="1" customHeight="1" x14ac:dyDescent="0.15">
      <c r="A318" s="130" t="s">
        <v>727</v>
      </c>
      <c r="B318" s="130" t="s">
        <v>728</v>
      </c>
      <c r="C318" s="130" t="s">
        <v>22</v>
      </c>
      <c r="D318" s="130">
        <v>0</v>
      </c>
      <c r="E318" s="131">
        <v>0</v>
      </c>
      <c r="F318" s="131">
        <v>0</v>
      </c>
      <c r="G318" s="130" t="s">
        <v>86</v>
      </c>
      <c r="H318" s="130">
        <v>0</v>
      </c>
      <c r="I318" s="130">
        <v>0</v>
      </c>
      <c r="J318" s="131">
        <v>0</v>
      </c>
      <c r="K318" s="131">
        <v>0</v>
      </c>
    </row>
    <row r="319" spans="1:11" ht="23.1" hidden="1" customHeight="1" x14ac:dyDescent="0.15">
      <c r="A319" s="130" t="s">
        <v>729</v>
      </c>
      <c r="B319" s="130" t="s">
        <v>730</v>
      </c>
      <c r="C319" s="130" t="s">
        <v>17</v>
      </c>
      <c r="D319" s="130">
        <v>0</v>
      </c>
      <c r="E319" s="131">
        <v>0</v>
      </c>
      <c r="F319" s="131">
        <v>0</v>
      </c>
      <c r="G319" s="130" t="s">
        <v>23</v>
      </c>
      <c r="H319" s="130">
        <v>0</v>
      </c>
      <c r="I319" s="130">
        <v>0</v>
      </c>
      <c r="J319" s="131">
        <v>0</v>
      </c>
      <c r="K319" s="131">
        <v>0</v>
      </c>
    </row>
    <row r="320" spans="1:11" ht="23.1" hidden="1" customHeight="1" x14ac:dyDescent="0.15">
      <c r="A320" s="130" t="s">
        <v>731</v>
      </c>
      <c r="B320" s="130" t="s">
        <v>732</v>
      </c>
      <c r="C320" s="130" t="s">
        <v>17</v>
      </c>
      <c r="D320" s="130">
        <v>0</v>
      </c>
      <c r="E320" s="131">
        <v>0</v>
      </c>
      <c r="F320" s="131">
        <v>0</v>
      </c>
      <c r="G320" s="130" t="s">
        <v>80</v>
      </c>
      <c r="H320" s="130">
        <v>0</v>
      </c>
      <c r="I320" s="130">
        <v>0</v>
      </c>
      <c r="J320" s="131">
        <v>0</v>
      </c>
      <c r="K320" s="131">
        <v>0</v>
      </c>
    </row>
    <row r="321" spans="1:11" ht="23.1" hidden="1" customHeight="1" x14ac:dyDescent="0.15">
      <c r="A321" s="130" t="s">
        <v>733</v>
      </c>
      <c r="B321" s="130" t="s">
        <v>734</v>
      </c>
      <c r="C321" s="130" t="s">
        <v>17</v>
      </c>
      <c r="D321" s="130">
        <v>0</v>
      </c>
      <c r="E321" s="131" t="s">
        <v>14</v>
      </c>
      <c r="F321" s="131">
        <v>0</v>
      </c>
      <c r="G321" s="130" t="s">
        <v>23</v>
      </c>
      <c r="H321" s="130">
        <v>0</v>
      </c>
      <c r="I321" s="130">
        <v>0</v>
      </c>
      <c r="J321" s="131" t="s">
        <v>14</v>
      </c>
      <c r="K321" s="131">
        <v>0</v>
      </c>
    </row>
    <row r="322" spans="1:11" ht="23.1" hidden="1" customHeight="1" x14ac:dyDescent="0.15">
      <c r="A322" s="130" t="s">
        <v>735</v>
      </c>
      <c r="B322" s="130" t="s">
        <v>736</v>
      </c>
      <c r="C322" s="130" t="s">
        <v>11</v>
      </c>
      <c r="D322" s="130">
        <v>0</v>
      </c>
      <c r="E322" s="131">
        <v>0</v>
      </c>
      <c r="F322" s="131">
        <v>0</v>
      </c>
      <c r="G322" s="130" t="s">
        <v>57</v>
      </c>
      <c r="H322" s="130">
        <v>0</v>
      </c>
      <c r="I322" s="130">
        <v>0</v>
      </c>
      <c r="J322" s="131">
        <v>0</v>
      </c>
      <c r="K322" s="131">
        <v>0</v>
      </c>
    </row>
    <row r="323" spans="1:11" ht="23.1" hidden="1" customHeight="1" x14ac:dyDescent="0.15">
      <c r="A323" s="130" t="s">
        <v>737</v>
      </c>
      <c r="B323" s="130" t="s">
        <v>738</v>
      </c>
      <c r="C323" s="130" t="s">
        <v>35</v>
      </c>
      <c r="D323" s="130">
        <v>0</v>
      </c>
      <c r="E323" s="131">
        <v>0</v>
      </c>
      <c r="F323" s="131">
        <v>0</v>
      </c>
      <c r="G323" s="130" t="s">
        <v>76</v>
      </c>
      <c r="H323" s="130">
        <v>0</v>
      </c>
      <c r="I323" s="130">
        <v>0</v>
      </c>
      <c r="J323" s="131">
        <v>0</v>
      </c>
      <c r="K323" s="131">
        <v>0</v>
      </c>
    </row>
    <row r="324" spans="1:11" ht="23.1" hidden="1" customHeight="1" x14ac:dyDescent="0.15">
      <c r="A324" s="130" t="s">
        <v>739</v>
      </c>
      <c r="B324" s="130" t="s">
        <v>740</v>
      </c>
      <c r="C324" s="130" t="s">
        <v>12</v>
      </c>
      <c r="D324" s="130">
        <v>0</v>
      </c>
      <c r="E324" s="131">
        <v>0</v>
      </c>
      <c r="F324" s="131">
        <v>0</v>
      </c>
      <c r="G324" s="130" t="s">
        <v>68</v>
      </c>
      <c r="H324" s="130">
        <v>0</v>
      </c>
      <c r="I324" s="130">
        <v>0</v>
      </c>
      <c r="J324" s="131">
        <v>0</v>
      </c>
      <c r="K324" s="131">
        <v>0</v>
      </c>
    </row>
    <row r="325" spans="1:11" ht="23.1" hidden="1" customHeight="1" x14ac:dyDescent="0.15">
      <c r="A325" s="130" t="s">
        <v>741</v>
      </c>
      <c r="B325" s="130" t="s">
        <v>742</v>
      </c>
      <c r="C325" s="130" t="s">
        <v>11</v>
      </c>
      <c r="D325" s="130">
        <v>0</v>
      </c>
      <c r="E325" s="131">
        <v>0</v>
      </c>
      <c r="F325" s="131">
        <v>0</v>
      </c>
      <c r="G325" s="130" t="s">
        <v>57</v>
      </c>
      <c r="H325" s="130">
        <v>0</v>
      </c>
      <c r="I325" s="130">
        <v>0</v>
      </c>
      <c r="J325" s="131">
        <v>0</v>
      </c>
      <c r="K325" s="131">
        <v>0</v>
      </c>
    </row>
    <row r="326" spans="1:11" ht="23.1" hidden="1" customHeight="1" x14ac:dyDescent="0.15">
      <c r="A326" s="130" t="s">
        <v>743</v>
      </c>
      <c r="B326" s="130" t="s">
        <v>744</v>
      </c>
      <c r="C326" s="130" t="s">
        <v>22</v>
      </c>
      <c r="D326" s="130">
        <v>0</v>
      </c>
      <c r="E326" s="131">
        <v>0</v>
      </c>
      <c r="F326" s="131">
        <v>0</v>
      </c>
      <c r="G326" s="130" t="s">
        <v>51</v>
      </c>
      <c r="H326" s="130">
        <v>0</v>
      </c>
      <c r="I326" s="130">
        <v>0</v>
      </c>
      <c r="J326" s="131">
        <v>0</v>
      </c>
      <c r="K326" s="131">
        <v>0</v>
      </c>
    </row>
    <row r="327" spans="1:11" ht="23.1" hidden="1" customHeight="1" x14ac:dyDescent="0.15">
      <c r="A327" s="130" t="s">
        <v>745</v>
      </c>
      <c r="B327" s="130" t="s">
        <v>746</v>
      </c>
      <c r="C327" s="130" t="s">
        <v>22</v>
      </c>
      <c r="D327" s="130">
        <v>0</v>
      </c>
      <c r="E327" s="131">
        <v>0</v>
      </c>
      <c r="F327" s="131">
        <v>0</v>
      </c>
      <c r="G327" s="130" t="s">
        <v>71</v>
      </c>
      <c r="H327" s="130">
        <v>0</v>
      </c>
      <c r="I327" s="130">
        <v>0</v>
      </c>
      <c r="J327" s="131">
        <v>0</v>
      </c>
      <c r="K327" s="131">
        <v>0</v>
      </c>
    </row>
    <row r="328" spans="1:11" ht="23.1" hidden="1" customHeight="1" x14ac:dyDescent="0.15">
      <c r="A328" s="130" t="s">
        <v>747</v>
      </c>
      <c r="B328" s="130" t="s">
        <v>748</v>
      </c>
      <c r="C328" s="130" t="s">
        <v>11</v>
      </c>
      <c r="D328" s="130" t="s">
        <v>26</v>
      </c>
      <c r="E328" s="131">
        <v>0</v>
      </c>
      <c r="F328" s="131">
        <v>0</v>
      </c>
      <c r="G328" s="130" t="s">
        <v>57</v>
      </c>
      <c r="H328" s="130" t="s">
        <v>26</v>
      </c>
      <c r="I328" s="130">
        <v>0</v>
      </c>
      <c r="J328" s="131">
        <v>0</v>
      </c>
      <c r="K328" s="131">
        <v>0</v>
      </c>
    </row>
    <row r="329" spans="1:11" ht="23.1" hidden="1" customHeight="1" x14ac:dyDescent="0.15">
      <c r="A329" s="130" t="s">
        <v>749</v>
      </c>
      <c r="B329" s="130" t="s">
        <v>750</v>
      </c>
      <c r="C329" s="130" t="s">
        <v>17</v>
      </c>
      <c r="D329" s="130" t="s">
        <v>25</v>
      </c>
      <c r="E329" s="131">
        <v>0</v>
      </c>
      <c r="F329" s="131">
        <v>0</v>
      </c>
      <c r="G329" s="130" t="s">
        <v>67</v>
      </c>
      <c r="H329" s="130" t="s">
        <v>33</v>
      </c>
      <c r="I329" s="130">
        <v>0</v>
      </c>
      <c r="J329" s="131">
        <v>0</v>
      </c>
      <c r="K329" s="131">
        <v>0</v>
      </c>
    </row>
    <row r="330" spans="1:11" ht="23.1" hidden="1" customHeight="1" x14ac:dyDescent="0.15">
      <c r="A330" s="130" t="s">
        <v>751</v>
      </c>
      <c r="B330" s="130" t="s">
        <v>752</v>
      </c>
      <c r="C330" s="130" t="s">
        <v>35</v>
      </c>
      <c r="D330" s="130" t="s">
        <v>12</v>
      </c>
      <c r="E330" s="131">
        <v>0</v>
      </c>
      <c r="F330" s="131">
        <v>0</v>
      </c>
      <c r="G330" s="130" t="s">
        <v>36</v>
      </c>
      <c r="H330" s="130" t="s">
        <v>19</v>
      </c>
      <c r="I330" s="130">
        <v>0</v>
      </c>
      <c r="J330" s="131">
        <v>0</v>
      </c>
      <c r="K330" s="131">
        <v>0</v>
      </c>
    </row>
    <row r="331" spans="1:11" ht="23.1" hidden="1" customHeight="1" x14ac:dyDescent="0.15">
      <c r="A331" s="130" t="s">
        <v>753</v>
      </c>
      <c r="B331" s="130" t="s">
        <v>754</v>
      </c>
      <c r="C331" s="130" t="s">
        <v>22</v>
      </c>
      <c r="D331" s="130">
        <v>0</v>
      </c>
      <c r="E331" s="131">
        <v>0</v>
      </c>
      <c r="F331" s="131">
        <v>0</v>
      </c>
      <c r="G331" s="130" t="s">
        <v>51</v>
      </c>
      <c r="H331" s="130">
        <v>0</v>
      </c>
      <c r="I331" s="130">
        <v>0</v>
      </c>
      <c r="J331" s="131">
        <v>0</v>
      </c>
      <c r="K331" s="131">
        <v>0</v>
      </c>
    </row>
    <row r="332" spans="1:11" ht="23.1" hidden="1" customHeight="1" x14ac:dyDescent="0.15">
      <c r="A332" s="130" t="s">
        <v>755</v>
      </c>
      <c r="B332" s="130" t="s">
        <v>756</v>
      </c>
      <c r="C332" s="130" t="s">
        <v>17</v>
      </c>
      <c r="D332" s="130">
        <v>0</v>
      </c>
      <c r="E332" s="131">
        <v>0</v>
      </c>
      <c r="F332" s="131">
        <v>0</v>
      </c>
      <c r="G332" s="130" t="s">
        <v>23</v>
      </c>
      <c r="H332" s="130">
        <v>0</v>
      </c>
      <c r="I332" s="130">
        <v>0</v>
      </c>
      <c r="J332" s="131">
        <v>0</v>
      </c>
      <c r="K332" s="131">
        <v>0</v>
      </c>
    </row>
    <row r="333" spans="1:11" ht="23.1" hidden="1" customHeight="1" x14ac:dyDescent="0.15">
      <c r="A333" s="130" t="s">
        <v>757</v>
      </c>
      <c r="B333" s="130" t="s">
        <v>758</v>
      </c>
      <c r="C333" s="130" t="s">
        <v>22</v>
      </c>
      <c r="D333" s="130" t="s">
        <v>14</v>
      </c>
      <c r="E333" s="131">
        <v>0</v>
      </c>
      <c r="F333" s="131">
        <v>0</v>
      </c>
      <c r="G333" s="130" t="s">
        <v>51</v>
      </c>
      <c r="H333" s="130" t="s">
        <v>14</v>
      </c>
      <c r="I333" s="130">
        <v>0</v>
      </c>
      <c r="J333" s="131">
        <v>0</v>
      </c>
      <c r="K333" s="131">
        <v>0</v>
      </c>
    </row>
    <row r="334" spans="1:11" ht="23.1" hidden="1" customHeight="1" x14ac:dyDescent="0.15">
      <c r="A334" s="130" t="s">
        <v>759</v>
      </c>
      <c r="B334" s="130" t="s">
        <v>760</v>
      </c>
      <c r="C334" s="130" t="s">
        <v>22</v>
      </c>
      <c r="D334" s="130" t="s">
        <v>12</v>
      </c>
      <c r="E334" s="131">
        <v>0</v>
      </c>
      <c r="F334" s="131">
        <v>0</v>
      </c>
      <c r="G334" s="130" t="s">
        <v>75</v>
      </c>
      <c r="H334" s="130" t="s">
        <v>68</v>
      </c>
      <c r="I334" s="130">
        <v>0</v>
      </c>
      <c r="J334" s="131">
        <v>0</v>
      </c>
      <c r="K334" s="131">
        <v>0</v>
      </c>
    </row>
    <row r="335" spans="1:11" ht="23.1" hidden="1" customHeight="1" x14ac:dyDescent="0.15">
      <c r="A335" s="130" t="s">
        <v>761</v>
      </c>
      <c r="B335" s="130" t="s">
        <v>762</v>
      </c>
      <c r="C335" s="130" t="s">
        <v>25</v>
      </c>
      <c r="D335" s="130">
        <v>0</v>
      </c>
      <c r="E335" s="131">
        <v>0</v>
      </c>
      <c r="F335" s="131">
        <v>0</v>
      </c>
      <c r="G335" s="130" t="s">
        <v>72</v>
      </c>
      <c r="H335" s="130">
        <v>0</v>
      </c>
      <c r="I335" s="130">
        <v>0</v>
      </c>
      <c r="J335" s="131">
        <v>0</v>
      </c>
      <c r="K335" s="131">
        <v>0</v>
      </c>
    </row>
    <row r="336" spans="1:11" ht="23.1" hidden="1" customHeight="1" x14ac:dyDescent="0.15">
      <c r="A336" s="130" t="s">
        <v>763</v>
      </c>
      <c r="B336" s="130" t="s">
        <v>764</v>
      </c>
      <c r="C336" s="130" t="s">
        <v>12</v>
      </c>
      <c r="D336" s="130">
        <v>0</v>
      </c>
      <c r="E336" s="131">
        <v>0</v>
      </c>
      <c r="F336" s="131">
        <v>0</v>
      </c>
      <c r="G336" s="130" t="s">
        <v>68</v>
      </c>
      <c r="H336" s="130">
        <v>0</v>
      </c>
      <c r="I336" s="130">
        <v>0</v>
      </c>
      <c r="J336" s="131">
        <v>0</v>
      </c>
      <c r="K336" s="131">
        <v>0</v>
      </c>
    </row>
    <row r="337" spans="1:11" ht="23.1" hidden="1" customHeight="1" x14ac:dyDescent="0.15">
      <c r="A337" s="130" t="s">
        <v>765</v>
      </c>
      <c r="B337" s="130" t="s">
        <v>766</v>
      </c>
      <c r="C337" s="130" t="s">
        <v>26</v>
      </c>
      <c r="D337" s="130">
        <v>0</v>
      </c>
      <c r="E337" s="131">
        <v>0</v>
      </c>
      <c r="F337" s="131">
        <v>0</v>
      </c>
      <c r="G337" s="130" t="s">
        <v>26</v>
      </c>
      <c r="H337" s="130">
        <v>0</v>
      </c>
      <c r="I337" s="130">
        <v>0</v>
      </c>
      <c r="J337" s="131">
        <v>0</v>
      </c>
      <c r="K337" s="131">
        <v>0</v>
      </c>
    </row>
    <row r="338" spans="1:11" ht="23.1" hidden="1" customHeight="1" x14ac:dyDescent="0.15">
      <c r="A338" s="130" t="s">
        <v>767</v>
      </c>
      <c r="B338" s="130" t="s">
        <v>768</v>
      </c>
      <c r="C338" s="130" t="s">
        <v>22</v>
      </c>
      <c r="D338" s="130">
        <v>0</v>
      </c>
      <c r="E338" s="131">
        <v>0</v>
      </c>
      <c r="F338" s="131">
        <v>0</v>
      </c>
      <c r="G338" s="130" t="s">
        <v>51</v>
      </c>
      <c r="H338" s="130">
        <v>0</v>
      </c>
      <c r="I338" s="130">
        <v>0</v>
      </c>
      <c r="J338" s="131">
        <v>0</v>
      </c>
      <c r="K338" s="131">
        <v>0</v>
      </c>
    </row>
    <row r="339" spans="1:11" ht="23.1" hidden="1" customHeight="1" x14ac:dyDescent="0.15">
      <c r="A339" s="130" t="s">
        <v>769</v>
      </c>
      <c r="B339" s="130" t="s">
        <v>770</v>
      </c>
      <c r="C339" s="130" t="s">
        <v>39</v>
      </c>
      <c r="D339" s="130">
        <v>0</v>
      </c>
      <c r="E339" s="131">
        <v>0</v>
      </c>
      <c r="F339" s="131">
        <v>0</v>
      </c>
      <c r="G339" s="130" t="s">
        <v>52</v>
      </c>
      <c r="H339" s="130">
        <v>0</v>
      </c>
      <c r="I339" s="130">
        <v>0</v>
      </c>
      <c r="J339" s="131">
        <v>0</v>
      </c>
      <c r="K339" s="131">
        <v>0</v>
      </c>
    </row>
    <row r="340" spans="1:11" ht="23.1" hidden="1" customHeight="1" x14ac:dyDescent="0.15">
      <c r="A340" s="130" t="s">
        <v>771</v>
      </c>
      <c r="B340" s="130" t="s">
        <v>772</v>
      </c>
      <c r="C340" s="130" t="s">
        <v>14</v>
      </c>
      <c r="D340" s="130">
        <v>0</v>
      </c>
      <c r="E340" s="131">
        <v>0</v>
      </c>
      <c r="F340" s="131">
        <v>0</v>
      </c>
      <c r="G340" s="130" t="s">
        <v>14</v>
      </c>
      <c r="H340" s="130">
        <v>0</v>
      </c>
      <c r="I340" s="130">
        <v>0</v>
      </c>
      <c r="J340" s="131">
        <v>0</v>
      </c>
      <c r="K340" s="131">
        <v>0</v>
      </c>
    </row>
    <row r="341" spans="1:11" ht="23.1" hidden="1" customHeight="1" x14ac:dyDescent="0.15">
      <c r="A341" s="130" t="s">
        <v>773</v>
      </c>
      <c r="B341" s="130" t="s">
        <v>774</v>
      </c>
      <c r="C341" s="130" t="s">
        <v>12</v>
      </c>
      <c r="D341" s="130">
        <v>0</v>
      </c>
      <c r="E341" s="131">
        <v>0</v>
      </c>
      <c r="F341" s="131">
        <v>0</v>
      </c>
      <c r="G341" s="130" t="s">
        <v>19</v>
      </c>
      <c r="H341" s="130">
        <v>0</v>
      </c>
      <c r="I341" s="130">
        <v>0</v>
      </c>
      <c r="J341" s="131">
        <v>0</v>
      </c>
      <c r="K341" s="131">
        <v>0</v>
      </c>
    </row>
    <row r="342" spans="1:11" ht="23.1" hidden="1" customHeight="1" x14ac:dyDescent="0.15">
      <c r="A342" s="130" t="s">
        <v>775</v>
      </c>
      <c r="B342" s="130" t="s">
        <v>776</v>
      </c>
      <c r="C342" s="130" t="s">
        <v>17</v>
      </c>
      <c r="D342" s="130">
        <v>0</v>
      </c>
      <c r="E342" s="131">
        <v>0</v>
      </c>
      <c r="F342" s="131">
        <v>0</v>
      </c>
      <c r="G342" s="130" t="s">
        <v>37</v>
      </c>
      <c r="H342" s="130">
        <v>0</v>
      </c>
      <c r="I342" s="130">
        <v>0</v>
      </c>
      <c r="J342" s="131">
        <v>0</v>
      </c>
      <c r="K342" s="131">
        <v>0</v>
      </c>
    </row>
    <row r="343" spans="1:11" ht="23.1" hidden="1" customHeight="1" x14ac:dyDescent="0.15">
      <c r="A343" s="130" t="s">
        <v>777</v>
      </c>
      <c r="B343" s="130" t="s">
        <v>778</v>
      </c>
      <c r="C343" s="130" t="s">
        <v>26</v>
      </c>
      <c r="D343" s="130">
        <v>0</v>
      </c>
      <c r="E343" s="131">
        <v>0</v>
      </c>
      <c r="F343" s="131">
        <v>0</v>
      </c>
      <c r="G343" s="130" t="s">
        <v>26</v>
      </c>
      <c r="H343" s="130">
        <v>0</v>
      </c>
      <c r="I343" s="130">
        <v>0</v>
      </c>
      <c r="J343" s="131">
        <v>0</v>
      </c>
      <c r="K343" s="131">
        <v>0</v>
      </c>
    </row>
    <row r="344" spans="1:11" ht="23.1" hidden="1" customHeight="1" x14ac:dyDescent="0.15">
      <c r="A344" s="130" t="s">
        <v>779</v>
      </c>
      <c r="B344" s="130" t="s">
        <v>780</v>
      </c>
      <c r="C344" s="130" t="s">
        <v>17</v>
      </c>
      <c r="D344" s="130" t="s">
        <v>35</v>
      </c>
      <c r="E344" s="131">
        <v>0</v>
      </c>
      <c r="F344" s="131">
        <v>0</v>
      </c>
      <c r="G344" s="130" t="s">
        <v>69</v>
      </c>
      <c r="H344" s="130">
        <v>0</v>
      </c>
      <c r="I344" s="130">
        <v>0</v>
      </c>
      <c r="J344" s="131">
        <v>0</v>
      </c>
      <c r="K344" s="131">
        <v>0</v>
      </c>
    </row>
    <row r="345" spans="1:11" ht="23.1" hidden="1" customHeight="1" x14ac:dyDescent="0.15">
      <c r="A345" s="130" t="s">
        <v>781</v>
      </c>
      <c r="B345" s="130" t="s">
        <v>782</v>
      </c>
      <c r="C345" s="130" t="s">
        <v>22</v>
      </c>
      <c r="D345" s="130">
        <v>0</v>
      </c>
      <c r="E345" s="131">
        <v>0</v>
      </c>
      <c r="F345" s="131">
        <v>0</v>
      </c>
      <c r="G345" s="130" t="s">
        <v>75</v>
      </c>
      <c r="H345" s="130">
        <v>0</v>
      </c>
      <c r="I345" s="130">
        <v>0</v>
      </c>
      <c r="J345" s="131">
        <v>0</v>
      </c>
      <c r="K345" s="131">
        <v>0</v>
      </c>
    </row>
    <row r="346" spans="1:11" ht="23.1" hidden="1" customHeight="1" x14ac:dyDescent="0.15">
      <c r="A346" s="130" t="s">
        <v>783</v>
      </c>
      <c r="B346" s="130" t="s">
        <v>784</v>
      </c>
      <c r="C346" s="130" t="s">
        <v>39</v>
      </c>
      <c r="D346" s="130">
        <v>0</v>
      </c>
      <c r="E346" s="131">
        <v>0</v>
      </c>
      <c r="F346" s="131">
        <v>0</v>
      </c>
      <c r="G346" s="130" t="s">
        <v>52</v>
      </c>
      <c r="H346" s="130">
        <v>0</v>
      </c>
      <c r="I346" s="130">
        <v>0</v>
      </c>
      <c r="J346" s="131">
        <v>0</v>
      </c>
      <c r="K346" s="131">
        <v>0</v>
      </c>
    </row>
    <row r="347" spans="1:11" ht="23.1" hidden="1" customHeight="1" x14ac:dyDescent="0.15">
      <c r="A347" s="130" t="s">
        <v>785</v>
      </c>
      <c r="B347" s="130" t="s">
        <v>786</v>
      </c>
      <c r="C347" s="130" t="s">
        <v>39</v>
      </c>
      <c r="D347" s="130">
        <v>0</v>
      </c>
      <c r="E347" s="131" t="s">
        <v>12</v>
      </c>
      <c r="F347" s="131" t="s">
        <v>50</v>
      </c>
      <c r="G347" s="130" t="s">
        <v>43</v>
      </c>
      <c r="H347" s="130">
        <v>0</v>
      </c>
      <c r="I347" s="130">
        <v>0</v>
      </c>
      <c r="J347" s="131" t="s">
        <v>19</v>
      </c>
      <c r="K347" s="131" t="s">
        <v>50</v>
      </c>
    </row>
    <row r="348" spans="1:11" ht="23.1" hidden="1" customHeight="1" x14ac:dyDescent="0.15">
      <c r="A348" s="130" t="s">
        <v>787</v>
      </c>
      <c r="B348" s="130" t="s">
        <v>788</v>
      </c>
      <c r="C348" s="130" t="s">
        <v>12</v>
      </c>
      <c r="D348" s="130">
        <v>0</v>
      </c>
      <c r="E348" s="131" t="s">
        <v>22</v>
      </c>
      <c r="F348" s="131">
        <v>0</v>
      </c>
      <c r="G348" s="130" t="s">
        <v>68</v>
      </c>
      <c r="H348" s="130">
        <v>0</v>
      </c>
      <c r="I348" s="130">
        <v>0</v>
      </c>
      <c r="J348" s="131" t="s">
        <v>73</v>
      </c>
      <c r="K348" s="131" t="s">
        <v>75</v>
      </c>
    </row>
    <row r="349" spans="1:11" ht="23.1" hidden="1" customHeight="1" x14ac:dyDescent="0.15">
      <c r="A349" s="130" t="s">
        <v>789</v>
      </c>
      <c r="B349" s="130" t="s">
        <v>790</v>
      </c>
      <c r="C349" s="130" t="s">
        <v>26</v>
      </c>
      <c r="D349" s="130">
        <v>0</v>
      </c>
      <c r="E349" s="131">
        <v>0</v>
      </c>
      <c r="F349" s="131">
        <v>0</v>
      </c>
      <c r="G349" s="130" t="s">
        <v>26</v>
      </c>
      <c r="H349" s="130">
        <v>0</v>
      </c>
      <c r="I349" s="130">
        <v>0</v>
      </c>
      <c r="J349" s="131">
        <v>0</v>
      </c>
      <c r="K349" s="131">
        <v>0</v>
      </c>
    </row>
    <row r="350" spans="1:11" ht="23.1" hidden="1" customHeight="1" x14ac:dyDescent="0.15">
      <c r="A350" s="130" t="s">
        <v>791</v>
      </c>
      <c r="B350" s="130" t="s">
        <v>792</v>
      </c>
      <c r="C350" s="130" t="s">
        <v>22</v>
      </c>
      <c r="D350" s="130">
        <v>0</v>
      </c>
      <c r="E350" s="131">
        <v>0</v>
      </c>
      <c r="F350" s="131">
        <v>0</v>
      </c>
      <c r="G350" s="130" t="s">
        <v>73</v>
      </c>
      <c r="H350" s="130">
        <v>0</v>
      </c>
      <c r="I350" s="130">
        <v>0</v>
      </c>
      <c r="J350" s="131">
        <v>0</v>
      </c>
      <c r="K350" s="131">
        <v>0</v>
      </c>
    </row>
    <row r="351" spans="1:11" ht="23.1" hidden="1" customHeight="1" x14ac:dyDescent="0.15">
      <c r="A351" s="130" t="s">
        <v>793</v>
      </c>
      <c r="B351" s="130" t="s">
        <v>794</v>
      </c>
      <c r="C351" s="130" t="s">
        <v>11</v>
      </c>
      <c r="D351" s="130">
        <v>0</v>
      </c>
      <c r="E351" s="131">
        <v>0</v>
      </c>
      <c r="F351" s="131">
        <v>0</v>
      </c>
      <c r="G351" s="130" t="s">
        <v>57</v>
      </c>
      <c r="H351" s="130">
        <v>0</v>
      </c>
      <c r="I351" s="130">
        <v>0</v>
      </c>
      <c r="J351" s="131">
        <v>0</v>
      </c>
      <c r="K351" s="131">
        <v>0</v>
      </c>
    </row>
    <row r="352" spans="1:11" ht="23.1" hidden="1" customHeight="1" x14ac:dyDescent="0.15">
      <c r="A352" s="130" t="s">
        <v>795</v>
      </c>
      <c r="B352" s="130" t="s">
        <v>796</v>
      </c>
      <c r="C352" s="130" t="s">
        <v>40</v>
      </c>
      <c r="D352" s="130" t="s">
        <v>35</v>
      </c>
      <c r="E352" s="131" t="s">
        <v>39</v>
      </c>
      <c r="F352" s="131">
        <v>0</v>
      </c>
      <c r="G352" s="130" t="s">
        <v>40</v>
      </c>
      <c r="H352" s="130" t="s">
        <v>69</v>
      </c>
      <c r="I352" s="130">
        <v>0</v>
      </c>
      <c r="J352" s="131" t="s">
        <v>43</v>
      </c>
      <c r="K352" s="131">
        <v>0</v>
      </c>
    </row>
    <row r="353" spans="1:11" ht="23.1" hidden="1" customHeight="1" x14ac:dyDescent="0.15">
      <c r="A353" s="130" t="s">
        <v>797</v>
      </c>
      <c r="B353" s="130" t="s">
        <v>798</v>
      </c>
      <c r="C353" s="130" t="s">
        <v>22</v>
      </c>
      <c r="D353" s="130" t="s">
        <v>11</v>
      </c>
      <c r="E353" s="131">
        <v>0</v>
      </c>
      <c r="F353" s="131">
        <v>0</v>
      </c>
      <c r="G353" s="130" t="s">
        <v>73</v>
      </c>
      <c r="H353" s="130" t="s">
        <v>62</v>
      </c>
      <c r="I353" s="130">
        <v>0</v>
      </c>
      <c r="J353" s="131">
        <v>0</v>
      </c>
      <c r="K353" s="131">
        <v>0</v>
      </c>
    </row>
    <row r="354" spans="1:11" ht="23.1" hidden="1" customHeight="1" x14ac:dyDescent="0.15">
      <c r="A354" s="130" t="s">
        <v>799</v>
      </c>
      <c r="B354" s="130" t="s">
        <v>800</v>
      </c>
      <c r="C354" s="130" t="s">
        <v>17</v>
      </c>
      <c r="D354" s="130">
        <v>0</v>
      </c>
      <c r="E354" s="131">
        <v>0</v>
      </c>
      <c r="F354" s="131">
        <v>0</v>
      </c>
      <c r="G354" s="130" t="s">
        <v>14</v>
      </c>
      <c r="H354" s="130" t="s">
        <v>23</v>
      </c>
      <c r="I354" s="130">
        <v>0</v>
      </c>
      <c r="J354" s="131">
        <v>0</v>
      </c>
      <c r="K354" s="131">
        <v>0</v>
      </c>
    </row>
    <row r="355" spans="1:11" ht="23.1" hidden="1" customHeight="1" x14ac:dyDescent="0.15">
      <c r="A355" s="130" t="s">
        <v>801</v>
      </c>
      <c r="B355" s="130" t="s">
        <v>802</v>
      </c>
      <c r="C355" s="130" t="s">
        <v>22</v>
      </c>
      <c r="D355" s="130">
        <v>0</v>
      </c>
      <c r="E355" s="131">
        <v>0</v>
      </c>
      <c r="F355" s="131">
        <v>0</v>
      </c>
      <c r="G355" s="130" t="s">
        <v>51</v>
      </c>
      <c r="H355" s="130">
        <v>0</v>
      </c>
      <c r="I355" s="130">
        <v>0</v>
      </c>
      <c r="J355" s="131">
        <v>0</v>
      </c>
      <c r="K355" s="131">
        <v>0</v>
      </c>
    </row>
    <row r="356" spans="1:11" ht="23.1" hidden="1" customHeight="1" x14ac:dyDescent="0.15">
      <c r="A356" s="130" t="s">
        <v>803</v>
      </c>
      <c r="B356" s="130" t="s">
        <v>804</v>
      </c>
      <c r="C356" s="130" t="s">
        <v>12</v>
      </c>
      <c r="D356" s="130">
        <v>0</v>
      </c>
      <c r="E356" s="131">
        <v>0</v>
      </c>
      <c r="F356" s="131">
        <v>0</v>
      </c>
      <c r="G356" s="130" t="s">
        <v>68</v>
      </c>
      <c r="H356" s="130">
        <v>0</v>
      </c>
      <c r="I356" s="130">
        <v>0</v>
      </c>
      <c r="J356" s="131">
        <v>0</v>
      </c>
      <c r="K356" s="131">
        <v>0</v>
      </c>
    </row>
    <row r="357" spans="1:11" ht="23.1" hidden="1" customHeight="1" x14ac:dyDescent="0.15">
      <c r="A357" s="130" t="s">
        <v>805</v>
      </c>
      <c r="B357" s="130" t="s">
        <v>806</v>
      </c>
      <c r="C357" s="130" t="s">
        <v>17</v>
      </c>
      <c r="D357" s="130">
        <v>0</v>
      </c>
      <c r="E357" s="131" t="s">
        <v>12</v>
      </c>
      <c r="F357" s="131">
        <v>0</v>
      </c>
      <c r="G357" s="130" t="s">
        <v>82</v>
      </c>
      <c r="H357" s="130">
        <v>0</v>
      </c>
      <c r="I357" s="130">
        <v>0</v>
      </c>
      <c r="J357" s="131">
        <v>0</v>
      </c>
      <c r="K357" s="131">
        <v>0</v>
      </c>
    </row>
    <row r="358" spans="1:11" ht="23.1" hidden="1" customHeight="1" x14ac:dyDescent="0.15">
      <c r="A358" s="130" t="s">
        <v>807</v>
      </c>
      <c r="B358" s="130" t="s">
        <v>808</v>
      </c>
      <c r="C358" s="130" t="s">
        <v>39</v>
      </c>
      <c r="D358" s="130">
        <v>0</v>
      </c>
      <c r="E358" s="131">
        <v>0</v>
      </c>
      <c r="F358" s="131">
        <v>0</v>
      </c>
      <c r="G358" s="130" t="s">
        <v>52</v>
      </c>
      <c r="H358" s="130">
        <v>0</v>
      </c>
      <c r="I358" s="130">
        <v>0</v>
      </c>
      <c r="J358" s="131">
        <v>0</v>
      </c>
      <c r="K358" s="131">
        <v>0</v>
      </c>
    </row>
    <row r="359" spans="1:11" ht="23.1" hidden="1" customHeight="1" x14ac:dyDescent="0.15">
      <c r="A359" s="130" t="s">
        <v>809</v>
      </c>
      <c r="B359" s="130" t="s">
        <v>810</v>
      </c>
      <c r="C359" s="130" t="s">
        <v>50</v>
      </c>
      <c r="D359" s="130">
        <v>0</v>
      </c>
      <c r="E359" s="131" t="s">
        <v>12</v>
      </c>
      <c r="F359" s="131">
        <v>0</v>
      </c>
      <c r="G359" s="130" t="s">
        <v>50</v>
      </c>
      <c r="H359" s="130">
        <v>0</v>
      </c>
      <c r="I359" s="130">
        <v>0</v>
      </c>
      <c r="J359" s="131" t="s">
        <v>19</v>
      </c>
      <c r="K359" s="131">
        <v>0</v>
      </c>
    </row>
    <row r="360" spans="1:11" ht="23.1" hidden="1" customHeight="1" x14ac:dyDescent="0.15">
      <c r="A360" s="130" t="s">
        <v>811</v>
      </c>
      <c r="B360" s="130" t="s">
        <v>812</v>
      </c>
      <c r="C360" s="130" t="s">
        <v>26</v>
      </c>
      <c r="D360" s="130" t="s">
        <v>40</v>
      </c>
      <c r="E360" s="131">
        <v>0</v>
      </c>
      <c r="F360" s="131">
        <v>0</v>
      </c>
      <c r="G360" s="130" t="s">
        <v>26</v>
      </c>
      <c r="H360" s="130" t="s">
        <v>40</v>
      </c>
      <c r="I360" s="130">
        <v>0</v>
      </c>
      <c r="J360" s="131">
        <v>0</v>
      </c>
      <c r="K360" s="131">
        <v>0</v>
      </c>
    </row>
    <row r="361" spans="1:11" ht="23.1" hidden="1" customHeight="1" x14ac:dyDescent="0.15">
      <c r="A361" s="130" t="s">
        <v>813</v>
      </c>
      <c r="B361" s="130" t="s">
        <v>814</v>
      </c>
      <c r="C361" s="130" t="s">
        <v>17</v>
      </c>
      <c r="D361" s="130">
        <v>0</v>
      </c>
      <c r="E361" s="131" t="s">
        <v>14</v>
      </c>
      <c r="F361" s="131">
        <v>0</v>
      </c>
      <c r="G361" s="130" t="s">
        <v>23</v>
      </c>
      <c r="H361" s="130">
        <v>0</v>
      </c>
      <c r="I361" s="130">
        <v>0</v>
      </c>
      <c r="J361" s="131" t="s">
        <v>14</v>
      </c>
      <c r="K361" s="131">
        <v>0</v>
      </c>
    </row>
    <row r="362" spans="1:11" ht="23.1" hidden="1" customHeight="1" x14ac:dyDescent="0.15">
      <c r="A362" s="130" t="s">
        <v>815</v>
      </c>
      <c r="B362" s="130" t="s">
        <v>816</v>
      </c>
      <c r="C362" s="130" t="s">
        <v>26</v>
      </c>
      <c r="D362" s="130" t="s">
        <v>25</v>
      </c>
      <c r="E362" s="131">
        <v>0</v>
      </c>
      <c r="F362" s="131">
        <v>0</v>
      </c>
      <c r="G362" s="130" t="s">
        <v>26</v>
      </c>
      <c r="H362" s="130" t="s">
        <v>29</v>
      </c>
      <c r="I362" s="130" t="s">
        <v>33</v>
      </c>
      <c r="J362" s="131">
        <v>0</v>
      </c>
      <c r="K362" s="131">
        <v>0</v>
      </c>
    </row>
    <row r="363" spans="1:11" ht="23.1" hidden="1" customHeight="1" x14ac:dyDescent="0.15">
      <c r="A363" s="130" t="s">
        <v>817</v>
      </c>
      <c r="B363" s="130" t="s">
        <v>818</v>
      </c>
      <c r="C363" s="130" t="s">
        <v>50</v>
      </c>
      <c r="D363" s="130">
        <v>0</v>
      </c>
      <c r="E363" s="131">
        <v>0</v>
      </c>
      <c r="F363" s="131">
        <v>0</v>
      </c>
      <c r="G363" s="130" t="s">
        <v>50</v>
      </c>
      <c r="H363" s="130">
        <v>0</v>
      </c>
      <c r="I363" s="130">
        <v>0</v>
      </c>
      <c r="J363" s="131">
        <v>0</v>
      </c>
      <c r="K363" s="131">
        <v>0</v>
      </c>
    </row>
    <row r="364" spans="1:11" ht="23.1" hidden="1" customHeight="1" x14ac:dyDescent="0.15">
      <c r="A364" s="130" t="s">
        <v>819</v>
      </c>
      <c r="B364" s="130" t="s">
        <v>820</v>
      </c>
      <c r="C364" s="130" t="s">
        <v>50</v>
      </c>
      <c r="D364" s="130">
        <v>0</v>
      </c>
      <c r="E364" s="131">
        <v>0</v>
      </c>
      <c r="F364" s="131">
        <v>0</v>
      </c>
      <c r="G364" s="130" t="s">
        <v>50</v>
      </c>
      <c r="H364" s="130">
        <v>0</v>
      </c>
      <c r="I364" s="130">
        <v>0</v>
      </c>
      <c r="J364" s="131">
        <v>0</v>
      </c>
      <c r="K364" s="131">
        <v>0</v>
      </c>
    </row>
    <row r="365" spans="1:11" ht="23.1" hidden="1" customHeight="1" x14ac:dyDescent="0.15">
      <c r="A365" s="130" t="s">
        <v>821</v>
      </c>
      <c r="B365" s="130" t="s">
        <v>822</v>
      </c>
      <c r="C365" s="130" t="s">
        <v>18</v>
      </c>
      <c r="D365" s="130">
        <v>0</v>
      </c>
      <c r="E365" s="131">
        <v>0</v>
      </c>
      <c r="F365" s="131">
        <v>0</v>
      </c>
      <c r="G365" s="130" t="s">
        <v>18</v>
      </c>
      <c r="H365" s="130" t="s">
        <v>81</v>
      </c>
      <c r="I365" s="130">
        <v>0</v>
      </c>
      <c r="J365" s="131">
        <v>0</v>
      </c>
      <c r="K365" s="131">
        <v>0</v>
      </c>
    </row>
    <row r="366" spans="1:11" ht="23.1" hidden="1" customHeight="1" x14ac:dyDescent="0.15">
      <c r="A366" s="130" t="s">
        <v>823</v>
      </c>
      <c r="B366" s="130" t="s">
        <v>824</v>
      </c>
      <c r="C366" s="130" t="s">
        <v>12</v>
      </c>
      <c r="D366" s="130">
        <v>0</v>
      </c>
      <c r="E366" s="131">
        <v>0</v>
      </c>
      <c r="F366" s="131">
        <v>0</v>
      </c>
      <c r="G366" s="130" t="s">
        <v>68</v>
      </c>
      <c r="H366" s="130">
        <v>0</v>
      </c>
      <c r="I366" s="130">
        <v>0</v>
      </c>
      <c r="J366" s="131">
        <v>0</v>
      </c>
      <c r="K366" s="131">
        <v>0</v>
      </c>
    </row>
    <row r="367" spans="1:11" ht="23.1" hidden="1" customHeight="1" x14ac:dyDescent="0.15">
      <c r="A367" s="130" t="s">
        <v>825</v>
      </c>
      <c r="B367" s="130" t="s">
        <v>826</v>
      </c>
      <c r="C367" s="130" t="s">
        <v>12</v>
      </c>
      <c r="D367" s="130" t="s">
        <v>22</v>
      </c>
      <c r="E367" s="131">
        <v>0</v>
      </c>
      <c r="F367" s="131">
        <v>0</v>
      </c>
      <c r="G367" s="130" t="s">
        <v>19</v>
      </c>
      <c r="H367" s="130" t="s">
        <v>77</v>
      </c>
      <c r="I367" s="130">
        <v>0</v>
      </c>
      <c r="J367" s="131">
        <v>0</v>
      </c>
      <c r="K367" s="131">
        <v>0</v>
      </c>
    </row>
    <row r="368" spans="1:11" ht="23.1" hidden="1" customHeight="1" x14ac:dyDescent="0.15">
      <c r="A368" s="130" t="s">
        <v>827</v>
      </c>
      <c r="B368" s="130" t="s">
        <v>828</v>
      </c>
      <c r="C368" s="130" t="s">
        <v>14</v>
      </c>
      <c r="D368" s="130" t="s">
        <v>22</v>
      </c>
      <c r="E368" s="131">
        <v>0</v>
      </c>
      <c r="F368" s="131">
        <v>0</v>
      </c>
      <c r="G368" s="130" t="s">
        <v>14</v>
      </c>
      <c r="H368" s="130" t="s">
        <v>51</v>
      </c>
      <c r="I368" s="130">
        <v>0</v>
      </c>
      <c r="J368" s="131">
        <v>0</v>
      </c>
      <c r="K368" s="131">
        <v>0</v>
      </c>
    </row>
    <row r="369" spans="1:11" ht="23.1" hidden="1" customHeight="1" x14ac:dyDescent="0.15">
      <c r="A369" s="130" t="s">
        <v>829</v>
      </c>
      <c r="B369" s="130" t="s">
        <v>830</v>
      </c>
      <c r="C369" s="130" t="s">
        <v>17</v>
      </c>
      <c r="D369" s="130">
        <v>0</v>
      </c>
      <c r="E369" s="131" t="s">
        <v>14</v>
      </c>
      <c r="F369" s="131">
        <v>0</v>
      </c>
      <c r="G369" s="130" t="s">
        <v>23</v>
      </c>
      <c r="H369" s="130">
        <v>0</v>
      </c>
      <c r="I369" s="130">
        <v>0</v>
      </c>
      <c r="J369" s="131" t="s">
        <v>14</v>
      </c>
      <c r="K369" s="131">
        <v>0</v>
      </c>
    </row>
    <row r="370" spans="1:11" ht="23.1" hidden="1" customHeight="1" x14ac:dyDescent="0.15">
      <c r="A370" s="130" t="s">
        <v>831</v>
      </c>
      <c r="B370" s="130" t="s">
        <v>832</v>
      </c>
      <c r="C370" s="130" t="s">
        <v>26</v>
      </c>
      <c r="D370" s="130">
        <v>0</v>
      </c>
      <c r="E370" s="131" t="s">
        <v>25</v>
      </c>
      <c r="F370" s="131">
        <v>0</v>
      </c>
      <c r="G370" s="130" t="s">
        <v>26</v>
      </c>
      <c r="H370" s="130">
        <v>0</v>
      </c>
      <c r="I370" s="130">
        <v>0</v>
      </c>
      <c r="J370" s="131" t="s">
        <v>41</v>
      </c>
      <c r="K370" s="131">
        <v>0</v>
      </c>
    </row>
    <row r="371" spans="1:11" ht="23.1" hidden="1" customHeight="1" x14ac:dyDescent="0.15">
      <c r="A371" s="130" t="s">
        <v>833</v>
      </c>
      <c r="B371" s="130" t="s">
        <v>834</v>
      </c>
      <c r="C371" s="130" t="s">
        <v>18</v>
      </c>
      <c r="D371" s="130">
        <v>0</v>
      </c>
      <c r="E371" s="131">
        <v>0</v>
      </c>
      <c r="F371" s="131">
        <v>0</v>
      </c>
      <c r="G371" s="130" t="s">
        <v>18</v>
      </c>
      <c r="H371" s="130">
        <v>0</v>
      </c>
      <c r="I371" s="130">
        <v>0</v>
      </c>
      <c r="J371" s="131">
        <v>0</v>
      </c>
      <c r="K371" s="131">
        <v>0</v>
      </c>
    </row>
    <row r="372" spans="1:11" ht="23.1" hidden="1" customHeight="1" x14ac:dyDescent="0.15">
      <c r="A372" s="130" t="s">
        <v>835</v>
      </c>
      <c r="B372" s="130" t="s">
        <v>836</v>
      </c>
      <c r="C372" s="130" t="s">
        <v>11</v>
      </c>
      <c r="D372" s="130">
        <v>0</v>
      </c>
      <c r="E372" s="131">
        <v>0</v>
      </c>
      <c r="F372" s="131">
        <v>0</v>
      </c>
      <c r="G372" s="130" t="s">
        <v>62</v>
      </c>
      <c r="H372" s="130">
        <v>0</v>
      </c>
      <c r="I372" s="130">
        <v>0</v>
      </c>
      <c r="J372" s="131">
        <v>0</v>
      </c>
      <c r="K372" s="131">
        <v>0</v>
      </c>
    </row>
    <row r="373" spans="1:11" ht="23.1" hidden="1" customHeight="1" x14ac:dyDescent="0.15">
      <c r="A373" s="130" t="s">
        <v>837</v>
      </c>
      <c r="B373" s="130" t="s">
        <v>838</v>
      </c>
      <c r="C373" s="130" t="s">
        <v>18</v>
      </c>
      <c r="D373" s="130">
        <v>0</v>
      </c>
      <c r="E373" s="131">
        <v>0</v>
      </c>
      <c r="F373" s="131">
        <v>0</v>
      </c>
      <c r="G373" s="130" t="s">
        <v>18</v>
      </c>
      <c r="H373" s="130">
        <v>0</v>
      </c>
      <c r="I373" s="130">
        <v>0</v>
      </c>
      <c r="J373" s="131">
        <v>0</v>
      </c>
      <c r="K373" s="131">
        <v>0</v>
      </c>
    </row>
    <row r="374" spans="1:11" ht="23.1" hidden="1" customHeight="1" x14ac:dyDescent="0.15">
      <c r="A374" s="130" t="s">
        <v>839</v>
      </c>
      <c r="B374" s="130" t="s">
        <v>840</v>
      </c>
      <c r="C374" s="130" t="s">
        <v>39</v>
      </c>
      <c r="D374" s="130" t="s">
        <v>25</v>
      </c>
      <c r="E374" s="131">
        <v>0</v>
      </c>
      <c r="F374" s="131">
        <v>0</v>
      </c>
      <c r="G374" s="130" t="s">
        <v>41</v>
      </c>
      <c r="H374" s="130" t="s">
        <v>43</v>
      </c>
      <c r="I374" s="130">
        <v>0</v>
      </c>
      <c r="J374" s="131">
        <v>0</v>
      </c>
      <c r="K374" s="131">
        <v>0</v>
      </c>
    </row>
    <row r="375" spans="1:11" ht="23.1" hidden="1" customHeight="1" x14ac:dyDescent="0.15">
      <c r="A375" s="130" t="s">
        <v>841</v>
      </c>
      <c r="B375" s="130" t="s">
        <v>842</v>
      </c>
      <c r="C375" s="130" t="s">
        <v>22</v>
      </c>
      <c r="D375" s="130">
        <v>0</v>
      </c>
      <c r="E375" s="131">
        <v>0</v>
      </c>
      <c r="F375" s="131">
        <v>0</v>
      </c>
      <c r="G375" s="130" t="s">
        <v>70</v>
      </c>
      <c r="H375" s="130">
        <v>0</v>
      </c>
      <c r="I375" s="130">
        <v>0</v>
      </c>
      <c r="J375" s="131">
        <v>0</v>
      </c>
      <c r="K375" s="131">
        <v>0</v>
      </c>
    </row>
    <row r="376" spans="1:11" ht="23.1" hidden="1" customHeight="1" x14ac:dyDescent="0.15">
      <c r="A376" s="130" t="s">
        <v>843</v>
      </c>
      <c r="B376" s="130" t="s">
        <v>844</v>
      </c>
      <c r="C376" s="130" t="s">
        <v>25</v>
      </c>
      <c r="D376" s="130" t="s">
        <v>35</v>
      </c>
      <c r="E376" s="131" t="s">
        <v>40</v>
      </c>
      <c r="F376" s="131">
        <v>0</v>
      </c>
      <c r="G376" s="130" t="s">
        <v>69</v>
      </c>
      <c r="H376" s="130" t="s">
        <v>72</v>
      </c>
      <c r="I376" s="130">
        <v>0</v>
      </c>
      <c r="J376" s="131" t="s">
        <v>40</v>
      </c>
      <c r="K376" s="131">
        <v>0</v>
      </c>
    </row>
    <row r="377" spans="1:11" ht="23.1" hidden="1" customHeight="1" x14ac:dyDescent="0.15">
      <c r="A377" s="130" t="s">
        <v>845</v>
      </c>
      <c r="B377" s="130" t="s">
        <v>846</v>
      </c>
      <c r="C377" s="130" t="s">
        <v>17</v>
      </c>
      <c r="D377" s="130">
        <v>0</v>
      </c>
      <c r="E377" s="131">
        <v>0</v>
      </c>
      <c r="F377" s="131">
        <v>0</v>
      </c>
      <c r="G377" s="130" t="s">
        <v>37</v>
      </c>
      <c r="H377" s="130">
        <v>0</v>
      </c>
      <c r="I377" s="130">
        <v>0</v>
      </c>
      <c r="J377" s="131">
        <v>0</v>
      </c>
      <c r="K377" s="131">
        <v>0</v>
      </c>
    </row>
    <row r="378" spans="1:11" ht="23.1" hidden="1" customHeight="1" x14ac:dyDescent="0.15">
      <c r="A378" s="130" t="s">
        <v>847</v>
      </c>
      <c r="B378" s="130" t="s">
        <v>848</v>
      </c>
      <c r="C378" s="130" t="s">
        <v>12</v>
      </c>
      <c r="D378" s="130" t="s">
        <v>11</v>
      </c>
      <c r="E378" s="131">
        <v>0</v>
      </c>
      <c r="F378" s="131">
        <v>0</v>
      </c>
      <c r="G378" s="130" t="s">
        <v>19</v>
      </c>
      <c r="H378" s="130" t="s">
        <v>13</v>
      </c>
      <c r="I378" s="130">
        <v>0</v>
      </c>
      <c r="J378" s="131">
        <v>0</v>
      </c>
      <c r="K378" s="131">
        <v>0</v>
      </c>
    </row>
    <row r="379" spans="1:11" ht="23.1" hidden="1" customHeight="1" x14ac:dyDescent="0.15">
      <c r="A379" s="130" t="s">
        <v>849</v>
      </c>
      <c r="B379" s="130" t="s">
        <v>850</v>
      </c>
      <c r="C379" s="130" t="s">
        <v>12</v>
      </c>
      <c r="D379" s="130">
        <v>0</v>
      </c>
      <c r="E379" s="131">
        <v>0</v>
      </c>
      <c r="F379" s="131">
        <v>0</v>
      </c>
      <c r="G379" s="130" t="s">
        <v>68</v>
      </c>
      <c r="H379" s="130">
        <v>0</v>
      </c>
      <c r="I379" s="130">
        <v>0</v>
      </c>
      <c r="J379" s="131">
        <v>0</v>
      </c>
      <c r="K379" s="131">
        <v>0</v>
      </c>
    </row>
    <row r="380" spans="1:11" ht="23.1" hidden="1" customHeight="1" x14ac:dyDescent="0.15">
      <c r="A380" s="130" t="s">
        <v>851</v>
      </c>
      <c r="B380" s="130" t="s">
        <v>852</v>
      </c>
      <c r="C380" s="130" t="s">
        <v>12</v>
      </c>
      <c r="D380" s="130" t="s">
        <v>50</v>
      </c>
      <c r="E380" s="131">
        <v>0</v>
      </c>
      <c r="F380" s="131">
        <v>0</v>
      </c>
      <c r="G380" s="130" t="s">
        <v>19</v>
      </c>
      <c r="H380" s="130" t="s">
        <v>50</v>
      </c>
      <c r="I380" s="130">
        <v>0</v>
      </c>
      <c r="J380" s="131">
        <v>0</v>
      </c>
      <c r="K380" s="131">
        <v>0</v>
      </c>
    </row>
    <row r="381" spans="1:11" ht="23.1" hidden="1" customHeight="1" x14ac:dyDescent="0.15">
      <c r="A381" s="130" t="s">
        <v>853</v>
      </c>
      <c r="B381" s="130" t="s">
        <v>854</v>
      </c>
      <c r="C381" s="130" t="s">
        <v>12</v>
      </c>
      <c r="D381" s="130">
        <v>0</v>
      </c>
      <c r="E381" s="131">
        <v>0</v>
      </c>
      <c r="F381" s="131">
        <v>0</v>
      </c>
      <c r="G381" s="130" t="s">
        <v>19</v>
      </c>
      <c r="H381" s="130">
        <v>0</v>
      </c>
      <c r="I381" s="130">
        <v>0</v>
      </c>
      <c r="J381" s="131">
        <v>0</v>
      </c>
      <c r="K381" s="131">
        <v>0</v>
      </c>
    </row>
    <row r="382" spans="1:11" ht="23.1" hidden="1" customHeight="1" x14ac:dyDescent="0.15">
      <c r="A382" s="130" t="s">
        <v>855</v>
      </c>
      <c r="B382" s="130" t="s">
        <v>856</v>
      </c>
      <c r="C382" s="130" t="s">
        <v>22</v>
      </c>
      <c r="D382" s="130">
        <v>0</v>
      </c>
      <c r="E382" s="131">
        <v>0</v>
      </c>
      <c r="F382" s="131">
        <v>0</v>
      </c>
      <c r="G382" s="130" t="s">
        <v>51</v>
      </c>
      <c r="H382" s="130">
        <v>0</v>
      </c>
      <c r="I382" s="130">
        <v>0</v>
      </c>
      <c r="J382" s="131">
        <v>0</v>
      </c>
      <c r="K382" s="131">
        <v>0</v>
      </c>
    </row>
    <row r="383" spans="1:11" ht="23.1" hidden="1" customHeight="1" x14ac:dyDescent="0.15">
      <c r="A383" s="130" t="s">
        <v>857</v>
      </c>
      <c r="B383" s="130" t="s">
        <v>858</v>
      </c>
      <c r="C383" s="130" t="s">
        <v>14</v>
      </c>
      <c r="D383" s="130">
        <v>0</v>
      </c>
      <c r="E383" s="131">
        <v>0</v>
      </c>
      <c r="F383" s="131">
        <v>0</v>
      </c>
      <c r="G383" s="130" t="s">
        <v>14</v>
      </c>
      <c r="H383" s="130">
        <v>0</v>
      </c>
      <c r="I383" s="130">
        <v>0</v>
      </c>
      <c r="J383" s="131">
        <v>0</v>
      </c>
      <c r="K383" s="131">
        <v>0</v>
      </c>
    </row>
    <row r="384" spans="1:11" ht="23.1" hidden="1" customHeight="1" x14ac:dyDescent="0.15">
      <c r="A384" s="130" t="s">
        <v>859</v>
      </c>
      <c r="B384" s="130" t="s">
        <v>860</v>
      </c>
      <c r="C384" s="130" t="s">
        <v>18</v>
      </c>
      <c r="D384" s="130">
        <v>0</v>
      </c>
      <c r="E384" s="131">
        <v>0</v>
      </c>
      <c r="F384" s="131">
        <v>0</v>
      </c>
      <c r="G384" s="130" t="s">
        <v>18</v>
      </c>
      <c r="H384" s="130">
        <v>0</v>
      </c>
      <c r="I384" s="130">
        <v>0</v>
      </c>
      <c r="J384" s="131">
        <v>0</v>
      </c>
      <c r="K384" s="131">
        <v>0</v>
      </c>
    </row>
    <row r="385" spans="1:11" ht="23.1" hidden="1" customHeight="1" x14ac:dyDescent="0.15">
      <c r="A385" s="130" t="s">
        <v>861</v>
      </c>
      <c r="B385" s="130" t="s">
        <v>862</v>
      </c>
      <c r="C385" s="130" t="s">
        <v>17</v>
      </c>
      <c r="D385" s="130">
        <v>0</v>
      </c>
      <c r="E385" s="131" t="s">
        <v>12</v>
      </c>
      <c r="F385" s="131">
        <v>0</v>
      </c>
      <c r="G385" s="130" t="s">
        <v>82</v>
      </c>
      <c r="H385" s="130">
        <v>0</v>
      </c>
      <c r="I385" s="130">
        <v>0</v>
      </c>
      <c r="J385" s="131">
        <v>0</v>
      </c>
      <c r="K385" s="131">
        <v>0</v>
      </c>
    </row>
    <row r="386" spans="1:11" ht="23.1" hidden="1" customHeight="1" x14ac:dyDescent="0.15">
      <c r="A386" s="130" t="s">
        <v>863</v>
      </c>
      <c r="B386" s="130" t="s">
        <v>864</v>
      </c>
      <c r="C386" s="130" t="s">
        <v>17</v>
      </c>
      <c r="D386" s="130">
        <v>0</v>
      </c>
      <c r="E386" s="131">
        <v>0</v>
      </c>
      <c r="F386" s="131">
        <v>0</v>
      </c>
      <c r="G386" s="130" t="s">
        <v>37</v>
      </c>
      <c r="H386" s="130" t="s">
        <v>83</v>
      </c>
      <c r="I386" s="130">
        <v>0</v>
      </c>
      <c r="J386" s="131">
        <v>0</v>
      </c>
      <c r="K386" s="131">
        <v>0</v>
      </c>
    </row>
    <row r="387" spans="1:11" ht="23.1" hidden="1" customHeight="1" x14ac:dyDescent="0.15">
      <c r="A387" s="130" t="s">
        <v>865</v>
      </c>
      <c r="B387" s="130" t="s">
        <v>866</v>
      </c>
      <c r="C387" s="130" t="s">
        <v>47</v>
      </c>
      <c r="D387" s="130" t="s">
        <v>12</v>
      </c>
      <c r="E387" s="131">
        <v>0</v>
      </c>
      <c r="F387" s="131">
        <v>0</v>
      </c>
      <c r="G387" s="130" t="s">
        <v>47</v>
      </c>
      <c r="H387" s="130" t="s">
        <v>19</v>
      </c>
      <c r="I387" s="130">
        <v>0</v>
      </c>
      <c r="J387" s="131">
        <v>0</v>
      </c>
      <c r="K387" s="131">
        <v>0</v>
      </c>
    </row>
    <row r="388" spans="1:11" ht="23.1" hidden="1" customHeight="1" x14ac:dyDescent="0.15">
      <c r="A388" s="130" t="s">
        <v>867</v>
      </c>
      <c r="B388" s="130" t="s">
        <v>868</v>
      </c>
      <c r="C388" s="130" t="s">
        <v>11</v>
      </c>
      <c r="D388" s="130">
        <v>0</v>
      </c>
      <c r="E388" s="131" t="s">
        <v>17</v>
      </c>
      <c r="F388" s="131">
        <v>0</v>
      </c>
      <c r="G388" s="130" t="s">
        <v>13</v>
      </c>
      <c r="H388" s="130">
        <v>0</v>
      </c>
      <c r="I388" s="130">
        <v>0</v>
      </c>
      <c r="J388" s="131" t="s">
        <v>23</v>
      </c>
      <c r="K388" s="131">
        <v>0</v>
      </c>
    </row>
    <row r="389" spans="1:11" ht="23.1" hidden="1" customHeight="1" x14ac:dyDescent="0.15">
      <c r="A389" s="130" t="s">
        <v>869</v>
      </c>
      <c r="B389" s="130" t="s">
        <v>870</v>
      </c>
      <c r="C389" s="130" t="s">
        <v>17</v>
      </c>
      <c r="D389" s="130">
        <v>0</v>
      </c>
      <c r="E389" s="131">
        <v>0</v>
      </c>
      <c r="F389" s="131">
        <v>0</v>
      </c>
      <c r="G389" s="130" t="s">
        <v>83</v>
      </c>
      <c r="H389" s="130">
        <v>0</v>
      </c>
      <c r="I389" s="130">
        <v>0</v>
      </c>
      <c r="J389" s="131">
        <v>0</v>
      </c>
      <c r="K389" s="131">
        <v>0</v>
      </c>
    </row>
    <row r="390" spans="1:11" ht="23.1" hidden="1" customHeight="1" x14ac:dyDescent="0.15">
      <c r="A390" s="130" t="s">
        <v>871</v>
      </c>
      <c r="B390" s="130" t="s">
        <v>872</v>
      </c>
      <c r="C390" s="130" t="s">
        <v>11</v>
      </c>
      <c r="D390" s="130">
        <v>0</v>
      </c>
      <c r="E390" s="131">
        <v>0</v>
      </c>
      <c r="F390" s="131">
        <v>0</v>
      </c>
      <c r="G390" s="130" t="s">
        <v>32</v>
      </c>
      <c r="H390" s="130">
        <v>0</v>
      </c>
      <c r="I390" s="130">
        <v>0</v>
      </c>
      <c r="J390" s="131">
        <v>0</v>
      </c>
      <c r="K390" s="131">
        <v>0</v>
      </c>
    </row>
    <row r="391" spans="1:11" ht="23.1" hidden="1" customHeight="1" x14ac:dyDescent="0.15">
      <c r="A391" s="130" t="s">
        <v>873</v>
      </c>
      <c r="B391" s="130" t="s">
        <v>874</v>
      </c>
      <c r="C391" s="130" t="s">
        <v>11</v>
      </c>
      <c r="D391" s="130">
        <v>0</v>
      </c>
      <c r="E391" s="131">
        <v>0</v>
      </c>
      <c r="F391" s="131">
        <v>0</v>
      </c>
      <c r="G391" s="130" t="s">
        <v>32</v>
      </c>
      <c r="H391" s="130">
        <v>0</v>
      </c>
      <c r="I391" s="130">
        <v>0</v>
      </c>
      <c r="J391" s="131">
        <v>0</v>
      </c>
      <c r="K391" s="131">
        <v>0</v>
      </c>
    </row>
    <row r="392" spans="1:11" ht="23.1" hidden="1" customHeight="1" x14ac:dyDescent="0.15">
      <c r="A392" s="130" t="s">
        <v>875</v>
      </c>
      <c r="B392" s="130" t="s">
        <v>876</v>
      </c>
      <c r="C392" s="130" t="s">
        <v>17</v>
      </c>
      <c r="D392" s="130">
        <v>0</v>
      </c>
      <c r="E392" s="131">
        <v>0</v>
      </c>
      <c r="F392" s="131">
        <v>0</v>
      </c>
      <c r="G392" s="130" t="s">
        <v>23</v>
      </c>
      <c r="H392" s="130">
        <v>0</v>
      </c>
      <c r="I392" s="130">
        <v>0</v>
      </c>
      <c r="J392" s="131">
        <v>0</v>
      </c>
      <c r="K392" s="131">
        <v>0</v>
      </c>
    </row>
    <row r="393" spans="1:11" ht="23.1" hidden="1" customHeight="1" x14ac:dyDescent="0.15">
      <c r="A393" s="130" t="s">
        <v>877</v>
      </c>
      <c r="B393" s="130" t="s">
        <v>878</v>
      </c>
      <c r="C393" s="130" t="s">
        <v>18</v>
      </c>
      <c r="D393" s="130">
        <v>0</v>
      </c>
      <c r="E393" s="131">
        <v>0</v>
      </c>
      <c r="F393" s="131">
        <v>0</v>
      </c>
      <c r="G393" s="130" t="s">
        <v>18</v>
      </c>
      <c r="H393" s="130">
        <v>0</v>
      </c>
      <c r="I393" s="130">
        <v>0</v>
      </c>
      <c r="J393" s="131">
        <v>0</v>
      </c>
      <c r="K393" s="131">
        <v>0</v>
      </c>
    </row>
    <row r="394" spans="1:11" ht="23.1" hidden="1" customHeight="1" x14ac:dyDescent="0.15">
      <c r="A394" s="130" t="s">
        <v>879</v>
      </c>
      <c r="B394" s="130" t="s">
        <v>880</v>
      </c>
      <c r="C394" s="130" t="s">
        <v>26</v>
      </c>
      <c r="D394" s="130">
        <v>0</v>
      </c>
      <c r="E394" s="131">
        <v>0</v>
      </c>
      <c r="F394" s="131">
        <v>0</v>
      </c>
      <c r="G394" s="130" t="s">
        <v>26</v>
      </c>
      <c r="H394" s="130">
        <v>0</v>
      </c>
      <c r="I394" s="130">
        <v>0</v>
      </c>
      <c r="J394" s="131">
        <v>0</v>
      </c>
      <c r="K394" s="131">
        <v>0</v>
      </c>
    </row>
    <row r="395" spans="1:11" ht="23.1" hidden="1" customHeight="1" x14ac:dyDescent="0.15">
      <c r="A395" s="130" t="s">
        <v>881</v>
      </c>
      <c r="B395" s="130" t="s">
        <v>882</v>
      </c>
      <c r="C395" s="130" t="s">
        <v>18</v>
      </c>
      <c r="D395" s="130">
        <v>0</v>
      </c>
      <c r="E395" s="131">
        <v>0</v>
      </c>
      <c r="F395" s="131">
        <v>0</v>
      </c>
      <c r="G395" s="130" t="s">
        <v>18</v>
      </c>
      <c r="H395" s="130">
        <v>0</v>
      </c>
      <c r="I395" s="130">
        <v>0</v>
      </c>
      <c r="J395" s="131">
        <v>0</v>
      </c>
      <c r="K395" s="131">
        <v>0</v>
      </c>
    </row>
    <row r="396" spans="1:11" ht="23.1" hidden="1" customHeight="1" x14ac:dyDescent="0.15">
      <c r="A396" s="130" t="s">
        <v>883</v>
      </c>
      <c r="B396" s="130" t="s">
        <v>884</v>
      </c>
      <c r="C396" s="130" t="s">
        <v>18</v>
      </c>
      <c r="D396" s="130">
        <v>0</v>
      </c>
      <c r="E396" s="131">
        <v>0</v>
      </c>
      <c r="F396" s="131">
        <v>0</v>
      </c>
      <c r="G396" s="130" t="s">
        <v>18</v>
      </c>
      <c r="H396" s="130">
        <v>0</v>
      </c>
      <c r="I396" s="130">
        <v>0</v>
      </c>
      <c r="J396" s="131">
        <v>0</v>
      </c>
      <c r="K396" s="131">
        <v>0</v>
      </c>
    </row>
    <row r="397" spans="1:11" ht="23.1" hidden="1" customHeight="1" x14ac:dyDescent="0.15">
      <c r="A397" s="130" t="s">
        <v>885</v>
      </c>
      <c r="B397" s="130" t="s">
        <v>886</v>
      </c>
      <c r="C397" s="130" t="s">
        <v>22</v>
      </c>
      <c r="D397" s="130">
        <v>0</v>
      </c>
      <c r="E397" s="131">
        <v>0</v>
      </c>
      <c r="F397" s="131">
        <v>0</v>
      </c>
      <c r="G397" s="130" t="s">
        <v>71</v>
      </c>
      <c r="H397" s="130">
        <v>0</v>
      </c>
      <c r="I397" s="130">
        <v>0</v>
      </c>
      <c r="J397" s="131">
        <v>0</v>
      </c>
      <c r="K397" s="131">
        <v>0</v>
      </c>
    </row>
    <row r="398" spans="1:11" ht="23.1" hidden="1" customHeight="1" x14ac:dyDescent="0.15">
      <c r="A398" s="130" t="s">
        <v>887</v>
      </c>
      <c r="B398" s="130" t="s">
        <v>888</v>
      </c>
      <c r="C398" s="130" t="s">
        <v>26</v>
      </c>
      <c r="D398" s="130">
        <v>0</v>
      </c>
      <c r="E398" s="131">
        <v>0</v>
      </c>
      <c r="F398" s="131">
        <v>0</v>
      </c>
      <c r="G398" s="130" t="s">
        <v>26</v>
      </c>
      <c r="H398" s="130">
        <v>0</v>
      </c>
      <c r="I398" s="130">
        <v>0</v>
      </c>
      <c r="J398" s="131">
        <v>0</v>
      </c>
      <c r="K398" s="131">
        <v>0</v>
      </c>
    </row>
    <row r="399" spans="1:11" ht="23.1" hidden="1" customHeight="1" x14ac:dyDescent="0.15">
      <c r="A399" s="130" t="s">
        <v>889</v>
      </c>
      <c r="B399" s="130" t="s">
        <v>890</v>
      </c>
      <c r="C399" s="130" t="s">
        <v>47</v>
      </c>
      <c r="D399" s="130" t="s">
        <v>39</v>
      </c>
      <c r="E399" s="131">
        <v>0</v>
      </c>
      <c r="F399" s="131">
        <v>0</v>
      </c>
      <c r="G399" s="130" t="s">
        <v>47</v>
      </c>
      <c r="H399" s="130" t="s">
        <v>52</v>
      </c>
      <c r="I399" s="130">
        <v>0</v>
      </c>
      <c r="J399" s="131">
        <v>0</v>
      </c>
      <c r="K399" s="131">
        <v>0</v>
      </c>
    </row>
    <row r="400" spans="1:11" ht="23.1" hidden="1" customHeight="1" x14ac:dyDescent="0.15">
      <c r="A400" s="130" t="s">
        <v>891</v>
      </c>
      <c r="B400" s="130" t="s">
        <v>892</v>
      </c>
      <c r="C400" s="130" t="s">
        <v>17</v>
      </c>
      <c r="D400" s="130">
        <v>0</v>
      </c>
      <c r="E400" s="131" t="s">
        <v>12</v>
      </c>
      <c r="F400" s="131">
        <v>0</v>
      </c>
      <c r="G400" s="130" t="s">
        <v>82</v>
      </c>
      <c r="H400" s="130">
        <v>0</v>
      </c>
      <c r="I400" s="130">
        <v>0</v>
      </c>
      <c r="J400" s="131">
        <v>0</v>
      </c>
      <c r="K400" s="131">
        <v>0</v>
      </c>
    </row>
    <row r="401" spans="1:11" ht="23.1" hidden="1" customHeight="1" x14ac:dyDescent="0.15">
      <c r="A401" s="130" t="s">
        <v>893</v>
      </c>
      <c r="B401" s="130" t="s">
        <v>894</v>
      </c>
      <c r="C401" s="130" t="s">
        <v>17</v>
      </c>
      <c r="D401" s="130">
        <v>0</v>
      </c>
      <c r="E401" s="131">
        <v>0</v>
      </c>
      <c r="F401" s="131">
        <v>0</v>
      </c>
      <c r="G401" s="130" t="s">
        <v>80</v>
      </c>
      <c r="H401" s="130">
        <v>0</v>
      </c>
      <c r="I401" s="130">
        <v>0</v>
      </c>
      <c r="J401" s="131">
        <v>0</v>
      </c>
      <c r="K401" s="131">
        <v>0</v>
      </c>
    </row>
    <row r="402" spans="1:11" ht="23.1" hidden="1" customHeight="1" x14ac:dyDescent="0.15">
      <c r="A402" s="130" t="s">
        <v>895</v>
      </c>
      <c r="B402" s="130" t="s">
        <v>896</v>
      </c>
      <c r="C402" s="130" t="s">
        <v>12</v>
      </c>
      <c r="D402" s="130">
        <v>0</v>
      </c>
      <c r="E402" s="131">
        <v>0</v>
      </c>
      <c r="F402" s="131">
        <v>0</v>
      </c>
      <c r="G402" s="130" t="s">
        <v>68</v>
      </c>
      <c r="H402" s="130">
        <v>0</v>
      </c>
      <c r="I402" s="130">
        <v>0</v>
      </c>
      <c r="J402" s="131">
        <v>0</v>
      </c>
      <c r="K402" s="131">
        <v>0</v>
      </c>
    </row>
    <row r="403" spans="1:11" ht="23.1" hidden="1" customHeight="1" x14ac:dyDescent="0.15">
      <c r="A403" s="130" t="s">
        <v>897</v>
      </c>
      <c r="B403" s="130" t="s">
        <v>898</v>
      </c>
      <c r="C403" s="130" t="s">
        <v>17</v>
      </c>
      <c r="D403" s="130">
        <v>0</v>
      </c>
      <c r="E403" s="131">
        <v>0</v>
      </c>
      <c r="F403" s="131">
        <v>0</v>
      </c>
      <c r="G403" s="130" t="s">
        <v>80</v>
      </c>
      <c r="H403" s="130">
        <v>0</v>
      </c>
      <c r="I403" s="130">
        <v>0</v>
      </c>
      <c r="J403" s="131">
        <v>0</v>
      </c>
      <c r="K403" s="131">
        <v>0</v>
      </c>
    </row>
    <row r="404" spans="1:11" ht="23.1" hidden="1" customHeight="1" x14ac:dyDescent="0.15">
      <c r="A404" s="130" t="s">
        <v>899</v>
      </c>
      <c r="B404" s="130" t="s">
        <v>900</v>
      </c>
      <c r="C404" s="130" t="s">
        <v>18</v>
      </c>
      <c r="D404" s="130">
        <v>0</v>
      </c>
      <c r="E404" s="131">
        <v>0</v>
      </c>
      <c r="F404" s="131">
        <v>0</v>
      </c>
      <c r="G404" s="130" t="s">
        <v>18</v>
      </c>
      <c r="H404" s="130" t="s">
        <v>81</v>
      </c>
      <c r="I404" s="130">
        <v>0</v>
      </c>
      <c r="J404" s="131">
        <v>0</v>
      </c>
      <c r="K404" s="131">
        <v>0</v>
      </c>
    </row>
    <row r="405" spans="1:11" ht="23.1" hidden="1" customHeight="1" x14ac:dyDescent="0.15">
      <c r="A405" s="130" t="s">
        <v>901</v>
      </c>
      <c r="B405" s="130" t="s">
        <v>902</v>
      </c>
      <c r="C405" s="130" t="s">
        <v>12</v>
      </c>
      <c r="D405" s="130">
        <v>0</v>
      </c>
      <c r="E405" s="131">
        <v>0</v>
      </c>
      <c r="F405" s="131">
        <v>0</v>
      </c>
      <c r="G405" s="130" t="s">
        <v>68</v>
      </c>
      <c r="H405" s="130">
        <v>0</v>
      </c>
      <c r="I405" s="130">
        <v>0</v>
      </c>
      <c r="J405" s="131">
        <v>0</v>
      </c>
      <c r="K405" s="131">
        <v>0</v>
      </c>
    </row>
    <row r="406" spans="1:11" ht="23.1" hidden="1" customHeight="1" x14ac:dyDescent="0.15">
      <c r="A406" s="130" t="s">
        <v>903</v>
      </c>
      <c r="B406" s="130" t="s">
        <v>904</v>
      </c>
      <c r="C406" s="130" t="s">
        <v>39</v>
      </c>
      <c r="D406" s="130">
        <v>0</v>
      </c>
      <c r="E406" s="131">
        <v>0</v>
      </c>
      <c r="F406" s="131">
        <v>0</v>
      </c>
      <c r="G406" s="130" t="s">
        <v>52</v>
      </c>
      <c r="H406" s="130">
        <v>0</v>
      </c>
      <c r="I406" s="130">
        <v>0</v>
      </c>
      <c r="J406" s="131">
        <v>0</v>
      </c>
      <c r="K406" s="131">
        <v>0</v>
      </c>
    </row>
    <row r="407" spans="1:11" ht="23.1" hidden="1" customHeight="1" x14ac:dyDescent="0.15">
      <c r="A407" s="130" t="s">
        <v>905</v>
      </c>
      <c r="B407" s="130" t="s">
        <v>906</v>
      </c>
      <c r="C407" s="130" t="s">
        <v>39</v>
      </c>
      <c r="D407" s="130">
        <v>0</v>
      </c>
      <c r="E407" s="131">
        <v>0</v>
      </c>
      <c r="F407" s="131">
        <v>0</v>
      </c>
      <c r="G407" s="130" t="s">
        <v>43</v>
      </c>
      <c r="H407" s="130">
        <v>0</v>
      </c>
      <c r="I407" s="130">
        <v>0</v>
      </c>
      <c r="J407" s="131">
        <v>0</v>
      </c>
      <c r="K407" s="131">
        <v>0</v>
      </c>
    </row>
    <row r="408" spans="1:11" ht="23.1" hidden="1" customHeight="1" x14ac:dyDescent="0.15">
      <c r="A408" s="130" t="s">
        <v>907</v>
      </c>
      <c r="B408" s="130" t="s">
        <v>908</v>
      </c>
      <c r="C408" s="130" t="s">
        <v>17</v>
      </c>
      <c r="D408" s="130">
        <v>0</v>
      </c>
      <c r="E408" s="131">
        <v>0</v>
      </c>
      <c r="F408" s="131">
        <v>0</v>
      </c>
      <c r="G408" s="130" t="s">
        <v>67</v>
      </c>
      <c r="H408" s="130">
        <v>0</v>
      </c>
      <c r="I408" s="130">
        <v>0</v>
      </c>
      <c r="J408" s="131">
        <v>0</v>
      </c>
      <c r="K408" s="131">
        <v>0</v>
      </c>
    </row>
    <row r="409" spans="1:11" ht="23.1" hidden="1" customHeight="1" x14ac:dyDescent="0.15">
      <c r="A409" s="130" t="s">
        <v>909</v>
      </c>
      <c r="B409" s="130" t="s">
        <v>910</v>
      </c>
      <c r="C409" s="130" t="s">
        <v>17</v>
      </c>
      <c r="D409" s="130" t="s">
        <v>25</v>
      </c>
      <c r="E409" s="131">
        <v>0</v>
      </c>
      <c r="F409" s="131">
        <v>0</v>
      </c>
      <c r="G409" s="130" t="s">
        <v>37</v>
      </c>
      <c r="H409" s="130" t="s">
        <v>80</v>
      </c>
      <c r="I409" s="130">
        <v>0</v>
      </c>
      <c r="J409" s="131">
        <v>0</v>
      </c>
      <c r="K409" s="131">
        <v>0</v>
      </c>
    </row>
    <row r="410" spans="1:11" ht="23.1" hidden="1" customHeight="1" x14ac:dyDescent="0.15">
      <c r="A410" s="130" t="s">
        <v>911</v>
      </c>
      <c r="B410" s="130" t="s">
        <v>912</v>
      </c>
      <c r="C410" s="130" t="s">
        <v>17</v>
      </c>
      <c r="D410" s="130">
        <v>0</v>
      </c>
      <c r="E410" s="131">
        <v>0</v>
      </c>
      <c r="F410" s="131">
        <v>0</v>
      </c>
      <c r="G410" s="130" t="s">
        <v>80</v>
      </c>
      <c r="H410" s="130">
        <v>0</v>
      </c>
      <c r="I410" s="130">
        <v>0</v>
      </c>
      <c r="J410" s="131">
        <v>0</v>
      </c>
      <c r="K410" s="131">
        <v>0</v>
      </c>
    </row>
    <row r="411" spans="1:11" ht="23.1" hidden="1" customHeight="1" x14ac:dyDescent="0.15">
      <c r="A411" s="130" t="s">
        <v>913</v>
      </c>
      <c r="B411" s="130" t="s">
        <v>914</v>
      </c>
      <c r="C411" s="130" t="s">
        <v>11</v>
      </c>
      <c r="D411" s="130">
        <v>0</v>
      </c>
      <c r="E411" s="131">
        <v>0</v>
      </c>
      <c r="F411" s="131">
        <v>0</v>
      </c>
      <c r="G411" s="130" t="s">
        <v>57</v>
      </c>
      <c r="H411" s="130">
        <v>0</v>
      </c>
      <c r="I411" s="130">
        <v>0</v>
      </c>
      <c r="J411" s="131">
        <v>0</v>
      </c>
      <c r="K411" s="131">
        <v>0</v>
      </c>
    </row>
    <row r="412" spans="1:11" ht="23.1" hidden="1" customHeight="1" x14ac:dyDescent="0.15">
      <c r="A412" s="130" t="s">
        <v>915</v>
      </c>
      <c r="B412" s="130" t="s">
        <v>916</v>
      </c>
      <c r="C412" s="130" t="s">
        <v>14</v>
      </c>
      <c r="D412" s="130">
        <v>0</v>
      </c>
      <c r="E412" s="131">
        <v>0</v>
      </c>
      <c r="F412" s="131">
        <v>0</v>
      </c>
      <c r="G412" s="130" t="s">
        <v>14</v>
      </c>
      <c r="H412" s="130">
        <v>0</v>
      </c>
      <c r="I412" s="130">
        <v>0</v>
      </c>
      <c r="J412" s="131">
        <v>0</v>
      </c>
      <c r="K412" s="131">
        <v>0</v>
      </c>
    </row>
    <row r="413" spans="1:11" ht="23.1" hidden="1" customHeight="1" x14ac:dyDescent="0.15">
      <c r="A413" s="130" t="s">
        <v>917</v>
      </c>
      <c r="B413" s="130" t="s">
        <v>918</v>
      </c>
      <c r="C413" s="130" t="s">
        <v>17</v>
      </c>
      <c r="D413" s="130">
        <v>0</v>
      </c>
      <c r="E413" s="131">
        <v>0</v>
      </c>
      <c r="F413" s="131">
        <v>0</v>
      </c>
      <c r="G413" s="130" t="s">
        <v>23</v>
      </c>
      <c r="H413" s="130">
        <v>0</v>
      </c>
      <c r="I413" s="130">
        <v>0</v>
      </c>
      <c r="J413" s="131">
        <v>0</v>
      </c>
      <c r="K413" s="131">
        <v>0</v>
      </c>
    </row>
    <row r="414" spans="1:11" ht="23.1" hidden="1" customHeight="1" x14ac:dyDescent="0.15">
      <c r="A414" s="130" t="s">
        <v>919</v>
      </c>
      <c r="B414" s="130" t="s">
        <v>920</v>
      </c>
      <c r="C414" s="130" t="s">
        <v>17</v>
      </c>
      <c r="D414" s="130">
        <v>0</v>
      </c>
      <c r="E414" s="131">
        <v>0</v>
      </c>
      <c r="F414" s="131">
        <v>0</v>
      </c>
      <c r="G414" s="130" t="s">
        <v>37</v>
      </c>
      <c r="H414" s="130">
        <v>0</v>
      </c>
      <c r="I414" s="130">
        <v>0</v>
      </c>
      <c r="J414" s="131">
        <v>0</v>
      </c>
      <c r="K414" s="131">
        <v>0</v>
      </c>
    </row>
    <row r="415" spans="1:11" ht="23.1" hidden="1" customHeight="1" x14ac:dyDescent="0.15">
      <c r="A415" s="130" t="s">
        <v>921</v>
      </c>
      <c r="B415" s="130" t="s">
        <v>922</v>
      </c>
      <c r="C415" s="130" t="s">
        <v>12</v>
      </c>
      <c r="D415" s="130">
        <v>0</v>
      </c>
      <c r="E415" s="131">
        <v>0</v>
      </c>
      <c r="F415" s="131">
        <v>0</v>
      </c>
      <c r="G415" s="130" t="s">
        <v>19</v>
      </c>
      <c r="H415" s="130">
        <v>0</v>
      </c>
      <c r="I415" s="130">
        <v>0</v>
      </c>
      <c r="J415" s="131">
        <v>0</v>
      </c>
      <c r="K415" s="131">
        <v>0</v>
      </c>
    </row>
    <row r="416" spans="1:11" ht="23.1" hidden="1" customHeight="1" x14ac:dyDescent="0.15">
      <c r="A416" s="130" t="s">
        <v>923</v>
      </c>
      <c r="B416" s="130" t="s">
        <v>924</v>
      </c>
      <c r="C416" s="130" t="s">
        <v>11</v>
      </c>
      <c r="D416" s="130">
        <v>0</v>
      </c>
      <c r="E416" s="131">
        <v>0</v>
      </c>
      <c r="F416" s="131">
        <v>0</v>
      </c>
      <c r="G416" s="130" t="s">
        <v>32</v>
      </c>
      <c r="H416" s="130">
        <v>0</v>
      </c>
      <c r="I416" s="130">
        <v>0</v>
      </c>
      <c r="J416" s="131">
        <v>0</v>
      </c>
      <c r="K416" s="131">
        <v>0</v>
      </c>
    </row>
    <row r="417" spans="1:11" ht="23.1" hidden="1" customHeight="1" x14ac:dyDescent="0.15">
      <c r="A417" s="130" t="s">
        <v>925</v>
      </c>
      <c r="B417" s="130" t="s">
        <v>926</v>
      </c>
      <c r="C417" s="130" t="s">
        <v>22</v>
      </c>
      <c r="D417" s="130">
        <v>0</v>
      </c>
      <c r="E417" s="131">
        <v>0</v>
      </c>
      <c r="F417" s="131">
        <v>0</v>
      </c>
      <c r="G417" s="130" t="s">
        <v>73</v>
      </c>
      <c r="H417" s="130">
        <v>0</v>
      </c>
      <c r="I417" s="130">
        <v>0</v>
      </c>
      <c r="J417" s="131">
        <v>0</v>
      </c>
      <c r="K417" s="131">
        <v>0</v>
      </c>
    </row>
    <row r="418" spans="1:11" ht="23.1" hidden="1" customHeight="1" x14ac:dyDescent="0.15">
      <c r="A418" s="130" t="s">
        <v>927</v>
      </c>
      <c r="B418" s="130" t="s">
        <v>928</v>
      </c>
      <c r="C418" s="130" t="s">
        <v>26</v>
      </c>
      <c r="D418" s="130">
        <v>0</v>
      </c>
      <c r="E418" s="131">
        <v>0</v>
      </c>
      <c r="F418" s="131">
        <v>0</v>
      </c>
      <c r="G418" s="130" t="s">
        <v>26</v>
      </c>
      <c r="H418" s="130">
        <v>0</v>
      </c>
      <c r="I418" s="130">
        <v>0</v>
      </c>
      <c r="J418" s="131">
        <v>0</v>
      </c>
      <c r="K418" s="131">
        <v>0</v>
      </c>
    </row>
    <row r="419" spans="1:11" ht="23.1" hidden="1" customHeight="1" x14ac:dyDescent="0.15">
      <c r="A419" s="130" t="s">
        <v>929</v>
      </c>
      <c r="B419" s="130" t="s">
        <v>930</v>
      </c>
      <c r="C419" s="130" t="s">
        <v>26</v>
      </c>
      <c r="D419" s="130">
        <v>0</v>
      </c>
      <c r="E419" s="131">
        <v>0</v>
      </c>
      <c r="F419" s="131">
        <v>0</v>
      </c>
      <c r="G419" s="130" t="s">
        <v>26</v>
      </c>
      <c r="H419" s="130">
        <v>0</v>
      </c>
      <c r="I419" s="130">
        <v>0</v>
      </c>
      <c r="J419" s="131">
        <v>0</v>
      </c>
      <c r="K419" s="131">
        <v>0</v>
      </c>
    </row>
    <row r="420" spans="1:11" ht="23.1" hidden="1" customHeight="1" x14ac:dyDescent="0.15">
      <c r="A420" s="130" t="s">
        <v>931</v>
      </c>
      <c r="B420" s="130" t="s">
        <v>932</v>
      </c>
      <c r="C420" s="130" t="s">
        <v>25</v>
      </c>
      <c r="D420" s="130">
        <v>0</v>
      </c>
      <c r="E420" s="131">
        <v>0</v>
      </c>
      <c r="F420" s="131">
        <v>0</v>
      </c>
      <c r="G420" s="130" t="s">
        <v>41</v>
      </c>
      <c r="H420" s="130">
        <v>0</v>
      </c>
      <c r="I420" s="130">
        <v>0</v>
      </c>
      <c r="J420" s="131" t="s">
        <v>29</v>
      </c>
      <c r="K420" s="131" t="s">
        <v>55</v>
      </c>
    </row>
    <row r="421" spans="1:11" ht="23.1" hidden="1" customHeight="1" x14ac:dyDescent="0.15">
      <c r="A421" s="130" t="s">
        <v>933</v>
      </c>
      <c r="B421" s="130" t="s">
        <v>934</v>
      </c>
      <c r="C421" s="130" t="s">
        <v>17</v>
      </c>
      <c r="D421" s="130">
        <v>0</v>
      </c>
      <c r="E421" s="131">
        <v>0</v>
      </c>
      <c r="F421" s="131">
        <v>0</v>
      </c>
      <c r="G421" s="130" t="s">
        <v>83</v>
      </c>
      <c r="H421" s="130">
        <v>0</v>
      </c>
      <c r="I421" s="130">
        <v>0</v>
      </c>
      <c r="J421" s="131">
        <v>0</v>
      </c>
      <c r="K421" s="131">
        <v>0</v>
      </c>
    </row>
    <row r="422" spans="1:11" ht="23.1" hidden="1" customHeight="1" x14ac:dyDescent="0.15">
      <c r="A422" s="130" t="s">
        <v>935</v>
      </c>
      <c r="B422" s="130" t="s">
        <v>936</v>
      </c>
      <c r="C422" s="130" t="s">
        <v>17</v>
      </c>
      <c r="D422" s="130">
        <v>0</v>
      </c>
      <c r="E422" s="131">
        <v>0</v>
      </c>
      <c r="F422" s="131">
        <v>0</v>
      </c>
      <c r="G422" s="130" t="s">
        <v>67</v>
      </c>
      <c r="H422" s="130" t="s">
        <v>23</v>
      </c>
      <c r="I422" s="130">
        <v>0</v>
      </c>
      <c r="J422" s="131">
        <v>0</v>
      </c>
      <c r="K422" s="131">
        <v>0</v>
      </c>
    </row>
    <row r="423" spans="1:11" ht="23.1" hidden="1" customHeight="1" x14ac:dyDescent="0.15">
      <c r="A423" s="130" t="s">
        <v>937</v>
      </c>
      <c r="B423" s="130" t="s">
        <v>938</v>
      </c>
      <c r="C423" s="130" t="s">
        <v>47</v>
      </c>
      <c r="D423" s="130">
        <v>0</v>
      </c>
      <c r="E423" s="131">
        <v>0</v>
      </c>
      <c r="F423" s="131">
        <v>0</v>
      </c>
      <c r="G423" s="130" t="s">
        <v>47</v>
      </c>
      <c r="H423" s="130">
        <v>0</v>
      </c>
      <c r="I423" s="130">
        <v>0</v>
      </c>
      <c r="J423" s="131">
        <v>0</v>
      </c>
      <c r="K423" s="131">
        <v>0</v>
      </c>
    </row>
    <row r="424" spans="1:11" ht="23.1" hidden="1" customHeight="1" x14ac:dyDescent="0.15">
      <c r="A424" s="130" t="s">
        <v>939</v>
      </c>
      <c r="B424" s="130" t="s">
        <v>940</v>
      </c>
      <c r="C424" s="130" t="s">
        <v>11</v>
      </c>
      <c r="D424" s="130">
        <v>0</v>
      </c>
      <c r="E424" s="131">
        <v>0</v>
      </c>
      <c r="F424" s="131">
        <v>0</v>
      </c>
      <c r="G424" s="130" t="s">
        <v>57</v>
      </c>
      <c r="H424" s="130">
        <v>0</v>
      </c>
      <c r="I424" s="130">
        <v>0</v>
      </c>
      <c r="J424" s="131">
        <v>0</v>
      </c>
      <c r="K424" s="131">
        <v>0</v>
      </c>
    </row>
    <row r="425" spans="1:11" ht="23.1" hidden="1" customHeight="1" x14ac:dyDescent="0.15">
      <c r="A425" s="130" t="s">
        <v>941</v>
      </c>
      <c r="B425" s="130" t="s">
        <v>942</v>
      </c>
      <c r="C425" s="130" t="s">
        <v>18</v>
      </c>
      <c r="D425" s="130">
        <v>0</v>
      </c>
      <c r="E425" s="131">
        <v>0</v>
      </c>
      <c r="F425" s="131">
        <v>0</v>
      </c>
      <c r="G425" s="130" t="s">
        <v>18</v>
      </c>
      <c r="H425" s="130">
        <v>0</v>
      </c>
      <c r="I425" s="130">
        <v>0</v>
      </c>
      <c r="J425" s="131">
        <v>0</v>
      </c>
      <c r="K425" s="131">
        <v>0</v>
      </c>
    </row>
    <row r="426" spans="1:11" ht="23.1" hidden="1" customHeight="1" x14ac:dyDescent="0.15">
      <c r="A426" s="130" t="s">
        <v>943</v>
      </c>
      <c r="B426" s="130" t="s">
        <v>944</v>
      </c>
      <c r="C426" s="130" t="s">
        <v>17</v>
      </c>
      <c r="D426" s="130">
        <v>0</v>
      </c>
      <c r="E426" s="131">
        <v>0</v>
      </c>
      <c r="F426" s="131">
        <v>0</v>
      </c>
      <c r="G426" s="130" t="s">
        <v>23</v>
      </c>
      <c r="H426" s="130" t="s">
        <v>18</v>
      </c>
      <c r="I426" s="130">
        <v>0</v>
      </c>
      <c r="J426" s="131">
        <v>0</v>
      </c>
      <c r="K426" s="131">
        <v>0</v>
      </c>
    </row>
    <row r="427" spans="1:11" ht="23.1" hidden="1" customHeight="1" x14ac:dyDescent="0.15">
      <c r="A427" s="130" t="s">
        <v>945</v>
      </c>
      <c r="B427" s="130" t="s">
        <v>946</v>
      </c>
      <c r="C427" s="130" t="s">
        <v>39</v>
      </c>
      <c r="D427" s="130">
        <v>0</v>
      </c>
      <c r="E427" s="131">
        <v>0</v>
      </c>
      <c r="F427" s="131">
        <v>0</v>
      </c>
      <c r="G427" s="130" t="s">
        <v>52</v>
      </c>
      <c r="H427" s="130">
        <v>0</v>
      </c>
      <c r="I427" s="130">
        <v>0</v>
      </c>
      <c r="J427" s="131">
        <v>0</v>
      </c>
      <c r="K427" s="131">
        <v>0</v>
      </c>
    </row>
    <row r="428" spans="1:11" ht="23.1" hidden="1" customHeight="1" x14ac:dyDescent="0.15">
      <c r="A428" s="130" t="s">
        <v>947</v>
      </c>
      <c r="B428" s="130" t="s">
        <v>948</v>
      </c>
      <c r="C428" s="130" t="s">
        <v>22</v>
      </c>
      <c r="D428" s="130">
        <v>0</v>
      </c>
      <c r="E428" s="131">
        <v>0</v>
      </c>
      <c r="F428" s="131">
        <v>0</v>
      </c>
      <c r="G428" s="130" t="s">
        <v>51</v>
      </c>
      <c r="H428" s="130">
        <v>0</v>
      </c>
      <c r="I428" s="130">
        <v>0</v>
      </c>
      <c r="J428" s="131">
        <v>0</v>
      </c>
      <c r="K428" s="131">
        <v>0</v>
      </c>
    </row>
    <row r="429" spans="1:11" ht="23.1" hidden="1" customHeight="1" x14ac:dyDescent="0.15">
      <c r="A429" s="130" t="s">
        <v>949</v>
      </c>
      <c r="B429" s="130" t="s">
        <v>950</v>
      </c>
      <c r="C429" s="130" t="s">
        <v>26</v>
      </c>
      <c r="D429" s="130">
        <v>0</v>
      </c>
      <c r="E429" s="131">
        <v>0</v>
      </c>
      <c r="F429" s="131">
        <v>0</v>
      </c>
      <c r="G429" s="130" t="s">
        <v>26</v>
      </c>
      <c r="H429" s="130">
        <v>0</v>
      </c>
      <c r="I429" s="130">
        <v>0</v>
      </c>
      <c r="J429" s="131">
        <v>0</v>
      </c>
      <c r="K429" s="131">
        <v>0</v>
      </c>
    </row>
    <row r="430" spans="1:11" ht="23.1" hidden="1" customHeight="1" x14ac:dyDescent="0.15">
      <c r="A430" s="130" t="s">
        <v>951</v>
      </c>
      <c r="B430" s="130" t="s">
        <v>952</v>
      </c>
      <c r="C430" s="130" t="s">
        <v>11</v>
      </c>
      <c r="D430" s="130">
        <v>0</v>
      </c>
      <c r="E430" s="131">
        <v>0</v>
      </c>
      <c r="F430" s="131">
        <v>0</v>
      </c>
      <c r="G430" s="130" t="s">
        <v>32</v>
      </c>
      <c r="H430" s="130">
        <v>0</v>
      </c>
      <c r="I430" s="130">
        <v>0</v>
      </c>
      <c r="J430" s="131">
        <v>0</v>
      </c>
      <c r="K430" s="131">
        <v>0</v>
      </c>
    </row>
    <row r="431" spans="1:11" ht="23.1" hidden="1" customHeight="1" x14ac:dyDescent="0.15">
      <c r="A431" s="130" t="s">
        <v>953</v>
      </c>
      <c r="B431" s="130" t="s">
        <v>954</v>
      </c>
      <c r="C431" s="130" t="s">
        <v>14</v>
      </c>
      <c r="D431" s="130">
        <v>0</v>
      </c>
      <c r="E431" s="131">
        <v>0</v>
      </c>
      <c r="F431" s="131">
        <v>0</v>
      </c>
      <c r="G431" s="130" t="s">
        <v>14</v>
      </c>
      <c r="H431" s="130">
        <v>0</v>
      </c>
      <c r="I431" s="130">
        <v>0</v>
      </c>
      <c r="J431" s="131">
        <v>0</v>
      </c>
      <c r="K431" s="131">
        <v>0</v>
      </c>
    </row>
    <row r="432" spans="1:11" ht="23.1" hidden="1" customHeight="1" x14ac:dyDescent="0.15">
      <c r="A432" s="130" t="s">
        <v>955</v>
      </c>
      <c r="B432" s="130" t="s">
        <v>956</v>
      </c>
      <c r="C432" s="130" t="s">
        <v>18</v>
      </c>
      <c r="D432" s="130">
        <v>0</v>
      </c>
      <c r="E432" s="131">
        <v>0</v>
      </c>
      <c r="F432" s="131">
        <v>0</v>
      </c>
      <c r="G432" s="130" t="s">
        <v>18</v>
      </c>
      <c r="H432" s="130">
        <v>0</v>
      </c>
      <c r="I432" s="130">
        <v>0</v>
      </c>
      <c r="J432" s="131">
        <v>0</v>
      </c>
      <c r="K432" s="131">
        <v>0</v>
      </c>
    </row>
    <row r="433" spans="1:11" ht="23.1" hidden="1" customHeight="1" x14ac:dyDescent="0.15">
      <c r="A433" s="130" t="s">
        <v>957</v>
      </c>
      <c r="B433" s="130" t="s">
        <v>958</v>
      </c>
      <c r="C433" s="130" t="s">
        <v>14</v>
      </c>
      <c r="D433" s="130">
        <v>0</v>
      </c>
      <c r="E433" s="131">
        <v>0</v>
      </c>
      <c r="F433" s="131">
        <v>0</v>
      </c>
      <c r="G433" s="130" t="s">
        <v>14</v>
      </c>
      <c r="H433" s="130">
        <v>0</v>
      </c>
      <c r="I433" s="130">
        <v>0</v>
      </c>
      <c r="J433" s="131">
        <v>0</v>
      </c>
      <c r="K433" s="131">
        <v>0</v>
      </c>
    </row>
    <row r="434" spans="1:11" ht="23.1" hidden="1" customHeight="1" x14ac:dyDescent="0.15">
      <c r="A434" s="130" t="s">
        <v>959</v>
      </c>
      <c r="B434" s="130" t="s">
        <v>960</v>
      </c>
      <c r="C434" s="130" t="s">
        <v>50</v>
      </c>
      <c r="D434" s="130">
        <v>0</v>
      </c>
      <c r="E434" s="131">
        <v>0</v>
      </c>
      <c r="F434" s="131">
        <v>0</v>
      </c>
      <c r="G434" s="130" t="s">
        <v>50</v>
      </c>
      <c r="H434" s="130">
        <v>0</v>
      </c>
      <c r="I434" s="130">
        <v>0</v>
      </c>
      <c r="J434" s="131">
        <v>0</v>
      </c>
      <c r="K434" s="131">
        <v>0</v>
      </c>
    </row>
    <row r="435" spans="1:11" ht="23.1" hidden="1" customHeight="1" x14ac:dyDescent="0.15">
      <c r="A435" s="130" t="s">
        <v>961</v>
      </c>
      <c r="B435" s="130" t="s">
        <v>962</v>
      </c>
      <c r="C435" s="130" t="s">
        <v>17</v>
      </c>
      <c r="D435" s="130">
        <v>0</v>
      </c>
      <c r="E435" s="131">
        <v>0</v>
      </c>
      <c r="F435" s="131">
        <v>0</v>
      </c>
      <c r="G435" s="130" t="s">
        <v>82</v>
      </c>
      <c r="H435" s="130">
        <v>0</v>
      </c>
      <c r="I435" s="130">
        <v>0</v>
      </c>
      <c r="J435" s="131">
        <v>0</v>
      </c>
      <c r="K435" s="131">
        <v>0</v>
      </c>
    </row>
    <row r="436" spans="1:11" ht="23.1" hidden="1" customHeight="1" x14ac:dyDescent="0.15">
      <c r="A436" s="130" t="s">
        <v>963</v>
      </c>
      <c r="B436" s="130" t="s">
        <v>964</v>
      </c>
      <c r="C436" s="130" t="s">
        <v>50</v>
      </c>
      <c r="D436" s="130">
        <v>0</v>
      </c>
      <c r="E436" s="131">
        <v>0</v>
      </c>
      <c r="F436" s="131">
        <v>0</v>
      </c>
      <c r="G436" s="130" t="s">
        <v>50</v>
      </c>
      <c r="H436" s="130">
        <v>0</v>
      </c>
      <c r="I436" s="130">
        <v>0</v>
      </c>
      <c r="J436" s="131">
        <v>0</v>
      </c>
      <c r="K436" s="131">
        <v>0</v>
      </c>
    </row>
    <row r="437" spans="1:11" ht="23.1" hidden="1" customHeight="1" x14ac:dyDescent="0.15">
      <c r="A437" s="130" t="s">
        <v>965</v>
      </c>
      <c r="B437" s="130" t="s">
        <v>966</v>
      </c>
      <c r="C437" s="130" t="s">
        <v>22</v>
      </c>
      <c r="D437" s="130">
        <v>0</v>
      </c>
      <c r="E437" s="131">
        <v>0</v>
      </c>
      <c r="F437" s="131">
        <v>0</v>
      </c>
      <c r="G437" s="130" t="s">
        <v>81</v>
      </c>
      <c r="H437" s="130">
        <v>0</v>
      </c>
      <c r="I437" s="130">
        <v>0</v>
      </c>
      <c r="J437" s="131">
        <v>0</v>
      </c>
      <c r="K437" s="131">
        <v>0</v>
      </c>
    </row>
    <row r="438" spans="1:11" ht="23.1" hidden="1" customHeight="1" x14ac:dyDescent="0.15">
      <c r="A438" s="130" t="s">
        <v>967</v>
      </c>
      <c r="B438" s="130" t="s">
        <v>968</v>
      </c>
      <c r="C438" s="130" t="s">
        <v>17</v>
      </c>
      <c r="D438" s="130">
        <v>0</v>
      </c>
      <c r="E438" s="131">
        <v>0</v>
      </c>
      <c r="F438" s="131">
        <v>0</v>
      </c>
      <c r="G438" s="130" t="s">
        <v>23</v>
      </c>
      <c r="H438" s="130">
        <v>0</v>
      </c>
      <c r="I438" s="130">
        <v>0</v>
      </c>
      <c r="J438" s="131">
        <v>0</v>
      </c>
      <c r="K438" s="131">
        <v>0</v>
      </c>
    </row>
    <row r="439" spans="1:11" ht="23.1" hidden="1" customHeight="1" x14ac:dyDescent="0.15">
      <c r="A439" s="130" t="s">
        <v>969</v>
      </c>
      <c r="B439" s="130" t="s">
        <v>970</v>
      </c>
      <c r="C439" s="130" t="s">
        <v>25</v>
      </c>
      <c r="D439" s="130">
        <v>0</v>
      </c>
      <c r="E439" s="131">
        <v>0</v>
      </c>
      <c r="F439" s="131">
        <v>0</v>
      </c>
      <c r="G439" s="130" t="s">
        <v>64</v>
      </c>
      <c r="H439" s="130">
        <v>0</v>
      </c>
      <c r="I439" s="130">
        <v>0</v>
      </c>
      <c r="J439" s="131">
        <v>0</v>
      </c>
      <c r="K439" s="131">
        <v>0</v>
      </c>
    </row>
    <row r="440" spans="1:11" ht="23.1" hidden="1" customHeight="1" x14ac:dyDescent="0.15">
      <c r="A440" s="130" t="s">
        <v>971</v>
      </c>
      <c r="B440" s="130" t="s">
        <v>972</v>
      </c>
      <c r="C440" s="130" t="s">
        <v>22</v>
      </c>
      <c r="D440" s="130">
        <v>0</v>
      </c>
      <c r="E440" s="131">
        <v>0</v>
      </c>
      <c r="F440" s="131">
        <v>0</v>
      </c>
      <c r="G440" s="130" t="s">
        <v>71</v>
      </c>
      <c r="H440" s="130" t="s">
        <v>74</v>
      </c>
      <c r="I440" s="130">
        <v>0</v>
      </c>
      <c r="J440" s="131">
        <v>0</v>
      </c>
      <c r="K440" s="131">
        <v>0</v>
      </c>
    </row>
    <row r="441" spans="1:11" ht="23.1" hidden="1" customHeight="1" x14ac:dyDescent="0.15">
      <c r="A441" s="130" t="s">
        <v>973</v>
      </c>
      <c r="B441" s="130" t="s">
        <v>974</v>
      </c>
      <c r="C441" s="130" t="s">
        <v>39</v>
      </c>
      <c r="D441" s="130">
        <v>0</v>
      </c>
      <c r="E441" s="131">
        <v>0</v>
      </c>
      <c r="F441" s="131">
        <v>0</v>
      </c>
      <c r="G441" s="130" t="s">
        <v>52</v>
      </c>
      <c r="H441" s="130">
        <v>0</v>
      </c>
      <c r="I441" s="130">
        <v>0</v>
      </c>
      <c r="J441" s="131">
        <v>0</v>
      </c>
      <c r="K441" s="131">
        <v>0</v>
      </c>
    </row>
    <row r="442" spans="1:11" ht="23.1" hidden="1" customHeight="1" x14ac:dyDescent="0.15">
      <c r="A442" s="130" t="s">
        <v>975</v>
      </c>
      <c r="B442" s="130" t="s">
        <v>976</v>
      </c>
      <c r="C442" s="130" t="s">
        <v>22</v>
      </c>
      <c r="D442" s="130">
        <v>0</v>
      </c>
      <c r="E442" s="131">
        <v>0</v>
      </c>
      <c r="F442" s="131">
        <v>0</v>
      </c>
      <c r="G442" s="130" t="s">
        <v>77</v>
      </c>
      <c r="H442" s="130">
        <v>0</v>
      </c>
      <c r="I442" s="130">
        <v>0</v>
      </c>
      <c r="J442" s="131">
        <v>0</v>
      </c>
      <c r="K442" s="131">
        <v>0</v>
      </c>
    </row>
    <row r="443" spans="1:11" ht="23.1" hidden="1" customHeight="1" x14ac:dyDescent="0.15">
      <c r="A443" s="130" t="s">
        <v>977</v>
      </c>
      <c r="B443" s="130" t="s">
        <v>978</v>
      </c>
      <c r="C443" s="130" t="s">
        <v>12</v>
      </c>
      <c r="D443" s="130" t="s">
        <v>25</v>
      </c>
      <c r="E443" s="131">
        <v>0</v>
      </c>
      <c r="F443" s="131">
        <v>0</v>
      </c>
      <c r="G443" s="130" t="s">
        <v>19</v>
      </c>
      <c r="H443" s="130" t="s">
        <v>27</v>
      </c>
      <c r="I443" s="130">
        <v>0</v>
      </c>
      <c r="J443" s="131">
        <v>0</v>
      </c>
      <c r="K443" s="131">
        <v>0</v>
      </c>
    </row>
    <row r="444" spans="1:11" ht="23.1" hidden="1" customHeight="1" x14ac:dyDescent="0.15">
      <c r="A444" s="130" t="s">
        <v>979</v>
      </c>
      <c r="B444" s="130" t="s">
        <v>980</v>
      </c>
      <c r="C444" s="130" t="s">
        <v>12</v>
      </c>
      <c r="D444" s="130" t="s">
        <v>50</v>
      </c>
      <c r="E444" s="131">
        <v>0</v>
      </c>
      <c r="F444" s="131">
        <v>0</v>
      </c>
      <c r="G444" s="130" t="s">
        <v>19</v>
      </c>
      <c r="H444" s="130" t="s">
        <v>50</v>
      </c>
      <c r="I444" s="130">
        <v>0</v>
      </c>
      <c r="J444" s="131">
        <v>0</v>
      </c>
      <c r="K444" s="131">
        <v>0</v>
      </c>
    </row>
    <row r="445" spans="1:11" ht="23.1" hidden="1" customHeight="1" x14ac:dyDescent="0.15">
      <c r="A445" s="130" t="s">
        <v>981</v>
      </c>
      <c r="B445" s="130" t="s">
        <v>982</v>
      </c>
      <c r="C445" s="130" t="s">
        <v>22</v>
      </c>
      <c r="D445" s="130">
        <v>0</v>
      </c>
      <c r="E445" s="131">
        <v>0</v>
      </c>
      <c r="F445" s="131">
        <v>0</v>
      </c>
      <c r="G445" s="130" t="s">
        <v>51</v>
      </c>
      <c r="H445" s="130">
        <v>0</v>
      </c>
      <c r="I445" s="130">
        <v>0</v>
      </c>
      <c r="J445" s="131">
        <v>0</v>
      </c>
      <c r="K445" s="131">
        <v>0</v>
      </c>
    </row>
    <row r="446" spans="1:11" ht="23.1" hidden="1" customHeight="1" x14ac:dyDescent="0.15">
      <c r="A446" s="130" t="s">
        <v>983</v>
      </c>
      <c r="B446" s="130" t="s">
        <v>984</v>
      </c>
      <c r="C446" s="130" t="s">
        <v>22</v>
      </c>
      <c r="D446" s="130" t="s">
        <v>12</v>
      </c>
      <c r="E446" s="131">
        <v>0</v>
      </c>
      <c r="F446" s="131">
        <v>0</v>
      </c>
      <c r="G446" s="130" t="s">
        <v>77</v>
      </c>
      <c r="H446" s="130" t="s">
        <v>74</v>
      </c>
      <c r="I446" s="130" t="s">
        <v>19</v>
      </c>
      <c r="J446" s="131">
        <v>0</v>
      </c>
      <c r="K446" s="131">
        <v>0</v>
      </c>
    </row>
    <row r="447" spans="1:11" ht="23.1" hidden="1" customHeight="1" x14ac:dyDescent="0.15">
      <c r="A447" s="130" t="s">
        <v>985</v>
      </c>
      <c r="B447" s="130" t="s">
        <v>986</v>
      </c>
      <c r="C447" s="130" t="s">
        <v>17</v>
      </c>
      <c r="D447" s="130">
        <v>0</v>
      </c>
      <c r="E447" s="131">
        <v>0</v>
      </c>
      <c r="F447" s="131">
        <v>0</v>
      </c>
      <c r="G447" s="130" t="s">
        <v>23</v>
      </c>
      <c r="H447" s="130">
        <v>0</v>
      </c>
      <c r="I447" s="130">
        <v>0</v>
      </c>
      <c r="J447" s="131">
        <v>0</v>
      </c>
      <c r="K447" s="131">
        <v>0</v>
      </c>
    </row>
    <row r="448" spans="1:11" ht="23.1" hidden="1" customHeight="1" x14ac:dyDescent="0.15">
      <c r="A448" s="130" t="s">
        <v>987</v>
      </c>
      <c r="B448" s="130" t="s">
        <v>988</v>
      </c>
      <c r="C448" s="130" t="s">
        <v>17</v>
      </c>
      <c r="D448" s="130">
        <v>0</v>
      </c>
      <c r="E448" s="131">
        <v>0</v>
      </c>
      <c r="F448" s="131">
        <v>0</v>
      </c>
      <c r="G448" s="130" t="s">
        <v>23</v>
      </c>
      <c r="H448" s="130">
        <v>0</v>
      </c>
      <c r="I448" s="130">
        <v>0</v>
      </c>
      <c r="J448" s="131">
        <v>0</v>
      </c>
      <c r="K448" s="131">
        <v>0</v>
      </c>
    </row>
    <row r="449" spans="1:11" ht="23.1" hidden="1" customHeight="1" x14ac:dyDescent="0.15">
      <c r="A449" s="130" t="s">
        <v>989</v>
      </c>
      <c r="B449" s="130" t="s">
        <v>990</v>
      </c>
      <c r="C449" s="130" t="s">
        <v>22</v>
      </c>
      <c r="D449" s="130">
        <v>0</v>
      </c>
      <c r="E449" s="131">
        <v>0</v>
      </c>
      <c r="F449" s="131">
        <v>0</v>
      </c>
      <c r="G449" s="130" t="s">
        <v>51</v>
      </c>
      <c r="H449" s="130">
        <v>0</v>
      </c>
      <c r="I449" s="130">
        <v>0</v>
      </c>
      <c r="J449" s="131">
        <v>0</v>
      </c>
      <c r="K449" s="131">
        <v>0</v>
      </c>
    </row>
    <row r="450" spans="1:11" ht="23.1" hidden="1" customHeight="1" x14ac:dyDescent="0.15">
      <c r="A450" s="130" t="s">
        <v>991</v>
      </c>
      <c r="B450" s="130" t="s">
        <v>992</v>
      </c>
      <c r="C450" s="130" t="s">
        <v>59</v>
      </c>
      <c r="D450" s="130">
        <v>0</v>
      </c>
      <c r="E450" s="131">
        <v>0</v>
      </c>
      <c r="F450" s="131">
        <v>0</v>
      </c>
      <c r="G450" s="130" t="s">
        <v>59</v>
      </c>
      <c r="H450" s="130">
        <v>0</v>
      </c>
      <c r="I450" s="130">
        <v>0</v>
      </c>
      <c r="J450" s="131">
        <v>0</v>
      </c>
      <c r="K450" s="131">
        <v>0</v>
      </c>
    </row>
    <row r="451" spans="1:11" ht="23.1" hidden="1" customHeight="1" x14ac:dyDescent="0.15">
      <c r="A451" s="130" t="s">
        <v>993</v>
      </c>
      <c r="B451" s="130" t="s">
        <v>994</v>
      </c>
      <c r="C451" s="130" t="s">
        <v>25</v>
      </c>
      <c r="D451" s="130">
        <v>0</v>
      </c>
      <c r="E451" s="131">
        <v>0</v>
      </c>
      <c r="F451" s="131">
        <v>0</v>
      </c>
      <c r="G451" s="130" t="s">
        <v>41</v>
      </c>
      <c r="H451" s="130">
        <v>0</v>
      </c>
      <c r="I451" s="130">
        <v>0</v>
      </c>
      <c r="J451" s="131">
        <v>0</v>
      </c>
      <c r="K451" s="131">
        <v>0</v>
      </c>
    </row>
    <row r="452" spans="1:11" ht="23.1" hidden="1" customHeight="1" x14ac:dyDescent="0.15">
      <c r="A452" s="130" t="s">
        <v>995</v>
      </c>
      <c r="B452" s="130" t="s">
        <v>996</v>
      </c>
      <c r="C452" s="130" t="s">
        <v>12</v>
      </c>
      <c r="D452" s="130" t="s">
        <v>35</v>
      </c>
      <c r="E452" s="131">
        <v>0</v>
      </c>
      <c r="F452" s="131">
        <v>0</v>
      </c>
      <c r="G452" s="130" t="s">
        <v>19</v>
      </c>
      <c r="H452" s="130" t="s">
        <v>36</v>
      </c>
      <c r="I452" s="130">
        <v>0</v>
      </c>
      <c r="J452" s="131">
        <v>0</v>
      </c>
      <c r="K452" s="131">
        <v>0</v>
      </c>
    </row>
    <row r="453" spans="1:11" ht="23.1" hidden="1" customHeight="1" x14ac:dyDescent="0.15">
      <c r="A453" s="130" t="s">
        <v>997</v>
      </c>
      <c r="B453" s="130" t="s">
        <v>998</v>
      </c>
      <c r="C453" s="130" t="s">
        <v>12</v>
      </c>
      <c r="D453" s="130">
        <v>0</v>
      </c>
      <c r="E453" s="131">
        <v>0</v>
      </c>
      <c r="F453" s="131">
        <v>0</v>
      </c>
      <c r="G453" s="130" t="s">
        <v>19</v>
      </c>
      <c r="H453" s="130">
        <v>0</v>
      </c>
      <c r="I453" s="130">
        <v>0</v>
      </c>
      <c r="J453" s="131">
        <v>0</v>
      </c>
      <c r="K453" s="131">
        <v>0</v>
      </c>
    </row>
    <row r="454" spans="1:11" ht="23.1" hidden="1" customHeight="1" x14ac:dyDescent="0.15">
      <c r="A454" s="130" t="s">
        <v>999</v>
      </c>
      <c r="B454" s="130" t="s">
        <v>1000</v>
      </c>
      <c r="C454" s="130" t="s">
        <v>47</v>
      </c>
      <c r="D454" s="130">
        <v>0</v>
      </c>
      <c r="E454" s="131">
        <v>0</v>
      </c>
      <c r="F454" s="131">
        <v>0</v>
      </c>
      <c r="G454" s="130" t="s">
        <v>47</v>
      </c>
      <c r="H454" s="130">
        <v>0</v>
      </c>
      <c r="I454" s="130">
        <v>0</v>
      </c>
      <c r="J454" s="131">
        <v>0</v>
      </c>
      <c r="K454" s="131">
        <v>0</v>
      </c>
    </row>
    <row r="455" spans="1:11" ht="23.1" hidden="1" customHeight="1" x14ac:dyDescent="0.15">
      <c r="A455" s="130" t="s">
        <v>1001</v>
      </c>
      <c r="B455" s="130" t="s">
        <v>1002</v>
      </c>
      <c r="C455" s="130" t="s">
        <v>50</v>
      </c>
      <c r="D455" s="130">
        <v>0</v>
      </c>
      <c r="E455" s="131">
        <v>0</v>
      </c>
      <c r="F455" s="131">
        <v>0</v>
      </c>
      <c r="G455" s="130" t="s">
        <v>50</v>
      </c>
      <c r="H455" s="130">
        <v>0</v>
      </c>
      <c r="I455" s="130">
        <v>0</v>
      </c>
      <c r="J455" s="131">
        <v>0</v>
      </c>
      <c r="K455" s="131">
        <v>0</v>
      </c>
    </row>
    <row r="456" spans="1:11" ht="23.1" hidden="1" customHeight="1" x14ac:dyDescent="0.15">
      <c r="A456" s="130" t="s">
        <v>1003</v>
      </c>
      <c r="B456" s="130" t="s">
        <v>1004</v>
      </c>
      <c r="C456" s="130" t="s">
        <v>11</v>
      </c>
      <c r="D456" s="130">
        <v>0</v>
      </c>
      <c r="E456" s="131">
        <v>0</v>
      </c>
      <c r="F456" s="131">
        <v>0</v>
      </c>
      <c r="G456" s="130" t="s">
        <v>32</v>
      </c>
      <c r="H456" s="130">
        <v>0</v>
      </c>
      <c r="I456" s="130">
        <v>0</v>
      </c>
      <c r="J456" s="131">
        <v>0</v>
      </c>
      <c r="K456" s="131">
        <v>0</v>
      </c>
    </row>
    <row r="457" spans="1:11" ht="23.1" hidden="1" customHeight="1" x14ac:dyDescent="0.15">
      <c r="A457" s="130" t="s">
        <v>1005</v>
      </c>
      <c r="B457" s="130" t="s">
        <v>1006</v>
      </c>
      <c r="C457" s="130" t="s">
        <v>39</v>
      </c>
      <c r="D457" s="130">
        <v>0</v>
      </c>
      <c r="E457" s="131">
        <v>0</v>
      </c>
      <c r="F457" s="131">
        <v>0</v>
      </c>
      <c r="G457" s="130" t="s">
        <v>43</v>
      </c>
      <c r="H457" s="130">
        <v>0</v>
      </c>
      <c r="I457" s="130">
        <v>0</v>
      </c>
      <c r="J457" s="131">
        <v>0</v>
      </c>
      <c r="K457" s="131">
        <v>0</v>
      </c>
    </row>
    <row r="458" spans="1:11" ht="23.1" hidden="1" customHeight="1" x14ac:dyDescent="0.15">
      <c r="A458" s="130" t="s">
        <v>1007</v>
      </c>
      <c r="B458" s="130" t="s">
        <v>1008</v>
      </c>
      <c r="C458" s="130" t="s">
        <v>17</v>
      </c>
      <c r="D458" s="130">
        <v>0</v>
      </c>
      <c r="E458" s="131" t="s">
        <v>14</v>
      </c>
      <c r="F458" s="131">
        <v>0</v>
      </c>
      <c r="G458" s="130" t="s">
        <v>23</v>
      </c>
      <c r="H458" s="130">
        <v>0</v>
      </c>
      <c r="I458" s="130">
        <v>0</v>
      </c>
      <c r="J458" s="131" t="s">
        <v>14</v>
      </c>
      <c r="K458" s="131">
        <v>0</v>
      </c>
    </row>
    <row r="459" spans="1:11" ht="23.1" hidden="1" customHeight="1" x14ac:dyDescent="0.15">
      <c r="A459" s="130" t="s">
        <v>1009</v>
      </c>
      <c r="B459" s="130" t="s">
        <v>1010</v>
      </c>
      <c r="C459" s="130" t="s">
        <v>22</v>
      </c>
      <c r="D459" s="130">
        <v>0</v>
      </c>
      <c r="E459" s="131">
        <v>0</v>
      </c>
      <c r="F459" s="131">
        <v>0</v>
      </c>
      <c r="G459" s="130" t="s">
        <v>71</v>
      </c>
      <c r="H459" s="130">
        <v>0</v>
      </c>
      <c r="I459" s="130">
        <v>0</v>
      </c>
      <c r="J459" s="131">
        <v>0</v>
      </c>
      <c r="K459" s="131">
        <v>0</v>
      </c>
    </row>
    <row r="460" spans="1:11" ht="23.1" hidden="1" customHeight="1" x14ac:dyDescent="0.15">
      <c r="A460" s="130" t="s">
        <v>1011</v>
      </c>
      <c r="B460" s="130" t="s">
        <v>1012</v>
      </c>
      <c r="C460" s="130" t="s">
        <v>47</v>
      </c>
      <c r="D460" s="130">
        <v>0</v>
      </c>
      <c r="E460" s="131">
        <v>0</v>
      </c>
      <c r="F460" s="131">
        <v>0</v>
      </c>
      <c r="G460" s="130" t="s">
        <v>47</v>
      </c>
      <c r="H460" s="130">
        <v>0</v>
      </c>
      <c r="I460" s="130">
        <v>0</v>
      </c>
      <c r="J460" s="131">
        <v>0</v>
      </c>
      <c r="K460" s="131">
        <v>0</v>
      </c>
    </row>
    <row r="461" spans="1:11" ht="23.1" hidden="1" customHeight="1" x14ac:dyDescent="0.15">
      <c r="A461" s="130" t="s">
        <v>1013</v>
      </c>
      <c r="B461" s="130" t="s">
        <v>1014</v>
      </c>
      <c r="C461" s="130" t="s">
        <v>22</v>
      </c>
      <c r="D461" s="130">
        <v>0</v>
      </c>
      <c r="E461" s="131">
        <v>0</v>
      </c>
      <c r="F461" s="131">
        <v>0</v>
      </c>
      <c r="G461" s="130" t="s">
        <v>77</v>
      </c>
      <c r="H461" s="130">
        <v>0</v>
      </c>
      <c r="I461" s="130">
        <v>0</v>
      </c>
      <c r="J461" s="131">
        <v>0</v>
      </c>
      <c r="K461" s="131">
        <v>0</v>
      </c>
    </row>
    <row r="462" spans="1:11" ht="23.1" hidden="1" customHeight="1" x14ac:dyDescent="0.15">
      <c r="A462" s="130" t="s">
        <v>1015</v>
      </c>
      <c r="B462" s="130" t="s">
        <v>1016</v>
      </c>
      <c r="C462" s="130" t="s">
        <v>12</v>
      </c>
      <c r="D462" s="130">
        <v>0</v>
      </c>
      <c r="E462" s="131">
        <v>0</v>
      </c>
      <c r="F462" s="131">
        <v>0</v>
      </c>
      <c r="G462" s="130" t="s">
        <v>19</v>
      </c>
      <c r="H462" s="130">
        <v>0</v>
      </c>
      <c r="I462" s="130">
        <v>0</v>
      </c>
      <c r="J462" s="131">
        <v>0</v>
      </c>
      <c r="K462" s="131">
        <v>0</v>
      </c>
    </row>
    <row r="463" spans="1:11" ht="23.1" hidden="1" customHeight="1" x14ac:dyDescent="0.15">
      <c r="A463" s="130" t="s">
        <v>1017</v>
      </c>
      <c r="B463" s="130" t="s">
        <v>1018</v>
      </c>
      <c r="C463" s="130" t="s">
        <v>35</v>
      </c>
      <c r="D463" s="130" t="s">
        <v>25</v>
      </c>
      <c r="E463" s="131">
        <v>0</v>
      </c>
      <c r="F463" s="131">
        <v>0</v>
      </c>
      <c r="G463" s="130" t="s">
        <v>72</v>
      </c>
      <c r="H463" s="130" t="s">
        <v>69</v>
      </c>
      <c r="I463" s="130">
        <v>0</v>
      </c>
      <c r="J463" s="131">
        <v>0</v>
      </c>
      <c r="K463" s="131">
        <v>0</v>
      </c>
    </row>
    <row r="464" spans="1:11" ht="23.1" hidden="1" customHeight="1" x14ac:dyDescent="0.15">
      <c r="A464" s="130" t="s">
        <v>1019</v>
      </c>
      <c r="B464" s="130" t="s">
        <v>1020</v>
      </c>
      <c r="C464" s="130" t="s">
        <v>35</v>
      </c>
      <c r="D464" s="130">
        <v>0</v>
      </c>
      <c r="E464" s="131">
        <v>0</v>
      </c>
      <c r="F464" s="131">
        <v>0</v>
      </c>
      <c r="G464" s="130" t="s">
        <v>36</v>
      </c>
      <c r="H464" s="130">
        <v>0</v>
      </c>
      <c r="I464" s="130">
        <v>0</v>
      </c>
      <c r="J464" s="131">
        <v>0</v>
      </c>
      <c r="K464" s="131">
        <v>0</v>
      </c>
    </row>
    <row r="465" spans="1:11" ht="23.1" hidden="1" customHeight="1" x14ac:dyDescent="0.15">
      <c r="A465" s="130" t="s">
        <v>1021</v>
      </c>
      <c r="B465" s="130" t="s">
        <v>1022</v>
      </c>
      <c r="C465" s="130" t="s">
        <v>25</v>
      </c>
      <c r="D465" s="130">
        <v>0</v>
      </c>
      <c r="E465" s="131">
        <v>0</v>
      </c>
      <c r="F465" s="131">
        <v>0</v>
      </c>
      <c r="G465" s="130" t="s">
        <v>27</v>
      </c>
      <c r="H465" s="130" t="s">
        <v>72</v>
      </c>
      <c r="I465" s="130">
        <v>0</v>
      </c>
      <c r="J465" s="131">
        <v>0</v>
      </c>
      <c r="K465" s="131">
        <v>0</v>
      </c>
    </row>
    <row r="466" spans="1:11" ht="23.1" hidden="1" customHeight="1" x14ac:dyDescent="0.15">
      <c r="A466" s="130" t="s">
        <v>1023</v>
      </c>
      <c r="B466" s="130" t="s">
        <v>1024</v>
      </c>
      <c r="C466" s="130" t="s">
        <v>22</v>
      </c>
      <c r="D466" s="130">
        <v>0</v>
      </c>
      <c r="E466" s="131">
        <v>0</v>
      </c>
      <c r="F466" s="131">
        <v>0</v>
      </c>
      <c r="G466" s="130" t="s">
        <v>70</v>
      </c>
      <c r="H466" s="130">
        <v>0</v>
      </c>
      <c r="I466" s="130">
        <v>0</v>
      </c>
      <c r="J466" s="131">
        <v>0</v>
      </c>
      <c r="K466" s="131">
        <v>0</v>
      </c>
    </row>
    <row r="467" spans="1:11" ht="23.1" hidden="1" customHeight="1" x14ac:dyDescent="0.15">
      <c r="A467" s="130" t="s">
        <v>1025</v>
      </c>
      <c r="B467" s="130" t="s">
        <v>1026</v>
      </c>
      <c r="C467" s="130" t="s">
        <v>26</v>
      </c>
      <c r="D467" s="130">
        <v>0</v>
      </c>
      <c r="E467" s="131">
        <v>0</v>
      </c>
      <c r="F467" s="131">
        <v>0</v>
      </c>
      <c r="G467" s="130" t="s">
        <v>26</v>
      </c>
      <c r="H467" s="130">
        <v>0</v>
      </c>
      <c r="I467" s="130">
        <v>0</v>
      </c>
      <c r="J467" s="131">
        <v>0</v>
      </c>
      <c r="K467" s="131">
        <v>0</v>
      </c>
    </row>
    <row r="468" spans="1:11" ht="23.1" hidden="1" customHeight="1" x14ac:dyDescent="0.15">
      <c r="A468" s="130" t="s">
        <v>1027</v>
      </c>
      <c r="B468" s="130" t="s">
        <v>1028</v>
      </c>
      <c r="C468" s="130" t="s">
        <v>35</v>
      </c>
      <c r="D468" s="130">
        <v>0</v>
      </c>
      <c r="E468" s="131">
        <v>0</v>
      </c>
      <c r="F468" s="131">
        <v>0</v>
      </c>
      <c r="G468" s="130" t="s">
        <v>36</v>
      </c>
      <c r="H468" s="130">
        <v>0</v>
      </c>
      <c r="I468" s="130">
        <v>0</v>
      </c>
      <c r="J468" s="131">
        <v>0</v>
      </c>
      <c r="K468" s="131">
        <v>0</v>
      </c>
    </row>
    <row r="469" spans="1:11" ht="23.1" hidden="1" customHeight="1" x14ac:dyDescent="0.15">
      <c r="A469" s="130" t="s">
        <v>1029</v>
      </c>
      <c r="B469" s="130" t="s">
        <v>1030</v>
      </c>
      <c r="C469" s="130" t="s">
        <v>12</v>
      </c>
      <c r="D469" s="130" t="s">
        <v>39</v>
      </c>
      <c r="E469" s="131">
        <v>0</v>
      </c>
      <c r="F469" s="131">
        <v>0</v>
      </c>
      <c r="G469" s="130" t="s">
        <v>19</v>
      </c>
      <c r="H469" s="130" t="s">
        <v>43</v>
      </c>
      <c r="I469" s="130">
        <v>0</v>
      </c>
      <c r="J469" s="131">
        <v>0</v>
      </c>
      <c r="K469" s="131">
        <v>0</v>
      </c>
    </row>
    <row r="470" spans="1:11" ht="23.1" hidden="1" customHeight="1" x14ac:dyDescent="0.15">
      <c r="A470" s="130" t="s">
        <v>1031</v>
      </c>
      <c r="B470" s="130" t="s">
        <v>1032</v>
      </c>
      <c r="C470" s="130" t="s">
        <v>26</v>
      </c>
      <c r="D470" s="130">
        <v>0</v>
      </c>
      <c r="E470" s="131">
        <v>0</v>
      </c>
      <c r="F470" s="131">
        <v>0</v>
      </c>
      <c r="G470" s="130" t="s">
        <v>26</v>
      </c>
      <c r="H470" s="130">
        <v>0</v>
      </c>
      <c r="I470" s="130">
        <v>0</v>
      </c>
      <c r="J470" s="131">
        <v>0</v>
      </c>
      <c r="K470" s="131">
        <v>0</v>
      </c>
    </row>
    <row r="471" spans="1:11" ht="23.1" hidden="1" customHeight="1" x14ac:dyDescent="0.15">
      <c r="A471" s="130" t="s">
        <v>1033</v>
      </c>
      <c r="B471" s="130" t="s">
        <v>1034</v>
      </c>
      <c r="C471" s="130" t="s">
        <v>25</v>
      </c>
      <c r="D471" s="130">
        <v>0</v>
      </c>
      <c r="E471" s="131">
        <v>0</v>
      </c>
      <c r="F471" s="131">
        <v>0</v>
      </c>
      <c r="G471" s="130" t="s">
        <v>27</v>
      </c>
      <c r="H471" s="130">
        <v>0</v>
      </c>
      <c r="I471" s="130">
        <v>0</v>
      </c>
      <c r="J471" s="131">
        <v>0</v>
      </c>
      <c r="K471" s="131">
        <v>0</v>
      </c>
    </row>
    <row r="472" spans="1:11" ht="23.1" hidden="1" customHeight="1" x14ac:dyDescent="0.15">
      <c r="A472" s="130" t="s">
        <v>1035</v>
      </c>
      <c r="B472" s="130" t="s">
        <v>1036</v>
      </c>
      <c r="C472" s="130" t="s">
        <v>40</v>
      </c>
      <c r="D472" s="130" t="s">
        <v>11</v>
      </c>
      <c r="E472" s="131">
        <v>0</v>
      </c>
      <c r="F472" s="131">
        <v>0</v>
      </c>
      <c r="G472" s="130" t="s">
        <v>40</v>
      </c>
      <c r="H472" s="130" t="s">
        <v>57</v>
      </c>
      <c r="I472" s="130">
        <v>0</v>
      </c>
      <c r="J472" s="131">
        <v>0</v>
      </c>
      <c r="K472" s="131">
        <v>0</v>
      </c>
    </row>
    <row r="473" spans="1:11" ht="23.1" hidden="1" customHeight="1" x14ac:dyDescent="0.15">
      <c r="A473" s="130" t="s">
        <v>1037</v>
      </c>
      <c r="B473" s="130" t="s">
        <v>1038</v>
      </c>
      <c r="C473" s="130" t="s">
        <v>26</v>
      </c>
      <c r="D473" s="130">
        <v>0</v>
      </c>
      <c r="E473" s="131">
        <v>0</v>
      </c>
      <c r="F473" s="131">
        <v>0</v>
      </c>
      <c r="G473" s="130" t="s">
        <v>26</v>
      </c>
      <c r="H473" s="130">
        <v>0</v>
      </c>
      <c r="I473" s="130">
        <v>0</v>
      </c>
      <c r="J473" s="131">
        <v>0</v>
      </c>
      <c r="K473" s="131">
        <v>0</v>
      </c>
    </row>
    <row r="474" spans="1:11" ht="23.1" hidden="1" customHeight="1" x14ac:dyDescent="0.15">
      <c r="A474" s="130" t="s">
        <v>1039</v>
      </c>
      <c r="B474" s="130" t="s">
        <v>1040</v>
      </c>
      <c r="C474" s="130" t="s">
        <v>26</v>
      </c>
      <c r="D474" s="130">
        <v>0</v>
      </c>
      <c r="E474" s="131">
        <v>0</v>
      </c>
      <c r="F474" s="131">
        <v>0</v>
      </c>
      <c r="G474" s="130" t="s">
        <v>26</v>
      </c>
      <c r="H474" s="130">
        <v>0</v>
      </c>
      <c r="I474" s="130">
        <v>0</v>
      </c>
      <c r="J474" s="131">
        <v>0</v>
      </c>
      <c r="K474" s="131">
        <v>0</v>
      </c>
    </row>
    <row r="475" spans="1:11" ht="23.1" hidden="1" customHeight="1" x14ac:dyDescent="0.15">
      <c r="A475" s="130" t="s">
        <v>1041</v>
      </c>
      <c r="B475" s="130" t="s">
        <v>1042</v>
      </c>
      <c r="C475" s="130" t="s">
        <v>25</v>
      </c>
      <c r="D475" s="130">
        <v>0</v>
      </c>
      <c r="E475" s="131">
        <v>0</v>
      </c>
      <c r="F475" s="131">
        <v>0</v>
      </c>
      <c r="G475" s="130" t="s">
        <v>41</v>
      </c>
      <c r="H475" s="130">
        <v>0</v>
      </c>
      <c r="I475" s="130">
        <v>0</v>
      </c>
      <c r="J475" s="131">
        <v>0</v>
      </c>
      <c r="K475" s="131">
        <v>0</v>
      </c>
    </row>
    <row r="476" spans="1:11" ht="23.1" hidden="1" customHeight="1" x14ac:dyDescent="0.15">
      <c r="A476" s="130" t="s">
        <v>1043</v>
      </c>
      <c r="B476" s="130" t="s">
        <v>1044</v>
      </c>
      <c r="C476" s="130" t="s">
        <v>39</v>
      </c>
      <c r="D476" s="130">
        <v>0</v>
      </c>
      <c r="E476" s="131">
        <v>0</v>
      </c>
      <c r="F476" s="131">
        <v>0</v>
      </c>
      <c r="G476" s="130" t="s">
        <v>52</v>
      </c>
      <c r="H476" s="130">
        <v>0</v>
      </c>
      <c r="I476" s="130">
        <v>0</v>
      </c>
      <c r="J476" s="131">
        <v>0</v>
      </c>
      <c r="K476" s="131">
        <v>0</v>
      </c>
    </row>
    <row r="477" spans="1:11" ht="23.1" hidden="1" customHeight="1" x14ac:dyDescent="0.15">
      <c r="A477" s="130" t="s">
        <v>1045</v>
      </c>
      <c r="B477" s="130" t="s">
        <v>1046</v>
      </c>
      <c r="C477" s="130" t="s">
        <v>11</v>
      </c>
      <c r="D477" s="130">
        <v>0</v>
      </c>
      <c r="E477" s="131">
        <v>0</v>
      </c>
      <c r="F477" s="131">
        <v>0</v>
      </c>
      <c r="G477" s="130" t="s">
        <v>13</v>
      </c>
      <c r="H477" s="130">
        <v>0</v>
      </c>
      <c r="I477" s="130">
        <v>0</v>
      </c>
      <c r="J477" s="131">
        <v>0</v>
      </c>
      <c r="K477" s="131">
        <v>0</v>
      </c>
    </row>
    <row r="478" spans="1:11" ht="23.1" hidden="1" customHeight="1" x14ac:dyDescent="0.15">
      <c r="A478" s="130" t="s">
        <v>1047</v>
      </c>
      <c r="B478" s="130" t="s">
        <v>1048</v>
      </c>
      <c r="C478" s="130" t="s">
        <v>35</v>
      </c>
      <c r="D478" s="130" t="s">
        <v>12</v>
      </c>
      <c r="E478" s="131">
        <v>0</v>
      </c>
      <c r="F478" s="131">
        <v>0</v>
      </c>
      <c r="G478" s="130" t="s">
        <v>36</v>
      </c>
      <c r="H478" s="130" t="s">
        <v>19</v>
      </c>
      <c r="I478" s="130">
        <v>0</v>
      </c>
      <c r="J478" s="131">
        <v>0</v>
      </c>
      <c r="K478" s="131">
        <v>0</v>
      </c>
    </row>
    <row r="479" spans="1:11" ht="23.1" hidden="1" customHeight="1" x14ac:dyDescent="0.15">
      <c r="A479" s="130" t="s">
        <v>1049</v>
      </c>
      <c r="B479" s="130" t="s">
        <v>1050</v>
      </c>
      <c r="C479" s="130" t="s">
        <v>25</v>
      </c>
      <c r="D479" s="130" t="s">
        <v>39</v>
      </c>
      <c r="E479" s="131">
        <v>0</v>
      </c>
      <c r="F479" s="131">
        <v>0</v>
      </c>
      <c r="G479" s="130" t="s">
        <v>72</v>
      </c>
      <c r="H479" s="130" t="s">
        <v>52</v>
      </c>
      <c r="I479" s="130">
        <v>0</v>
      </c>
      <c r="J479" s="131" t="s">
        <v>43</v>
      </c>
      <c r="K479" s="131">
        <v>0</v>
      </c>
    </row>
    <row r="480" spans="1:11" ht="23.1" hidden="1" customHeight="1" x14ac:dyDescent="0.15">
      <c r="A480" s="130" t="s">
        <v>1051</v>
      </c>
      <c r="B480" s="130" t="s">
        <v>1052</v>
      </c>
      <c r="C480" s="130" t="s">
        <v>17</v>
      </c>
      <c r="D480" s="130">
        <v>0</v>
      </c>
      <c r="E480" s="131">
        <v>0</v>
      </c>
      <c r="F480" s="131">
        <v>0</v>
      </c>
      <c r="G480" s="130" t="s">
        <v>23</v>
      </c>
      <c r="H480" s="130" t="s">
        <v>19</v>
      </c>
      <c r="I480" s="130">
        <v>0</v>
      </c>
      <c r="J480" s="131">
        <v>0</v>
      </c>
      <c r="K480" s="131">
        <v>0</v>
      </c>
    </row>
    <row r="481" spans="1:11" ht="23.1" hidden="1" customHeight="1" x14ac:dyDescent="0.15">
      <c r="A481" s="130" t="s">
        <v>1053</v>
      </c>
      <c r="B481" s="130" t="s">
        <v>1054</v>
      </c>
      <c r="C481" s="130" t="s">
        <v>11</v>
      </c>
      <c r="D481" s="130">
        <v>0</v>
      </c>
      <c r="E481" s="131">
        <v>0</v>
      </c>
      <c r="F481" s="131">
        <v>0</v>
      </c>
      <c r="G481" s="130" t="s">
        <v>13</v>
      </c>
      <c r="H481" s="130">
        <v>0</v>
      </c>
      <c r="I481" s="130">
        <v>0</v>
      </c>
      <c r="J481" s="131">
        <v>0</v>
      </c>
      <c r="K481" s="131">
        <v>0</v>
      </c>
    </row>
    <row r="482" spans="1:11" ht="23.1" hidden="1" customHeight="1" x14ac:dyDescent="0.15">
      <c r="A482" s="130" t="s">
        <v>1055</v>
      </c>
      <c r="B482" s="130" t="s">
        <v>1056</v>
      </c>
      <c r="C482" s="130" t="s">
        <v>39</v>
      </c>
      <c r="D482" s="130">
        <v>0</v>
      </c>
      <c r="E482" s="131" t="s">
        <v>17</v>
      </c>
      <c r="F482" s="131">
        <v>0</v>
      </c>
      <c r="G482" s="130" t="s">
        <v>67</v>
      </c>
      <c r="H482" s="130">
        <v>0</v>
      </c>
      <c r="I482" s="130">
        <v>0</v>
      </c>
      <c r="J482" s="131">
        <v>0</v>
      </c>
      <c r="K482" s="131">
        <v>0</v>
      </c>
    </row>
    <row r="483" spans="1:11" ht="23.1" hidden="1" customHeight="1" x14ac:dyDescent="0.15">
      <c r="A483" s="130" t="s">
        <v>1057</v>
      </c>
      <c r="B483" s="130" t="s">
        <v>1058</v>
      </c>
      <c r="C483" s="130" t="s">
        <v>22</v>
      </c>
      <c r="D483" s="130">
        <v>0</v>
      </c>
      <c r="E483" s="131">
        <v>0</v>
      </c>
      <c r="F483" s="131">
        <v>0</v>
      </c>
      <c r="G483" s="130" t="s">
        <v>85</v>
      </c>
      <c r="H483" s="130">
        <v>0</v>
      </c>
      <c r="I483" s="130">
        <v>0</v>
      </c>
      <c r="J483" s="131">
        <v>0</v>
      </c>
      <c r="K483" s="131">
        <v>0</v>
      </c>
    </row>
    <row r="484" spans="1:11" ht="23.1" hidden="1" customHeight="1" x14ac:dyDescent="0.15">
      <c r="A484" s="130" t="s">
        <v>1059</v>
      </c>
      <c r="B484" s="130" t="s">
        <v>1060</v>
      </c>
      <c r="C484" s="130" t="s">
        <v>25</v>
      </c>
      <c r="D484" s="130">
        <v>0</v>
      </c>
      <c r="E484" s="131">
        <v>0</v>
      </c>
      <c r="F484" s="131">
        <v>0</v>
      </c>
      <c r="G484" s="130" t="s">
        <v>41</v>
      </c>
      <c r="H484" s="130">
        <v>0</v>
      </c>
      <c r="I484" s="130">
        <v>0</v>
      </c>
      <c r="J484" s="131">
        <v>0</v>
      </c>
      <c r="K484" s="131">
        <v>0</v>
      </c>
    </row>
    <row r="485" spans="1:11" ht="23.1" hidden="1" customHeight="1" x14ac:dyDescent="0.15">
      <c r="A485" s="130" t="s">
        <v>1061</v>
      </c>
      <c r="B485" s="130" t="s">
        <v>1062</v>
      </c>
      <c r="C485" s="130" t="s">
        <v>35</v>
      </c>
      <c r="D485" s="130">
        <v>0</v>
      </c>
      <c r="E485" s="131">
        <v>0</v>
      </c>
      <c r="F485" s="131">
        <v>0</v>
      </c>
      <c r="G485" s="130" t="s">
        <v>76</v>
      </c>
      <c r="H485" s="130">
        <v>0</v>
      </c>
      <c r="I485" s="130">
        <v>0</v>
      </c>
      <c r="J485" s="131">
        <v>0</v>
      </c>
      <c r="K485" s="131">
        <v>0</v>
      </c>
    </row>
    <row r="486" spans="1:11" ht="23.1" hidden="1" customHeight="1" x14ac:dyDescent="0.15">
      <c r="A486" s="130" t="s">
        <v>1063</v>
      </c>
      <c r="B486" s="130" t="s">
        <v>1064</v>
      </c>
      <c r="C486" s="130" t="s">
        <v>11</v>
      </c>
      <c r="D486" s="130">
        <v>0</v>
      </c>
      <c r="E486" s="131">
        <v>0</v>
      </c>
      <c r="F486" s="131">
        <v>0</v>
      </c>
      <c r="G486" s="130" t="s">
        <v>13</v>
      </c>
      <c r="H486" s="130">
        <v>0</v>
      </c>
      <c r="I486" s="130">
        <v>0</v>
      </c>
      <c r="J486" s="131">
        <v>0</v>
      </c>
      <c r="K486" s="131">
        <v>0</v>
      </c>
    </row>
    <row r="487" spans="1:11" ht="23.1" hidden="1" customHeight="1" x14ac:dyDescent="0.15">
      <c r="A487" s="130" t="s">
        <v>1065</v>
      </c>
      <c r="B487" s="130" t="s">
        <v>1066</v>
      </c>
      <c r="C487" s="130" t="s">
        <v>11</v>
      </c>
      <c r="D487" s="130">
        <v>0</v>
      </c>
      <c r="E487" s="131">
        <v>0</v>
      </c>
      <c r="F487" s="131">
        <v>0</v>
      </c>
      <c r="G487" s="130" t="s">
        <v>13</v>
      </c>
      <c r="H487" s="130">
        <v>0</v>
      </c>
      <c r="I487" s="130">
        <v>0</v>
      </c>
      <c r="J487" s="131">
        <v>0</v>
      </c>
      <c r="K487" s="131">
        <v>0</v>
      </c>
    </row>
    <row r="488" spans="1:11" ht="23.1" hidden="1" customHeight="1" x14ac:dyDescent="0.15">
      <c r="A488" s="130" t="s">
        <v>1067</v>
      </c>
      <c r="B488" s="130" t="s">
        <v>1068</v>
      </c>
      <c r="C488" s="130" t="s">
        <v>26</v>
      </c>
      <c r="D488" s="130">
        <v>0</v>
      </c>
      <c r="E488" s="131">
        <v>0</v>
      </c>
      <c r="F488" s="131">
        <v>0</v>
      </c>
      <c r="G488" s="130" t="s">
        <v>26</v>
      </c>
      <c r="H488" s="130">
        <v>0</v>
      </c>
      <c r="I488" s="130">
        <v>0</v>
      </c>
      <c r="J488" s="131">
        <v>0</v>
      </c>
      <c r="K488" s="131">
        <v>0</v>
      </c>
    </row>
    <row r="489" spans="1:11" ht="23.1" hidden="1" customHeight="1" x14ac:dyDescent="0.15">
      <c r="A489" s="130" t="s">
        <v>1069</v>
      </c>
      <c r="B489" s="130" t="s">
        <v>1070</v>
      </c>
      <c r="C489" s="130" t="s">
        <v>14</v>
      </c>
      <c r="D489" s="130">
        <v>0</v>
      </c>
      <c r="E489" s="131">
        <v>0</v>
      </c>
      <c r="F489" s="131">
        <v>0</v>
      </c>
      <c r="G489" s="130" t="s">
        <v>14</v>
      </c>
      <c r="H489" s="130">
        <v>0</v>
      </c>
      <c r="I489" s="130">
        <v>0</v>
      </c>
      <c r="J489" s="131">
        <v>0</v>
      </c>
      <c r="K489" s="131">
        <v>0</v>
      </c>
    </row>
    <row r="490" spans="1:11" ht="23.1" hidden="1" customHeight="1" x14ac:dyDescent="0.15">
      <c r="A490" s="130" t="s">
        <v>1071</v>
      </c>
      <c r="B490" s="130" t="s">
        <v>1072</v>
      </c>
      <c r="C490" s="130" t="s">
        <v>11</v>
      </c>
      <c r="D490" s="130">
        <v>0</v>
      </c>
      <c r="E490" s="131">
        <v>0</v>
      </c>
      <c r="F490" s="131">
        <v>0</v>
      </c>
      <c r="G490" s="130" t="s">
        <v>13</v>
      </c>
      <c r="H490" s="130">
        <v>0</v>
      </c>
      <c r="I490" s="130">
        <v>0</v>
      </c>
      <c r="J490" s="131">
        <v>0</v>
      </c>
      <c r="K490" s="131">
        <v>0</v>
      </c>
    </row>
    <row r="491" spans="1:11" ht="23.1" hidden="1" customHeight="1" x14ac:dyDescent="0.15">
      <c r="A491" s="130" t="s">
        <v>1073</v>
      </c>
      <c r="B491" s="130" t="s">
        <v>1074</v>
      </c>
      <c r="C491" s="130" t="s">
        <v>40</v>
      </c>
      <c r="D491" s="130">
        <v>0</v>
      </c>
      <c r="E491" s="131">
        <v>0</v>
      </c>
      <c r="F491" s="131">
        <v>0</v>
      </c>
      <c r="G491" s="130" t="s">
        <v>40</v>
      </c>
      <c r="H491" s="130">
        <v>0</v>
      </c>
      <c r="I491" s="130">
        <v>0</v>
      </c>
      <c r="J491" s="131">
        <v>0</v>
      </c>
      <c r="K491" s="131">
        <v>0</v>
      </c>
    </row>
    <row r="492" spans="1:11" ht="23.1" hidden="1" customHeight="1" x14ac:dyDescent="0.15">
      <c r="A492" s="130" t="s">
        <v>1075</v>
      </c>
      <c r="B492" s="130" t="s">
        <v>1076</v>
      </c>
      <c r="C492" s="130" t="s">
        <v>50</v>
      </c>
      <c r="D492" s="130">
        <v>0</v>
      </c>
      <c r="E492" s="131">
        <v>0</v>
      </c>
      <c r="F492" s="131">
        <v>0</v>
      </c>
      <c r="G492" s="130" t="s">
        <v>50</v>
      </c>
      <c r="H492" s="130">
        <v>0</v>
      </c>
      <c r="I492" s="130">
        <v>0</v>
      </c>
      <c r="J492" s="131">
        <v>0</v>
      </c>
      <c r="K492" s="131">
        <v>0</v>
      </c>
    </row>
    <row r="493" spans="1:11" ht="23.1" hidden="1" customHeight="1" x14ac:dyDescent="0.15">
      <c r="A493" s="130" t="s">
        <v>1077</v>
      </c>
      <c r="B493" s="130" t="s">
        <v>1078</v>
      </c>
      <c r="C493" s="130" t="s">
        <v>22</v>
      </c>
      <c r="D493" s="130">
        <v>0</v>
      </c>
      <c r="E493" s="131">
        <v>0</v>
      </c>
      <c r="F493" s="131">
        <v>0</v>
      </c>
      <c r="G493" s="130" t="s">
        <v>51</v>
      </c>
      <c r="H493" s="130">
        <v>0</v>
      </c>
      <c r="I493" s="130">
        <v>0</v>
      </c>
      <c r="J493" s="131">
        <v>0</v>
      </c>
      <c r="K493" s="131">
        <v>0</v>
      </c>
    </row>
    <row r="494" spans="1:11" ht="23.1" hidden="1" customHeight="1" x14ac:dyDescent="0.15">
      <c r="A494" s="130" t="s">
        <v>1079</v>
      </c>
      <c r="B494" s="130" t="s">
        <v>1080</v>
      </c>
      <c r="C494" s="130" t="s">
        <v>26</v>
      </c>
      <c r="D494" s="130">
        <v>0</v>
      </c>
      <c r="E494" s="131">
        <v>0</v>
      </c>
      <c r="F494" s="131">
        <v>0</v>
      </c>
      <c r="G494" s="130" t="s">
        <v>26</v>
      </c>
      <c r="H494" s="130">
        <v>0</v>
      </c>
      <c r="I494" s="130">
        <v>0</v>
      </c>
      <c r="J494" s="131">
        <v>0</v>
      </c>
      <c r="K494" s="131">
        <v>0</v>
      </c>
    </row>
    <row r="495" spans="1:11" ht="23.1" hidden="1" customHeight="1" x14ac:dyDescent="0.15">
      <c r="A495" s="130" t="s">
        <v>1081</v>
      </c>
      <c r="B495" s="130" t="s">
        <v>1082</v>
      </c>
      <c r="C495" s="130" t="s">
        <v>12</v>
      </c>
      <c r="D495" s="130" t="s">
        <v>22</v>
      </c>
      <c r="E495" s="131">
        <v>0</v>
      </c>
      <c r="F495" s="131">
        <v>0</v>
      </c>
      <c r="G495" s="130" t="s">
        <v>19</v>
      </c>
      <c r="H495" s="130" t="s">
        <v>77</v>
      </c>
      <c r="I495" s="130">
        <v>0</v>
      </c>
      <c r="J495" s="131">
        <v>0</v>
      </c>
      <c r="K495" s="131">
        <v>0</v>
      </c>
    </row>
    <row r="496" spans="1:11" ht="23.1" hidden="1" customHeight="1" x14ac:dyDescent="0.15">
      <c r="A496" s="130" t="s">
        <v>1083</v>
      </c>
      <c r="B496" s="130" t="s">
        <v>1084</v>
      </c>
      <c r="C496" s="130" t="s">
        <v>12</v>
      </c>
      <c r="D496" s="130" t="s">
        <v>22</v>
      </c>
      <c r="E496" s="131">
        <v>0</v>
      </c>
      <c r="F496" s="131">
        <v>0</v>
      </c>
      <c r="G496" s="130" t="s">
        <v>19</v>
      </c>
      <c r="H496" s="130" t="s">
        <v>77</v>
      </c>
      <c r="I496" s="130" t="s">
        <v>74</v>
      </c>
      <c r="J496" s="131">
        <v>0</v>
      </c>
      <c r="K496" s="131">
        <v>0</v>
      </c>
    </row>
    <row r="497" spans="1:11" ht="23.1" hidden="1" customHeight="1" x14ac:dyDescent="0.15">
      <c r="A497" s="130" t="s">
        <v>1085</v>
      </c>
      <c r="B497" s="130" t="s">
        <v>1086</v>
      </c>
      <c r="C497" s="130" t="s">
        <v>35</v>
      </c>
      <c r="D497" s="130" t="s">
        <v>12</v>
      </c>
      <c r="E497" s="131">
        <v>0</v>
      </c>
      <c r="F497" s="131">
        <v>0</v>
      </c>
      <c r="G497" s="130" t="s">
        <v>36</v>
      </c>
      <c r="H497" s="130" t="s">
        <v>19</v>
      </c>
      <c r="I497" s="130">
        <v>0</v>
      </c>
      <c r="J497" s="131">
        <v>0</v>
      </c>
      <c r="K497" s="131">
        <v>0</v>
      </c>
    </row>
    <row r="498" spans="1:11" ht="23.1" hidden="1" customHeight="1" x14ac:dyDescent="0.15">
      <c r="A498" s="130" t="s">
        <v>1087</v>
      </c>
      <c r="B498" s="130" t="s">
        <v>1088</v>
      </c>
      <c r="C498" s="130" t="s">
        <v>11</v>
      </c>
      <c r="D498" s="130">
        <v>0</v>
      </c>
      <c r="E498" s="131">
        <v>0</v>
      </c>
      <c r="F498" s="131">
        <v>0</v>
      </c>
      <c r="G498" s="130" t="s">
        <v>13</v>
      </c>
      <c r="H498" s="130">
        <v>0</v>
      </c>
      <c r="I498" s="130">
        <v>0</v>
      </c>
      <c r="J498" s="131">
        <v>0</v>
      </c>
      <c r="K498" s="131">
        <v>0</v>
      </c>
    </row>
    <row r="499" spans="1:11" ht="23.1" hidden="1" customHeight="1" x14ac:dyDescent="0.15">
      <c r="A499" s="130" t="s">
        <v>1089</v>
      </c>
      <c r="B499" s="130" t="s">
        <v>1090</v>
      </c>
      <c r="C499" s="130" t="s">
        <v>18</v>
      </c>
      <c r="D499" s="130">
        <v>0</v>
      </c>
      <c r="E499" s="131">
        <v>0</v>
      </c>
      <c r="F499" s="131">
        <v>0</v>
      </c>
      <c r="G499" s="130" t="s">
        <v>81</v>
      </c>
      <c r="H499" s="130" t="s">
        <v>18</v>
      </c>
      <c r="I499" s="130">
        <v>0</v>
      </c>
      <c r="J499" s="131">
        <v>0</v>
      </c>
      <c r="K499" s="131">
        <v>0</v>
      </c>
    </row>
    <row r="500" spans="1:11" ht="23.1" hidden="1" customHeight="1" x14ac:dyDescent="0.15">
      <c r="A500" s="130" t="s">
        <v>1091</v>
      </c>
      <c r="B500" s="130" t="s">
        <v>1092</v>
      </c>
      <c r="C500" s="130" t="s">
        <v>22</v>
      </c>
      <c r="D500" s="130" t="s">
        <v>11</v>
      </c>
      <c r="E500" s="131">
        <v>0</v>
      </c>
      <c r="F500" s="131">
        <v>0</v>
      </c>
      <c r="G500" s="130" t="s">
        <v>73</v>
      </c>
      <c r="H500" s="130" t="s">
        <v>62</v>
      </c>
      <c r="I500" s="130">
        <v>0</v>
      </c>
      <c r="J500" s="131">
        <v>0</v>
      </c>
      <c r="K500" s="131">
        <v>0</v>
      </c>
    </row>
    <row r="501" spans="1:11" ht="23.1" hidden="1" customHeight="1" x14ac:dyDescent="0.15">
      <c r="A501" s="130" t="s">
        <v>1093</v>
      </c>
      <c r="B501" s="130" t="s">
        <v>1094</v>
      </c>
      <c r="C501" s="130" t="s">
        <v>39</v>
      </c>
      <c r="D501" s="130">
        <v>0</v>
      </c>
      <c r="E501" s="131" t="s">
        <v>17</v>
      </c>
      <c r="F501" s="131">
        <v>0</v>
      </c>
      <c r="G501" s="130" t="s">
        <v>67</v>
      </c>
      <c r="H501" s="130">
        <v>0</v>
      </c>
      <c r="I501" s="130">
        <v>0</v>
      </c>
      <c r="J501" s="131">
        <v>0</v>
      </c>
      <c r="K501" s="131">
        <v>0</v>
      </c>
    </row>
    <row r="502" spans="1:11" ht="23.1" hidden="1" customHeight="1" x14ac:dyDescent="0.15">
      <c r="A502" s="130" t="s">
        <v>1095</v>
      </c>
      <c r="B502" s="130" t="s">
        <v>1096</v>
      </c>
      <c r="C502" s="130" t="s">
        <v>35</v>
      </c>
      <c r="D502" s="130" t="s">
        <v>25</v>
      </c>
      <c r="E502" s="131" t="s">
        <v>17</v>
      </c>
      <c r="F502" s="131">
        <v>0</v>
      </c>
      <c r="G502" s="130" t="s">
        <v>69</v>
      </c>
      <c r="H502" s="130" t="s">
        <v>67</v>
      </c>
      <c r="I502" s="130" t="s">
        <v>27</v>
      </c>
      <c r="J502" s="131">
        <v>0</v>
      </c>
      <c r="K502" s="131">
        <v>0</v>
      </c>
    </row>
    <row r="503" spans="1:11" ht="23.1" hidden="1" customHeight="1" x14ac:dyDescent="0.15">
      <c r="A503" s="130" t="s">
        <v>1097</v>
      </c>
      <c r="B503" s="130" t="s">
        <v>1098</v>
      </c>
      <c r="C503" s="130" t="s">
        <v>17</v>
      </c>
      <c r="D503" s="130">
        <v>0</v>
      </c>
      <c r="E503" s="131">
        <v>0</v>
      </c>
      <c r="F503" s="131">
        <v>0</v>
      </c>
      <c r="G503" s="130" t="s">
        <v>23</v>
      </c>
      <c r="H503" s="130">
        <v>0</v>
      </c>
      <c r="I503" s="130">
        <v>0</v>
      </c>
      <c r="J503" s="131">
        <v>0</v>
      </c>
      <c r="K503" s="131">
        <v>0</v>
      </c>
    </row>
    <row r="504" spans="1:11" ht="23.1" hidden="1" customHeight="1" x14ac:dyDescent="0.15">
      <c r="A504" s="130" t="s">
        <v>1099</v>
      </c>
      <c r="B504" s="130" t="s">
        <v>1100</v>
      </c>
      <c r="C504" s="130" t="s">
        <v>39</v>
      </c>
      <c r="D504" s="130">
        <v>0</v>
      </c>
      <c r="E504" s="131">
        <v>0</v>
      </c>
      <c r="F504" s="131">
        <v>0</v>
      </c>
      <c r="G504" s="130" t="s">
        <v>43</v>
      </c>
      <c r="H504" s="130">
        <v>0</v>
      </c>
      <c r="I504" s="130">
        <v>0</v>
      </c>
      <c r="J504" s="131">
        <v>0</v>
      </c>
      <c r="K504" s="131">
        <v>0</v>
      </c>
    </row>
    <row r="505" spans="1:11" ht="23.1" hidden="1" customHeight="1" x14ac:dyDescent="0.15">
      <c r="A505" s="130" t="s">
        <v>1101</v>
      </c>
      <c r="B505" s="130" t="s">
        <v>1102</v>
      </c>
      <c r="C505" s="130" t="s">
        <v>17</v>
      </c>
      <c r="D505" s="130">
        <v>0</v>
      </c>
      <c r="E505" s="131">
        <v>0</v>
      </c>
      <c r="F505" s="131">
        <v>0</v>
      </c>
      <c r="G505" s="130" t="s">
        <v>37</v>
      </c>
      <c r="H505" s="130">
        <v>0</v>
      </c>
      <c r="I505" s="130">
        <v>0</v>
      </c>
      <c r="J505" s="131">
        <v>0</v>
      </c>
      <c r="K505" s="131">
        <v>0</v>
      </c>
    </row>
    <row r="506" spans="1:11" ht="23.1" hidden="1" customHeight="1" x14ac:dyDescent="0.15">
      <c r="A506" s="130" t="s">
        <v>1103</v>
      </c>
      <c r="B506" s="130" t="s">
        <v>1104</v>
      </c>
      <c r="C506" s="130" t="s">
        <v>22</v>
      </c>
      <c r="D506" s="130">
        <v>0</v>
      </c>
      <c r="E506" s="131">
        <v>0</v>
      </c>
      <c r="F506" s="131">
        <v>0</v>
      </c>
      <c r="G506" s="130" t="s">
        <v>51</v>
      </c>
      <c r="H506" s="130">
        <v>0</v>
      </c>
      <c r="I506" s="130">
        <v>0</v>
      </c>
      <c r="J506" s="131">
        <v>0</v>
      </c>
      <c r="K506" s="131">
        <v>0</v>
      </c>
    </row>
    <row r="507" spans="1:11" ht="23.1" hidden="1" customHeight="1" x14ac:dyDescent="0.15">
      <c r="A507" s="130" t="s">
        <v>1105</v>
      </c>
      <c r="B507" s="130" t="s">
        <v>1106</v>
      </c>
      <c r="C507" s="130" t="s">
        <v>11</v>
      </c>
      <c r="D507" s="130" t="s">
        <v>35</v>
      </c>
      <c r="E507" s="131" t="s">
        <v>48</v>
      </c>
      <c r="F507" s="131">
        <v>0</v>
      </c>
      <c r="G507" s="130" t="s">
        <v>32</v>
      </c>
      <c r="H507" s="130" t="s">
        <v>36</v>
      </c>
      <c r="I507" s="130">
        <v>0</v>
      </c>
      <c r="J507" s="131" t="s">
        <v>65</v>
      </c>
      <c r="K507" s="131">
        <v>0</v>
      </c>
    </row>
    <row r="508" spans="1:11" ht="23.1" hidden="1" customHeight="1" x14ac:dyDescent="0.15">
      <c r="A508" s="130" t="s">
        <v>1107</v>
      </c>
      <c r="B508" s="130" t="s">
        <v>1108</v>
      </c>
      <c r="C508" s="130" t="s">
        <v>17</v>
      </c>
      <c r="D508" s="130">
        <v>0</v>
      </c>
      <c r="E508" s="131">
        <v>0</v>
      </c>
      <c r="F508" s="131">
        <v>0</v>
      </c>
      <c r="G508" s="130" t="s">
        <v>23</v>
      </c>
      <c r="H508" s="130">
        <v>0</v>
      </c>
      <c r="I508" s="130">
        <v>0</v>
      </c>
      <c r="J508" s="131">
        <v>0</v>
      </c>
      <c r="K508" s="131">
        <v>0</v>
      </c>
    </row>
    <row r="509" spans="1:11" ht="23.1" hidden="1" customHeight="1" x14ac:dyDescent="0.15">
      <c r="A509" s="130" t="s">
        <v>1109</v>
      </c>
      <c r="B509" s="130" t="s">
        <v>1110</v>
      </c>
      <c r="C509" s="130" t="s">
        <v>35</v>
      </c>
      <c r="D509" s="130" t="s">
        <v>12</v>
      </c>
      <c r="E509" s="131">
        <v>0</v>
      </c>
      <c r="F509" s="131">
        <v>0</v>
      </c>
      <c r="G509" s="130" t="s">
        <v>36</v>
      </c>
      <c r="H509" s="130" t="s">
        <v>19</v>
      </c>
      <c r="I509" s="130">
        <v>0</v>
      </c>
      <c r="J509" s="131">
        <v>0</v>
      </c>
      <c r="K509" s="131">
        <v>0</v>
      </c>
    </row>
    <row r="510" spans="1:11" ht="23.1" hidden="1" customHeight="1" x14ac:dyDescent="0.15">
      <c r="A510" s="130" t="s">
        <v>1111</v>
      </c>
      <c r="B510" s="130" t="s">
        <v>1112</v>
      </c>
      <c r="C510" s="130" t="s">
        <v>14</v>
      </c>
      <c r="D510" s="130">
        <v>0</v>
      </c>
      <c r="E510" s="131">
        <v>0</v>
      </c>
      <c r="F510" s="131">
        <v>0</v>
      </c>
      <c r="G510" s="130" t="s">
        <v>14</v>
      </c>
      <c r="H510" s="130">
        <v>0</v>
      </c>
      <c r="I510" s="130">
        <v>0</v>
      </c>
      <c r="J510" s="131">
        <v>0</v>
      </c>
      <c r="K510" s="131">
        <v>0</v>
      </c>
    </row>
    <row r="511" spans="1:11" ht="23.1" hidden="1" customHeight="1" x14ac:dyDescent="0.15">
      <c r="A511" s="130" t="s">
        <v>1113</v>
      </c>
      <c r="B511" s="130" t="s">
        <v>1114</v>
      </c>
      <c r="C511" s="130" t="s">
        <v>18</v>
      </c>
      <c r="D511" s="130">
        <v>0</v>
      </c>
      <c r="E511" s="131">
        <v>0</v>
      </c>
      <c r="F511" s="131">
        <v>0</v>
      </c>
      <c r="G511" s="130" t="s">
        <v>18</v>
      </c>
      <c r="H511" s="130">
        <v>0</v>
      </c>
      <c r="I511" s="130">
        <v>0</v>
      </c>
      <c r="J511" s="131">
        <v>0</v>
      </c>
      <c r="K511" s="131">
        <v>0</v>
      </c>
    </row>
    <row r="512" spans="1:11" ht="23.1" hidden="1" customHeight="1" x14ac:dyDescent="0.15">
      <c r="A512" s="130" t="s">
        <v>1115</v>
      </c>
      <c r="B512" s="130" t="s">
        <v>1116</v>
      </c>
      <c r="C512" s="130" t="s">
        <v>22</v>
      </c>
      <c r="D512" s="130">
        <v>0</v>
      </c>
      <c r="E512" s="131">
        <v>0</v>
      </c>
      <c r="F512" s="131">
        <v>0</v>
      </c>
      <c r="G512" s="130" t="s">
        <v>85</v>
      </c>
      <c r="H512" s="130">
        <v>0</v>
      </c>
      <c r="I512" s="130">
        <v>0</v>
      </c>
      <c r="J512" s="131">
        <v>0</v>
      </c>
      <c r="K512" s="131">
        <v>0</v>
      </c>
    </row>
    <row r="513" spans="1:11" ht="23.1" hidden="1" customHeight="1" x14ac:dyDescent="0.15">
      <c r="A513" s="130" t="s">
        <v>1117</v>
      </c>
      <c r="B513" s="130" t="s">
        <v>1118</v>
      </c>
      <c r="C513" s="130" t="s">
        <v>11</v>
      </c>
      <c r="D513" s="130">
        <v>0</v>
      </c>
      <c r="E513" s="131">
        <v>0</v>
      </c>
      <c r="F513" s="131">
        <v>0</v>
      </c>
      <c r="G513" s="130" t="s">
        <v>13</v>
      </c>
      <c r="H513" s="130">
        <v>0</v>
      </c>
      <c r="I513" s="130">
        <v>0</v>
      </c>
      <c r="J513" s="131">
        <v>0</v>
      </c>
      <c r="K513" s="131">
        <v>0</v>
      </c>
    </row>
    <row r="514" spans="1:11" ht="23.1" hidden="1" customHeight="1" x14ac:dyDescent="0.15">
      <c r="A514" s="130" t="s">
        <v>1119</v>
      </c>
      <c r="B514" s="130" t="s">
        <v>1120</v>
      </c>
      <c r="C514" s="130" t="s">
        <v>39</v>
      </c>
      <c r="D514" s="130">
        <v>0</v>
      </c>
      <c r="E514" s="131">
        <v>0</v>
      </c>
      <c r="F514" s="131">
        <v>0</v>
      </c>
      <c r="G514" s="130" t="s">
        <v>52</v>
      </c>
      <c r="H514" s="130">
        <v>0</v>
      </c>
      <c r="I514" s="130">
        <v>0</v>
      </c>
      <c r="J514" s="131">
        <v>0</v>
      </c>
      <c r="K514" s="131">
        <v>0</v>
      </c>
    </row>
    <row r="515" spans="1:11" ht="23.1" hidden="1" customHeight="1" x14ac:dyDescent="0.15">
      <c r="A515" s="130" t="s">
        <v>1121</v>
      </c>
      <c r="B515" s="130" t="s">
        <v>1122</v>
      </c>
      <c r="C515" s="130" t="s">
        <v>17</v>
      </c>
      <c r="D515" s="130">
        <v>0</v>
      </c>
      <c r="E515" s="131">
        <v>0</v>
      </c>
      <c r="F515" s="131">
        <v>0</v>
      </c>
      <c r="G515" s="130" t="s">
        <v>23</v>
      </c>
      <c r="H515" s="130">
        <v>0</v>
      </c>
      <c r="I515" s="130">
        <v>0</v>
      </c>
      <c r="J515" s="131">
        <v>0</v>
      </c>
      <c r="K515" s="131">
        <v>0</v>
      </c>
    </row>
    <row r="516" spans="1:11" ht="23.1" hidden="1" customHeight="1" x14ac:dyDescent="0.15">
      <c r="A516" s="130" t="s">
        <v>1123</v>
      </c>
      <c r="B516" s="130" t="s">
        <v>1124</v>
      </c>
      <c r="C516" s="130" t="s">
        <v>26</v>
      </c>
      <c r="D516" s="130">
        <v>0</v>
      </c>
      <c r="E516" s="131">
        <v>0</v>
      </c>
      <c r="F516" s="131">
        <v>0</v>
      </c>
      <c r="G516" s="130" t="s">
        <v>26</v>
      </c>
      <c r="H516" s="130">
        <v>0</v>
      </c>
      <c r="I516" s="130">
        <v>0</v>
      </c>
      <c r="J516" s="131">
        <v>0</v>
      </c>
      <c r="K516" s="131">
        <v>0</v>
      </c>
    </row>
    <row r="517" spans="1:11" ht="23.1" hidden="1" customHeight="1" x14ac:dyDescent="0.15">
      <c r="A517" s="130" t="s">
        <v>1125</v>
      </c>
      <c r="B517" s="130" t="s">
        <v>1126</v>
      </c>
      <c r="C517" s="130" t="s">
        <v>26</v>
      </c>
      <c r="D517" s="130" t="s">
        <v>14</v>
      </c>
      <c r="E517" s="131">
        <v>0</v>
      </c>
      <c r="F517" s="131">
        <v>0</v>
      </c>
      <c r="G517" s="130" t="s">
        <v>26</v>
      </c>
      <c r="H517" s="130" t="s">
        <v>14</v>
      </c>
      <c r="I517" s="130">
        <v>0</v>
      </c>
      <c r="J517" s="131">
        <v>0</v>
      </c>
      <c r="K517" s="131">
        <v>0</v>
      </c>
    </row>
    <row r="518" spans="1:11" ht="23.1" hidden="1" customHeight="1" x14ac:dyDescent="0.15">
      <c r="A518" s="130" t="s">
        <v>1127</v>
      </c>
      <c r="B518" s="130" t="s">
        <v>1128</v>
      </c>
      <c r="C518" s="130" t="s">
        <v>50</v>
      </c>
      <c r="D518" s="130">
        <v>0</v>
      </c>
      <c r="E518" s="131">
        <v>0</v>
      </c>
      <c r="F518" s="131">
        <v>0</v>
      </c>
      <c r="G518" s="130" t="s">
        <v>50</v>
      </c>
      <c r="H518" s="130">
        <v>0</v>
      </c>
      <c r="I518" s="130">
        <v>0</v>
      </c>
      <c r="J518" s="131">
        <v>0</v>
      </c>
      <c r="K518" s="131">
        <v>0</v>
      </c>
    </row>
    <row r="519" spans="1:11" ht="23.1" hidden="1" customHeight="1" x14ac:dyDescent="0.15">
      <c r="A519" s="130" t="s">
        <v>1129</v>
      </c>
      <c r="B519" s="130" t="s">
        <v>1130</v>
      </c>
      <c r="C519" s="130" t="s">
        <v>39</v>
      </c>
      <c r="D519" s="130">
        <v>0</v>
      </c>
      <c r="E519" s="131">
        <v>0</v>
      </c>
      <c r="F519" s="131">
        <v>0</v>
      </c>
      <c r="G519" s="130" t="s">
        <v>52</v>
      </c>
      <c r="H519" s="130">
        <v>0</v>
      </c>
      <c r="I519" s="130">
        <v>0</v>
      </c>
      <c r="J519" s="131">
        <v>0</v>
      </c>
      <c r="K519" s="131">
        <v>0</v>
      </c>
    </row>
    <row r="520" spans="1:11" ht="23.1" hidden="1" customHeight="1" x14ac:dyDescent="0.15">
      <c r="A520" s="130" t="s">
        <v>1131</v>
      </c>
      <c r="B520" s="130" t="s">
        <v>1132</v>
      </c>
      <c r="C520" s="130" t="s">
        <v>12</v>
      </c>
      <c r="D520" s="130">
        <v>0</v>
      </c>
      <c r="E520" s="131">
        <v>0</v>
      </c>
      <c r="F520" s="131">
        <v>0</v>
      </c>
      <c r="G520" s="130" t="s">
        <v>68</v>
      </c>
      <c r="H520" s="130">
        <v>0</v>
      </c>
      <c r="I520" s="130">
        <v>0</v>
      </c>
      <c r="J520" s="131">
        <v>0</v>
      </c>
      <c r="K520" s="131">
        <v>0</v>
      </c>
    </row>
    <row r="521" spans="1:11" ht="23.1" hidden="1" customHeight="1" x14ac:dyDescent="0.15">
      <c r="A521" s="130" t="s">
        <v>1133</v>
      </c>
      <c r="B521" s="130" t="s">
        <v>1134</v>
      </c>
      <c r="C521" s="130" t="s">
        <v>50</v>
      </c>
      <c r="D521" s="130">
        <v>0</v>
      </c>
      <c r="E521" s="131" t="s">
        <v>12</v>
      </c>
      <c r="F521" s="131">
        <v>0</v>
      </c>
      <c r="G521" s="130" t="s">
        <v>50</v>
      </c>
      <c r="H521" s="130">
        <v>0</v>
      </c>
      <c r="I521" s="130">
        <v>0</v>
      </c>
      <c r="J521" s="131" t="s">
        <v>19</v>
      </c>
      <c r="K521" s="131">
        <v>0</v>
      </c>
    </row>
    <row r="522" spans="1:11" ht="23.1" hidden="1" customHeight="1" x14ac:dyDescent="0.15">
      <c r="A522" s="130" t="s">
        <v>1135</v>
      </c>
      <c r="B522" s="130" t="s">
        <v>1136</v>
      </c>
      <c r="C522" s="130" t="s">
        <v>12</v>
      </c>
      <c r="D522" s="130">
        <v>0</v>
      </c>
      <c r="E522" s="131">
        <v>0</v>
      </c>
      <c r="F522" s="131">
        <v>0</v>
      </c>
      <c r="G522" s="130" t="s">
        <v>68</v>
      </c>
      <c r="H522" s="130">
        <v>0</v>
      </c>
      <c r="I522" s="130">
        <v>0</v>
      </c>
      <c r="J522" s="131">
        <v>0</v>
      </c>
      <c r="K522" s="131">
        <v>0</v>
      </c>
    </row>
    <row r="523" spans="1:11" ht="23.1" hidden="1" customHeight="1" x14ac:dyDescent="0.15">
      <c r="A523" s="130" t="s">
        <v>1137</v>
      </c>
      <c r="B523" s="130" t="s">
        <v>1138</v>
      </c>
      <c r="C523" s="130" t="s">
        <v>18</v>
      </c>
      <c r="D523" s="130">
        <v>0</v>
      </c>
      <c r="E523" s="131">
        <v>0</v>
      </c>
      <c r="F523" s="131">
        <v>0</v>
      </c>
      <c r="G523" s="130" t="s">
        <v>18</v>
      </c>
      <c r="H523" s="130">
        <v>0</v>
      </c>
      <c r="I523" s="130">
        <v>0</v>
      </c>
      <c r="J523" s="131">
        <v>0</v>
      </c>
      <c r="K523" s="131">
        <v>0</v>
      </c>
    </row>
    <row r="524" spans="1:11" ht="23.1" hidden="1" customHeight="1" x14ac:dyDescent="0.15">
      <c r="A524" s="130" t="s">
        <v>1139</v>
      </c>
      <c r="B524" s="130" t="s">
        <v>1140</v>
      </c>
      <c r="C524" s="130" t="s">
        <v>17</v>
      </c>
      <c r="D524" s="130">
        <v>0</v>
      </c>
      <c r="E524" s="131">
        <v>0</v>
      </c>
      <c r="F524" s="131">
        <v>0</v>
      </c>
      <c r="G524" s="130" t="s">
        <v>23</v>
      </c>
      <c r="H524" s="130">
        <v>0</v>
      </c>
      <c r="I524" s="130">
        <v>0</v>
      </c>
      <c r="J524" s="131">
        <v>0</v>
      </c>
      <c r="K524" s="131">
        <v>0</v>
      </c>
    </row>
    <row r="525" spans="1:11" ht="23.1" hidden="1" customHeight="1" x14ac:dyDescent="0.15">
      <c r="A525" s="130" t="s">
        <v>1141</v>
      </c>
      <c r="B525" s="130" t="s">
        <v>1142</v>
      </c>
      <c r="C525" s="130" t="s">
        <v>22</v>
      </c>
      <c r="D525" s="130">
        <v>0</v>
      </c>
      <c r="E525" s="131">
        <v>0</v>
      </c>
      <c r="F525" s="131">
        <v>0</v>
      </c>
      <c r="G525" s="130" t="s">
        <v>71</v>
      </c>
      <c r="H525" s="130">
        <v>0</v>
      </c>
      <c r="I525" s="130">
        <v>0</v>
      </c>
      <c r="J525" s="131">
        <v>0</v>
      </c>
      <c r="K525" s="131">
        <v>0</v>
      </c>
    </row>
    <row r="526" spans="1:11" ht="23.1" hidden="1" customHeight="1" x14ac:dyDescent="0.15">
      <c r="A526" s="130" t="s">
        <v>1143</v>
      </c>
      <c r="B526" s="130" t="s">
        <v>1144</v>
      </c>
      <c r="C526" s="130" t="s">
        <v>18</v>
      </c>
      <c r="D526" s="130">
        <v>0</v>
      </c>
      <c r="E526" s="131">
        <v>0</v>
      </c>
      <c r="F526" s="131">
        <v>0</v>
      </c>
      <c r="G526" s="130" t="s">
        <v>18</v>
      </c>
      <c r="H526" s="130" t="s">
        <v>81</v>
      </c>
      <c r="I526" s="130">
        <v>0</v>
      </c>
      <c r="J526" s="131">
        <v>0</v>
      </c>
      <c r="K526" s="131">
        <v>0</v>
      </c>
    </row>
    <row r="527" spans="1:11" ht="23.1" hidden="1" customHeight="1" x14ac:dyDescent="0.15">
      <c r="A527" s="130" t="s">
        <v>1145</v>
      </c>
      <c r="B527" s="130" t="s">
        <v>1146</v>
      </c>
      <c r="C527" s="130" t="s">
        <v>22</v>
      </c>
      <c r="D527" s="130">
        <v>0</v>
      </c>
      <c r="E527" s="131">
        <v>0</v>
      </c>
      <c r="F527" s="131">
        <v>0</v>
      </c>
      <c r="G527" s="130" t="s">
        <v>70</v>
      </c>
      <c r="H527" s="130">
        <v>0</v>
      </c>
      <c r="I527" s="130">
        <v>0</v>
      </c>
      <c r="J527" s="131">
        <v>0</v>
      </c>
      <c r="K527" s="131">
        <v>0</v>
      </c>
    </row>
    <row r="528" spans="1:11" ht="23.1" hidden="1" customHeight="1" x14ac:dyDescent="0.15">
      <c r="A528" s="130" t="s">
        <v>1147</v>
      </c>
      <c r="B528" s="130" t="s">
        <v>1148</v>
      </c>
      <c r="C528" s="130" t="s">
        <v>35</v>
      </c>
      <c r="D528" s="130" t="s">
        <v>25</v>
      </c>
      <c r="E528" s="131">
        <v>0</v>
      </c>
      <c r="F528" s="131">
        <v>0</v>
      </c>
      <c r="G528" s="130" t="s">
        <v>36</v>
      </c>
      <c r="H528" s="130" t="s">
        <v>27</v>
      </c>
      <c r="I528" s="130">
        <v>0</v>
      </c>
      <c r="J528" s="131">
        <v>0</v>
      </c>
      <c r="K528" s="131">
        <v>0</v>
      </c>
    </row>
    <row r="529" spans="1:11" ht="23.1" hidden="1" customHeight="1" x14ac:dyDescent="0.15">
      <c r="A529" s="130" t="s">
        <v>1149</v>
      </c>
      <c r="B529" s="130" t="s">
        <v>1150</v>
      </c>
      <c r="C529" s="130" t="s">
        <v>18</v>
      </c>
      <c r="D529" s="130">
        <v>0</v>
      </c>
      <c r="E529" s="131">
        <v>0</v>
      </c>
      <c r="F529" s="131">
        <v>0</v>
      </c>
      <c r="G529" s="130" t="s">
        <v>18</v>
      </c>
      <c r="H529" s="130">
        <v>0</v>
      </c>
      <c r="I529" s="130">
        <v>0</v>
      </c>
      <c r="J529" s="131">
        <v>0</v>
      </c>
      <c r="K529" s="131">
        <v>0</v>
      </c>
    </row>
    <row r="530" spans="1:11" ht="23.1" hidden="1" customHeight="1" x14ac:dyDescent="0.15">
      <c r="A530" s="130" t="s">
        <v>1151</v>
      </c>
      <c r="B530" s="130" t="s">
        <v>1152</v>
      </c>
      <c r="C530" s="130" t="s">
        <v>35</v>
      </c>
      <c r="D530" s="130">
        <v>0</v>
      </c>
      <c r="E530" s="131">
        <v>0</v>
      </c>
      <c r="F530" s="131">
        <v>0</v>
      </c>
      <c r="G530" s="130" t="s">
        <v>76</v>
      </c>
      <c r="H530" s="130" t="s">
        <v>27</v>
      </c>
      <c r="I530" s="130">
        <v>0</v>
      </c>
      <c r="J530" s="131">
        <v>0</v>
      </c>
      <c r="K530" s="131">
        <v>0</v>
      </c>
    </row>
    <row r="531" spans="1:11" ht="23.1" hidden="1" customHeight="1" x14ac:dyDescent="0.15">
      <c r="A531" s="130" t="s">
        <v>1153</v>
      </c>
      <c r="B531" s="130" t="s">
        <v>1154</v>
      </c>
      <c r="C531" s="130" t="s">
        <v>35</v>
      </c>
      <c r="D531" s="130">
        <v>0</v>
      </c>
      <c r="E531" s="131" t="s">
        <v>25</v>
      </c>
      <c r="F531" s="131">
        <v>0</v>
      </c>
      <c r="G531" s="130" t="s">
        <v>76</v>
      </c>
      <c r="H531" s="130">
        <v>0</v>
      </c>
      <c r="I531" s="130">
        <v>0</v>
      </c>
      <c r="J531" s="131" t="s">
        <v>41</v>
      </c>
      <c r="K531" s="131">
        <v>0</v>
      </c>
    </row>
    <row r="532" spans="1:11" ht="23.1" hidden="1" customHeight="1" x14ac:dyDescent="0.15">
      <c r="A532" s="130" t="s">
        <v>1155</v>
      </c>
      <c r="B532" s="130" t="s">
        <v>1156</v>
      </c>
      <c r="C532" s="130" t="s">
        <v>50</v>
      </c>
      <c r="D532" s="130">
        <v>0</v>
      </c>
      <c r="E532" s="131">
        <v>0</v>
      </c>
      <c r="F532" s="131">
        <v>0</v>
      </c>
      <c r="G532" s="130" t="s">
        <v>50</v>
      </c>
      <c r="H532" s="130">
        <v>0</v>
      </c>
      <c r="I532" s="130">
        <v>0</v>
      </c>
      <c r="J532" s="131">
        <v>0</v>
      </c>
      <c r="K532" s="131">
        <v>0</v>
      </c>
    </row>
    <row r="533" spans="1:11" ht="23.1" hidden="1" customHeight="1" x14ac:dyDescent="0.15">
      <c r="A533" s="130" t="s">
        <v>1157</v>
      </c>
      <c r="B533" s="130" t="s">
        <v>1158</v>
      </c>
      <c r="C533" s="130" t="s">
        <v>26</v>
      </c>
      <c r="D533" s="130" t="s">
        <v>35</v>
      </c>
      <c r="E533" s="131">
        <v>0</v>
      </c>
      <c r="F533" s="131">
        <v>0</v>
      </c>
      <c r="G533" s="130" t="s">
        <v>26</v>
      </c>
      <c r="H533" s="130" t="s">
        <v>69</v>
      </c>
      <c r="I533" s="130">
        <v>0</v>
      </c>
      <c r="J533" s="131">
        <v>0</v>
      </c>
      <c r="K533" s="131">
        <v>0</v>
      </c>
    </row>
    <row r="534" spans="1:11" ht="23.1" hidden="1" customHeight="1" x14ac:dyDescent="0.15">
      <c r="A534" s="130" t="s">
        <v>1159</v>
      </c>
      <c r="B534" s="130" t="s">
        <v>1160</v>
      </c>
      <c r="C534" s="130" t="s">
        <v>22</v>
      </c>
      <c r="D534" s="130">
        <v>0</v>
      </c>
      <c r="E534" s="131">
        <v>0</v>
      </c>
      <c r="F534" s="131">
        <v>0</v>
      </c>
      <c r="G534" s="130" t="s">
        <v>84</v>
      </c>
      <c r="H534" s="130" t="s">
        <v>86</v>
      </c>
      <c r="I534" s="130">
        <v>0</v>
      </c>
      <c r="J534" s="131">
        <v>0</v>
      </c>
      <c r="K534" s="131">
        <v>0</v>
      </c>
    </row>
    <row r="535" spans="1:11" ht="23.1" hidden="1" customHeight="1" x14ac:dyDescent="0.15">
      <c r="A535" s="130" t="s">
        <v>1161</v>
      </c>
      <c r="B535" s="130" t="s">
        <v>1162</v>
      </c>
      <c r="C535" s="130" t="s">
        <v>59</v>
      </c>
      <c r="D535" s="130">
        <v>0</v>
      </c>
      <c r="E535" s="131">
        <v>0</v>
      </c>
      <c r="F535" s="131">
        <v>0</v>
      </c>
      <c r="G535" s="130" t="s">
        <v>59</v>
      </c>
      <c r="H535" s="130">
        <v>0</v>
      </c>
      <c r="I535" s="130">
        <v>0</v>
      </c>
      <c r="J535" s="131">
        <v>0</v>
      </c>
      <c r="K535" s="131">
        <v>0</v>
      </c>
    </row>
    <row r="536" spans="1:11" ht="23.1" hidden="1" customHeight="1" x14ac:dyDescent="0.15">
      <c r="A536" s="130" t="s">
        <v>1163</v>
      </c>
      <c r="B536" s="130" t="s">
        <v>1164</v>
      </c>
      <c r="C536" s="130" t="s">
        <v>39</v>
      </c>
      <c r="D536" s="130" t="s">
        <v>25</v>
      </c>
      <c r="E536" s="131">
        <v>0</v>
      </c>
      <c r="F536" s="131">
        <v>0</v>
      </c>
      <c r="G536" s="130" t="s">
        <v>52</v>
      </c>
      <c r="H536" s="130" t="s">
        <v>29</v>
      </c>
      <c r="I536" s="130">
        <v>0</v>
      </c>
      <c r="J536" s="131">
        <v>0</v>
      </c>
      <c r="K536" s="131">
        <v>0</v>
      </c>
    </row>
    <row r="537" spans="1:11" ht="23.1" hidden="1" customHeight="1" x14ac:dyDescent="0.15">
      <c r="A537" s="130" t="s">
        <v>1165</v>
      </c>
      <c r="B537" s="130" t="s">
        <v>1166</v>
      </c>
      <c r="C537" s="130" t="s">
        <v>12</v>
      </c>
      <c r="D537" s="130">
        <v>0</v>
      </c>
      <c r="E537" s="131">
        <v>0</v>
      </c>
      <c r="F537" s="131">
        <v>0</v>
      </c>
      <c r="G537" s="130" t="s">
        <v>68</v>
      </c>
      <c r="H537" s="130">
        <v>0</v>
      </c>
      <c r="I537" s="130">
        <v>0</v>
      </c>
      <c r="J537" s="131">
        <v>0</v>
      </c>
      <c r="K537" s="131">
        <v>0</v>
      </c>
    </row>
    <row r="538" spans="1:11" ht="23.1" hidden="1" customHeight="1" x14ac:dyDescent="0.15">
      <c r="A538" s="130" t="s">
        <v>1167</v>
      </c>
      <c r="B538" s="130" t="s">
        <v>1168</v>
      </c>
      <c r="C538" s="130" t="s">
        <v>11</v>
      </c>
      <c r="D538" s="130">
        <v>0</v>
      </c>
      <c r="E538" s="131">
        <v>0</v>
      </c>
      <c r="F538" s="131">
        <v>0</v>
      </c>
      <c r="G538" s="130" t="s">
        <v>57</v>
      </c>
      <c r="H538" s="130">
        <v>0</v>
      </c>
      <c r="I538" s="130">
        <v>0</v>
      </c>
      <c r="J538" s="131">
        <v>0</v>
      </c>
      <c r="K538" s="131">
        <v>0</v>
      </c>
    </row>
    <row r="539" spans="1:11" ht="23.1" hidden="1" customHeight="1" x14ac:dyDescent="0.15">
      <c r="A539" s="130" t="s">
        <v>1169</v>
      </c>
      <c r="B539" s="130" t="s">
        <v>1170</v>
      </c>
      <c r="C539" s="130" t="s">
        <v>18</v>
      </c>
      <c r="D539" s="130">
        <v>0</v>
      </c>
      <c r="E539" s="131">
        <v>0</v>
      </c>
      <c r="F539" s="131">
        <v>0</v>
      </c>
      <c r="G539" s="130" t="s">
        <v>18</v>
      </c>
      <c r="H539" s="130">
        <v>0</v>
      </c>
      <c r="I539" s="130">
        <v>0</v>
      </c>
      <c r="J539" s="131">
        <v>0</v>
      </c>
      <c r="K539" s="131">
        <v>0</v>
      </c>
    </row>
    <row r="540" spans="1:11" ht="23.1" hidden="1" customHeight="1" x14ac:dyDescent="0.15">
      <c r="A540" s="130" t="s">
        <v>1171</v>
      </c>
      <c r="B540" s="130" t="s">
        <v>1172</v>
      </c>
      <c r="C540" s="130" t="s">
        <v>18</v>
      </c>
      <c r="D540" s="130">
        <v>0</v>
      </c>
      <c r="E540" s="131">
        <v>0</v>
      </c>
      <c r="F540" s="131">
        <v>0</v>
      </c>
      <c r="G540" s="130" t="s">
        <v>18</v>
      </c>
      <c r="H540" s="130">
        <v>0</v>
      </c>
      <c r="I540" s="130">
        <v>0</v>
      </c>
      <c r="J540" s="131">
        <v>0</v>
      </c>
      <c r="K540" s="131">
        <v>0</v>
      </c>
    </row>
    <row r="541" spans="1:11" ht="23.1" hidden="1" customHeight="1" x14ac:dyDescent="0.15">
      <c r="A541" s="130" t="s">
        <v>1173</v>
      </c>
      <c r="B541" s="130" t="s">
        <v>1174</v>
      </c>
      <c r="C541" s="130" t="s">
        <v>35</v>
      </c>
      <c r="D541" s="130">
        <v>0</v>
      </c>
      <c r="E541" s="131">
        <v>0</v>
      </c>
      <c r="F541" s="131">
        <v>0</v>
      </c>
      <c r="G541" s="130" t="s">
        <v>36</v>
      </c>
      <c r="H541" s="130">
        <v>0</v>
      </c>
      <c r="I541" s="130">
        <v>0</v>
      </c>
      <c r="J541" s="131">
        <v>0</v>
      </c>
      <c r="K541" s="131">
        <v>0</v>
      </c>
    </row>
    <row r="542" spans="1:11" ht="23.1" hidden="1" customHeight="1" x14ac:dyDescent="0.15">
      <c r="A542" s="130" t="s">
        <v>1175</v>
      </c>
      <c r="B542" s="130" t="s">
        <v>1176</v>
      </c>
      <c r="C542" s="130" t="s">
        <v>18</v>
      </c>
      <c r="D542" s="130">
        <v>0</v>
      </c>
      <c r="E542" s="131">
        <v>0</v>
      </c>
      <c r="F542" s="131">
        <v>0</v>
      </c>
      <c r="G542" s="130" t="s">
        <v>18</v>
      </c>
      <c r="H542" s="130">
        <v>0</v>
      </c>
      <c r="I542" s="130">
        <v>0</v>
      </c>
      <c r="J542" s="131">
        <v>0</v>
      </c>
      <c r="K542" s="131">
        <v>0</v>
      </c>
    </row>
    <row r="543" spans="1:11" ht="23.1" hidden="1" customHeight="1" x14ac:dyDescent="0.15">
      <c r="A543" s="130" t="s">
        <v>1177</v>
      </c>
      <c r="B543" s="130" t="s">
        <v>1178</v>
      </c>
      <c r="C543" s="130" t="s">
        <v>40</v>
      </c>
      <c r="D543" s="130" t="s">
        <v>11</v>
      </c>
      <c r="E543" s="131">
        <v>0</v>
      </c>
      <c r="F543" s="131">
        <v>0</v>
      </c>
      <c r="G543" s="130" t="s">
        <v>40</v>
      </c>
      <c r="H543" s="130" t="s">
        <v>13</v>
      </c>
      <c r="I543" s="130">
        <v>0</v>
      </c>
      <c r="J543" s="131">
        <v>0</v>
      </c>
      <c r="K543" s="131">
        <v>0</v>
      </c>
    </row>
    <row r="544" spans="1:11" ht="23.1" hidden="1" customHeight="1" x14ac:dyDescent="0.15">
      <c r="A544" s="130" t="s">
        <v>1179</v>
      </c>
      <c r="B544" s="130" t="s">
        <v>1180</v>
      </c>
      <c r="C544" s="130" t="s">
        <v>22</v>
      </c>
      <c r="D544" s="130">
        <v>0</v>
      </c>
      <c r="E544" s="131">
        <v>0</v>
      </c>
      <c r="F544" s="131">
        <v>0</v>
      </c>
      <c r="G544" s="130" t="s">
        <v>74</v>
      </c>
      <c r="H544" s="130">
        <v>0</v>
      </c>
      <c r="I544" s="130">
        <v>0</v>
      </c>
      <c r="J544" s="131">
        <v>0</v>
      </c>
      <c r="K544" s="131">
        <v>0</v>
      </c>
    </row>
    <row r="545" spans="1:11" ht="23.1" hidden="1" customHeight="1" x14ac:dyDescent="0.15">
      <c r="A545" s="130" t="s">
        <v>1181</v>
      </c>
      <c r="B545" s="130" t="s">
        <v>1182</v>
      </c>
      <c r="C545" s="130" t="s">
        <v>40</v>
      </c>
      <c r="D545" s="130">
        <v>0</v>
      </c>
      <c r="E545" s="131">
        <v>0</v>
      </c>
      <c r="F545" s="131">
        <v>0</v>
      </c>
      <c r="G545" s="130" t="s">
        <v>40</v>
      </c>
      <c r="H545" s="130">
        <v>0</v>
      </c>
      <c r="I545" s="130">
        <v>0</v>
      </c>
      <c r="J545" s="131">
        <v>0</v>
      </c>
      <c r="K545" s="131">
        <v>0</v>
      </c>
    </row>
    <row r="546" spans="1:11" ht="23.1" hidden="1" customHeight="1" x14ac:dyDescent="0.15">
      <c r="A546" s="130" t="s">
        <v>1183</v>
      </c>
      <c r="B546" s="130" t="s">
        <v>1184</v>
      </c>
      <c r="C546" s="130" t="s">
        <v>25</v>
      </c>
      <c r="D546" s="130">
        <v>0</v>
      </c>
      <c r="E546" s="131">
        <v>0</v>
      </c>
      <c r="F546" s="131">
        <v>0</v>
      </c>
      <c r="G546" s="130" t="s">
        <v>29</v>
      </c>
      <c r="H546" s="130">
        <v>0</v>
      </c>
      <c r="I546" s="130">
        <v>0</v>
      </c>
      <c r="J546" s="131">
        <v>0</v>
      </c>
      <c r="K546" s="131">
        <v>0</v>
      </c>
    </row>
    <row r="547" spans="1:11" ht="23.1" hidden="1" customHeight="1" x14ac:dyDescent="0.15">
      <c r="A547" s="130" t="s">
        <v>1185</v>
      </c>
      <c r="B547" s="130" t="s">
        <v>1186</v>
      </c>
      <c r="C547" s="130" t="s">
        <v>11</v>
      </c>
      <c r="D547" s="130">
        <v>0</v>
      </c>
      <c r="E547" s="131">
        <v>0</v>
      </c>
      <c r="F547" s="131">
        <v>0</v>
      </c>
      <c r="G547" s="130" t="s">
        <v>62</v>
      </c>
      <c r="H547" s="130">
        <v>0</v>
      </c>
      <c r="I547" s="130">
        <v>0</v>
      </c>
      <c r="J547" s="131">
        <v>0</v>
      </c>
      <c r="K547" s="131">
        <v>0</v>
      </c>
    </row>
    <row r="548" spans="1:11" ht="23.1" hidden="1" customHeight="1" x14ac:dyDescent="0.15">
      <c r="A548" s="130" t="s">
        <v>1187</v>
      </c>
      <c r="B548" s="130" t="s">
        <v>1188</v>
      </c>
      <c r="C548" s="130" t="s">
        <v>25</v>
      </c>
      <c r="D548" s="130">
        <v>0</v>
      </c>
      <c r="E548" s="131">
        <v>0</v>
      </c>
      <c r="F548" s="131">
        <v>0</v>
      </c>
      <c r="G548" s="130" t="s">
        <v>64</v>
      </c>
      <c r="H548" s="130">
        <v>0</v>
      </c>
      <c r="I548" s="130">
        <v>0</v>
      </c>
      <c r="J548" s="131">
        <v>0</v>
      </c>
      <c r="K548" s="131">
        <v>0</v>
      </c>
    </row>
    <row r="549" spans="1:11" ht="23.1" hidden="1" customHeight="1" x14ac:dyDescent="0.15">
      <c r="A549" s="130" t="s">
        <v>1189</v>
      </c>
      <c r="B549" s="130" t="s">
        <v>1190</v>
      </c>
      <c r="C549" s="130" t="s">
        <v>22</v>
      </c>
      <c r="D549" s="130">
        <v>0</v>
      </c>
      <c r="E549" s="131">
        <v>0</v>
      </c>
      <c r="F549" s="131">
        <v>0</v>
      </c>
      <c r="G549" s="130" t="s">
        <v>71</v>
      </c>
      <c r="H549" s="130">
        <v>0</v>
      </c>
      <c r="I549" s="130">
        <v>0</v>
      </c>
      <c r="J549" s="131">
        <v>0</v>
      </c>
      <c r="K549" s="131">
        <v>0</v>
      </c>
    </row>
    <row r="550" spans="1:11" ht="23.1" hidden="1" customHeight="1" x14ac:dyDescent="0.15">
      <c r="A550" s="130" t="s">
        <v>1191</v>
      </c>
      <c r="B550" s="130" t="s">
        <v>1192</v>
      </c>
      <c r="C550" s="130" t="s">
        <v>18</v>
      </c>
      <c r="D550" s="130">
        <v>0</v>
      </c>
      <c r="E550" s="131">
        <v>0</v>
      </c>
      <c r="F550" s="131">
        <v>0</v>
      </c>
      <c r="G550" s="130" t="s">
        <v>18</v>
      </c>
      <c r="H550" s="130">
        <v>0</v>
      </c>
      <c r="I550" s="130">
        <v>0</v>
      </c>
      <c r="J550" s="131">
        <v>0</v>
      </c>
      <c r="K550" s="131">
        <v>0</v>
      </c>
    </row>
    <row r="551" spans="1:11" ht="23.1" hidden="1" customHeight="1" x14ac:dyDescent="0.15">
      <c r="A551" s="130" t="s">
        <v>1193</v>
      </c>
      <c r="B551" s="130" t="s">
        <v>1194</v>
      </c>
      <c r="C551" s="130" t="s">
        <v>35</v>
      </c>
      <c r="D551" s="130">
        <v>0</v>
      </c>
      <c r="E551" s="131">
        <v>0</v>
      </c>
      <c r="F551" s="131">
        <v>0</v>
      </c>
      <c r="G551" s="130" t="s">
        <v>76</v>
      </c>
      <c r="H551" s="130">
        <v>0</v>
      </c>
      <c r="I551" s="130">
        <v>0</v>
      </c>
      <c r="J551" s="131">
        <v>0</v>
      </c>
      <c r="K551" s="131">
        <v>0</v>
      </c>
    </row>
    <row r="552" spans="1:11" ht="23.1" hidden="1" customHeight="1" x14ac:dyDescent="0.15">
      <c r="A552" s="130" t="s">
        <v>1195</v>
      </c>
      <c r="B552" s="130" t="s">
        <v>1196</v>
      </c>
      <c r="C552" s="130" t="s">
        <v>22</v>
      </c>
      <c r="D552" s="130">
        <v>0</v>
      </c>
      <c r="E552" s="131">
        <v>0</v>
      </c>
      <c r="F552" s="131">
        <v>0</v>
      </c>
      <c r="G552" s="130" t="s">
        <v>70</v>
      </c>
      <c r="H552" s="130" t="s">
        <v>74</v>
      </c>
      <c r="I552" s="130">
        <v>0</v>
      </c>
      <c r="J552" s="131">
        <v>0</v>
      </c>
      <c r="K552" s="131">
        <v>0</v>
      </c>
    </row>
    <row r="553" spans="1:11" ht="23.1" hidden="1" customHeight="1" x14ac:dyDescent="0.15">
      <c r="A553" s="130" t="s">
        <v>1197</v>
      </c>
      <c r="B553" s="130" t="s">
        <v>1198</v>
      </c>
      <c r="C553" s="130" t="s">
        <v>22</v>
      </c>
      <c r="D553" s="130">
        <v>0</v>
      </c>
      <c r="E553" s="131">
        <v>0</v>
      </c>
      <c r="F553" s="131">
        <v>0</v>
      </c>
      <c r="G553" s="130" t="s">
        <v>73</v>
      </c>
      <c r="H553" s="130">
        <v>0</v>
      </c>
      <c r="I553" s="130">
        <v>0</v>
      </c>
      <c r="J553" s="131">
        <v>0</v>
      </c>
      <c r="K553" s="131">
        <v>0</v>
      </c>
    </row>
    <row r="554" spans="1:11" ht="23.1" hidden="1" customHeight="1" x14ac:dyDescent="0.15">
      <c r="A554" s="130" t="s">
        <v>1199</v>
      </c>
      <c r="B554" s="130" t="s">
        <v>1200</v>
      </c>
      <c r="C554" s="130" t="s">
        <v>39</v>
      </c>
      <c r="D554" s="130">
        <v>0</v>
      </c>
      <c r="E554" s="131">
        <v>0</v>
      </c>
      <c r="F554" s="131">
        <v>0</v>
      </c>
      <c r="G554" s="130" t="s">
        <v>43</v>
      </c>
      <c r="H554" s="130">
        <v>0</v>
      </c>
      <c r="I554" s="130">
        <v>0</v>
      </c>
      <c r="J554" s="131">
        <v>0</v>
      </c>
      <c r="K554" s="131">
        <v>0</v>
      </c>
    </row>
    <row r="555" spans="1:11" ht="23.1" hidden="1" customHeight="1" x14ac:dyDescent="0.15">
      <c r="A555" s="130" t="s">
        <v>1201</v>
      </c>
      <c r="B555" s="130" t="s">
        <v>1202</v>
      </c>
      <c r="C555" s="130" t="s">
        <v>22</v>
      </c>
      <c r="D555" s="130">
        <v>0</v>
      </c>
      <c r="E555" s="131">
        <v>0</v>
      </c>
      <c r="F555" s="131">
        <v>0</v>
      </c>
      <c r="G555" s="130" t="s">
        <v>70</v>
      </c>
      <c r="H555" s="130">
        <v>0</v>
      </c>
      <c r="I555" s="130">
        <v>0</v>
      </c>
      <c r="J555" s="131">
        <v>0</v>
      </c>
      <c r="K555" s="131">
        <v>0</v>
      </c>
    </row>
    <row r="556" spans="1:11" ht="23.1" hidden="1" customHeight="1" x14ac:dyDescent="0.15">
      <c r="A556" s="130" t="s">
        <v>1203</v>
      </c>
      <c r="B556" s="130" t="s">
        <v>1204</v>
      </c>
      <c r="C556" s="130" t="s">
        <v>11</v>
      </c>
      <c r="D556" s="130" t="s">
        <v>26</v>
      </c>
      <c r="E556" s="131">
        <v>0</v>
      </c>
      <c r="F556" s="131">
        <v>0</v>
      </c>
      <c r="G556" s="130" t="s">
        <v>13</v>
      </c>
      <c r="H556" s="130" t="s">
        <v>26</v>
      </c>
      <c r="I556" s="130">
        <v>0</v>
      </c>
      <c r="J556" s="131">
        <v>0</v>
      </c>
      <c r="K556" s="131">
        <v>0</v>
      </c>
    </row>
    <row r="557" spans="1:11" ht="23.1" hidden="1" customHeight="1" x14ac:dyDescent="0.15">
      <c r="A557" s="130" t="s">
        <v>1205</v>
      </c>
      <c r="B557" s="130" t="s">
        <v>1206</v>
      </c>
      <c r="C557" s="130" t="s">
        <v>17</v>
      </c>
      <c r="D557" s="130" t="s">
        <v>12</v>
      </c>
      <c r="E557" s="131">
        <v>0</v>
      </c>
      <c r="F557" s="131">
        <v>0</v>
      </c>
      <c r="G557" s="130" t="s">
        <v>23</v>
      </c>
      <c r="H557" s="130" t="s">
        <v>19</v>
      </c>
      <c r="I557" s="130">
        <v>0</v>
      </c>
      <c r="J557" s="131">
        <v>0</v>
      </c>
      <c r="K557" s="131">
        <v>0</v>
      </c>
    </row>
    <row r="558" spans="1:11" ht="23.1" hidden="1" customHeight="1" x14ac:dyDescent="0.15">
      <c r="A558" s="130" t="s">
        <v>1207</v>
      </c>
      <c r="B558" s="130" t="s">
        <v>1208</v>
      </c>
      <c r="C558" s="130" t="s">
        <v>18</v>
      </c>
      <c r="D558" s="130">
        <v>0</v>
      </c>
      <c r="E558" s="131">
        <v>0</v>
      </c>
      <c r="F558" s="131">
        <v>0</v>
      </c>
      <c r="G558" s="130" t="s">
        <v>18</v>
      </c>
      <c r="H558" s="130">
        <v>0</v>
      </c>
      <c r="I558" s="130">
        <v>0</v>
      </c>
      <c r="J558" s="131">
        <v>0</v>
      </c>
      <c r="K558" s="131">
        <v>0</v>
      </c>
    </row>
    <row r="559" spans="1:11" ht="23.1" hidden="1" customHeight="1" x14ac:dyDescent="0.15">
      <c r="A559" s="130" t="s">
        <v>1209</v>
      </c>
      <c r="B559" s="130" t="s">
        <v>1210</v>
      </c>
      <c r="C559" s="130" t="s">
        <v>39</v>
      </c>
      <c r="D559" s="130">
        <v>0</v>
      </c>
      <c r="E559" s="131">
        <v>0</v>
      </c>
      <c r="F559" s="131">
        <v>0</v>
      </c>
      <c r="G559" s="130" t="s">
        <v>52</v>
      </c>
      <c r="H559" s="130">
        <v>0</v>
      </c>
      <c r="I559" s="130">
        <v>0</v>
      </c>
      <c r="J559" s="131">
        <v>0</v>
      </c>
      <c r="K559" s="131">
        <v>0</v>
      </c>
    </row>
    <row r="560" spans="1:11" ht="23.1" hidden="1" customHeight="1" x14ac:dyDescent="0.15">
      <c r="A560" s="130" t="s">
        <v>1211</v>
      </c>
      <c r="B560" s="130" t="s">
        <v>1212</v>
      </c>
      <c r="C560" s="130" t="s">
        <v>50</v>
      </c>
      <c r="D560" s="130">
        <v>0</v>
      </c>
      <c r="E560" s="131">
        <v>0</v>
      </c>
      <c r="F560" s="131">
        <v>0</v>
      </c>
      <c r="G560" s="130" t="s">
        <v>50</v>
      </c>
      <c r="H560" s="130">
        <v>0</v>
      </c>
      <c r="I560" s="130">
        <v>0</v>
      </c>
      <c r="J560" s="131">
        <v>0</v>
      </c>
      <c r="K560" s="131">
        <v>0</v>
      </c>
    </row>
    <row r="561" spans="1:11" ht="23.1" hidden="1" customHeight="1" x14ac:dyDescent="0.15">
      <c r="A561" s="130" t="s">
        <v>1213</v>
      </c>
      <c r="B561" s="130" t="s">
        <v>1214</v>
      </c>
      <c r="C561" s="130" t="s">
        <v>14</v>
      </c>
      <c r="D561" s="130">
        <v>0</v>
      </c>
      <c r="E561" s="131">
        <v>0</v>
      </c>
      <c r="F561" s="131">
        <v>0</v>
      </c>
      <c r="G561" s="130" t="s">
        <v>14</v>
      </c>
      <c r="H561" s="130">
        <v>0</v>
      </c>
      <c r="I561" s="130">
        <v>0</v>
      </c>
      <c r="J561" s="131">
        <v>0</v>
      </c>
      <c r="K561" s="131">
        <v>0</v>
      </c>
    </row>
    <row r="562" spans="1:11" ht="23.1" hidden="1" customHeight="1" x14ac:dyDescent="0.15">
      <c r="A562" s="130" t="s">
        <v>1215</v>
      </c>
      <c r="B562" s="130" t="s">
        <v>1216</v>
      </c>
      <c r="C562" s="130" t="s">
        <v>22</v>
      </c>
      <c r="D562" s="130">
        <v>0</v>
      </c>
      <c r="E562" s="131">
        <v>0</v>
      </c>
      <c r="F562" s="131">
        <v>0</v>
      </c>
      <c r="G562" s="130" t="s">
        <v>71</v>
      </c>
      <c r="H562" s="130">
        <v>0</v>
      </c>
      <c r="I562" s="130">
        <v>0</v>
      </c>
      <c r="J562" s="131">
        <v>0</v>
      </c>
      <c r="K562" s="131">
        <v>0</v>
      </c>
    </row>
    <row r="563" spans="1:11" ht="23.1" hidden="1" customHeight="1" x14ac:dyDescent="0.15">
      <c r="A563" s="130" t="s">
        <v>1217</v>
      </c>
      <c r="B563" s="130" t="s">
        <v>1218</v>
      </c>
      <c r="C563" s="130" t="s">
        <v>12</v>
      </c>
      <c r="D563" s="130">
        <v>0</v>
      </c>
      <c r="E563" s="131">
        <v>0</v>
      </c>
      <c r="F563" s="131">
        <v>0</v>
      </c>
      <c r="G563" s="130" t="s">
        <v>19</v>
      </c>
      <c r="H563" s="130">
        <v>0</v>
      </c>
      <c r="I563" s="130">
        <v>0</v>
      </c>
      <c r="J563" s="131">
        <v>0</v>
      </c>
      <c r="K563" s="131">
        <v>0</v>
      </c>
    </row>
    <row r="564" spans="1:11" ht="23.1" hidden="1" customHeight="1" x14ac:dyDescent="0.15">
      <c r="A564" s="130" t="s">
        <v>1219</v>
      </c>
      <c r="B564" s="130" t="s">
        <v>1220</v>
      </c>
      <c r="C564" s="130" t="s">
        <v>18</v>
      </c>
      <c r="D564" s="130">
        <v>0</v>
      </c>
      <c r="E564" s="131">
        <v>0</v>
      </c>
      <c r="F564" s="131">
        <v>0</v>
      </c>
      <c r="G564" s="130" t="s">
        <v>18</v>
      </c>
      <c r="H564" s="130">
        <v>0</v>
      </c>
      <c r="I564" s="130">
        <v>0</v>
      </c>
      <c r="J564" s="131">
        <v>0</v>
      </c>
      <c r="K564" s="131">
        <v>0</v>
      </c>
    </row>
    <row r="565" spans="1:11" ht="23.1" hidden="1" customHeight="1" x14ac:dyDescent="0.15">
      <c r="A565" s="130" t="s">
        <v>1221</v>
      </c>
      <c r="B565" s="130" t="s">
        <v>1222</v>
      </c>
      <c r="C565" s="130" t="s">
        <v>11</v>
      </c>
      <c r="D565" s="130">
        <v>0</v>
      </c>
      <c r="E565" s="131">
        <v>0</v>
      </c>
      <c r="F565" s="131">
        <v>0</v>
      </c>
      <c r="G565" s="130" t="s">
        <v>13</v>
      </c>
      <c r="H565" s="130">
        <v>0</v>
      </c>
      <c r="I565" s="130">
        <v>0</v>
      </c>
      <c r="J565" s="131">
        <v>0</v>
      </c>
      <c r="K565" s="131">
        <v>0</v>
      </c>
    </row>
    <row r="566" spans="1:11" ht="23.1" hidden="1" customHeight="1" x14ac:dyDescent="0.15">
      <c r="A566" s="130" t="s">
        <v>1223</v>
      </c>
      <c r="B566" s="130" t="s">
        <v>1224</v>
      </c>
      <c r="C566" s="130" t="s">
        <v>35</v>
      </c>
      <c r="D566" s="130" t="s">
        <v>40</v>
      </c>
      <c r="E566" s="131" t="s">
        <v>22</v>
      </c>
      <c r="F566" s="131">
        <v>0</v>
      </c>
      <c r="G566" s="130" t="s">
        <v>36</v>
      </c>
      <c r="H566" s="130" t="s">
        <v>40</v>
      </c>
      <c r="I566" s="130">
        <v>0</v>
      </c>
      <c r="J566" s="131" t="s">
        <v>79</v>
      </c>
      <c r="K566" s="131">
        <v>0</v>
      </c>
    </row>
    <row r="567" spans="1:11" ht="23.1" hidden="1" customHeight="1" x14ac:dyDescent="0.15">
      <c r="A567" s="130" t="s">
        <v>1225</v>
      </c>
      <c r="B567" s="130" t="s">
        <v>1226</v>
      </c>
      <c r="C567" s="130" t="s">
        <v>12</v>
      </c>
      <c r="D567" s="130">
        <v>0</v>
      </c>
      <c r="E567" s="131">
        <v>0</v>
      </c>
      <c r="F567" s="131">
        <v>0</v>
      </c>
      <c r="G567" s="130" t="s">
        <v>19</v>
      </c>
      <c r="H567" s="130">
        <v>0</v>
      </c>
      <c r="I567" s="130">
        <v>0</v>
      </c>
      <c r="J567" s="131">
        <v>0</v>
      </c>
      <c r="K567" s="131">
        <v>0</v>
      </c>
    </row>
    <row r="568" spans="1:11" ht="23.1" hidden="1" customHeight="1" x14ac:dyDescent="0.15">
      <c r="A568" s="130" t="s">
        <v>1227</v>
      </c>
      <c r="B568" s="130" t="s">
        <v>1228</v>
      </c>
      <c r="C568" s="130" t="s">
        <v>26</v>
      </c>
      <c r="D568" s="130">
        <v>0</v>
      </c>
      <c r="E568" s="131">
        <v>0</v>
      </c>
      <c r="F568" s="131">
        <v>0</v>
      </c>
      <c r="G568" s="130" t="s">
        <v>26</v>
      </c>
      <c r="H568" s="130">
        <v>0</v>
      </c>
      <c r="I568" s="130">
        <v>0</v>
      </c>
      <c r="J568" s="131">
        <v>0</v>
      </c>
      <c r="K568" s="131">
        <v>0</v>
      </c>
    </row>
    <row r="569" spans="1:11" ht="23.1" hidden="1" customHeight="1" x14ac:dyDescent="0.15">
      <c r="A569" s="130" t="s">
        <v>1229</v>
      </c>
      <c r="B569" s="130" t="s">
        <v>1230</v>
      </c>
      <c r="C569" s="130" t="s">
        <v>11</v>
      </c>
      <c r="D569" s="130" t="s">
        <v>40</v>
      </c>
      <c r="E569" s="131">
        <v>0</v>
      </c>
      <c r="F569" s="131">
        <v>0</v>
      </c>
      <c r="G569" s="130" t="s">
        <v>40</v>
      </c>
      <c r="H569" s="130" t="s">
        <v>13</v>
      </c>
      <c r="I569" s="130">
        <v>0</v>
      </c>
      <c r="J569" s="131">
        <v>0</v>
      </c>
      <c r="K569" s="131">
        <v>0</v>
      </c>
    </row>
    <row r="570" spans="1:11" ht="23.1" hidden="1" customHeight="1" x14ac:dyDescent="0.15">
      <c r="A570" s="130" t="s">
        <v>1231</v>
      </c>
      <c r="B570" s="130" t="s">
        <v>1232</v>
      </c>
      <c r="C570" s="130" t="s">
        <v>35</v>
      </c>
      <c r="D570" s="130" t="s">
        <v>26</v>
      </c>
      <c r="E570" s="131">
        <v>0</v>
      </c>
      <c r="F570" s="131">
        <v>0</v>
      </c>
      <c r="G570" s="130" t="s">
        <v>76</v>
      </c>
      <c r="H570" s="130" t="s">
        <v>26</v>
      </c>
      <c r="I570" s="130">
        <v>0</v>
      </c>
      <c r="J570" s="131">
        <v>0</v>
      </c>
      <c r="K570" s="131">
        <v>0</v>
      </c>
    </row>
    <row r="571" spans="1:11" ht="23.1" hidden="1" customHeight="1" x14ac:dyDescent="0.15">
      <c r="A571" s="130" t="s">
        <v>1233</v>
      </c>
      <c r="B571" s="130" t="s">
        <v>1234</v>
      </c>
      <c r="C571" s="130" t="s">
        <v>12</v>
      </c>
      <c r="D571" s="130">
        <v>0</v>
      </c>
      <c r="E571" s="131">
        <v>0</v>
      </c>
      <c r="F571" s="131">
        <v>0</v>
      </c>
      <c r="G571" s="130" t="s">
        <v>19</v>
      </c>
      <c r="H571" s="130">
        <v>0</v>
      </c>
      <c r="I571" s="130">
        <v>0</v>
      </c>
      <c r="J571" s="131">
        <v>0</v>
      </c>
      <c r="K571" s="131">
        <v>0</v>
      </c>
    </row>
    <row r="572" spans="1:11" ht="23.1" hidden="1" customHeight="1" x14ac:dyDescent="0.15">
      <c r="A572" s="130" t="s">
        <v>1235</v>
      </c>
      <c r="B572" s="130" t="s">
        <v>1236</v>
      </c>
      <c r="C572" s="130" t="s">
        <v>22</v>
      </c>
      <c r="D572" s="130">
        <v>0</v>
      </c>
      <c r="E572" s="131">
        <v>0</v>
      </c>
      <c r="F572" s="131">
        <v>0</v>
      </c>
      <c r="G572" s="130" t="s">
        <v>70</v>
      </c>
      <c r="H572" s="130">
        <v>0</v>
      </c>
      <c r="I572" s="130">
        <v>0</v>
      </c>
      <c r="J572" s="131">
        <v>0</v>
      </c>
      <c r="K572" s="131">
        <v>0</v>
      </c>
    </row>
    <row r="573" spans="1:11" ht="23.1" hidden="1" customHeight="1" x14ac:dyDescent="0.15">
      <c r="A573" s="130" t="s">
        <v>1237</v>
      </c>
      <c r="B573" s="130" t="s">
        <v>1238</v>
      </c>
      <c r="C573" s="130" t="s">
        <v>17</v>
      </c>
      <c r="D573" s="130" t="s">
        <v>25</v>
      </c>
      <c r="E573" s="131">
        <v>0</v>
      </c>
      <c r="F573" s="131">
        <v>0</v>
      </c>
      <c r="G573" s="130" t="s">
        <v>23</v>
      </c>
      <c r="H573" s="130" t="s">
        <v>72</v>
      </c>
      <c r="I573" s="130" t="s">
        <v>67</v>
      </c>
      <c r="J573" s="131">
        <v>0</v>
      </c>
      <c r="K573" s="131">
        <v>0</v>
      </c>
    </row>
    <row r="574" spans="1:11" ht="23.1" hidden="1" customHeight="1" x14ac:dyDescent="0.15">
      <c r="A574" s="130" t="s">
        <v>1239</v>
      </c>
      <c r="B574" s="130" t="s">
        <v>1240</v>
      </c>
      <c r="C574" s="130" t="s">
        <v>17</v>
      </c>
      <c r="D574" s="130">
        <v>0</v>
      </c>
      <c r="E574" s="131">
        <v>0</v>
      </c>
      <c r="F574" s="131">
        <v>0</v>
      </c>
      <c r="G574" s="130" t="s">
        <v>23</v>
      </c>
      <c r="H574" s="130">
        <v>0</v>
      </c>
      <c r="I574" s="130">
        <v>0</v>
      </c>
      <c r="J574" s="131">
        <v>0</v>
      </c>
      <c r="K574" s="131">
        <v>0</v>
      </c>
    </row>
    <row r="575" spans="1:11" ht="23.1" hidden="1" customHeight="1" x14ac:dyDescent="0.15">
      <c r="A575" s="130" t="s">
        <v>1241</v>
      </c>
      <c r="B575" s="130" t="s">
        <v>1242</v>
      </c>
      <c r="C575" s="130" t="s">
        <v>11</v>
      </c>
      <c r="D575" s="130">
        <v>0</v>
      </c>
      <c r="E575" s="131">
        <v>0</v>
      </c>
      <c r="F575" s="131">
        <v>0</v>
      </c>
      <c r="G575" s="130" t="s">
        <v>13</v>
      </c>
      <c r="H575" s="130">
        <v>0</v>
      </c>
      <c r="I575" s="130">
        <v>0</v>
      </c>
      <c r="J575" s="131">
        <v>0</v>
      </c>
      <c r="K575" s="131">
        <v>0</v>
      </c>
    </row>
    <row r="576" spans="1:11" ht="23.1" hidden="1" customHeight="1" x14ac:dyDescent="0.15">
      <c r="A576" s="130" t="s">
        <v>1243</v>
      </c>
      <c r="B576" s="130" t="s">
        <v>1244</v>
      </c>
      <c r="C576" s="130" t="s">
        <v>25</v>
      </c>
      <c r="D576" s="130" t="s">
        <v>17</v>
      </c>
      <c r="E576" s="131">
        <v>0</v>
      </c>
      <c r="F576" s="131">
        <v>0</v>
      </c>
      <c r="G576" s="130" t="s">
        <v>27</v>
      </c>
      <c r="H576" s="130" t="s">
        <v>80</v>
      </c>
      <c r="I576" s="130">
        <v>0</v>
      </c>
      <c r="J576" s="131">
        <v>0</v>
      </c>
      <c r="K576" s="131">
        <v>0</v>
      </c>
    </row>
    <row r="577" spans="1:11" ht="23.1" hidden="1" customHeight="1" x14ac:dyDescent="0.15">
      <c r="A577" s="130" t="s">
        <v>1245</v>
      </c>
      <c r="B577" s="130" t="s">
        <v>1246</v>
      </c>
      <c r="C577" s="130" t="s">
        <v>17</v>
      </c>
      <c r="D577" s="130">
        <v>0</v>
      </c>
      <c r="E577" s="131">
        <v>0</v>
      </c>
      <c r="F577" s="131">
        <v>0</v>
      </c>
      <c r="G577" s="130" t="s">
        <v>80</v>
      </c>
      <c r="H577" s="130">
        <v>0</v>
      </c>
      <c r="I577" s="130">
        <v>0</v>
      </c>
      <c r="J577" s="131">
        <v>0</v>
      </c>
      <c r="K577" s="131">
        <v>0</v>
      </c>
    </row>
    <row r="578" spans="1:11" ht="23.1" hidden="1" customHeight="1" x14ac:dyDescent="0.15">
      <c r="A578" s="130" t="s">
        <v>1247</v>
      </c>
      <c r="B578" s="130" t="s">
        <v>1248</v>
      </c>
      <c r="C578" s="130" t="s">
        <v>35</v>
      </c>
      <c r="D578" s="130" t="s">
        <v>26</v>
      </c>
      <c r="E578" s="131">
        <v>0</v>
      </c>
      <c r="F578" s="131">
        <v>0</v>
      </c>
      <c r="G578" s="130" t="s">
        <v>69</v>
      </c>
      <c r="H578" s="130" t="s">
        <v>26</v>
      </c>
      <c r="I578" s="130">
        <v>0</v>
      </c>
      <c r="J578" s="131">
        <v>0</v>
      </c>
      <c r="K578" s="131">
        <v>0</v>
      </c>
    </row>
    <row r="579" spans="1:11" ht="23.1" hidden="1" customHeight="1" x14ac:dyDescent="0.15">
      <c r="A579" s="130" t="s">
        <v>1249</v>
      </c>
      <c r="B579" s="130" t="s">
        <v>1250</v>
      </c>
      <c r="C579" s="130" t="s">
        <v>22</v>
      </c>
      <c r="D579" s="130">
        <v>0</v>
      </c>
      <c r="E579" s="131">
        <v>0</v>
      </c>
      <c r="F579" s="131">
        <v>0</v>
      </c>
      <c r="G579" s="130" t="s">
        <v>73</v>
      </c>
      <c r="H579" s="130">
        <v>0</v>
      </c>
      <c r="I579" s="130">
        <v>0</v>
      </c>
      <c r="J579" s="131">
        <v>0</v>
      </c>
      <c r="K579" s="131">
        <v>0</v>
      </c>
    </row>
    <row r="580" spans="1:11" ht="23.1" hidden="1" customHeight="1" x14ac:dyDescent="0.15">
      <c r="A580" s="130" t="s">
        <v>1251</v>
      </c>
      <c r="B580" s="130" t="s">
        <v>1252</v>
      </c>
      <c r="C580" s="130" t="s">
        <v>39</v>
      </c>
      <c r="D580" s="130" t="s">
        <v>12</v>
      </c>
      <c r="E580" s="131">
        <v>0</v>
      </c>
      <c r="F580" s="131">
        <v>0</v>
      </c>
      <c r="G580" s="130" t="s">
        <v>52</v>
      </c>
      <c r="H580" s="130" t="s">
        <v>19</v>
      </c>
      <c r="I580" s="130">
        <v>0</v>
      </c>
      <c r="J580" s="131">
        <v>0</v>
      </c>
      <c r="K580" s="131">
        <v>0</v>
      </c>
    </row>
    <row r="581" spans="1:11" ht="23.1" hidden="1" customHeight="1" x14ac:dyDescent="0.15">
      <c r="A581" s="130" t="s">
        <v>1253</v>
      </c>
      <c r="B581" s="130" t="s">
        <v>1254</v>
      </c>
      <c r="C581" s="130" t="s">
        <v>12</v>
      </c>
      <c r="D581" s="130">
        <v>0</v>
      </c>
      <c r="E581" s="131">
        <v>0</v>
      </c>
      <c r="F581" s="131">
        <v>0</v>
      </c>
      <c r="G581" s="130" t="s">
        <v>19</v>
      </c>
      <c r="H581" s="130">
        <v>0</v>
      </c>
      <c r="I581" s="130">
        <v>0</v>
      </c>
      <c r="J581" s="131">
        <v>0</v>
      </c>
      <c r="K581" s="131">
        <v>0</v>
      </c>
    </row>
    <row r="582" spans="1:11" ht="23.1" hidden="1" customHeight="1" x14ac:dyDescent="0.15">
      <c r="A582" s="130" t="s">
        <v>1255</v>
      </c>
      <c r="B582" s="130" t="s">
        <v>1256</v>
      </c>
      <c r="C582" s="130" t="s">
        <v>12</v>
      </c>
      <c r="D582" s="130">
        <v>0</v>
      </c>
      <c r="E582" s="131">
        <v>0</v>
      </c>
      <c r="F582" s="131">
        <v>0</v>
      </c>
      <c r="G582" s="130" t="s">
        <v>19</v>
      </c>
      <c r="H582" s="130">
        <v>0</v>
      </c>
      <c r="I582" s="130">
        <v>0</v>
      </c>
      <c r="J582" s="131">
        <v>0</v>
      </c>
      <c r="K582" s="131">
        <v>0</v>
      </c>
    </row>
    <row r="583" spans="1:11" ht="23.1" hidden="1" customHeight="1" x14ac:dyDescent="0.15">
      <c r="A583" s="130" t="s">
        <v>1257</v>
      </c>
      <c r="B583" s="130" t="s">
        <v>1258</v>
      </c>
      <c r="C583" s="130" t="s">
        <v>11</v>
      </c>
      <c r="D583" s="130" t="s">
        <v>25</v>
      </c>
      <c r="E583" s="131">
        <v>0</v>
      </c>
      <c r="F583" s="131">
        <v>0</v>
      </c>
      <c r="G583" s="130" t="s">
        <v>32</v>
      </c>
      <c r="H583" s="130" t="s">
        <v>64</v>
      </c>
      <c r="I583" s="130">
        <v>0</v>
      </c>
      <c r="J583" s="131">
        <v>0</v>
      </c>
      <c r="K583" s="131">
        <v>0</v>
      </c>
    </row>
    <row r="584" spans="1:11" ht="23.1" hidden="1" customHeight="1" x14ac:dyDescent="0.15">
      <c r="A584" s="130" t="s">
        <v>1259</v>
      </c>
      <c r="B584" s="130" t="s">
        <v>1260</v>
      </c>
      <c r="C584" s="130" t="s">
        <v>17</v>
      </c>
      <c r="D584" s="130">
        <v>0</v>
      </c>
      <c r="E584" s="131">
        <v>0</v>
      </c>
      <c r="F584" s="131">
        <v>0</v>
      </c>
      <c r="G584" s="130" t="s">
        <v>23</v>
      </c>
      <c r="H584" s="130">
        <v>0</v>
      </c>
      <c r="I584" s="130">
        <v>0</v>
      </c>
      <c r="J584" s="131">
        <v>0</v>
      </c>
      <c r="K584" s="131">
        <v>0</v>
      </c>
    </row>
    <row r="585" spans="1:11" ht="23.1" hidden="1" customHeight="1" x14ac:dyDescent="0.15">
      <c r="A585" s="130" t="s">
        <v>1261</v>
      </c>
      <c r="B585" s="130" t="s">
        <v>1262</v>
      </c>
      <c r="C585" s="130" t="s">
        <v>11</v>
      </c>
      <c r="D585" s="130" t="s">
        <v>18</v>
      </c>
      <c r="E585" s="131">
        <v>0</v>
      </c>
      <c r="F585" s="131">
        <v>0</v>
      </c>
      <c r="G585" s="130" t="s">
        <v>32</v>
      </c>
      <c r="H585" s="130" t="s">
        <v>18</v>
      </c>
      <c r="I585" s="130">
        <v>0</v>
      </c>
      <c r="J585" s="131">
        <v>0</v>
      </c>
      <c r="K585" s="131">
        <v>0</v>
      </c>
    </row>
    <row r="586" spans="1:11" ht="23.1" hidden="1" customHeight="1" x14ac:dyDescent="0.15">
      <c r="A586" s="130" t="s">
        <v>1263</v>
      </c>
      <c r="B586" s="130" t="s">
        <v>1264</v>
      </c>
      <c r="C586" s="130" t="s">
        <v>12</v>
      </c>
      <c r="D586" s="130">
        <v>0</v>
      </c>
      <c r="E586" s="131">
        <v>0</v>
      </c>
      <c r="F586" s="131">
        <v>0</v>
      </c>
      <c r="G586" s="130" t="s">
        <v>19</v>
      </c>
      <c r="H586" s="130">
        <v>0</v>
      </c>
      <c r="I586" s="130">
        <v>0</v>
      </c>
      <c r="J586" s="131">
        <v>0</v>
      </c>
      <c r="K586" s="131">
        <v>0</v>
      </c>
    </row>
    <row r="587" spans="1:11" ht="23.1" hidden="1" customHeight="1" x14ac:dyDescent="0.15">
      <c r="A587" s="130" t="s">
        <v>1265</v>
      </c>
      <c r="B587" s="130" t="s">
        <v>1266</v>
      </c>
      <c r="C587" s="130" t="s">
        <v>22</v>
      </c>
      <c r="D587" s="130">
        <v>0</v>
      </c>
      <c r="E587" s="131">
        <v>0</v>
      </c>
      <c r="F587" s="131">
        <v>0</v>
      </c>
      <c r="G587" s="130" t="s">
        <v>84</v>
      </c>
      <c r="H587" s="130">
        <v>0</v>
      </c>
      <c r="I587" s="130">
        <v>0</v>
      </c>
      <c r="J587" s="131">
        <v>0</v>
      </c>
      <c r="K587" s="131">
        <v>0</v>
      </c>
    </row>
    <row r="588" spans="1:11" ht="23.1" hidden="1" customHeight="1" x14ac:dyDescent="0.15">
      <c r="A588" s="130" t="s">
        <v>1267</v>
      </c>
      <c r="B588" s="130" t="s">
        <v>1268</v>
      </c>
      <c r="C588" s="130" t="s">
        <v>17</v>
      </c>
      <c r="D588" s="130">
        <v>0</v>
      </c>
      <c r="E588" s="131">
        <v>0</v>
      </c>
      <c r="F588" s="131">
        <v>0</v>
      </c>
      <c r="G588" s="130" t="s">
        <v>23</v>
      </c>
      <c r="H588" s="130">
        <v>0</v>
      </c>
      <c r="I588" s="130">
        <v>0</v>
      </c>
      <c r="J588" s="131">
        <v>0</v>
      </c>
      <c r="K588" s="131">
        <v>0</v>
      </c>
    </row>
    <row r="589" spans="1:11" ht="23.1" hidden="1" customHeight="1" x14ac:dyDescent="0.15">
      <c r="A589" s="130" t="s">
        <v>1269</v>
      </c>
      <c r="B589" s="130" t="s">
        <v>1270</v>
      </c>
      <c r="C589" s="130" t="s">
        <v>14</v>
      </c>
      <c r="D589" s="130">
        <v>0</v>
      </c>
      <c r="E589" s="131">
        <v>0</v>
      </c>
      <c r="F589" s="131">
        <v>0</v>
      </c>
      <c r="G589" s="130" t="s">
        <v>14</v>
      </c>
      <c r="H589" s="130">
        <v>0</v>
      </c>
      <c r="I589" s="130">
        <v>0</v>
      </c>
      <c r="J589" s="131">
        <v>0</v>
      </c>
      <c r="K589" s="131">
        <v>0</v>
      </c>
    </row>
    <row r="590" spans="1:11" ht="23.1" hidden="1" customHeight="1" x14ac:dyDescent="0.15">
      <c r="A590" s="130" t="s">
        <v>1271</v>
      </c>
      <c r="B590" s="130" t="s">
        <v>1272</v>
      </c>
      <c r="C590" s="130" t="s">
        <v>59</v>
      </c>
      <c r="D590" s="130">
        <v>0</v>
      </c>
      <c r="E590" s="131">
        <v>0</v>
      </c>
      <c r="F590" s="131">
        <v>0</v>
      </c>
      <c r="G590" s="130" t="s">
        <v>59</v>
      </c>
      <c r="H590" s="130">
        <v>0</v>
      </c>
      <c r="I590" s="130">
        <v>0</v>
      </c>
      <c r="J590" s="131">
        <v>0</v>
      </c>
      <c r="K590" s="131">
        <v>0</v>
      </c>
    </row>
    <row r="591" spans="1:11" ht="23.1" hidden="1" customHeight="1" x14ac:dyDescent="0.15">
      <c r="A591" s="130" t="s">
        <v>1273</v>
      </c>
      <c r="B591" s="130" t="s">
        <v>1274</v>
      </c>
      <c r="C591" s="130" t="s">
        <v>35</v>
      </c>
      <c r="D591" s="130" t="s">
        <v>11</v>
      </c>
      <c r="E591" s="131">
        <v>0</v>
      </c>
      <c r="F591" s="131">
        <v>0</v>
      </c>
      <c r="G591" s="130" t="s">
        <v>36</v>
      </c>
      <c r="H591" s="130" t="s">
        <v>32</v>
      </c>
      <c r="I591" s="130">
        <v>0</v>
      </c>
      <c r="J591" s="131">
        <v>0</v>
      </c>
      <c r="K591" s="131">
        <v>0</v>
      </c>
    </row>
    <row r="592" spans="1:11" ht="23.1" hidden="1" customHeight="1" x14ac:dyDescent="0.15">
      <c r="A592" s="130" t="s">
        <v>1275</v>
      </c>
      <c r="B592" s="130" t="s">
        <v>1276</v>
      </c>
      <c r="C592" s="130" t="s">
        <v>25</v>
      </c>
      <c r="D592" s="130">
        <v>0</v>
      </c>
      <c r="E592" s="131">
        <v>0</v>
      </c>
      <c r="F592" s="131">
        <v>0</v>
      </c>
      <c r="G592" s="130" t="s">
        <v>41</v>
      </c>
      <c r="H592" s="130" t="s">
        <v>55</v>
      </c>
      <c r="I592" s="130">
        <v>0</v>
      </c>
      <c r="J592" s="131">
        <v>0</v>
      </c>
      <c r="K592" s="131">
        <v>0</v>
      </c>
    </row>
    <row r="593" spans="1:11" ht="23.1" hidden="1" customHeight="1" x14ac:dyDescent="0.15">
      <c r="A593" s="130" t="s">
        <v>1277</v>
      </c>
      <c r="B593" s="130" t="s">
        <v>1278</v>
      </c>
      <c r="C593" s="130" t="s">
        <v>17</v>
      </c>
      <c r="D593" s="130">
        <v>0</v>
      </c>
      <c r="E593" s="131" t="s">
        <v>12</v>
      </c>
      <c r="F593" s="131">
        <v>0</v>
      </c>
      <c r="G593" s="130" t="s">
        <v>82</v>
      </c>
      <c r="H593" s="130">
        <v>0</v>
      </c>
      <c r="I593" s="130">
        <v>0</v>
      </c>
      <c r="J593" s="131">
        <v>0</v>
      </c>
      <c r="K593" s="131">
        <v>0</v>
      </c>
    </row>
    <row r="594" spans="1:11" ht="23.1" hidden="1" customHeight="1" x14ac:dyDescent="0.15">
      <c r="A594" s="130" t="s">
        <v>1279</v>
      </c>
      <c r="B594" s="130" t="s">
        <v>1280</v>
      </c>
      <c r="C594" s="130" t="s">
        <v>22</v>
      </c>
      <c r="D594" s="130" t="s">
        <v>25</v>
      </c>
      <c r="E594" s="131">
        <v>0</v>
      </c>
      <c r="F594" s="131">
        <v>0</v>
      </c>
      <c r="G594" s="130" t="s">
        <v>70</v>
      </c>
      <c r="H594" s="130" t="s">
        <v>41</v>
      </c>
      <c r="I594" s="130" t="s">
        <v>74</v>
      </c>
      <c r="J594" s="131">
        <v>0</v>
      </c>
      <c r="K594" s="131">
        <v>0</v>
      </c>
    </row>
    <row r="595" spans="1:11" ht="23.1" hidden="1" customHeight="1" x14ac:dyDescent="0.15">
      <c r="A595" s="130" t="s">
        <v>1281</v>
      </c>
      <c r="B595" s="130" t="s">
        <v>1282</v>
      </c>
      <c r="C595" s="130" t="s">
        <v>11</v>
      </c>
      <c r="D595" s="130">
        <v>0</v>
      </c>
      <c r="E595" s="131">
        <v>0</v>
      </c>
      <c r="F595" s="131">
        <v>0</v>
      </c>
      <c r="G595" s="130" t="s">
        <v>13</v>
      </c>
      <c r="H595" s="130">
        <v>0</v>
      </c>
      <c r="I595" s="130">
        <v>0</v>
      </c>
      <c r="J595" s="131">
        <v>0</v>
      </c>
      <c r="K595" s="131">
        <v>0</v>
      </c>
    </row>
    <row r="596" spans="1:11" ht="23.1" hidden="1" customHeight="1" x14ac:dyDescent="0.15">
      <c r="A596" s="130" t="s">
        <v>1283</v>
      </c>
      <c r="B596" s="130" t="s">
        <v>1284</v>
      </c>
      <c r="C596" s="130" t="s">
        <v>22</v>
      </c>
      <c r="D596" s="130">
        <v>0</v>
      </c>
      <c r="E596" s="131">
        <v>0</v>
      </c>
      <c r="F596" s="131">
        <v>0</v>
      </c>
      <c r="G596" s="130" t="s">
        <v>84</v>
      </c>
      <c r="H596" s="130">
        <v>0</v>
      </c>
      <c r="I596" s="130">
        <v>0</v>
      </c>
      <c r="J596" s="131">
        <v>0</v>
      </c>
      <c r="K596" s="131">
        <v>0</v>
      </c>
    </row>
    <row r="597" spans="1:11" ht="23.1" hidden="1" customHeight="1" x14ac:dyDescent="0.15">
      <c r="A597" s="130" t="s">
        <v>1285</v>
      </c>
      <c r="B597" s="130" t="s">
        <v>1286</v>
      </c>
      <c r="C597" s="130" t="s">
        <v>11</v>
      </c>
      <c r="D597" s="130" t="s">
        <v>25</v>
      </c>
      <c r="E597" s="131">
        <v>0</v>
      </c>
      <c r="F597" s="131">
        <v>0</v>
      </c>
      <c r="G597" s="130" t="s">
        <v>13</v>
      </c>
      <c r="H597" s="130" t="s">
        <v>27</v>
      </c>
      <c r="I597" s="130">
        <v>0</v>
      </c>
      <c r="J597" s="131">
        <v>0</v>
      </c>
      <c r="K597" s="131">
        <v>0</v>
      </c>
    </row>
    <row r="598" spans="1:11" ht="23.1" hidden="1" customHeight="1" x14ac:dyDescent="0.15">
      <c r="A598" s="130" t="s">
        <v>1287</v>
      </c>
      <c r="B598" s="130" t="s">
        <v>1288</v>
      </c>
      <c r="C598" s="130" t="s">
        <v>25</v>
      </c>
      <c r="D598" s="130">
        <v>0</v>
      </c>
      <c r="E598" s="131">
        <v>0</v>
      </c>
      <c r="F598" s="131">
        <v>0</v>
      </c>
      <c r="G598" s="130" t="s">
        <v>41</v>
      </c>
      <c r="H598" s="130">
        <v>0</v>
      </c>
      <c r="I598" s="130">
        <v>0</v>
      </c>
      <c r="J598" s="131">
        <v>0</v>
      </c>
      <c r="K598" s="131">
        <v>0</v>
      </c>
    </row>
    <row r="599" spans="1:11" ht="23.1" hidden="1" customHeight="1" x14ac:dyDescent="0.15">
      <c r="A599" s="130" t="s">
        <v>1289</v>
      </c>
      <c r="B599" s="130" t="s">
        <v>1290</v>
      </c>
      <c r="C599" s="130" t="s">
        <v>12</v>
      </c>
      <c r="D599" s="130">
        <v>0</v>
      </c>
      <c r="E599" s="131">
        <v>0</v>
      </c>
      <c r="F599" s="131">
        <v>0</v>
      </c>
      <c r="G599" s="130" t="s">
        <v>19</v>
      </c>
      <c r="H599" s="130">
        <v>0</v>
      </c>
      <c r="I599" s="130">
        <v>0</v>
      </c>
      <c r="J599" s="131">
        <v>0</v>
      </c>
      <c r="K599" s="131">
        <v>0</v>
      </c>
    </row>
    <row r="600" spans="1:11" ht="23.1" hidden="1" customHeight="1" x14ac:dyDescent="0.15">
      <c r="A600" s="130" t="s">
        <v>1291</v>
      </c>
      <c r="B600" s="130" t="s">
        <v>1292</v>
      </c>
      <c r="C600" s="130" t="s">
        <v>18</v>
      </c>
      <c r="D600" s="130">
        <v>0</v>
      </c>
      <c r="E600" s="131">
        <v>0</v>
      </c>
      <c r="F600" s="131">
        <v>0</v>
      </c>
      <c r="G600" s="130" t="s">
        <v>18</v>
      </c>
      <c r="H600" s="130">
        <v>0</v>
      </c>
      <c r="I600" s="130">
        <v>0</v>
      </c>
      <c r="J600" s="131">
        <v>0</v>
      </c>
      <c r="K600" s="131">
        <v>0</v>
      </c>
    </row>
    <row r="601" spans="1:11" ht="23.1" hidden="1" customHeight="1" x14ac:dyDescent="0.15">
      <c r="A601" s="130" t="s">
        <v>1293</v>
      </c>
      <c r="B601" s="130" t="s">
        <v>1294</v>
      </c>
      <c r="C601" s="130" t="s">
        <v>22</v>
      </c>
      <c r="D601" s="130" t="s">
        <v>48</v>
      </c>
      <c r="E601" s="131">
        <v>0</v>
      </c>
      <c r="F601" s="131">
        <v>0</v>
      </c>
      <c r="G601" s="130" t="s">
        <v>71</v>
      </c>
      <c r="H601" s="130" t="s">
        <v>65</v>
      </c>
      <c r="I601" s="130">
        <v>0</v>
      </c>
      <c r="J601" s="131">
        <v>0</v>
      </c>
      <c r="K601" s="131">
        <v>0</v>
      </c>
    </row>
    <row r="602" spans="1:11" ht="23.1" hidden="1" customHeight="1" x14ac:dyDescent="0.15">
      <c r="A602" s="130" t="s">
        <v>1295</v>
      </c>
      <c r="B602" s="130" t="s">
        <v>1296</v>
      </c>
      <c r="C602" s="130" t="s">
        <v>12</v>
      </c>
      <c r="D602" s="130" t="s">
        <v>22</v>
      </c>
      <c r="E602" s="131">
        <v>0</v>
      </c>
      <c r="F602" s="131">
        <v>0</v>
      </c>
      <c r="G602" s="130" t="s">
        <v>19</v>
      </c>
      <c r="H602" s="130" t="s">
        <v>77</v>
      </c>
      <c r="I602" s="130">
        <v>0</v>
      </c>
      <c r="J602" s="131">
        <v>0</v>
      </c>
      <c r="K602" s="131">
        <v>0</v>
      </c>
    </row>
    <row r="603" spans="1:11" ht="23.1" hidden="1" customHeight="1" x14ac:dyDescent="0.15">
      <c r="A603" s="130" t="s">
        <v>1297</v>
      </c>
      <c r="B603" s="130" t="s">
        <v>1298</v>
      </c>
      <c r="C603" s="130" t="s">
        <v>26</v>
      </c>
      <c r="D603" s="130">
        <v>0</v>
      </c>
      <c r="E603" s="131">
        <v>0</v>
      </c>
      <c r="F603" s="131">
        <v>0</v>
      </c>
      <c r="G603" s="130" t="s">
        <v>26</v>
      </c>
      <c r="H603" s="130">
        <v>0</v>
      </c>
      <c r="I603" s="130">
        <v>0</v>
      </c>
      <c r="J603" s="131">
        <v>0</v>
      </c>
      <c r="K603" s="131">
        <v>0</v>
      </c>
    </row>
    <row r="604" spans="1:11" ht="23.1" hidden="1" customHeight="1" x14ac:dyDescent="0.15">
      <c r="A604" s="130" t="s">
        <v>1299</v>
      </c>
      <c r="B604" s="130" t="s">
        <v>1300</v>
      </c>
      <c r="C604" s="130" t="s">
        <v>18</v>
      </c>
      <c r="D604" s="130">
        <v>0</v>
      </c>
      <c r="E604" s="131">
        <v>0</v>
      </c>
      <c r="F604" s="131">
        <v>0</v>
      </c>
      <c r="G604" s="130" t="s">
        <v>18</v>
      </c>
      <c r="H604" s="130">
        <v>0</v>
      </c>
      <c r="I604" s="130">
        <v>0</v>
      </c>
      <c r="J604" s="131">
        <v>0</v>
      </c>
      <c r="K604" s="131">
        <v>0</v>
      </c>
    </row>
    <row r="605" spans="1:11" ht="23.1" hidden="1" customHeight="1" x14ac:dyDescent="0.15">
      <c r="A605" s="130" t="s">
        <v>1301</v>
      </c>
      <c r="B605" s="130" t="s">
        <v>1302</v>
      </c>
      <c r="C605" s="130" t="s">
        <v>22</v>
      </c>
      <c r="D605" s="130">
        <v>0</v>
      </c>
      <c r="E605" s="131">
        <v>0</v>
      </c>
      <c r="F605" s="131">
        <v>0</v>
      </c>
      <c r="G605" s="130" t="s">
        <v>71</v>
      </c>
      <c r="H605" s="130">
        <v>0</v>
      </c>
      <c r="I605" s="130">
        <v>0</v>
      </c>
      <c r="J605" s="131">
        <v>0</v>
      </c>
      <c r="K605" s="131">
        <v>0</v>
      </c>
    </row>
    <row r="606" spans="1:11" ht="23.1" hidden="1" customHeight="1" x14ac:dyDescent="0.15">
      <c r="A606" s="130" t="s">
        <v>1303</v>
      </c>
      <c r="B606" s="130" t="s">
        <v>1304</v>
      </c>
      <c r="C606" s="130" t="s">
        <v>12</v>
      </c>
      <c r="D606" s="130">
        <v>0</v>
      </c>
      <c r="E606" s="131">
        <v>0</v>
      </c>
      <c r="F606" s="131">
        <v>0</v>
      </c>
      <c r="G606" s="130" t="s">
        <v>19</v>
      </c>
      <c r="H606" s="130">
        <v>0</v>
      </c>
      <c r="I606" s="130">
        <v>0</v>
      </c>
      <c r="J606" s="131">
        <v>0</v>
      </c>
      <c r="K606" s="131">
        <v>0</v>
      </c>
    </row>
    <row r="607" spans="1:11" ht="23.1" hidden="1" customHeight="1" x14ac:dyDescent="0.15">
      <c r="A607" s="130" t="s">
        <v>1305</v>
      </c>
      <c r="B607" s="130" t="s">
        <v>1306</v>
      </c>
      <c r="C607" s="130" t="s">
        <v>11</v>
      </c>
      <c r="D607" s="130">
        <v>0</v>
      </c>
      <c r="E607" s="131">
        <v>0</v>
      </c>
      <c r="F607" s="131">
        <v>0</v>
      </c>
      <c r="G607" s="130" t="s">
        <v>57</v>
      </c>
      <c r="H607" s="130">
        <v>0</v>
      </c>
      <c r="I607" s="130">
        <v>0</v>
      </c>
      <c r="J607" s="131">
        <v>0</v>
      </c>
      <c r="K607" s="131">
        <v>0</v>
      </c>
    </row>
    <row r="608" spans="1:11" ht="23.1" hidden="1" customHeight="1" x14ac:dyDescent="0.15">
      <c r="A608" s="130" t="s">
        <v>1307</v>
      </c>
      <c r="B608" s="130" t="s">
        <v>1308</v>
      </c>
      <c r="C608" s="130" t="s">
        <v>25</v>
      </c>
      <c r="D608" s="130">
        <v>0</v>
      </c>
      <c r="E608" s="131">
        <v>0</v>
      </c>
      <c r="F608" s="131">
        <v>0</v>
      </c>
      <c r="G608" s="130" t="s">
        <v>64</v>
      </c>
      <c r="H608" s="130" t="s">
        <v>29</v>
      </c>
      <c r="I608" s="130">
        <v>0</v>
      </c>
      <c r="J608" s="131">
        <v>0</v>
      </c>
      <c r="K608" s="131">
        <v>0</v>
      </c>
    </row>
    <row r="609" spans="1:11" ht="23.1" hidden="1" customHeight="1" x14ac:dyDescent="0.15">
      <c r="A609" s="130" t="s">
        <v>1309</v>
      </c>
      <c r="B609" s="130" t="s">
        <v>1310</v>
      </c>
      <c r="C609" s="130" t="s">
        <v>22</v>
      </c>
      <c r="D609" s="130" t="s">
        <v>25</v>
      </c>
      <c r="E609" s="131">
        <v>0</v>
      </c>
      <c r="F609" s="131">
        <v>0</v>
      </c>
      <c r="G609" s="130">
        <v>0</v>
      </c>
      <c r="H609" s="130" t="s">
        <v>41</v>
      </c>
      <c r="I609" s="130">
        <v>0</v>
      </c>
      <c r="J609" s="131">
        <v>0</v>
      </c>
      <c r="K609" s="131">
        <v>0</v>
      </c>
    </row>
    <row r="610" spans="1:11" ht="23.1" hidden="1" customHeight="1" x14ac:dyDescent="0.15">
      <c r="A610" s="130" t="s">
        <v>1311</v>
      </c>
      <c r="B610" s="130" t="s">
        <v>1312</v>
      </c>
      <c r="C610" s="130" t="s">
        <v>17</v>
      </c>
      <c r="D610" s="130">
        <v>0</v>
      </c>
      <c r="E610" s="131">
        <v>0</v>
      </c>
      <c r="F610" s="131">
        <v>0</v>
      </c>
      <c r="G610" s="130" t="s">
        <v>23</v>
      </c>
      <c r="H610" s="130">
        <v>0</v>
      </c>
      <c r="I610" s="130">
        <v>0</v>
      </c>
      <c r="J610" s="131">
        <v>0</v>
      </c>
      <c r="K610" s="131">
        <v>0</v>
      </c>
    </row>
    <row r="611" spans="1:11" ht="23.1" hidden="1" customHeight="1" x14ac:dyDescent="0.15">
      <c r="A611" s="130" t="s">
        <v>1313</v>
      </c>
      <c r="B611" s="130" t="s">
        <v>1314</v>
      </c>
      <c r="C611" s="130" t="s">
        <v>11</v>
      </c>
      <c r="D611" s="130" t="s">
        <v>48</v>
      </c>
      <c r="E611" s="131">
        <v>0</v>
      </c>
      <c r="F611" s="131">
        <v>0</v>
      </c>
      <c r="G611" s="130" t="s">
        <v>57</v>
      </c>
      <c r="H611" s="130" t="s">
        <v>65</v>
      </c>
      <c r="I611" s="130">
        <v>0</v>
      </c>
      <c r="J611" s="131">
        <v>0</v>
      </c>
      <c r="K611" s="131">
        <v>0</v>
      </c>
    </row>
    <row r="612" spans="1:11" ht="23.1" hidden="1" customHeight="1" x14ac:dyDescent="0.15">
      <c r="A612" s="130" t="s">
        <v>1315</v>
      </c>
      <c r="B612" s="130" t="s">
        <v>1316</v>
      </c>
      <c r="C612" s="130" t="s">
        <v>22</v>
      </c>
      <c r="D612" s="130">
        <v>0</v>
      </c>
      <c r="E612" s="131">
        <v>0</v>
      </c>
      <c r="F612" s="131">
        <v>0</v>
      </c>
      <c r="G612" s="130" t="s">
        <v>81</v>
      </c>
      <c r="H612" s="130" t="s">
        <v>74</v>
      </c>
      <c r="I612" s="130">
        <v>0</v>
      </c>
      <c r="J612" s="131">
        <v>0</v>
      </c>
      <c r="K612" s="131">
        <v>0</v>
      </c>
    </row>
    <row r="613" spans="1:11" ht="23.1" hidden="1" customHeight="1" x14ac:dyDescent="0.15">
      <c r="A613" s="130" t="s">
        <v>1317</v>
      </c>
      <c r="B613" s="130" t="s">
        <v>1318</v>
      </c>
      <c r="C613" s="130" t="s">
        <v>11</v>
      </c>
      <c r="D613" s="130">
        <v>0</v>
      </c>
      <c r="E613" s="131">
        <v>0</v>
      </c>
      <c r="F613" s="131">
        <v>0</v>
      </c>
      <c r="G613" s="130" t="s">
        <v>62</v>
      </c>
      <c r="H613" s="130" t="s">
        <v>74</v>
      </c>
      <c r="I613" s="130">
        <v>0</v>
      </c>
      <c r="J613" s="131">
        <v>0</v>
      </c>
      <c r="K613" s="131">
        <v>0</v>
      </c>
    </row>
    <row r="614" spans="1:11" ht="23.1" hidden="1" customHeight="1" x14ac:dyDescent="0.15">
      <c r="A614" s="130" t="s">
        <v>1319</v>
      </c>
      <c r="B614" s="130" t="s">
        <v>1320</v>
      </c>
      <c r="C614" s="130" t="s">
        <v>40</v>
      </c>
      <c r="D614" s="130" t="s">
        <v>17</v>
      </c>
      <c r="E614" s="131" t="s">
        <v>12</v>
      </c>
      <c r="F614" s="131">
        <v>0</v>
      </c>
      <c r="G614" s="130" t="s">
        <v>40</v>
      </c>
      <c r="H614" s="130" t="s">
        <v>23</v>
      </c>
      <c r="I614" s="130">
        <v>0</v>
      </c>
      <c r="J614" s="131" t="s">
        <v>19</v>
      </c>
      <c r="K614" s="131">
        <v>0</v>
      </c>
    </row>
    <row r="615" spans="1:11" ht="23.1" hidden="1" customHeight="1" x14ac:dyDescent="0.15">
      <c r="A615" s="130" t="s">
        <v>1321</v>
      </c>
      <c r="B615" s="130" t="s">
        <v>1322</v>
      </c>
      <c r="C615" s="130" t="s">
        <v>12</v>
      </c>
      <c r="D615" s="130">
        <v>0</v>
      </c>
      <c r="E615" s="131">
        <v>0</v>
      </c>
      <c r="F615" s="131">
        <v>0</v>
      </c>
      <c r="G615" s="130" t="s">
        <v>19</v>
      </c>
      <c r="H615" s="130">
        <v>0</v>
      </c>
      <c r="I615" s="130">
        <v>0</v>
      </c>
      <c r="J615" s="131">
        <v>0</v>
      </c>
      <c r="K615" s="131">
        <v>0</v>
      </c>
    </row>
    <row r="616" spans="1:11" ht="23.1" hidden="1" customHeight="1" x14ac:dyDescent="0.15">
      <c r="A616" s="130" t="s">
        <v>1323</v>
      </c>
      <c r="B616" s="130" t="s">
        <v>1324</v>
      </c>
      <c r="C616" s="130" t="s">
        <v>22</v>
      </c>
      <c r="D616" s="130">
        <v>0</v>
      </c>
      <c r="E616" s="131">
        <v>0</v>
      </c>
      <c r="F616" s="131">
        <v>0</v>
      </c>
      <c r="G616" s="130" t="s">
        <v>71</v>
      </c>
      <c r="H616" s="130" t="s">
        <v>74</v>
      </c>
      <c r="I616" s="130">
        <v>0</v>
      </c>
      <c r="J616" s="131">
        <v>0</v>
      </c>
      <c r="K616" s="131">
        <v>0</v>
      </c>
    </row>
    <row r="617" spans="1:11" ht="23.1" hidden="1" customHeight="1" x14ac:dyDescent="0.15">
      <c r="A617" s="130" t="s">
        <v>1325</v>
      </c>
      <c r="B617" s="130" t="s">
        <v>1326</v>
      </c>
      <c r="C617" s="130" t="s">
        <v>18</v>
      </c>
      <c r="D617" s="130">
        <v>0</v>
      </c>
      <c r="E617" s="131">
        <v>0</v>
      </c>
      <c r="F617" s="131">
        <v>0</v>
      </c>
      <c r="G617" s="130" t="s">
        <v>18</v>
      </c>
      <c r="H617" s="130">
        <v>0</v>
      </c>
      <c r="I617" s="130">
        <v>0</v>
      </c>
      <c r="J617" s="131">
        <v>0</v>
      </c>
      <c r="K617" s="131">
        <v>0</v>
      </c>
    </row>
    <row r="618" spans="1:11" ht="23.1" hidden="1" customHeight="1" x14ac:dyDescent="0.15">
      <c r="A618" s="130" t="s">
        <v>1327</v>
      </c>
      <c r="B618" s="130" t="s">
        <v>1328</v>
      </c>
      <c r="C618" s="130" t="s">
        <v>14</v>
      </c>
      <c r="D618" s="130">
        <v>0</v>
      </c>
      <c r="E618" s="131">
        <v>0</v>
      </c>
      <c r="F618" s="131">
        <v>0</v>
      </c>
      <c r="G618" s="130" t="s">
        <v>14</v>
      </c>
      <c r="H618" s="130">
        <v>0</v>
      </c>
      <c r="I618" s="130">
        <v>0</v>
      </c>
      <c r="J618" s="131">
        <v>0</v>
      </c>
      <c r="K618" s="131">
        <v>0</v>
      </c>
    </row>
    <row r="619" spans="1:11" ht="23.1" hidden="1" customHeight="1" x14ac:dyDescent="0.15">
      <c r="A619" s="130" t="s">
        <v>1329</v>
      </c>
      <c r="B619" s="130" t="s">
        <v>1330</v>
      </c>
      <c r="C619" s="130" t="s">
        <v>26</v>
      </c>
      <c r="D619" s="130">
        <v>0</v>
      </c>
      <c r="E619" s="131">
        <v>0</v>
      </c>
      <c r="F619" s="131">
        <v>0</v>
      </c>
      <c r="G619" s="130" t="s">
        <v>26</v>
      </c>
      <c r="H619" s="130">
        <v>0</v>
      </c>
      <c r="I619" s="130">
        <v>0</v>
      </c>
      <c r="J619" s="131">
        <v>0</v>
      </c>
      <c r="K619" s="131">
        <v>0</v>
      </c>
    </row>
    <row r="620" spans="1:11" ht="23.1" hidden="1" customHeight="1" x14ac:dyDescent="0.15">
      <c r="A620" s="130" t="s">
        <v>1331</v>
      </c>
      <c r="B620" s="130" t="s">
        <v>1332</v>
      </c>
      <c r="C620" s="130" t="s">
        <v>18</v>
      </c>
      <c r="D620" s="130">
        <v>0</v>
      </c>
      <c r="E620" s="131">
        <v>0</v>
      </c>
      <c r="F620" s="131">
        <v>0</v>
      </c>
      <c r="G620" s="130" t="s">
        <v>18</v>
      </c>
      <c r="H620" s="130">
        <v>0</v>
      </c>
      <c r="I620" s="130">
        <v>0</v>
      </c>
      <c r="J620" s="131">
        <v>0</v>
      </c>
      <c r="K620" s="131">
        <v>0</v>
      </c>
    </row>
    <row r="621" spans="1:11" ht="23.1" hidden="1" customHeight="1" x14ac:dyDescent="0.15">
      <c r="A621" s="130" t="s">
        <v>1333</v>
      </c>
      <c r="B621" s="130" t="s">
        <v>1334</v>
      </c>
      <c r="C621" s="130" t="s">
        <v>22</v>
      </c>
      <c r="D621" s="130" t="s">
        <v>11</v>
      </c>
      <c r="E621" s="131">
        <v>0</v>
      </c>
      <c r="F621" s="131">
        <v>0</v>
      </c>
      <c r="G621" s="130" t="s">
        <v>62</v>
      </c>
      <c r="H621" s="130" t="s">
        <v>74</v>
      </c>
      <c r="I621" s="130">
        <v>0</v>
      </c>
      <c r="J621" s="131">
        <v>0</v>
      </c>
      <c r="K621" s="131">
        <v>0</v>
      </c>
    </row>
    <row r="622" spans="1:11" ht="23.1" hidden="1" customHeight="1" x14ac:dyDescent="0.15">
      <c r="A622" s="130" t="s">
        <v>1335</v>
      </c>
      <c r="B622" s="130" t="s">
        <v>1336</v>
      </c>
      <c r="C622" s="130" t="s">
        <v>11</v>
      </c>
      <c r="D622" s="130" t="s">
        <v>47</v>
      </c>
      <c r="E622" s="131">
        <v>0</v>
      </c>
      <c r="F622" s="131">
        <v>0</v>
      </c>
      <c r="G622" s="130" t="s">
        <v>32</v>
      </c>
      <c r="H622" s="130" t="s">
        <v>47</v>
      </c>
      <c r="I622" s="130">
        <v>0</v>
      </c>
      <c r="J622" s="131">
        <v>0</v>
      </c>
      <c r="K622" s="131">
        <v>0</v>
      </c>
    </row>
    <row r="623" spans="1:11" ht="23.1" hidden="1" customHeight="1" x14ac:dyDescent="0.15">
      <c r="A623" s="130" t="s">
        <v>1337</v>
      </c>
      <c r="B623" s="130" t="s">
        <v>1338</v>
      </c>
      <c r="C623" s="130" t="s">
        <v>26</v>
      </c>
      <c r="D623" s="130">
        <v>0</v>
      </c>
      <c r="E623" s="131" t="s">
        <v>22</v>
      </c>
      <c r="F623" s="131">
        <v>0</v>
      </c>
      <c r="G623" s="130" t="s">
        <v>85</v>
      </c>
      <c r="H623" s="130">
        <v>0</v>
      </c>
      <c r="I623" s="130">
        <v>0</v>
      </c>
      <c r="J623" s="131">
        <v>0</v>
      </c>
      <c r="K623" s="131">
        <v>0</v>
      </c>
    </row>
    <row r="624" spans="1:11" ht="23.1" hidden="1" customHeight="1" x14ac:dyDescent="0.15">
      <c r="A624" s="130" t="s">
        <v>1339</v>
      </c>
      <c r="B624" s="130" t="s">
        <v>1340</v>
      </c>
      <c r="C624" s="130" t="s">
        <v>11</v>
      </c>
      <c r="D624" s="130">
        <v>0</v>
      </c>
      <c r="E624" s="131">
        <v>0</v>
      </c>
      <c r="F624" s="131">
        <v>0</v>
      </c>
      <c r="G624" s="130" t="s">
        <v>13</v>
      </c>
      <c r="H624" s="130">
        <v>0</v>
      </c>
      <c r="I624" s="130">
        <v>0</v>
      </c>
      <c r="J624" s="131">
        <v>0</v>
      </c>
      <c r="K624" s="131">
        <v>0</v>
      </c>
    </row>
    <row r="625" spans="1:11" ht="23.1" hidden="1" customHeight="1" x14ac:dyDescent="0.15">
      <c r="A625" s="130" t="s">
        <v>1341</v>
      </c>
      <c r="B625" s="130" t="s">
        <v>1342</v>
      </c>
      <c r="C625" s="130" t="s">
        <v>18</v>
      </c>
      <c r="D625" s="130">
        <v>0</v>
      </c>
      <c r="E625" s="131">
        <v>0</v>
      </c>
      <c r="F625" s="131">
        <v>0</v>
      </c>
      <c r="G625" s="130" t="s">
        <v>18</v>
      </c>
      <c r="H625" s="130">
        <v>0</v>
      </c>
      <c r="I625" s="130">
        <v>0</v>
      </c>
      <c r="J625" s="131">
        <v>0</v>
      </c>
      <c r="K625" s="131">
        <v>0</v>
      </c>
    </row>
    <row r="626" spans="1:11" ht="23.1" hidden="1" customHeight="1" x14ac:dyDescent="0.15">
      <c r="A626" s="130" t="s">
        <v>1343</v>
      </c>
      <c r="B626" s="130" t="s">
        <v>1344</v>
      </c>
      <c r="C626" s="130" t="s">
        <v>17</v>
      </c>
      <c r="D626" s="130">
        <v>0</v>
      </c>
      <c r="E626" s="131">
        <v>0</v>
      </c>
      <c r="F626" s="131">
        <v>0</v>
      </c>
      <c r="G626" s="130" t="s">
        <v>23</v>
      </c>
      <c r="H626" s="130">
        <v>0</v>
      </c>
      <c r="I626" s="130">
        <v>0</v>
      </c>
      <c r="J626" s="131">
        <v>0</v>
      </c>
      <c r="K626" s="131">
        <v>0</v>
      </c>
    </row>
    <row r="627" spans="1:11" ht="23.1" hidden="1" customHeight="1" x14ac:dyDescent="0.15">
      <c r="A627" s="130" t="s">
        <v>1345</v>
      </c>
      <c r="B627" s="130" t="s">
        <v>1346</v>
      </c>
      <c r="C627" s="130" t="s">
        <v>17</v>
      </c>
      <c r="D627" s="130">
        <v>0</v>
      </c>
      <c r="E627" s="131">
        <v>0</v>
      </c>
      <c r="F627" s="131">
        <v>0</v>
      </c>
      <c r="G627" s="130" t="s">
        <v>23</v>
      </c>
      <c r="H627" s="130">
        <v>0</v>
      </c>
      <c r="I627" s="130">
        <v>0</v>
      </c>
      <c r="J627" s="131">
        <v>0</v>
      </c>
      <c r="K627" s="131">
        <v>0</v>
      </c>
    </row>
    <row r="628" spans="1:11" ht="23.1" hidden="1" customHeight="1" x14ac:dyDescent="0.15">
      <c r="A628" s="130" t="s">
        <v>1347</v>
      </c>
      <c r="B628" s="130" t="s">
        <v>1348</v>
      </c>
      <c r="C628" s="130" t="s">
        <v>17</v>
      </c>
      <c r="D628" s="130">
        <v>0</v>
      </c>
      <c r="E628" s="131" t="s">
        <v>12</v>
      </c>
      <c r="F628" s="131">
        <v>0</v>
      </c>
      <c r="G628" s="130" t="s">
        <v>82</v>
      </c>
      <c r="H628" s="130">
        <v>0</v>
      </c>
      <c r="I628" s="130">
        <v>0</v>
      </c>
      <c r="J628" s="131">
        <v>0</v>
      </c>
      <c r="K628" s="131">
        <v>0</v>
      </c>
    </row>
    <row r="629" spans="1:11" ht="23.1" hidden="1" customHeight="1" x14ac:dyDescent="0.15">
      <c r="A629" s="130" t="s">
        <v>1349</v>
      </c>
      <c r="B629" s="130" t="s">
        <v>1350</v>
      </c>
      <c r="C629" s="130" t="s">
        <v>40</v>
      </c>
      <c r="D629" s="130">
        <v>0</v>
      </c>
      <c r="E629" s="131">
        <v>0</v>
      </c>
      <c r="F629" s="131">
        <v>0</v>
      </c>
      <c r="G629" s="130" t="s">
        <v>40</v>
      </c>
      <c r="H629" s="130">
        <v>0</v>
      </c>
      <c r="I629" s="130">
        <v>0</v>
      </c>
      <c r="J629" s="131">
        <v>0</v>
      </c>
      <c r="K629" s="131">
        <v>0</v>
      </c>
    </row>
    <row r="630" spans="1:11" ht="23.1" hidden="1" customHeight="1" x14ac:dyDescent="0.15">
      <c r="A630" s="130" t="s">
        <v>1351</v>
      </c>
      <c r="B630" s="130" t="s">
        <v>1352</v>
      </c>
      <c r="C630" s="130" t="s">
        <v>25</v>
      </c>
      <c r="D630" s="130">
        <v>0</v>
      </c>
      <c r="E630" s="131">
        <v>0</v>
      </c>
      <c r="F630" s="131">
        <v>0</v>
      </c>
      <c r="G630" s="130" t="s">
        <v>64</v>
      </c>
      <c r="H630" s="130" t="s">
        <v>55</v>
      </c>
      <c r="I630" s="130" t="s">
        <v>27</v>
      </c>
      <c r="J630" s="131">
        <v>0</v>
      </c>
      <c r="K630" s="131">
        <v>0</v>
      </c>
    </row>
    <row r="631" spans="1:11" ht="23.1" hidden="1" customHeight="1" x14ac:dyDescent="0.15">
      <c r="A631" s="130" t="s">
        <v>1353</v>
      </c>
      <c r="B631" s="130" t="s">
        <v>1354</v>
      </c>
      <c r="C631" s="130" t="s">
        <v>17</v>
      </c>
      <c r="D631" s="130">
        <v>0</v>
      </c>
      <c r="E631" s="131">
        <v>0</v>
      </c>
      <c r="F631" s="131">
        <v>0</v>
      </c>
      <c r="G631" s="130" t="s">
        <v>37</v>
      </c>
      <c r="H631" s="130">
        <v>0</v>
      </c>
      <c r="I631" s="130">
        <v>0</v>
      </c>
      <c r="J631" s="131">
        <v>0</v>
      </c>
      <c r="K631" s="131">
        <v>0</v>
      </c>
    </row>
    <row r="632" spans="1:11" ht="23.1" hidden="1" customHeight="1" x14ac:dyDescent="0.15">
      <c r="A632" s="130" t="s">
        <v>1355</v>
      </c>
      <c r="B632" s="130" t="s">
        <v>1356</v>
      </c>
      <c r="C632" s="130" t="s">
        <v>11</v>
      </c>
      <c r="D632" s="130">
        <v>0</v>
      </c>
      <c r="E632" s="131">
        <v>0</v>
      </c>
      <c r="F632" s="131">
        <v>0</v>
      </c>
      <c r="G632" s="130" t="s">
        <v>57</v>
      </c>
      <c r="H632" s="130">
        <v>0</v>
      </c>
      <c r="I632" s="130">
        <v>0</v>
      </c>
      <c r="J632" s="131">
        <v>0</v>
      </c>
      <c r="K632" s="131">
        <v>0</v>
      </c>
    </row>
    <row r="633" spans="1:11" ht="23.1" hidden="1" customHeight="1" x14ac:dyDescent="0.15">
      <c r="A633" s="130" t="s">
        <v>1357</v>
      </c>
      <c r="B633" s="130" t="s">
        <v>1358</v>
      </c>
      <c r="C633" s="130" t="s">
        <v>12</v>
      </c>
      <c r="D633" s="130">
        <v>0</v>
      </c>
      <c r="E633" s="131">
        <v>0</v>
      </c>
      <c r="F633" s="131">
        <v>0</v>
      </c>
      <c r="G633" s="130" t="s">
        <v>19</v>
      </c>
      <c r="H633" s="130">
        <v>0</v>
      </c>
      <c r="I633" s="130">
        <v>0</v>
      </c>
      <c r="J633" s="131">
        <v>0</v>
      </c>
      <c r="K633" s="131">
        <v>0</v>
      </c>
    </row>
    <row r="634" spans="1:11" ht="23.1" hidden="1" customHeight="1" x14ac:dyDescent="0.15">
      <c r="A634" s="130" t="s">
        <v>1359</v>
      </c>
      <c r="B634" s="130" t="s">
        <v>1360</v>
      </c>
      <c r="C634" s="130" t="s">
        <v>11</v>
      </c>
      <c r="D634" s="130">
        <v>0</v>
      </c>
      <c r="E634" s="131">
        <v>0</v>
      </c>
      <c r="F634" s="131">
        <v>0</v>
      </c>
      <c r="G634" s="130" t="s">
        <v>32</v>
      </c>
      <c r="H634" s="130">
        <v>0</v>
      </c>
      <c r="I634" s="130">
        <v>0</v>
      </c>
      <c r="J634" s="131">
        <v>0</v>
      </c>
      <c r="K634" s="131">
        <v>0</v>
      </c>
    </row>
    <row r="635" spans="1:11" ht="23.1" hidden="1" customHeight="1" x14ac:dyDescent="0.15">
      <c r="A635" s="130" t="s">
        <v>1361</v>
      </c>
      <c r="B635" s="130" t="s">
        <v>1362</v>
      </c>
      <c r="C635" s="130" t="s">
        <v>11</v>
      </c>
      <c r="D635" s="130">
        <v>0</v>
      </c>
      <c r="E635" s="131">
        <v>0</v>
      </c>
      <c r="F635" s="131">
        <v>0</v>
      </c>
      <c r="G635" s="130" t="s">
        <v>13</v>
      </c>
      <c r="H635" s="130">
        <v>0</v>
      </c>
      <c r="I635" s="130">
        <v>0</v>
      </c>
      <c r="J635" s="131">
        <v>0</v>
      </c>
      <c r="K635" s="131">
        <v>0</v>
      </c>
    </row>
    <row r="636" spans="1:11" ht="23.1" hidden="1" customHeight="1" x14ac:dyDescent="0.15">
      <c r="A636" s="130" t="s">
        <v>1363</v>
      </c>
      <c r="B636" s="130" t="s">
        <v>1364</v>
      </c>
      <c r="C636" s="130" t="s">
        <v>50</v>
      </c>
      <c r="D636" s="130">
        <v>0</v>
      </c>
      <c r="E636" s="131">
        <v>0</v>
      </c>
      <c r="F636" s="131">
        <v>0</v>
      </c>
      <c r="G636" s="130" t="s">
        <v>50</v>
      </c>
      <c r="H636" s="130">
        <v>0</v>
      </c>
      <c r="I636" s="130">
        <v>0</v>
      </c>
      <c r="J636" s="131">
        <v>0</v>
      </c>
      <c r="K636" s="131">
        <v>0</v>
      </c>
    </row>
    <row r="637" spans="1:11" ht="23.1" hidden="1" customHeight="1" x14ac:dyDescent="0.15">
      <c r="A637" s="130" t="s">
        <v>1365</v>
      </c>
      <c r="B637" s="130" t="s">
        <v>1366</v>
      </c>
      <c r="C637" s="130" t="s">
        <v>25</v>
      </c>
      <c r="D637" s="130">
        <v>0</v>
      </c>
      <c r="E637" s="131">
        <v>0</v>
      </c>
      <c r="F637" s="131">
        <v>0</v>
      </c>
      <c r="G637" s="130" t="s">
        <v>64</v>
      </c>
      <c r="H637" s="130" t="s">
        <v>29</v>
      </c>
      <c r="I637" s="130" t="s">
        <v>55</v>
      </c>
      <c r="J637" s="131">
        <v>0</v>
      </c>
      <c r="K637" s="131">
        <v>0</v>
      </c>
    </row>
    <row r="638" spans="1:11" ht="23.1" hidden="1" customHeight="1" x14ac:dyDescent="0.15">
      <c r="A638" s="130" t="s">
        <v>1367</v>
      </c>
      <c r="B638" s="130" t="s">
        <v>1368</v>
      </c>
      <c r="C638" s="130" t="s">
        <v>35</v>
      </c>
      <c r="D638" s="130" t="s">
        <v>11</v>
      </c>
      <c r="E638" s="131">
        <v>0</v>
      </c>
      <c r="F638" s="131">
        <v>0</v>
      </c>
      <c r="G638" s="130" t="s">
        <v>36</v>
      </c>
      <c r="H638" s="130" t="s">
        <v>32</v>
      </c>
      <c r="I638" s="130">
        <v>0</v>
      </c>
      <c r="J638" s="131">
        <v>0</v>
      </c>
      <c r="K638" s="131">
        <v>0</v>
      </c>
    </row>
    <row r="639" spans="1:11" ht="23.1" hidden="1" customHeight="1" x14ac:dyDescent="0.15">
      <c r="A639" s="130" t="s">
        <v>1369</v>
      </c>
      <c r="B639" s="130" t="s">
        <v>1370</v>
      </c>
      <c r="C639" s="130" t="s">
        <v>11</v>
      </c>
      <c r="D639" s="130">
        <v>0</v>
      </c>
      <c r="E639" s="131">
        <v>0</v>
      </c>
      <c r="F639" s="131">
        <v>0</v>
      </c>
      <c r="G639" s="130" t="s">
        <v>57</v>
      </c>
      <c r="H639" s="130">
        <v>0</v>
      </c>
      <c r="I639" s="130">
        <v>0</v>
      </c>
      <c r="J639" s="131">
        <v>0</v>
      </c>
      <c r="K639" s="131">
        <v>0</v>
      </c>
    </row>
    <row r="640" spans="1:11" ht="23.1" hidden="1" customHeight="1" x14ac:dyDescent="0.15">
      <c r="A640" s="130" t="s">
        <v>1371</v>
      </c>
      <c r="B640" s="130" t="s">
        <v>1372</v>
      </c>
      <c r="C640" s="130" t="s">
        <v>14</v>
      </c>
      <c r="D640" s="130">
        <v>0</v>
      </c>
      <c r="E640" s="131">
        <v>0</v>
      </c>
      <c r="F640" s="131">
        <v>0</v>
      </c>
      <c r="G640" s="130" t="s">
        <v>14</v>
      </c>
      <c r="H640" s="130">
        <v>0</v>
      </c>
      <c r="I640" s="130">
        <v>0</v>
      </c>
      <c r="J640" s="131">
        <v>0</v>
      </c>
      <c r="K640" s="131">
        <v>0</v>
      </c>
    </row>
    <row r="641" spans="1:11" ht="23.1" hidden="1" customHeight="1" x14ac:dyDescent="0.15">
      <c r="A641" s="130" t="s">
        <v>1373</v>
      </c>
      <c r="B641" s="130" t="s">
        <v>1374</v>
      </c>
      <c r="C641" s="130" t="s">
        <v>25</v>
      </c>
      <c r="D641" s="130" t="s">
        <v>17</v>
      </c>
      <c r="E641" s="131">
        <v>0</v>
      </c>
      <c r="F641" s="131">
        <v>0</v>
      </c>
      <c r="G641" s="130" t="s">
        <v>41</v>
      </c>
      <c r="H641" s="130" t="s">
        <v>37</v>
      </c>
      <c r="I641" s="130">
        <v>0</v>
      </c>
      <c r="J641" s="131">
        <v>0</v>
      </c>
      <c r="K641" s="131">
        <v>0</v>
      </c>
    </row>
    <row r="642" spans="1:11" ht="23.1" hidden="1" customHeight="1" x14ac:dyDescent="0.15">
      <c r="A642" s="130" t="s">
        <v>1375</v>
      </c>
      <c r="B642" s="130" t="s">
        <v>1376</v>
      </c>
      <c r="C642" s="130" t="s">
        <v>26</v>
      </c>
      <c r="D642" s="130">
        <v>0</v>
      </c>
      <c r="E642" s="131">
        <v>0</v>
      </c>
      <c r="F642" s="131">
        <v>0</v>
      </c>
      <c r="G642" s="130" t="s">
        <v>26</v>
      </c>
      <c r="H642" s="130">
        <v>0</v>
      </c>
      <c r="I642" s="130">
        <v>0</v>
      </c>
      <c r="J642" s="131">
        <v>0</v>
      </c>
      <c r="K642" s="131">
        <v>0</v>
      </c>
    </row>
    <row r="643" spans="1:11" ht="23.1" hidden="1" customHeight="1" x14ac:dyDescent="0.15">
      <c r="A643" s="130" t="s">
        <v>1377</v>
      </c>
      <c r="B643" s="130" t="s">
        <v>1378</v>
      </c>
      <c r="C643" s="130" t="s">
        <v>22</v>
      </c>
      <c r="D643" s="130">
        <v>0</v>
      </c>
      <c r="E643" s="131">
        <v>0</v>
      </c>
      <c r="F643" s="131">
        <v>0</v>
      </c>
      <c r="G643" s="130" t="s">
        <v>74</v>
      </c>
      <c r="H643" s="130">
        <v>0</v>
      </c>
      <c r="I643" s="130">
        <v>0</v>
      </c>
      <c r="J643" s="131">
        <v>0</v>
      </c>
      <c r="K643" s="131">
        <v>0</v>
      </c>
    </row>
    <row r="644" spans="1:11" ht="23.1" hidden="1" customHeight="1" x14ac:dyDescent="0.15">
      <c r="A644" s="130" t="s">
        <v>1379</v>
      </c>
      <c r="B644" s="130" t="s">
        <v>1380</v>
      </c>
      <c r="C644" s="130" t="s">
        <v>17</v>
      </c>
      <c r="D644" s="130">
        <v>0</v>
      </c>
      <c r="E644" s="131">
        <v>0</v>
      </c>
      <c r="F644" s="131">
        <v>0</v>
      </c>
      <c r="G644" s="130" t="s">
        <v>83</v>
      </c>
      <c r="H644" s="130">
        <v>0</v>
      </c>
      <c r="I644" s="130">
        <v>0</v>
      </c>
      <c r="J644" s="131">
        <v>0</v>
      </c>
      <c r="K644" s="131">
        <v>0</v>
      </c>
    </row>
    <row r="645" spans="1:11" ht="23.1" hidden="1" customHeight="1" x14ac:dyDescent="0.15">
      <c r="A645" s="130" t="s">
        <v>1381</v>
      </c>
      <c r="B645" s="130" t="s">
        <v>1382</v>
      </c>
      <c r="C645" s="130" t="s">
        <v>25</v>
      </c>
      <c r="D645" s="130" t="s">
        <v>11</v>
      </c>
      <c r="E645" s="131">
        <v>0</v>
      </c>
      <c r="F645" s="131">
        <v>0</v>
      </c>
      <c r="G645" s="130" t="s">
        <v>27</v>
      </c>
      <c r="H645" s="130" t="s">
        <v>13</v>
      </c>
      <c r="I645" s="130">
        <v>0</v>
      </c>
      <c r="J645" s="131">
        <v>0</v>
      </c>
      <c r="K645" s="131">
        <v>0</v>
      </c>
    </row>
    <row r="646" spans="1:11" ht="23.1" hidden="1" customHeight="1" x14ac:dyDescent="0.15">
      <c r="A646" s="130" t="s">
        <v>1383</v>
      </c>
      <c r="B646" s="130" t="s">
        <v>1384</v>
      </c>
      <c r="C646" s="130" t="s">
        <v>35</v>
      </c>
      <c r="D646" s="130" t="s">
        <v>26</v>
      </c>
      <c r="E646" s="131">
        <v>0</v>
      </c>
      <c r="F646" s="131">
        <v>0</v>
      </c>
      <c r="G646" s="130" t="s">
        <v>69</v>
      </c>
      <c r="H646" s="130" t="s">
        <v>29</v>
      </c>
      <c r="I646" s="130">
        <v>0</v>
      </c>
      <c r="J646" s="131">
        <v>0</v>
      </c>
      <c r="K646" s="131">
        <v>0</v>
      </c>
    </row>
    <row r="647" spans="1:11" ht="23.1" hidden="1" customHeight="1" x14ac:dyDescent="0.15">
      <c r="A647" s="130" t="s">
        <v>1385</v>
      </c>
      <c r="B647" s="130" t="s">
        <v>1386</v>
      </c>
      <c r="C647" s="130" t="s">
        <v>12</v>
      </c>
      <c r="D647" s="130">
        <v>0</v>
      </c>
      <c r="E647" s="131">
        <v>0</v>
      </c>
      <c r="F647" s="131">
        <v>0</v>
      </c>
      <c r="G647" s="130" t="s">
        <v>19</v>
      </c>
      <c r="H647" s="130">
        <v>0</v>
      </c>
      <c r="I647" s="130">
        <v>0</v>
      </c>
      <c r="J647" s="131">
        <v>0</v>
      </c>
      <c r="K647" s="131">
        <v>0</v>
      </c>
    </row>
    <row r="648" spans="1:11" ht="23.1" hidden="1" customHeight="1" x14ac:dyDescent="0.15">
      <c r="A648" s="130" t="s">
        <v>1387</v>
      </c>
      <c r="B648" s="130" t="s">
        <v>1388</v>
      </c>
      <c r="C648" s="130" t="s">
        <v>25</v>
      </c>
      <c r="D648" s="130">
        <v>0</v>
      </c>
      <c r="E648" s="131">
        <v>0</v>
      </c>
      <c r="F648" s="131">
        <v>0</v>
      </c>
      <c r="G648" s="130" t="s">
        <v>27</v>
      </c>
      <c r="H648" s="130">
        <v>0</v>
      </c>
      <c r="I648" s="130">
        <v>0</v>
      </c>
      <c r="J648" s="131">
        <v>0</v>
      </c>
      <c r="K648" s="131">
        <v>0</v>
      </c>
    </row>
    <row r="649" spans="1:11" ht="23.1" hidden="1" customHeight="1" x14ac:dyDescent="0.15">
      <c r="A649" s="130" t="s">
        <v>1389</v>
      </c>
      <c r="B649" s="130" t="s">
        <v>1390</v>
      </c>
      <c r="C649" s="130" t="s">
        <v>12</v>
      </c>
      <c r="D649" s="130">
        <v>0</v>
      </c>
      <c r="E649" s="131">
        <v>0</v>
      </c>
      <c r="F649" s="131">
        <v>0</v>
      </c>
      <c r="G649" s="130" t="s">
        <v>68</v>
      </c>
      <c r="H649" s="130">
        <v>0</v>
      </c>
      <c r="I649" s="130">
        <v>0</v>
      </c>
      <c r="J649" s="131">
        <v>0</v>
      </c>
      <c r="K649" s="131">
        <v>0</v>
      </c>
    </row>
    <row r="650" spans="1:11" ht="23.1" hidden="1" customHeight="1" x14ac:dyDescent="0.15">
      <c r="A650" s="130" t="s">
        <v>1391</v>
      </c>
      <c r="B650" s="130" t="s">
        <v>1392</v>
      </c>
      <c r="C650" s="130" t="s">
        <v>11</v>
      </c>
      <c r="D650" s="130">
        <v>0</v>
      </c>
      <c r="E650" s="131">
        <v>0</v>
      </c>
      <c r="F650" s="131">
        <v>0</v>
      </c>
      <c r="G650" s="130" t="s">
        <v>13</v>
      </c>
      <c r="H650" s="130">
        <v>0</v>
      </c>
      <c r="I650" s="130">
        <v>0</v>
      </c>
      <c r="J650" s="131">
        <v>0</v>
      </c>
      <c r="K650" s="131">
        <v>0</v>
      </c>
    </row>
    <row r="651" spans="1:11" ht="23.1" hidden="1" customHeight="1" x14ac:dyDescent="0.15">
      <c r="A651" s="130" t="s">
        <v>1393</v>
      </c>
      <c r="B651" s="130" t="s">
        <v>1394</v>
      </c>
      <c r="C651" s="130" t="s">
        <v>12</v>
      </c>
      <c r="D651" s="130">
        <v>0</v>
      </c>
      <c r="E651" s="131" t="s">
        <v>25</v>
      </c>
      <c r="F651" s="131">
        <v>0</v>
      </c>
      <c r="G651" s="130" t="s">
        <v>19</v>
      </c>
      <c r="H651" s="130">
        <v>0</v>
      </c>
      <c r="I651" s="130">
        <v>0</v>
      </c>
      <c r="J651" s="131" t="s">
        <v>27</v>
      </c>
      <c r="K651" s="131">
        <v>0</v>
      </c>
    </row>
    <row r="652" spans="1:11" ht="23.1" hidden="1" customHeight="1" x14ac:dyDescent="0.15">
      <c r="A652" s="130" t="s">
        <v>1395</v>
      </c>
      <c r="B652" s="130" t="s">
        <v>1396</v>
      </c>
      <c r="C652" s="130" t="s">
        <v>17</v>
      </c>
      <c r="D652" s="130">
        <v>0</v>
      </c>
      <c r="E652" s="131">
        <v>0</v>
      </c>
      <c r="F652" s="131">
        <v>0</v>
      </c>
      <c r="G652" s="130" t="s">
        <v>23</v>
      </c>
      <c r="H652" s="130">
        <v>0</v>
      </c>
      <c r="I652" s="130">
        <v>0</v>
      </c>
      <c r="J652" s="131">
        <v>0</v>
      </c>
      <c r="K652" s="131">
        <v>0</v>
      </c>
    </row>
    <row r="653" spans="1:11" ht="23.1" hidden="1" customHeight="1" x14ac:dyDescent="0.15">
      <c r="A653" s="130" t="s">
        <v>1397</v>
      </c>
      <c r="B653" s="130" t="s">
        <v>1398</v>
      </c>
      <c r="C653" s="130" t="s">
        <v>11</v>
      </c>
      <c r="D653" s="130">
        <v>0</v>
      </c>
      <c r="E653" s="131">
        <v>0</v>
      </c>
      <c r="F653" s="131">
        <v>0</v>
      </c>
      <c r="G653" s="130" t="s">
        <v>13</v>
      </c>
      <c r="H653" s="130">
        <v>0</v>
      </c>
      <c r="I653" s="130">
        <v>0</v>
      </c>
      <c r="J653" s="131">
        <v>0</v>
      </c>
      <c r="K653" s="131">
        <v>0</v>
      </c>
    </row>
    <row r="654" spans="1:11" ht="23.1" hidden="1" customHeight="1" x14ac:dyDescent="0.15">
      <c r="A654" s="130" t="s">
        <v>1399</v>
      </c>
      <c r="B654" s="130" t="s">
        <v>1400</v>
      </c>
      <c r="C654" s="130" t="s">
        <v>11</v>
      </c>
      <c r="D654" s="130">
        <v>0</v>
      </c>
      <c r="E654" s="131">
        <v>0</v>
      </c>
      <c r="F654" s="131">
        <v>0</v>
      </c>
      <c r="G654" s="130" t="s">
        <v>13</v>
      </c>
      <c r="H654" s="130">
        <v>0</v>
      </c>
      <c r="I654" s="130">
        <v>0</v>
      </c>
      <c r="J654" s="131">
        <v>0</v>
      </c>
      <c r="K654" s="131">
        <v>0</v>
      </c>
    </row>
    <row r="655" spans="1:11" ht="23.1" hidden="1" customHeight="1" x14ac:dyDescent="0.15">
      <c r="A655" s="130" t="s">
        <v>1401</v>
      </c>
      <c r="B655" s="130" t="s">
        <v>1402</v>
      </c>
      <c r="C655" s="130" t="s">
        <v>11</v>
      </c>
      <c r="D655" s="130" t="s">
        <v>25</v>
      </c>
      <c r="E655" s="131">
        <v>0</v>
      </c>
      <c r="F655" s="131">
        <v>0</v>
      </c>
      <c r="G655" s="130" t="s">
        <v>13</v>
      </c>
      <c r="H655" s="130" t="s">
        <v>55</v>
      </c>
      <c r="I655" s="130">
        <v>0</v>
      </c>
      <c r="J655" s="131">
        <v>0</v>
      </c>
      <c r="K655" s="131">
        <v>0</v>
      </c>
    </row>
    <row r="656" spans="1:11" ht="23.1" hidden="1" customHeight="1" x14ac:dyDescent="0.15">
      <c r="A656" s="130" t="s">
        <v>1403</v>
      </c>
      <c r="B656" s="130" t="s">
        <v>1404</v>
      </c>
      <c r="C656" s="130" t="s">
        <v>12</v>
      </c>
      <c r="D656" s="130" t="s">
        <v>25</v>
      </c>
      <c r="E656" s="131">
        <v>0</v>
      </c>
      <c r="F656" s="131">
        <v>0</v>
      </c>
      <c r="G656" s="130" t="s">
        <v>19</v>
      </c>
      <c r="H656" s="130" t="s">
        <v>41</v>
      </c>
      <c r="I656" s="130" t="s">
        <v>33</v>
      </c>
      <c r="J656" s="131">
        <v>0</v>
      </c>
      <c r="K656" s="131">
        <v>0</v>
      </c>
    </row>
    <row r="657" spans="1:11" ht="23.1" hidden="1" customHeight="1" x14ac:dyDescent="0.15">
      <c r="A657" s="130" t="s">
        <v>1405</v>
      </c>
      <c r="B657" s="130" t="s">
        <v>1406</v>
      </c>
      <c r="C657" s="130" t="s">
        <v>25</v>
      </c>
      <c r="D657" s="130">
        <v>0</v>
      </c>
      <c r="E657" s="131" t="s">
        <v>18</v>
      </c>
      <c r="F657" s="131">
        <v>0</v>
      </c>
      <c r="G657" s="130" t="s">
        <v>41</v>
      </c>
      <c r="H657" s="130">
        <v>0</v>
      </c>
      <c r="I657" s="130">
        <v>0</v>
      </c>
      <c r="J657" s="131" t="s">
        <v>18</v>
      </c>
      <c r="K657" s="131">
        <v>0</v>
      </c>
    </row>
    <row r="658" spans="1:11" ht="23.1" hidden="1" customHeight="1" x14ac:dyDescent="0.15">
      <c r="A658" s="130" t="s">
        <v>1407</v>
      </c>
      <c r="B658" s="130" t="s">
        <v>1408</v>
      </c>
      <c r="C658" s="130" t="s">
        <v>47</v>
      </c>
      <c r="D658" s="130">
        <v>0</v>
      </c>
      <c r="E658" s="131">
        <v>0</v>
      </c>
      <c r="F658" s="131">
        <v>0</v>
      </c>
      <c r="G658" s="130" t="s">
        <v>47</v>
      </c>
      <c r="H658" s="130">
        <v>0</v>
      </c>
      <c r="I658" s="130">
        <v>0</v>
      </c>
      <c r="J658" s="131">
        <v>0</v>
      </c>
      <c r="K658" s="131">
        <v>0</v>
      </c>
    </row>
    <row r="659" spans="1:11" ht="23.1" hidden="1" customHeight="1" x14ac:dyDescent="0.15">
      <c r="A659" s="130" t="s">
        <v>1409</v>
      </c>
      <c r="B659" s="130" t="s">
        <v>1410</v>
      </c>
      <c r="C659" s="130" t="s">
        <v>22</v>
      </c>
      <c r="D659" s="130">
        <v>0</v>
      </c>
      <c r="E659" s="131">
        <v>0</v>
      </c>
      <c r="F659" s="131">
        <v>0</v>
      </c>
      <c r="G659" s="130" t="s">
        <v>71</v>
      </c>
      <c r="H659" s="130">
        <v>0</v>
      </c>
      <c r="I659" s="130">
        <v>0</v>
      </c>
      <c r="J659" s="131">
        <v>0</v>
      </c>
      <c r="K659" s="131">
        <v>0</v>
      </c>
    </row>
    <row r="660" spans="1:11" ht="23.1" hidden="1" customHeight="1" x14ac:dyDescent="0.15">
      <c r="A660" s="130" t="s">
        <v>1411</v>
      </c>
      <c r="B660" s="130" t="s">
        <v>1412</v>
      </c>
      <c r="C660" s="130" t="s">
        <v>17</v>
      </c>
      <c r="D660" s="130">
        <v>0</v>
      </c>
      <c r="E660" s="131">
        <v>0</v>
      </c>
      <c r="F660" s="131">
        <v>0</v>
      </c>
      <c r="G660" s="130" t="s">
        <v>23</v>
      </c>
      <c r="H660" s="130">
        <v>0</v>
      </c>
      <c r="I660" s="130">
        <v>0</v>
      </c>
      <c r="J660" s="131">
        <v>0</v>
      </c>
      <c r="K660" s="131">
        <v>0</v>
      </c>
    </row>
    <row r="661" spans="1:11" ht="23.1" hidden="1" customHeight="1" x14ac:dyDescent="0.15">
      <c r="A661" s="130" t="s">
        <v>1413</v>
      </c>
      <c r="B661" s="130" t="s">
        <v>1414</v>
      </c>
      <c r="C661" s="130" t="s">
        <v>12</v>
      </c>
      <c r="D661" s="130">
        <v>0</v>
      </c>
      <c r="E661" s="131">
        <v>0</v>
      </c>
      <c r="F661" s="131">
        <v>0</v>
      </c>
      <c r="G661" s="130" t="s">
        <v>68</v>
      </c>
      <c r="H661" s="130">
        <v>0</v>
      </c>
      <c r="I661" s="130">
        <v>0</v>
      </c>
      <c r="J661" s="131">
        <v>0</v>
      </c>
      <c r="K661" s="131">
        <v>0</v>
      </c>
    </row>
    <row r="662" spans="1:11" ht="23.1" hidden="1" customHeight="1" x14ac:dyDescent="0.15">
      <c r="A662" s="130" t="s">
        <v>1415</v>
      </c>
      <c r="B662" s="130" t="s">
        <v>1416</v>
      </c>
      <c r="C662" s="130" t="s">
        <v>11</v>
      </c>
      <c r="D662" s="130">
        <v>0</v>
      </c>
      <c r="E662" s="131">
        <v>0</v>
      </c>
      <c r="F662" s="131">
        <v>0</v>
      </c>
      <c r="G662" s="130" t="s">
        <v>57</v>
      </c>
      <c r="H662" s="130">
        <v>0</v>
      </c>
      <c r="I662" s="130">
        <v>0</v>
      </c>
      <c r="J662" s="131">
        <v>0</v>
      </c>
      <c r="K662" s="131">
        <v>0</v>
      </c>
    </row>
    <row r="663" spans="1:11" ht="23.1" hidden="1" customHeight="1" x14ac:dyDescent="0.15">
      <c r="A663" s="130" t="s">
        <v>1417</v>
      </c>
      <c r="B663" s="130" t="s">
        <v>1418</v>
      </c>
      <c r="C663" s="130" t="s">
        <v>40</v>
      </c>
      <c r="D663" s="130">
        <v>0</v>
      </c>
      <c r="E663" s="131" t="s">
        <v>17</v>
      </c>
      <c r="F663" s="131">
        <v>0</v>
      </c>
      <c r="G663" s="130" t="s">
        <v>40</v>
      </c>
      <c r="H663" s="130">
        <v>0</v>
      </c>
      <c r="I663" s="130">
        <v>0</v>
      </c>
      <c r="J663" s="131" t="s">
        <v>37</v>
      </c>
      <c r="K663" s="131">
        <v>0</v>
      </c>
    </row>
    <row r="664" spans="1:11" ht="23.1" hidden="1" customHeight="1" x14ac:dyDescent="0.15">
      <c r="A664" s="130" t="s">
        <v>1419</v>
      </c>
      <c r="B664" s="130" t="s">
        <v>1420</v>
      </c>
      <c r="C664" s="130" t="s">
        <v>25</v>
      </c>
      <c r="D664" s="130">
        <v>0</v>
      </c>
      <c r="E664" s="131">
        <v>0</v>
      </c>
      <c r="F664" s="131">
        <v>0</v>
      </c>
      <c r="G664" s="130" t="s">
        <v>72</v>
      </c>
      <c r="H664" s="130" t="s">
        <v>27</v>
      </c>
      <c r="I664" s="130" t="s">
        <v>55</v>
      </c>
      <c r="J664" s="131">
        <v>0</v>
      </c>
      <c r="K664" s="131">
        <v>0</v>
      </c>
    </row>
    <row r="665" spans="1:11" ht="23.1" hidden="1" customHeight="1" x14ac:dyDescent="0.15">
      <c r="A665" s="130" t="s">
        <v>1421</v>
      </c>
      <c r="B665" s="130" t="s">
        <v>1422</v>
      </c>
      <c r="C665" s="130" t="s">
        <v>40</v>
      </c>
      <c r="D665" s="130" t="s">
        <v>11</v>
      </c>
      <c r="E665" s="131">
        <v>0</v>
      </c>
      <c r="F665" s="131">
        <v>0</v>
      </c>
      <c r="G665" s="130" t="s">
        <v>40</v>
      </c>
      <c r="H665" s="130" t="s">
        <v>57</v>
      </c>
      <c r="I665" s="130">
        <v>0</v>
      </c>
      <c r="J665" s="131">
        <v>0</v>
      </c>
      <c r="K665" s="131">
        <v>0</v>
      </c>
    </row>
    <row r="666" spans="1:11" ht="23.1" hidden="1" customHeight="1" x14ac:dyDescent="0.15">
      <c r="A666" s="130" t="s">
        <v>1423</v>
      </c>
      <c r="B666" s="130" t="s">
        <v>1424</v>
      </c>
      <c r="C666" s="130" t="s">
        <v>11</v>
      </c>
      <c r="D666" s="130" t="s">
        <v>47</v>
      </c>
      <c r="E666" s="131">
        <v>0</v>
      </c>
      <c r="F666" s="131">
        <v>0</v>
      </c>
      <c r="G666" s="130" t="s">
        <v>32</v>
      </c>
      <c r="H666" s="130" t="s">
        <v>47</v>
      </c>
      <c r="I666" s="130">
        <v>0</v>
      </c>
      <c r="J666" s="131">
        <v>0</v>
      </c>
      <c r="K666" s="131">
        <v>0</v>
      </c>
    </row>
    <row r="667" spans="1:11" ht="23.1" hidden="1" customHeight="1" x14ac:dyDescent="0.15">
      <c r="A667" s="130" t="s">
        <v>1425</v>
      </c>
      <c r="B667" s="130" t="s">
        <v>1426</v>
      </c>
      <c r="C667" s="130" t="s">
        <v>11</v>
      </c>
      <c r="D667" s="130">
        <v>0</v>
      </c>
      <c r="E667" s="131">
        <v>0</v>
      </c>
      <c r="F667" s="131">
        <v>0</v>
      </c>
      <c r="G667" s="130" t="s">
        <v>32</v>
      </c>
      <c r="H667" s="130">
        <v>0</v>
      </c>
      <c r="I667" s="130">
        <v>0</v>
      </c>
      <c r="J667" s="131">
        <v>0</v>
      </c>
      <c r="K667" s="131">
        <v>0</v>
      </c>
    </row>
    <row r="668" spans="1:11" ht="23.1" hidden="1" customHeight="1" x14ac:dyDescent="0.15">
      <c r="A668" s="130" t="s">
        <v>1427</v>
      </c>
      <c r="B668" s="130" t="s">
        <v>1428</v>
      </c>
      <c r="C668" s="130" t="s">
        <v>22</v>
      </c>
      <c r="D668" s="130">
        <v>0</v>
      </c>
      <c r="E668" s="131">
        <v>0</v>
      </c>
      <c r="F668" s="131">
        <v>0</v>
      </c>
      <c r="G668" s="130" t="s">
        <v>71</v>
      </c>
      <c r="H668" s="130" t="s">
        <v>74</v>
      </c>
      <c r="I668" s="130">
        <v>0</v>
      </c>
      <c r="J668" s="131">
        <v>0</v>
      </c>
      <c r="K668" s="131">
        <v>0</v>
      </c>
    </row>
    <row r="669" spans="1:11" ht="23.1" hidden="1" customHeight="1" x14ac:dyDescent="0.15">
      <c r="A669" s="130" t="s">
        <v>1429</v>
      </c>
      <c r="B669" s="130" t="s">
        <v>1430</v>
      </c>
      <c r="C669" s="130" t="s">
        <v>17</v>
      </c>
      <c r="D669" s="130">
        <v>0</v>
      </c>
      <c r="E669" s="131">
        <v>0</v>
      </c>
      <c r="F669" s="131">
        <v>0</v>
      </c>
      <c r="G669" s="130" t="s">
        <v>37</v>
      </c>
      <c r="H669" s="130">
        <v>0</v>
      </c>
      <c r="I669" s="130">
        <v>0</v>
      </c>
      <c r="J669" s="131">
        <v>0</v>
      </c>
      <c r="K669" s="131">
        <v>0</v>
      </c>
    </row>
    <row r="670" spans="1:11" ht="23.1" hidden="1" customHeight="1" x14ac:dyDescent="0.15">
      <c r="A670" s="130" t="s">
        <v>1431</v>
      </c>
      <c r="B670" s="130" t="s">
        <v>1432</v>
      </c>
      <c r="C670" s="130" t="s">
        <v>11</v>
      </c>
      <c r="D670" s="130">
        <v>0</v>
      </c>
      <c r="E670" s="131">
        <v>0</v>
      </c>
      <c r="F670" s="131">
        <v>0</v>
      </c>
      <c r="G670" s="130" t="s">
        <v>13</v>
      </c>
      <c r="H670" s="130">
        <v>0</v>
      </c>
      <c r="I670" s="130">
        <v>0</v>
      </c>
      <c r="J670" s="131">
        <v>0</v>
      </c>
      <c r="K670" s="131">
        <v>0</v>
      </c>
    </row>
    <row r="671" spans="1:11" ht="23.1" hidden="1" customHeight="1" x14ac:dyDescent="0.15">
      <c r="A671" s="130" t="s">
        <v>1433</v>
      </c>
      <c r="B671" s="130" t="s">
        <v>1434</v>
      </c>
      <c r="C671" s="130" t="s">
        <v>14</v>
      </c>
      <c r="D671" s="130">
        <v>0</v>
      </c>
      <c r="E671" s="131">
        <v>0</v>
      </c>
      <c r="F671" s="131">
        <v>0</v>
      </c>
      <c r="G671" s="130" t="s">
        <v>14</v>
      </c>
      <c r="H671" s="130">
        <v>0</v>
      </c>
      <c r="I671" s="130">
        <v>0</v>
      </c>
      <c r="J671" s="131">
        <v>0</v>
      </c>
      <c r="K671" s="131">
        <v>0</v>
      </c>
    </row>
    <row r="672" spans="1:11" ht="23.1" hidden="1" customHeight="1" x14ac:dyDescent="0.15">
      <c r="A672" s="130" t="s">
        <v>1435</v>
      </c>
      <c r="B672" s="130" t="s">
        <v>1436</v>
      </c>
      <c r="C672" s="130" t="s">
        <v>35</v>
      </c>
      <c r="D672" s="130" t="s">
        <v>11</v>
      </c>
      <c r="E672" s="131">
        <v>0</v>
      </c>
      <c r="F672" s="131">
        <v>0</v>
      </c>
      <c r="G672" s="130" t="s">
        <v>36</v>
      </c>
      <c r="H672" s="130" t="s">
        <v>13</v>
      </c>
      <c r="I672" s="130">
        <v>0</v>
      </c>
      <c r="J672" s="131">
        <v>0</v>
      </c>
      <c r="K672" s="131">
        <v>0</v>
      </c>
    </row>
    <row r="673" spans="1:11" ht="23.1" hidden="1" customHeight="1" x14ac:dyDescent="0.15">
      <c r="A673" s="130" t="s">
        <v>1437</v>
      </c>
      <c r="B673" s="130" t="s">
        <v>1438</v>
      </c>
      <c r="C673" s="130" t="s">
        <v>22</v>
      </c>
      <c r="D673" s="130">
        <v>0</v>
      </c>
      <c r="E673" s="131">
        <v>0</v>
      </c>
      <c r="F673" s="131">
        <v>0</v>
      </c>
      <c r="G673" s="130" t="s">
        <v>73</v>
      </c>
      <c r="H673" s="130">
        <v>0</v>
      </c>
      <c r="I673" s="130">
        <v>0</v>
      </c>
      <c r="J673" s="131">
        <v>0</v>
      </c>
      <c r="K673" s="131">
        <v>0</v>
      </c>
    </row>
    <row r="674" spans="1:11" ht="23.1" hidden="1" customHeight="1" x14ac:dyDescent="0.15">
      <c r="A674" s="130" t="s">
        <v>1439</v>
      </c>
      <c r="B674" s="130" t="s">
        <v>1440</v>
      </c>
      <c r="C674" s="130" t="s">
        <v>17</v>
      </c>
      <c r="D674" s="130" t="s">
        <v>26</v>
      </c>
      <c r="E674" s="131">
        <v>0</v>
      </c>
      <c r="F674" s="131">
        <v>0</v>
      </c>
      <c r="G674" s="130" t="s">
        <v>37</v>
      </c>
      <c r="H674" s="130" t="s">
        <v>26</v>
      </c>
      <c r="I674" s="130">
        <v>0</v>
      </c>
      <c r="J674" s="131">
        <v>0</v>
      </c>
      <c r="K674" s="131">
        <v>0</v>
      </c>
    </row>
    <row r="675" spans="1:11" ht="23.1" hidden="1" customHeight="1" x14ac:dyDescent="0.15">
      <c r="A675" s="130" t="s">
        <v>1441</v>
      </c>
      <c r="B675" s="130" t="s">
        <v>1442</v>
      </c>
      <c r="C675" s="130" t="s">
        <v>11</v>
      </c>
      <c r="D675" s="130" t="s">
        <v>26</v>
      </c>
      <c r="E675" s="131">
        <v>0</v>
      </c>
      <c r="F675" s="131">
        <v>0</v>
      </c>
      <c r="G675" s="130" t="s">
        <v>13</v>
      </c>
      <c r="H675" s="130" t="s">
        <v>26</v>
      </c>
      <c r="I675" s="130">
        <v>0</v>
      </c>
      <c r="J675" s="131">
        <v>0</v>
      </c>
      <c r="K675" s="131">
        <v>0</v>
      </c>
    </row>
    <row r="676" spans="1:11" ht="23.1" hidden="1" customHeight="1" x14ac:dyDescent="0.15">
      <c r="A676" s="130" t="s">
        <v>1443</v>
      </c>
      <c r="B676" s="130" t="s">
        <v>1444</v>
      </c>
      <c r="C676" s="130" t="s">
        <v>18</v>
      </c>
      <c r="D676" s="130">
        <v>0</v>
      </c>
      <c r="E676" s="131">
        <v>0</v>
      </c>
      <c r="F676" s="131">
        <v>0</v>
      </c>
      <c r="G676" s="130" t="s">
        <v>18</v>
      </c>
      <c r="H676" s="130" t="s">
        <v>81</v>
      </c>
      <c r="I676" s="130">
        <v>0</v>
      </c>
      <c r="J676" s="131">
        <v>0</v>
      </c>
      <c r="K676" s="131">
        <v>0</v>
      </c>
    </row>
    <row r="677" spans="1:11" ht="23.1" hidden="1" customHeight="1" x14ac:dyDescent="0.15">
      <c r="A677" s="130" t="s">
        <v>1445</v>
      </c>
      <c r="B677" s="130" t="s">
        <v>1446</v>
      </c>
      <c r="C677" s="130" t="s">
        <v>12</v>
      </c>
      <c r="D677" s="130" t="s">
        <v>22</v>
      </c>
      <c r="E677" s="131">
        <v>0</v>
      </c>
      <c r="F677" s="131">
        <v>0</v>
      </c>
      <c r="G677" s="130" t="s">
        <v>19</v>
      </c>
      <c r="H677" s="130" t="s">
        <v>75</v>
      </c>
      <c r="I677" s="130" t="s">
        <v>73</v>
      </c>
      <c r="J677" s="131">
        <v>0</v>
      </c>
      <c r="K677" s="131">
        <v>0</v>
      </c>
    </row>
    <row r="678" spans="1:11" ht="23.1" hidden="1" customHeight="1" x14ac:dyDescent="0.15">
      <c r="A678" s="130" t="s">
        <v>1447</v>
      </c>
      <c r="B678" s="130" t="s">
        <v>1448</v>
      </c>
      <c r="C678" s="130" t="s">
        <v>35</v>
      </c>
      <c r="D678" s="130" t="s">
        <v>25</v>
      </c>
      <c r="E678" s="131">
        <v>0</v>
      </c>
      <c r="F678" s="131">
        <v>0</v>
      </c>
      <c r="G678" s="130" t="s">
        <v>72</v>
      </c>
      <c r="H678" s="130" t="s">
        <v>76</v>
      </c>
      <c r="I678" s="130">
        <v>0</v>
      </c>
      <c r="J678" s="131">
        <v>0</v>
      </c>
      <c r="K678" s="131">
        <v>0</v>
      </c>
    </row>
    <row r="679" spans="1:11" ht="23.1" hidden="1" customHeight="1" x14ac:dyDescent="0.15">
      <c r="A679" s="130" t="s">
        <v>1449</v>
      </c>
      <c r="B679" s="130" t="s">
        <v>1450</v>
      </c>
      <c r="C679" s="130" t="s">
        <v>17</v>
      </c>
      <c r="D679" s="130">
        <v>0</v>
      </c>
      <c r="E679" s="131">
        <v>0</v>
      </c>
      <c r="F679" s="131">
        <v>0</v>
      </c>
      <c r="G679" s="130" t="s">
        <v>23</v>
      </c>
      <c r="H679" s="130">
        <v>0</v>
      </c>
      <c r="I679" s="130">
        <v>0</v>
      </c>
      <c r="J679" s="131">
        <v>0</v>
      </c>
      <c r="K679" s="131">
        <v>0</v>
      </c>
    </row>
    <row r="680" spans="1:11" ht="23.1" hidden="1" customHeight="1" x14ac:dyDescent="0.15">
      <c r="A680" s="130" t="s">
        <v>1451</v>
      </c>
      <c r="B680" s="130" t="s">
        <v>1452</v>
      </c>
      <c r="C680" s="130" t="s">
        <v>18</v>
      </c>
      <c r="D680" s="130">
        <v>0</v>
      </c>
      <c r="E680" s="131" t="s">
        <v>22</v>
      </c>
      <c r="F680" s="131">
        <v>0</v>
      </c>
      <c r="G680" s="130" t="s">
        <v>18</v>
      </c>
      <c r="H680" s="130">
        <v>0</v>
      </c>
      <c r="I680" s="130">
        <v>0</v>
      </c>
      <c r="J680" s="131" t="s">
        <v>51</v>
      </c>
      <c r="K680" s="131">
        <v>0</v>
      </c>
    </row>
    <row r="681" spans="1:11" ht="23.1" hidden="1" customHeight="1" x14ac:dyDescent="0.15">
      <c r="A681" s="130" t="s">
        <v>1453</v>
      </c>
      <c r="B681" s="130" t="s">
        <v>1454</v>
      </c>
      <c r="C681" s="130" t="s">
        <v>17</v>
      </c>
      <c r="D681" s="130">
        <v>0</v>
      </c>
      <c r="E681" s="131">
        <v>0</v>
      </c>
      <c r="F681" s="131">
        <v>0</v>
      </c>
      <c r="G681" s="130" t="s">
        <v>37</v>
      </c>
      <c r="H681" s="130" t="s">
        <v>80</v>
      </c>
      <c r="I681" s="130">
        <v>0</v>
      </c>
      <c r="J681" s="131">
        <v>0</v>
      </c>
      <c r="K681" s="131">
        <v>0</v>
      </c>
    </row>
    <row r="682" spans="1:11" ht="23.1" hidden="1" customHeight="1" x14ac:dyDescent="0.15">
      <c r="A682" s="130" t="s">
        <v>1455</v>
      </c>
      <c r="B682" s="130" t="s">
        <v>1456</v>
      </c>
      <c r="C682" s="130" t="s">
        <v>25</v>
      </c>
      <c r="D682" s="130" t="s">
        <v>11</v>
      </c>
      <c r="E682" s="131">
        <v>0</v>
      </c>
      <c r="F682" s="131">
        <v>0</v>
      </c>
      <c r="G682" s="130" t="s">
        <v>64</v>
      </c>
      <c r="H682" s="130" t="s">
        <v>29</v>
      </c>
      <c r="I682" s="130" t="s">
        <v>62</v>
      </c>
      <c r="J682" s="131">
        <v>0</v>
      </c>
      <c r="K682" s="131">
        <v>0</v>
      </c>
    </row>
    <row r="683" spans="1:11" ht="23.1" hidden="1" customHeight="1" x14ac:dyDescent="0.15">
      <c r="A683" s="130" t="s">
        <v>1457</v>
      </c>
      <c r="B683" s="130" t="s">
        <v>1458</v>
      </c>
      <c r="C683" s="130" t="s">
        <v>25</v>
      </c>
      <c r="D683" s="130">
        <v>0</v>
      </c>
      <c r="E683" s="131" t="s">
        <v>11</v>
      </c>
      <c r="F683" s="131">
        <v>0</v>
      </c>
      <c r="G683" s="130" t="s">
        <v>64</v>
      </c>
      <c r="H683" s="130" t="s">
        <v>13</v>
      </c>
      <c r="I683" s="130" t="s">
        <v>55</v>
      </c>
      <c r="J683" s="131" t="s">
        <v>41</v>
      </c>
      <c r="K683" s="131" t="s">
        <v>29</v>
      </c>
    </row>
    <row r="684" spans="1:11" ht="23.1" hidden="1" customHeight="1" x14ac:dyDescent="0.15">
      <c r="A684" s="130" t="s">
        <v>1459</v>
      </c>
      <c r="B684" s="130" t="s">
        <v>1460</v>
      </c>
      <c r="C684" s="130" t="s">
        <v>17</v>
      </c>
      <c r="D684" s="130" t="s">
        <v>14</v>
      </c>
      <c r="E684" s="131">
        <v>0</v>
      </c>
      <c r="F684" s="131">
        <v>0</v>
      </c>
      <c r="G684" s="130" t="s">
        <v>23</v>
      </c>
      <c r="H684" s="130" t="s">
        <v>14</v>
      </c>
      <c r="I684" s="130">
        <v>0</v>
      </c>
      <c r="J684" s="131">
        <v>0</v>
      </c>
      <c r="K684" s="131">
        <v>0</v>
      </c>
    </row>
    <row r="685" spans="1:11" ht="23.1" hidden="1" customHeight="1" x14ac:dyDescent="0.15">
      <c r="A685" s="130" t="s">
        <v>1461</v>
      </c>
      <c r="B685" s="130" t="s">
        <v>1462</v>
      </c>
      <c r="C685" s="130" t="s">
        <v>11</v>
      </c>
      <c r="D685" s="130" t="s">
        <v>40</v>
      </c>
      <c r="E685" s="131" t="s">
        <v>17</v>
      </c>
      <c r="F685" s="131">
        <v>0</v>
      </c>
      <c r="G685" s="130" t="s">
        <v>40</v>
      </c>
      <c r="H685" s="130" t="s">
        <v>13</v>
      </c>
      <c r="I685" s="130">
        <v>0</v>
      </c>
      <c r="J685" s="131" t="s">
        <v>37</v>
      </c>
      <c r="K685" s="131">
        <v>0</v>
      </c>
    </row>
    <row r="686" spans="1:11" ht="23.1" hidden="1" customHeight="1" x14ac:dyDescent="0.15">
      <c r="A686" s="130" t="s">
        <v>1463</v>
      </c>
      <c r="B686" s="130" t="s">
        <v>1464</v>
      </c>
      <c r="C686" s="130" t="s">
        <v>18</v>
      </c>
      <c r="D686" s="130">
        <v>0</v>
      </c>
      <c r="E686" s="131">
        <v>0</v>
      </c>
      <c r="F686" s="131">
        <v>0</v>
      </c>
      <c r="G686" s="130" t="s">
        <v>18</v>
      </c>
      <c r="H686" s="130" t="s">
        <v>81</v>
      </c>
      <c r="I686" s="130">
        <v>0</v>
      </c>
      <c r="J686" s="131">
        <v>0</v>
      </c>
      <c r="K686" s="131">
        <v>0</v>
      </c>
    </row>
    <row r="687" spans="1:11" ht="23.1" hidden="1" customHeight="1" x14ac:dyDescent="0.15">
      <c r="A687" s="130" t="s">
        <v>1465</v>
      </c>
      <c r="B687" s="130" t="s">
        <v>1466</v>
      </c>
      <c r="C687" s="130" t="s">
        <v>18</v>
      </c>
      <c r="D687" s="130">
        <v>0</v>
      </c>
      <c r="E687" s="131">
        <v>0</v>
      </c>
      <c r="F687" s="131">
        <v>0</v>
      </c>
      <c r="G687" s="130" t="s">
        <v>18</v>
      </c>
      <c r="H687" s="130">
        <v>0</v>
      </c>
      <c r="I687" s="130">
        <v>0</v>
      </c>
      <c r="J687" s="131">
        <v>0</v>
      </c>
      <c r="K687" s="131">
        <v>0</v>
      </c>
    </row>
    <row r="688" spans="1:11" ht="23.1" hidden="1" customHeight="1" x14ac:dyDescent="0.15">
      <c r="A688" s="130" t="s">
        <v>1467</v>
      </c>
      <c r="B688" s="130" t="s">
        <v>1468</v>
      </c>
      <c r="C688" s="130" t="s">
        <v>11</v>
      </c>
      <c r="D688" s="130">
        <v>0</v>
      </c>
      <c r="E688" s="131">
        <v>0</v>
      </c>
      <c r="F688" s="131">
        <v>0</v>
      </c>
      <c r="G688" s="130" t="s">
        <v>62</v>
      </c>
      <c r="H688" s="130">
        <v>0</v>
      </c>
      <c r="I688" s="130">
        <v>0</v>
      </c>
      <c r="J688" s="131">
        <v>0</v>
      </c>
      <c r="K688" s="131">
        <v>0</v>
      </c>
    </row>
    <row r="689" spans="1:11" ht="23.1" hidden="1" customHeight="1" x14ac:dyDescent="0.15">
      <c r="A689" s="130" t="s">
        <v>1469</v>
      </c>
      <c r="B689" s="130" t="s">
        <v>1470</v>
      </c>
      <c r="C689" s="130" t="s">
        <v>35</v>
      </c>
      <c r="D689" s="130">
        <v>0</v>
      </c>
      <c r="E689" s="131">
        <v>0</v>
      </c>
      <c r="F689" s="131">
        <v>0</v>
      </c>
      <c r="G689" s="130" t="s">
        <v>36</v>
      </c>
      <c r="H689" s="130">
        <v>0</v>
      </c>
      <c r="I689" s="130">
        <v>0</v>
      </c>
      <c r="J689" s="131">
        <v>0</v>
      </c>
      <c r="K689" s="131">
        <v>0</v>
      </c>
    </row>
    <row r="690" spans="1:11" ht="23.1" hidden="1" customHeight="1" x14ac:dyDescent="0.15">
      <c r="A690" s="130" t="s">
        <v>1471</v>
      </c>
      <c r="B690" s="130" t="s">
        <v>1472</v>
      </c>
      <c r="C690" s="130" t="s">
        <v>25</v>
      </c>
      <c r="D690" s="130">
        <v>0</v>
      </c>
      <c r="E690" s="131" t="s">
        <v>17</v>
      </c>
      <c r="F690" s="131">
        <v>0</v>
      </c>
      <c r="G690" s="130" t="s">
        <v>41</v>
      </c>
      <c r="H690" s="130">
        <v>0</v>
      </c>
      <c r="I690" s="130">
        <v>0</v>
      </c>
      <c r="J690" s="131" t="s">
        <v>37</v>
      </c>
      <c r="K690" s="131">
        <v>0</v>
      </c>
    </row>
    <row r="691" spans="1:11" ht="23.1" hidden="1" customHeight="1" x14ac:dyDescent="0.15">
      <c r="A691" s="130" t="s">
        <v>1473</v>
      </c>
      <c r="B691" s="130" t="s">
        <v>1474</v>
      </c>
      <c r="C691" s="130" t="s">
        <v>11</v>
      </c>
      <c r="D691" s="130" t="s">
        <v>47</v>
      </c>
      <c r="E691" s="131">
        <v>0</v>
      </c>
      <c r="F691" s="131">
        <v>0</v>
      </c>
      <c r="G691" s="130" t="s">
        <v>32</v>
      </c>
      <c r="H691" s="130" t="s">
        <v>47</v>
      </c>
      <c r="I691" s="130">
        <v>0</v>
      </c>
      <c r="J691" s="131">
        <v>0</v>
      </c>
      <c r="K691" s="131">
        <v>0</v>
      </c>
    </row>
    <row r="692" spans="1:11" ht="23.1" hidden="1" customHeight="1" x14ac:dyDescent="0.15">
      <c r="A692" s="130" t="s">
        <v>1475</v>
      </c>
      <c r="B692" s="130" t="s">
        <v>1476</v>
      </c>
      <c r="C692" s="130" t="s">
        <v>11</v>
      </c>
      <c r="D692" s="130">
        <v>0</v>
      </c>
      <c r="E692" s="131">
        <v>0</v>
      </c>
      <c r="F692" s="131">
        <v>0</v>
      </c>
      <c r="G692" s="130" t="s">
        <v>32</v>
      </c>
      <c r="H692" s="130">
        <v>0</v>
      </c>
      <c r="I692" s="130">
        <v>0</v>
      </c>
      <c r="J692" s="131">
        <v>0</v>
      </c>
      <c r="K692" s="131">
        <v>0</v>
      </c>
    </row>
    <row r="693" spans="1:11" ht="23.1" hidden="1" customHeight="1" x14ac:dyDescent="0.15">
      <c r="A693" s="130" t="s">
        <v>1477</v>
      </c>
      <c r="B693" s="130" t="s">
        <v>1478</v>
      </c>
      <c r="C693" s="130" t="s">
        <v>40</v>
      </c>
      <c r="D693" s="130">
        <v>0</v>
      </c>
      <c r="E693" s="131">
        <v>0</v>
      </c>
      <c r="F693" s="131">
        <v>0</v>
      </c>
      <c r="G693" s="130" t="s">
        <v>40</v>
      </c>
      <c r="H693" s="130">
        <v>0</v>
      </c>
      <c r="I693" s="130">
        <v>0</v>
      </c>
      <c r="J693" s="131">
        <v>0</v>
      </c>
      <c r="K693" s="131">
        <v>0</v>
      </c>
    </row>
    <row r="694" spans="1:11" ht="23.1" hidden="1" customHeight="1" x14ac:dyDescent="0.15">
      <c r="A694" s="130" t="s">
        <v>1479</v>
      </c>
      <c r="B694" s="130" t="s">
        <v>1480</v>
      </c>
      <c r="C694" s="130" t="s">
        <v>11</v>
      </c>
      <c r="D694" s="130">
        <v>0</v>
      </c>
      <c r="E694" s="131">
        <v>0</v>
      </c>
      <c r="F694" s="131">
        <v>0</v>
      </c>
      <c r="G694" s="130" t="s">
        <v>32</v>
      </c>
      <c r="H694" s="130" t="s">
        <v>13</v>
      </c>
      <c r="I694" s="130">
        <v>0</v>
      </c>
      <c r="J694" s="131">
        <v>0</v>
      </c>
      <c r="K694" s="131">
        <v>0</v>
      </c>
    </row>
    <row r="695" spans="1:11" ht="23.1" hidden="1" customHeight="1" x14ac:dyDescent="0.15">
      <c r="A695" s="130" t="s">
        <v>1481</v>
      </c>
      <c r="B695" s="130" t="s">
        <v>1482</v>
      </c>
      <c r="C695" s="130" t="s">
        <v>11</v>
      </c>
      <c r="D695" s="130">
        <v>0</v>
      </c>
      <c r="E695" s="131">
        <v>0</v>
      </c>
      <c r="F695" s="131">
        <v>0</v>
      </c>
      <c r="G695" s="130" t="s">
        <v>62</v>
      </c>
      <c r="H695" s="130">
        <v>0</v>
      </c>
      <c r="I695" s="130">
        <v>0</v>
      </c>
      <c r="J695" s="131">
        <v>0</v>
      </c>
      <c r="K695" s="131">
        <v>0</v>
      </c>
    </row>
    <row r="696" spans="1:11" ht="23.1" hidden="1" customHeight="1" x14ac:dyDescent="0.15">
      <c r="A696" s="130" t="s">
        <v>1483</v>
      </c>
      <c r="B696" s="130" t="s">
        <v>1484</v>
      </c>
      <c r="C696" s="130" t="s">
        <v>17</v>
      </c>
      <c r="D696" s="130">
        <v>0</v>
      </c>
      <c r="E696" s="131">
        <v>0</v>
      </c>
      <c r="F696" s="131">
        <v>0</v>
      </c>
      <c r="G696" s="130" t="s">
        <v>37</v>
      </c>
      <c r="H696" s="130">
        <v>0</v>
      </c>
      <c r="I696" s="130">
        <v>0</v>
      </c>
      <c r="J696" s="131">
        <v>0</v>
      </c>
      <c r="K696" s="131">
        <v>0</v>
      </c>
    </row>
    <row r="697" spans="1:11" ht="23.1" hidden="1" customHeight="1" x14ac:dyDescent="0.15">
      <c r="A697" s="130" t="s">
        <v>1485</v>
      </c>
      <c r="B697" s="130" t="s">
        <v>1486</v>
      </c>
      <c r="C697" s="130" t="s">
        <v>50</v>
      </c>
      <c r="D697" s="130">
        <v>0</v>
      </c>
      <c r="E697" s="131" t="s">
        <v>22</v>
      </c>
      <c r="F697" s="131">
        <v>0</v>
      </c>
      <c r="G697" s="130" t="s">
        <v>50</v>
      </c>
      <c r="H697" s="130">
        <v>0</v>
      </c>
      <c r="I697" s="130">
        <v>0</v>
      </c>
      <c r="J697" s="131" t="s">
        <v>78</v>
      </c>
      <c r="K697" s="131">
        <v>0</v>
      </c>
    </row>
    <row r="698" spans="1:11" ht="23.1" hidden="1" customHeight="1" x14ac:dyDescent="0.15">
      <c r="A698" s="130" t="s">
        <v>1487</v>
      </c>
      <c r="B698" s="130" t="s">
        <v>1488</v>
      </c>
      <c r="C698" s="130" t="s">
        <v>35</v>
      </c>
      <c r="D698" s="130">
        <v>0</v>
      </c>
      <c r="E698" s="131">
        <v>0</v>
      </c>
      <c r="F698" s="131">
        <v>0</v>
      </c>
      <c r="G698" s="130" t="s">
        <v>36</v>
      </c>
      <c r="H698" s="130">
        <v>0</v>
      </c>
      <c r="I698" s="130">
        <v>0</v>
      </c>
      <c r="J698" s="131">
        <v>0</v>
      </c>
      <c r="K698" s="131">
        <v>0</v>
      </c>
    </row>
    <row r="699" spans="1:11" ht="23.1" hidden="1" customHeight="1" x14ac:dyDescent="0.15">
      <c r="A699" s="130" t="s">
        <v>1489</v>
      </c>
      <c r="B699" s="130" t="s">
        <v>1490</v>
      </c>
      <c r="C699" s="130" t="s">
        <v>11</v>
      </c>
      <c r="D699" s="130">
        <v>0</v>
      </c>
      <c r="E699" s="131">
        <v>0</v>
      </c>
      <c r="F699" s="131">
        <v>0</v>
      </c>
      <c r="G699" s="130" t="s">
        <v>13</v>
      </c>
      <c r="H699" s="130">
        <v>0</v>
      </c>
      <c r="I699" s="130">
        <v>0</v>
      </c>
      <c r="J699" s="131">
        <v>0</v>
      </c>
      <c r="K699" s="131">
        <v>0</v>
      </c>
    </row>
    <row r="700" spans="1:11" ht="23.1" hidden="1" customHeight="1" x14ac:dyDescent="0.15">
      <c r="A700" s="130" t="s">
        <v>1491</v>
      </c>
      <c r="B700" s="130" t="s">
        <v>1492</v>
      </c>
      <c r="C700" s="130" t="s">
        <v>22</v>
      </c>
      <c r="D700" s="130">
        <v>0</v>
      </c>
      <c r="E700" s="131">
        <v>0</v>
      </c>
      <c r="F700" s="131">
        <v>0</v>
      </c>
      <c r="G700" s="130" t="s">
        <v>73</v>
      </c>
      <c r="H700" s="130">
        <v>0</v>
      </c>
      <c r="I700" s="130">
        <v>0</v>
      </c>
      <c r="J700" s="131">
        <v>0</v>
      </c>
      <c r="K700" s="131">
        <v>0</v>
      </c>
    </row>
    <row r="701" spans="1:11" ht="23.1" hidden="1" customHeight="1" x14ac:dyDescent="0.15">
      <c r="A701" s="130" t="s">
        <v>1493</v>
      </c>
      <c r="B701" s="130" t="s">
        <v>1494</v>
      </c>
      <c r="C701" s="130" t="s">
        <v>22</v>
      </c>
      <c r="D701" s="130">
        <v>0</v>
      </c>
      <c r="E701" s="131">
        <v>0</v>
      </c>
      <c r="F701" s="131">
        <v>0</v>
      </c>
      <c r="G701" s="130" t="s">
        <v>75</v>
      </c>
      <c r="H701" s="130">
        <v>0</v>
      </c>
      <c r="I701" s="130">
        <v>0</v>
      </c>
      <c r="J701" s="131">
        <v>0</v>
      </c>
      <c r="K701" s="131">
        <v>0</v>
      </c>
    </row>
    <row r="702" spans="1:11" ht="23.1" hidden="1" customHeight="1" x14ac:dyDescent="0.15">
      <c r="A702" s="130" t="s">
        <v>1495</v>
      </c>
      <c r="B702" s="130" t="s">
        <v>1496</v>
      </c>
      <c r="C702" s="130" t="s">
        <v>12</v>
      </c>
      <c r="D702" s="130">
        <v>0</v>
      </c>
      <c r="E702" s="131">
        <v>0</v>
      </c>
      <c r="F702" s="131">
        <v>0</v>
      </c>
      <c r="G702" s="130" t="s">
        <v>68</v>
      </c>
      <c r="H702" s="130">
        <v>0</v>
      </c>
      <c r="I702" s="130">
        <v>0</v>
      </c>
      <c r="J702" s="131">
        <v>0</v>
      </c>
      <c r="K702" s="131">
        <v>0</v>
      </c>
    </row>
    <row r="703" spans="1:11" ht="23.1" hidden="1" customHeight="1" x14ac:dyDescent="0.15">
      <c r="A703" s="130" t="s">
        <v>1497</v>
      </c>
      <c r="B703" s="130" t="s">
        <v>1498</v>
      </c>
      <c r="C703" s="130" t="s">
        <v>40</v>
      </c>
      <c r="D703" s="130" t="s">
        <v>11</v>
      </c>
      <c r="E703" s="131">
        <v>0</v>
      </c>
      <c r="F703" s="131">
        <v>0</v>
      </c>
      <c r="G703" s="130" t="s">
        <v>40</v>
      </c>
      <c r="H703" s="130" t="s">
        <v>13</v>
      </c>
      <c r="I703" s="130">
        <v>0</v>
      </c>
      <c r="J703" s="131">
        <v>0</v>
      </c>
      <c r="K703" s="131">
        <v>0</v>
      </c>
    </row>
    <row r="704" spans="1:11" ht="23.1" hidden="1" customHeight="1" x14ac:dyDescent="0.15">
      <c r="A704" s="130" t="s">
        <v>1499</v>
      </c>
      <c r="B704" s="130" t="s">
        <v>1500</v>
      </c>
      <c r="C704" s="130" t="s">
        <v>26</v>
      </c>
      <c r="D704" s="130" t="s">
        <v>40</v>
      </c>
      <c r="E704" s="131">
        <v>0</v>
      </c>
      <c r="F704" s="131">
        <v>0</v>
      </c>
      <c r="G704" s="130" t="s">
        <v>26</v>
      </c>
      <c r="H704" s="130" t="s">
        <v>40</v>
      </c>
      <c r="I704" s="130">
        <v>0</v>
      </c>
      <c r="J704" s="131">
        <v>0</v>
      </c>
      <c r="K704" s="131">
        <v>0</v>
      </c>
    </row>
    <row r="705" spans="1:11" ht="23.1" hidden="1" customHeight="1" x14ac:dyDescent="0.15">
      <c r="A705" s="130" t="s">
        <v>1501</v>
      </c>
      <c r="B705" s="130" t="s">
        <v>1502</v>
      </c>
      <c r="C705" s="130" t="s">
        <v>22</v>
      </c>
      <c r="D705" s="130">
        <v>0</v>
      </c>
      <c r="E705" s="131">
        <v>0</v>
      </c>
      <c r="F705" s="131">
        <v>0</v>
      </c>
      <c r="G705" s="130" t="s">
        <v>86</v>
      </c>
      <c r="H705" s="130">
        <v>0</v>
      </c>
      <c r="I705" s="130">
        <v>0</v>
      </c>
      <c r="J705" s="131">
        <v>0</v>
      </c>
      <c r="K705" s="131">
        <v>0</v>
      </c>
    </row>
    <row r="706" spans="1:11" ht="23.1" hidden="1" customHeight="1" x14ac:dyDescent="0.15">
      <c r="A706" s="130" t="s">
        <v>1503</v>
      </c>
      <c r="B706" s="130" t="s">
        <v>1504</v>
      </c>
      <c r="C706" s="130" t="s">
        <v>25</v>
      </c>
      <c r="D706" s="130">
        <v>0</v>
      </c>
      <c r="E706" s="131" t="s">
        <v>17</v>
      </c>
      <c r="F706" s="131">
        <v>0</v>
      </c>
      <c r="G706" s="130" t="s">
        <v>41</v>
      </c>
      <c r="H706" s="130">
        <v>0</v>
      </c>
      <c r="I706" s="130">
        <v>0</v>
      </c>
      <c r="J706" s="131" t="s">
        <v>37</v>
      </c>
      <c r="K706" s="131">
        <v>0</v>
      </c>
    </row>
    <row r="707" spans="1:11" ht="23.1" hidden="1" customHeight="1" x14ac:dyDescent="0.15">
      <c r="A707" s="130" t="s">
        <v>1505</v>
      </c>
      <c r="B707" s="130" t="s">
        <v>1506</v>
      </c>
      <c r="C707" s="130" t="s">
        <v>22</v>
      </c>
      <c r="D707" s="130">
        <v>0</v>
      </c>
      <c r="E707" s="131">
        <v>0</v>
      </c>
      <c r="F707" s="131">
        <v>0</v>
      </c>
      <c r="G707" s="130" t="s">
        <v>71</v>
      </c>
      <c r="H707" s="130">
        <v>0</v>
      </c>
      <c r="I707" s="130">
        <v>0</v>
      </c>
      <c r="J707" s="131">
        <v>0</v>
      </c>
      <c r="K707" s="131">
        <v>0</v>
      </c>
    </row>
    <row r="708" spans="1:11" ht="23.1" hidden="1" customHeight="1" x14ac:dyDescent="0.15">
      <c r="A708" s="130" t="s">
        <v>1507</v>
      </c>
      <c r="B708" s="130" t="s">
        <v>1508</v>
      </c>
      <c r="C708" s="130" t="s">
        <v>11</v>
      </c>
      <c r="D708" s="130">
        <v>0</v>
      </c>
      <c r="E708" s="131">
        <v>0</v>
      </c>
      <c r="F708" s="131">
        <v>0</v>
      </c>
      <c r="G708" s="130" t="s">
        <v>57</v>
      </c>
      <c r="H708" s="130">
        <v>0</v>
      </c>
      <c r="I708" s="130">
        <v>0</v>
      </c>
      <c r="J708" s="131">
        <v>0</v>
      </c>
      <c r="K708" s="131">
        <v>0</v>
      </c>
    </row>
    <row r="709" spans="1:11" ht="23.1" hidden="1" customHeight="1" x14ac:dyDescent="0.15">
      <c r="A709" s="130" t="s">
        <v>1509</v>
      </c>
      <c r="B709" s="130" t="s">
        <v>1510</v>
      </c>
      <c r="C709" s="130" t="s">
        <v>11</v>
      </c>
      <c r="D709" s="130">
        <v>0</v>
      </c>
      <c r="E709" s="131">
        <v>0</v>
      </c>
      <c r="F709" s="131">
        <v>0</v>
      </c>
      <c r="G709" s="130" t="s">
        <v>32</v>
      </c>
      <c r="H709" s="130">
        <v>0</v>
      </c>
      <c r="I709" s="130">
        <v>0</v>
      </c>
      <c r="J709" s="131">
        <v>0</v>
      </c>
      <c r="K709" s="131">
        <v>0</v>
      </c>
    </row>
    <row r="710" spans="1:11" ht="23.1" hidden="1" customHeight="1" x14ac:dyDescent="0.15">
      <c r="A710" s="130" t="s">
        <v>1511</v>
      </c>
      <c r="B710" s="130" t="s">
        <v>1512</v>
      </c>
      <c r="C710" s="130" t="s">
        <v>26</v>
      </c>
      <c r="D710" s="130">
        <v>0</v>
      </c>
      <c r="E710" s="131">
        <v>0</v>
      </c>
      <c r="F710" s="131">
        <v>0</v>
      </c>
      <c r="G710" s="130" t="s">
        <v>26</v>
      </c>
      <c r="H710" s="130">
        <v>0</v>
      </c>
      <c r="I710" s="130">
        <v>0</v>
      </c>
      <c r="J710" s="131">
        <v>0</v>
      </c>
      <c r="K710" s="131">
        <v>0</v>
      </c>
    </row>
    <row r="711" spans="1:11" ht="23.1" hidden="1" customHeight="1" x14ac:dyDescent="0.15">
      <c r="A711" s="130" t="s">
        <v>1513</v>
      </c>
      <c r="B711" s="130" t="s">
        <v>1514</v>
      </c>
      <c r="C711" s="130" t="s">
        <v>11</v>
      </c>
      <c r="D711" s="130" t="s">
        <v>47</v>
      </c>
      <c r="E711" s="131">
        <v>0</v>
      </c>
      <c r="F711" s="131">
        <v>0</v>
      </c>
      <c r="G711" s="130" t="s">
        <v>32</v>
      </c>
      <c r="H711" s="130" t="s">
        <v>47</v>
      </c>
      <c r="I711" s="130">
        <v>0</v>
      </c>
      <c r="J711" s="131">
        <v>0</v>
      </c>
      <c r="K711" s="131">
        <v>0</v>
      </c>
    </row>
    <row r="712" spans="1:11" ht="23.1" hidden="1" customHeight="1" x14ac:dyDescent="0.15">
      <c r="A712" s="130" t="s">
        <v>1515</v>
      </c>
      <c r="B712" s="130" t="s">
        <v>1516</v>
      </c>
      <c r="C712" s="130" t="s">
        <v>18</v>
      </c>
      <c r="D712" s="130">
        <v>0</v>
      </c>
      <c r="E712" s="131">
        <v>0</v>
      </c>
      <c r="F712" s="131">
        <v>0</v>
      </c>
      <c r="G712" s="130" t="s">
        <v>18</v>
      </c>
      <c r="H712" s="130">
        <v>0</v>
      </c>
      <c r="I712" s="130">
        <v>0</v>
      </c>
      <c r="J712" s="131">
        <v>0</v>
      </c>
      <c r="K712" s="131">
        <v>0</v>
      </c>
    </row>
    <row r="713" spans="1:11" ht="23.1" hidden="1" customHeight="1" x14ac:dyDescent="0.15">
      <c r="A713" s="130" t="s">
        <v>1517</v>
      </c>
      <c r="B713" s="130" t="s">
        <v>1518</v>
      </c>
      <c r="C713" s="130" t="s">
        <v>11</v>
      </c>
      <c r="D713" s="130">
        <v>0</v>
      </c>
      <c r="E713" s="131">
        <v>0</v>
      </c>
      <c r="F713" s="131">
        <v>0</v>
      </c>
      <c r="G713" s="130" t="s">
        <v>13</v>
      </c>
      <c r="H713" s="130">
        <v>0</v>
      </c>
      <c r="I713" s="130">
        <v>0</v>
      </c>
      <c r="J713" s="131">
        <v>0</v>
      </c>
      <c r="K713" s="131">
        <v>0</v>
      </c>
    </row>
    <row r="714" spans="1:11" ht="23.1" hidden="1" customHeight="1" x14ac:dyDescent="0.15">
      <c r="A714" s="130" t="s">
        <v>1519</v>
      </c>
      <c r="B714" s="130" t="s">
        <v>1520</v>
      </c>
      <c r="C714" s="130" t="s">
        <v>12</v>
      </c>
      <c r="D714" s="130" t="s">
        <v>39</v>
      </c>
      <c r="E714" s="131">
        <v>0</v>
      </c>
      <c r="F714" s="131">
        <v>0</v>
      </c>
      <c r="G714" s="130" t="s">
        <v>19</v>
      </c>
      <c r="H714" s="130" t="s">
        <v>43</v>
      </c>
      <c r="I714" s="130">
        <v>0</v>
      </c>
      <c r="J714" s="131">
        <v>0</v>
      </c>
      <c r="K714" s="131">
        <v>0</v>
      </c>
    </row>
    <row r="715" spans="1:11" ht="23.1" hidden="1" customHeight="1" x14ac:dyDescent="0.15">
      <c r="A715" s="130" t="s">
        <v>1521</v>
      </c>
      <c r="B715" s="130" t="s">
        <v>1522</v>
      </c>
      <c r="C715" s="130" t="s">
        <v>12</v>
      </c>
      <c r="D715" s="130" t="s">
        <v>25</v>
      </c>
      <c r="E715" s="131">
        <v>0</v>
      </c>
      <c r="F715" s="131">
        <v>0</v>
      </c>
      <c r="G715" s="130" t="s">
        <v>19</v>
      </c>
      <c r="H715" s="130" t="s">
        <v>72</v>
      </c>
      <c r="I715" s="130" t="s">
        <v>23</v>
      </c>
      <c r="J715" s="131">
        <v>0</v>
      </c>
      <c r="K715" s="131">
        <v>0</v>
      </c>
    </row>
    <row r="716" spans="1:11" ht="23.1" hidden="1" customHeight="1" x14ac:dyDescent="0.15">
      <c r="A716" s="130" t="s">
        <v>1523</v>
      </c>
      <c r="B716" s="130" t="s">
        <v>1524</v>
      </c>
      <c r="C716" s="130" t="s">
        <v>25</v>
      </c>
      <c r="D716" s="130">
        <v>0</v>
      </c>
      <c r="E716" s="131">
        <v>0</v>
      </c>
      <c r="F716" s="131">
        <v>0</v>
      </c>
      <c r="G716" s="130" t="s">
        <v>72</v>
      </c>
      <c r="H716" s="130">
        <v>0</v>
      </c>
      <c r="I716" s="130">
        <v>0</v>
      </c>
      <c r="J716" s="131">
        <v>0</v>
      </c>
      <c r="K716" s="131">
        <v>0</v>
      </c>
    </row>
    <row r="717" spans="1:11" ht="23.1" hidden="1" customHeight="1" x14ac:dyDescent="0.15">
      <c r="A717" s="130" t="s">
        <v>1525</v>
      </c>
      <c r="B717" s="130" t="s">
        <v>1526</v>
      </c>
      <c r="C717" s="130" t="s">
        <v>17</v>
      </c>
      <c r="D717" s="130" t="s">
        <v>25</v>
      </c>
      <c r="E717" s="131">
        <v>0</v>
      </c>
      <c r="F717" s="131">
        <v>0</v>
      </c>
      <c r="G717" s="130" t="s">
        <v>37</v>
      </c>
      <c r="H717" s="130">
        <v>0</v>
      </c>
      <c r="I717" s="130">
        <v>0</v>
      </c>
      <c r="J717" s="131">
        <v>0</v>
      </c>
      <c r="K717" s="131">
        <v>0</v>
      </c>
    </row>
    <row r="718" spans="1:11" ht="23.1" hidden="1" customHeight="1" x14ac:dyDescent="0.15">
      <c r="A718" s="130" t="s">
        <v>1527</v>
      </c>
      <c r="B718" s="130" t="s">
        <v>1528</v>
      </c>
      <c r="C718" s="130" t="s">
        <v>25</v>
      </c>
      <c r="D718" s="130" t="s">
        <v>35</v>
      </c>
      <c r="E718" s="131">
        <v>0</v>
      </c>
      <c r="F718" s="131">
        <v>0</v>
      </c>
      <c r="G718" s="130" t="s">
        <v>69</v>
      </c>
      <c r="H718" s="130" t="s">
        <v>72</v>
      </c>
      <c r="I718" s="130">
        <v>0</v>
      </c>
      <c r="J718" s="131">
        <v>0</v>
      </c>
      <c r="K718" s="131">
        <v>0</v>
      </c>
    </row>
    <row r="719" spans="1:11" ht="23.1" hidden="1" customHeight="1" x14ac:dyDescent="0.15">
      <c r="A719" s="130" t="s">
        <v>1529</v>
      </c>
      <c r="B719" s="130" t="s">
        <v>1530</v>
      </c>
      <c r="C719" s="130" t="s">
        <v>12</v>
      </c>
      <c r="D719" s="130">
        <v>0</v>
      </c>
      <c r="E719" s="131">
        <v>0</v>
      </c>
      <c r="F719" s="131">
        <v>0</v>
      </c>
      <c r="G719" s="130" t="s">
        <v>19</v>
      </c>
      <c r="H719" s="130">
        <v>0</v>
      </c>
      <c r="I719" s="130">
        <v>0</v>
      </c>
      <c r="J719" s="131">
        <v>0</v>
      </c>
      <c r="K719" s="131">
        <v>0</v>
      </c>
    </row>
    <row r="720" spans="1:11" ht="23.1" hidden="1" customHeight="1" x14ac:dyDescent="0.15">
      <c r="A720" s="130" t="s">
        <v>1531</v>
      </c>
      <c r="B720" s="130" t="s">
        <v>1532</v>
      </c>
      <c r="C720" s="130" t="s">
        <v>17</v>
      </c>
      <c r="D720" s="130">
        <v>0</v>
      </c>
      <c r="E720" s="131">
        <v>0</v>
      </c>
      <c r="F720" s="131">
        <v>0</v>
      </c>
      <c r="G720" s="130" t="s">
        <v>23</v>
      </c>
      <c r="H720" s="130">
        <v>0</v>
      </c>
      <c r="I720" s="130">
        <v>0</v>
      </c>
      <c r="J720" s="131">
        <v>0</v>
      </c>
      <c r="K720" s="131">
        <v>0</v>
      </c>
    </row>
    <row r="721" spans="1:11" ht="23.1" hidden="1" customHeight="1" x14ac:dyDescent="0.15">
      <c r="A721" s="130" t="s">
        <v>1533</v>
      </c>
      <c r="B721" s="130" t="s">
        <v>1534</v>
      </c>
      <c r="C721" s="130" t="s">
        <v>17</v>
      </c>
      <c r="D721" s="130">
        <v>0</v>
      </c>
      <c r="E721" s="131">
        <v>0</v>
      </c>
      <c r="F721" s="131">
        <v>0</v>
      </c>
      <c r="G721" s="130" t="s">
        <v>67</v>
      </c>
      <c r="H721" s="130">
        <v>0</v>
      </c>
      <c r="I721" s="130">
        <v>0</v>
      </c>
      <c r="J721" s="131">
        <v>0</v>
      </c>
      <c r="K721" s="131">
        <v>0</v>
      </c>
    </row>
    <row r="722" spans="1:11" ht="23.1" hidden="1" customHeight="1" x14ac:dyDescent="0.15">
      <c r="A722" s="130" t="s">
        <v>1535</v>
      </c>
      <c r="B722" s="130" t="s">
        <v>1536</v>
      </c>
      <c r="C722" s="130" t="s">
        <v>12</v>
      </c>
      <c r="D722" s="130">
        <v>0</v>
      </c>
      <c r="E722" s="131">
        <v>0</v>
      </c>
      <c r="F722" s="131">
        <v>0</v>
      </c>
      <c r="G722" s="130" t="s">
        <v>68</v>
      </c>
      <c r="H722" s="130">
        <v>0</v>
      </c>
      <c r="I722" s="130">
        <v>0</v>
      </c>
      <c r="J722" s="131">
        <v>0</v>
      </c>
      <c r="K722" s="131">
        <v>0</v>
      </c>
    </row>
    <row r="723" spans="1:11" ht="23.1" hidden="1" customHeight="1" x14ac:dyDescent="0.15">
      <c r="A723" s="130" t="s">
        <v>1537</v>
      </c>
      <c r="B723" s="130" t="s">
        <v>1538</v>
      </c>
      <c r="C723" s="130" t="s">
        <v>35</v>
      </c>
      <c r="D723" s="130">
        <v>0</v>
      </c>
      <c r="E723" s="131">
        <v>0</v>
      </c>
      <c r="F723" s="131">
        <v>0</v>
      </c>
      <c r="G723" s="130" t="s">
        <v>36</v>
      </c>
      <c r="H723" s="130">
        <v>0</v>
      </c>
      <c r="I723" s="130">
        <v>0</v>
      </c>
      <c r="J723" s="131">
        <v>0</v>
      </c>
      <c r="K723" s="131">
        <v>0</v>
      </c>
    </row>
    <row r="724" spans="1:11" ht="23.1" hidden="1" customHeight="1" x14ac:dyDescent="0.15">
      <c r="A724" s="130" t="s">
        <v>1539</v>
      </c>
      <c r="B724" s="130" t="s">
        <v>1540</v>
      </c>
      <c r="C724" s="130" t="s">
        <v>39</v>
      </c>
      <c r="D724" s="130" t="s">
        <v>50</v>
      </c>
      <c r="E724" s="131">
        <v>0</v>
      </c>
      <c r="F724" s="131">
        <v>0</v>
      </c>
      <c r="G724" s="130" t="s">
        <v>43</v>
      </c>
      <c r="H724" s="130" t="s">
        <v>50</v>
      </c>
      <c r="I724" s="130">
        <v>0</v>
      </c>
      <c r="J724" s="131">
        <v>0</v>
      </c>
      <c r="K724" s="131">
        <v>0</v>
      </c>
    </row>
    <row r="725" spans="1:11" ht="23.1" hidden="1" customHeight="1" x14ac:dyDescent="0.15">
      <c r="A725" s="130" t="s">
        <v>1541</v>
      </c>
      <c r="B725" s="130" t="s">
        <v>1542</v>
      </c>
      <c r="C725" s="130" t="s">
        <v>17</v>
      </c>
      <c r="D725" s="130">
        <v>0</v>
      </c>
      <c r="E725" s="131" t="s">
        <v>11</v>
      </c>
      <c r="F725" s="131">
        <v>0</v>
      </c>
      <c r="G725" s="130" t="s">
        <v>23</v>
      </c>
      <c r="H725" s="130">
        <v>0</v>
      </c>
      <c r="I725" s="130">
        <v>0</v>
      </c>
      <c r="J725" s="131" t="s">
        <v>13</v>
      </c>
      <c r="K725" s="131">
        <v>0</v>
      </c>
    </row>
    <row r="726" spans="1:11" ht="23.1" hidden="1" customHeight="1" x14ac:dyDescent="0.15">
      <c r="A726" s="130" t="s">
        <v>1543</v>
      </c>
      <c r="B726" s="130" t="s">
        <v>1544</v>
      </c>
      <c r="C726" s="130" t="s">
        <v>11</v>
      </c>
      <c r="D726" s="130">
        <v>0</v>
      </c>
      <c r="E726" s="131">
        <v>0</v>
      </c>
      <c r="F726" s="131">
        <v>0</v>
      </c>
      <c r="G726" s="130" t="s">
        <v>32</v>
      </c>
      <c r="H726" s="130">
        <v>0</v>
      </c>
      <c r="I726" s="130">
        <v>0</v>
      </c>
      <c r="J726" s="131">
        <v>0</v>
      </c>
      <c r="K726" s="131">
        <v>0</v>
      </c>
    </row>
    <row r="727" spans="1:11" ht="23.1" hidden="1" customHeight="1" x14ac:dyDescent="0.15">
      <c r="A727" s="130" t="s">
        <v>1545</v>
      </c>
      <c r="B727" s="130" t="s">
        <v>1546</v>
      </c>
      <c r="C727" s="130" t="s">
        <v>11</v>
      </c>
      <c r="D727" s="130">
        <v>0</v>
      </c>
      <c r="E727" s="131">
        <v>0</v>
      </c>
      <c r="F727" s="131">
        <v>0</v>
      </c>
      <c r="G727" s="130" t="s">
        <v>13</v>
      </c>
      <c r="H727" s="130">
        <v>0</v>
      </c>
      <c r="I727" s="130">
        <v>0</v>
      </c>
      <c r="J727" s="131">
        <v>0</v>
      </c>
      <c r="K727" s="131">
        <v>0</v>
      </c>
    </row>
    <row r="728" spans="1:11" ht="23.1" hidden="1" customHeight="1" x14ac:dyDescent="0.15">
      <c r="A728" s="130" t="s">
        <v>1547</v>
      </c>
      <c r="B728" s="130" t="s">
        <v>1548</v>
      </c>
      <c r="C728" s="130" t="s">
        <v>40</v>
      </c>
      <c r="D728" s="130">
        <v>0</v>
      </c>
      <c r="E728" s="131">
        <v>0</v>
      </c>
      <c r="F728" s="131">
        <v>0</v>
      </c>
      <c r="G728" s="130" t="s">
        <v>40</v>
      </c>
      <c r="H728" s="130">
        <v>0</v>
      </c>
      <c r="I728" s="130">
        <v>0</v>
      </c>
      <c r="J728" s="131">
        <v>0</v>
      </c>
      <c r="K728" s="131">
        <v>0</v>
      </c>
    </row>
    <row r="729" spans="1:11" ht="23.1" hidden="1" customHeight="1" x14ac:dyDescent="0.15">
      <c r="A729" s="130" t="s">
        <v>1549</v>
      </c>
      <c r="B729" s="130" t="s">
        <v>1550</v>
      </c>
      <c r="C729" s="130" t="s">
        <v>17</v>
      </c>
      <c r="D729" s="130">
        <v>0</v>
      </c>
      <c r="E729" s="131" t="s">
        <v>14</v>
      </c>
      <c r="F729" s="131">
        <v>0</v>
      </c>
      <c r="G729" s="130" t="s">
        <v>23</v>
      </c>
      <c r="H729" s="130">
        <v>0</v>
      </c>
      <c r="I729" s="130">
        <v>0</v>
      </c>
      <c r="J729" s="131" t="s">
        <v>14</v>
      </c>
      <c r="K729" s="131">
        <v>0</v>
      </c>
    </row>
    <row r="730" spans="1:11" ht="23.1" hidden="1" customHeight="1" x14ac:dyDescent="0.15">
      <c r="A730" s="130" t="s">
        <v>1551</v>
      </c>
      <c r="B730" s="130" t="s">
        <v>1552</v>
      </c>
      <c r="C730" s="130" t="s">
        <v>22</v>
      </c>
      <c r="D730" s="130">
        <v>0</v>
      </c>
      <c r="E730" s="131">
        <v>0</v>
      </c>
      <c r="F730" s="131">
        <v>0</v>
      </c>
      <c r="G730" s="130" t="s">
        <v>51</v>
      </c>
      <c r="H730" s="130">
        <v>0</v>
      </c>
      <c r="I730" s="130">
        <v>0</v>
      </c>
      <c r="J730" s="131">
        <v>0</v>
      </c>
      <c r="K730" s="131">
        <v>0</v>
      </c>
    </row>
    <row r="731" spans="1:11" ht="23.1" hidden="1" customHeight="1" x14ac:dyDescent="0.15">
      <c r="A731" s="130" t="s">
        <v>1553</v>
      </c>
      <c r="B731" s="130" t="s">
        <v>1554</v>
      </c>
      <c r="C731" s="130" t="s">
        <v>11</v>
      </c>
      <c r="D731" s="130">
        <v>0</v>
      </c>
      <c r="E731" s="131">
        <v>0</v>
      </c>
      <c r="F731" s="131">
        <v>0</v>
      </c>
      <c r="G731" s="130" t="s">
        <v>13</v>
      </c>
      <c r="H731" s="130">
        <v>0</v>
      </c>
      <c r="I731" s="130">
        <v>0</v>
      </c>
      <c r="J731" s="131">
        <v>0</v>
      </c>
      <c r="K731" s="131">
        <v>0</v>
      </c>
    </row>
    <row r="732" spans="1:11" ht="23.1" hidden="1" customHeight="1" x14ac:dyDescent="0.15">
      <c r="A732" s="130" t="s">
        <v>1555</v>
      </c>
      <c r="B732" s="130" t="s">
        <v>1556</v>
      </c>
      <c r="C732" s="130" t="s">
        <v>25</v>
      </c>
      <c r="D732" s="130">
        <v>0</v>
      </c>
      <c r="E732" s="131">
        <v>0</v>
      </c>
      <c r="F732" s="131">
        <v>0</v>
      </c>
      <c r="G732" s="130" t="s">
        <v>27</v>
      </c>
      <c r="H732" s="130">
        <v>0</v>
      </c>
      <c r="I732" s="130">
        <v>0</v>
      </c>
      <c r="J732" s="131">
        <v>0</v>
      </c>
      <c r="K732" s="131">
        <v>0</v>
      </c>
    </row>
    <row r="733" spans="1:11" ht="23.1" hidden="1" customHeight="1" x14ac:dyDescent="0.15">
      <c r="A733" s="130" t="s">
        <v>1557</v>
      </c>
      <c r="B733" s="130" t="s">
        <v>1558</v>
      </c>
      <c r="C733" s="130" t="s">
        <v>18</v>
      </c>
      <c r="D733" s="130">
        <v>0</v>
      </c>
      <c r="E733" s="131">
        <v>0</v>
      </c>
      <c r="F733" s="131">
        <v>0</v>
      </c>
      <c r="G733" s="130" t="s">
        <v>18</v>
      </c>
      <c r="H733" s="130">
        <v>0</v>
      </c>
      <c r="I733" s="130">
        <v>0</v>
      </c>
      <c r="J733" s="131">
        <v>0</v>
      </c>
      <c r="K733" s="131">
        <v>0</v>
      </c>
    </row>
    <row r="734" spans="1:11" ht="23.1" hidden="1" customHeight="1" x14ac:dyDescent="0.15">
      <c r="A734" s="130" t="s">
        <v>1559</v>
      </c>
      <c r="B734" s="130" t="s">
        <v>1560</v>
      </c>
      <c r="C734" s="130" t="s">
        <v>17</v>
      </c>
      <c r="D734" s="130" t="s">
        <v>25</v>
      </c>
      <c r="E734" s="131">
        <v>0</v>
      </c>
      <c r="F734" s="131">
        <v>0</v>
      </c>
      <c r="G734" s="130" t="s">
        <v>67</v>
      </c>
      <c r="H734" s="130" t="s">
        <v>33</v>
      </c>
      <c r="I734" s="130">
        <v>0</v>
      </c>
      <c r="J734" s="131">
        <v>0</v>
      </c>
      <c r="K734" s="131">
        <v>0</v>
      </c>
    </row>
    <row r="735" spans="1:11" ht="23.1" hidden="1" customHeight="1" x14ac:dyDescent="0.15">
      <c r="A735" s="130" t="s">
        <v>1561</v>
      </c>
      <c r="B735" s="130" t="s">
        <v>1562</v>
      </c>
      <c r="C735" s="130" t="s">
        <v>11</v>
      </c>
      <c r="D735" s="130" t="s">
        <v>26</v>
      </c>
      <c r="E735" s="131">
        <v>0</v>
      </c>
      <c r="F735" s="131">
        <v>0</v>
      </c>
      <c r="G735" s="130" t="s">
        <v>13</v>
      </c>
      <c r="H735" s="130" t="s">
        <v>26</v>
      </c>
      <c r="I735" s="130">
        <v>0</v>
      </c>
      <c r="J735" s="131">
        <v>0</v>
      </c>
      <c r="K735" s="131">
        <v>0</v>
      </c>
    </row>
    <row r="736" spans="1:11" ht="23.1" hidden="1" customHeight="1" x14ac:dyDescent="0.15">
      <c r="A736" s="130" t="s">
        <v>1563</v>
      </c>
      <c r="B736" s="130" t="s">
        <v>1564</v>
      </c>
      <c r="C736" s="130" t="s">
        <v>18</v>
      </c>
      <c r="D736" s="130">
        <v>0</v>
      </c>
      <c r="E736" s="131">
        <v>0</v>
      </c>
      <c r="F736" s="131">
        <v>0</v>
      </c>
      <c r="G736" s="130" t="s">
        <v>18</v>
      </c>
      <c r="H736" s="130">
        <v>0</v>
      </c>
      <c r="I736" s="130">
        <v>0</v>
      </c>
      <c r="J736" s="131">
        <v>0</v>
      </c>
      <c r="K736" s="131">
        <v>0</v>
      </c>
    </row>
    <row r="737" spans="1:11" ht="23.1" hidden="1" customHeight="1" x14ac:dyDescent="0.15">
      <c r="A737" s="130" t="s">
        <v>1565</v>
      </c>
      <c r="B737" s="130" t="s">
        <v>1566</v>
      </c>
      <c r="C737" s="130" t="s">
        <v>17</v>
      </c>
      <c r="D737" s="130">
        <v>0</v>
      </c>
      <c r="E737" s="131">
        <v>0</v>
      </c>
      <c r="F737" s="131">
        <v>0</v>
      </c>
      <c r="G737" s="130" t="s">
        <v>23</v>
      </c>
      <c r="H737" s="130">
        <v>0</v>
      </c>
      <c r="I737" s="130">
        <v>0</v>
      </c>
      <c r="J737" s="131">
        <v>0</v>
      </c>
      <c r="K737" s="131">
        <v>0</v>
      </c>
    </row>
    <row r="738" spans="1:11" ht="23.1" hidden="1" customHeight="1" x14ac:dyDescent="0.15">
      <c r="A738" s="130" t="s">
        <v>1567</v>
      </c>
      <c r="B738" s="130" t="s">
        <v>1568</v>
      </c>
      <c r="C738" s="130" t="s">
        <v>12</v>
      </c>
      <c r="D738" s="130" t="s">
        <v>17</v>
      </c>
      <c r="E738" s="131">
        <v>0</v>
      </c>
      <c r="F738" s="131">
        <v>0</v>
      </c>
      <c r="G738" s="130" t="s">
        <v>19</v>
      </c>
      <c r="H738" s="130" t="s">
        <v>37</v>
      </c>
      <c r="I738" s="130">
        <v>0</v>
      </c>
      <c r="J738" s="131">
        <v>0</v>
      </c>
      <c r="K738" s="131">
        <v>0</v>
      </c>
    </row>
    <row r="739" spans="1:11" ht="23.1" hidden="1" customHeight="1" x14ac:dyDescent="0.15">
      <c r="A739" s="130" t="s">
        <v>1569</v>
      </c>
      <c r="B739" s="130" t="s">
        <v>1570</v>
      </c>
      <c r="C739" s="130" t="s">
        <v>17</v>
      </c>
      <c r="D739" s="130" t="s">
        <v>12</v>
      </c>
      <c r="E739" s="131">
        <v>0</v>
      </c>
      <c r="F739" s="131">
        <v>0</v>
      </c>
      <c r="G739" s="130" t="s">
        <v>23</v>
      </c>
      <c r="H739" s="130" t="s">
        <v>19</v>
      </c>
      <c r="I739" s="130">
        <v>0</v>
      </c>
      <c r="J739" s="131">
        <v>0</v>
      </c>
      <c r="K739" s="131">
        <v>0</v>
      </c>
    </row>
    <row r="740" spans="1:11" ht="23.1" hidden="1" customHeight="1" x14ac:dyDescent="0.15">
      <c r="A740" s="130" t="s">
        <v>1571</v>
      </c>
      <c r="B740" s="130" t="s">
        <v>1572</v>
      </c>
      <c r="C740" s="130" t="s">
        <v>25</v>
      </c>
      <c r="D740" s="130">
        <v>0</v>
      </c>
      <c r="E740" s="131">
        <v>0</v>
      </c>
      <c r="F740" s="131">
        <v>0</v>
      </c>
      <c r="G740" s="130" t="s">
        <v>64</v>
      </c>
      <c r="H740" s="130" t="s">
        <v>29</v>
      </c>
      <c r="I740" s="130">
        <v>0</v>
      </c>
      <c r="J740" s="131">
        <v>0</v>
      </c>
      <c r="K740" s="131">
        <v>0</v>
      </c>
    </row>
    <row r="741" spans="1:11" ht="23.1" hidden="1" customHeight="1" x14ac:dyDescent="0.15">
      <c r="A741" s="130" t="s">
        <v>1573</v>
      </c>
      <c r="B741" s="130" t="s">
        <v>1574</v>
      </c>
      <c r="C741" s="130" t="s">
        <v>59</v>
      </c>
      <c r="D741" s="130">
        <v>0</v>
      </c>
      <c r="E741" s="131">
        <v>0</v>
      </c>
      <c r="F741" s="131">
        <v>0</v>
      </c>
      <c r="G741" s="130" t="s">
        <v>59</v>
      </c>
      <c r="H741" s="130">
        <v>0</v>
      </c>
      <c r="I741" s="130">
        <v>0</v>
      </c>
      <c r="J741" s="131">
        <v>0</v>
      </c>
      <c r="K741" s="131">
        <v>0</v>
      </c>
    </row>
    <row r="742" spans="1:11" ht="23.1" hidden="1" customHeight="1" x14ac:dyDescent="0.15">
      <c r="A742" s="130" t="s">
        <v>1575</v>
      </c>
      <c r="B742" s="130" t="s">
        <v>1576</v>
      </c>
      <c r="C742" s="130" t="s">
        <v>11</v>
      </c>
      <c r="D742" s="130">
        <v>0</v>
      </c>
      <c r="E742" s="131">
        <v>0</v>
      </c>
      <c r="F742" s="131">
        <v>0</v>
      </c>
      <c r="G742" s="130" t="s">
        <v>32</v>
      </c>
      <c r="H742" s="130">
        <v>0</v>
      </c>
      <c r="I742" s="130">
        <v>0</v>
      </c>
      <c r="J742" s="131">
        <v>0</v>
      </c>
      <c r="K742" s="131">
        <v>0</v>
      </c>
    </row>
    <row r="743" spans="1:11" ht="23.1" hidden="1" customHeight="1" x14ac:dyDescent="0.15">
      <c r="A743" s="130" t="s">
        <v>1577</v>
      </c>
      <c r="B743" s="130" t="s">
        <v>1578</v>
      </c>
      <c r="C743" s="130" t="s">
        <v>11</v>
      </c>
      <c r="D743" s="130">
        <v>0</v>
      </c>
      <c r="E743" s="131" t="s">
        <v>48</v>
      </c>
      <c r="F743" s="131">
        <v>0</v>
      </c>
      <c r="G743" s="130" t="s">
        <v>32</v>
      </c>
      <c r="H743" s="130">
        <v>0</v>
      </c>
      <c r="I743" s="130">
        <v>0</v>
      </c>
      <c r="J743" s="131" t="s">
        <v>65</v>
      </c>
      <c r="K743" s="131">
        <v>0</v>
      </c>
    </row>
    <row r="744" spans="1:11" ht="23.1" hidden="1" customHeight="1" x14ac:dyDescent="0.15">
      <c r="A744" s="130" t="s">
        <v>1579</v>
      </c>
      <c r="B744" s="130" t="s">
        <v>1580</v>
      </c>
      <c r="C744" s="130" t="s">
        <v>40</v>
      </c>
      <c r="D744" s="130">
        <v>0</v>
      </c>
      <c r="E744" s="131">
        <v>0</v>
      </c>
      <c r="F744" s="131">
        <v>0</v>
      </c>
      <c r="G744" s="130" t="s">
        <v>40</v>
      </c>
      <c r="H744" s="130">
        <v>0</v>
      </c>
      <c r="I744" s="130">
        <v>0</v>
      </c>
      <c r="J744" s="131">
        <v>0</v>
      </c>
      <c r="K744" s="131">
        <v>0</v>
      </c>
    </row>
    <row r="745" spans="1:11" ht="23.1" hidden="1" customHeight="1" x14ac:dyDescent="0.15">
      <c r="A745" s="130" t="s">
        <v>1581</v>
      </c>
      <c r="B745" s="130" t="s">
        <v>1582</v>
      </c>
      <c r="C745" s="130" t="s">
        <v>11</v>
      </c>
      <c r="D745" s="130" t="s">
        <v>26</v>
      </c>
      <c r="E745" s="131">
        <v>0</v>
      </c>
      <c r="F745" s="131">
        <v>0</v>
      </c>
      <c r="G745" s="130" t="s">
        <v>32</v>
      </c>
      <c r="H745" s="130" t="s">
        <v>26</v>
      </c>
      <c r="I745" s="130">
        <v>0</v>
      </c>
      <c r="J745" s="131">
        <v>0</v>
      </c>
      <c r="K745" s="131">
        <v>0</v>
      </c>
    </row>
    <row r="746" spans="1:11" ht="23.1" hidden="1" customHeight="1" x14ac:dyDescent="0.15">
      <c r="A746" s="130" t="s">
        <v>1583</v>
      </c>
      <c r="B746" s="130" t="s">
        <v>1584</v>
      </c>
      <c r="C746" s="130" t="s">
        <v>12</v>
      </c>
      <c r="D746" s="130">
        <v>0</v>
      </c>
      <c r="E746" s="131">
        <v>0</v>
      </c>
      <c r="F746" s="131">
        <v>0</v>
      </c>
      <c r="G746" s="130" t="s">
        <v>19</v>
      </c>
      <c r="H746" s="130">
        <v>0</v>
      </c>
      <c r="I746" s="130">
        <v>0</v>
      </c>
      <c r="J746" s="131">
        <v>0</v>
      </c>
      <c r="K746" s="131">
        <v>0</v>
      </c>
    </row>
    <row r="747" spans="1:11" ht="23.1" hidden="1" customHeight="1" x14ac:dyDescent="0.15">
      <c r="A747" s="130" t="s">
        <v>1585</v>
      </c>
      <c r="B747" s="130" t="s">
        <v>1586</v>
      </c>
      <c r="C747" s="130" t="s">
        <v>14</v>
      </c>
      <c r="D747" s="130">
        <v>0</v>
      </c>
      <c r="E747" s="131">
        <v>0</v>
      </c>
      <c r="F747" s="131">
        <v>0</v>
      </c>
      <c r="G747" s="130" t="s">
        <v>14</v>
      </c>
      <c r="H747" s="130">
        <v>0</v>
      </c>
      <c r="I747" s="130">
        <v>0</v>
      </c>
      <c r="J747" s="131">
        <v>0</v>
      </c>
      <c r="K747" s="131">
        <v>0</v>
      </c>
    </row>
    <row r="748" spans="1:11" ht="23.1" hidden="1" customHeight="1" x14ac:dyDescent="0.15">
      <c r="A748" s="130" t="s">
        <v>1587</v>
      </c>
      <c r="B748" s="130" t="s">
        <v>1588</v>
      </c>
      <c r="C748" s="130" t="s">
        <v>11</v>
      </c>
      <c r="D748" s="130">
        <v>0</v>
      </c>
      <c r="E748" s="131" t="s">
        <v>22</v>
      </c>
      <c r="F748" s="131">
        <v>0</v>
      </c>
      <c r="G748" s="130" t="s">
        <v>32</v>
      </c>
      <c r="H748" s="130">
        <v>0</v>
      </c>
      <c r="I748" s="130">
        <v>0</v>
      </c>
      <c r="J748" s="131" t="s">
        <v>84</v>
      </c>
      <c r="K748" s="131">
        <v>0</v>
      </c>
    </row>
    <row r="749" spans="1:11" ht="23.1" hidden="1" customHeight="1" x14ac:dyDescent="0.15">
      <c r="A749" s="130" t="s">
        <v>1589</v>
      </c>
      <c r="B749" s="130" t="s">
        <v>1590</v>
      </c>
      <c r="C749" s="130" t="s">
        <v>11</v>
      </c>
      <c r="D749" s="130">
        <v>0</v>
      </c>
      <c r="E749" s="131">
        <v>0</v>
      </c>
      <c r="F749" s="131">
        <v>0</v>
      </c>
      <c r="G749" s="130" t="s">
        <v>32</v>
      </c>
      <c r="H749" s="130">
        <v>0</v>
      </c>
      <c r="I749" s="130">
        <v>0</v>
      </c>
      <c r="J749" s="131">
        <v>0</v>
      </c>
      <c r="K749" s="131">
        <v>0</v>
      </c>
    </row>
    <row r="750" spans="1:11" ht="23.1" hidden="1" customHeight="1" x14ac:dyDescent="0.15">
      <c r="A750" s="130" t="s">
        <v>1591</v>
      </c>
      <c r="B750" s="130" t="s">
        <v>1592</v>
      </c>
      <c r="C750" s="130" t="s">
        <v>17</v>
      </c>
      <c r="D750" s="130">
        <v>0</v>
      </c>
      <c r="E750" s="131">
        <v>0</v>
      </c>
      <c r="F750" s="131">
        <v>0</v>
      </c>
      <c r="G750" s="130" t="s">
        <v>37</v>
      </c>
      <c r="H750" s="130">
        <v>0</v>
      </c>
      <c r="I750" s="130">
        <v>0</v>
      </c>
      <c r="J750" s="131">
        <v>0</v>
      </c>
      <c r="K750" s="131">
        <v>0</v>
      </c>
    </row>
    <row r="751" spans="1:11" ht="23.1" hidden="1" customHeight="1" x14ac:dyDescent="0.15">
      <c r="A751" s="130" t="s">
        <v>1593</v>
      </c>
      <c r="B751" s="130" t="s">
        <v>1594</v>
      </c>
      <c r="C751" s="130" t="s">
        <v>11</v>
      </c>
      <c r="D751" s="130">
        <v>0</v>
      </c>
      <c r="E751" s="131">
        <v>0</v>
      </c>
      <c r="F751" s="131">
        <v>0</v>
      </c>
      <c r="G751" s="130" t="s">
        <v>62</v>
      </c>
      <c r="H751" s="130">
        <v>0</v>
      </c>
      <c r="I751" s="130">
        <v>0</v>
      </c>
      <c r="J751" s="131">
        <v>0</v>
      </c>
      <c r="K751" s="131">
        <v>0</v>
      </c>
    </row>
    <row r="752" spans="1:11" ht="23.1" hidden="1" customHeight="1" x14ac:dyDescent="0.15">
      <c r="A752" s="130" t="s">
        <v>1595</v>
      </c>
      <c r="B752" s="130" t="s">
        <v>1596</v>
      </c>
      <c r="C752" s="130" t="s">
        <v>26</v>
      </c>
      <c r="D752" s="130">
        <v>0</v>
      </c>
      <c r="E752" s="131">
        <v>0</v>
      </c>
      <c r="F752" s="131">
        <v>0</v>
      </c>
      <c r="G752" s="130" t="s">
        <v>26</v>
      </c>
      <c r="H752" s="130">
        <v>0</v>
      </c>
      <c r="I752" s="130">
        <v>0</v>
      </c>
      <c r="J752" s="131">
        <v>0</v>
      </c>
      <c r="K752" s="131">
        <v>0</v>
      </c>
    </row>
    <row r="753" spans="1:11" ht="23.1" hidden="1" customHeight="1" x14ac:dyDescent="0.15">
      <c r="A753" s="130" t="s">
        <v>1597</v>
      </c>
      <c r="B753" s="130" t="s">
        <v>1598</v>
      </c>
      <c r="C753" s="130" t="s">
        <v>25</v>
      </c>
      <c r="D753" s="130">
        <v>0</v>
      </c>
      <c r="E753" s="131" t="s">
        <v>17</v>
      </c>
      <c r="F753" s="131">
        <v>0</v>
      </c>
      <c r="G753" s="130" t="s">
        <v>41</v>
      </c>
      <c r="H753" s="130">
        <v>0</v>
      </c>
      <c r="I753" s="130">
        <v>0</v>
      </c>
      <c r="J753" s="131" t="s">
        <v>37</v>
      </c>
      <c r="K753" s="131">
        <v>0</v>
      </c>
    </row>
    <row r="754" spans="1:11" ht="23.1" hidden="1" customHeight="1" x14ac:dyDescent="0.15">
      <c r="A754" s="130" t="s">
        <v>1599</v>
      </c>
      <c r="B754" s="130" t="s">
        <v>1600</v>
      </c>
      <c r="C754" s="130" t="s">
        <v>11</v>
      </c>
      <c r="D754" s="130">
        <v>0</v>
      </c>
      <c r="E754" s="131">
        <v>0</v>
      </c>
      <c r="F754" s="131">
        <v>0</v>
      </c>
      <c r="G754" s="130" t="s">
        <v>13</v>
      </c>
      <c r="H754" s="130">
        <v>0</v>
      </c>
      <c r="I754" s="130">
        <v>0</v>
      </c>
      <c r="J754" s="131">
        <v>0</v>
      </c>
      <c r="K754" s="131">
        <v>0</v>
      </c>
    </row>
    <row r="755" spans="1:11" ht="23.1" hidden="1" customHeight="1" x14ac:dyDescent="0.15">
      <c r="A755" s="130" t="s">
        <v>1601</v>
      </c>
      <c r="B755" s="130" t="s">
        <v>1602</v>
      </c>
      <c r="C755" s="130" t="s">
        <v>22</v>
      </c>
      <c r="D755" s="130">
        <v>0</v>
      </c>
      <c r="E755" s="131">
        <v>0</v>
      </c>
      <c r="F755" s="131">
        <v>0</v>
      </c>
      <c r="G755" s="130" t="s">
        <v>70</v>
      </c>
      <c r="H755" s="130" t="s">
        <v>74</v>
      </c>
      <c r="I755" s="130">
        <v>0</v>
      </c>
      <c r="J755" s="131">
        <v>0</v>
      </c>
      <c r="K755" s="131">
        <v>0</v>
      </c>
    </row>
    <row r="756" spans="1:11" ht="23.1" hidden="1" customHeight="1" x14ac:dyDescent="0.15">
      <c r="A756" s="130" t="s">
        <v>1603</v>
      </c>
      <c r="B756" s="130" t="s">
        <v>1604</v>
      </c>
      <c r="C756" s="130" t="s">
        <v>11</v>
      </c>
      <c r="D756" s="130" t="s">
        <v>47</v>
      </c>
      <c r="E756" s="131">
        <v>0</v>
      </c>
      <c r="F756" s="131">
        <v>0</v>
      </c>
      <c r="G756" s="130" t="s">
        <v>32</v>
      </c>
      <c r="H756" s="130" t="s">
        <v>47</v>
      </c>
      <c r="I756" s="130">
        <v>0</v>
      </c>
      <c r="J756" s="131">
        <v>0</v>
      </c>
      <c r="K756" s="131">
        <v>0</v>
      </c>
    </row>
    <row r="757" spans="1:11" ht="23.1" hidden="1" customHeight="1" x14ac:dyDescent="0.15">
      <c r="A757" s="130" t="s">
        <v>1605</v>
      </c>
      <c r="B757" s="130" t="s">
        <v>1606</v>
      </c>
      <c r="C757" s="130" t="s">
        <v>12</v>
      </c>
      <c r="D757" s="130">
        <v>0</v>
      </c>
      <c r="E757" s="131">
        <v>0</v>
      </c>
      <c r="F757" s="131">
        <v>0</v>
      </c>
      <c r="G757" s="130" t="s">
        <v>68</v>
      </c>
      <c r="H757" s="130">
        <v>0</v>
      </c>
      <c r="I757" s="130">
        <v>0</v>
      </c>
      <c r="J757" s="131">
        <v>0</v>
      </c>
      <c r="K757" s="131">
        <v>0</v>
      </c>
    </row>
    <row r="758" spans="1:11" ht="23.1" hidden="1" customHeight="1" x14ac:dyDescent="0.15">
      <c r="A758" s="130" t="s">
        <v>1607</v>
      </c>
      <c r="B758" s="130" t="s">
        <v>1608</v>
      </c>
      <c r="C758" s="130" t="s">
        <v>25</v>
      </c>
      <c r="D758" s="130">
        <v>0</v>
      </c>
      <c r="E758" s="131">
        <v>0</v>
      </c>
      <c r="F758" s="131">
        <v>0</v>
      </c>
      <c r="G758" s="130" t="s">
        <v>41</v>
      </c>
      <c r="H758" s="130">
        <v>0</v>
      </c>
      <c r="I758" s="130">
        <v>0</v>
      </c>
      <c r="J758" s="131">
        <v>0</v>
      </c>
      <c r="K758" s="131">
        <v>0</v>
      </c>
    </row>
    <row r="759" spans="1:11" ht="23.1" hidden="1" customHeight="1" x14ac:dyDescent="0.15">
      <c r="A759" s="130" t="s">
        <v>1609</v>
      </c>
      <c r="B759" s="130" t="s">
        <v>1610</v>
      </c>
      <c r="C759" s="130" t="s">
        <v>40</v>
      </c>
      <c r="D759" s="130" t="s">
        <v>17</v>
      </c>
      <c r="E759" s="131" t="s">
        <v>12</v>
      </c>
      <c r="F759" s="131" t="s">
        <v>35</v>
      </c>
      <c r="G759" s="130" t="s">
        <v>40</v>
      </c>
      <c r="H759" s="130" t="s">
        <v>23</v>
      </c>
      <c r="I759" s="130" t="s">
        <v>69</v>
      </c>
      <c r="J759" s="131" t="s">
        <v>19</v>
      </c>
      <c r="K759" s="131">
        <v>0</v>
      </c>
    </row>
    <row r="760" spans="1:11" ht="23.1" hidden="1" customHeight="1" x14ac:dyDescent="0.15">
      <c r="A760" s="130" t="s">
        <v>1611</v>
      </c>
      <c r="B760" s="130" t="s">
        <v>1612</v>
      </c>
      <c r="C760" s="130" t="s">
        <v>12</v>
      </c>
      <c r="D760" s="130">
        <v>0</v>
      </c>
      <c r="E760" s="131">
        <v>0</v>
      </c>
      <c r="F760" s="131">
        <v>0</v>
      </c>
      <c r="G760" s="130" t="s">
        <v>19</v>
      </c>
      <c r="H760" s="130">
        <v>0</v>
      </c>
      <c r="I760" s="130">
        <v>0</v>
      </c>
      <c r="J760" s="131">
        <v>0</v>
      </c>
      <c r="K760" s="131">
        <v>0</v>
      </c>
    </row>
    <row r="761" spans="1:11" ht="23.1" hidden="1" customHeight="1" x14ac:dyDescent="0.15">
      <c r="A761" s="130" t="s">
        <v>1613</v>
      </c>
      <c r="B761" s="130" t="s">
        <v>1614</v>
      </c>
      <c r="C761" s="130" t="s">
        <v>35</v>
      </c>
      <c r="D761" s="130">
        <v>0</v>
      </c>
      <c r="E761" s="131">
        <v>0</v>
      </c>
      <c r="F761" s="131">
        <v>0</v>
      </c>
      <c r="G761" s="130" t="s">
        <v>36</v>
      </c>
      <c r="H761" s="130">
        <v>0</v>
      </c>
      <c r="I761" s="130">
        <v>0</v>
      </c>
      <c r="J761" s="131">
        <v>0</v>
      </c>
      <c r="K761" s="131">
        <v>0</v>
      </c>
    </row>
    <row r="762" spans="1:11" ht="23.1" hidden="1" customHeight="1" x14ac:dyDescent="0.15">
      <c r="A762" s="130" t="s">
        <v>1615</v>
      </c>
      <c r="B762" s="130" t="s">
        <v>1616</v>
      </c>
      <c r="C762" s="130" t="s">
        <v>25</v>
      </c>
      <c r="D762" s="130" t="s">
        <v>26</v>
      </c>
      <c r="E762" s="131">
        <v>0</v>
      </c>
      <c r="F762" s="131">
        <v>0</v>
      </c>
      <c r="G762" s="130" t="s">
        <v>33</v>
      </c>
      <c r="H762" s="130" t="s">
        <v>26</v>
      </c>
      <c r="I762" s="130">
        <v>0</v>
      </c>
      <c r="J762" s="131">
        <v>0</v>
      </c>
      <c r="K762" s="131">
        <v>0</v>
      </c>
    </row>
    <row r="763" spans="1:11" ht="23.1" hidden="1" customHeight="1" x14ac:dyDescent="0.15">
      <c r="A763" s="130" t="s">
        <v>1617</v>
      </c>
      <c r="B763" s="130" t="s">
        <v>1618</v>
      </c>
      <c r="C763" s="130" t="s">
        <v>17</v>
      </c>
      <c r="D763" s="130">
        <v>0</v>
      </c>
      <c r="E763" s="131" t="s">
        <v>14</v>
      </c>
      <c r="F763" s="131">
        <v>0</v>
      </c>
      <c r="G763" s="130" t="s">
        <v>23</v>
      </c>
      <c r="H763" s="130">
        <v>0</v>
      </c>
      <c r="I763" s="130">
        <v>0</v>
      </c>
      <c r="J763" s="131" t="s">
        <v>14</v>
      </c>
      <c r="K763" s="131">
        <v>0</v>
      </c>
    </row>
    <row r="764" spans="1:11" ht="23.1" hidden="1" customHeight="1" x14ac:dyDescent="0.15">
      <c r="A764" s="130" t="s">
        <v>1619</v>
      </c>
      <c r="B764" s="130" t="s">
        <v>1620</v>
      </c>
      <c r="C764" s="130" t="s">
        <v>22</v>
      </c>
      <c r="D764" s="130">
        <v>0</v>
      </c>
      <c r="E764" s="131">
        <v>0</v>
      </c>
      <c r="F764" s="131">
        <v>0</v>
      </c>
      <c r="G764" s="130" t="s">
        <v>75</v>
      </c>
      <c r="H764" s="130">
        <v>0</v>
      </c>
      <c r="I764" s="130">
        <v>0</v>
      </c>
      <c r="J764" s="131">
        <v>0</v>
      </c>
      <c r="K764" s="131">
        <v>0</v>
      </c>
    </row>
    <row r="765" spans="1:11" ht="23.1" hidden="1" customHeight="1" x14ac:dyDescent="0.15">
      <c r="A765" s="130" t="s">
        <v>1621</v>
      </c>
      <c r="B765" s="130" t="s">
        <v>1622</v>
      </c>
      <c r="C765" s="130" t="s">
        <v>18</v>
      </c>
      <c r="D765" s="130">
        <v>0</v>
      </c>
      <c r="E765" s="131">
        <v>0</v>
      </c>
      <c r="F765" s="131">
        <v>0</v>
      </c>
      <c r="G765" s="130" t="s">
        <v>18</v>
      </c>
      <c r="H765" s="130">
        <v>0</v>
      </c>
      <c r="I765" s="130">
        <v>0</v>
      </c>
      <c r="J765" s="131">
        <v>0</v>
      </c>
      <c r="K765" s="131">
        <v>0</v>
      </c>
    </row>
    <row r="766" spans="1:11" ht="23.1" hidden="1" customHeight="1" x14ac:dyDescent="0.15">
      <c r="A766" s="130" t="s">
        <v>1623</v>
      </c>
      <c r="B766" s="130" t="s">
        <v>1624</v>
      </c>
      <c r="C766" s="130" t="s">
        <v>11</v>
      </c>
      <c r="D766" s="130">
        <v>0</v>
      </c>
      <c r="E766" s="131">
        <v>0</v>
      </c>
      <c r="F766" s="131">
        <v>0</v>
      </c>
      <c r="G766" s="130" t="s">
        <v>32</v>
      </c>
      <c r="H766" s="130">
        <v>0</v>
      </c>
      <c r="I766" s="130">
        <v>0</v>
      </c>
      <c r="J766" s="131">
        <v>0</v>
      </c>
      <c r="K766" s="131">
        <v>0</v>
      </c>
    </row>
    <row r="767" spans="1:11" ht="23.1" hidden="1" customHeight="1" x14ac:dyDescent="0.15">
      <c r="A767" s="130" t="s">
        <v>1625</v>
      </c>
      <c r="B767" s="130" t="s">
        <v>1626</v>
      </c>
      <c r="C767" s="130" t="s">
        <v>17</v>
      </c>
      <c r="D767" s="130" t="s">
        <v>40</v>
      </c>
      <c r="E767" s="131">
        <v>0</v>
      </c>
      <c r="F767" s="131">
        <v>0</v>
      </c>
      <c r="G767" s="130" t="s">
        <v>23</v>
      </c>
      <c r="H767" s="130" t="s">
        <v>40</v>
      </c>
      <c r="I767" s="130">
        <v>0</v>
      </c>
      <c r="J767" s="131">
        <v>0</v>
      </c>
      <c r="K767" s="131">
        <v>0</v>
      </c>
    </row>
    <row r="768" spans="1:11" ht="23.1" hidden="1" customHeight="1" x14ac:dyDescent="0.15">
      <c r="A768" s="130" t="s">
        <v>1627</v>
      </c>
      <c r="B768" s="130" t="s">
        <v>1628</v>
      </c>
      <c r="C768" s="130" t="s">
        <v>35</v>
      </c>
      <c r="D768" s="130" t="s">
        <v>25</v>
      </c>
      <c r="E768" s="131" t="s">
        <v>39</v>
      </c>
      <c r="F768" s="131">
        <v>0</v>
      </c>
      <c r="G768" s="130" t="s">
        <v>69</v>
      </c>
      <c r="H768" s="130" t="s">
        <v>33</v>
      </c>
      <c r="I768" s="130">
        <v>0</v>
      </c>
      <c r="J768" s="131" t="s">
        <v>43</v>
      </c>
      <c r="K768" s="131">
        <v>0</v>
      </c>
    </row>
    <row r="769" spans="1:11" ht="23.1" hidden="1" customHeight="1" x14ac:dyDescent="0.15">
      <c r="A769" s="130" t="s">
        <v>1629</v>
      </c>
      <c r="B769" s="130" t="s">
        <v>1630</v>
      </c>
      <c r="C769" s="130" t="s">
        <v>25</v>
      </c>
      <c r="D769" s="130">
        <v>0</v>
      </c>
      <c r="E769" s="131">
        <v>0</v>
      </c>
      <c r="F769" s="131">
        <v>0</v>
      </c>
      <c r="G769" s="130" t="s">
        <v>27</v>
      </c>
      <c r="H769" s="130" t="s">
        <v>29</v>
      </c>
      <c r="I769" s="130">
        <v>0</v>
      </c>
      <c r="J769" s="131">
        <v>0</v>
      </c>
      <c r="K769" s="131">
        <v>0</v>
      </c>
    </row>
    <row r="770" spans="1:11" ht="23.1" hidden="1" customHeight="1" x14ac:dyDescent="0.15">
      <c r="A770" s="130" t="s">
        <v>1631</v>
      </c>
      <c r="B770" s="130" t="s">
        <v>1632</v>
      </c>
      <c r="C770" s="130" t="s">
        <v>17</v>
      </c>
      <c r="D770" s="130">
        <v>0</v>
      </c>
      <c r="E770" s="131" t="s">
        <v>14</v>
      </c>
      <c r="F770" s="131">
        <v>0</v>
      </c>
      <c r="G770" s="130" t="s">
        <v>23</v>
      </c>
      <c r="H770" s="130">
        <v>0</v>
      </c>
      <c r="I770" s="130">
        <v>0</v>
      </c>
      <c r="J770" s="131" t="s">
        <v>14</v>
      </c>
      <c r="K770" s="131">
        <v>0</v>
      </c>
    </row>
    <row r="771" spans="1:11" ht="23.1" hidden="1" customHeight="1" x14ac:dyDescent="0.15">
      <c r="A771" s="130" t="s">
        <v>1633</v>
      </c>
      <c r="B771" s="130" t="s">
        <v>1634</v>
      </c>
      <c r="C771" s="130" t="s">
        <v>39</v>
      </c>
      <c r="D771" s="130">
        <v>0</v>
      </c>
      <c r="E771" s="131" t="s">
        <v>17</v>
      </c>
      <c r="F771" s="131">
        <v>0</v>
      </c>
      <c r="G771" s="130" t="s">
        <v>67</v>
      </c>
      <c r="H771" s="130">
        <v>0</v>
      </c>
      <c r="I771" s="130">
        <v>0</v>
      </c>
      <c r="J771" s="131">
        <v>0</v>
      </c>
      <c r="K771" s="131">
        <v>0</v>
      </c>
    </row>
    <row r="772" spans="1:11" ht="23.1" hidden="1" customHeight="1" x14ac:dyDescent="0.15">
      <c r="A772" s="130" t="s">
        <v>1635</v>
      </c>
      <c r="B772" s="130" t="s">
        <v>1636</v>
      </c>
      <c r="C772" s="130" t="s">
        <v>11</v>
      </c>
      <c r="D772" s="130">
        <v>0</v>
      </c>
      <c r="E772" s="131" t="s">
        <v>48</v>
      </c>
      <c r="F772" s="131">
        <v>0</v>
      </c>
      <c r="G772" s="130" t="s">
        <v>32</v>
      </c>
      <c r="H772" s="130">
        <v>0</v>
      </c>
      <c r="I772" s="130">
        <v>0</v>
      </c>
      <c r="J772" s="131" t="s">
        <v>65</v>
      </c>
      <c r="K772" s="131">
        <v>0</v>
      </c>
    </row>
    <row r="773" spans="1:11" ht="23.1" hidden="1" customHeight="1" x14ac:dyDescent="0.15">
      <c r="A773" s="130" t="s">
        <v>1637</v>
      </c>
      <c r="B773" s="130" t="s">
        <v>1638</v>
      </c>
      <c r="C773" s="130" t="s">
        <v>18</v>
      </c>
      <c r="D773" s="130">
        <v>0</v>
      </c>
      <c r="E773" s="131">
        <v>0</v>
      </c>
      <c r="F773" s="131">
        <v>0</v>
      </c>
      <c r="G773" s="130" t="s">
        <v>18</v>
      </c>
      <c r="H773" s="130">
        <v>0</v>
      </c>
      <c r="I773" s="130">
        <v>0</v>
      </c>
      <c r="J773" s="131">
        <v>0</v>
      </c>
      <c r="K773" s="131">
        <v>0</v>
      </c>
    </row>
    <row r="774" spans="1:11" ht="23.1" hidden="1" customHeight="1" x14ac:dyDescent="0.15">
      <c r="A774" s="130" t="s">
        <v>1639</v>
      </c>
      <c r="B774" s="130" t="s">
        <v>1640</v>
      </c>
      <c r="C774" s="130" t="s">
        <v>17</v>
      </c>
      <c r="D774" s="130">
        <v>0</v>
      </c>
      <c r="E774" s="131">
        <v>0</v>
      </c>
      <c r="F774" s="131">
        <v>0</v>
      </c>
      <c r="G774" s="130" t="s">
        <v>23</v>
      </c>
      <c r="H774" s="130">
        <v>0</v>
      </c>
      <c r="I774" s="130">
        <v>0</v>
      </c>
      <c r="J774" s="131">
        <v>0</v>
      </c>
      <c r="K774" s="131">
        <v>0</v>
      </c>
    </row>
    <row r="775" spans="1:11" ht="23.1" hidden="1" customHeight="1" x14ac:dyDescent="0.15">
      <c r="A775" s="130" t="s">
        <v>1641</v>
      </c>
      <c r="B775" s="130" t="s">
        <v>1642</v>
      </c>
      <c r="C775" s="130" t="s">
        <v>22</v>
      </c>
      <c r="D775" s="130">
        <v>0</v>
      </c>
      <c r="E775" s="131">
        <v>0</v>
      </c>
      <c r="F775" s="131">
        <v>0</v>
      </c>
      <c r="G775" s="130" t="s">
        <v>75</v>
      </c>
      <c r="H775" s="130">
        <v>0</v>
      </c>
      <c r="I775" s="130">
        <v>0</v>
      </c>
      <c r="J775" s="131">
        <v>0</v>
      </c>
      <c r="K775" s="131">
        <v>0</v>
      </c>
    </row>
    <row r="776" spans="1:11" ht="23.1" hidden="1" customHeight="1" x14ac:dyDescent="0.15">
      <c r="A776" s="130" t="s">
        <v>1643</v>
      </c>
      <c r="B776" s="130" t="s">
        <v>1644</v>
      </c>
      <c r="C776" s="130" t="s">
        <v>26</v>
      </c>
      <c r="D776" s="130" t="s">
        <v>40</v>
      </c>
      <c r="E776" s="131">
        <v>0</v>
      </c>
      <c r="F776" s="131">
        <v>0</v>
      </c>
      <c r="G776" s="130" t="s">
        <v>26</v>
      </c>
      <c r="H776" s="130" t="s">
        <v>40</v>
      </c>
      <c r="I776" s="130">
        <v>0</v>
      </c>
      <c r="J776" s="131">
        <v>0</v>
      </c>
      <c r="K776" s="131">
        <v>0</v>
      </c>
    </row>
    <row r="777" spans="1:11" ht="23.1" hidden="1" customHeight="1" x14ac:dyDescent="0.15">
      <c r="A777" s="130" t="s">
        <v>1645</v>
      </c>
      <c r="B777" s="130" t="s">
        <v>1646</v>
      </c>
      <c r="C777" s="130" t="s">
        <v>39</v>
      </c>
      <c r="D777" s="130">
        <v>0</v>
      </c>
      <c r="E777" s="131">
        <v>0</v>
      </c>
      <c r="F777" s="131">
        <v>0</v>
      </c>
      <c r="G777" s="130" t="s">
        <v>43</v>
      </c>
      <c r="H777" s="130">
        <v>0</v>
      </c>
      <c r="I777" s="130">
        <v>0</v>
      </c>
      <c r="J777" s="131">
        <v>0</v>
      </c>
      <c r="K777" s="131">
        <v>0</v>
      </c>
    </row>
    <row r="778" spans="1:11" ht="23.1" hidden="1" customHeight="1" x14ac:dyDescent="0.15">
      <c r="A778" s="130" t="s">
        <v>1647</v>
      </c>
      <c r="B778" s="130" t="s">
        <v>1648</v>
      </c>
      <c r="C778" s="130" t="s">
        <v>39</v>
      </c>
      <c r="D778" s="130">
        <v>0</v>
      </c>
      <c r="E778" s="131" t="s">
        <v>17</v>
      </c>
      <c r="F778" s="131">
        <v>0</v>
      </c>
      <c r="G778" s="130" t="s">
        <v>67</v>
      </c>
      <c r="H778" s="130">
        <v>0</v>
      </c>
      <c r="I778" s="130">
        <v>0</v>
      </c>
      <c r="J778" s="131">
        <v>0</v>
      </c>
      <c r="K778" s="131">
        <v>0</v>
      </c>
    </row>
    <row r="779" spans="1:11" ht="23.1" hidden="1" customHeight="1" x14ac:dyDescent="0.15">
      <c r="A779" s="130" t="s">
        <v>1649</v>
      </c>
      <c r="B779" s="130" t="s">
        <v>1650</v>
      </c>
      <c r="C779" s="130" t="s">
        <v>11</v>
      </c>
      <c r="D779" s="130">
        <v>0</v>
      </c>
      <c r="E779" s="131">
        <v>0</v>
      </c>
      <c r="F779" s="131">
        <v>0</v>
      </c>
      <c r="G779" s="130" t="s">
        <v>32</v>
      </c>
      <c r="H779" s="130">
        <v>0</v>
      </c>
      <c r="I779" s="130">
        <v>0</v>
      </c>
      <c r="J779" s="131">
        <v>0</v>
      </c>
      <c r="K779" s="131">
        <v>0</v>
      </c>
    </row>
    <row r="780" spans="1:11" ht="23.1" hidden="1" customHeight="1" x14ac:dyDescent="0.15">
      <c r="A780" s="130" t="s">
        <v>1651</v>
      </c>
      <c r="B780" s="130" t="s">
        <v>1652</v>
      </c>
      <c r="C780" s="130" t="s">
        <v>22</v>
      </c>
      <c r="D780" s="130">
        <v>0</v>
      </c>
      <c r="E780" s="131">
        <v>0</v>
      </c>
      <c r="F780" s="131">
        <v>0</v>
      </c>
      <c r="G780" s="130" t="s">
        <v>71</v>
      </c>
      <c r="H780" s="130" t="s">
        <v>74</v>
      </c>
      <c r="I780" s="130">
        <v>0</v>
      </c>
      <c r="J780" s="131">
        <v>0</v>
      </c>
      <c r="K780" s="131">
        <v>0</v>
      </c>
    </row>
    <row r="781" spans="1:11" ht="23.1" hidden="1" customHeight="1" x14ac:dyDescent="0.15">
      <c r="A781" s="130" t="s">
        <v>1653</v>
      </c>
      <c r="B781" s="130" t="s">
        <v>1654</v>
      </c>
      <c r="C781" s="130" t="s">
        <v>25</v>
      </c>
      <c r="D781" s="130" t="s">
        <v>35</v>
      </c>
      <c r="E781" s="131">
        <v>0</v>
      </c>
      <c r="F781" s="131">
        <v>0</v>
      </c>
      <c r="G781" s="130" t="s">
        <v>64</v>
      </c>
      <c r="H781" s="130" t="s">
        <v>36</v>
      </c>
      <c r="I781" s="130">
        <v>0</v>
      </c>
      <c r="J781" s="131">
        <v>0</v>
      </c>
      <c r="K781" s="131">
        <v>0</v>
      </c>
    </row>
    <row r="782" spans="1:11" ht="23.1" hidden="1" customHeight="1" x14ac:dyDescent="0.15">
      <c r="A782" s="130" t="s">
        <v>1655</v>
      </c>
      <c r="B782" s="130" t="s">
        <v>1656</v>
      </c>
      <c r="C782" s="130" t="s">
        <v>12</v>
      </c>
      <c r="D782" s="130">
        <v>0</v>
      </c>
      <c r="E782" s="131">
        <v>0</v>
      </c>
      <c r="F782" s="131">
        <v>0</v>
      </c>
      <c r="G782" s="130" t="s">
        <v>19</v>
      </c>
      <c r="H782" s="130">
        <v>0</v>
      </c>
      <c r="I782" s="130">
        <v>0</v>
      </c>
      <c r="J782" s="131">
        <v>0</v>
      </c>
      <c r="K782" s="131">
        <v>0</v>
      </c>
    </row>
    <row r="783" spans="1:11" ht="23.1" hidden="1" customHeight="1" x14ac:dyDescent="0.15">
      <c r="A783" s="130" t="s">
        <v>1657</v>
      </c>
      <c r="B783" s="130" t="s">
        <v>1658</v>
      </c>
      <c r="C783" s="130" t="s">
        <v>35</v>
      </c>
      <c r="D783" s="130" t="s">
        <v>25</v>
      </c>
      <c r="E783" s="131" t="s">
        <v>40</v>
      </c>
      <c r="F783" s="131">
        <v>0</v>
      </c>
      <c r="G783" s="130" t="s">
        <v>36</v>
      </c>
      <c r="H783" s="130" t="s">
        <v>72</v>
      </c>
      <c r="I783" s="130">
        <v>0</v>
      </c>
      <c r="J783" s="131" t="s">
        <v>40</v>
      </c>
      <c r="K783" s="131">
        <v>0</v>
      </c>
    </row>
    <row r="784" spans="1:11" ht="23.1" hidden="1" customHeight="1" x14ac:dyDescent="0.15">
      <c r="A784" s="130" t="s">
        <v>1659</v>
      </c>
      <c r="B784" s="130" t="s">
        <v>1660</v>
      </c>
      <c r="C784" s="130" t="s">
        <v>11</v>
      </c>
      <c r="D784" s="130" t="s">
        <v>26</v>
      </c>
      <c r="E784" s="131">
        <v>0</v>
      </c>
      <c r="F784" s="131">
        <v>0</v>
      </c>
      <c r="G784" s="130" t="s">
        <v>13</v>
      </c>
      <c r="H784" s="130" t="s">
        <v>26</v>
      </c>
      <c r="I784" s="130">
        <v>0</v>
      </c>
      <c r="J784" s="131">
        <v>0</v>
      </c>
      <c r="K784" s="131">
        <v>0</v>
      </c>
    </row>
    <row r="785" spans="1:11" ht="23.1" hidden="1" customHeight="1" x14ac:dyDescent="0.15">
      <c r="A785" s="130" t="s">
        <v>1661</v>
      </c>
      <c r="B785" s="130" t="s">
        <v>1662</v>
      </c>
      <c r="C785" s="130" t="s">
        <v>17</v>
      </c>
      <c r="D785" s="130" t="s">
        <v>25</v>
      </c>
      <c r="E785" s="131">
        <v>0</v>
      </c>
      <c r="F785" s="131">
        <v>0</v>
      </c>
      <c r="G785" s="130" t="s">
        <v>23</v>
      </c>
      <c r="H785" s="130" t="s">
        <v>33</v>
      </c>
      <c r="I785" s="130">
        <v>0</v>
      </c>
      <c r="J785" s="131">
        <v>0</v>
      </c>
      <c r="K785" s="131">
        <v>0</v>
      </c>
    </row>
    <row r="786" spans="1:11" ht="23.1" hidden="1" customHeight="1" x14ac:dyDescent="0.15">
      <c r="A786" s="130" t="s">
        <v>1663</v>
      </c>
      <c r="B786" s="130" t="s">
        <v>1664</v>
      </c>
      <c r="C786" s="130" t="s">
        <v>18</v>
      </c>
      <c r="D786" s="130">
        <v>0</v>
      </c>
      <c r="E786" s="131">
        <v>0</v>
      </c>
      <c r="F786" s="131">
        <v>0</v>
      </c>
      <c r="G786" s="130" t="s">
        <v>18</v>
      </c>
      <c r="H786" s="130">
        <v>0</v>
      </c>
      <c r="I786" s="130">
        <v>0</v>
      </c>
      <c r="J786" s="131">
        <v>0</v>
      </c>
      <c r="K786" s="131">
        <v>0</v>
      </c>
    </row>
    <row r="787" spans="1:11" ht="23.1" hidden="1" customHeight="1" x14ac:dyDescent="0.15">
      <c r="A787" s="130" t="s">
        <v>1665</v>
      </c>
      <c r="B787" s="130" t="s">
        <v>1666</v>
      </c>
      <c r="C787" s="130" t="s">
        <v>25</v>
      </c>
      <c r="D787" s="130">
        <v>0</v>
      </c>
      <c r="E787" s="131">
        <v>0</v>
      </c>
      <c r="F787" s="131">
        <v>0</v>
      </c>
      <c r="G787" s="130" t="s">
        <v>64</v>
      </c>
      <c r="H787" s="130" t="s">
        <v>29</v>
      </c>
      <c r="I787" s="130">
        <v>0</v>
      </c>
      <c r="J787" s="131">
        <v>0</v>
      </c>
      <c r="K787" s="131">
        <v>0</v>
      </c>
    </row>
    <row r="788" spans="1:11" ht="23.1" hidden="1" customHeight="1" x14ac:dyDescent="0.15">
      <c r="A788" s="130" t="s">
        <v>1667</v>
      </c>
      <c r="B788" s="130" t="s">
        <v>1668</v>
      </c>
      <c r="C788" s="130" t="s">
        <v>22</v>
      </c>
      <c r="D788" s="130">
        <v>0</v>
      </c>
      <c r="E788" s="131">
        <v>0</v>
      </c>
      <c r="F788" s="131">
        <v>0</v>
      </c>
      <c r="G788" s="130" t="s">
        <v>75</v>
      </c>
      <c r="H788" s="130">
        <v>0</v>
      </c>
      <c r="I788" s="130">
        <v>0</v>
      </c>
      <c r="J788" s="131">
        <v>0</v>
      </c>
      <c r="K788" s="131">
        <v>0</v>
      </c>
    </row>
    <row r="789" spans="1:11" ht="23.1" hidden="1" customHeight="1" x14ac:dyDescent="0.15">
      <c r="A789" s="130" t="s">
        <v>1669</v>
      </c>
      <c r="B789" s="130" t="s">
        <v>1670</v>
      </c>
      <c r="C789" s="130" t="s">
        <v>17</v>
      </c>
      <c r="D789" s="130">
        <v>0</v>
      </c>
      <c r="E789" s="131">
        <v>0</v>
      </c>
      <c r="F789" s="131">
        <v>0</v>
      </c>
      <c r="G789" s="130" t="s">
        <v>67</v>
      </c>
      <c r="H789" s="130">
        <v>0</v>
      </c>
      <c r="I789" s="130">
        <v>0</v>
      </c>
      <c r="J789" s="131">
        <v>0</v>
      </c>
      <c r="K789" s="131">
        <v>0</v>
      </c>
    </row>
    <row r="790" spans="1:11" ht="23.1" hidden="1" customHeight="1" x14ac:dyDescent="0.15">
      <c r="A790" s="130" t="s">
        <v>1671</v>
      </c>
      <c r="B790" s="130" t="s">
        <v>1672</v>
      </c>
      <c r="C790" s="130" t="s">
        <v>11</v>
      </c>
      <c r="D790" s="130">
        <v>0</v>
      </c>
      <c r="E790" s="131">
        <v>0</v>
      </c>
      <c r="F790" s="131">
        <v>0</v>
      </c>
      <c r="G790" s="130" t="s">
        <v>32</v>
      </c>
      <c r="H790" s="130">
        <v>0</v>
      </c>
      <c r="I790" s="130">
        <v>0</v>
      </c>
      <c r="J790" s="131">
        <v>0</v>
      </c>
      <c r="K790" s="131">
        <v>0</v>
      </c>
    </row>
    <row r="791" spans="1:11" ht="23.1" hidden="1" customHeight="1" x14ac:dyDescent="0.15">
      <c r="A791" s="130" t="s">
        <v>1673</v>
      </c>
      <c r="B791" s="130" t="s">
        <v>1674</v>
      </c>
      <c r="C791" s="130" t="s">
        <v>22</v>
      </c>
      <c r="D791" s="130">
        <v>0</v>
      </c>
      <c r="E791" s="131">
        <v>0</v>
      </c>
      <c r="F791" s="131">
        <v>0</v>
      </c>
      <c r="G791" s="130" t="s">
        <v>74</v>
      </c>
      <c r="H791" s="130">
        <v>0</v>
      </c>
      <c r="I791" s="130">
        <v>0</v>
      </c>
      <c r="J791" s="131">
        <v>0</v>
      </c>
      <c r="K791" s="131">
        <v>0</v>
      </c>
    </row>
    <row r="792" spans="1:11" ht="23.1" hidden="1" customHeight="1" x14ac:dyDescent="0.15">
      <c r="A792" s="130" t="s">
        <v>1675</v>
      </c>
      <c r="B792" s="130" t="s">
        <v>1676</v>
      </c>
      <c r="C792" s="130" t="s">
        <v>11</v>
      </c>
      <c r="D792" s="130">
        <v>0</v>
      </c>
      <c r="E792" s="131">
        <v>0</v>
      </c>
      <c r="F792" s="131">
        <v>0</v>
      </c>
      <c r="G792" s="130" t="s">
        <v>57</v>
      </c>
      <c r="H792" s="130">
        <v>0</v>
      </c>
      <c r="I792" s="130">
        <v>0</v>
      </c>
      <c r="J792" s="131">
        <v>0</v>
      </c>
      <c r="K792" s="131">
        <v>0</v>
      </c>
    </row>
    <row r="793" spans="1:11" ht="23.1" hidden="1" customHeight="1" x14ac:dyDescent="0.15">
      <c r="A793" s="130" t="s">
        <v>1677</v>
      </c>
      <c r="B793" s="130" t="s">
        <v>1678</v>
      </c>
      <c r="C793" s="130" t="s">
        <v>12</v>
      </c>
      <c r="D793" s="130">
        <v>0</v>
      </c>
      <c r="E793" s="131">
        <v>0</v>
      </c>
      <c r="F793" s="131">
        <v>0</v>
      </c>
      <c r="G793" s="130" t="s">
        <v>19</v>
      </c>
      <c r="H793" s="130">
        <v>0</v>
      </c>
      <c r="I793" s="130">
        <v>0</v>
      </c>
      <c r="J793" s="131">
        <v>0</v>
      </c>
      <c r="K793" s="131">
        <v>0</v>
      </c>
    </row>
    <row r="794" spans="1:11" ht="23.1" hidden="1" customHeight="1" x14ac:dyDescent="0.15">
      <c r="A794" s="130" t="s">
        <v>1679</v>
      </c>
      <c r="B794" s="130" t="s">
        <v>1680</v>
      </c>
      <c r="C794" s="130" t="s">
        <v>26</v>
      </c>
      <c r="D794" s="130">
        <v>0</v>
      </c>
      <c r="E794" s="131">
        <v>0</v>
      </c>
      <c r="F794" s="131">
        <v>0</v>
      </c>
      <c r="G794" s="130" t="s">
        <v>26</v>
      </c>
      <c r="H794" s="130">
        <v>0</v>
      </c>
      <c r="I794" s="130">
        <v>0</v>
      </c>
      <c r="J794" s="131">
        <v>0</v>
      </c>
      <c r="K794" s="131">
        <v>0</v>
      </c>
    </row>
    <row r="795" spans="1:11" ht="23.1" hidden="1" customHeight="1" x14ac:dyDescent="0.15">
      <c r="A795" s="130" t="s">
        <v>1681</v>
      </c>
      <c r="B795" s="130" t="s">
        <v>1682</v>
      </c>
      <c r="C795" s="130" t="s">
        <v>26</v>
      </c>
      <c r="D795" s="130">
        <v>0</v>
      </c>
      <c r="E795" s="131">
        <v>0</v>
      </c>
      <c r="F795" s="131">
        <v>0</v>
      </c>
      <c r="G795" s="130" t="s">
        <v>26</v>
      </c>
      <c r="H795" s="130">
        <v>0</v>
      </c>
      <c r="I795" s="130">
        <v>0</v>
      </c>
      <c r="J795" s="131">
        <v>0</v>
      </c>
      <c r="K795" s="131">
        <v>0</v>
      </c>
    </row>
    <row r="796" spans="1:11" ht="23.1" hidden="1" customHeight="1" x14ac:dyDescent="0.15">
      <c r="A796" s="130" t="s">
        <v>1683</v>
      </c>
      <c r="B796" s="130" t="s">
        <v>1684</v>
      </c>
      <c r="C796" s="130" t="s">
        <v>12</v>
      </c>
      <c r="D796" s="130">
        <v>0</v>
      </c>
      <c r="E796" s="131">
        <v>0</v>
      </c>
      <c r="F796" s="131">
        <v>0</v>
      </c>
      <c r="G796" s="130" t="s">
        <v>68</v>
      </c>
      <c r="H796" s="130">
        <v>0</v>
      </c>
      <c r="I796" s="130">
        <v>0</v>
      </c>
      <c r="J796" s="131">
        <v>0</v>
      </c>
      <c r="K796" s="131">
        <v>0</v>
      </c>
    </row>
    <row r="797" spans="1:11" ht="23.1" hidden="1" customHeight="1" x14ac:dyDescent="0.15">
      <c r="A797" s="130" t="s">
        <v>1685</v>
      </c>
      <c r="B797" s="130" t="s">
        <v>1686</v>
      </c>
      <c r="C797" s="130" t="s">
        <v>22</v>
      </c>
      <c r="D797" s="130">
        <v>0</v>
      </c>
      <c r="E797" s="131">
        <v>0</v>
      </c>
      <c r="F797" s="131">
        <v>0</v>
      </c>
      <c r="G797" s="130" t="s">
        <v>51</v>
      </c>
      <c r="H797" s="130">
        <v>0</v>
      </c>
      <c r="I797" s="130">
        <v>0</v>
      </c>
      <c r="J797" s="131">
        <v>0</v>
      </c>
      <c r="K797" s="131">
        <v>0</v>
      </c>
    </row>
    <row r="798" spans="1:11" ht="23.1" hidden="1" customHeight="1" x14ac:dyDescent="0.15">
      <c r="A798" s="130" t="s">
        <v>1687</v>
      </c>
      <c r="B798" s="130" t="s">
        <v>1688</v>
      </c>
      <c r="C798" s="130" t="s">
        <v>18</v>
      </c>
      <c r="D798" s="130">
        <v>0</v>
      </c>
      <c r="E798" s="131">
        <v>0</v>
      </c>
      <c r="F798" s="131">
        <v>0</v>
      </c>
      <c r="G798" s="130" t="s">
        <v>18</v>
      </c>
      <c r="H798" s="130">
        <v>0</v>
      </c>
      <c r="I798" s="130">
        <v>0</v>
      </c>
      <c r="J798" s="131">
        <v>0</v>
      </c>
      <c r="K798" s="131">
        <v>0</v>
      </c>
    </row>
    <row r="799" spans="1:11" ht="23.1" hidden="1" customHeight="1" x14ac:dyDescent="0.15">
      <c r="A799" s="130" t="s">
        <v>1689</v>
      </c>
      <c r="B799" s="130" t="s">
        <v>1690</v>
      </c>
      <c r="C799" s="130" t="s">
        <v>11</v>
      </c>
      <c r="D799" s="130">
        <v>0</v>
      </c>
      <c r="E799" s="131">
        <v>0</v>
      </c>
      <c r="F799" s="131">
        <v>0</v>
      </c>
      <c r="G799" s="130" t="s">
        <v>13</v>
      </c>
      <c r="H799" s="130">
        <v>0</v>
      </c>
      <c r="I799" s="130">
        <v>0</v>
      </c>
      <c r="J799" s="131">
        <v>0</v>
      </c>
      <c r="K799" s="131">
        <v>0</v>
      </c>
    </row>
    <row r="800" spans="1:11" ht="23.1" hidden="1" customHeight="1" x14ac:dyDescent="0.15">
      <c r="A800" s="130" t="s">
        <v>1691</v>
      </c>
      <c r="B800" s="130" t="s">
        <v>1692</v>
      </c>
      <c r="C800" s="130" t="s">
        <v>11</v>
      </c>
      <c r="D800" s="130">
        <v>0</v>
      </c>
      <c r="E800" s="131">
        <v>0</v>
      </c>
      <c r="F800" s="131">
        <v>0</v>
      </c>
      <c r="G800" s="130" t="s">
        <v>13</v>
      </c>
      <c r="H800" s="130">
        <v>0</v>
      </c>
      <c r="I800" s="130">
        <v>0</v>
      </c>
      <c r="J800" s="131">
        <v>0</v>
      </c>
      <c r="K800" s="131">
        <v>0</v>
      </c>
    </row>
    <row r="801" spans="1:11" ht="23.1" hidden="1" customHeight="1" x14ac:dyDescent="0.15">
      <c r="A801" s="130" t="s">
        <v>1693</v>
      </c>
      <c r="B801" s="130" t="s">
        <v>1694</v>
      </c>
      <c r="C801" s="130" t="s">
        <v>22</v>
      </c>
      <c r="D801" s="130">
        <v>0</v>
      </c>
      <c r="E801" s="131">
        <v>0</v>
      </c>
      <c r="F801" s="131">
        <v>0</v>
      </c>
      <c r="G801" s="130" t="s">
        <v>70</v>
      </c>
      <c r="H801" s="130">
        <v>0</v>
      </c>
      <c r="I801" s="130">
        <v>0</v>
      </c>
      <c r="J801" s="131">
        <v>0</v>
      </c>
      <c r="K801" s="131">
        <v>0</v>
      </c>
    </row>
    <row r="802" spans="1:11" ht="23.1" hidden="1" customHeight="1" x14ac:dyDescent="0.15">
      <c r="A802" s="130" t="s">
        <v>1695</v>
      </c>
      <c r="B802" s="130" t="s">
        <v>1696</v>
      </c>
      <c r="C802" s="130" t="s">
        <v>11</v>
      </c>
      <c r="D802" s="130">
        <v>0</v>
      </c>
      <c r="E802" s="131">
        <v>0</v>
      </c>
      <c r="F802" s="131">
        <v>0</v>
      </c>
      <c r="G802" s="130" t="s">
        <v>62</v>
      </c>
      <c r="H802" s="130" t="s">
        <v>74</v>
      </c>
      <c r="I802" s="130">
        <v>0</v>
      </c>
      <c r="J802" s="131">
        <v>0</v>
      </c>
      <c r="K802" s="131">
        <v>0</v>
      </c>
    </row>
    <row r="803" spans="1:11" ht="23.1" hidden="1" customHeight="1" x14ac:dyDescent="0.15">
      <c r="A803" s="130" t="s">
        <v>1697</v>
      </c>
      <c r="B803" s="130" t="s">
        <v>1698</v>
      </c>
      <c r="C803" s="130" t="s">
        <v>11</v>
      </c>
      <c r="D803" s="130">
        <v>0</v>
      </c>
      <c r="E803" s="131">
        <v>0</v>
      </c>
      <c r="F803" s="131">
        <v>0</v>
      </c>
      <c r="G803" s="130" t="s">
        <v>62</v>
      </c>
      <c r="H803" s="130">
        <v>0</v>
      </c>
      <c r="I803" s="130">
        <v>0</v>
      </c>
      <c r="J803" s="131">
        <v>0</v>
      </c>
      <c r="K803" s="131">
        <v>0</v>
      </c>
    </row>
    <row r="804" spans="1:11" ht="23.1" hidden="1" customHeight="1" x14ac:dyDescent="0.15">
      <c r="A804" s="130" t="s">
        <v>1699</v>
      </c>
      <c r="B804" s="130" t="s">
        <v>1700</v>
      </c>
      <c r="C804" s="130" t="s">
        <v>22</v>
      </c>
      <c r="D804" s="130">
        <v>0</v>
      </c>
      <c r="E804" s="131">
        <v>0</v>
      </c>
      <c r="F804" s="131">
        <v>0</v>
      </c>
      <c r="G804" s="130" t="s">
        <v>71</v>
      </c>
      <c r="H804" s="130" t="s">
        <v>74</v>
      </c>
      <c r="I804" s="130">
        <v>0</v>
      </c>
      <c r="J804" s="131">
        <v>0</v>
      </c>
      <c r="K804" s="131">
        <v>0</v>
      </c>
    </row>
    <row r="805" spans="1:11" ht="23.1" hidden="1" customHeight="1" x14ac:dyDescent="0.15">
      <c r="A805" s="130" t="s">
        <v>1701</v>
      </c>
      <c r="B805" s="130" t="s">
        <v>1702</v>
      </c>
      <c r="C805" s="130" t="s">
        <v>18</v>
      </c>
      <c r="D805" s="130">
        <v>0</v>
      </c>
      <c r="E805" s="131">
        <v>0</v>
      </c>
      <c r="F805" s="131">
        <v>0</v>
      </c>
      <c r="G805" s="130" t="s">
        <v>18</v>
      </c>
      <c r="H805" s="130">
        <v>0</v>
      </c>
      <c r="I805" s="130">
        <v>0</v>
      </c>
      <c r="J805" s="131">
        <v>0</v>
      </c>
      <c r="K805" s="131">
        <v>0</v>
      </c>
    </row>
    <row r="806" spans="1:11" ht="23.1" hidden="1" customHeight="1" x14ac:dyDescent="0.15">
      <c r="A806" s="130" t="s">
        <v>1703</v>
      </c>
      <c r="B806" s="130" t="s">
        <v>1704</v>
      </c>
      <c r="C806" s="130" t="s">
        <v>17</v>
      </c>
      <c r="D806" s="130">
        <v>0</v>
      </c>
      <c r="E806" s="131">
        <v>0</v>
      </c>
      <c r="F806" s="131">
        <v>0</v>
      </c>
      <c r="G806" s="130" t="s">
        <v>37</v>
      </c>
      <c r="H806" s="130">
        <v>0</v>
      </c>
      <c r="I806" s="130">
        <v>0</v>
      </c>
      <c r="J806" s="131">
        <v>0</v>
      </c>
      <c r="K806" s="131">
        <v>0</v>
      </c>
    </row>
    <row r="807" spans="1:11" ht="23.1" hidden="1" customHeight="1" x14ac:dyDescent="0.15">
      <c r="A807" s="130" t="s">
        <v>1705</v>
      </c>
      <c r="B807" s="130" t="s">
        <v>1706</v>
      </c>
      <c r="C807" s="130" t="s">
        <v>11</v>
      </c>
      <c r="D807" s="130" t="s">
        <v>12</v>
      </c>
      <c r="E807" s="131">
        <v>0</v>
      </c>
      <c r="F807" s="131">
        <v>0</v>
      </c>
      <c r="G807" s="130" t="s">
        <v>57</v>
      </c>
      <c r="H807" s="130" t="s">
        <v>19</v>
      </c>
      <c r="I807" s="130">
        <v>0</v>
      </c>
      <c r="J807" s="131">
        <v>0</v>
      </c>
      <c r="K807" s="131">
        <v>0</v>
      </c>
    </row>
    <row r="808" spans="1:11" ht="23.1" hidden="1" customHeight="1" x14ac:dyDescent="0.15">
      <c r="A808" s="130" t="s">
        <v>1707</v>
      </c>
      <c r="B808" s="130" t="s">
        <v>1708</v>
      </c>
      <c r="C808" s="130" t="s">
        <v>40</v>
      </c>
      <c r="D808" s="130">
        <v>0</v>
      </c>
      <c r="E808" s="131">
        <v>0</v>
      </c>
      <c r="F808" s="131">
        <v>0</v>
      </c>
      <c r="G808" s="130" t="s">
        <v>40</v>
      </c>
      <c r="H808" s="130">
        <v>0</v>
      </c>
      <c r="I808" s="130">
        <v>0</v>
      </c>
      <c r="J808" s="131">
        <v>0</v>
      </c>
      <c r="K808" s="131">
        <v>0</v>
      </c>
    </row>
    <row r="809" spans="1:11" ht="23.1" hidden="1" customHeight="1" x14ac:dyDescent="0.15">
      <c r="A809" s="130" t="s">
        <v>1709</v>
      </c>
      <c r="B809" s="130" t="s">
        <v>1710</v>
      </c>
      <c r="C809" s="130" t="s">
        <v>11</v>
      </c>
      <c r="D809" s="130">
        <v>0</v>
      </c>
      <c r="E809" s="131">
        <v>0</v>
      </c>
      <c r="F809" s="131">
        <v>0</v>
      </c>
      <c r="G809" s="130" t="s">
        <v>32</v>
      </c>
      <c r="H809" s="130">
        <v>0</v>
      </c>
      <c r="I809" s="130">
        <v>0</v>
      </c>
      <c r="J809" s="131">
        <v>0</v>
      </c>
      <c r="K809" s="131">
        <v>0</v>
      </c>
    </row>
    <row r="810" spans="1:11" ht="23.1" hidden="1" customHeight="1" x14ac:dyDescent="0.15">
      <c r="A810" s="130" t="s">
        <v>1711</v>
      </c>
      <c r="B810" s="130" t="s">
        <v>1712</v>
      </c>
      <c r="C810" s="130" t="s">
        <v>14</v>
      </c>
      <c r="D810" s="130">
        <v>0</v>
      </c>
      <c r="E810" s="131">
        <v>0</v>
      </c>
      <c r="F810" s="131">
        <v>0</v>
      </c>
      <c r="G810" s="130" t="s">
        <v>14</v>
      </c>
      <c r="H810" s="130">
        <v>0</v>
      </c>
      <c r="I810" s="130">
        <v>0</v>
      </c>
      <c r="J810" s="131">
        <v>0</v>
      </c>
      <c r="K810" s="131">
        <v>0</v>
      </c>
    </row>
    <row r="811" spans="1:11" ht="23.1" hidden="1" customHeight="1" x14ac:dyDescent="0.15">
      <c r="A811" s="130" t="s">
        <v>1713</v>
      </c>
      <c r="B811" s="130" t="s">
        <v>1714</v>
      </c>
      <c r="C811" s="130" t="s">
        <v>25</v>
      </c>
      <c r="D811" s="130">
        <v>0</v>
      </c>
      <c r="E811" s="131">
        <v>0</v>
      </c>
      <c r="F811" s="131">
        <v>0</v>
      </c>
      <c r="G811" s="130" t="s">
        <v>64</v>
      </c>
      <c r="H811" s="130" t="s">
        <v>72</v>
      </c>
      <c r="I811" s="130">
        <v>0</v>
      </c>
      <c r="J811" s="131" t="s">
        <v>29</v>
      </c>
      <c r="K811" s="131">
        <v>0</v>
      </c>
    </row>
    <row r="812" spans="1:11" ht="23.1" hidden="1" customHeight="1" x14ac:dyDescent="0.15">
      <c r="A812" s="130" t="s">
        <v>1715</v>
      </c>
      <c r="B812" s="130" t="s">
        <v>1716</v>
      </c>
      <c r="C812" s="130" t="s">
        <v>22</v>
      </c>
      <c r="D812" s="130">
        <v>0</v>
      </c>
      <c r="E812" s="131">
        <v>0</v>
      </c>
      <c r="F812" s="131">
        <v>0</v>
      </c>
      <c r="G812" s="130" t="s">
        <v>32</v>
      </c>
      <c r="H812" s="130" t="s">
        <v>65</v>
      </c>
      <c r="I812" s="130">
        <v>0</v>
      </c>
      <c r="J812" s="131">
        <v>0</v>
      </c>
      <c r="K812" s="131">
        <v>0</v>
      </c>
    </row>
    <row r="813" spans="1:11" ht="23.1" hidden="1" customHeight="1" x14ac:dyDescent="0.15">
      <c r="A813" s="130" t="s">
        <v>1717</v>
      </c>
      <c r="B813" s="130" t="s">
        <v>1718</v>
      </c>
      <c r="C813" s="130" t="s">
        <v>12</v>
      </c>
      <c r="D813" s="130">
        <v>0</v>
      </c>
      <c r="E813" s="131">
        <v>0</v>
      </c>
      <c r="F813" s="131">
        <v>0</v>
      </c>
      <c r="G813" s="130" t="s">
        <v>19</v>
      </c>
      <c r="H813" s="130">
        <v>0</v>
      </c>
      <c r="I813" s="130">
        <v>0</v>
      </c>
      <c r="J813" s="131">
        <v>0</v>
      </c>
      <c r="K813" s="131">
        <v>0</v>
      </c>
    </row>
    <row r="814" spans="1:11" ht="23.1" hidden="1" customHeight="1" x14ac:dyDescent="0.15">
      <c r="A814" s="130" t="s">
        <v>1719</v>
      </c>
      <c r="B814" s="130" t="s">
        <v>1720</v>
      </c>
      <c r="C814" s="130" t="s">
        <v>59</v>
      </c>
      <c r="D814" s="130">
        <v>0</v>
      </c>
      <c r="E814" s="131">
        <v>0</v>
      </c>
      <c r="F814" s="131">
        <v>0</v>
      </c>
      <c r="G814" s="130" t="s">
        <v>59</v>
      </c>
      <c r="H814" s="130">
        <v>0</v>
      </c>
      <c r="I814" s="130">
        <v>0</v>
      </c>
      <c r="J814" s="131">
        <v>0</v>
      </c>
      <c r="K814" s="131">
        <v>0</v>
      </c>
    </row>
    <row r="815" spans="1:11" ht="23.1" hidden="1" customHeight="1" x14ac:dyDescent="0.15">
      <c r="A815" s="130" t="s">
        <v>1721</v>
      </c>
      <c r="B815" s="130" t="s">
        <v>1722</v>
      </c>
      <c r="C815" s="130" t="s">
        <v>22</v>
      </c>
      <c r="D815" s="130">
        <v>0</v>
      </c>
      <c r="E815" s="131">
        <v>0</v>
      </c>
      <c r="F815" s="131">
        <v>0</v>
      </c>
      <c r="G815" s="130" t="s">
        <v>51</v>
      </c>
      <c r="H815" s="130">
        <v>0</v>
      </c>
      <c r="I815" s="130">
        <v>0</v>
      </c>
      <c r="J815" s="131">
        <v>0</v>
      </c>
      <c r="K815" s="131">
        <v>0</v>
      </c>
    </row>
    <row r="816" spans="1:11" ht="23.1" hidden="1" customHeight="1" x14ac:dyDescent="0.15">
      <c r="A816" s="130" t="s">
        <v>1723</v>
      </c>
      <c r="B816" s="130" t="s">
        <v>1724</v>
      </c>
      <c r="C816" s="130" t="s">
        <v>12</v>
      </c>
      <c r="D816" s="130">
        <v>0</v>
      </c>
      <c r="E816" s="131">
        <v>0</v>
      </c>
      <c r="F816" s="131">
        <v>0</v>
      </c>
      <c r="G816" s="130" t="s">
        <v>68</v>
      </c>
      <c r="H816" s="130">
        <v>0</v>
      </c>
      <c r="I816" s="130">
        <v>0</v>
      </c>
      <c r="J816" s="131">
        <v>0</v>
      </c>
      <c r="K816" s="131">
        <v>0</v>
      </c>
    </row>
    <row r="817" spans="1:11" ht="23.1" hidden="1" customHeight="1" x14ac:dyDescent="0.15">
      <c r="A817" s="130" t="s">
        <v>1725</v>
      </c>
      <c r="B817" s="130" t="s">
        <v>1726</v>
      </c>
      <c r="C817" s="130" t="s">
        <v>22</v>
      </c>
      <c r="D817" s="130">
        <v>0</v>
      </c>
      <c r="E817" s="131">
        <v>0</v>
      </c>
      <c r="F817" s="131">
        <v>0</v>
      </c>
      <c r="G817" s="130" t="s">
        <v>73</v>
      </c>
      <c r="H817" s="130">
        <v>0</v>
      </c>
      <c r="I817" s="130">
        <v>0</v>
      </c>
      <c r="J817" s="131">
        <v>0</v>
      </c>
      <c r="K817" s="131">
        <v>0</v>
      </c>
    </row>
    <row r="818" spans="1:11" ht="23.1" hidden="1" customHeight="1" x14ac:dyDescent="0.15">
      <c r="A818" s="130" t="s">
        <v>1727</v>
      </c>
      <c r="B818" s="130" t="s">
        <v>1728</v>
      </c>
      <c r="C818" s="130" t="s">
        <v>12</v>
      </c>
      <c r="D818" s="130">
        <v>0</v>
      </c>
      <c r="E818" s="131">
        <v>0</v>
      </c>
      <c r="F818" s="131">
        <v>0</v>
      </c>
      <c r="G818" s="130" t="s">
        <v>19</v>
      </c>
      <c r="H818" s="130">
        <v>0</v>
      </c>
      <c r="I818" s="130">
        <v>0</v>
      </c>
      <c r="J818" s="131">
        <v>0</v>
      </c>
      <c r="K818" s="131">
        <v>0</v>
      </c>
    </row>
    <row r="819" spans="1:11" ht="23.1" hidden="1" customHeight="1" x14ac:dyDescent="0.15">
      <c r="A819" s="130" t="s">
        <v>1729</v>
      </c>
      <c r="B819" s="130" t="s">
        <v>1730</v>
      </c>
      <c r="C819" s="130" t="s">
        <v>11</v>
      </c>
      <c r="D819" s="130" t="s">
        <v>48</v>
      </c>
      <c r="E819" s="131">
        <v>0</v>
      </c>
      <c r="F819" s="131">
        <v>0</v>
      </c>
      <c r="G819" s="130" t="s">
        <v>32</v>
      </c>
      <c r="H819" s="130" t="s">
        <v>65</v>
      </c>
      <c r="I819" s="130">
        <v>0</v>
      </c>
      <c r="J819" s="131">
        <v>0</v>
      </c>
      <c r="K819" s="131">
        <v>0</v>
      </c>
    </row>
    <row r="820" spans="1:11" ht="23.1" hidden="1" customHeight="1" x14ac:dyDescent="0.15">
      <c r="A820" s="130" t="s">
        <v>1731</v>
      </c>
      <c r="B820" s="130" t="s">
        <v>1732</v>
      </c>
      <c r="C820" s="130" t="s">
        <v>25</v>
      </c>
      <c r="D820" s="130">
        <v>0</v>
      </c>
      <c r="E820" s="131">
        <v>0</v>
      </c>
      <c r="F820" s="131">
        <v>0</v>
      </c>
      <c r="G820" s="130" t="s">
        <v>27</v>
      </c>
      <c r="H820" s="130">
        <v>0</v>
      </c>
      <c r="I820" s="130">
        <v>0</v>
      </c>
      <c r="J820" s="131">
        <v>0</v>
      </c>
      <c r="K820" s="131">
        <v>0</v>
      </c>
    </row>
    <row r="821" spans="1:11" ht="23.1" hidden="1" customHeight="1" x14ac:dyDescent="0.15">
      <c r="A821" s="130" t="s">
        <v>1733</v>
      </c>
      <c r="B821" s="130" t="s">
        <v>1734</v>
      </c>
      <c r="C821" s="130" t="s">
        <v>12</v>
      </c>
      <c r="D821" s="130" t="s">
        <v>39</v>
      </c>
      <c r="E821" s="131">
        <v>0</v>
      </c>
      <c r="F821" s="131">
        <v>0</v>
      </c>
      <c r="G821" s="130" t="s">
        <v>19</v>
      </c>
      <c r="H821" s="130" t="s">
        <v>43</v>
      </c>
      <c r="I821" s="130">
        <v>0</v>
      </c>
      <c r="J821" s="131">
        <v>0</v>
      </c>
      <c r="K821" s="131">
        <v>0</v>
      </c>
    </row>
    <row r="822" spans="1:11" ht="23.1" hidden="1" customHeight="1" x14ac:dyDescent="0.15">
      <c r="A822" s="130" t="s">
        <v>1735</v>
      </c>
      <c r="B822" s="130" t="s">
        <v>1736</v>
      </c>
      <c r="C822" s="130" t="s">
        <v>14</v>
      </c>
      <c r="D822" s="130">
        <v>0</v>
      </c>
      <c r="E822" s="131">
        <v>0</v>
      </c>
      <c r="F822" s="131">
        <v>0</v>
      </c>
      <c r="G822" s="130" t="s">
        <v>14</v>
      </c>
      <c r="H822" s="130">
        <v>0</v>
      </c>
      <c r="I822" s="130">
        <v>0</v>
      </c>
      <c r="J822" s="131">
        <v>0</v>
      </c>
      <c r="K822" s="131">
        <v>0</v>
      </c>
    </row>
    <row r="823" spans="1:11" ht="23.1" hidden="1" customHeight="1" x14ac:dyDescent="0.15">
      <c r="A823" s="130" t="s">
        <v>1737</v>
      </c>
      <c r="B823" s="130" t="s">
        <v>1738</v>
      </c>
      <c r="C823" s="130" t="s">
        <v>17</v>
      </c>
      <c r="D823" s="130">
        <v>0</v>
      </c>
      <c r="E823" s="131" t="s">
        <v>14</v>
      </c>
      <c r="F823" s="131">
        <v>0</v>
      </c>
      <c r="G823" s="130" t="s">
        <v>23</v>
      </c>
      <c r="H823" s="130">
        <v>0</v>
      </c>
      <c r="I823" s="130">
        <v>0</v>
      </c>
      <c r="J823" s="131" t="s">
        <v>14</v>
      </c>
      <c r="K823" s="131">
        <v>0</v>
      </c>
    </row>
    <row r="824" spans="1:11" ht="23.1" hidden="1" customHeight="1" x14ac:dyDescent="0.15">
      <c r="A824" s="130" t="s">
        <v>1739</v>
      </c>
      <c r="B824" s="130" t="s">
        <v>1740</v>
      </c>
      <c r="C824" s="130" t="s">
        <v>11</v>
      </c>
      <c r="D824" s="130">
        <v>0</v>
      </c>
      <c r="E824" s="131">
        <v>0</v>
      </c>
      <c r="F824" s="131">
        <v>0</v>
      </c>
      <c r="G824" s="130" t="s">
        <v>57</v>
      </c>
      <c r="H824" s="130">
        <v>0</v>
      </c>
      <c r="I824" s="130">
        <v>0</v>
      </c>
      <c r="J824" s="131">
        <v>0</v>
      </c>
      <c r="K824" s="131">
        <v>0</v>
      </c>
    </row>
    <row r="825" spans="1:11" ht="23.1" hidden="1" customHeight="1" x14ac:dyDescent="0.15">
      <c r="A825" s="130" t="s">
        <v>1741</v>
      </c>
      <c r="B825" s="130" t="s">
        <v>1742</v>
      </c>
      <c r="C825" s="130" t="s">
        <v>12</v>
      </c>
      <c r="D825" s="130">
        <v>0</v>
      </c>
      <c r="E825" s="131">
        <v>0</v>
      </c>
      <c r="F825" s="131">
        <v>0</v>
      </c>
      <c r="G825" s="130" t="s">
        <v>68</v>
      </c>
      <c r="H825" s="130">
        <v>0</v>
      </c>
      <c r="I825" s="130">
        <v>0</v>
      </c>
      <c r="J825" s="131">
        <v>0</v>
      </c>
      <c r="K825" s="131">
        <v>0</v>
      </c>
    </row>
    <row r="826" spans="1:11" ht="23.1" hidden="1" customHeight="1" x14ac:dyDescent="0.15">
      <c r="A826" s="130" t="s">
        <v>1743</v>
      </c>
      <c r="B826" s="130" t="s">
        <v>1744</v>
      </c>
      <c r="C826" s="130" t="s">
        <v>22</v>
      </c>
      <c r="D826" s="130">
        <v>0</v>
      </c>
      <c r="E826" s="131">
        <v>0</v>
      </c>
      <c r="F826" s="131">
        <v>0</v>
      </c>
      <c r="G826" s="130" t="s">
        <v>74</v>
      </c>
      <c r="H826" s="130">
        <v>0</v>
      </c>
      <c r="I826" s="130">
        <v>0</v>
      </c>
      <c r="J826" s="131">
        <v>0</v>
      </c>
      <c r="K826" s="131">
        <v>0</v>
      </c>
    </row>
    <row r="827" spans="1:11" ht="23.1" hidden="1" customHeight="1" x14ac:dyDescent="0.15">
      <c r="A827" s="130" t="s">
        <v>1745</v>
      </c>
      <c r="B827" s="130" t="s">
        <v>1746</v>
      </c>
      <c r="C827" s="130" t="s">
        <v>47</v>
      </c>
      <c r="D827" s="130" t="s">
        <v>11</v>
      </c>
      <c r="E827" s="131">
        <v>0</v>
      </c>
      <c r="F827" s="131">
        <v>0</v>
      </c>
      <c r="G827" s="130" t="s">
        <v>47</v>
      </c>
      <c r="H827" s="130" t="s">
        <v>32</v>
      </c>
      <c r="I827" s="130">
        <v>0</v>
      </c>
      <c r="J827" s="131">
        <v>0</v>
      </c>
      <c r="K827" s="131">
        <v>0</v>
      </c>
    </row>
    <row r="828" spans="1:11" ht="23.1" hidden="1" customHeight="1" x14ac:dyDescent="0.15">
      <c r="A828" s="130" t="s">
        <v>1747</v>
      </c>
      <c r="B828" s="130" t="s">
        <v>1748</v>
      </c>
      <c r="C828" s="130" t="s">
        <v>18</v>
      </c>
      <c r="D828" s="130">
        <v>0</v>
      </c>
      <c r="E828" s="131">
        <v>0</v>
      </c>
      <c r="F828" s="131">
        <v>0</v>
      </c>
      <c r="G828" s="130" t="s">
        <v>18</v>
      </c>
      <c r="H828" s="130">
        <v>0</v>
      </c>
      <c r="I828" s="130">
        <v>0</v>
      </c>
      <c r="J828" s="131">
        <v>0</v>
      </c>
      <c r="K828" s="131">
        <v>0</v>
      </c>
    </row>
    <row r="829" spans="1:11" ht="23.1" hidden="1" customHeight="1" x14ac:dyDescent="0.15">
      <c r="A829" s="130" t="s">
        <v>1749</v>
      </c>
      <c r="B829" s="130" t="s">
        <v>1750</v>
      </c>
      <c r="C829" s="130" t="s">
        <v>17</v>
      </c>
      <c r="D829" s="130">
        <v>0</v>
      </c>
      <c r="E829" s="131" t="s">
        <v>12</v>
      </c>
      <c r="F829" s="131">
        <v>0</v>
      </c>
      <c r="G829" s="130" t="s">
        <v>82</v>
      </c>
      <c r="H829" s="130">
        <v>0</v>
      </c>
      <c r="I829" s="130">
        <v>0</v>
      </c>
      <c r="J829" s="131">
        <v>0</v>
      </c>
      <c r="K829" s="131">
        <v>0</v>
      </c>
    </row>
    <row r="830" spans="1:11" ht="23.1" hidden="1" customHeight="1" x14ac:dyDescent="0.15">
      <c r="A830" s="130" t="s">
        <v>1751</v>
      </c>
      <c r="B830" s="130" t="s">
        <v>1752</v>
      </c>
      <c r="C830" s="130" t="s">
        <v>17</v>
      </c>
      <c r="D830" s="130">
        <v>0</v>
      </c>
      <c r="E830" s="131">
        <v>0</v>
      </c>
      <c r="F830" s="131">
        <v>0</v>
      </c>
      <c r="G830" s="130" t="s">
        <v>23</v>
      </c>
      <c r="H830" s="130">
        <v>0</v>
      </c>
      <c r="I830" s="130">
        <v>0</v>
      </c>
      <c r="J830" s="131">
        <v>0</v>
      </c>
      <c r="K830" s="131">
        <v>0</v>
      </c>
    </row>
    <row r="831" spans="1:11" ht="23.1" hidden="1" customHeight="1" x14ac:dyDescent="0.15">
      <c r="A831" s="130" t="s">
        <v>1753</v>
      </c>
      <c r="B831" s="130" t="s">
        <v>1754</v>
      </c>
      <c r="C831" s="130" t="s">
        <v>50</v>
      </c>
      <c r="D831" s="130">
        <v>0</v>
      </c>
      <c r="E831" s="131">
        <v>0</v>
      </c>
      <c r="F831" s="131">
        <v>0</v>
      </c>
      <c r="G831" s="130" t="s">
        <v>50</v>
      </c>
      <c r="H831" s="130">
        <v>0</v>
      </c>
      <c r="I831" s="130">
        <v>0</v>
      </c>
      <c r="J831" s="131">
        <v>0</v>
      </c>
      <c r="K831" s="131">
        <v>0</v>
      </c>
    </row>
    <row r="832" spans="1:11" ht="23.1" hidden="1" customHeight="1" x14ac:dyDescent="0.15">
      <c r="A832" s="130" t="s">
        <v>1755</v>
      </c>
      <c r="B832" s="130" t="s">
        <v>1756</v>
      </c>
      <c r="C832" s="130" t="s">
        <v>14</v>
      </c>
      <c r="D832" s="130">
        <v>0</v>
      </c>
      <c r="E832" s="131">
        <v>0</v>
      </c>
      <c r="F832" s="131">
        <v>0</v>
      </c>
      <c r="G832" s="130" t="s">
        <v>14</v>
      </c>
      <c r="H832" s="130">
        <v>0</v>
      </c>
      <c r="I832" s="130">
        <v>0</v>
      </c>
      <c r="J832" s="131">
        <v>0</v>
      </c>
      <c r="K832" s="131">
        <v>0</v>
      </c>
    </row>
    <row r="833" spans="1:11" ht="23.1" hidden="1" customHeight="1" x14ac:dyDescent="0.15">
      <c r="A833" s="130" t="s">
        <v>1757</v>
      </c>
      <c r="B833" s="130" t="s">
        <v>1758</v>
      </c>
      <c r="C833" s="130" t="s">
        <v>11</v>
      </c>
      <c r="D833" s="130">
        <v>0</v>
      </c>
      <c r="E833" s="131">
        <v>0</v>
      </c>
      <c r="F833" s="131">
        <v>0</v>
      </c>
      <c r="G833" s="130" t="s">
        <v>32</v>
      </c>
      <c r="H833" s="130">
        <v>0</v>
      </c>
      <c r="I833" s="130">
        <v>0</v>
      </c>
      <c r="J833" s="131">
        <v>0</v>
      </c>
      <c r="K833" s="131">
        <v>0</v>
      </c>
    </row>
    <row r="834" spans="1:11" ht="23.1" hidden="1" customHeight="1" x14ac:dyDescent="0.15">
      <c r="A834" s="130" t="s">
        <v>1759</v>
      </c>
      <c r="B834" s="130" t="s">
        <v>1760</v>
      </c>
      <c r="C834" s="130" t="s">
        <v>12</v>
      </c>
      <c r="D834" s="130" t="s">
        <v>25</v>
      </c>
      <c r="E834" s="131">
        <v>0</v>
      </c>
      <c r="F834" s="131">
        <v>0</v>
      </c>
      <c r="G834" s="130" t="s">
        <v>19</v>
      </c>
      <c r="H834" s="130" t="s">
        <v>27</v>
      </c>
      <c r="I834" s="130">
        <v>0</v>
      </c>
      <c r="J834" s="131">
        <v>0</v>
      </c>
      <c r="K834" s="131">
        <v>0</v>
      </c>
    </row>
    <row r="835" spans="1:11" ht="23.1" hidden="1" customHeight="1" x14ac:dyDescent="0.15">
      <c r="A835" s="130" t="s">
        <v>1761</v>
      </c>
      <c r="B835" s="130" t="s">
        <v>1762</v>
      </c>
      <c r="C835" s="130" t="s">
        <v>17</v>
      </c>
      <c r="D835" s="130" t="s">
        <v>25</v>
      </c>
      <c r="E835" s="131">
        <v>0</v>
      </c>
      <c r="F835" s="131">
        <v>0</v>
      </c>
      <c r="G835" s="130" t="s">
        <v>23</v>
      </c>
      <c r="H835" s="130" t="s">
        <v>55</v>
      </c>
      <c r="I835" s="130">
        <v>0</v>
      </c>
      <c r="J835" s="131">
        <v>0</v>
      </c>
      <c r="K835" s="131">
        <v>0</v>
      </c>
    </row>
    <row r="836" spans="1:11" ht="23.1" hidden="1" customHeight="1" x14ac:dyDescent="0.15">
      <c r="A836" s="130" t="s">
        <v>1763</v>
      </c>
      <c r="B836" s="130" t="s">
        <v>1764</v>
      </c>
      <c r="C836" s="130" t="s">
        <v>25</v>
      </c>
      <c r="D836" s="130" t="s">
        <v>48</v>
      </c>
      <c r="E836" s="131" t="s">
        <v>12</v>
      </c>
      <c r="F836" s="131">
        <v>0</v>
      </c>
      <c r="G836" s="130" t="s">
        <v>65</v>
      </c>
      <c r="H836" s="130" t="s">
        <v>33</v>
      </c>
      <c r="I836" s="130" t="s">
        <v>19</v>
      </c>
      <c r="J836" s="131">
        <v>0</v>
      </c>
      <c r="K836" s="131">
        <v>0</v>
      </c>
    </row>
    <row r="837" spans="1:11" ht="23.1" hidden="1" customHeight="1" x14ac:dyDescent="0.15">
      <c r="A837" s="130" t="s">
        <v>1765</v>
      </c>
      <c r="B837" s="130" t="s">
        <v>1766</v>
      </c>
      <c r="C837" s="130" t="s">
        <v>25</v>
      </c>
      <c r="D837" s="130">
        <v>0</v>
      </c>
      <c r="E837" s="131" t="s">
        <v>17</v>
      </c>
      <c r="F837" s="131">
        <v>0</v>
      </c>
      <c r="G837" s="130" t="s">
        <v>41</v>
      </c>
      <c r="H837" s="130">
        <v>0</v>
      </c>
      <c r="I837" s="130">
        <v>0</v>
      </c>
      <c r="J837" s="131" t="s">
        <v>23</v>
      </c>
      <c r="K837" s="131">
        <v>0</v>
      </c>
    </row>
    <row r="838" spans="1:11" ht="23.1" hidden="1" customHeight="1" x14ac:dyDescent="0.15">
      <c r="A838" s="130" t="s">
        <v>1767</v>
      </c>
      <c r="B838" s="130" t="s">
        <v>1768</v>
      </c>
      <c r="C838" s="130" t="s">
        <v>22</v>
      </c>
      <c r="D838" s="130">
        <v>0</v>
      </c>
      <c r="E838" s="131">
        <v>0</v>
      </c>
      <c r="F838" s="131">
        <v>0</v>
      </c>
      <c r="G838" s="130" t="s">
        <v>71</v>
      </c>
      <c r="H838" s="130">
        <v>0</v>
      </c>
      <c r="I838" s="130">
        <v>0</v>
      </c>
      <c r="J838" s="131">
        <v>0</v>
      </c>
      <c r="K838" s="131">
        <v>0</v>
      </c>
    </row>
    <row r="839" spans="1:11" ht="23.1" hidden="1" customHeight="1" x14ac:dyDescent="0.15">
      <c r="A839" s="130" t="s">
        <v>1769</v>
      </c>
      <c r="B839" s="130" t="s">
        <v>1770</v>
      </c>
      <c r="C839" s="130" t="s">
        <v>26</v>
      </c>
      <c r="D839" s="130">
        <v>0</v>
      </c>
      <c r="E839" s="131">
        <v>0</v>
      </c>
      <c r="F839" s="131">
        <v>0</v>
      </c>
      <c r="G839" s="130" t="s">
        <v>26</v>
      </c>
      <c r="H839" s="130">
        <v>0</v>
      </c>
      <c r="I839" s="130">
        <v>0</v>
      </c>
      <c r="J839" s="131">
        <v>0</v>
      </c>
      <c r="K839" s="131">
        <v>0</v>
      </c>
    </row>
    <row r="840" spans="1:11" ht="23.1" hidden="1" customHeight="1" x14ac:dyDescent="0.15">
      <c r="A840" s="130" t="s">
        <v>1771</v>
      </c>
      <c r="B840" s="130" t="s">
        <v>1772</v>
      </c>
      <c r="C840" s="130" t="s">
        <v>22</v>
      </c>
      <c r="D840" s="130" t="s">
        <v>25</v>
      </c>
      <c r="E840" s="131">
        <v>0</v>
      </c>
      <c r="F840" s="131">
        <v>0</v>
      </c>
      <c r="G840" s="130" t="s">
        <v>51</v>
      </c>
      <c r="H840" s="130" t="s">
        <v>27</v>
      </c>
      <c r="I840" s="130">
        <v>0</v>
      </c>
      <c r="J840" s="131">
        <v>0</v>
      </c>
      <c r="K840" s="131">
        <v>0</v>
      </c>
    </row>
    <row r="841" spans="1:11" ht="23.1" hidden="1" customHeight="1" x14ac:dyDescent="0.15">
      <c r="A841" s="130" t="s">
        <v>1773</v>
      </c>
      <c r="B841" s="130" t="s">
        <v>1774</v>
      </c>
      <c r="C841" s="130" t="s">
        <v>22</v>
      </c>
      <c r="D841" s="130">
        <v>0</v>
      </c>
      <c r="E841" s="131">
        <v>0</v>
      </c>
      <c r="F841" s="131">
        <v>0</v>
      </c>
      <c r="G841" s="130" t="s">
        <v>51</v>
      </c>
      <c r="H841" s="130">
        <v>0</v>
      </c>
      <c r="I841" s="130">
        <v>0</v>
      </c>
      <c r="J841" s="131">
        <v>0</v>
      </c>
      <c r="K841" s="131">
        <v>0</v>
      </c>
    </row>
    <row r="842" spans="1:11" ht="23.1" hidden="1" customHeight="1" x14ac:dyDescent="0.15">
      <c r="A842" s="130" t="s">
        <v>1775</v>
      </c>
      <c r="B842" s="130" t="s">
        <v>1776</v>
      </c>
      <c r="C842" s="130" t="s">
        <v>11</v>
      </c>
      <c r="D842" s="130">
        <v>0</v>
      </c>
      <c r="E842" s="131">
        <v>0</v>
      </c>
      <c r="F842" s="131">
        <v>0</v>
      </c>
      <c r="G842" s="130" t="s">
        <v>32</v>
      </c>
      <c r="H842" s="130">
        <v>0</v>
      </c>
      <c r="I842" s="130">
        <v>0</v>
      </c>
      <c r="J842" s="131">
        <v>0</v>
      </c>
      <c r="K842" s="131">
        <v>0</v>
      </c>
    </row>
    <row r="843" spans="1:11" ht="23.1" hidden="1" customHeight="1" x14ac:dyDescent="0.15">
      <c r="A843" s="130" t="s">
        <v>1777</v>
      </c>
      <c r="B843" s="130" t="s">
        <v>1778</v>
      </c>
      <c r="C843" s="130" t="s">
        <v>18</v>
      </c>
      <c r="D843" s="130">
        <v>0</v>
      </c>
      <c r="E843" s="131">
        <v>0</v>
      </c>
      <c r="F843" s="131">
        <v>0</v>
      </c>
      <c r="G843" s="130" t="s">
        <v>18</v>
      </c>
      <c r="H843" s="130">
        <v>0</v>
      </c>
      <c r="I843" s="130">
        <v>0</v>
      </c>
      <c r="J843" s="131">
        <v>0</v>
      </c>
      <c r="K843" s="131">
        <v>0</v>
      </c>
    </row>
    <row r="844" spans="1:11" ht="23.1" hidden="1" customHeight="1" x14ac:dyDescent="0.15">
      <c r="A844" s="130" t="s">
        <v>1779</v>
      </c>
      <c r="B844" s="130" t="s">
        <v>1780</v>
      </c>
      <c r="C844" s="130" t="s">
        <v>12</v>
      </c>
      <c r="D844" s="130" t="s">
        <v>25</v>
      </c>
      <c r="E844" s="131">
        <v>0</v>
      </c>
      <c r="F844" s="131">
        <v>0</v>
      </c>
      <c r="G844" s="130" t="s">
        <v>19</v>
      </c>
      <c r="H844" s="130" t="s">
        <v>27</v>
      </c>
      <c r="I844" s="130">
        <v>0</v>
      </c>
      <c r="J844" s="131">
        <v>0</v>
      </c>
      <c r="K844" s="131">
        <v>0</v>
      </c>
    </row>
    <row r="845" spans="1:11" ht="23.1" hidden="1" customHeight="1" x14ac:dyDescent="0.15">
      <c r="A845" s="130" t="s">
        <v>1781</v>
      </c>
      <c r="B845" s="130" t="s">
        <v>1782</v>
      </c>
      <c r="C845" s="130" t="s">
        <v>35</v>
      </c>
      <c r="D845" s="130" t="s">
        <v>25</v>
      </c>
      <c r="E845" s="131">
        <v>0</v>
      </c>
      <c r="F845" s="131">
        <v>0</v>
      </c>
      <c r="G845" s="130" t="s">
        <v>36</v>
      </c>
      <c r="H845" s="130" t="s">
        <v>55</v>
      </c>
      <c r="I845" s="130">
        <v>0</v>
      </c>
      <c r="J845" s="131">
        <v>0</v>
      </c>
      <c r="K845" s="131">
        <v>0</v>
      </c>
    </row>
    <row r="846" spans="1:11" ht="23.1" hidden="1" customHeight="1" x14ac:dyDescent="0.15">
      <c r="A846" s="130" t="s">
        <v>1783</v>
      </c>
      <c r="B846" s="130" t="s">
        <v>1784</v>
      </c>
      <c r="C846" s="130" t="s">
        <v>25</v>
      </c>
      <c r="D846" s="130" t="s">
        <v>11</v>
      </c>
      <c r="E846" s="131">
        <v>0</v>
      </c>
      <c r="F846" s="131">
        <v>0</v>
      </c>
      <c r="G846" s="130" t="s">
        <v>55</v>
      </c>
      <c r="H846" s="130" t="s">
        <v>32</v>
      </c>
      <c r="I846" s="130">
        <v>0</v>
      </c>
      <c r="J846" s="131">
        <v>0</v>
      </c>
      <c r="K846" s="131">
        <v>0</v>
      </c>
    </row>
    <row r="847" spans="1:11" ht="23.1" hidden="1" customHeight="1" x14ac:dyDescent="0.15">
      <c r="A847" s="130" t="s">
        <v>1785</v>
      </c>
      <c r="B847" s="130" t="s">
        <v>1786</v>
      </c>
      <c r="C847" s="130" t="s">
        <v>22</v>
      </c>
      <c r="D847" s="130">
        <v>0</v>
      </c>
      <c r="E847" s="131">
        <v>0</v>
      </c>
      <c r="F847" s="131">
        <v>0</v>
      </c>
      <c r="G847" s="130" t="s">
        <v>75</v>
      </c>
      <c r="H847" s="130">
        <v>0</v>
      </c>
      <c r="I847" s="130">
        <v>0</v>
      </c>
      <c r="J847" s="131">
        <v>0</v>
      </c>
      <c r="K847" s="131">
        <v>0</v>
      </c>
    </row>
    <row r="848" spans="1:11" ht="23.1" hidden="1" customHeight="1" x14ac:dyDescent="0.15">
      <c r="A848" s="130" t="s">
        <v>1787</v>
      </c>
      <c r="B848" s="130" t="s">
        <v>1788</v>
      </c>
      <c r="C848" s="130" t="s">
        <v>35</v>
      </c>
      <c r="D848" s="130">
        <v>0</v>
      </c>
      <c r="E848" s="131">
        <v>0</v>
      </c>
      <c r="F848" s="131">
        <v>0</v>
      </c>
      <c r="G848" s="130" t="s">
        <v>36</v>
      </c>
      <c r="H848" s="130">
        <v>0</v>
      </c>
      <c r="I848" s="130">
        <v>0</v>
      </c>
      <c r="J848" s="131">
        <v>0</v>
      </c>
      <c r="K848" s="131">
        <v>0</v>
      </c>
    </row>
    <row r="849" spans="1:11" ht="23.1" hidden="1" customHeight="1" x14ac:dyDescent="0.15">
      <c r="A849" s="130" t="s">
        <v>1789</v>
      </c>
      <c r="B849" s="130" t="s">
        <v>1790</v>
      </c>
      <c r="C849" s="130" t="s">
        <v>40</v>
      </c>
      <c r="D849" s="130" t="s">
        <v>11</v>
      </c>
      <c r="E849" s="131" t="s">
        <v>35</v>
      </c>
      <c r="F849" s="131">
        <v>0</v>
      </c>
      <c r="G849" s="130" t="s">
        <v>40</v>
      </c>
      <c r="H849" s="130" t="s">
        <v>13</v>
      </c>
      <c r="I849" s="130" t="s">
        <v>36</v>
      </c>
      <c r="J849" s="131">
        <v>0</v>
      </c>
      <c r="K849" s="131">
        <v>0</v>
      </c>
    </row>
    <row r="850" spans="1:11" ht="23.1" hidden="1" customHeight="1" x14ac:dyDescent="0.15">
      <c r="A850" s="130" t="s">
        <v>1791</v>
      </c>
      <c r="B850" s="130" t="s">
        <v>1792</v>
      </c>
      <c r="C850" s="130" t="s">
        <v>25</v>
      </c>
      <c r="D850" s="130">
        <v>0</v>
      </c>
      <c r="E850" s="131">
        <v>0</v>
      </c>
      <c r="F850" s="131">
        <v>0</v>
      </c>
      <c r="G850" s="130" t="s">
        <v>64</v>
      </c>
      <c r="H850" s="130" t="s">
        <v>29</v>
      </c>
      <c r="I850" s="130">
        <v>0</v>
      </c>
      <c r="J850" s="131">
        <v>0</v>
      </c>
      <c r="K850" s="131">
        <v>0</v>
      </c>
    </row>
    <row r="851" spans="1:11" ht="23.1" hidden="1" customHeight="1" x14ac:dyDescent="0.15">
      <c r="A851" s="130" t="s">
        <v>1793</v>
      </c>
      <c r="B851" s="130" t="s">
        <v>1794</v>
      </c>
      <c r="C851" s="130" t="s">
        <v>25</v>
      </c>
      <c r="D851" s="130" t="s">
        <v>17</v>
      </c>
      <c r="E851" s="131">
        <v>0</v>
      </c>
      <c r="F851" s="131">
        <v>0</v>
      </c>
      <c r="G851" s="130" t="s">
        <v>41</v>
      </c>
      <c r="H851" s="130" t="s">
        <v>37</v>
      </c>
      <c r="I851" s="130">
        <v>0</v>
      </c>
      <c r="J851" s="131">
        <v>0</v>
      </c>
      <c r="K851" s="131">
        <v>0</v>
      </c>
    </row>
    <row r="852" spans="1:11" ht="23.1" hidden="1" customHeight="1" x14ac:dyDescent="0.15">
      <c r="A852" s="130" t="s">
        <v>1795</v>
      </c>
      <c r="B852" s="130" t="s">
        <v>1796</v>
      </c>
      <c r="C852" s="130" t="s">
        <v>17</v>
      </c>
      <c r="D852" s="130" t="s">
        <v>11</v>
      </c>
      <c r="E852" s="131">
        <v>0</v>
      </c>
      <c r="F852" s="131">
        <v>0</v>
      </c>
      <c r="G852" s="130" t="s">
        <v>13</v>
      </c>
      <c r="H852" s="130" t="s">
        <v>23</v>
      </c>
      <c r="I852" s="130">
        <v>0</v>
      </c>
      <c r="J852" s="131">
        <v>0</v>
      </c>
      <c r="K852" s="131">
        <v>0</v>
      </c>
    </row>
    <row r="853" spans="1:11" ht="23.1" hidden="1" customHeight="1" x14ac:dyDescent="0.15">
      <c r="A853" s="130" t="s">
        <v>1797</v>
      </c>
      <c r="B853" s="130" t="s">
        <v>1798</v>
      </c>
      <c r="C853" s="130" t="s">
        <v>22</v>
      </c>
      <c r="D853" s="130" t="s">
        <v>25</v>
      </c>
      <c r="E853" s="131">
        <v>0</v>
      </c>
      <c r="F853" s="131">
        <v>0</v>
      </c>
      <c r="G853" s="130" t="s">
        <v>72</v>
      </c>
      <c r="H853" s="130" t="s">
        <v>51</v>
      </c>
      <c r="I853" s="130">
        <v>0</v>
      </c>
      <c r="J853" s="131">
        <v>0</v>
      </c>
      <c r="K853" s="131">
        <v>0</v>
      </c>
    </row>
    <row r="854" spans="1:11" ht="23.1" hidden="1" customHeight="1" x14ac:dyDescent="0.15">
      <c r="A854" s="130" t="s">
        <v>1799</v>
      </c>
      <c r="B854" s="130" t="s">
        <v>1800</v>
      </c>
      <c r="C854" s="130" t="s">
        <v>22</v>
      </c>
      <c r="D854" s="130" t="s">
        <v>11</v>
      </c>
      <c r="E854" s="131">
        <v>0</v>
      </c>
      <c r="F854" s="131">
        <v>0</v>
      </c>
      <c r="G854" s="130" t="s">
        <v>73</v>
      </c>
      <c r="H854" s="130" t="s">
        <v>62</v>
      </c>
      <c r="I854" s="130">
        <v>0</v>
      </c>
      <c r="J854" s="131">
        <v>0</v>
      </c>
      <c r="K854" s="131">
        <v>0</v>
      </c>
    </row>
    <row r="855" spans="1:11" ht="23.1" hidden="1" customHeight="1" x14ac:dyDescent="0.15">
      <c r="A855" s="130" t="s">
        <v>1801</v>
      </c>
      <c r="B855" s="130" t="s">
        <v>1802</v>
      </c>
      <c r="C855" s="130" t="s">
        <v>22</v>
      </c>
      <c r="D855" s="130">
        <v>0</v>
      </c>
      <c r="E855" s="131">
        <v>0</v>
      </c>
      <c r="F855" s="131">
        <v>0</v>
      </c>
      <c r="G855" s="130" t="s">
        <v>75</v>
      </c>
      <c r="H855" s="130">
        <v>0</v>
      </c>
      <c r="I855" s="130">
        <v>0</v>
      </c>
      <c r="J855" s="131">
        <v>0</v>
      </c>
      <c r="K855" s="131">
        <v>0</v>
      </c>
    </row>
    <row r="856" spans="1:11" ht="23.1" hidden="1" customHeight="1" x14ac:dyDescent="0.15">
      <c r="A856" s="130" t="s">
        <v>1803</v>
      </c>
      <c r="B856" s="130" t="s">
        <v>1804</v>
      </c>
      <c r="C856" s="130" t="s">
        <v>22</v>
      </c>
      <c r="D856" s="130">
        <v>0</v>
      </c>
      <c r="E856" s="131">
        <v>0</v>
      </c>
      <c r="F856" s="131">
        <v>0</v>
      </c>
      <c r="G856" s="130" t="s">
        <v>79</v>
      </c>
      <c r="H856" s="130">
        <v>0</v>
      </c>
      <c r="I856" s="130">
        <v>0</v>
      </c>
      <c r="J856" s="131">
        <v>0</v>
      </c>
      <c r="K856" s="131">
        <v>0</v>
      </c>
    </row>
    <row r="857" spans="1:11" ht="23.1" hidden="1" customHeight="1" x14ac:dyDescent="0.15">
      <c r="A857" s="130" t="s">
        <v>1805</v>
      </c>
      <c r="B857" s="130" t="s">
        <v>1806</v>
      </c>
      <c r="C857" s="130" t="s">
        <v>25</v>
      </c>
      <c r="D857" s="130" t="s">
        <v>11</v>
      </c>
      <c r="E857" s="131">
        <v>0</v>
      </c>
      <c r="F857" s="131">
        <v>0</v>
      </c>
      <c r="G857" s="130" t="s">
        <v>41</v>
      </c>
      <c r="H857" s="130" t="s">
        <v>13</v>
      </c>
      <c r="I857" s="130">
        <v>0</v>
      </c>
      <c r="J857" s="131" t="s">
        <v>64</v>
      </c>
      <c r="K857" s="131">
        <v>0</v>
      </c>
    </row>
    <row r="858" spans="1:11" ht="23.1" hidden="1" customHeight="1" x14ac:dyDescent="0.15">
      <c r="A858" s="130" t="s">
        <v>1807</v>
      </c>
      <c r="B858" s="130" t="s">
        <v>1808</v>
      </c>
      <c r="C858" s="130" t="s">
        <v>35</v>
      </c>
      <c r="D858" s="130">
        <v>0</v>
      </c>
      <c r="E858" s="131">
        <v>0</v>
      </c>
      <c r="F858" s="131">
        <v>0</v>
      </c>
      <c r="G858" s="130" t="s">
        <v>36</v>
      </c>
      <c r="H858" s="130">
        <v>0</v>
      </c>
      <c r="I858" s="130">
        <v>0</v>
      </c>
      <c r="J858" s="131">
        <v>0</v>
      </c>
      <c r="K858" s="131">
        <v>0</v>
      </c>
    </row>
    <row r="859" spans="1:11" ht="23.1" hidden="1" customHeight="1" x14ac:dyDescent="0.15">
      <c r="A859" s="130" t="s">
        <v>1809</v>
      </c>
      <c r="B859" s="130" t="s">
        <v>1810</v>
      </c>
      <c r="C859" s="130" t="s">
        <v>22</v>
      </c>
      <c r="D859" s="130" t="s">
        <v>25</v>
      </c>
      <c r="E859" s="131" t="s">
        <v>48</v>
      </c>
      <c r="F859" s="131">
        <v>0</v>
      </c>
      <c r="G859" s="130" t="s">
        <v>65</v>
      </c>
      <c r="H859" s="130" t="s">
        <v>41</v>
      </c>
      <c r="I859" s="130">
        <v>0</v>
      </c>
      <c r="J859" s="131">
        <v>0</v>
      </c>
      <c r="K859" s="131">
        <v>0</v>
      </c>
    </row>
    <row r="860" spans="1:11" ht="23.1" hidden="1" customHeight="1" x14ac:dyDescent="0.15">
      <c r="A860" s="130" t="s">
        <v>1811</v>
      </c>
      <c r="B860" s="130" t="s">
        <v>1812</v>
      </c>
      <c r="C860" s="130" t="s">
        <v>18</v>
      </c>
      <c r="D860" s="130">
        <v>0</v>
      </c>
      <c r="E860" s="131">
        <v>0</v>
      </c>
      <c r="F860" s="131">
        <v>0</v>
      </c>
      <c r="G860" s="130" t="s">
        <v>18</v>
      </c>
      <c r="H860" s="130">
        <v>0</v>
      </c>
      <c r="I860" s="130">
        <v>0</v>
      </c>
      <c r="J860" s="131">
        <v>0</v>
      </c>
      <c r="K860" s="131">
        <v>0</v>
      </c>
    </row>
    <row r="861" spans="1:11" ht="23.1" hidden="1" customHeight="1" x14ac:dyDescent="0.15">
      <c r="A861" s="130" t="s">
        <v>1813</v>
      </c>
      <c r="B861" s="130" t="s">
        <v>1814</v>
      </c>
      <c r="C861" s="130" t="s">
        <v>25</v>
      </c>
      <c r="D861" s="130">
        <v>0</v>
      </c>
      <c r="E861" s="131">
        <v>0</v>
      </c>
      <c r="F861" s="131">
        <v>0</v>
      </c>
      <c r="G861" s="130" t="s">
        <v>64</v>
      </c>
      <c r="H861" s="130" t="s">
        <v>27</v>
      </c>
      <c r="I861" s="130" t="s">
        <v>55</v>
      </c>
      <c r="J861" s="131">
        <v>0</v>
      </c>
      <c r="K861" s="131">
        <v>0</v>
      </c>
    </row>
    <row r="862" spans="1:11" ht="23.1" hidden="1" customHeight="1" x14ac:dyDescent="0.15">
      <c r="A862" s="130" t="s">
        <v>1815</v>
      </c>
      <c r="B862" s="130" t="s">
        <v>1816</v>
      </c>
      <c r="C862" s="130" t="s">
        <v>11</v>
      </c>
      <c r="D862" s="130">
        <v>0</v>
      </c>
      <c r="E862" s="131">
        <v>0</v>
      </c>
      <c r="F862" s="131">
        <v>0</v>
      </c>
      <c r="G862" s="130" t="s">
        <v>13</v>
      </c>
      <c r="H862" s="130">
        <v>0</v>
      </c>
      <c r="I862" s="130">
        <v>0</v>
      </c>
      <c r="J862" s="131">
        <v>0</v>
      </c>
      <c r="K862" s="131">
        <v>0</v>
      </c>
    </row>
    <row r="863" spans="1:11" ht="23.1" hidden="1" customHeight="1" x14ac:dyDescent="0.15">
      <c r="A863" s="130" t="s">
        <v>1817</v>
      </c>
      <c r="B863" s="130" t="s">
        <v>1818</v>
      </c>
      <c r="C863" s="130" t="s">
        <v>50</v>
      </c>
      <c r="D863" s="130">
        <v>0</v>
      </c>
      <c r="E863" s="131">
        <v>0</v>
      </c>
      <c r="F863" s="131">
        <v>0</v>
      </c>
      <c r="G863" s="130" t="s">
        <v>50</v>
      </c>
      <c r="H863" s="130">
        <v>0</v>
      </c>
      <c r="I863" s="130">
        <v>0</v>
      </c>
      <c r="J863" s="131">
        <v>0</v>
      </c>
      <c r="K863" s="131">
        <v>0</v>
      </c>
    </row>
    <row r="864" spans="1:11" ht="23.1" hidden="1" customHeight="1" x14ac:dyDescent="0.15">
      <c r="A864" s="130" t="s">
        <v>1819</v>
      </c>
      <c r="B864" s="130" t="s">
        <v>1820</v>
      </c>
      <c r="C864" s="130" t="s">
        <v>17</v>
      </c>
      <c r="D864" s="130">
        <v>0</v>
      </c>
      <c r="E864" s="131">
        <v>0</v>
      </c>
      <c r="F864" s="131">
        <v>0</v>
      </c>
      <c r="G864" s="130" t="s">
        <v>67</v>
      </c>
      <c r="H864" s="130">
        <v>0</v>
      </c>
      <c r="I864" s="130">
        <v>0</v>
      </c>
      <c r="J864" s="131">
        <v>0</v>
      </c>
      <c r="K864" s="131">
        <v>0</v>
      </c>
    </row>
    <row r="865" spans="1:11" ht="23.1" hidden="1" customHeight="1" x14ac:dyDescent="0.15">
      <c r="A865" s="130" t="s">
        <v>1821</v>
      </c>
      <c r="B865" s="130" t="s">
        <v>1822</v>
      </c>
      <c r="C865" s="130" t="s">
        <v>11</v>
      </c>
      <c r="D865" s="130">
        <v>0</v>
      </c>
      <c r="E865" s="131">
        <v>0</v>
      </c>
      <c r="F865" s="131">
        <v>0</v>
      </c>
      <c r="G865" s="130" t="s">
        <v>62</v>
      </c>
      <c r="H865" s="130">
        <v>0</v>
      </c>
      <c r="I865" s="130">
        <v>0</v>
      </c>
      <c r="J865" s="131">
        <v>0</v>
      </c>
      <c r="K865" s="131">
        <v>0</v>
      </c>
    </row>
    <row r="866" spans="1:11" ht="23.1" hidden="1" customHeight="1" x14ac:dyDescent="0.15">
      <c r="A866" s="130" t="s">
        <v>1823</v>
      </c>
      <c r="B866" s="130" t="s">
        <v>1824</v>
      </c>
      <c r="C866" s="130" t="s">
        <v>26</v>
      </c>
      <c r="D866" s="130">
        <v>0</v>
      </c>
      <c r="E866" s="131" t="s">
        <v>22</v>
      </c>
      <c r="F866" s="131">
        <v>0</v>
      </c>
      <c r="G866" s="130" t="s">
        <v>26</v>
      </c>
      <c r="H866" s="130" t="s">
        <v>86</v>
      </c>
      <c r="I866" s="130">
        <v>0</v>
      </c>
      <c r="J866" s="131">
        <v>0</v>
      </c>
      <c r="K866" s="131">
        <v>0</v>
      </c>
    </row>
    <row r="867" spans="1:11" ht="23.1" hidden="1" customHeight="1" x14ac:dyDescent="0.15">
      <c r="A867" s="130" t="s">
        <v>1825</v>
      </c>
      <c r="B867" s="130" t="s">
        <v>1826</v>
      </c>
      <c r="C867" s="130" t="s">
        <v>22</v>
      </c>
      <c r="D867" s="130">
        <v>0</v>
      </c>
      <c r="E867" s="131">
        <v>0</v>
      </c>
      <c r="F867" s="131">
        <v>0</v>
      </c>
      <c r="G867" s="130" t="s">
        <v>75</v>
      </c>
      <c r="H867" s="130">
        <v>0</v>
      </c>
      <c r="I867" s="130">
        <v>0</v>
      </c>
      <c r="J867" s="131">
        <v>0</v>
      </c>
      <c r="K867" s="131">
        <v>0</v>
      </c>
    </row>
    <row r="868" spans="1:11" ht="23.1" hidden="1" customHeight="1" x14ac:dyDescent="0.15">
      <c r="A868" s="130" t="s">
        <v>1827</v>
      </c>
      <c r="B868" s="130" t="s">
        <v>1828</v>
      </c>
      <c r="C868" s="130" t="s">
        <v>50</v>
      </c>
      <c r="D868" s="130" t="s">
        <v>22</v>
      </c>
      <c r="E868" s="131">
        <v>0</v>
      </c>
      <c r="F868" s="131">
        <v>0</v>
      </c>
      <c r="G868" s="130" t="s">
        <v>50</v>
      </c>
      <c r="H868" s="130" t="s">
        <v>73</v>
      </c>
      <c r="I868" s="130">
        <v>0</v>
      </c>
      <c r="J868" s="131">
        <v>0</v>
      </c>
      <c r="K868" s="131">
        <v>0</v>
      </c>
    </row>
    <row r="869" spans="1:11" ht="23.1" hidden="1" customHeight="1" x14ac:dyDescent="0.15">
      <c r="A869" s="130" t="s">
        <v>1829</v>
      </c>
      <c r="B869" s="130" t="s">
        <v>1830</v>
      </c>
      <c r="C869" s="130" t="s">
        <v>25</v>
      </c>
      <c r="D869" s="130">
        <v>0</v>
      </c>
      <c r="E869" s="131">
        <v>0</v>
      </c>
      <c r="F869" s="131">
        <v>0</v>
      </c>
      <c r="G869" s="130" t="s">
        <v>64</v>
      </c>
      <c r="H869" s="130" t="s">
        <v>29</v>
      </c>
      <c r="I869" s="130">
        <v>0</v>
      </c>
      <c r="J869" s="131">
        <v>0</v>
      </c>
      <c r="K869" s="131">
        <v>0</v>
      </c>
    </row>
    <row r="870" spans="1:11" ht="23.1" hidden="1" customHeight="1" x14ac:dyDescent="0.15">
      <c r="A870" s="130" t="s">
        <v>1831</v>
      </c>
      <c r="B870" s="130" t="s">
        <v>1832</v>
      </c>
      <c r="C870" s="130" t="s">
        <v>17</v>
      </c>
      <c r="D870" s="130" t="s">
        <v>12</v>
      </c>
      <c r="E870" s="131">
        <v>0</v>
      </c>
      <c r="F870" s="131">
        <v>0</v>
      </c>
      <c r="G870" s="130" t="s">
        <v>23</v>
      </c>
      <c r="H870" s="130" t="s">
        <v>19</v>
      </c>
      <c r="I870" s="130">
        <v>0</v>
      </c>
      <c r="J870" s="131">
        <v>0</v>
      </c>
      <c r="K870" s="131">
        <v>0</v>
      </c>
    </row>
    <row r="871" spans="1:11" ht="23.1" hidden="1" customHeight="1" x14ac:dyDescent="0.15">
      <c r="A871" s="130" t="s">
        <v>1833</v>
      </c>
      <c r="B871" s="130" t="s">
        <v>1834</v>
      </c>
      <c r="C871" s="130" t="s">
        <v>17</v>
      </c>
      <c r="D871" s="130" t="s">
        <v>40</v>
      </c>
      <c r="E871" s="131">
        <v>0</v>
      </c>
      <c r="F871" s="131">
        <v>0</v>
      </c>
      <c r="G871" s="130" t="s">
        <v>23</v>
      </c>
      <c r="H871" s="130" t="s">
        <v>40</v>
      </c>
      <c r="I871" s="130">
        <v>0</v>
      </c>
      <c r="J871" s="131">
        <v>0</v>
      </c>
      <c r="K871" s="131">
        <v>0</v>
      </c>
    </row>
    <row r="872" spans="1:11" ht="23.1" hidden="1" customHeight="1" x14ac:dyDescent="0.15">
      <c r="A872" s="130" t="s">
        <v>1835</v>
      </c>
      <c r="B872" s="130" t="s">
        <v>1836</v>
      </c>
      <c r="C872" s="130" t="s">
        <v>11</v>
      </c>
      <c r="D872" s="130">
        <v>0</v>
      </c>
      <c r="E872" s="131">
        <v>0</v>
      </c>
      <c r="F872" s="131">
        <v>0</v>
      </c>
      <c r="G872" s="130" t="s">
        <v>32</v>
      </c>
      <c r="H872" s="130">
        <v>0</v>
      </c>
      <c r="I872" s="130">
        <v>0</v>
      </c>
      <c r="J872" s="131">
        <v>0</v>
      </c>
      <c r="K872" s="131">
        <v>0</v>
      </c>
    </row>
    <row r="873" spans="1:11" ht="23.1" hidden="1" customHeight="1" x14ac:dyDescent="0.15">
      <c r="A873" s="130" t="s">
        <v>1837</v>
      </c>
      <c r="B873" s="130" t="s">
        <v>1838</v>
      </c>
      <c r="C873" s="130" t="s">
        <v>26</v>
      </c>
      <c r="D873" s="130">
        <v>0</v>
      </c>
      <c r="E873" s="131">
        <v>0</v>
      </c>
      <c r="F873" s="131">
        <v>0</v>
      </c>
      <c r="G873" s="130" t="s">
        <v>26</v>
      </c>
      <c r="H873" s="130">
        <v>0</v>
      </c>
      <c r="I873" s="130">
        <v>0</v>
      </c>
      <c r="J873" s="131">
        <v>0</v>
      </c>
      <c r="K873" s="131">
        <v>0</v>
      </c>
    </row>
    <row r="874" spans="1:11" ht="23.1" hidden="1" customHeight="1" x14ac:dyDescent="0.15">
      <c r="A874" s="130" t="s">
        <v>1839</v>
      </c>
      <c r="B874" s="130" t="s">
        <v>1840</v>
      </c>
      <c r="C874" s="130" t="s">
        <v>25</v>
      </c>
      <c r="D874" s="130">
        <v>0</v>
      </c>
      <c r="E874" s="131" t="s">
        <v>11</v>
      </c>
      <c r="F874" s="131">
        <v>0</v>
      </c>
      <c r="G874" s="130" t="s">
        <v>55</v>
      </c>
      <c r="H874" s="130" t="s">
        <v>64</v>
      </c>
      <c r="I874" s="130" t="s">
        <v>29</v>
      </c>
      <c r="J874" s="131" t="s">
        <v>32</v>
      </c>
      <c r="K874" s="131">
        <v>0</v>
      </c>
    </row>
    <row r="875" spans="1:11" ht="23.1" hidden="1" customHeight="1" x14ac:dyDescent="0.15">
      <c r="A875" s="130" t="s">
        <v>1841</v>
      </c>
      <c r="B875" s="130" t="s">
        <v>1842</v>
      </c>
      <c r="C875" s="130" t="s">
        <v>18</v>
      </c>
      <c r="D875" s="130">
        <v>0</v>
      </c>
      <c r="E875" s="131">
        <v>0</v>
      </c>
      <c r="F875" s="131">
        <v>0</v>
      </c>
      <c r="G875" s="130" t="s">
        <v>18</v>
      </c>
      <c r="H875" s="130">
        <v>0</v>
      </c>
      <c r="I875" s="130">
        <v>0</v>
      </c>
      <c r="J875" s="131">
        <v>0</v>
      </c>
      <c r="K875" s="131">
        <v>0</v>
      </c>
    </row>
    <row r="876" spans="1:11" ht="23.1" hidden="1" customHeight="1" x14ac:dyDescent="0.15">
      <c r="A876" s="130" t="s">
        <v>1843</v>
      </c>
      <c r="B876" s="130" t="s">
        <v>1844</v>
      </c>
      <c r="C876" s="130" t="s">
        <v>35</v>
      </c>
      <c r="D876" s="130">
        <v>0</v>
      </c>
      <c r="E876" s="131">
        <v>0</v>
      </c>
      <c r="F876" s="131">
        <v>0</v>
      </c>
      <c r="G876" s="130" t="s">
        <v>69</v>
      </c>
      <c r="H876" s="130">
        <v>0</v>
      </c>
      <c r="I876" s="130">
        <v>0</v>
      </c>
      <c r="J876" s="131">
        <v>0</v>
      </c>
      <c r="K876" s="131">
        <v>0</v>
      </c>
    </row>
    <row r="877" spans="1:11" ht="23.1" hidden="1" customHeight="1" x14ac:dyDescent="0.15">
      <c r="A877" s="130" t="s">
        <v>1845</v>
      </c>
      <c r="B877" s="130" t="s">
        <v>1846</v>
      </c>
      <c r="C877" s="130" t="s">
        <v>12</v>
      </c>
      <c r="D877" s="130">
        <v>0</v>
      </c>
      <c r="E877" s="131">
        <v>0</v>
      </c>
      <c r="F877" s="131">
        <v>0</v>
      </c>
      <c r="G877" s="130" t="s">
        <v>19</v>
      </c>
      <c r="H877" s="130">
        <v>0</v>
      </c>
      <c r="I877" s="130">
        <v>0</v>
      </c>
      <c r="J877" s="131">
        <v>0</v>
      </c>
      <c r="K877" s="131">
        <v>0</v>
      </c>
    </row>
    <row r="878" spans="1:11" ht="23.1" hidden="1" customHeight="1" x14ac:dyDescent="0.15">
      <c r="A878" s="130" t="s">
        <v>1847</v>
      </c>
      <c r="B878" s="130" t="s">
        <v>1848</v>
      </c>
      <c r="C878" s="130" t="s">
        <v>11</v>
      </c>
      <c r="D878" s="130">
        <v>0</v>
      </c>
      <c r="E878" s="131">
        <v>0</v>
      </c>
      <c r="F878" s="131">
        <v>0</v>
      </c>
      <c r="G878" s="130" t="s">
        <v>32</v>
      </c>
      <c r="H878" s="130">
        <v>0</v>
      </c>
      <c r="I878" s="130">
        <v>0</v>
      </c>
      <c r="J878" s="131">
        <v>0</v>
      </c>
      <c r="K878" s="131">
        <v>0</v>
      </c>
    </row>
    <row r="879" spans="1:11" ht="23.1" hidden="1" customHeight="1" x14ac:dyDescent="0.15">
      <c r="A879" s="130" t="s">
        <v>1849</v>
      </c>
      <c r="B879" s="130" t="s">
        <v>1850</v>
      </c>
      <c r="C879" s="130" t="s">
        <v>11</v>
      </c>
      <c r="D879" s="130" t="s">
        <v>35</v>
      </c>
      <c r="E879" s="131">
        <v>0</v>
      </c>
      <c r="F879" s="131">
        <v>0</v>
      </c>
      <c r="G879" s="130" t="s">
        <v>13</v>
      </c>
      <c r="H879" s="130" t="s">
        <v>36</v>
      </c>
      <c r="I879" s="130">
        <v>0</v>
      </c>
      <c r="J879" s="131">
        <v>0</v>
      </c>
      <c r="K879" s="131">
        <v>0</v>
      </c>
    </row>
    <row r="880" spans="1:11" ht="23.1" hidden="1" customHeight="1" x14ac:dyDescent="0.15">
      <c r="A880" s="130" t="s">
        <v>1851</v>
      </c>
      <c r="B880" s="130" t="s">
        <v>1852</v>
      </c>
      <c r="C880" s="130" t="s">
        <v>18</v>
      </c>
      <c r="D880" s="130">
        <v>0</v>
      </c>
      <c r="E880" s="131">
        <v>0</v>
      </c>
      <c r="F880" s="131">
        <v>0</v>
      </c>
      <c r="G880" s="130" t="s">
        <v>18</v>
      </c>
      <c r="H880" s="130">
        <v>0</v>
      </c>
      <c r="I880" s="130">
        <v>0</v>
      </c>
      <c r="J880" s="131">
        <v>0</v>
      </c>
      <c r="K880" s="131">
        <v>0</v>
      </c>
    </row>
    <row r="881" spans="1:11" ht="23.1" hidden="1" customHeight="1" x14ac:dyDescent="0.15">
      <c r="A881" s="130" t="s">
        <v>1853</v>
      </c>
      <c r="B881" s="130" t="s">
        <v>1854</v>
      </c>
      <c r="C881" s="130" t="s">
        <v>11</v>
      </c>
      <c r="D881" s="130">
        <v>0</v>
      </c>
      <c r="E881" s="131">
        <v>0</v>
      </c>
      <c r="F881" s="131">
        <v>0</v>
      </c>
      <c r="G881" s="130" t="s">
        <v>13</v>
      </c>
      <c r="H881" s="130">
        <v>0</v>
      </c>
      <c r="I881" s="130">
        <v>0</v>
      </c>
      <c r="J881" s="131">
        <v>0</v>
      </c>
      <c r="K881" s="131">
        <v>0</v>
      </c>
    </row>
    <row r="882" spans="1:11" ht="23.1" hidden="1" customHeight="1" x14ac:dyDescent="0.15">
      <c r="A882" s="130" t="s">
        <v>1855</v>
      </c>
      <c r="B882" s="130" t="s">
        <v>1856</v>
      </c>
      <c r="C882" s="130" t="s">
        <v>12</v>
      </c>
      <c r="D882" s="130">
        <v>0</v>
      </c>
      <c r="E882" s="131">
        <v>0</v>
      </c>
      <c r="F882" s="131">
        <v>0</v>
      </c>
      <c r="G882" s="130" t="s">
        <v>19</v>
      </c>
      <c r="H882" s="130">
        <v>0</v>
      </c>
      <c r="I882" s="130">
        <v>0</v>
      </c>
      <c r="J882" s="131">
        <v>0</v>
      </c>
      <c r="K882" s="131">
        <v>0</v>
      </c>
    </row>
    <row r="883" spans="1:11" ht="23.1" hidden="1" customHeight="1" x14ac:dyDescent="0.15">
      <c r="A883" s="130" t="s">
        <v>1857</v>
      </c>
      <c r="B883" s="130" t="s">
        <v>1858</v>
      </c>
      <c r="C883" s="130" t="s">
        <v>11</v>
      </c>
      <c r="D883" s="130" t="s">
        <v>26</v>
      </c>
      <c r="E883" s="131">
        <v>0</v>
      </c>
      <c r="F883" s="131">
        <v>0</v>
      </c>
      <c r="G883" s="130" t="s">
        <v>32</v>
      </c>
      <c r="H883" s="130" t="s">
        <v>26</v>
      </c>
      <c r="I883" s="130">
        <v>0</v>
      </c>
      <c r="J883" s="131">
        <v>0</v>
      </c>
      <c r="K883" s="131">
        <v>0</v>
      </c>
    </row>
    <row r="884" spans="1:11" ht="23.1" hidden="1" customHeight="1" x14ac:dyDescent="0.15">
      <c r="A884" s="130" t="s">
        <v>1859</v>
      </c>
      <c r="B884" s="130" t="s">
        <v>1860</v>
      </c>
      <c r="C884" s="130" t="s">
        <v>22</v>
      </c>
      <c r="D884" s="130">
        <v>0</v>
      </c>
      <c r="E884" s="131">
        <v>0</v>
      </c>
      <c r="F884" s="131">
        <v>0</v>
      </c>
      <c r="G884" s="130" t="s">
        <v>51</v>
      </c>
      <c r="H884" s="130">
        <v>0</v>
      </c>
      <c r="I884" s="130">
        <v>0</v>
      </c>
      <c r="J884" s="131">
        <v>0</v>
      </c>
      <c r="K884" s="131">
        <v>0</v>
      </c>
    </row>
    <row r="885" spans="1:11" ht="23.1" hidden="1" customHeight="1" x14ac:dyDescent="0.15">
      <c r="A885" s="130" t="s">
        <v>1861</v>
      </c>
      <c r="B885" s="130" t="s">
        <v>1862</v>
      </c>
      <c r="C885" s="130" t="s">
        <v>12</v>
      </c>
      <c r="D885" s="130">
        <v>0</v>
      </c>
      <c r="E885" s="131">
        <v>0</v>
      </c>
      <c r="F885" s="131">
        <v>0</v>
      </c>
      <c r="G885" s="130" t="s">
        <v>19</v>
      </c>
      <c r="H885" s="130">
        <v>0</v>
      </c>
      <c r="I885" s="130">
        <v>0</v>
      </c>
      <c r="J885" s="131">
        <v>0</v>
      </c>
      <c r="K885" s="131">
        <v>0</v>
      </c>
    </row>
    <row r="886" spans="1:11" ht="23.1" hidden="1" customHeight="1" x14ac:dyDescent="0.15">
      <c r="A886" s="130" t="s">
        <v>1863</v>
      </c>
      <c r="B886" s="130" t="s">
        <v>1864</v>
      </c>
      <c r="C886" s="130" t="s">
        <v>11</v>
      </c>
      <c r="D886" s="130" t="s">
        <v>35</v>
      </c>
      <c r="E886" s="131">
        <v>0</v>
      </c>
      <c r="F886" s="131">
        <v>0</v>
      </c>
      <c r="G886" s="130" t="s">
        <v>32</v>
      </c>
      <c r="H886" s="130" t="s">
        <v>36</v>
      </c>
      <c r="I886" s="130">
        <v>0</v>
      </c>
      <c r="J886" s="131">
        <v>0</v>
      </c>
      <c r="K886" s="131">
        <v>0</v>
      </c>
    </row>
    <row r="887" spans="1:11" ht="23.1" hidden="1" customHeight="1" x14ac:dyDescent="0.15">
      <c r="A887" s="130" t="s">
        <v>1865</v>
      </c>
      <c r="B887" s="130" t="s">
        <v>1866</v>
      </c>
      <c r="C887" s="130" t="s">
        <v>12</v>
      </c>
      <c r="D887" s="130">
        <v>0</v>
      </c>
      <c r="E887" s="131">
        <v>0</v>
      </c>
      <c r="F887" s="131">
        <v>0</v>
      </c>
      <c r="G887" s="130" t="s">
        <v>68</v>
      </c>
      <c r="H887" s="130">
        <v>0</v>
      </c>
      <c r="I887" s="130">
        <v>0</v>
      </c>
      <c r="J887" s="131">
        <v>0</v>
      </c>
      <c r="K887" s="131">
        <v>0</v>
      </c>
    </row>
    <row r="888" spans="1:11" ht="23.1" hidden="1" customHeight="1" x14ac:dyDescent="0.15">
      <c r="A888" s="130" t="s">
        <v>1867</v>
      </c>
      <c r="B888" s="130" t="s">
        <v>1868</v>
      </c>
      <c r="C888" s="130" t="s">
        <v>17</v>
      </c>
      <c r="D888" s="130">
        <v>0</v>
      </c>
      <c r="E888" s="131">
        <v>0</v>
      </c>
      <c r="F888" s="131">
        <v>0</v>
      </c>
      <c r="G888" s="130" t="s">
        <v>37</v>
      </c>
      <c r="H888" s="130">
        <v>0</v>
      </c>
      <c r="I888" s="130">
        <v>0</v>
      </c>
      <c r="J888" s="131">
        <v>0</v>
      </c>
      <c r="K888" s="131">
        <v>0</v>
      </c>
    </row>
    <row r="889" spans="1:11" ht="23.1" hidden="1" customHeight="1" x14ac:dyDescent="0.15">
      <c r="A889" s="130" t="s">
        <v>1869</v>
      </c>
      <c r="B889" s="130" t="s">
        <v>1870</v>
      </c>
      <c r="C889" s="130" t="s">
        <v>17</v>
      </c>
      <c r="D889" s="130">
        <v>0</v>
      </c>
      <c r="E889" s="131">
        <v>0</v>
      </c>
      <c r="F889" s="131">
        <v>0</v>
      </c>
      <c r="G889" s="130" t="s">
        <v>37</v>
      </c>
      <c r="H889" s="130">
        <v>0</v>
      </c>
      <c r="I889" s="130">
        <v>0</v>
      </c>
      <c r="J889" s="131">
        <v>0</v>
      </c>
      <c r="K889" s="131">
        <v>0</v>
      </c>
    </row>
    <row r="890" spans="1:11" ht="23.1" hidden="1" customHeight="1" x14ac:dyDescent="0.15">
      <c r="A890" s="130" t="s">
        <v>1871</v>
      </c>
      <c r="B890" s="130" t="s">
        <v>1872</v>
      </c>
      <c r="C890" s="130" t="s">
        <v>25</v>
      </c>
      <c r="D890" s="130">
        <v>0</v>
      </c>
      <c r="E890" s="131">
        <v>0</v>
      </c>
      <c r="F890" s="131">
        <v>0</v>
      </c>
      <c r="G890" s="130" t="s">
        <v>64</v>
      </c>
      <c r="H890" s="130" t="s">
        <v>55</v>
      </c>
      <c r="I890" s="130">
        <v>0</v>
      </c>
      <c r="J890" s="131">
        <v>0</v>
      </c>
      <c r="K890" s="131">
        <v>0</v>
      </c>
    </row>
    <row r="891" spans="1:11" ht="23.1" hidden="1" customHeight="1" x14ac:dyDescent="0.15">
      <c r="A891" s="130" t="s">
        <v>1873</v>
      </c>
      <c r="B891" s="130" t="s">
        <v>1874</v>
      </c>
      <c r="C891" s="130" t="s">
        <v>17</v>
      </c>
      <c r="D891" s="130">
        <v>0</v>
      </c>
      <c r="E891" s="131">
        <v>0</v>
      </c>
      <c r="F891" s="131">
        <v>0</v>
      </c>
      <c r="G891" s="130" t="s">
        <v>23</v>
      </c>
      <c r="H891" s="130">
        <v>0</v>
      </c>
      <c r="I891" s="130">
        <v>0</v>
      </c>
      <c r="J891" s="131">
        <v>0</v>
      </c>
      <c r="K891" s="131">
        <v>0</v>
      </c>
    </row>
    <row r="892" spans="1:11" ht="23.1" hidden="1" customHeight="1" x14ac:dyDescent="0.15">
      <c r="A892" s="130" t="s">
        <v>1875</v>
      </c>
      <c r="B892" s="130" t="s">
        <v>1876</v>
      </c>
      <c r="C892" s="130" t="s">
        <v>18</v>
      </c>
      <c r="D892" s="130">
        <v>0</v>
      </c>
      <c r="E892" s="131">
        <v>0</v>
      </c>
      <c r="F892" s="131">
        <v>0</v>
      </c>
      <c r="G892" s="130" t="s">
        <v>18</v>
      </c>
      <c r="H892" s="130">
        <v>0</v>
      </c>
      <c r="I892" s="130">
        <v>0</v>
      </c>
      <c r="J892" s="131">
        <v>0</v>
      </c>
      <c r="K892" s="131">
        <v>0</v>
      </c>
    </row>
    <row r="893" spans="1:11" ht="23.1" hidden="1" customHeight="1" x14ac:dyDescent="0.15">
      <c r="A893" s="130" t="s">
        <v>1877</v>
      </c>
      <c r="B893" s="130" t="s">
        <v>1878</v>
      </c>
      <c r="C893" s="130" t="s">
        <v>40</v>
      </c>
      <c r="D893" s="130" t="s">
        <v>11</v>
      </c>
      <c r="E893" s="131">
        <v>0</v>
      </c>
      <c r="F893" s="131">
        <v>0</v>
      </c>
      <c r="G893" s="130" t="s">
        <v>40</v>
      </c>
      <c r="H893" s="130" t="s">
        <v>57</v>
      </c>
      <c r="I893" s="130">
        <v>0</v>
      </c>
      <c r="J893" s="131">
        <v>0</v>
      </c>
      <c r="K893" s="131">
        <v>0</v>
      </c>
    </row>
    <row r="894" spans="1:11" ht="23.1" hidden="1" customHeight="1" x14ac:dyDescent="0.15">
      <c r="A894" s="130" t="s">
        <v>1879</v>
      </c>
      <c r="B894" s="130" t="s">
        <v>1880</v>
      </c>
      <c r="C894" s="130" t="s">
        <v>11</v>
      </c>
      <c r="D894" s="130">
        <v>0</v>
      </c>
      <c r="E894" s="131">
        <v>0</v>
      </c>
      <c r="F894" s="131">
        <v>0</v>
      </c>
      <c r="G894" s="130" t="s">
        <v>13</v>
      </c>
      <c r="H894" s="130">
        <v>0</v>
      </c>
      <c r="I894" s="130">
        <v>0</v>
      </c>
      <c r="J894" s="131">
        <v>0</v>
      </c>
      <c r="K894" s="131">
        <v>0</v>
      </c>
    </row>
    <row r="895" spans="1:11" ht="23.1" hidden="1" customHeight="1" x14ac:dyDescent="0.15">
      <c r="A895" s="130" t="s">
        <v>1881</v>
      </c>
      <c r="B895" s="130" t="s">
        <v>1882</v>
      </c>
      <c r="C895" s="130" t="s">
        <v>14</v>
      </c>
      <c r="D895" s="130">
        <v>0</v>
      </c>
      <c r="E895" s="131">
        <v>0</v>
      </c>
      <c r="F895" s="131">
        <v>0</v>
      </c>
      <c r="G895" s="130" t="s">
        <v>14</v>
      </c>
      <c r="H895" s="130">
        <v>0</v>
      </c>
      <c r="I895" s="130">
        <v>0</v>
      </c>
      <c r="J895" s="131">
        <v>0</v>
      </c>
      <c r="K895" s="131">
        <v>0</v>
      </c>
    </row>
    <row r="896" spans="1:11" ht="23.1" hidden="1" customHeight="1" x14ac:dyDescent="0.15">
      <c r="A896" s="130" t="s">
        <v>1883</v>
      </c>
      <c r="B896" s="130" t="s">
        <v>1884</v>
      </c>
      <c r="C896" s="130" t="s">
        <v>17</v>
      </c>
      <c r="D896" s="130">
        <v>0</v>
      </c>
      <c r="E896" s="131">
        <v>0</v>
      </c>
      <c r="F896" s="131">
        <v>0</v>
      </c>
      <c r="G896" s="130" t="s">
        <v>23</v>
      </c>
      <c r="H896" s="130">
        <v>0</v>
      </c>
      <c r="I896" s="130">
        <v>0</v>
      </c>
      <c r="J896" s="131">
        <v>0</v>
      </c>
      <c r="K896" s="131">
        <v>0</v>
      </c>
    </row>
    <row r="897" spans="1:11" ht="23.1" hidden="1" customHeight="1" x14ac:dyDescent="0.15">
      <c r="A897" s="130" t="s">
        <v>1885</v>
      </c>
      <c r="B897" s="130" t="s">
        <v>1886</v>
      </c>
      <c r="C897" s="130" t="s">
        <v>11</v>
      </c>
      <c r="D897" s="130">
        <v>0</v>
      </c>
      <c r="E897" s="131">
        <v>0</v>
      </c>
      <c r="F897" s="131">
        <v>0</v>
      </c>
      <c r="G897" s="130" t="s">
        <v>13</v>
      </c>
      <c r="H897" s="130">
        <v>0</v>
      </c>
      <c r="I897" s="130">
        <v>0</v>
      </c>
      <c r="J897" s="131">
        <v>0</v>
      </c>
      <c r="K897" s="131">
        <v>0</v>
      </c>
    </row>
    <row r="898" spans="1:11" ht="23.1" hidden="1" customHeight="1" x14ac:dyDescent="0.15">
      <c r="A898" s="130" t="s">
        <v>1887</v>
      </c>
      <c r="B898" s="130" t="s">
        <v>1888</v>
      </c>
      <c r="C898" s="130" t="s">
        <v>11</v>
      </c>
      <c r="D898" s="130">
        <v>0</v>
      </c>
      <c r="E898" s="131">
        <v>0</v>
      </c>
      <c r="F898" s="131">
        <v>0</v>
      </c>
      <c r="G898" s="130" t="s">
        <v>13</v>
      </c>
      <c r="H898" s="130">
        <v>0</v>
      </c>
      <c r="I898" s="130">
        <v>0</v>
      </c>
      <c r="J898" s="131">
        <v>0</v>
      </c>
      <c r="K898" s="131">
        <v>0</v>
      </c>
    </row>
    <row r="899" spans="1:11" ht="23.1" hidden="1" customHeight="1" x14ac:dyDescent="0.15">
      <c r="A899" s="130" t="s">
        <v>1889</v>
      </c>
      <c r="B899" s="130" t="s">
        <v>1890</v>
      </c>
      <c r="C899" s="130" t="s">
        <v>40</v>
      </c>
      <c r="D899" s="130">
        <v>0</v>
      </c>
      <c r="E899" s="131">
        <v>0</v>
      </c>
      <c r="F899" s="131">
        <v>0</v>
      </c>
      <c r="G899" s="130" t="s">
        <v>40</v>
      </c>
      <c r="H899" s="130">
        <v>0</v>
      </c>
      <c r="I899" s="130">
        <v>0</v>
      </c>
      <c r="J899" s="131">
        <v>0</v>
      </c>
      <c r="K899" s="131">
        <v>0</v>
      </c>
    </row>
    <row r="900" spans="1:11" ht="23.1" hidden="1" customHeight="1" x14ac:dyDescent="0.15">
      <c r="A900" s="130" t="s">
        <v>1891</v>
      </c>
      <c r="B900" s="130" t="s">
        <v>1892</v>
      </c>
      <c r="C900" s="130" t="s">
        <v>18</v>
      </c>
      <c r="D900" s="130">
        <v>0</v>
      </c>
      <c r="E900" s="131">
        <v>0</v>
      </c>
      <c r="F900" s="131">
        <v>0</v>
      </c>
      <c r="G900" s="130" t="s">
        <v>18</v>
      </c>
      <c r="H900" s="130">
        <v>0</v>
      </c>
      <c r="I900" s="130">
        <v>0</v>
      </c>
      <c r="J900" s="131">
        <v>0</v>
      </c>
      <c r="K900" s="131">
        <v>0</v>
      </c>
    </row>
    <row r="901" spans="1:11" ht="23.1" hidden="1" customHeight="1" x14ac:dyDescent="0.15">
      <c r="A901" s="130" t="s">
        <v>1893</v>
      </c>
      <c r="B901" s="130" t="s">
        <v>1894</v>
      </c>
      <c r="C901" s="130" t="s">
        <v>17</v>
      </c>
      <c r="D901" s="130">
        <v>0</v>
      </c>
      <c r="E901" s="131" t="s">
        <v>14</v>
      </c>
      <c r="F901" s="131">
        <v>0</v>
      </c>
      <c r="G901" s="130" t="s">
        <v>23</v>
      </c>
      <c r="H901" s="130">
        <v>0</v>
      </c>
      <c r="I901" s="130">
        <v>0</v>
      </c>
      <c r="J901" s="131" t="s">
        <v>14</v>
      </c>
      <c r="K901" s="131">
        <v>0</v>
      </c>
    </row>
    <row r="902" spans="1:11" ht="23.1" hidden="1" customHeight="1" x14ac:dyDescent="0.15">
      <c r="A902" s="130" t="s">
        <v>1895</v>
      </c>
      <c r="B902" s="130" t="s">
        <v>1896</v>
      </c>
      <c r="C902" s="130" t="s">
        <v>12</v>
      </c>
      <c r="D902" s="130" t="s">
        <v>17</v>
      </c>
      <c r="E902" s="131">
        <v>0</v>
      </c>
      <c r="F902" s="131">
        <v>0</v>
      </c>
      <c r="G902" s="130" t="s">
        <v>19</v>
      </c>
      <c r="H902" s="130" t="s">
        <v>37</v>
      </c>
      <c r="I902" s="130">
        <v>0</v>
      </c>
      <c r="J902" s="131">
        <v>0</v>
      </c>
      <c r="K902" s="131">
        <v>0</v>
      </c>
    </row>
    <row r="903" spans="1:11" ht="23.1" hidden="1" customHeight="1" x14ac:dyDescent="0.15">
      <c r="A903" s="130" t="s">
        <v>1897</v>
      </c>
      <c r="B903" s="130" t="s">
        <v>1898</v>
      </c>
      <c r="C903" s="130" t="s">
        <v>18</v>
      </c>
      <c r="D903" s="130">
        <v>0</v>
      </c>
      <c r="E903" s="131">
        <v>0</v>
      </c>
      <c r="F903" s="131">
        <v>0</v>
      </c>
      <c r="G903" s="130" t="s">
        <v>18</v>
      </c>
      <c r="H903" s="130">
        <v>0</v>
      </c>
      <c r="I903" s="130">
        <v>0</v>
      </c>
      <c r="J903" s="131">
        <v>0</v>
      </c>
      <c r="K903" s="131">
        <v>0</v>
      </c>
    </row>
    <row r="904" spans="1:11" ht="23.1" hidden="1" customHeight="1" x14ac:dyDescent="0.15">
      <c r="A904" s="130" t="s">
        <v>1899</v>
      </c>
      <c r="B904" s="130" t="s">
        <v>1900</v>
      </c>
      <c r="C904" s="130" t="s">
        <v>22</v>
      </c>
      <c r="D904" s="130">
        <v>0</v>
      </c>
      <c r="E904" s="131">
        <v>0</v>
      </c>
      <c r="F904" s="131">
        <v>0</v>
      </c>
      <c r="G904" s="130" t="s">
        <v>71</v>
      </c>
      <c r="H904" s="130">
        <v>0</v>
      </c>
      <c r="I904" s="130">
        <v>0</v>
      </c>
      <c r="J904" s="131">
        <v>0</v>
      </c>
      <c r="K904" s="131">
        <v>0</v>
      </c>
    </row>
    <row r="905" spans="1:11" ht="23.1" hidden="1" customHeight="1" x14ac:dyDescent="0.15">
      <c r="A905" s="130" t="s">
        <v>1901</v>
      </c>
      <c r="B905" s="130" t="s">
        <v>1902</v>
      </c>
      <c r="C905" s="130" t="s">
        <v>17</v>
      </c>
      <c r="D905" s="130">
        <v>0</v>
      </c>
      <c r="E905" s="131">
        <v>0</v>
      </c>
      <c r="F905" s="131">
        <v>0</v>
      </c>
      <c r="G905" s="130" t="s">
        <v>23</v>
      </c>
      <c r="H905" s="130" t="s">
        <v>13</v>
      </c>
      <c r="I905" s="130">
        <v>0</v>
      </c>
      <c r="J905" s="131">
        <v>0</v>
      </c>
      <c r="K905" s="131">
        <v>0</v>
      </c>
    </row>
    <row r="906" spans="1:11" ht="23.1" hidden="1" customHeight="1" x14ac:dyDescent="0.15">
      <c r="A906" s="130" t="s">
        <v>1903</v>
      </c>
      <c r="B906" s="130" t="s">
        <v>1904</v>
      </c>
      <c r="C906" s="130" t="s">
        <v>11</v>
      </c>
      <c r="D906" s="130">
        <v>0</v>
      </c>
      <c r="E906" s="131">
        <v>0</v>
      </c>
      <c r="F906" s="131">
        <v>0</v>
      </c>
      <c r="G906" s="130" t="s">
        <v>57</v>
      </c>
      <c r="H906" s="130">
        <v>0</v>
      </c>
      <c r="I906" s="130">
        <v>0</v>
      </c>
      <c r="J906" s="131">
        <v>0</v>
      </c>
      <c r="K906" s="131">
        <v>0</v>
      </c>
    </row>
    <row r="907" spans="1:11" ht="23.1" hidden="1" customHeight="1" x14ac:dyDescent="0.15">
      <c r="A907" s="130" t="s">
        <v>1905</v>
      </c>
      <c r="B907" s="130" t="s">
        <v>1906</v>
      </c>
      <c r="C907" s="130" t="s">
        <v>22</v>
      </c>
      <c r="D907" s="130">
        <v>0</v>
      </c>
      <c r="E907" s="131">
        <v>0</v>
      </c>
      <c r="F907" s="131">
        <v>0</v>
      </c>
      <c r="G907" s="130" t="s">
        <v>71</v>
      </c>
      <c r="H907" s="130" t="s">
        <v>74</v>
      </c>
      <c r="I907" s="130">
        <v>0</v>
      </c>
      <c r="J907" s="131">
        <v>0</v>
      </c>
      <c r="K907" s="131">
        <v>0</v>
      </c>
    </row>
    <row r="908" spans="1:11" ht="23.1" hidden="1" customHeight="1" x14ac:dyDescent="0.15">
      <c r="A908" s="130" t="s">
        <v>1907</v>
      </c>
      <c r="B908" s="130" t="s">
        <v>1908</v>
      </c>
      <c r="C908" s="130" t="s">
        <v>12</v>
      </c>
      <c r="D908" s="130">
        <v>0</v>
      </c>
      <c r="E908" s="131">
        <v>0</v>
      </c>
      <c r="F908" s="131">
        <v>0</v>
      </c>
      <c r="G908" s="130" t="s">
        <v>19</v>
      </c>
      <c r="H908" s="130">
        <v>0</v>
      </c>
      <c r="I908" s="130">
        <v>0</v>
      </c>
      <c r="J908" s="131">
        <v>0</v>
      </c>
      <c r="K908" s="131">
        <v>0</v>
      </c>
    </row>
    <row r="909" spans="1:11" ht="23.1" hidden="1" customHeight="1" x14ac:dyDescent="0.15">
      <c r="A909" s="130" t="s">
        <v>1909</v>
      </c>
      <c r="B909" s="130" t="s">
        <v>1910</v>
      </c>
      <c r="C909" s="130" t="s">
        <v>18</v>
      </c>
      <c r="D909" s="130">
        <v>0</v>
      </c>
      <c r="E909" s="131">
        <v>0</v>
      </c>
      <c r="F909" s="131">
        <v>0</v>
      </c>
      <c r="G909" s="130" t="s">
        <v>18</v>
      </c>
      <c r="H909" s="130">
        <v>0</v>
      </c>
      <c r="I909" s="130">
        <v>0</v>
      </c>
      <c r="J909" s="131">
        <v>0</v>
      </c>
      <c r="K909" s="131">
        <v>0</v>
      </c>
    </row>
    <row r="910" spans="1:11" ht="23.1" hidden="1" customHeight="1" x14ac:dyDescent="0.15">
      <c r="A910" s="130" t="s">
        <v>1911</v>
      </c>
      <c r="B910" s="130" t="s">
        <v>1912</v>
      </c>
      <c r="C910" s="130" t="s">
        <v>11</v>
      </c>
      <c r="D910" s="130">
        <v>0</v>
      </c>
      <c r="E910" s="131">
        <v>0</v>
      </c>
      <c r="F910" s="131">
        <v>0</v>
      </c>
      <c r="G910" s="130" t="s">
        <v>62</v>
      </c>
      <c r="H910" s="130">
        <v>0</v>
      </c>
      <c r="I910" s="130">
        <v>0</v>
      </c>
      <c r="J910" s="131">
        <v>0</v>
      </c>
      <c r="K910" s="131">
        <v>0</v>
      </c>
    </row>
    <row r="911" spans="1:11" ht="23.1" hidden="1" customHeight="1" x14ac:dyDescent="0.15">
      <c r="A911" s="130" t="s">
        <v>1913</v>
      </c>
      <c r="B911" s="130" t="s">
        <v>1914</v>
      </c>
      <c r="C911" s="130" t="s">
        <v>11</v>
      </c>
      <c r="D911" s="130">
        <v>0</v>
      </c>
      <c r="E911" s="131">
        <v>0</v>
      </c>
      <c r="F911" s="131">
        <v>0</v>
      </c>
      <c r="G911" s="130" t="s">
        <v>32</v>
      </c>
      <c r="H911" s="130">
        <v>0</v>
      </c>
      <c r="I911" s="130">
        <v>0</v>
      </c>
      <c r="J911" s="131">
        <v>0</v>
      </c>
      <c r="K911" s="131">
        <v>0</v>
      </c>
    </row>
    <row r="912" spans="1:11" ht="23.1" hidden="1" customHeight="1" x14ac:dyDescent="0.15">
      <c r="A912" s="130" t="s">
        <v>1915</v>
      </c>
      <c r="B912" s="130" t="s">
        <v>1916</v>
      </c>
      <c r="C912" s="130" t="s">
        <v>11</v>
      </c>
      <c r="D912" s="130" t="s">
        <v>40</v>
      </c>
      <c r="E912" s="131" t="s">
        <v>25</v>
      </c>
      <c r="F912" s="131">
        <v>0</v>
      </c>
      <c r="G912" s="130" t="s">
        <v>13</v>
      </c>
      <c r="H912" s="130" t="s">
        <v>40</v>
      </c>
      <c r="I912" s="130">
        <v>0</v>
      </c>
      <c r="J912" s="131" t="s">
        <v>55</v>
      </c>
      <c r="K912" s="131">
        <v>0</v>
      </c>
    </row>
    <row r="913" spans="1:11" ht="23.1" hidden="1" customHeight="1" x14ac:dyDescent="0.15">
      <c r="A913" s="130" t="s">
        <v>1917</v>
      </c>
      <c r="B913" s="130" t="s">
        <v>1918</v>
      </c>
      <c r="C913" s="130" t="s">
        <v>22</v>
      </c>
      <c r="D913" s="130" t="s">
        <v>35</v>
      </c>
      <c r="E913" s="131">
        <v>0</v>
      </c>
      <c r="F913" s="131">
        <v>0</v>
      </c>
      <c r="G913" s="130" t="s">
        <v>70</v>
      </c>
      <c r="H913" s="130" t="s">
        <v>36</v>
      </c>
      <c r="I913" s="130">
        <v>0</v>
      </c>
      <c r="J913" s="131">
        <v>0</v>
      </c>
      <c r="K913" s="131">
        <v>0</v>
      </c>
    </row>
    <row r="914" spans="1:11" ht="23.1" hidden="1" customHeight="1" x14ac:dyDescent="0.15">
      <c r="A914" s="130" t="s">
        <v>1919</v>
      </c>
      <c r="B914" s="130" t="s">
        <v>1920</v>
      </c>
      <c r="C914" s="130" t="s">
        <v>22</v>
      </c>
      <c r="D914" s="130" t="s">
        <v>11</v>
      </c>
      <c r="E914" s="131">
        <v>0</v>
      </c>
      <c r="F914" s="131">
        <v>0</v>
      </c>
      <c r="G914" s="130" t="s">
        <v>71</v>
      </c>
      <c r="H914" s="130" t="s">
        <v>13</v>
      </c>
      <c r="I914" s="130">
        <v>0</v>
      </c>
      <c r="J914" s="131">
        <v>0</v>
      </c>
      <c r="K914" s="131">
        <v>0</v>
      </c>
    </row>
    <row r="915" spans="1:11" ht="23.1" hidden="1" customHeight="1" x14ac:dyDescent="0.15">
      <c r="A915" s="130" t="s">
        <v>1921</v>
      </c>
      <c r="B915" s="130" t="s">
        <v>1922</v>
      </c>
      <c r="C915" s="130" t="s">
        <v>11</v>
      </c>
      <c r="D915" s="130" t="s">
        <v>26</v>
      </c>
      <c r="E915" s="131">
        <v>0</v>
      </c>
      <c r="F915" s="131">
        <v>0</v>
      </c>
      <c r="G915" s="130" t="s">
        <v>32</v>
      </c>
      <c r="H915" s="130" t="s">
        <v>26</v>
      </c>
      <c r="I915" s="130">
        <v>0</v>
      </c>
      <c r="J915" s="131">
        <v>0</v>
      </c>
      <c r="K915" s="131">
        <v>0</v>
      </c>
    </row>
    <row r="916" spans="1:11" ht="23.1" hidden="1" customHeight="1" x14ac:dyDescent="0.15">
      <c r="A916" s="130" t="s">
        <v>1923</v>
      </c>
      <c r="B916" s="130" t="s">
        <v>1924</v>
      </c>
      <c r="C916" s="130" t="s">
        <v>26</v>
      </c>
      <c r="D916" s="130" t="s">
        <v>35</v>
      </c>
      <c r="E916" s="131">
        <v>0</v>
      </c>
      <c r="F916" s="131">
        <v>0</v>
      </c>
      <c r="G916" s="130" t="s">
        <v>26</v>
      </c>
      <c r="H916" s="130" t="s">
        <v>36</v>
      </c>
      <c r="I916" s="130">
        <v>0</v>
      </c>
      <c r="J916" s="131">
        <v>0</v>
      </c>
      <c r="K916" s="131">
        <v>0</v>
      </c>
    </row>
    <row r="917" spans="1:11" ht="23.1" hidden="1" customHeight="1" x14ac:dyDescent="0.15">
      <c r="A917" s="130" t="s">
        <v>1925</v>
      </c>
      <c r="B917" s="130" t="s">
        <v>1926</v>
      </c>
      <c r="C917" s="130" t="s">
        <v>25</v>
      </c>
      <c r="D917" s="130">
        <v>0</v>
      </c>
      <c r="E917" s="131" t="s">
        <v>17</v>
      </c>
      <c r="F917" s="131">
        <v>0</v>
      </c>
      <c r="G917" s="130" t="s">
        <v>41</v>
      </c>
      <c r="H917" s="130">
        <v>0</v>
      </c>
      <c r="I917" s="130">
        <v>0</v>
      </c>
      <c r="J917" s="131" t="s">
        <v>23</v>
      </c>
      <c r="K917" s="131">
        <v>0</v>
      </c>
    </row>
    <row r="918" spans="1:11" ht="23.1" hidden="1" customHeight="1" x14ac:dyDescent="0.15">
      <c r="A918" s="130" t="s">
        <v>1927</v>
      </c>
      <c r="B918" s="130" t="s">
        <v>1928</v>
      </c>
      <c r="C918" s="130" t="s">
        <v>17</v>
      </c>
      <c r="D918" s="130">
        <v>0</v>
      </c>
      <c r="E918" s="131">
        <v>0</v>
      </c>
      <c r="F918" s="131">
        <v>0</v>
      </c>
      <c r="G918" s="130" t="s">
        <v>23</v>
      </c>
      <c r="H918" s="130">
        <v>0</v>
      </c>
      <c r="I918" s="130">
        <v>0</v>
      </c>
      <c r="J918" s="131">
        <v>0</v>
      </c>
      <c r="K918" s="131">
        <v>0</v>
      </c>
    </row>
    <row r="919" spans="1:11" ht="23.1" hidden="1" customHeight="1" x14ac:dyDescent="0.15">
      <c r="A919" s="130" t="s">
        <v>1929</v>
      </c>
      <c r="B919" s="130" t="s">
        <v>1930</v>
      </c>
      <c r="C919" s="130" t="s">
        <v>11</v>
      </c>
      <c r="D919" s="130">
        <v>0</v>
      </c>
      <c r="E919" s="131">
        <v>0</v>
      </c>
      <c r="F919" s="131">
        <v>0</v>
      </c>
      <c r="G919" s="130" t="s">
        <v>13</v>
      </c>
      <c r="H919" s="130">
        <v>0</v>
      </c>
      <c r="I919" s="130">
        <v>0</v>
      </c>
      <c r="J919" s="131">
        <v>0</v>
      </c>
      <c r="K919" s="131">
        <v>0</v>
      </c>
    </row>
    <row r="920" spans="1:11" ht="23.1" hidden="1" customHeight="1" x14ac:dyDescent="0.15">
      <c r="A920" s="130" t="s">
        <v>1931</v>
      </c>
      <c r="B920" s="130" t="s">
        <v>1932</v>
      </c>
      <c r="C920" s="130" t="s">
        <v>11</v>
      </c>
      <c r="D920" s="130">
        <v>0</v>
      </c>
      <c r="E920" s="131">
        <v>0</v>
      </c>
      <c r="F920" s="131">
        <v>0</v>
      </c>
      <c r="G920" s="130" t="s">
        <v>32</v>
      </c>
      <c r="H920" s="130">
        <v>0</v>
      </c>
      <c r="I920" s="130">
        <v>0</v>
      </c>
      <c r="J920" s="131">
        <v>0</v>
      </c>
      <c r="K920" s="131">
        <v>0</v>
      </c>
    </row>
    <row r="921" spans="1:11" ht="23.1" hidden="1" customHeight="1" x14ac:dyDescent="0.15">
      <c r="A921" s="130" t="s">
        <v>1933</v>
      </c>
      <c r="B921" s="130" t="s">
        <v>1934</v>
      </c>
      <c r="C921" s="130" t="s">
        <v>18</v>
      </c>
      <c r="D921" s="130">
        <v>0</v>
      </c>
      <c r="E921" s="131">
        <v>0</v>
      </c>
      <c r="F921" s="131">
        <v>0</v>
      </c>
      <c r="G921" s="130" t="s">
        <v>18</v>
      </c>
      <c r="H921" s="130">
        <v>0</v>
      </c>
      <c r="I921" s="130">
        <v>0</v>
      </c>
      <c r="J921" s="131">
        <v>0</v>
      </c>
      <c r="K921" s="131">
        <v>0</v>
      </c>
    </row>
    <row r="922" spans="1:11" ht="23.1" hidden="1" customHeight="1" x14ac:dyDescent="0.15">
      <c r="A922" s="130" t="s">
        <v>1935</v>
      </c>
      <c r="B922" s="130" t="s">
        <v>1936</v>
      </c>
      <c r="C922" s="130" t="s">
        <v>40</v>
      </c>
      <c r="D922" s="130" t="s">
        <v>11</v>
      </c>
      <c r="E922" s="131">
        <v>0</v>
      </c>
      <c r="F922" s="131">
        <v>0</v>
      </c>
      <c r="G922" s="130" t="s">
        <v>40</v>
      </c>
      <c r="H922" s="130" t="s">
        <v>57</v>
      </c>
      <c r="I922" s="130">
        <v>0</v>
      </c>
      <c r="J922" s="131">
        <v>0</v>
      </c>
      <c r="K922" s="131">
        <v>0</v>
      </c>
    </row>
    <row r="923" spans="1:11" ht="23.1" hidden="1" customHeight="1" x14ac:dyDescent="0.15">
      <c r="A923" s="130" t="s">
        <v>1937</v>
      </c>
      <c r="B923" s="130" t="s">
        <v>1938</v>
      </c>
      <c r="C923" s="130" t="s">
        <v>40</v>
      </c>
      <c r="D923" s="130">
        <v>0</v>
      </c>
      <c r="E923" s="131">
        <v>0</v>
      </c>
      <c r="F923" s="131">
        <v>0</v>
      </c>
      <c r="G923" s="130" t="s">
        <v>40</v>
      </c>
      <c r="H923" s="130" t="s">
        <v>13</v>
      </c>
      <c r="I923" s="130">
        <v>0</v>
      </c>
      <c r="J923" s="131">
        <v>0</v>
      </c>
      <c r="K923" s="131">
        <v>0</v>
      </c>
    </row>
    <row r="924" spans="1:11" ht="23.1" hidden="1" customHeight="1" x14ac:dyDescent="0.15">
      <c r="A924" s="130" t="s">
        <v>1939</v>
      </c>
      <c r="B924" s="130" t="s">
        <v>1940</v>
      </c>
      <c r="C924" s="130" t="s">
        <v>11</v>
      </c>
      <c r="D924" s="130">
        <v>0</v>
      </c>
      <c r="E924" s="131">
        <v>0</v>
      </c>
      <c r="F924" s="131">
        <v>0</v>
      </c>
      <c r="G924" s="130" t="s">
        <v>32</v>
      </c>
      <c r="H924" s="130">
        <v>0</v>
      </c>
      <c r="I924" s="130">
        <v>0</v>
      </c>
      <c r="J924" s="131">
        <v>0</v>
      </c>
      <c r="K924" s="131">
        <v>0</v>
      </c>
    </row>
    <row r="925" spans="1:11" ht="23.1" hidden="1" customHeight="1" x14ac:dyDescent="0.15">
      <c r="A925" s="130" t="s">
        <v>1941</v>
      </c>
      <c r="B925" s="130" t="s">
        <v>1942</v>
      </c>
      <c r="C925" s="130" t="s">
        <v>22</v>
      </c>
      <c r="D925" s="130">
        <v>0</v>
      </c>
      <c r="E925" s="131">
        <v>0</v>
      </c>
      <c r="F925" s="131">
        <v>0</v>
      </c>
      <c r="G925" s="130" t="s">
        <v>86</v>
      </c>
      <c r="H925" s="130">
        <v>0</v>
      </c>
      <c r="I925" s="130">
        <v>0</v>
      </c>
      <c r="J925" s="131">
        <v>0</v>
      </c>
      <c r="K925" s="131">
        <v>0</v>
      </c>
    </row>
    <row r="926" spans="1:11" ht="23.1" hidden="1" customHeight="1" x14ac:dyDescent="0.15">
      <c r="A926" s="130" t="s">
        <v>1943</v>
      </c>
      <c r="B926" s="130" t="s">
        <v>1944</v>
      </c>
      <c r="C926" s="130" t="s">
        <v>26</v>
      </c>
      <c r="D926" s="130" t="s">
        <v>25</v>
      </c>
      <c r="E926" s="131">
        <v>0</v>
      </c>
      <c r="F926" s="131">
        <v>0</v>
      </c>
      <c r="G926" s="130" t="s">
        <v>26</v>
      </c>
      <c r="H926" s="130" t="s">
        <v>33</v>
      </c>
      <c r="I926" s="130">
        <v>0</v>
      </c>
      <c r="J926" s="131">
        <v>0</v>
      </c>
      <c r="K926" s="131">
        <v>0</v>
      </c>
    </row>
    <row r="927" spans="1:11" ht="23.1" hidden="1" customHeight="1" x14ac:dyDescent="0.15">
      <c r="A927" s="130" t="s">
        <v>1945</v>
      </c>
      <c r="B927" s="130" t="s">
        <v>1946</v>
      </c>
      <c r="C927" s="130" t="s">
        <v>22</v>
      </c>
      <c r="D927" s="130">
        <v>0</v>
      </c>
      <c r="E927" s="131">
        <v>0</v>
      </c>
      <c r="F927" s="131">
        <v>0</v>
      </c>
      <c r="G927" s="130" t="s">
        <v>75</v>
      </c>
      <c r="H927" s="130" t="s">
        <v>51</v>
      </c>
      <c r="I927" s="130">
        <v>0</v>
      </c>
      <c r="J927" s="131">
        <v>0</v>
      </c>
      <c r="K927" s="131">
        <v>0</v>
      </c>
    </row>
    <row r="928" spans="1:11" ht="23.1" hidden="1" customHeight="1" x14ac:dyDescent="0.15">
      <c r="A928" s="130" t="s">
        <v>1947</v>
      </c>
      <c r="B928" s="130" t="s">
        <v>1948</v>
      </c>
      <c r="C928" s="130" t="s">
        <v>22</v>
      </c>
      <c r="D928" s="130" t="s">
        <v>26</v>
      </c>
      <c r="E928" s="131">
        <v>0</v>
      </c>
      <c r="F928" s="131">
        <v>0</v>
      </c>
      <c r="G928" s="130" t="s">
        <v>70</v>
      </c>
      <c r="H928" s="130" t="s">
        <v>26</v>
      </c>
      <c r="I928" s="130">
        <v>0</v>
      </c>
      <c r="J928" s="131">
        <v>0</v>
      </c>
      <c r="K928" s="131">
        <v>0</v>
      </c>
    </row>
    <row r="929" spans="1:11" ht="23.1" hidden="1" customHeight="1" x14ac:dyDescent="0.15">
      <c r="A929" s="130" t="s">
        <v>1949</v>
      </c>
      <c r="B929" s="130" t="s">
        <v>1950</v>
      </c>
      <c r="C929" s="130" t="s">
        <v>11</v>
      </c>
      <c r="D929" s="130">
        <v>0</v>
      </c>
      <c r="E929" s="131">
        <v>0</v>
      </c>
      <c r="F929" s="131">
        <v>0</v>
      </c>
      <c r="G929" s="130" t="s">
        <v>32</v>
      </c>
      <c r="H929" s="130">
        <v>0</v>
      </c>
      <c r="I929" s="130">
        <v>0</v>
      </c>
      <c r="J929" s="131">
        <v>0</v>
      </c>
      <c r="K929" s="131">
        <v>0</v>
      </c>
    </row>
    <row r="930" spans="1:11" ht="23.1" hidden="1" customHeight="1" x14ac:dyDescent="0.15">
      <c r="A930" s="130" t="s">
        <v>1951</v>
      </c>
      <c r="B930" s="130" t="s">
        <v>1952</v>
      </c>
      <c r="C930" s="130" t="s">
        <v>18</v>
      </c>
      <c r="D930" s="130">
        <v>0</v>
      </c>
      <c r="E930" s="131">
        <v>0</v>
      </c>
      <c r="F930" s="131">
        <v>0</v>
      </c>
      <c r="G930" s="130" t="s">
        <v>18</v>
      </c>
      <c r="H930" s="130">
        <v>0</v>
      </c>
      <c r="I930" s="130">
        <v>0</v>
      </c>
      <c r="J930" s="131">
        <v>0</v>
      </c>
      <c r="K930" s="131">
        <v>0</v>
      </c>
    </row>
    <row r="931" spans="1:11" ht="23.1" hidden="1" customHeight="1" x14ac:dyDescent="0.15">
      <c r="A931" s="130" t="s">
        <v>1953</v>
      </c>
      <c r="B931" s="130" t="s">
        <v>1954</v>
      </c>
      <c r="C931" s="130" t="s">
        <v>47</v>
      </c>
      <c r="D931" s="130">
        <v>0</v>
      </c>
      <c r="E931" s="131">
        <v>0</v>
      </c>
      <c r="F931" s="131">
        <v>0</v>
      </c>
      <c r="G931" s="130" t="s">
        <v>47</v>
      </c>
      <c r="H931" s="130">
        <v>0</v>
      </c>
      <c r="I931" s="130">
        <v>0</v>
      </c>
      <c r="J931" s="131">
        <v>0</v>
      </c>
      <c r="K931" s="131">
        <v>0</v>
      </c>
    </row>
    <row r="932" spans="1:11" ht="23.1" hidden="1" customHeight="1" x14ac:dyDescent="0.15">
      <c r="A932" s="130" t="s">
        <v>1955</v>
      </c>
      <c r="B932" s="130" t="s">
        <v>1956</v>
      </c>
      <c r="C932" s="130" t="s">
        <v>18</v>
      </c>
      <c r="D932" s="130">
        <v>0</v>
      </c>
      <c r="E932" s="131">
        <v>0</v>
      </c>
      <c r="F932" s="131">
        <v>0</v>
      </c>
      <c r="G932" s="130" t="s">
        <v>18</v>
      </c>
      <c r="H932" s="130">
        <v>0</v>
      </c>
      <c r="I932" s="130">
        <v>0</v>
      </c>
      <c r="J932" s="131">
        <v>0</v>
      </c>
      <c r="K932" s="131">
        <v>0</v>
      </c>
    </row>
    <row r="933" spans="1:11" ht="23.1" hidden="1" customHeight="1" x14ac:dyDescent="0.15">
      <c r="A933" s="130" t="s">
        <v>1957</v>
      </c>
      <c r="B933" s="130" t="s">
        <v>1958</v>
      </c>
      <c r="C933" s="130" t="s">
        <v>11</v>
      </c>
      <c r="D933" s="130">
        <v>0</v>
      </c>
      <c r="E933" s="131">
        <v>0</v>
      </c>
      <c r="F933" s="131">
        <v>0</v>
      </c>
      <c r="G933" s="130" t="s">
        <v>62</v>
      </c>
      <c r="H933" s="130">
        <v>0</v>
      </c>
      <c r="I933" s="130">
        <v>0</v>
      </c>
      <c r="J933" s="131">
        <v>0</v>
      </c>
      <c r="K933" s="131">
        <v>0</v>
      </c>
    </row>
    <row r="934" spans="1:11" ht="23.1" hidden="1" customHeight="1" x14ac:dyDescent="0.15">
      <c r="A934" s="130" t="s">
        <v>1959</v>
      </c>
      <c r="B934" s="130" t="s">
        <v>1960</v>
      </c>
      <c r="C934" s="130" t="s">
        <v>11</v>
      </c>
      <c r="D934" s="130" t="s">
        <v>26</v>
      </c>
      <c r="E934" s="131" t="s">
        <v>25</v>
      </c>
      <c r="F934" s="131">
        <v>0</v>
      </c>
      <c r="G934" s="130" t="s">
        <v>13</v>
      </c>
      <c r="H934" s="130" t="s">
        <v>26</v>
      </c>
      <c r="I934" s="130">
        <v>0</v>
      </c>
      <c r="J934" s="131" t="s">
        <v>41</v>
      </c>
      <c r="K934" s="131">
        <v>0</v>
      </c>
    </row>
    <row r="935" spans="1:11" ht="23.1" hidden="1" customHeight="1" x14ac:dyDescent="0.15">
      <c r="A935" s="130" t="s">
        <v>1961</v>
      </c>
      <c r="B935" s="130" t="s">
        <v>1962</v>
      </c>
      <c r="C935" s="130" t="s">
        <v>17</v>
      </c>
      <c r="D935" s="130">
        <v>0</v>
      </c>
      <c r="E935" s="131" t="s">
        <v>25</v>
      </c>
      <c r="F935" s="131">
        <v>0</v>
      </c>
      <c r="G935" s="130" t="s">
        <v>23</v>
      </c>
      <c r="H935" s="130">
        <v>0</v>
      </c>
      <c r="I935" s="130">
        <v>0</v>
      </c>
      <c r="J935" s="131" t="s">
        <v>33</v>
      </c>
      <c r="K935" s="131" t="s">
        <v>41</v>
      </c>
    </row>
    <row r="936" spans="1:11" ht="23.1" hidden="1" customHeight="1" x14ac:dyDescent="0.15">
      <c r="A936" s="130" t="s">
        <v>1963</v>
      </c>
      <c r="B936" s="130" t="s">
        <v>1964</v>
      </c>
      <c r="C936" s="130" t="s">
        <v>17</v>
      </c>
      <c r="D936" s="130" t="s">
        <v>11</v>
      </c>
      <c r="E936" s="131">
        <v>0</v>
      </c>
      <c r="F936" s="131">
        <v>0</v>
      </c>
      <c r="G936" s="130" t="s">
        <v>37</v>
      </c>
      <c r="H936" s="130" t="s">
        <v>13</v>
      </c>
      <c r="I936" s="130">
        <v>0</v>
      </c>
      <c r="J936" s="131">
        <v>0</v>
      </c>
      <c r="K936" s="131">
        <v>0</v>
      </c>
    </row>
    <row r="937" spans="1:11" ht="23.1" hidden="1" customHeight="1" x14ac:dyDescent="0.15">
      <c r="A937" s="130" t="s">
        <v>1965</v>
      </c>
      <c r="B937" s="130" t="s">
        <v>1966</v>
      </c>
      <c r="C937" s="130" t="s">
        <v>22</v>
      </c>
      <c r="D937" s="130" t="s">
        <v>11</v>
      </c>
      <c r="E937" s="131">
        <v>0</v>
      </c>
      <c r="F937" s="131">
        <v>0</v>
      </c>
      <c r="G937" s="130" t="s">
        <v>70</v>
      </c>
      <c r="H937" s="130" t="s">
        <v>13</v>
      </c>
      <c r="I937" s="130">
        <v>0</v>
      </c>
      <c r="J937" s="131">
        <v>0</v>
      </c>
      <c r="K937" s="131">
        <v>0</v>
      </c>
    </row>
    <row r="938" spans="1:11" ht="23.1" hidden="1" customHeight="1" x14ac:dyDescent="0.15">
      <c r="A938" s="130" t="s">
        <v>1967</v>
      </c>
      <c r="B938" s="130" t="s">
        <v>1968</v>
      </c>
      <c r="C938" s="130" t="s">
        <v>17</v>
      </c>
      <c r="D938" s="130">
        <v>0</v>
      </c>
      <c r="E938" s="131" t="s">
        <v>25</v>
      </c>
      <c r="F938" s="131" t="s">
        <v>11</v>
      </c>
      <c r="G938" s="130" t="s">
        <v>23</v>
      </c>
      <c r="H938" s="130">
        <v>0</v>
      </c>
      <c r="I938" s="130">
        <v>0</v>
      </c>
      <c r="J938" s="131" t="s">
        <v>33</v>
      </c>
      <c r="K938" s="131" t="s">
        <v>13</v>
      </c>
    </row>
    <row r="939" spans="1:11" ht="23.1" hidden="1" customHeight="1" x14ac:dyDescent="0.15">
      <c r="A939" s="130" t="s">
        <v>1969</v>
      </c>
      <c r="B939" s="130" t="s">
        <v>1970</v>
      </c>
      <c r="C939" s="130" t="s">
        <v>12</v>
      </c>
      <c r="D939" s="130" t="s">
        <v>39</v>
      </c>
      <c r="E939" s="131">
        <v>0</v>
      </c>
      <c r="F939" s="131">
        <v>0</v>
      </c>
      <c r="G939" s="130" t="s">
        <v>19</v>
      </c>
      <c r="H939" s="130" t="s">
        <v>43</v>
      </c>
      <c r="I939" s="130">
        <v>0</v>
      </c>
      <c r="J939" s="131">
        <v>0</v>
      </c>
      <c r="K939" s="131">
        <v>0</v>
      </c>
    </row>
    <row r="940" spans="1:11" ht="23.1" hidden="1" customHeight="1" x14ac:dyDescent="0.15">
      <c r="A940" s="130" t="s">
        <v>1971</v>
      </c>
      <c r="B940" s="130" t="s">
        <v>1972</v>
      </c>
      <c r="C940" s="130" t="s">
        <v>18</v>
      </c>
      <c r="D940" s="130">
        <v>0</v>
      </c>
      <c r="E940" s="131">
        <v>0</v>
      </c>
      <c r="F940" s="131">
        <v>0</v>
      </c>
      <c r="G940" s="130" t="s">
        <v>18</v>
      </c>
      <c r="H940" s="130">
        <v>0</v>
      </c>
      <c r="I940" s="130">
        <v>0</v>
      </c>
      <c r="J940" s="131">
        <v>0</v>
      </c>
      <c r="K940" s="131">
        <v>0</v>
      </c>
    </row>
    <row r="941" spans="1:11" ht="23.1" hidden="1" customHeight="1" x14ac:dyDescent="0.15">
      <c r="A941" s="130" t="s">
        <v>1973</v>
      </c>
      <c r="B941" s="130" t="s">
        <v>1974</v>
      </c>
      <c r="C941" s="130" t="s">
        <v>18</v>
      </c>
      <c r="D941" s="130">
        <v>0</v>
      </c>
      <c r="E941" s="131">
        <v>0</v>
      </c>
      <c r="F941" s="131">
        <v>0</v>
      </c>
      <c r="G941" s="130" t="s">
        <v>18</v>
      </c>
      <c r="H941" s="130">
        <v>0</v>
      </c>
      <c r="I941" s="130">
        <v>0</v>
      </c>
      <c r="J941" s="131">
        <v>0</v>
      </c>
      <c r="K941" s="131">
        <v>0</v>
      </c>
    </row>
    <row r="942" spans="1:11" ht="23.1" hidden="1" customHeight="1" x14ac:dyDescent="0.15">
      <c r="A942" s="130" t="s">
        <v>1975</v>
      </c>
      <c r="B942" s="130" t="s">
        <v>1976</v>
      </c>
      <c r="C942" s="130" t="s">
        <v>26</v>
      </c>
      <c r="D942" s="130">
        <v>0</v>
      </c>
      <c r="E942" s="131">
        <v>0</v>
      </c>
      <c r="F942" s="131">
        <v>0</v>
      </c>
      <c r="G942" s="130" t="s">
        <v>26</v>
      </c>
      <c r="H942" s="130">
        <v>0</v>
      </c>
      <c r="I942" s="130">
        <v>0</v>
      </c>
      <c r="J942" s="131">
        <v>0</v>
      </c>
      <c r="K942" s="131">
        <v>0</v>
      </c>
    </row>
    <row r="943" spans="1:11" ht="23.1" hidden="1" customHeight="1" x14ac:dyDescent="0.15">
      <c r="A943" s="130" t="s">
        <v>1977</v>
      </c>
      <c r="B943" s="130" t="s">
        <v>1978</v>
      </c>
      <c r="C943" s="130" t="s">
        <v>18</v>
      </c>
      <c r="D943" s="130">
        <v>0</v>
      </c>
      <c r="E943" s="131">
        <v>0</v>
      </c>
      <c r="F943" s="131">
        <v>0</v>
      </c>
      <c r="G943" s="130" t="s">
        <v>18</v>
      </c>
      <c r="H943" s="130" t="s">
        <v>81</v>
      </c>
      <c r="I943" s="130">
        <v>0</v>
      </c>
      <c r="J943" s="131">
        <v>0</v>
      </c>
      <c r="K943" s="131">
        <v>0</v>
      </c>
    </row>
    <row r="944" spans="1:11" ht="23.1" hidden="1" customHeight="1" x14ac:dyDescent="0.15">
      <c r="A944" s="130" t="s">
        <v>1979</v>
      </c>
      <c r="B944" s="130" t="s">
        <v>1980</v>
      </c>
      <c r="C944" s="130" t="s">
        <v>11</v>
      </c>
      <c r="D944" s="130">
        <v>0</v>
      </c>
      <c r="E944" s="131">
        <v>0</v>
      </c>
      <c r="F944" s="131">
        <v>0</v>
      </c>
      <c r="G944" s="130" t="s">
        <v>13</v>
      </c>
      <c r="H944" s="130">
        <v>0</v>
      </c>
      <c r="I944" s="130">
        <v>0</v>
      </c>
      <c r="J944" s="131">
        <v>0</v>
      </c>
      <c r="K944" s="131">
        <v>0</v>
      </c>
    </row>
    <row r="945" spans="1:11" ht="23.1" hidden="1" customHeight="1" x14ac:dyDescent="0.15">
      <c r="A945" s="130" t="s">
        <v>1981</v>
      </c>
      <c r="B945" s="130" t="s">
        <v>1982</v>
      </c>
      <c r="C945" s="130" t="s">
        <v>18</v>
      </c>
      <c r="D945" s="130">
        <v>0</v>
      </c>
      <c r="E945" s="131">
        <v>0</v>
      </c>
      <c r="F945" s="131">
        <v>0</v>
      </c>
      <c r="G945" s="130" t="s">
        <v>18</v>
      </c>
      <c r="H945" s="130">
        <v>0</v>
      </c>
      <c r="I945" s="130">
        <v>0</v>
      </c>
      <c r="J945" s="131">
        <v>0</v>
      </c>
      <c r="K945" s="131">
        <v>0</v>
      </c>
    </row>
    <row r="946" spans="1:11" ht="23.1" hidden="1" customHeight="1" x14ac:dyDescent="0.15">
      <c r="A946" s="130" t="s">
        <v>1983</v>
      </c>
      <c r="B946" s="130" t="s">
        <v>1984</v>
      </c>
      <c r="C946" s="130" t="s">
        <v>35</v>
      </c>
      <c r="D946" s="130" t="s">
        <v>25</v>
      </c>
      <c r="E946" s="131" t="s">
        <v>40</v>
      </c>
      <c r="F946" s="131">
        <v>0</v>
      </c>
      <c r="G946" s="130" t="s">
        <v>69</v>
      </c>
      <c r="H946" s="130" t="s">
        <v>40</v>
      </c>
      <c r="I946" s="130" t="s">
        <v>33</v>
      </c>
      <c r="J946" s="131">
        <v>0</v>
      </c>
      <c r="K946" s="131">
        <v>0</v>
      </c>
    </row>
    <row r="947" spans="1:11" ht="23.1" hidden="1" customHeight="1" x14ac:dyDescent="0.15">
      <c r="A947" s="130" t="s">
        <v>1985</v>
      </c>
      <c r="B947" s="130" t="s">
        <v>1986</v>
      </c>
      <c r="C947" s="130" t="s">
        <v>11</v>
      </c>
      <c r="D947" s="130">
        <v>0</v>
      </c>
      <c r="E947" s="131">
        <v>0</v>
      </c>
      <c r="F947" s="131">
        <v>0</v>
      </c>
      <c r="G947" s="130" t="s">
        <v>32</v>
      </c>
      <c r="H947" s="130">
        <v>0</v>
      </c>
      <c r="I947" s="130">
        <v>0</v>
      </c>
      <c r="J947" s="131">
        <v>0</v>
      </c>
      <c r="K947" s="131">
        <v>0</v>
      </c>
    </row>
    <row r="948" spans="1:11" ht="23.1" hidden="1" customHeight="1" x14ac:dyDescent="0.15">
      <c r="A948" s="130" t="s">
        <v>1987</v>
      </c>
      <c r="B948" s="130" t="s">
        <v>1988</v>
      </c>
      <c r="C948" s="130" t="s">
        <v>17</v>
      </c>
      <c r="D948" s="130">
        <v>0</v>
      </c>
      <c r="E948" s="131">
        <v>0</v>
      </c>
      <c r="F948" s="131">
        <v>0</v>
      </c>
      <c r="G948" s="130" t="s">
        <v>23</v>
      </c>
      <c r="H948" s="130">
        <v>0</v>
      </c>
      <c r="I948" s="130">
        <v>0</v>
      </c>
      <c r="J948" s="131">
        <v>0</v>
      </c>
      <c r="K948" s="131">
        <v>0</v>
      </c>
    </row>
    <row r="949" spans="1:11" ht="23.1" hidden="1" customHeight="1" x14ac:dyDescent="0.15">
      <c r="A949" s="130" t="s">
        <v>1989</v>
      </c>
      <c r="B949" s="130" t="s">
        <v>1990</v>
      </c>
      <c r="C949" s="130" t="s">
        <v>25</v>
      </c>
      <c r="D949" s="130">
        <v>0</v>
      </c>
      <c r="E949" s="131">
        <v>0</v>
      </c>
      <c r="F949" s="131">
        <v>0</v>
      </c>
      <c r="G949" s="130" t="s">
        <v>64</v>
      </c>
      <c r="H949" s="130" t="s">
        <v>29</v>
      </c>
      <c r="I949" s="130">
        <v>0</v>
      </c>
      <c r="J949" s="131">
        <v>0</v>
      </c>
      <c r="K949" s="131">
        <v>0</v>
      </c>
    </row>
    <row r="950" spans="1:11" ht="23.1" hidden="1" customHeight="1" x14ac:dyDescent="0.15">
      <c r="A950" s="130" t="s">
        <v>1991</v>
      </c>
      <c r="B950" s="130" t="s">
        <v>1992</v>
      </c>
      <c r="C950" s="130" t="s">
        <v>17</v>
      </c>
      <c r="D950" s="130">
        <v>0</v>
      </c>
      <c r="E950" s="131">
        <v>0</v>
      </c>
      <c r="F950" s="131">
        <v>0</v>
      </c>
      <c r="G950" s="130" t="s">
        <v>23</v>
      </c>
      <c r="H950" s="130">
        <v>0</v>
      </c>
      <c r="I950" s="130">
        <v>0</v>
      </c>
      <c r="J950" s="131">
        <v>0</v>
      </c>
      <c r="K950" s="131">
        <v>0</v>
      </c>
    </row>
    <row r="951" spans="1:11" ht="23.1" hidden="1" customHeight="1" x14ac:dyDescent="0.15">
      <c r="A951" s="130" t="s">
        <v>1993</v>
      </c>
      <c r="B951" s="130" t="s">
        <v>1994</v>
      </c>
      <c r="C951" s="130" t="s">
        <v>17</v>
      </c>
      <c r="D951" s="130">
        <v>0</v>
      </c>
      <c r="E951" s="131" t="s">
        <v>12</v>
      </c>
      <c r="F951" s="131">
        <v>0</v>
      </c>
      <c r="G951" s="130" t="s">
        <v>82</v>
      </c>
      <c r="H951" s="130">
        <v>0</v>
      </c>
      <c r="I951" s="130">
        <v>0</v>
      </c>
      <c r="J951" s="131">
        <v>0</v>
      </c>
      <c r="K951" s="131">
        <v>0</v>
      </c>
    </row>
    <row r="952" spans="1:11" ht="23.1" hidden="1" customHeight="1" x14ac:dyDescent="0.15">
      <c r="A952" s="130" t="s">
        <v>1995</v>
      </c>
      <c r="B952" s="130" t="s">
        <v>1996</v>
      </c>
      <c r="C952" s="130" t="s">
        <v>35</v>
      </c>
      <c r="D952" s="130" t="s">
        <v>25</v>
      </c>
      <c r="E952" s="131">
        <v>0</v>
      </c>
      <c r="F952" s="131">
        <v>0</v>
      </c>
      <c r="G952" s="130" t="s">
        <v>36</v>
      </c>
      <c r="H952" s="130" t="s">
        <v>55</v>
      </c>
      <c r="I952" s="130">
        <v>0</v>
      </c>
      <c r="J952" s="131">
        <v>0</v>
      </c>
      <c r="K952" s="131">
        <v>0</v>
      </c>
    </row>
    <row r="953" spans="1:11" ht="23.1" hidden="1" customHeight="1" x14ac:dyDescent="0.15">
      <c r="A953" s="130" t="s">
        <v>1997</v>
      </c>
      <c r="B953" s="130" t="s">
        <v>1998</v>
      </c>
      <c r="C953" s="130" t="s">
        <v>11</v>
      </c>
      <c r="D953" s="130">
        <v>0</v>
      </c>
      <c r="E953" s="131">
        <v>0</v>
      </c>
      <c r="F953" s="131">
        <v>0</v>
      </c>
      <c r="G953" s="130" t="s">
        <v>62</v>
      </c>
      <c r="H953" s="130">
        <v>0</v>
      </c>
      <c r="I953" s="130">
        <v>0</v>
      </c>
      <c r="J953" s="131">
        <v>0</v>
      </c>
      <c r="K953" s="131">
        <v>0</v>
      </c>
    </row>
    <row r="954" spans="1:11" ht="23.1" hidden="1" customHeight="1" x14ac:dyDescent="0.15">
      <c r="A954" s="130" t="s">
        <v>1999</v>
      </c>
      <c r="B954" s="130" t="s">
        <v>2000</v>
      </c>
      <c r="C954" s="130" t="s">
        <v>40</v>
      </c>
      <c r="D954" s="130" t="s">
        <v>11</v>
      </c>
      <c r="E954" s="131">
        <v>0</v>
      </c>
      <c r="F954" s="131">
        <v>0</v>
      </c>
      <c r="G954" s="130" t="s">
        <v>40</v>
      </c>
      <c r="H954" s="130" t="s">
        <v>57</v>
      </c>
      <c r="I954" s="130">
        <v>0</v>
      </c>
      <c r="J954" s="131">
        <v>0</v>
      </c>
      <c r="K954" s="131">
        <v>0</v>
      </c>
    </row>
    <row r="955" spans="1:11" ht="23.1" hidden="1" customHeight="1" x14ac:dyDescent="0.15">
      <c r="A955" s="130" t="s">
        <v>2001</v>
      </c>
      <c r="B955" s="130" t="s">
        <v>2002</v>
      </c>
      <c r="C955" s="130" t="s">
        <v>26</v>
      </c>
      <c r="D955" s="130">
        <v>0</v>
      </c>
      <c r="E955" s="131">
        <v>0</v>
      </c>
      <c r="F955" s="131">
        <v>0</v>
      </c>
      <c r="G955" s="130" t="s">
        <v>26</v>
      </c>
      <c r="H955" s="130">
        <v>0</v>
      </c>
      <c r="I955" s="130">
        <v>0</v>
      </c>
      <c r="J955" s="131">
        <v>0</v>
      </c>
      <c r="K955" s="131">
        <v>0</v>
      </c>
    </row>
    <row r="956" spans="1:11" ht="23.1" hidden="1" customHeight="1" x14ac:dyDescent="0.15">
      <c r="A956" s="130" t="s">
        <v>2003</v>
      </c>
      <c r="B956" s="130" t="s">
        <v>2004</v>
      </c>
      <c r="C956" s="130" t="s">
        <v>11</v>
      </c>
      <c r="D956" s="130">
        <v>0</v>
      </c>
      <c r="E956" s="131">
        <v>0</v>
      </c>
      <c r="F956" s="131">
        <v>0</v>
      </c>
      <c r="G956" s="130" t="s">
        <v>13</v>
      </c>
      <c r="H956" s="130">
        <v>0</v>
      </c>
      <c r="I956" s="130">
        <v>0</v>
      </c>
      <c r="J956" s="131">
        <v>0</v>
      </c>
      <c r="K956" s="131">
        <v>0</v>
      </c>
    </row>
    <row r="957" spans="1:11" ht="23.1" hidden="1" customHeight="1" x14ac:dyDescent="0.15">
      <c r="A957" s="130" t="s">
        <v>2005</v>
      </c>
      <c r="B957" s="130" t="s">
        <v>2006</v>
      </c>
      <c r="C957" s="130" t="s">
        <v>25</v>
      </c>
      <c r="D957" s="130">
        <v>0</v>
      </c>
      <c r="E957" s="131">
        <v>0</v>
      </c>
      <c r="F957" s="131">
        <v>0</v>
      </c>
      <c r="G957" s="130" t="s">
        <v>64</v>
      </c>
      <c r="H957" s="130">
        <v>0</v>
      </c>
      <c r="I957" s="130">
        <v>0</v>
      </c>
      <c r="J957" s="131" t="s">
        <v>29</v>
      </c>
      <c r="K957" s="131">
        <v>0</v>
      </c>
    </row>
    <row r="958" spans="1:11" ht="23.1" hidden="1" customHeight="1" x14ac:dyDescent="0.15">
      <c r="A958" s="130" t="s">
        <v>2007</v>
      </c>
      <c r="B958" s="130" t="s">
        <v>2008</v>
      </c>
      <c r="C958" s="130" t="s">
        <v>25</v>
      </c>
      <c r="D958" s="130">
        <v>0</v>
      </c>
      <c r="E958" s="131">
        <v>0</v>
      </c>
      <c r="F958" s="131">
        <v>0</v>
      </c>
      <c r="G958" s="130" t="s">
        <v>64</v>
      </c>
      <c r="H958" s="130">
        <v>0</v>
      </c>
      <c r="I958" s="130">
        <v>0</v>
      </c>
      <c r="J958" s="131">
        <v>0</v>
      </c>
      <c r="K958" s="131">
        <v>0</v>
      </c>
    </row>
    <row r="959" spans="1:11" ht="23.1" hidden="1" customHeight="1" x14ac:dyDescent="0.15">
      <c r="A959" s="130" t="s">
        <v>2009</v>
      </c>
      <c r="B959" s="130" t="s">
        <v>2010</v>
      </c>
      <c r="C959" s="130" t="s">
        <v>17</v>
      </c>
      <c r="D959" s="130" t="s">
        <v>18</v>
      </c>
      <c r="E959" s="131">
        <v>0</v>
      </c>
      <c r="F959" s="131">
        <v>0</v>
      </c>
      <c r="G959" s="130" t="s">
        <v>23</v>
      </c>
      <c r="H959" s="130" t="s">
        <v>18</v>
      </c>
      <c r="I959" s="130">
        <v>0</v>
      </c>
      <c r="J959" s="131">
        <v>0</v>
      </c>
      <c r="K959" s="131">
        <v>0</v>
      </c>
    </row>
    <row r="960" spans="1:11" ht="23.1" hidden="1" customHeight="1" x14ac:dyDescent="0.15">
      <c r="A960" s="130" t="s">
        <v>2011</v>
      </c>
      <c r="B960" s="130" t="s">
        <v>2012</v>
      </c>
      <c r="C960" s="130" t="s">
        <v>26</v>
      </c>
      <c r="D960" s="130">
        <v>0</v>
      </c>
      <c r="E960" s="131">
        <v>0</v>
      </c>
      <c r="F960" s="131">
        <v>0</v>
      </c>
      <c r="G960" s="130" t="s">
        <v>26</v>
      </c>
      <c r="H960" s="130">
        <v>0</v>
      </c>
      <c r="I960" s="130">
        <v>0</v>
      </c>
      <c r="J960" s="131">
        <v>0</v>
      </c>
      <c r="K960" s="131">
        <v>0</v>
      </c>
    </row>
    <row r="961" spans="1:11" ht="23.1" hidden="1" customHeight="1" x14ac:dyDescent="0.15">
      <c r="A961" s="130" t="s">
        <v>2013</v>
      </c>
      <c r="B961" s="130" t="s">
        <v>2014</v>
      </c>
      <c r="C961" s="130" t="s">
        <v>17</v>
      </c>
      <c r="D961" s="130" t="s">
        <v>25</v>
      </c>
      <c r="E961" s="131">
        <v>0</v>
      </c>
      <c r="F961" s="131">
        <v>0</v>
      </c>
      <c r="G961" s="130" t="s">
        <v>41</v>
      </c>
      <c r="H961" s="130" t="s">
        <v>55</v>
      </c>
      <c r="I961" s="130" t="s">
        <v>23</v>
      </c>
      <c r="J961" s="131">
        <v>0</v>
      </c>
      <c r="K961" s="131">
        <v>0</v>
      </c>
    </row>
    <row r="962" spans="1:11" ht="23.1" hidden="1" customHeight="1" x14ac:dyDescent="0.15">
      <c r="A962" s="130" t="s">
        <v>2015</v>
      </c>
      <c r="B962" s="130" t="s">
        <v>2016</v>
      </c>
      <c r="C962" s="130" t="s">
        <v>11</v>
      </c>
      <c r="D962" s="130" t="s">
        <v>26</v>
      </c>
      <c r="E962" s="131">
        <v>0</v>
      </c>
      <c r="F962" s="131">
        <v>0</v>
      </c>
      <c r="G962" s="130" t="s">
        <v>13</v>
      </c>
      <c r="H962" s="130" t="s">
        <v>26</v>
      </c>
      <c r="I962" s="130">
        <v>0</v>
      </c>
      <c r="J962" s="131">
        <v>0</v>
      </c>
      <c r="K962" s="131">
        <v>0</v>
      </c>
    </row>
    <row r="963" spans="1:11" ht="23.1" hidden="1" customHeight="1" x14ac:dyDescent="0.15">
      <c r="A963" s="130" t="s">
        <v>2017</v>
      </c>
      <c r="B963" s="130" t="s">
        <v>2018</v>
      </c>
      <c r="C963" s="130" t="s">
        <v>12</v>
      </c>
      <c r="D963" s="130">
        <v>0</v>
      </c>
      <c r="E963" s="131">
        <v>0</v>
      </c>
      <c r="F963" s="131">
        <v>0</v>
      </c>
      <c r="G963" s="130" t="s">
        <v>19</v>
      </c>
      <c r="H963" s="130">
        <v>0</v>
      </c>
      <c r="I963" s="130">
        <v>0</v>
      </c>
      <c r="J963" s="131">
        <v>0</v>
      </c>
      <c r="K963" s="131">
        <v>0</v>
      </c>
    </row>
    <row r="964" spans="1:11" ht="23.1" hidden="1" customHeight="1" x14ac:dyDescent="0.15">
      <c r="A964" s="130" t="s">
        <v>2019</v>
      </c>
      <c r="B964" s="130" t="s">
        <v>2020</v>
      </c>
      <c r="C964" s="130" t="s">
        <v>14</v>
      </c>
      <c r="D964" s="130">
        <v>0</v>
      </c>
      <c r="E964" s="131">
        <v>0</v>
      </c>
      <c r="F964" s="131">
        <v>0</v>
      </c>
      <c r="G964" s="130" t="s">
        <v>14</v>
      </c>
      <c r="H964" s="130">
        <v>0</v>
      </c>
      <c r="I964" s="130">
        <v>0</v>
      </c>
      <c r="J964" s="131">
        <v>0</v>
      </c>
      <c r="K964" s="131">
        <v>0</v>
      </c>
    </row>
    <row r="965" spans="1:11" ht="23.1" hidden="1" customHeight="1" x14ac:dyDescent="0.15">
      <c r="A965" s="130" t="s">
        <v>2021</v>
      </c>
      <c r="B965" s="130" t="s">
        <v>2022</v>
      </c>
      <c r="C965" s="130" t="s">
        <v>25</v>
      </c>
      <c r="D965" s="130">
        <v>0</v>
      </c>
      <c r="E965" s="131">
        <v>0</v>
      </c>
      <c r="F965" s="131">
        <v>0</v>
      </c>
      <c r="G965" s="130" t="s">
        <v>27</v>
      </c>
      <c r="H965" s="130">
        <v>0</v>
      </c>
      <c r="I965" s="130">
        <v>0</v>
      </c>
      <c r="J965" s="131">
        <v>0</v>
      </c>
      <c r="K965" s="131">
        <v>0</v>
      </c>
    </row>
    <row r="966" spans="1:11" ht="23.1" hidden="1" customHeight="1" x14ac:dyDescent="0.15">
      <c r="A966" s="130" t="s">
        <v>2023</v>
      </c>
      <c r="B966" s="130" t="s">
        <v>2024</v>
      </c>
      <c r="C966" s="130" t="s">
        <v>25</v>
      </c>
      <c r="D966" s="130">
        <v>0</v>
      </c>
      <c r="E966" s="131" t="s">
        <v>17</v>
      </c>
      <c r="F966" s="131">
        <v>0</v>
      </c>
      <c r="G966" s="130" t="s">
        <v>41</v>
      </c>
      <c r="H966" s="130">
        <v>0</v>
      </c>
      <c r="I966" s="130">
        <v>0</v>
      </c>
      <c r="J966" s="131" t="s">
        <v>37</v>
      </c>
      <c r="K966" s="131">
        <v>0</v>
      </c>
    </row>
    <row r="967" spans="1:11" ht="23.1" hidden="1" customHeight="1" x14ac:dyDescent="0.15">
      <c r="A967" s="130" t="s">
        <v>2025</v>
      </c>
      <c r="B967" s="130" t="s">
        <v>2026</v>
      </c>
      <c r="C967" s="130" t="s">
        <v>22</v>
      </c>
      <c r="D967" s="130">
        <v>0</v>
      </c>
      <c r="E967" s="131">
        <v>0</v>
      </c>
      <c r="F967" s="131">
        <v>0</v>
      </c>
      <c r="G967" s="130" t="s">
        <v>51</v>
      </c>
      <c r="H967" s="130">
        <v>0</v>
      </c>
      <c r="I967" s="130">
        <v>0</v>
      </c>
      <c r="J967" s="131">
        <v>0</v>
      </c>
      <c r="K967" s="131">
        <v>0</v>
      </c>
    </row>
    <row r="968" spans="1:11" ht="23.1" hidden="1" customHeight="1" x14ac:dyDescent="0.15">
      <c r="A968" s="130" t="s">
        <v>2027</v>
      </c>
      <c r="B968" s="130" t="s">
        <v>2028</v>
      </c>
      <c r="C968" s="130" t="s">
        <v>18</v>
      </c>
      <c r="D968" s="130">
        <v>0</v>
      </c>
      <c r="E968" s="131">
        <v>0</v>
      </c>
      <c r="F968" s="131">
        <v>0</v>
      </c>
      <c r="G968" s="130" t="s">
        <v>18</v>
      </c>
      <c r="H968" s="130">
        <v>0</v>
      </c>
      <c r="I968" s="130">
        <v>0</v>
      </c>
      <c r="J968" s="131">
        <v>0</v>
      </c>
      <c r="K968" s="131">
        <v>0</v>
      </c>
    </row>
    <row r="969" spans="1:11" ht="23.1" hidden="1" customHeight="1" x14ac:dyDescent="0.15">
      <c r="A969" s="130" t="s">
        <v>2029</v>
      </c>
      <c r="B969" s="130" t="s">
        <v>2030</v>
      </c>
      <c r="C969" s="130" t="s">
        <v>11</v>
      </c>
      <c r="D969" s="130">
        <v>0</v>
      </c>
      <c r="E969" s="131">
        <v>0</v>
      </c>
      <c r="F969" s="131">
        <v>0</v>
      </c>
      <c r="G969" s="130" t="s">
        <v>13</v>
      </c>
      <c r="H969" s="130">
        <v>0</v>
      </c>
      <c r="I969" s="130">
        <v>0</v>
      </c>
      <c r="J969" s="131">
        <v>0</v>
      </c>
      <c r="K969" s="131">
        <v>0</v>
      </c>
    </row>
    <row r="970" spans="1:11" ht="23.1" hidden="1" customHeight="1" x14ac:dyDescent="0.15">
      <c r="A970" s="130" t="s">
        <v>2031</v>
      </c>
      <c r="B970" s="130" t="s">
        <v>2032</v>
      </c>
      <c r="C970" s="130" t="s">
        <v>40</v>
      </c>
      <c r="D970" s="130" t="s">
        <v>11</v>
      </c>
      <c r="E970" s="131">
        <v>0</v>
      </c>
      <c r="F970" s="131">
        <v>0</v>
      </c>
      <c r="G970" s="130" t="s">
        <v>40</v>
      </c>
      <c r="H970" s="130" t="s">
        <v>57</v>
      </c>
      <c r="I970" s="130">
        <v>0</v>
      </c>
      <c r="J970" s="131">
        <v>0</v>
      </c>
      <c r="K970" s="131">
        <v>0</v>
      </c>
    </row>
    <row r="971" spans="1:11" ht="23.1" hidden="1" customHeight="1" x14ac:dyDescent="0.15">
      <c r="A971" s="130" t="s">
        <v>2033</v>
      </c>
      <c r="B971" s="130" t="s">
        <v>2034</v>
      </c>
      <c r="C971" s="130" t="s">
        <v>25</v>
      </c>
      <c r="D971" s="130">
        <v>0</v>
      </c>
      <c r="E971" s="131" t="s">
        <v>17</v>
      </c>
      <c r="F971" s="131">
        <v>0</v>
      </c>
      <c r="G971" s="130" t="s">
        <v>41</v>
      </c>
      <c r="H971" s="130">
        <v>0</v>
      </c>
      <c r="I971" s="130">
        <v>0</v>
      </c>
      <c r="J971" s="131" t="s">
        <v>37</v>
      </c>
      <c r="K971" s="131">
        <v>0</v>
      </c>
    </row>
    <row r="972" spans="1:11" ht="23.1" hidden="1" customHeight="1" x14ac:dyDescent="0.15">
      <c r="A972" s="130" t="s">
        <v>2035</v>
      </c>
      <c r="B972" s="130" t="s">
        <v>2036</v>
      </c>
      <c r="C972" s="130" t="s">
        <v>11</v>
      </c>
      <c r="D972" s="130">
        <v>0</v>
      </c>
      <c r="E972" s="131">
        <v>0</v>
      </c>
      <c r="F972" s="131">
        <v>0</v>
      </c>
      <c r="G972" s="130" t="s">
        <v>57</v>
      </c>
      <c r="H972" s="130">
        <v>0</v>
      </c>
      <c r="I972" s="130">
        <v>0</v>
      </c>
      <c r="J972" s="131">
        <v>0</v>
      </c>
      <c r="K972" s="131">
        <v>0</v>
      </c>
    </row>
    <row r="973" spans="1:11" ht="23.1" hidden="1" customHeight="1" x14ac:dyDescent="0.15">
      <c r="A973" s="130" t="s">
        <v>2037</v>
      </c>
      <c r="B973" s="130" t="s">
        <v>2038</v>
      </c>
      <c r="C973" s="130" t="s">
        <v>50</v>
      </c>
      <c r="D973" s="130">
        <v>0</v>
      </c>
      <c r="E973" s="131">
        <v>0</v>
      </c>
      <c r="F973" s="131">
        <v>0</v>
      </c>
      <c r="G973" s="130" t="s">
        <v>50</v>
      </c>
      <c r="H973" s="130">
        <v>0</v>
      </c>
      <c r="I973" s="130">
        <v>0</v>
      </c>
      <c r="J973" s="131">
        <v>0</v>
      </c>
      <c r="K973" s="131">
        <v>0</v>
      </c>
    </row>
    <row r="974" spans="1:11" ht="23.1" hidden="1" customHeight="1" x14ac:dyDescent="0.15">
      <c r="A974" s="130" t="s">
        <v>2039</v>
      </c>
      <c r="B974" s="130" t="s">
        <v>2040</v>
      </c>
      <c r="C974" s="130" t="s">
        <v>25</v>
      </c>
      <c r="D974" s="130" t="s">
        <v>17</v>
      </c>
      <c r="E974" s="131">
        <v>0</v>
      </c>
      <c r="F974" s="131">
        <v>0</v>
      </c>
      <c r="G974" s="130" t="s">
        <v>33</v>
      </c>
      <c r="H974" s="130" t="s">
        <v>55</v>
      </c>
      <c r="I974" s="130" t="s">
        <v>23</v>
      </c>
      <c r="J974" s="131">
        <v>0</v>
      </c>
      <c r="K974" s="131">
        <v>0</v>
      </c>
    </row>
    <row r="975" spans="1:11" ht="23.1" hidden="1" customHeight="1" x14ac:dyDescent="0.15">
      <c r="A975" s="130" t="s">
        <v>2041</v>
      </c>
      <c r="B975" s="130" t="s">
        <v>2042</v>
      </c>
      <c r="C975" s="130" t="s">
        <v>17</v>
      </c>
      <c r="D975" s="130">
        <v>0</v>
      </c>
      <c r="E975" s="131" t="s">
        <v>14</v>
      </c>
      <c r="F975" s="131">
        <v>0</v>
      </c>
      <c r="G975" s="130" t="s">
        <v>23</v>
      </c>
      <c r="H975" s="130">
        <v>0</v>
      </c>
      <c r="I975" s="130">
        <v>0</v>
      </c>
      <c r="J975" s="131" t="s">
        <v>14</v>
      </c>
      <c r="K975" s="131">
        <v>0</v>
      </c>
    </row>
    <row r="976" spans="1:11" ht="23.1" hidden="1" customHeight="1" x14ac:dyDescent="0.15">
      <c r="A976" s="130" t="s">
        <v>2043</v>
      </c>
      <c r="B976" s="130" t="s">
        <v>2044</v>
      </c>
      <c r="C976" s="130" t="s">
        <v>35</v>
      </c>
      <c r="D976" s="130" t="s">
        <v>40</v>
      </c>
      <c r="E976" s="131" t="s">
        <v>25</v>
      </c>
      <c r="F976" s="131">
        <v>0</v>
      </c>
      <c r="G976" s="130" t="s">
        <v>69</v>
      </c>
      <c r="H976" s="130" t="s">
        <v>64</v>
      </c>
      <c r="I976" s="130" t="s">
        <v>40</v>
      </c>
      <c r="J976" s="131" t="s">
        <v>29</v>
      </c>
      <c r="K976" s="131">
        <v>0</v>
      </c>
    </row>
    <row r="977" spans="1:11" ht="23.1" hidden="1" customHeight="1" x14ac:dyDescent="0.15">
      <c r="A977" s="130" t="s">
        <v>2045</v>
      </c>
      <c r="B977" s="130" t="s">
        <v>2046</v>
      </c>
      <c r="C977" s="130" t="s">
        <v>26</v>
      </c>
      <c r="D977" s="130" t="s">
        <v>35</v>
      </c>
      <c r="E977" s="131">
        <v>0</v>
      </c>
      <c r="F977" s="131">
        <v>0</v>
      </c>
      <c r="G977" s="130" t="s">
        <v>26</v>
      </c>
      <c r="H977" s="130" t="s">
        <v>76</v>
      </c>
      <c r="I977" s="130">
        <v>0</v>
      </c>
      <c r="J977" s="131">
        <v>0</v>
      </c>
      <c r="K977" s="131">
        <v>0</v>
      </c>
    </row>
    <row r="978" spans="1:11" ht="23.1" hidden="1" customHeight="1" x14ac:dyDescent="0.15">
      <c r="A978" s="130" t="s">
        <v>2047</v>
      </c>
      <c r="B978" s="130" t="s">
        <v>2048</v>
      </c>
      <c r="C978" s="130" t="s">
        <v>11</v>
      </c>
      <c r="D978" s="130">
        <v>0</v>
      </c>
      <c r="E978" s="131">
        <v>0</v>
      </c>
      <c r="F978" s="131">
        <v>0</v>
      </c>
      <c r="G978" s="130" t="s">
        <v>32</v>
      </c>
      <c r="H978" s="130">
        <v>0</v>
      </c>
      <c r="I978" s="130">
        <v>0</v>
      </c>
      <c r="J978" s="131">
        <v>0</v>
      </c>
      <c r="K978" s="131">
        <v>0</v>
      </c>
    </row>
    <row r="979" spans="1:11" ht="23.1" hidden="1" customHeight="1" x14ac:dyDescent="0.15">
      <c r="A979" s="130" t="s">
        <v>2049</v>
      </c>
      <c r="B979" s="130" t="s">
        <v>2050</v>
      </c>
      <c r="C979" s="130" t="s">
        <v>11</v>
      </c>
      <c r="D979" s="130">
        <v>0</v>
      </c>
      <c r="E979" s="131">
        <v>0</v>
      </c>
      <c r="F979" s="131">
        <v>0</v>
      </c>
      <c r="G979" s="130" t="s">
        <v>13</v>
      </c>
      <c r="H979" s="130">
        <v>0</v>
      </c>
      <c r="I979" s="130">
        <v>0</v>
      </c>
      <c r="J979" s="131">
        <v>0</v>
      </c>
      <c r="K979" s="131">
        <v>0</v>
      </c>
    </row>
    <row r="980" spans="1:11" ht="23.1" hidden="1" customHeight="1" x14ac:dyDescent="0.15">
      <c r="A980" s="130" t="s">
        <v>2051</v>
      </c>
      <c r="B980" s="130" t="s">
        <v>2052</v>
      </c>
      <c r="C980" s="130" t="s">
        <v>17</v>
      </c>
      <c r="D980" s="130">
        <v>0</v>
      </c>
      <c r="E980" s="131">
        <v>0</v>
      </c>
      <c r="F980" s="131">
        <v>0</v>
      </c>
      <c r="G980" s="130" t="s">
        <v>67</v>
      </c>
      <c r="H980" s="130" t="s">
        <v>23</v>
      </c>
      <c r="I980" s="130">
        <v>0</v>
      </c>
      <c r="J980" s="131">
        <v>0</v>
      </c>
      <c r="K980" s="131">
        <v>0</v>
      </c>
    </row>
    <row r="981" spans="1:11" ht="23.1" hidden="1" customHeight="1" x14ac:dyDescent="0.15">
      <c r="A981" s="130" t="s">
        <v>2053</v>
      </c>
      <c r="B981" s="130" t="s">
        <v>2054</v>
      </c>
      <c r="C981" s="130" t="s">
        <v>17</v>
      </c>
      <c r="D981" s="130">
        <v>0</v>
      </c>
      <c r="E981" s="131" t="s">
        <v>12</v>
      </c>
      <c r="F981" s="131">
        <v>0</v>
      </c>
      <c r="G981" s="130" t="s">
        <v>82</v>
      </c>
      <c r="H981" s="130">
        <v>0</v>
      </c>
      <c r="I981" s="130">
        <v>0</v>
      </c>
      <c r="J981" s="131">
        <v>0</v>
      </c>
      <c r="K981" s="131">
        <v>0</v>
      </c>
    </row>
    <row r="982" spans="1:11" ht="23.1" hidden="1" customHeight="1" x14ac:dyDescent="0.15">
      <c r="A982" s="130" t="s">
        <v>2055</v>
      </c>
      <c r="B982" s="130" t="s">
        <v>2056</v>
      </c>
      <c r="C982" s="130" t="s">
        <v>39</v>
      </c>
      <c r="D982" s="130">
        <v>0</v>
      </c>
      <c r="E982" s="131">
        <v>0</v>
      </c>
      <c r="F982" s="131">
        <v>0</v>
      </c>
      <c r="G982" s="130" t="s">
        <v>52</v>
      </c>
      <c r="H982" s="130" t="s">
        <v>43</v>
      </c>
      <c r="I982" s="130">
        <v>0</v>
      </c>
      <c r="J982" s="131">
        <v>0</v>
      </c>
      <c r="K982" s="131">
        <v>0</v>
      </c>
    </row>
    <row r="983" spans="1:11" ht="23.1" hidden="1" customHeight="1" x14ac:dyDescent="0.15">
      <c r="A983" s="130" t="s">
        <v>2057</v>
      </c>
      <c r="B983" s="130" t="s">
        <v>2058</v>
      </c>
      <c r="C983" s="130" t="s">
        <v>12</v>
      </c>
      <c r="D983" s="130">
        <v>0</v>
      </c>
      <c r="E983" s="131" t="s">
        <v>25</v>
      </c>
      <c r="F983" s="131">
        <v>0</v>
      </c>
      <c r="G983" s="130" t="s">
        <v>19</v>
      </c>
      <c r="H983" s="130">
        <v>0</v>
      </c>
      <c r="I983" s="130">
        <v>0</v>
      </c>
      <c r="J983" s="131" t="s">
        <v>27</v>
      </c>
      <c r="K983" s="131">
        <v>0</v>
      </c>
    </row>
    <row r="984" spans="1:11" ht="23.1" hidden="1" customHeight="1" x14ac:dyDescent="0.15">
      <c r="A984" s="130" t="s">
        <v>2059</v>
      </c>
      <c r="B984" s="130" t="s">
        <v>2060</v>
      </c>
      <c r="C984" s="130" t="s">
        <v>22</v>
      </c>
      <c r="D984" s="130">
        <v>0</v>
      </c>
      <c r="E984" s="131">
        <v>0</v>
      </c>
      <c r="F984" s="131">
        <v>0</v>
      </c>
      <c r="G984" s="130" t="s">
        <v>51</v>
      </c>
      <c r="H984" s="130">
        <v>0</v>
      </c>
      <c r="I984" s="130">
        <v>0</v>
      </c>
      <c r="J984" s="131">
        <v>0</v>
      </c>
      <c r="K984" s="131">
        <v>0</v>
      </c>
    </row>
    <row r="985" spans="1:11" ht="23.1" hidden="1" customHeight="1" x14ac:dyDescent="0.15">
      <c r="A985" s="130" t="s">
        <v>2061</v>
      </c>
      <c r="B985" s="130" t="s">
        <v>2062</v>
      </c>
      <c r="C985" s="130" t="s">
        <v>12</v>
      </c>
      <c r="D985" s="130">
        <v>0</v>
      </c>
      <c r="E985" s="131">
        <v>0</v>
      </c>
      <c r="F985" s="131">
        <v>0</v>
      </c>
      <c r="G985" s="130" t="s">
        <v>19</v>
      </c>
      <c r="H985" s="130">
        <v>0</v>
      </c>
      <c r="I985" s="130">
        <v>0</v>
      </c>
      <c r="J985" s="131">
        <v>0</v>
      </c>
      <c r="K985" s="131">
        <v>0</v>
      </c>
    </row>
    <row r="986" spans="1:11" ht="23.1" hidden="1" customHeight="1" x14ac:dyDescent="0.15">
      <c r="A986" s="130" t="s">
        <v>2063</v>
      </c>
      <c r="B986" s="130" t="s">
        <v>2064</v>
      </c>
      <c r="C986" s="130" t="s">
        <v>25</v>
      </c>
      <c r="D986" s="130">
        <v>0</v>
      </c>
      <c r="E986" s="131">
        <v>0</v>
      </c>
      <c r="F986" s="131">
        <v>0</v>
      </c>
      <c r="G986" s="130" t="s">
        <v>72</v>
      </c>
      <c r="H986" s="130">
        <v>0</v>
      </c>
      <c r="I986" s="130">
        <v>0</v>
      </c>
      <c r="J986" s="131">
        <v>0</v>
      </c>
      <c r="K986" s="131">
        <v>0</v>
      </c>
    </row>
    <row r="987" spans="1:11" ht="23.1" hidden="1" customHeight="1" x14ac:dyDescent="0.15">
      <c r="A987" s="130" t="s">
        <v>2065</v>
      </c>
      <c r="B987" s="130" t="s">
        <v>2066</v>
      </c>
      <c r="C987" s="130" t="s">
        <v>11</v>
      </c>
      <c r="D987" s="130">
        <v>0</v>
      </c>
      <c r="E987" s="131">
        <v>0</v>
      </c>
      <c r="F987" s="131">
        <v>0</v>
      </c>
      <c r="G987" s="130" t="s">
        <v>13</v>
      </c>
      <c r="H987" s="130">
        <v>0</v>
      </c>
      <c r="I987" s="130">
        <v>0</v>
      </c>
      <c r="J987" s="131">
        <v>0</v>
      </c>
      <c r="K987" s="131">
        <v>0</v>
      </c>
    </row>
    <row r="988" spans="1:11" ht="23.1" hidden="1" customHeight="1" x14ac:dyDescent="0.15">
      <c r="A988" s="130" t="s">
        <v>2067</v>
      </c>
      <c r="B988" s="130" t="s">
        <v>2068</v>
      </c>
      <c r="C988" s="130" t="s">
        <v>22</v>
      </c>
      <c r="D988" s="130">
        <v>0</v>
      </c>
      <c r="E988" s="131">
        <v>0</v>
      </c>
      <c r="F988" s="131">
        <v>0</v>
      </c>
      <c r="G988" s="130" t="s">
        <v>71</v>
      </c>
      <c r="H988" s="130">
        <v>0</v>
      </c>
      <c r="I988" s="130">
        <v>0</v>
      </c>
      <c r="J988" s="131">
        <v>0</v>
      </c>
      <c r="K988" s="131">
        <v>0</v>
      </c>
    </row>
    <row r="989" spans="1:11" ht="23.1" hidden="1" customHeight="1" x14ac:dyDescent="0.15">
      <c r="A989" s="130" t="s">
        <v>2069</v>
      </c>
      <c r="B989" s="130" t="s">
        <v>2070</v>
      </c>
      <c r="C989" s="130" t="s">
        <v>22</v>
      </c>
      <c r="D989" s="130">
        <v>0</v>
      </c>
      <c r="E989" s="131">
        <v>0</v>
      </c>
      <c r="F989" s="131">
        <v>0</v>
      </c>
      <c r="G989" s="130" t="s">
        <v>71</v>
      </c>
      <c r="H989" s="130">
        <v>0</v>
      </c>
      <c r="I989" s="130">
        <v>0</v>
      </c>
      <c r="J989" s="131">
        <v>0</v>
      </c>
      <c r="K989" s="131">
        <v>0</v>
      </c>
    </row>
    <row r="990" spans="1:11" ht="23.1" hidden="1" customHeight="1" x14ac:dyDescent="0.15">
      <c r="A990" s="130" t="s">
        <v>2071</v>
      </c>
      <c r="B990" s="130" t="s">
        <v>2072</v>
      </c>
      <c r="C990" s="130" t="s">
        <v>25</v>
      </c>
      <c r="D990" s="130">
        <v>0</v>
      </c>
      <c r="E990" s="131">
        <v>0</v>
      </c>
      <c r="F990" s="131">
        <v>0</v>
      </c>
      <c r="G990" s="130" t="s">
        <v>72</v>
      </c>
      <c r="H990" s="130">
        <v>0</v>
      </c>
      <c r="I990" s="130">
        <v>0</v>
      </c>
      <c r="J990" s="131">
        <v>0</v>
      </c>
      <c r="K990" s="131">
        <v>0</v>
      </c>
    </row>
    <row r="991" spans="1:11" ht="23.1" hidden="1" customHeight="1" x14ac:dyDescent="0.15">
      <c r="A991" s="130" t="s">
        <v>2073</v>
      </c>
      <c r="B991" s="130" t="s">
        <v>2074</v>
      </c>
      <c r="C991" s="130" t="s">
        <v>26</v>
      </c>
      <c r="D991" s="130">
        <v>0</v>
      </c>
      <c r="E991" s="131">
        <v>0</v>
      </c>
      <c r="F991" s="131">
        <v>0</v>
      </c>
      <c r="G991" s="130" t="s">
        <v>26</v>
      </c>
      <c r="H991" s="130">
        <v>0</v>
      </c>
      <c r="I991" s="130">
        <v>0</v>
      </c>
      <c r="J991" s="131">
        <v>0</v>
      </c>
      <c r="K991" s="131">
        <v>0</v>
      </c>
    </row>
    <row r="992" spans="1:11" ht="23.1" hidden="1" customHeight="1" x14ac:dyDescent="0.15">
      <c r="A992" s="130" t="s">
        <v>2075</v>
      </c>
      <c r="B992" s="130" t="s">
        <v>2076</v>
      </c>
      <c r="C992" s="130" t="s">
        <v>12</v>
      </c>
      <c r="D992" s="130" t="s">
        <v>22</v>
      </c>
      <c r="E992" s="131">
        <v>0</v>
      </c>
      <c r="F992" s="131">
        <v>0</v>
      </c>
      <c r="G992" s="130" t="s">
        <v>19</v>
      </c>
      <c r="H992" s="130" t="s">
        <v>77</v>
      </c>
      <c r="I992" s="130">
        <v>0</v>
      </c>
      <c r="J992" s="131">
        <v>0</v>
      </c>
      <c r="K992" s="131">
        <v>0</v>
      </c>
    </row>
    <row r="993" spans="1:11" ht="23.1" hidden="1" customHeight="1" x14ac:dyDescent="0.15">
      <c r="A993" s="130" t="s">
        <v>2077</v>
      </c>
      <c r="B993" s="130" t="s">
        <v>2078</v>
      </c>
      <c r="C993" s="130" t="s">
        <v>17</v>
      </c>
      <c r="D993" s="130">
        <v>0</v>
      </c>
      <c r="E993" s="131">
        <v>0</v>
      </c>
      <c r="F993" s="131">
        <v>0</v>
      </c>
      <c r="G993" s="130" t="s">
        <v>67</v>
      </c>
      <c r="H993" s="130">
        <v>0</v>
      </c>
      <c r="I993" s="130">
        <v>0</v>
      </c>
      <c r="J993" s="131">
        <v>0</v>
      </c>
      <c r="K993" s="131">
        <v>0</v>
      </c>
    </row>
    <row r="994" spans="1:11" ht="23.1" hidden="1" customHeight="1" x14ac:dyDescent="0.15">
      <c r="A994" s="130" t="s">
        <v>2079</v>
      </c>
      <c r="B994" s="130" t="s">
        <v>2080</v>
      </c>
      <c r="C994" s="130" t="s">
        <v>11</v>
      </c>
      <c r="D994" s="130">
        <v>0</v>
      </c>
      <c r="E994" s="131">
        <v>0</v>
      </c>
      <c r="F994" s="131">
        <v>0</v>
      </c>
      <c r="G994" s="130" t="s">
        <v>57</v>
      </c>
      <c r="H994" s="130">
        <v>0</v>
      </c>
      <c r="I994" s="130">
        <v>0</v>
      </c>
      <c r="J994" s="131">
        <v>0</v>
      </c>
      <c r="K994" s="131">
        <v>0</v>
      </c>
    </row>
    <row r="995" spans="1:11" ht="23.1" hidden="1" customHeight="1" x14ac:dyDescent="0.15">
      <c r="A995" s="130" t="s">
        <v>2081</v>
      </c>
      <c r="B995" s="130" t="s">
        <v>2082</v>
      </c>
      <c r="C995" s="130" t="s">
        <v>50</v>
      </c>
      <c r="D995" s="130">
        <v>0</v>
      </c>
      <c r="E995" s="131">
        <v>0</v>
      </c>
      <c r="F995" s="131">
        <v>0</v>
      </c>
      <c r="G995" s="130" t="s">
        <v>50</v>
      </c>
      <c r="H995" s="130">
        <v>0</v>
      </c>
      <c r="I995" s="130">
        <v>0</v>
      </c>
      <c r="J995" s="131">
        <v>0</v>
      </c>
      <c r="K995" s="131">
        <v>0</v>
      </c>
    </row>
    <row r="996" spans="1:11" ht="23.1" hidden="1" customHeight="1" x14ac:dyDescent="0.15">
      <c r="A996" s="130" t="s">
        <v>2083</v>
      </c>
      <c r="B996" s="130" t="s">
        <v>2084</v>
      </c>
      <c r="C996" s="130" t="s">
        <v>17</v>
      </c>
      <c r="D996" s="130">
        <v>0</v>
      </c>
      <c r="E996" s="131" t="s">
        <v>25</v>
      </c>
      <c r="F996" s="131">
        <v>0</v>
      </c>
      <c r="G996" s="130" t="s">
        <v>23</v>
      </c>
      <c r="H996" s="130" t="s">
        <v>67</v>
      </c>
      <c r="I996" s="130">
        <v>0</v>
      </c>
      <c r="J996" s="131" t="s">
        <v>27</v>
      </c>
      <c r="K996" s="131">
        <v>0</v>
      </c>
    </row>
    <row r="997" spans="1:11" ht="23.1" hidden="1" customHeight="1" x14ac:dyDescent="0.15">
      <c r="A997" s="130" t="s">
        <v>2085</v>
      </c>
      <c r="B997" s="130" t="s">
        <v>2086</v>
      </c>
      <c r="C997" s="130" t="s">
        <v>22</v>
      </c>
      <c r="D997" s="130">
        <v>0</v>
      </c>
      <c r="E997" s="131">
        <v>0</v>
      </c>
      <c r="F997" s="131">
        <v>0</v>
      </c>
      <c r="G997" s="130" t="s">
        <v>71</v>
      </c>
      <c r="H997" s="130">
        <v>0</v>
      </c>
      <c r="I997" s="130">
        <v>0</v>
      </c>
      <c r="J997" s="131">
        <v>0</v>
      </c>
      <c r="K997" s="131">
        <v>0</v>
      </c>
    </row>
    <row r="998" spans="1:11" ht="23.1" hidden="1" customHeight="1" x14ac:dyDescent="0.15">
      <c r="A998" s="130" t="s">
        <v>2087</v>
      </c>
      <c r="B998" s="130" t="s">
        <v>2088</v>
      </c>
      <c r="C998" s="130" t="s">
        <v>22</v>
      </c>
      <c r="D998" s="130">
        <v>0</v>
      </c>
      <c r="E998" s="131">
        <v>0</v>
      </c>
      <c r="F998" s="131">
        <v>0</v>
      </c>
      <c r="G998" s="130" t="s">
        <v>51</v>
      </c>
      <c r="H998" s="130">
        <v>0</v>
      </c>
      <c r="I998" s="130">
        <v>0</v>
      </c>
      <c r="J998" s="131">
        <v>0</v>
      </c>
      <c r="K998" s="131">
        <v>0</v>
      </c>
    </row>
    <row r="999" spans="1:11" ht="23.1" hidden="1" customHeight="1" x14ac:dyDescent="0.15">
      <c r="A999" s="130" t="s">
        <v>2089</v>
      </c>
      <c r="B999" s="130" t="s">
        <v>2090</v>
      </c>
      <c r="C999" s="130" t="s">
        <v>17</v>
      </c>
      <c r="D999" s="130">
        <v>0</v>
      </c>
      <c r="E999" s="131" t="s">
        <v>14</v>
      </c>
      <c r="F999" s="131">
        <v>0</v>
      </c>
      <c r="G999" s="130" t="s">
        <v>23</v>
      </c>
      <c r="H999" s="130">
        <v>0</v>
      </c>
      <c r="I999" s="130">
        <v>0</v>
      </c>
      <c r="J999" s="131" t="s">
        <v>14</v>
      </c>
      <c r="K999" s="131">
        <v>0</v>
      </c>
    </row>
    <row r="1000" spans="1:11" ht="23.1" hidden="1" customHeight="1" x14ac:dyDescent="0.15">
      <c r="A1000" s="130" t="s">
        <v>2091</v>
      </c>
      <c r="B1000" s="130" t="s">
        <v>2092</v>
      </c>
      <c r="C1000" s="130" t="s">
        <v>25</v>
      </c>
      <c r="D1000" s="130">
        <v>0</v>
      </c>
      <c r="E1000" s="131" t="s">
        <v>17</v>
      </c>
      <c r="F1000" s="131">
        <v>0</v>
      </c>
      <c r="G1000" s="130" t="s">
        <v>41</v>
      </c>
      <c r="H1000" s="130">
        <v>0</v>
      </c>
      <c r="I1000" s="130">
        <v>0</v>
      </c>
      <c r="J1000" s="131" t="s">
        <v>37</v>
      </c>
      <c r="K1000" s="131">
        <v>0</v>
      </c>
    </row>
    <row r="1001" spans="1:11" ht="23.1" hidden="1" customHeight="1" x14ac:dyDescent="0.15">
      <c r="A1001" s="130" t="s">
        <v>2093</v>
      </c>
      <c r="B1001" s="130" t="s">
        <v>2094</v>
      </c>
      <c r="C1001" s="130" t="s">
        <v>25</v>
      </c>
      <c r="D1001" s="130">
        <v>0</v>
      </c>
      <c r="E1001" s="131">
        <v>0</v>
      </c>
      <c r="F1001" s="131">
        <v>0</v>
      </c>
      <c r="G1001" s="130" t="s">
        <v>64</v>
      </c>
      <c r="H1001" s="130" t="s">
        <v>29</v>
      </c>
      <c r="I1001" s="130">
        <v>0</v>
      </c>
      <c r="J1001" s="131">
        <v>0</v>
      </c>
      <c r="K1001" s="131">
        <v>0</v>
      </c>
    </row>
    <row r="1002" spans="1:11" ht="23.1" hidden="1" customHeight="1" x14ac:dyDescent="0.15">
      <c r="A1002" s="130" t="s">
        <v>2095</v>
      </c>
      <c r="B1002" s="130" t="s">
        <v>2096</v>
      </c>
      <c r="C1002" s="130" t="s">
        <v>47</v>
      </c>
      <c r="D1002" s="130">
        <v>0</v>
      </c>
      <c r="E1002" s="131">
        <v>0</v>
      </c>
      <c r="F1002" s="131">
        <v>0</v>
      </c>
      <c r="G1002" s="130" t="s">
        <v>47</v>
      </c>
      <c r="H1002" s="130">
        <v>0</v>
      </c>
      <c r="I1002" s="130">
        <v>0</v>
      </c>
      <c r="J1002" s="131">
        <v>0</v>
      </c>
      <c r="K1002" s="131">
        <v>0</v>
      </c>
    </row>
    <row r="1003" spans="1:11" ht="23.1" hidden="1" customHeight="1" x14ac:dyDescent="0.15">
      <c r="A1003" s="130" t="s">
        <v>2097</v>
      </c>
      <c r="B1003" s="130" t="s">
        <v>2098</v>
      </c>
      <c r="C1003" s="130" t="s">
        <v>17</v>
      </c>
      <c r="D1003" s="130">
        <v>0</v>
      </c>
      <c r="E1003" s="131">
        <v>0</v>
      </c>
      <c r="F1003" s="131">
        <v>0</v>
      </c>
      <c r="G1003" s="130" t="s">
        <v>37</v>
      </c>
      <c r="H1003" s="130">
        <v>0</v>
      </c>
      <c r="I1003" s="130">
        <v>0</v>
      </c>
      <c r="J1003" s="131">
        <v>0</v>
      </c>
      <c r="K1003" s="131">
        <v>0</v>
      </c>
    </row>
    <row r="1004" spans="1:11" ht="23.1" hidden="1" customHeight="1" x14ac:dyDescent="0.15">
      <c r="A1004" s="130" t="s">
        <v>2099</v>
      </c>
      <c r="B1004" s="130" t="s">
        <v>2100</v>
      </c>
      <c r="C1004" s="130" t="s">
        <v>17</v>
      </c>
      <c r="D1004" s="130">
        <v>0</v>
      </c>
      <c r="E1004" s="131">
        <v>0</v>
      </c>
      <c r="F1004" s="131">
        <v>0</v>
      </c>
      <c r="G1004" s="130" t="s">
        <v>37</v>
      </c>
      <c r="H1004" s="130">
        <v>0</v>
      </c>
      <c r="I1004" s="130">
        <v>0</v>
      </c>
      <c r="J1004" s="131">
        <v>0</v>
      </c>
      <c r="K1004" s="131">
        <v>0</v>
      </c>
    </row>
    <row r="1005" spans="1:11" ht="23.1" hidden="1" customHeight="1" x14ac:dyDescent="0.15">
      <c r="A1005" s="130" t="s">
        <v>2101</v>
      </c>
      <c r="B1005" s="130" t="s">
        <v>2102</v>
      </c>
      <c r="C1005" s="130" t="s">
        <v>14</v>
      </c>
      <c r="D1005" s="130">
        <v>0</v>
      </c>
      <c r="E1005" s="131">
        <v>0</v>
      </c>
      <c r="F1005" s="131">
        <v>0</v>
      </c>
      <c r="G1005" s="130" t="s">
        <v>14</v>
      </c>
      <c r="H1005" s="130">
        <v>0</v>
      </c>
      <c r="I1005" s="130">
        <v>0</v>
      </c>
      <c r="J1005" s="131">
        <v>0</v>
      </c>
      <c r="K1005" s="131">
        <v>0</v>
      </c>
    </row>
    <row r="1006" spans="1:11" ht="23.1" hidden="1" customHeight="1" x14ac:dyDescent="0.15">
      <c r="A1006" s="130" t="s">
        <v>2103</v>
      </c>
      <c r="B1006" s="130" t="s">
        <v>2104</v>
      </c>
      <c r="C1006" s="130" t="s">
        <v>25</v>
      </c>
      <c r="D1006" s="130">
        <v>0</v>
      </c>
      <c r="E1006" s="131">
        <v>0</v>
      </c>
      <c r="F1006" s="131">
        <v>0</v>
      </c>
      <c r="G1006" s="130" t="s">
        <v>27</v>
      </c>
      <c r="H1006" s="130">
        <v>0</v>
      </c>
      <c r="I1006" s="130">
        <v>0</v>
      </c>
      <c r="J1006" s="131">
        <v>0</v>
      </c>
      <c r="K1006" s="131">
        <v>0</v>
      </c>
    </row>
    <row r="1007" spans="1:11" ht="23.1" hidden="1" customHeight="1" x14ac:dyDescent="0.15">
      <c r="A1007" s="130" t="s">
        <v>2105</v>
      </c>
      <c r="B1007" s="130" t="s">
        <v>2106</v>
      </c>
      <c r="C1007" s="130" t="s">
        <v>22</v>
      </c>
      <c r="D1007" s="130">
        <v>0</v>
      </c>
      <c r="E1007" s="131">
        <v>0</v>
      </c>
      <c r="F1007" s="131">
        <v>0</v>
      </c>
      <c r="G1007" s="130" t="s">
        <v>51</v>
      </c>
      <c r="H1007" s="130">
        <v>0</v>
      </c>
      <c r="I1007" s="130">
        <v>0</v>
      </c>
      <c r="J1007" s="131">
        <v>0</v>
      </c>
      <c r="K1007" s="131">
        <v>0</v>
      </c>
    </row>
    <row r="1008" spans="1:11" ht="23.1" hidden="1" customHeight="1" x14ac:dyDescent="0.15">
      <c r="A1008" s="130" t="s">
        <v>2107</v>
      </c>
      <c r="B1008" s="130" t="s">
        <v>2108</v>
      </c>
      <c r="C1008" s="130" t="s">
        <v>22</v>
      </c>
      <c r="D1008" s="130">
        <v>0</v>
      </c>
      <c r="E1008" s="131">
        <v>0</v>
      </c>
      <c r="F1008" s="131">
        <v>0</v>
      </c>
      <c r="G1008" s="130" t="s">
        <v>70</v>
      </c>
      <c r="H1008" s="130">
        <v>0</v>
      </c>
      <c r="I1008" s="130">
        <v>0</v>
      </c>
      <c r="J1008" s="131">
        <v>0</v>
      </c>
      <c r="K1008" s="131">
        <v>0</v>
      </c>
    </row>
    <row r="1009" spans="1:11" ht="23.1" hidden="1" customHeight="1" x14ac:dyDescent="0.15">
      <c r="A1009" s="130" t="s">
        <v>2109</v>
      </c>
      <c r="B1009" s="130" t="s">
        <v>2110</v>
      </c>
      <c r="C1009" s="130" t="s">
        <v>26</v>
      </c>
      <c r="D1009" s="130">
        <v>0</v>
      </c>
      <c r="E1009" s="131">
        <v>0</v>
      </c>
      <c r="F1009" s="131">
        <v>0</v>
      </c>
      <c r="G1009" s="130" t="s">
        <v>26</v>
      </c>
      <c r="H1009" s="130">
        <v>0</v>
      </c>
      <c r="I1009" s="130">
        <v>0</v>
      </c>
      <c r="J1009" s="131">
        <v>0</v>
      </c>
      <c r="K1009" s="131">
        <v>0</v>
      </c>
    </row>
    <row r="1010" spans="1:11" ht="23.1" hidden="1" customHeight="1" x14ac:dyDescent="0.15">
      <c r="A1010" s="130" t="s">
        <v>2111</v>
      </c>
      <c r="B1010" s="130" t="s">
        <v>2112</v>
      </c>
      <c r="C1010" s="130" t="s">
        <v>22</v>
      </c>
      <c r="D1010" s="130">
        <v>0</v>
      </c>
      <c r="E1010" s="131">
        <v>0</v>
      </c>
      <c r="F1010" s="131">
        <v>0</v>
      </c>
      <c r="G1010" s="130" t="s">
        <v>81</v>
      </c>
      <c r="H1010" s="130">
        <v>0</v>
      </c>
      <c r="I1010" s="130">
        <v>0</v>
      </c>
      <c r="J1010" s="131">
        <v>0</v>
      </c>
      <c r="K1010" s="131">
        <v>0</v>
      </c>
    </row>
    <row r="1011" spans="1:11" ht="23.1" hidden="1" customHeight="1" x14ac:dyDescent="0.15">
      <c r="A1011" s="130" t="s">
        <v>2113</v>
      </c>
      <c r="B1011" s="130" t="s">
        <v>2114</v>
      </c>
      <c r="C1011" s="130" t="s">
        <v>11</v>
      </c>
      <c r="D1011" s="130">
        <v>0</v>
      </c>
      <c r="E1011" s="131">
        <v>0</v>
      </c>
      <c r="F1011" s="131">
        <v>0</v>
      </c>
      <c r="G1011" s="130" t="s">
        <v>32</v>
      </c>
      <c r="H1011" s="130">
        <v>0</v>
      </c>
      <c r="I1011" s="130">
        <v>0</v>
      </c>
      <c r="J1011" s="131">
        <v>0</v>
      </c>
      <c r="K1011" s="131">
        <v>0</v>
      </c>
    </row>
    <row r="1012" spans="1:11" ht="23.1" hidden="1" customHeight="1" x14ac:dyDescent="0.15">
      <c r="A1012" s="130" t="s">
        <v>2115</v>
      </c>
      <c r="B1012" s="130" t="s">
        <v>2116</v>
      </c>
      <c r="C1012" s="130" t="s">
        <v>17</v>
      </c>
      <c r="D1012" s="130">
        <v>0</v>
      </c>
      <c r="E1012" s="131" t="s">
        <v>14</v>
      </c>
      <c r="F1012" s="131">
        <v>0</v>
      </c>
      <c r="G1012" s="130" t="s">
        <v>23</v>
      </c>
      <c r="H1012" s="130">
        <v>0</v>
      </c>
      <c r="I1012" s="130">
        <v>0</v>
      </c>
      <c r="J1012" s="131" t="s">
        <v>14</v>
      </c>
      <c r="K1012" s="131">
        <v>0</v>
      </c>
    </row>
    <row r="1013" spans="1:11" ht="23.1" hidden="1" customHeight="1" x14ac:dyDescent="0.15">
      <c r="A1013" s="130" t="s">
        <v>2117</v>
      </c>
      <c r="B1013" s="130" t="s">
        <v>2118</v>
      </c>
      <c r="C1013" s="130" t="s">
        <v>35</v>
      </c>
      <c r="D1013" s="130" t="s">
        <v>25</v>
      </c>
      <c r="E1013" s="131">
        <v>0</v>
      </c>
      <c r="F1013" s="131">
        <v>0</v>
      </c>
      <c r="G1013" s="130" t="s">
        <v>27</v>
      </c>
      <c r="H1013" s="130" t="s">
        <v>36</v>
      </c>
      <c r="I1013" s="130">
        <v>0</v>
      </c>
      <c r="J1013" s="131">
        <v>0</v>
      </c>
      <c r="K1013" s="131">
        <v>0</v>
      </c>
    </row>
    <row r="1014" spans="1:11" ht="23.1" hidden="1" customHeight="1" x14ac:dyDescent="0.15">
      <c r="A1014" s="130" t="s">
        <v>2119</v>
      </c>
      <c r="B1014" s="130" t="s">
        <v>2120</v>
      </c>
      <c r="C1014" s="130" t="s">
        <v>22</v>
      </c>
      <c r="D1014" s="130">
        <v>0</v>
      </c>
      <c r="E1014" s="131">
        <v>0</v>
      </c>
      <c r="F1014" s="131">
        <v>0</v>
      </c>
      <c r="G1014" s="130" t="s">
        <v>51</v>
      </c>
      <c r="H1014" s="130">
        <v>0</v>
      </c>
      <c r="I1014" s="130">
        <v>0</v>
      </c>
      <c r="J1014" s="131">
        <v>0</v>
      </c>
      <c r="K1014" s="131">
        <v>0</v>
      </c>
    </row>
    <row r="1015" spans="1:11" ht="23.1" hidden="1" customHeight="1" x14ac:dyDescent="0.15">
      <c r="A1015" s="130" t="s">
        <v>2121</v>
      </c>
      <c r="B1015" s="130" t="s">
        <v>2122</v>
      </c>
      <c r="C1015" s="130" t="s">
        <v>26</v>
      </c>
      <c r="D1015" s="130">
        <v>0</v>
      </c>
      <c r="E1015" s="131">
        <v>0</v>
      </c>
      <c r="F1015" s="131">
        <v>0</v>
      </c>
      <c r="G1015" s="130" t="s">
        <v>26</v>
      </c>
      <c r="H1015" s="130">
        <v>0</v>
      </c>
      <c r="I1015" s="130">
        <v>0</v>
      </c>
      <c r="J1015" s="131">
        <v>0</v>
      </c>
      <c r="K1015" s="131">
        <v>0</v>
      </c>
    </row>
    <row r="1016" spans="1:11" ht="23.1" hidden="1" customHeight="1" x14ac:dyDescent="0.15">
      <c r="A1016" s="130" t="s">
        <v>2123</v>
      </c>
      <c r="B1016" s="130" t="s">
        <v>2124</v>
      </c>
      <c r="C1016" s="130" t="s">
        <v>11</v>
      </c>
      <c r="D1016" s="130">
        <v>0</v>
      </c>
      <c r="E1016" s="131">
        <v>0</v>
      </c>
      <c r="F1016" s="131">
        <v>0</v>
      </c>
      <c r="G1016" s="130" t="s">
        <v>62</v>
      </c>
      <c r="H1016" s="130">
        <v>0</v>
      </c>
      <c r="I1016" s="130">
        <v>0</v>
      </c>
      <c r="J1016" s="131">
        <v>0</v>
      </c>
      <c r="K1016" s="131">
        <v>0</v>
      </c>
    </row>
    <row r="1017" spans="1:11" ht="23.1" hidden="1" customHeight="1" x14ac:dyDescent="0.15">
      <c r="A1017" s="130" t="s">
        <v>2125</v>
      </c>
      <c r="B1017" s="130" t="s">
        <v>2126</v>
      </c>
      <c r="C1017" s="130" t="s">
        <v>25</v>
      </c>
      <c r="D1017" s="130" t="s">
        <v>11</v>
      </c>
      <c r="E1017" s="131">
        <v>0</v>
      </c>
      <c r="F1017" s="131">
        <v>0</v>
      </c>
      <c r="G1017" s="130" t="s">
        <v>55</v>
      </c>
      <c r="H1017" s="130" t="s">
        <v>29</v>
      </c>
      <c r="I1017" s="130" t="s">
        <v>32</v>
      </c>
      <c r="J1017" s="131">
        <v>0</v>
      </c>
      <c r="K1017" s="131">
        <v>0</v>
      </c>
    </row>
    <row r="1018" spans="1:11" ht="23.1" hidden="1" customHeight="1" x14ac:dyDescent="0.15">
      <c r="A1018" s="130" t="s">
        <v>2127</v>
      </c>
      <c r="B1018" s="130" t="s">
        <v>2128</v>
      </c>
      <c r="C1018" s="130" t="s">
        <v>40</v>
      </c>
      <c r="D1018" s="130" t="s">
        <v>26</v>
      </c>
      <c r="E1018" s="131" t="s">
        <v>25</v>
      </c>
      <c r="F1018" s="131">
        <v>0</v>
      </c>
      <c r="G1018" s="130" t="s">
        <v>40</v>
      </c>
      <c r="H1018" s="130" t="s">
        <v>29</v>
      </c>
      <c r="I1018" s="130" t="s">
        <v>26</v>
      </c>
      <c r="J1018" s="131">
        <v>0</v>
      </c>
      <c r="K1018" s="131">
        <v>0</v>
      </c>
    </row>
    <row r="1019" spans="1:11" ht="23.1" hidden="1" customHeight="1" x14ac:dyDescent="0.15">
      <c r="A1019" s="130" t="s">
        <v>2129</v>
      </c>
      <c r="B1019" s="130" t="s">
        <v>2130</v>
      </c>
      <c r="C1019" s="130" t="s">
        <v>35</v>
      </c>
      <c r="D1019" s="130" t="s">
        <v>40</v>
      </c>
      <c r="E1019" s="131">
        <v>0</v>
      </c>
      <c r="F1019" s="131">
        <v>0</v>
      </c>
      <c r="G1019" s="130" t="s">
        <v>76</v>
      </c>
      <c r="H1019" s="130" t="s">
        <v>40</v>
      </c>
      <c r="I1019" s="130">
        <v>0</v>
      </c>
      <c r="J1019" s="131">
        <v>0</v>
      </c>
      <c r="K1019" s="131">
        <v>0</v>
      </c>
    </row>
    <row r="1020" spans="1:11" ht="23.1" hidden="1" customHeight="1" x14ac:dyDescent="0.15">
      <c r="A1020" s="130" t="s">
        <v>2131</v>
      </c>
      <c r="B1020" s="130" t="s">
        <v>2132</v>
      </c>
      <c r="C1020" s="130" t="s">
        <v>22</v>
      </c>
      <c r="D1020" s="130">
        <v>0</v>
      </c>
      <c r="E1020" s="131">
        <v>0</v>
      </c>
      <c r="F1020" s="131">
        <v>0</v>
      </c>
      <c r="G1020" s="130" t="s">
        <v>84</v>
      </c>
      <c r="H1020" s="130">
        <v>0</v>
      </c>
      <c r="I1020" s="130">
        <v>0</v>
      </c>
      <c r="J1020" s="131">
        <v>0</v>
      </c>
      <c r="K1020" s="131">
        <v>0</v>
      </c>
    </row>
    <row r="1021" spans="1:11" ht="23.1" hidden="1" customHeight="1" x14ac:dyDescent="0.15">
      <c r="A1021" s="130" t="s">
        <v>2133</v>
      </c>
      <c r="B1021" s="130" t="s">
        <v>2134</v>
      </c>
      <c r="C1021" s="130" t="s">
        <v>17</v>
      </c>
      <c r="D1021" s="130">
        <v>0</v>
      </c>
      <c r="E1021" s="131">
        <v>0</v>
      </c>
      <c r="F1021" s="131">
        <v>0</v>
      </c>
      <c r="G1021" s="130" t="s">
        <v>23</v>
      </c>
      <c r="H1021" s="130">
        <v>0</v>
      </c>
      <c r="I1021" s="130">
        <v>0</v>
      </c>
      <c r="J1021" s="131">
        <v>0</v>
      </c>
      <c r="K1021" s="131">
        <v>0</v>
      </c>
    </row>
    <row r="1022" spans="1:11" ht="23.1" hidden="1" customHeight="1" x14ac:dyDescent="0.15">
      <c r="A1022" s="130" t="s">
        <v>2135</v>
      </c>
      <c r="B1022" s="130" t="s">
        <v>2136</v>
      </c>
      <c r="C1022" s="130" t="s">
        <v>35</v>
      </c>
      <c r="D1022" s="130">
        <v>0</v>
      </c>
      <c r="E1022" s="131">
        <v>0</v>
      </c>
      <c r="F1022" s="131">
        <v>0</v>
      </c>
      <c r="G1022" s="130" t="s">
        <v>36</v>
      </c>
      <c r="H1022" s="130" t="s">
        <v>69</v>
      </c>
      <c r="I1022" s="130">
        <v>0</v>
      </c>
      <c r="J1022" s="131">
        <v>0</v>
      </c>
      <c r="K1022" s="131">
        <v>0</v>
      </c>
    </row>
    <row r="1023" spans="1:11" ht="23.1" hidden="1" customHeight="1" x14ac:dyDescent="0.15">
      <c r="A1023" s="130" t="s">
        <v>2137</v>
      </c>
      <c r="B1023" s="130" t="s">
        <v>2138</v>
      </c>
      <c r="C1023" s="130" t="s">
        <v>18</v>
      </c>
      <c r="D1023" s="130">
        <v>0</v>
      </c>
      <c r="E1023" s="131">
        <v>0</v>
      </c>
      <c r="F1023" s="131">
        <v>0</v>
      </c>
      <c r="G1023" s="130" t="s">
        <v>18</v>
      </c>
      <c r="H1023" s="130" t="s">
        <v>81</v>
      </c>
      <c r="I1023" s="130">
        <v>0</v>
      </c>
      <c r="J1023" s="131">
        <v>0</v>
      </c>
      <c r="K1023" s="131">
        <v>0</v>
      </c>
    </row>
    <row r="1024" spans="1:11" ht="23.1" hidden="1" customHeight="1" x14ac:dyDescent="0.15">
      <c r="A1024" s="130" t="s">
        <v>2139</v>
      </c>
      <c r="B1024" s="130" t="s">
        <v>2140</v>
      </c>
      <c r="C1024" s="130" t="s">
        <v>35</v>
      </c>
      <c r="D1024" s="130">
        <v>0</v>
      </c>
      <c r="E1024" s="131" t="s">
        <v>12</v>
      </c>
      <c r="F1024" s="131">
        <v>0</v>
      </c>
      <c r="G1024" s="130" t="s">
        <v>36</v>
      </c>
      <c r="H1024" s="130">
        <v>0</v>
      </c>
      <c r="I1024" s="130">
        <v>0</v>
      </c>
      <c r="J1024" s="131" t="s">
        <v>19</v>
      </c>
      <c r="K1024" s="131">
        <v>0</v>
      </c>
    </row>
    <row r="1025" spans="1:11" ht="23.1" hidden="1" customHeight="1" x14ac:dyDescent="0.15">
      <c r="A1025" s="130" t="s">
        <v>2141</v>
      </c>
      <c r="B1025" s="130" t="s">
        <v>2142</v>
      </c>
      <c r="C1025" s="130" t="s">
        <v>35</v>
      </c>
      <c r="D1025" s="130">
        <v>0</v>
      </c>
      <c r="E1025" s="131">
        <v>0</v>
      </c>
      <c r="F1025" s="131">
        <v>0</v>
      </c>
      <c r="G1025" s="130" t="s">
        <v>76</v>
      </c>
      <c r="H1025" s="130">
        <v>0</v>
      </c>
      <c r="I1025" s="130">
        <v>0</v>
      </c>
      <c r="J1025" s="131">
        <v>0</v>
      </c>
      <c r="K1025" s="131">
        <v>0</v>
      </c>
    </row>
    <row r="1026" spans="1:11" ht="23.1" hidden="1" customHeight="1" x14ac:dyDescent="0.15">
      <c r="A1026" s="130" t="s">
        <v>2143</v>
      </c>
      <c r="B1026" s="130" t="s">
        <v>2144</v>
      </c>
      <c r="C1026" s="130" t="s">
        <v>11</v>
      </c>
      <c r="D1026" s="130">
        <v>0</v>
      </c>
      <c r="E1026" s="131">
        <v>0</v>
      </c>
      <c r="F1026" s="131">
        <v>0</v>
      </c>
      <c r="G1026" s="130" t="s">
        <v>32</v>
      </c>
      <c r="H1026" s="130">
        <v>0</v>
      </c>
      <c r="I1026" s="130">
        <v>0</v>
      </c>
      <c r="J1026" s="131">
        <v>0</v>
      </c>
      <c r="K1026" s="131">
        <v>0</v>
      </c>
    </row>
    <row r="1027" spans="1:11" ht="23.1" hidden="1" customHeight="1" x14ac:dyDescent="0.15">
      <c r="A1027" s="130" t="s">
        <v>2145</v>
      </c>
      <c r="B1027" s="130" t="s">
        <v>2146</v>
      </c>
      <c r="C1027" s="130" t="s">
        <v>25</v>
      </c>
      <c r="D1027" s="130">
        <v>0</v>
      </c>
      <c r="E1027" s="131">
        <v>0</v>
      </c>
      <c r="F1027" s="131">
        <v>0</v>
      </c>
      <c r="G1027" s="130" t="s">
        <v>27</v>
      </c>
      <c r="H1027" s="130">
        <v>0</v>
      </c>
      <c r="I1027" s="130">
        <v>0</v>
      </c>
      <c r="J1027" s="131">
        <v>0</v>
      </c>
      <c r="K1027" s="131">
        <v>0</v>
      </c>
    </row>
    <row r="1028" spans="1:11" ht="23.1" hidden="1" customHeight="1" x14ac:dyDescent="0.15">
      <c r="A1028" s="130" t="s">
        <v>2147</v>
      </c>
      <c r="B1028" s="130" t="s">
        <v>2148</v>
      </c>
      <c r="C1028" s="130" t="s">
        <v>11</v>
      </c>
      <c r="D1028" s="130" t="s">
        <v>47</v>
      </c>
      <c r="E1028" s="131">
        <v>0</v>
      </c>
      <c r="F1028" s="131">
        <v>0</v>
      </c>
      <c r="G1028" s="130" t="s">
        <v>32</v>
      </c>
      <c r="H1028" s="130" t="s">
        <v>47</v>
      </c>
      <c r="I1028" s="130">
        <v>0</v>
      </c>
      <c r="J1028" s="131">
        <v>0</v>
      </c>
      <c r="K1028" s="131">
        <v>0</v>
      </c>
    </row>
    <row r="1029" spans="1:11" ht="23.1" hidden="1" customHeight="1" x14ac:dyDescent="0.15">
      <c r="A1029" s="130" t="s">
        <v>2149</v>
      </c>
      <c r="B1029" s="130" t="s">
        <v>2150</v>
      </c>
      <c r="C1029" s="130" t="s">
        <v>25</v>
      </c>
      <c r="D1029" s="130">
        <v>0</v>
      </c>
      <c r="E1029" s="131">
        <v>0</v>
      </c>
      <c r="F1029" s="131">
        <v>0</v>
      </c>
      <c r="G1029" s="130" t="s">
        <v>72</v>
      </c>
      <c r="H1029" s="130">
        <v>0</v>
      </c>
      <c r="I1029" s="130">
        <v>0</v>
      </c>
      <c r="J1029" s="131">
        <v>0</v>
      </c>
      <c r="K1029" s="131">
        <v>0</v>
      </c>
    </row>
    <row r="1030" spans="1:11" ht="23.1" hidden="1" customHeight="1" x14ac:dyDescent="0.15">
      <c r="A1030" s="130" t="s">
        <v>2151</v>
      </c>
      <c r="B1030" s="130" t="s">
        <v>2152</v>
      </c>
      <c r="C1030" s="130" t="s">
        <v>17</v>
      </c>
      <c r="D1030" s="130">
        <v>0</v>
      </c>
      <c r="E1030" s="131">
        <v>0</v>
      </c>
      <c r="F1030" s="131">
        <v>0</v>
      </c>
      <c r="G1030" s="130" t="s">
        <v>37</v>
      </c>
      <c r="H1030" s="130">
        <v>0</v>
      </c>
      <c r="I1030" s="130">
        <v>0</v>
      </c>
      <c r="J1030" s="131">
        <v>0</v>
      </c>
      <c r="K1030" s="131">
        <v>0</v>
      </c>
    </row>
    <row r="1031" spans="1:11" ht="23.1" hidden="1" customHeight="1" x14ac:dyDescent="0.15">
      <c r="A1031" s="130" t="s">
        <v>2153</v>
      </c>
      <c r="B1031" s="130" t="s">
        <v>2154</v>
      </c>
      <c r="C1031" s="130" t="s">
        <v>25</v>
      </c>
      <c r="D1031" s="130">
        <v>0</v>
      </c>
      <c r="E1031" s="131">
        <v>0</v>
      </c>
      <c r="F1031" s="131">
        <v>0</v>
      </c>
      <c r="G1031" s="130" t="s">
        <v>64</v>
      </c>
      <c r="H1031" s="130" t="s">
        <v>29</v>
      </c>
      <c r="I1031" s="130">
        <v>0</v>
      </c>
      <c r="J1031" s="131">
        <v>0</v>
      </c>
      <c r="K1031" s="131">
        <v>0</v>
      </c>
    </row>
    <row r="1032" spans="1:11" ht="23.1" hidden="1" customHeight="1" x14ac:dyDescent="0.15">
      <c r="A1032" s="130" t="s">
        <v>2155</v>
      </c>
      <c r="B1032" s="130" t="s">
        <v>2156</v>
      </c>
      <c r="C1032" s="130" t="s">
        <v>39</v>
      </c>
      <c r="D1032" s="130" t="s">
        <v>25</v>
      </c>
      <c r="E1032" s="131">
        <v>0</v>
      </c>
      <c r="F1032" s="131">
        <v>0</v>
      </c>
      <c r="G1032" s="130" t="s">
        <v>55</v>
      </c>
      <c r="H1032" s="130" t="s">
        <v>43</v>
      </c>
      <c r="I1032" s="130">
        <v>0</v>
      </c>
      <c r="J1032" s="131" t="s">
        <v>27</v>
      </c>
      <c r="K1032" s="131">
        <v>0</v>
      </c>
    </row>
    <row r="1033" spans="1:11" ht="23.1" hidden="1" customHeight="1" x14ac:dyDescent="0.15">
      <c r="A1033" s="130" t="s">
        <v>2157</v>
      </c>
      <c r="B1033" s="130" t="s">
        <v>2158</v>
      </c>
      <c r="C1033" s="130" t="s">
        <v>35</v>
      </c>
      <c r="D1033" s="130">
        <v>0</v>
      </c>
      <c r="E1033" s="131">
        <v>0</v>
      </c>
      <c r="F1033" s="131">
        <v>0</v>
      </c>
      <c r="G1033" s="130" t="s">
        <v>36</v>
      </c>
      <c r="H1033" s="130">
        <v>0</v>
      </c>
      <c r="I1033" s="130">
        <v>0</v>
      </c>
      <c r="J1033" s="131">
        <v>0</v>
      </c>
      <c r="K1033" s="131">
        <v>0</v>
      </c>
    </row>
    <row r="1034" spans="1:11" ht="23.1" hidden="1" customHeight="1" x14ac:dyDescent="0.15">
      <c r="A1034" s="130" t="s">
        <v>2159</v>
      </c>
      <c r="B1034" s="130" t="s">
        <v>2160</v>
      </c>
      <c r="C1034" s="130" t="s">
        <v>26</v>
      </c>
      <c r="D1034" s="130">
        <v>0</v>
      </c>
      <c r="E1034" s="131">
        <v>0</v>
      </c>
      <c r="F1034" s="131">
        <v>0</v>
      </c>
      <c r="G1034" s="130" t="s">
        <v>26</v>
      </c>
      <c r="H1034" s="130">
        <v>0</v>
      </c>
      <c r="I1034" s="130">
        <v>0</v>
      </c>
      <c r="J1034" s="131">
        <v>0</v>
      </c>
      <c r="K1034" s="131">
        <v>0</v>
      </c>
    </row>
    <row r="1035" spans="1:11" ht="23.1" hidden="1" customHeight="1" x14ac:dyDescent="0.15">
      <c r="A1035" s="130" t="s">
        <v>2161</v>
      </c>
      <c r="B1035" s="130" t="s">
        <v>2162</v>
      </c>
      <c r="C1035" s="130" t="s">
        <v>26</v>
      </c>
      <c r="D1035" s="130" t="s">
        <v>47</v>
      </c>
      <c r="E1035" s="131" t="s">
        <v>11</v>
      </c>
      <c r="F1035" s="131">
        <v>0</v>
      </c>
      <c r="G1035" s="130" t="s">
        <v>26</v>
      </c>
      <c r="H1035" s="130" t="s">
        <v>32</v>
      </c>
      <c r="I1035" s="130" t="s">
        <v>47</v>
      </c>
      <c r="J1035" s="131">
        <v>0</v>
      </c>
      <c r="K1035" s="131">
        <v>0</v>
      </c>
    </row>
    <row r="1036" spans="1:11" ht="23.1" hidden="1" customHeight="1" x14ac:dyDescent="0.15">
      <c r="A1036" s="130" t="s">
        <v>2163</v>
      </c>
      <c r="B1036" s="130" t="s">
        <v>2164</v>
      </c>
      <c r="C1036" s="130" t="s">
        <v>17</v>
      </c>
      <c r="D1036" s="130">
        <v>0</v>
      </c>
      <c r="E1036" s="131" t="s">
        <v>14</v>
      </c>
      <c r="F1036" s="131">
        <v>0</v>
      </c>
      <c r="G1036" s="130" t="s">
        <v>23</v>
      </c>
      <c r="H1036" s="130">
        <v>0</v>
      </c>
      <c r="I1036" s="130">
        <v>0</v>
      </c>
      <c r="J1036" s="131" t="s">
        <v>14</v>
      </c>
      <c r="K1036" s="131">
        <v>0</v>
      </c>
    </row>
    <row r="1037" spans="1:11" ht="23.1" hidden="1" customHeight="1" x14ac:dyDescent="0.15">
      <c r="A1037" s="130" t="s">
        <v>2165</v>
      </c>
      <c r="B1037" s="130" t="s">
        <v>2166</v>
      </c>
      <c r="C1037" s="130" t="s">
        <v>17</v>
      </c>
      <c r="D1037" s="130">
        <v>0</v>
      </c>
      <c r="E1037" s="131" t="s">
        <v>14</v>
      </c>
      <c r="F1037" s="131">
        <v>0</v>
      </c>
      <c r="G1037" s="130" t="s">
        <v>23</v>
      </c>
      <c r="H1037" s="130">
        <v>0</v>
      </c>
      <c r="I1037" s="130">
        <v>0</v>
      </c>
      <c r="J1037" s="131" t="s">
        <v>14</v>
      </c>
      <c r="K1037" s="131">
        <v>0</v>
      </c>
    </row>
    <row r="1038" spans="1:11" ht="23.1" hidden="1" customHeight="1" x14ac:dyDescent="0.15">
      <c r="A1038" s="130" t="s">
        <v>2167</v>
      </c>
      <c r="B1038" s="130" t="s">
        <v>2168</v>
      </c>
      <c r="C1038" s="130" t="s">
        <v>17</v>
      </c>
      <c r="D1038" s="130" t="s">
        <v>26</v>
      </c>
      <c r="E1038" s="131">
        <v>0</v>
      </c>
      <c r="F1038" s="131">
        <v>0</v>
      </c>
      <c r="G1038" s="130" t="s">
        <v>37</v>
      </c>
      <c r="H1038" s="130" t="s">
        <v>26</v>
      </c>
      <c r="I1038" s="130">
        <v>0</v>
      </c>
      <c r="J1038" s="131">
        <v>0</v>
      </c>
      <c r="K1038" s="131">
        <v>0</v>
      </c>
    </row>
    <row r="1039" spans="1:11" ht="23.1" hidden="1" customHeight="1" x14ac:dyDescent="0.15">
      <c r="A1039" s="130" t="s">
        <v>2169</v>
      </c>
      <c r="B1039" s="130" t="s">
        <v>2170</v>
      </c>
      <c r="C1039" s="130" t="s">
        <v>12</v>
      </c>
      <c r="D1039" s="130">
        <v>0</v>
      </c>
      <c r="E1039" s="131">
        <v>0</v>
      </c>
      <c r="F1039" s="131">
        <v>0</v>
      </c>
      <c r="G1039" s="130" t="s">
        <v>19</v>
      </c>
      <c r="H1039" s="130">
        <v>0</v>
      </c>
      <c r="I1039" s="130">
        <v>0</v>
      </c>
      <c r="J1039" s="131">
        <v>0</v>
      </c>
      <c r="K1039" s="131">
        <v>0</v>
      </c>
    </row>
    <row r="1040" spans="1:11" ht="23.1" hidden="1" customHeight="1" x14ac:dyDescent="0.15">
      <c r="A1040" s="130" t="s">
        <v>2171</v>
      </c>
      <c r="B1040" s="130" t="s">
        <v>2172</v>
      </c>
      <c r="C1040" s="130" t="s">
        <v>12</v>
      </c>
      <c r="D1040" s="130">
        <v>0</v>
      </c>
      <c r="E1040" s="131">
        <v>0</v>
      </c>
      <c r="F1040" s="131">
        <v>0</v>
      </c>
      <c r="G1040" s="130" t="s">
        <v>19</v>
      </c>
      <c r="H1040" s="130">
        <v>0</v>
      </c>
      <c r="I1040" s="130">
        <v>0</v>
      </c>
      <c r="J1040" s="131">
        <v>0</v>
      </c>
      <c r="K1040" s="131">
        <v>0</v>
      </c>
    </row>
    <row r="1041" spans="1:11" ht="23.1" hidden="1" customHeight="1" x14ac:dyDescent="0.15">
      <c r="A1041" s="130" t="s">
        <v>2173</v>
      </c>
      <c r="B1041" s="130" t="s">
        <v>2174</v>
      </c>
      <c r="C1041" s="130" t="s">
        <v>22</v>
      </c>
      <c r="D1041" s="130">
        <v>0</v>
      </c>
      <c r="E1041" s="131">
        <v>0</v>
      </c>
      <c r="F1041" s="131">
        <v>0</v>
      </c>
      <c r="G1041" s="130" t="s">
        <v>70</v>
      </c>
      <c r="H1041" s="130" t="s">
        <v>76</v>
      </c>
      <c r="I1041" s="130">
        <v>0</v>
      </c>
      <c r="J1041" s="131">
        <v>0</v>
      </c>
      <c r="K1041" s="131">
        <v>0</v>
      </c>
    </row>
    <row r="1042" spans="1:11" ht="23.1" hidden="1" customHeight="1" x14ac:dyDescent="0.15">
      <c r="A1042" s="130" t="s">
        <v>2175</v>
      </c>
      <c r="B1042" s="130" t="s">
        <v>2176</v>
      </c>
      <c r="C1042" s="130" t="s">
        <v>11</v>
      </c>
      <c r="D1042" s="130">
        <v>0</v>
      </c>
      <c r="E1042" s="131">
        <v>0</v>
      </c>
      <c r="F1042" s="131">
        <v>0</v>
      </c>
      <c r="G1042" s="130" t="s">
        <v>57</v>
      </c>
      <c r="H1042" s="130">
        <v>0</v>
      </c>
      <c r="I1042" s="130">
        <v>0</v>
      </c>
      <c r="J1042" s="131">
        <v>0</v>
      </c>
      <c r="K1042" s="131">
        <v>0</v>
      </c>
    </row>
    <row r="1043" spans="1:11" ht="23.1" hidden="1" customHeight="1" x14ac:dyDescent="0.15">
      <c r="A1043" s="130" t="s">
        <v>2177</v>
      </c>
      <c r="B1043" s="130" t="s">
        <v>2178</v>
      </c>
      <c r="C1043" s="130" t="s">
        <v>17</v>
      </c>
      <c r="D1043" s="130">
        <v>0</v>
      </c>
      <c r="E1043" s="131" t="s">
        <v>14</v>
      </c>
      <c r="F1043" s="131">
        <v>0</v>
      </c>
      <c r="G1043" s="130" t="s">
        <v>23</v>
      </c>
      <c r="H1043" s="130">
        <v>0</v>
      </c>
      <c r="I1043" s="130">
        <v>0</v>
      </c>
      <c r="J1043" s="131" t="s">
        <v>14</v>
      </c>
      <c r="K1043" s="131">
        <v>0</v>
      </c>
    </row>
    <row r="1044" spans="1:11" ht="23.1" hidden="1" customHeight="1" x14ac:dyDescent="0.15">
      <c r="A1044" s="130" t="s">
        <v>2179</v>
      </c>
      <c r="B1044" s="130" t="s">
        <v>2180</v>
      </c>
      <c r="C1044" s="130" t="s">
        <v>25</v>
      </c>
      <c r="D1044" s="130">
        <v>0</v>
      </c>
      <c r="E1044" s="131">
        <v>0</v>
      </c>
      <c r="F1044" s="131">
        <v>0</v>
      </c>
      <c r="G1044" s="130" t="s">
        <v>64</v>
      </c>
      <c r="H1044" s="130">
        <v>0</v>
      </c>
      <c r="I1044" s="130">
        <v>0</v>
      </c>
      <c r="J1044" s="131">
        <v>0</v>
      </c>
      <c r="K1044" s="131">
        <v>0</v>
      </c>
    </row>
    <row r="1045" spans="1:11" ht="23.1" hidden="1" customHeight="1" x14ac:dyDescent="0.15">
      <c r="A1045" s="130" t="s">
        <v>2181</v>
      </c>
      <c r="B1045" s="130" t="s">
        <v>2182</v>
      </c>
      <c r="C1045" s="130" t="s">
        <v>26</v>
      </c>
      <c r="D1045" s="130" t="s">
        <v>11</v>
      </c>
      <c r="E1045" s="131">
        <v>0</v>
      </c>
      <c r="F1045" s="131">
        <v>0</v>
      </c>
      <c r="G1045" s="130" t="s">
        <v>26</v>
      </c>
      <c r="H1045" s="130" t="s">
        <v>13</v>
      </c>
      <c r="I1045" s="130">
        <v>0</v>
      </c>
      <c r="J1045" s="131">
        <v>0</v>
      </c>
      <c r="K1045" s="131">
        <v>0</v>
      </c>
    </row>
    <row r="1046" spans="1:11" ht="23.1" hidden="1" customHeight="1" x14ac:dyDescent="0.15">
      <c r="A1046" s="130" t="s">
        <v>2183</v>
      </c>
      <c r="B1046" s="130" t="s">
        <v>2184</v>
      </c>
      <c r="C1046" s="130" t="s">
        <v>14</v>
      </c>
      <c r="D1046" s="130">
        <v>0</v>
      </c>
      <c r="E1046" s="131">
        <v>0</v>
      </c>
      <c r="F1046" s="131">
        <v>0</v>
      </c>
      <c r="G1046" s="130" t="s">
        <v>14</v>
      </c>
      <c r="H1046" s="130">
        <v>0</v>
      </c>
      <c r="I1046" s="130">
        <v>0</v>
      </c>
      <c r="J1046" s="131">
        <v>0</v>
      </c>
      <c r="K1046" s="131">
        <v>0</v>
      </c>
    </row>
    <row r="1047" spans="1:11" ht="23.1" hidden="1" customHeight="1" x14ac:dyDescent="0.15">
      <c r="A1047" s="130" t="s">
        <v>2185</v>
      </c>
      <c r="B1047" s="130" t="s">
        <v>2186</v>
      </c>
      <c r="C1047" s="130" t="s">
        <v>11</v>
      </c>
      <c r="D1047" s="130" t="s">
        <v>25</v>
      </c>
      <c r="E1047" s="131">
        <v>0</v>
      </c>
      <c r="F1047" s="131">
        <v>0</v>
      </c>
      <c r="G1047" s="130" t="s">
        <v>13</v>
      </c>
      <c r="H1047" s="130" t="s">
        <v>33</v>
      </c>
      <c r="I1047" s="130">
        <v>0</v>
      </c>
      <c r="J1047" s="131">
        <v>0</v>
      </c>
      <c r="K1047" s="131">
        <v>0</v>
      </c>
    </row>
    <row r="1048" spans="1:11" ht="23.1" hidden="1" customHeight="1" x14ac:dyDescent="0.15">
      <c r="A1048" s="130" t="s">
        <v>2187</v>
      </c>
      <c r="B1048" s="130" t="s">
        <v>2188</v>
      </c>
      <c r="C1048" s="130" t="s">
        <v>18</v>
      </c>
      <c r="D1048" s="130">
        <v>0</v>
      </c>
      <c r="E1048" s="131">
        <v>0</v>
      </c>
      <c r="F1048" s="131">
        <v>0</v>
      </c>
      <c r="G1048" s="130" t="s">
        <v>18</v>
      </c>
      <c r="H1048" s="130">
        <v>0</v>
      </c>
      <c r="I1048" s="130">
        <v>0</v>
      </c>
      <c r="J1048" s="131">
        <v>0</v>
      </c>
      <c r="K1048" s="131">
        <v>0</v>
      </c>
    </row>
    <row r="1049" spans="1:11" ht="23.1" hidden="1" customHeight="1" x14ac:dyDescent="0.15">
      <c r="A1049" s="130" t="s">
        <v>2189</v>
      </c>
      <c r="B1049" s="130" t="s">
        <v>2190</v>
      </c>
      <c r="C1049" s="130" t="s">
        <v>18</v>
      </c>
      <c r="D1049" s="130">
        <v>0</v>
      </c>
      <c r="E1049" s="131">
        <v>0</v>
      </c>
      <c r="F1049" s="131">
        <v>0</v>
      </c>
      <c r="G1049" s="130" t="s">
        <v>18</v>
      </c>
      <c r="H1049" s="130">
        <v>0</v>
      </c>
      <c r="I1049" s="130">
        <v>0</v>
      </c>
      <c r="J1049" s="131">
        <v>0</v>
      </c>
      <c r="K1049" s="131">
        <v>0</v>
      </c>
    </row>
    <row r="1050" spans="1:11" ht="23.1" hidden="1" customHeight="1" x14ac:dyDescent="0.15">
      <c r="A1050" s="130" t="s">
        <v>2191</v>
      </c>
      <c r="B1050" s="130" t="s">
        <v>2192</v>
      </c>
      <c r="C1050" s="130" t="s">
        <v>35</v>
      </c>
      <c r="D1050" s="130" t="s">
        <v>40</v>
      </c>
      <c r="E1050" s="131">
        <v>0</v>
      </c>
      <c r="F1050" s="131">
        <v>0</v>
      </c>
      <c r="G1050" s="130" t="s">
        <v>72</v>
      </c>
      <c r="H1050" s="130" t="s">
        <v>40</v>
      </c>
      <c r="I1050" s="130">
        <v>0</v>
      </c>
      <c r="J1050" s="131">
        <v>0</v>
      </c>
      <c r="K1050" s="131">
        <v>0</v>
      </c>
    </row>
    <row r="1051" spans="1:11" ht="23.1" hidden="1" customHeight="1" x14ac:dyDescent="0.15">
      <c r="A1051" s="130" t="s">
        <v>2193</v>
      </c>
      <c r="B1051" s="130" t="s">
        <v>2194</v>
      </c>
      <c r="C1051" s="130" t="s">
        <v>26</v>
      </c>
      <c r="D1051" s="130" t="s">
        <v>35</v>
      </c>
      <c r="E1051" s="131">
        <v>0</v>
      </c>
      <c r="F1051" s="131">
        <v>0</v>
      </c>
      <c r="G1051" s="130" t="s">
        <v>26</v>
      </c>
      <c r="H1051" s="130" t="s">
        <v>76</v>
      </c>
      <c r="I1051" s="130">
        <v>0</v>
      </c>
      <c r="J1051" s="131">
        <v>0</v>
      </c>
      <c r="K1051" s="131">
        <v>0</v>
      </c>
    </row>
    <row r="1052" spans="1:11" ht="23.1" hidden="1" customHeight="1" x14ac:dyDescent="0.15">
      <c r="A1052" s="130" t="s">
        <v>2195</v>
      </c>
      <c r="B1052" s="130" t="s">
        <v>2196</v>
      </c>
      <c r="C1052" s="130" t="s">
        <v>17</v>
      </c>
      <c r="D1052" s="130">
        <v>0</v>
      </c>
      <c r="E1052" s="131">
        <v>0</v>
      </c>
      <c r="F1052" s="131">
        <v>0</v>
      </c>
      <c r="G1052" s="130" t="s">
        <v>67</v>
      </c>
      <c r="H1052" s="130">
        <v>0</v>
      </c>
      <c r="I1052" s="130">
        <v>0</v>
      </c>
      <c r="J1052" s="131">
        <v>0</v>
      </c>
      <c r="K1052" s="131">
        <v>0</v>
      </c>
    </row>
    <row r="1053" spans="1:11" ht="23.1" hidden="1" customHeight="1" x14ac:dyDescent="0.15">
      <c r="A1053" s="130" t="s">
        <v>2197</v>
      </c>
      <c r="B1053" s="130" t="s">
        <v>2198</v>
      </c>
      <c r="C1053" s="130" t="s">
        <v>11</v>
      </c>
      <c r="D1053" s="130">
        <v>0</v>
      </c>
      <c r="E1053" s="131">
        <v>0</v>
      </c>
      <c r="F1053" s="131">
        <v>0</v>
      </c>
      <c r="G1053" s="130" t="s">
        <v>62</v>
      </c>
      <c r="H1053" s="130">
        <v>0</v>
      </c>
      <c r="I1053" s="130">
        <v>0</v>
      </c>
      <c r="J1053" s="131">
        <v>0</v>
      </c>
      <c r="K1053" s="131">
        <v>0</v>
      </c>
    </row>
    <row r="1054" spans="1:11" ht="23.1" hidden="1" customHeight="1" x14ac:dyDescent="0.15">
      <c r="A1054" s="130" t="s">
        <v>2199</v>
      </c>
      <c r="B1054" s="130" t="s">
        <v>2200</v>
      </c>
      <c r="C1054" s="130" t="s">
        <v>14</v>
      </c>
      <c r="D1054" s="130">
        <v>0</v>
      </c>
      <c r="E1054" s="131">
        <v>0</v>
      </c>
      <c r="F1054" s="131">
        <v>0</v>
      </c>
      <c r="G1054" s="130" t="s">
        <v>14</v>
      </c>
      <c r="H1054" s="130">
        <v>0</v>
      </c>
      <c r="I1054" s="130">
        <v>0</v>
      </c>
      <c r="J1054" s="131">
        <v>0</v>
      </c>
      <c r="K1054" s="131">
        <v>0</v>
      </c>
    </row>
    <row r="1055" spans="1:11" ht="23.1" hidden="1" customHeight="1" x14ac:dyDescent="0.15">
      <c r="A1055" s="130" t="s">
        <v>2201</v>
      </c>
      <c r="B1055" s="130" t="s">
        <v>2202</v>
      </c>
      <c r="C1055" s="130" t="s">
        <v>22</v>
      </c>
      <c r="D1055" s="130">
        <v>0</v>
      </c>
      <c r="E1055" s="131">
        <v>0</v>
      </c>
      <c r="F1055" s="131">
        <v>0</v>
      </c>
      <c r="G1055" s="130" t="s">
        <v>51</v>
      </c>
      <c r="H1055" s="130">
        <v>0</v>
      </c>
      <c r="I1055" s="130">
        <v>0</v>
      </c>
      <c r="J1055" s="131">
        <v>0</v>
      </c>
      <c r="K1055" s="131">
        <v>0</v>
      </c>
    </row>
    <row r="1056" spans="1:11" ht="23.1" hidden="1" customHeight="1" x14ac:dyDescent="0.15">
      <c r="A1056" s="130" t="s">
        <v>2203</v>
      </c>
      <c r="B1056" s="130" t="s">
        <v>2204</v>
      </c>
      <c r="C1056" s="130" t="s">
        <v>11</v>
      </c>
      <c r="D1056" s="130">
        <v>0</v>
      </c>
      <c r="E1056" s="131">
        <v>0</v>
      </c>
      <c r="F1056" s="131">
        <v>0</v>
      </c>
      <c r="G1056" s="130" t="s">
        <v>62</v>
      </c>
      <c r="H1056" s="130">
        <v>0</v>
      </c>
      <c r="I1056" s="130">
        <v>0</v>
      </c>
      <c r="J1056" s="131">
        <v>0</v>
      </c>
      <c r="K1056" s="131">
        <v>0</v>
      </c>
    </row>
    <row r="1057" spans="1:11" ht="23.1" hidden="1" customHeight="1" x14ac:dyDescent="0.15">
      <c r="A1057" s="130" t="s">
        <v>2205</v>
      </c>
      <c r="B1057" s="130" t="s">
        <v>2206</v>
      </c>
      <c r="C1057" s="130" t="s">
        <v>35</v>
      </c>
      <c r="D1057" s="130" t="s">
        <v>11</v>
      </c>
      <c r="E1057" s="131">
        <v>0</v>
      </c>
      <c r="F1057" s="131">
        <v>0</v>
      </c>
      <c r="G1057" s="130" t="s">
        <v>36</v>
      </c>
      <c r="H1057" s="130">
        <v>0</v>
      </c>
      <c r="I1057" s="130">
        <v>0</v>
      </c>
      <c r="J1057" s="131">
        <v>0</v>
      </c>
      <c r="K1057" s="131">
        <v>0</v>
      </c>
    </row>
    <row r="1058" spans="1:11" ht="23.1" hidden="1" customHeight="1" x14ac:dyDescent="0.15">
      <c r="A1058" s="130" t="s">
        <v>2207</v>
      </c>
      <c r="B1058" s="130" t="s">
        <v>2208</v>
      </c>
      <c r="C1058" s="130" t="s">
        <v>25</v>
      </c>
      <c r="D1058" s="130" t="s">
        <v>40</v>
      </c>
      <c r="E1058" s="131">
        <v>0</v>
      </c>
      <c r="F1058" s="131">
        <v>0</v>
      </c>
      <c r="G1058" s="130" t="s">
        <v>64</v>
      </c>
      <c r="H1058" s="130" t="s">
        <v>40</v>
      </c>
      <c r="I1058" s="130">
        <v>0</v>
      </c>
      <c r="J1058" s="131">
        <v>0</v>
      </c>
      <c r="K1058" s="131">
        <v>0</v>
      </c>
    </row>
    <row r="1059" spans="1:11" ht="23.1" hidden="1" customHeight="1" x14ac:dyDescent="0.15">
      <c r="A1059" s="130" t="s">
        <v>2209</v>
      </c>
      <c r="B1059" s="130" t="s">
        <v>2210</v>
      </c>
      <c r="C1059" s="130" t="s">
        <v>22</v>
      </c>
      <c r="D1059" s="130">
        <v>0</v>
      </c>
      <c r="E1059" s="131">
        <v>0</v>
      </c>
      <c r="F1059" s="131">
        <v>0</v>
      </c>
      <c r="G1059" s="130" t="s">
        <v>75</v>
      </c>
      <c r="H1059" s="130">
        <v>0</v>
      </c>
      <c r="I1059" s="130">
        <v>0</v>
      </c>
      <c r="J1059" s="131">
        <v>0</v>
      </c>
      <c r="K1059" s="131">
        <v>0</v>
      </c>
    </row>
    <row r="1060" spans="1:11" ht="23.1" hidden="1" customHeight="1" x14ac:dyDescent="0.15">
      <c r="A1060" s="130" t="s">
        <v>2211</v>
      </c>
      <c r="B1060" s="130" t="s">
        <v>2212</v>
      </c>
      <c r="C1060" s="130" t="s">
        <v>17</v>
      </c>
      <c r="D1060" s="130" t="s">
        <v>18</v>
      </c>
      <c r="E1060" s="131">
        <v>0</v>
      </c>
      <c r="F1060" s="131">
        <v>0</v>
      </c>
      <c r="G1060" s="130" t="s">
        <v>18</v>
      </c>
      <c r="H1060" s="130" t="s">
        <v>23</v>
      </c>
      <c r="I1060" s="130">
        <v>0</v>
      </c>
      <c r="J1060" s="131">
        <v>0</v>
      </c>
      <c r="K1060" s="131">
        <v>0</v>
      </c>
    </row>
    <row r="1061" spans="1:11" ht="23.1" hidden="1" customHeight="1" x14ac:dyDescent="0.15">
      <c r="A1061" s="130" t="s">
        <v>2213</v>
      </c>
      <c r="B1061" s="130" t="s">
        <v>2214</v>
      </c>
      <c r="C1061" s="130" t="s">
        <v>22</v>
      </c>
      <c r="D1061" s="130">
        <v>0</v>
      </c>
      <c r="E1061" s="131">
        <v>0</v>
      </c>
      <c r="F1061" s="131">
        <v>0</v>
      </c>
      <c r="G1061" s="130" t="s">
        <v>71</v>
      </c>
      <c r="H1061" s="130" t="s">
        <v>74</v>
      </c>
      <c r="I1061" s="130">
        <v>0</v>
      </c>
      <c r="J1061" s="131">
        <v>0</v>
      </c>
      <c r="K1061" s="131">
        <v>0</v>
      </c>
    </row>
    <row r="1062" spans="1:11" ht="23.1" hidden="1" customHeight="1" x14ac:dyDescent="0.15">
      <c r="A1062" s="130" t="s">
        <v>2215</v>
      </c>
      <c r="B1062" s="130" t="s">
        <v>2216</v>
      </c>
      <c r="C1062" s="130" t="s">
        <v>12</v>
      </c>
      <c r="D1062" s="130">
        <v>0</v>
      </c>
      <c r="E1062" s="131">
        <v>0</v>
      </c>
      <c r="F1062" s="131">
        <v>0</v>
      </c>
      <c r="G1062" s="130" t="s">
        <v>19</v>
      </c>
      <c r="H1062" s="130">
        <v>0</v>
      </c>
      <c r="I1062" s="130">
        <v>0</v>
      </c>
      <c r="J1062" s="131">
        <v>0</v>
      </c>
      <c r="K1062" s="131">
        <v>0</v>
      </c>
    </row>
    <row r="1063" spans="1:11" ht="23.1" hidden="1" customHeight="1" x14ac:dyDescent="0.15">
      <c r="A1063" s="130" t="s">
        <v>2217</v>
      </c>
      <c r="B1063" s="130" t="s">
        <v>2218</v>
      </c>
      <c r="C1063" s="130" t="s">
        <v>22</v>
      </c>
      <c r="D1063" s="130">
        <v>0</v>
      </c>
      <c r="E1063" s="131">
        <v>0</v>
      </c>
      <c r="F1063" s="131">
        <v>0</v>
      </c>
      <c r="G1063" s="130" t="s">
        <v>86</v>
      </c>
      <c r="H1063" s="130">
        <v>0</v>
      </c>
      <c r="I1063" s="130">
        <v>0</v>
      </c>
      <c r="J1063" s="131">
        <v>0</v>
      </c>
      <c r="K1063" s="131">
        <v>0</v>
      </c>
    </row>
    <row r="1064" spans="1:11" ht="23.1" hidden="1" customHeight="1" x14ac:dyDescent="0.15">
      <c r="A1064" s="130" t="s">
        <v>2219</v>
      </c>
      <c r="B1064" s="130" t="s">
        <v>2220</v>
      </c>
      <c r="C1064" s="130" t="s">
        <v>18</v>
      </c>
      <c r="D1064" s="130">
        <v>0</v>
      </c>
      <c r="E1064" s="131">
        <v>0</v>
      </c>
      <c r="F1064" s="131">
        <v>0</v>
      </c>
      <c r="G1064" s="130" t="s">
        <v>18</v>
      </c>
      <c r="H1064" s="130">
        <v>0</v>
      </c>
      <c r="I1064" s="130">
        <v>0</v>
      </c>
      <c r="J1064" s="131">
        <v>0</v>
      </c>
      <c r="K1064" s="131">
        <v>0</v>
      </c>
    </row>
    <row r="1065" spans="1:11" ht="23.1" hidden="1" customHeight="1" x14ac:dyDescent="0.15">
      <c r="A1065" s="130" t="s">
        <v>2221</v>
      </c>
      <c r="B1065" s="130" t="s">
        <v>2222</v>
      </c>
      <c r="C1065" s="130" t="s">
        <v>14</v>
      </c>
      <c r="D1065" s="130">
        <v>0</v>
      </c>
      <c r="E1065" s="131">
        <v>0</v>
      </c>
      <c r="F1065" s="131">
        <v>0</v>
      </c>
      <c r="G1065" s="130" t="s">
        <v>14</v>
      </c>
      <c r="H1065" s="130">
        <v>0</v>
      </c>
      <c r="I1065" s="130">
        <v>0</v>
      </c>
      <c r="J1065" s="131">
        <v>0</v>
      </c>
      <c r="K1065" s="131">
        <v>0</v>
      </c>
    </row>
    <row r="1066" spans="1:11" ht="23.1" hidden="1" customHeight="1" x14ac:dyDescent="0.15">
      <c r="A1066" s="130" t="s">
        <v>2223</v>
      </c>
      <c r="B1066" s="130" t="s">
        <v>2224</v>
      </c>
      <c r="C1066" s="130" t="s">
        <v>22</v>
      </c>
      <c r="D1066" s="130">
        <v>0</v>
      </c>
      <c r="E1066" s="131">
        <v>0</v>
      </c>
      <c r="F1066" s="131">
        <v>0</v>
      </c>
      <c r="G1066" s="130" t="s">
        <v>51</v>
      </c>
      <c r="H1066" s="130">
        <v>0</v>
      </c>
      <c r="I1066" s="130">
        <v>0</v>
      </c>
      <c r="J1066" s="131">
        <v>0</v>
      </c>
      <c r="K1066" s="131">
        <v>0</v>
      </c>
    </row>
    <row r="1067" spans="1:11" ht="23.1" hidden="1" customHeight="1" x14ac:dyDescent="0.15">
      <c r="A1067" s="130" t="s">
        <v>2225</v>
      </c>
      <c r="B1067" s="130" t="s">
        <v>2226</v>
      </c>
      <c r="C1067" s="130" t="s">
        <v>22</v>
      </c>
      <c r="D1067" s="130">
        <v>0</v>
      </c>
      <c r="E1067" s="131">
        <v>0</v>
      </c>
      <c r="F1067" s="131">
        <v>0</v>
      </c>
      <c r="G1067" s="130" t="s">
        <v>71</v>
      </c>
      <c r="H1067" s="130">
        <v>0</v>
      </c>
      <c r="I1067" s="130">
        <v>0</v>
      </c>
      <c r="J1067" s="131">
        <v>0</v>
      </c>
      <c r="K1067" s="131">
        <v>0</v>
      </c>
    </row>
    <row r="1068" spans="1:11" ht="23.1" hidden="1" customHeight="1" x14ac:dyDescent="0.15">
      <c r="A1068" s="130" t="s">
        <v>2227</v>
      </c>
      <c r="B1068" s="130" t="s">
        <v>2228</v>
      </c>
      <c r="C1068" s="130" t="s">
        <v>22</v>
      </c>
      <c r="D1068" s="130">
        <v>0</v>
      </c>
      <c r="E1068" s="131">
        <v>0</v>
      </c>
      <c r="F1068" s="131">
        <v>0</v>
      </c>
      <c r="G1068" s="130" t="s">
        <v>51</v>
      </c>
      <c r="H1068" s="130">
        <v>0</v>
      </c>
      <c r="I1068" s="130">
        <v>0</v>
      </c>
      <c r="J1068" s="131">
        <v>0</v>
      </c>
      <c r="K1068" s="131">
        <v>0</v>
      </c>
    </row>
    <row r="1069" spans="1:11" ht="23.1" hidden="1" customHeight="1" x14ac:dyDescent="0.15">
      <c r="A1069" s="130" t="s">
        <v>2229</v>
      </c>
      <c r="B1069" s="130" t="s">
        <v>2230</v>
      </c>
      <c r="C1069" s="130" t="s">
        <v>12</v>
      </c>
      <c r="D1069" s="130" t="s">
        <v>22</v>
      </c>
      <c r="E1069" s="131">
        <v>0</v>
      </c>
      <c r="F1069" s="131">
        <v>0</v>
      </c>
      <c r="G1069" s="130" t="s">
        <v>19</v>
      </c>
      <c r="H1069" s="130" t="s">
        <v>77</v>
      </c>
      <c r="I1069" s="130">
        <v>0</v>
      </c>
      <c r="J1069" s="131">
        <v>0</v>
      </c>
      <c r="K1069" s="131">
        <v>0</v>
      </c>
    </row>
    <row r="1070" spans="1:11" ht="23.1" hidden="1" customHeight="1" x14ac:dyDescent="0.15">
      <c r="A1070" s="130" t="s">
        <v>2231</v>
      </c>
      <c r="B1070" s="130" t="s">
        <v>2232</v>
      </c>
      <c r="C1070" s="130" t="s">
        <v>22</v>
      </c>
      <c r="D1070" s="130" t="s">
        <v>12</v>
      </c>
      <c r="E1070" s="131">
        <v>0</v>
      </c>
      <c r="F1070" s="131">
        <v>0</v>
      </c>
      <c r="G1070" s="130" t="s">
        <v>19</v>
      </c>
      <c r="H1070" s="130" t="s">
        <v>77</v>
      </c>
      <c r="I1070" s="130">
        <v>0</v>
      </c>
      <c r="J1070" s="131">
        <v>0</v>
      </c>
      <c r="K1070" s="131">
        <v>0</v>
      </c>
    </row>
    <row r="1071" spans="1:11" ht="23.1" hidden="1" customHeight="1" x14ac:dyDescent="0.15">
      <c r="A1071" s="130" t="s">
        <v>2233</v>
      </c>
      <c r="B1071" s="130" t="s">
        <v>2234</v>
      </c>
      <c r="C1071" s="130" t="s">
        <v>39</v>
      </c>
      <c r="D1071" s="130">
        <v>0</v>
      </c>
      <c r="E1071" s="131">
        <v>0</v>
      </c>
      <c r="F1071" s="131">
        <v>0</v>
      </c>
      <c r="G1071" s="130" t="s">
        <v>43</v>
      </c>
      <c r="H1071" s="130">
        <v>0</v>
      </c>
      <c r="I1071" s="130">
        <v>0</v>
      </c>
      <c r="J1071" s="131">
        <v>0</v>
      </c>
      <c r="K1071" s="131">
        <v>0</v>
      </c>
    </row>
    <row r="1072" spans="1:11" ht="23.1" hidden="1" customHeight="1" x14ac:dyDescent="0.15">
      <c r="A1072" s="130" t="s">
        <v>2235</v>
      </c>
      <c r="B1072" s="130" t="s">
        <v>2236</v>
      </c>
      <c r="C1072" s="130" t="s">
        <v>22</v>
      </c>
      <c r="D1072" s="130">
        <v>0</v>
      </c>
      <c r="E1072" s="131">
        <v>0</v>
      </c>
      <c r="F1072" s="131">
        <v>0</v>
      </c>
      <c r="G1072" s="130" t="s">
        <v>79</v>
      </c>
      <c r="H1072" s="130">
        <v>0</v>
      </c>
      <c r="I1072" s="130">
        <v>0</v>
      </c>
      <c r="J1072" s="131">
        <v>0</v>
      </c>
      <c r="K1072" s="131">
        <v>0</v>
      </c>
    </row>
    <row r="1073" spans="1:11" ht="23.1" hidden="1" customHeight="1" x14ac:dyDescent="0.15">
      <c r="A1073" s="130" t="s">
        <v>2237</v>
      </c>
      <c r="B1073" s="130" t="s">
        <v>2238</v>
      </c>
      <c r="C1073" s="130" t="s">
        <v>22</v>
      </c>
      <c r="D1073" s="130" t="s">
        <v>12</v>
      </c>
      <c r="E1073" s="131">
        <v>0</v>
      </c>
      <c r="F1073" s="131">
        <v>0</v>
      </c>
      <c r="G1073" s="130">
        <v>0</v>
      </c>
      <c r="H1073" s="130" t="s">
        <v>68</v>
      </c>
      <c r="I1073" s="130" t="s">
        <v>51</v>
      </c>
      <c r="J1073" s="131">
        <v>0</v>
      </c>
      <c r="K1073" s="131">
        <v>0</v>
      </c>
    </row>
    <row r="1074" spans="1:11" ht="23.1" hidden="1" customHeight="1" x14ac:dyDescent="0.15">
      <c r="A1074" s="130" t="s">
        <v>2239</v>
      </c>
      <c r="B1074" s="130" t="s">
        <v>2240</v>
      </c>
      <c r="C1074" s="130" t="s">
        <v>26</v>
      </c>
      <c r="D1074" s="130">
        <v>0</v>
      </c>
      <c r="E1074" s="131">
        <v>0</v>
      </c>
      <c r="F1074" s="131">
        <v>0</v>
      </c>
      <c r="G1074" s="130" t="s">
        <v>26</v>
      </c>
      <c r="H1074" s="130">
        <v>0</v>
      </c>
      <c r="I1074" s="130">
        <v>0</v>
      </c>
      <c r="J1074" s="131">
        <v>0</v>
      </c>
      <c r="K1074" s="131">
        <v>0</v>
      </c>
    </row>
    <row r="1075" spans="1:11" ht="23.1" hidden="1" customHeight="1" x14ac:dyDescent="0.15">
      <c r="A1075" s="130" t="s">
        <v>2241</v>
      </c>
      <c r="B1075" s="130" t="s">
        <v>2242</v>
      </c>
      <c r="C1075" s="130" t="s">
        <v>11</v>
      </c>
      <c r="D1075" s="130">
        <v>0</v>
      </c>
      <c r="E1075" s="131">
        <v>0</v>
      </c>
      <c r="F1075" s="131">
        <v>0</v>
      </c>
      <c r="G1075" s="130" t="s">
        <v>32</v>
      </c>
      <c r="H1075" s="130">
        <v>0</v>
      </c>
      <c r="I1075" s="130">
        <v>0</v>
      </c>
      <c r="J1075" s="131">
        <v>0</v>
      </c>
      <c r="K1075" s="131">
        <v>0</v>
      </c>
    </row>
    <row r="1076" spans="1:11" ht="23.1" hidden="1" customHeight="1" x14ac:dyDescent="0.15">
      <c r="A1076" s="130" t="s">
        <v>2243</v>
      </c>
      <c r="B1076" s="130" t="s">
        <v>2244</v>
      </c>
      <c r="C1076" s="130" t="s">
        <v>17</v>
      </c>
      <c r="D1076" s="130" t="s">
        <v>26</v>
      </c>
      <c r="E1076" s="131">
        <v>0</v>
      </c>
      <c r="F1076" s="131">
        <v>0</v>
      </c>
      <c r="G1076" s="130" t="s">
        <v>37</v>
      </c>
      <c r="H1076" s="130" t="s">
        <v>26</v>
      </c>
      <c r="I1076" s="130">
        <v>0</v>
      </c>
      <c r="J1076" s="131">
        <v>0</v>
      </c>
      <c r="K1076" s="131">
        <v>0</v>
      </c>
    </row>
    <row r="1077" spans="1:11" ht="23.1" hidden="1" customHeight="1" x14ac:dyDescent="0.15">
      <c r="A1077" s="130" t="s">
        <v>2245</v>
      </c>
      <c r="B1077" s="130" t="s">
        <v>2246</v>
      </c>
      <c r="C1077" s="130" t="s">
        <v>11</v>
      </c>
      <c r="D1077" s="130">
        <v>0</v>
      </c>
      <c r="E1077" s="131">
        <v>0</v>
      </c>
      <c r="F1077" s="131">
        <v>0</v>
      </c>
      <c r="G1077" s="130" t="s">
        <v>13</v>
      </c>
      <c r="H1077" s="130">
        <v>0</v>
      </c>
      <c r="I1077" s="130">
        <v>0</v>
      </c>
      <c r="J1077" s="131">
        <v>0</v>
      </c>
      <c r="K1077" s="131">
        <v>0</v>
      </c>
    </row>
    <row r="1078" spans="1:11" ht="23.1" hidden="1" customHeight="1" x14ac:dyDescent="0.15">
      <c r="A1078" s="130" t="s">
        <v>2247</v>
      </c>
      <c r="B1078" s="130" t="s">
        <v>2248</v>
      </c>
      <c r="C1078" s="130" t="s">
        <v>25</v>
      </c>
      <c r="D1078" s="130">
        <v>0</v>
      </c>
      <c r="E1078" s="131">
        <v>0</v>
      </c>
      <c r="F1078" s="131">
        <v>0</v>
      </c>
      <c r="G1078" s="130" t="s">
        <v>41</v>
      </c>
      <c r="H1078" s="130" t="s">
        <v>55</v>
      </c>
      <c r="I1078" s="130">
        <v>0</v>
      </c>
      <c r="J1078" s="131">
        <v>0</v>
      </c>
      <c r="K1078" s="131">
        <v>0</v>
      </c>
    </row>
    <row r="1079" spans="1:11" ht="23.1" hidden="1" customHeight="1" x14ac:dyDescent="0.15">
      <c r="A1079" s="130" t="s">
        <v>2249</v>
      </c>
      <c r="B1079" s="130" t="s">
        <v>2250</v>
      </c>
      <c r="C1079" s="130" t="s">
        <v>18</v>
      </c>
      <c r="D1079" s="130">
        <v>0</v>
      </c>
      <c r="E1079" s="131">
        <v>0</v>
      </c>
      <c r="F1079" s="131">
        <v>0</v>
      </c>
      <c r="G1079" s="130" t="s">
        <v>18</v>
      </c>
      <c r="H1079" s="130">
        <v>0</v>
      </c>
      <c r="I1079" s="130">
        <v>0</v>
      </c>
      <c r="J1079" s="131">
        <v>0</v>
      </c>
      <c r="K1079" s="131">
        <v>0</v>
      </c>
    </row>
    <row r="1080" spans="1:11" ht="23.1" hidden="1" customHeight="1" x14ac:dyDescent="0.15">
      <c r="A1080" s="130" t="s">
        <v>2251</v>
      </c>
      <c r="B1080" s="130" t="s">
        <v>2252</v>
      </c>
      <c r="C1080" s="130" t="s">
        <v>22</v>
      </c>
      <c r="D1080" s="130">
        <v>0</v>
      </c>
      <c r="E1080" s="131">
        <v>0</v>
      </c>
      <c r="F1080" s="131">
        <v>0</v>
      </c>
      <c r="G1080" s="130" t="s">
        <v>51</v>
      </c>
      <c r="H1080" s="130">
        <v>0</v>
      </c>
      <c r="I1080" s="130">
        <v>0</v>
      </c>
      <c r="J1080" s="131">
        <v>0</v>
      </c>
      <c r="K1080" s="131">
        <v>0</v>
      </c>
    </row>
    <row r="1081" spans="1:11" ht="23.1" hidden="1" customHeight="1" x14ac:dyDescent="0.15">
      <c r="A1081" s="130" t="s">
        <v>2253</v>
      </c>
      <c r="B1081" s="130" t="s">
        <v>2254</v>
      </c>
      <c r="C1081" s="130" t="s">
        <v>11</v>
      </c>
      <c r="D1081" s="130" t="s">
        <v>40</v>
      </c>
      <c r="E1081" s="131">
        <v>0</v>
      </c>
      <c r="F1081" s="131">
        <v>0</v>
      </c>
      <c r="G1081" s="130" t="s">
        <v>57</v>
      </c>
      <c r="H1081" s="130" t="s">
        <v>40</v>
      </c>
      <c r="I1081" s="130">
        <v>0</v>
      </c>
      <c r="J1081" s="131">
        <v>0</v>
      </c>
      <c r="K1081" s="131">
        <v>0</v>
      </c>
    </row>
    <row r="1082" spans="1:11" ht="23.1" hidden="1" customHeight="1" x14ac:dyDescent="0.15">
      <c r="A1082" s="130" t="s">
        <v>2255</v>
      </c>
      <c r="B1082" s="130" t="s">
        <v>2256</v>
      </c>
      <c r="C1082" s="130" t="s">
        <v>18</v>
      </c>
      <c r="D1082" s="130" t="s">
        <v>11</v>
      </c>
      <c r="E1082" s="131">
        <v>0</v>
      </c>
      <c r="F1082" s="131">
        <v>0</v>
      </c>
      <c r="G1082" s="130" t="s">
        <v>18</v>
      </c>
      <c r="H1082" s="130" t="s">
        <v>13</v>
      </c>
      <c r="I1082" s="130">
        <v>0</v>
      </c>
      <c r="J1082" s="131">
        <v>0</v>
      </c>
      <c r="K1082" s="131">
        <v>0</v>
      </c>
    </row>
    <row r="1083" spans="1:11" ht="23.1" hidden="1" customHeight="1" x14ac:dyDescent="0.15">
      <c r="A1083" s="130" t="s">
        <v>2257</v>
      </c>
      <c r="B1083" s="130" t="s">
        <v>2258</v>
      </c>
      <c r="C1083" s="130" t="s">
        <v>17</v>
      </c>
      <c r="D1083" s="130" t="s">
        <v>25</v>
      </c>
      <c r="E1083" s="131">
        <v>0</v>
      </c>
      <c r="F1083" s="131">
        <v>0</v>
      </c>
      <c r="G1083" s="130" t="s">
        <v>23</v>
      </c>
      <c r="H1083" s="130" t="s">
        <v>27</v>
      </c>
      <c r="I1083" s="130" t="s">
        <v>41</v>
      </c>
      <c r="J1083" s="131">
        <v>0</v>
      </c>
      <c r="K1083" s="131">
        <v>0</v>
      </c>
    </row>
    <row r="1084" spans="1:11" ht="23.1" hidden="1" customHeight="1" x14ac:dyDescent="0.15">
      <c r="A1084" s="130" t="s">
        <v>2259</v>
      </c>
      <c r="B1084" s="130" t="s">
        <v>2260</v>
      </c>
      <c r="C1084" s="130" t="s">
        <v>12</v>
      </c>
      <c r="D1084" s="130">
        <v>0</v>
      </c>
      <c r="E1084" s="131">
        <v>0</v>
      </c>
      <c r="F1084" s="131">
        <v>0</v>
      </c>
      <c r="G1084" s="130" t="s">
        <v>19</v>
      </c>
      <c r="H1084" s="130">
        <v>0</v>
      </c>
      <c r="I1084" s="130">
        <v>0</v>
      </c>
      <c r="J1084" s="131">
        <v>0</v>
      </c>
      <c r="K1084" s="131">
        <v>0</v>
      </c>
    </row>
    <row r="1085" spans="1:11" ht="23.1" hidden="1" customHeight="1" x14ac:dyDescent="0.15">
      <c r="A1085" s="130" t="s">
        <v>2261</v>
      </c>
      <c r="B1085" s="130" t="s">
        <v>2262</v>
      </c>
      <c r="C1085" s="130" t="s">
        <v>11</v>
      </c>
      <c r="D1085" s="130">
        <v>0</v>
      </c>
      <c r="E1085" s="131">
        <v>0</v>
      </c>
      <c r="F1085" s="131">
        <v>0</v>
      </c>
      <c r="G1085" s="130" t="s">
        <v>13</v>
      </c>
      <c r="H1085" s="130">
        <v>0</v>
      </c>
      <c r="I1085" s="130">
        <v>0</v>
      </c>
      <c r="J1085" s="131">
        <v>0</v>
      </c>
      <c r="K1085" s="131">
        <v>0</v>
      </c>
    </row>
    <row r="1086" spans="1:11" ht="23.1" hidden="1" customHeight="1" x14ac:dyDescent="0.15">
      <c r="A1086" s="130" t="s">
        <v>2263</v>
      </c>
      <c r="B1086" s="130" t="s">
        <v>2264</v>
      </c>
      <c r="C1086" s="130" t="s">
        <v>17</v>
      </c>
      <c r="D1086" s="130">
        <v>0</v>
      </c>
      <c r="E1086" s="131" t="s">
        <v>14</v>
      </c>
      <c r="F1086" s="131">
        <v>0</v>
      </c>
      <c r="G1086" s="130" t="s">
        <v>23</v>
      </c>
      <c r="H1086" s="130">
        <v>0</v>
      </c>
      <c r="I1086" s="130">
        <v>0</v>
      </c>
      <c r="J1086" s="131" t="s">
        <v>14</v>
      </c>
      <c r="K1086" s="131">
        <v>0</v>
      </c>
    </row>
    <row r="1087" spans="1:11" ht="23.1" hidden="1" customHeight="1" x14ac:dyDescent="0.15">
      <c r="A1087" s="130" t="s">
        <v>2265</v>
      </c>
      <c r="B1087" s="130" t="s">
        <v>2266</v>
      </c>
      <c r="C1087" s="130" t="s">
        <v>18</v>
      </c>
      <c r="D1087" s="130">
        <v>0</v>
      </c>
      <c r="E1087" s="131">
        <v>0</v>
      </c>
      <c r="F1087" s="131">
        <v>0</v>
      </c>
      <c r="G1087" s="130" t="s">
        <v>18</v>
      </c>
      <c r="H1087" s="130">
        <v>0</v>
      </c>
      <c r="I1087" s="130">
        <v>0</v>
      </c>
      <c r="J1087" s="131">
        <v>0</v>
      </c>
      <c r="K1087" s="131">
        <v>0</v>
      </c>
    </row>
    <row r="1088" spans="1:11" ht="23.1" hidden="1" customHeight="1" x14ac:dyDescent="0.15">
      <c r="A1088" s="130" t="s">
        <v>2267</v>
      </c>
      <c r="B1088" s="130" t="s">
        <v>2268</v>
      </c>
      <c r="C1088" s="130" t="s">
        <v>26</v>
      </c>
      <c r="D1088" s="130">
        <v>0</v>
      </c>
      <c r="E1088" s="131">
        <v>0</v>
      </c>
      <c r="F1088" s="131">
        <v>0</v>
      </c>
      <c r="G1088" s="130" t="s">
        <v>26</v>
      </c>
      <c r="H1088" s="130">
        <v>0</v>
      </c>
      <c r="I1088" s="130">
        <v>0</v>
      </c>
      <c r="J1088" s="131">
        <v>0</v>
      </c>
      <c r="K1088" s="131">
        <v>0</v>
      </c>
    </row>
    <row r="1089" spans="1:11" ht="23.1" hidden="1" customHeight="1" x14ac:dyDescent="0.15">
      <c r="A1089" s="130" t="s">
        <v>2269</v>
      </c>
      <c r="B1089" s="130" t="s">
        <v>2270</v>
      </c>
      <c r="C1089" s="130" t="s">
        <v>17</v>
      </c>
      <c r="D1089" s="130" t="s">
        <v>11</v>
      </c>
      <c r="E1089" s="131">
        <v>0</v>
      </c>
      <c r="F1089" s="131">
        <v>0</v>
      </c>
      <c r="G1089" s="130" t="s">
        <v>43</v>
      </c>
      <c r="H1089" s="130" t="s">
        <v>62</v>
      </c>
      <c r="I1089" s="130">
        <v>0</v>
      </c>
      <c r="J1089" s="131">
        <v>0</v>
      </c>
      <c r="K1089" s="131">
        <v>0</v>
      </c>
    </row>
    <row r="1090" spans="1:11" ht="23.1" hidden="1" customHeight="1" x14ac:dyDescent="0.15">
      <c r="A1090" s="130" t="s">
        <v>2271</v>
      </c>
      <c r="B1090" s="130" t="s">
        <v>2272</v>
      </c>
      <c r="C1090" s="130" t="s">
        <v>26</v>
      </c>
      <c r="D1090" s="130">
        <v>0</v>
      </c>
      <c r="E1090" s="131">
        <v>0</v>
      </c>
      <c r="F1090" s="131">
        <v>0</v>
      </c>
      <c r="G1090" s="130" t="s">
        <v>26</v>
      </c>
      <c r="H1090" s="130">
        <v>0</v>
      </c>
      <c r="I1090" s="130">
        <v>0</v>
      </c>
      <c r="J1090" s="131">
        <v>0</v>
      </c>
      <c r="K1090" s="131">
        <v>0</v>
      </c>
    </row>
    <row r="1091" spans="1:11" ht="23.1" hidden="1" customHeight="1" x14ac:dyDescent="0.15">
      <c r="A1091" s="130" t="s">
        <v>2273</v>
      </c>
      <c r="B1091" s="130" t="s">
        <v>2274</v>
      </c>
      <c r="C1091" s="130" t="s">
        <v>12</v>
      </c>
      <c r="D1091" s="130" t="s">
        <v>26</v>
      </c>
      <c r="E1091" s="131">
        <v>0</v>
      </c>
      <c r="F1091" s="131">
        <v>0</v>
      </c>
      <c r="G1091" s="130" t="s">
        <v>19</v>
      </c>
      <c r="H1091" s="130" t="s">
        <v>26</v>
      </c>
      <c r="I1091" s="130">
        <v>0</v>
      </c>
      <c r="J1091" s="131">
        <v>0</v>
      </c>
      <c r="K1091" s="131">
        <v>0</v>
      </c>
    </row>
    <row r="1092" spans="1:11" ht="23.1" hidden="1" customHeight="1" x14ac:dyDescent="0.15">
      <c r="A1092" s="130" t="s">
        <v>2275</v>
      </c>
      <c r="B1092" s="130" t="s">
        <v>2276</v>
      </c>
      <c r="C1092" s="130" t="s">
        <v>26</v>
      </c>
      <c r="D1092" s="130">
        <v>0</v>
      </c>
      <c r="E1092" s="131">
        <v>0</v>
      </c>
      <c r="F1092" s="131">
        <v>0</v>
      </c>
      <c r="G1092" s="130" t="s">
        <v>26</v>
      </c>
      <c r="H1092" s="130">
        <v>0</v>
      </c>
      <c r="I1092" s="130">
        <v>0</v>
      </c>
      <c r="J1092" s="131">
        <v>0</v>
      </c>
      <c r="K1092" s="131">
        <v>0</v>
      </c>
    </row>
    <row r="1093" spans="1:11" ht="23.1" hidden="1" customHeight="1" x14ac:dyDescent="0.15">
      <c r="A1093" s="130" t="s">
        <v>2277</v>
      </c>
      <c r="B1093" s="130" t="s">
        <v>2278</v>
      </c>
      <c r="C1093" s="130" t="s">
        <v>26</v>
      </c>
      <c r="D1093" s="130" t="s">
        <v>25</v>
      </c>
      <c r="E1093" s="131" t="s">
        <v>35</v>
      </c>
      <c r="F1093" s="131">
        <v>0</v>
      </c>
      <c r="G1093" s="130" t="s">
        <v>72</v>
      </c>
      <c r="H1093" s="130" t="s">
        <v>26</v>
      </c>
      <c r="I1093" s="130">
        <v>0</v>
      </c>
      <c r="J1093" s="131" t="s">
        <v>36</v>
      </c>
      <c r="K1093" s="131">
        <v>0</v>
      </c>
    </row>
    <row r="1094" spans="1:11" ht="23.1" hidden="1" customHeight="1" x14ac:dyDescent="0.15">
      <c r="A1094" s="130" t="s">
        <v>2279</v>
      </c>
      <c r="B1094" s="130" t="s">
        <v>2280</v>
      </c>
      <c r="C1094" s="130" t="s">
        <v>12</v>
      </c>
      <c r="D1094" s="130">
        <v>0</v>
      </c>
      <c r="E1094" s="131">
        <v>0</v>
      </c>
      <c r="F1094" s="131">
        <v>0</v>
      </c>
      <c r="G1094" s="130" t="s">
        <v>19</v>
      </c>
      <c r="H1094" s="130">
        <v>0</v>
      </c>
      <c r="I1094" s="130">
        <v>0</v>
      </c>
      <c r="J1094" s="131">
        <v>0</v>
      </c>
      <c r="K1094" s="131">
        <v>0</v>
      </c>
    </row>
    <row r="1095" spans="1:11" ht="23.1" hidden="1" customHeight="1" x14ac:dyDescent="0.15">
      <c r="A1095" s="130" t="s">
        <v>2281</v>
      </c>
      <c r="B1095" s="130" t="s">
        <v>2282</v>
      </c>
      <c r="C1095" s="130" t="s">
        <v>22</v>
      </c>
      <c r="D1095" s="130">
        <v>0</v>
      </c>
      <c r="E1095" s="131">
        <v>0</v>
      </c>
      <c r="F1095" s="131">
        <v>0</v>
      </c>
      <c r="G1095" s="130" t="s">
        <v>51</v>
      </c>
      <c r="H1095" s="130">
        <v>0</v>
      </c>
      <c r="I1095" s="130">
        <v>0</v>
      </c>
      <c r="J1095" s="131">
        <v>0</v>
      </c>
      <c r="K1095" s="131">
        <v>0</v>
      </c>
    </row>
    <row r="1096" spans="1:11" ht="23.1" hidden="1" customHeight="1" x14ac:dyDescent="0.15">
      <c r="A1096" s="130" t="s">
        <v>2283</v>
      </c>
      <c r="B1096" s="130" t="s">
        <v>2284</v>
      </c>
      <c r="C1096" s="130" t="s">
        <v>35</v>
      </c>
      <c r="D1096" s="130" t="s">
        <v>25</v>
      </c>
      <c r="E1096" s="131">
        <v>0</v>
      </c>
      <c r="F1096" s="131">
        <v>0</v>
      </c>
      <c r="G1096" s="130" t="s">
        <v>36</v>
      </c>
      <c r="H1096" s="130" t="s">
        <v>41</v>
      </c>
      <c r="I1096" s="130">
        <v>0</v>
      </c>
      <c r="J1096" s="131">
        <v>0</v>
      </c>
      <c r="K1096" s="131">
        <v>0</v>
      </c>
    </row>
    <row r="1097" spans="1:11" ht="23.1" hidden="1" customHeight="1" x14ac:dyDescent="0.15">
      <c r="A1097" s="130" t="s">
        <v>2285</v>
      </c>
      <c r="B1097" s="130" t="s">
        <v>2286</v>
      </c>
      <c r="C1097" s="130" t="s">
        <v>48</v>
      </c>
      <c r="D1097" s="130" t="s">
        <v>11</v>
      </c>
      <c r="E1097" s="131">
        <v>0</v>
      </c>
      <c r="F1097" s="131">
        <v>0</v>
      </c>
      <c r="G1097" s="130" t="s">
        <v>65</v>
      </c>
      <c r="H1097" s="130" t="s">
        <v>32</v>
      </c>
      <c r="I1097" s="130">
        <v>0</v>
      </c>
      <c r="J1097" s="131">
        <v>0</v>
      </c>
      <c r="K1097" s="131">
        <v>0</v>
      </c>
    </row>
    <row r="1098" spans="1:11" ht="23.1" hidden="1" customHeight="1" x14ac:dyDescent="0.15">
      <c r="A1098" s="130" t="s">
        <v>2287</v>
      </c>
      <c r="B1098" s="130" t="s">
        <v>2288</v>
      </c>
      <c r="C1098" s="130" t="s">
        <v>11</v>
      </c>
      <c r="D1098" s="130">
        <v>0</v>
      </c>
      <c r="E1098" s="131">
        <v>0</v>
      </c>
      <c r="F1098" s="131">
        <v>0</v>
      </c>
      <c r="G1098" s="130" t="s">
        <v>13</v>
      </c>
      <c r="H1098" s="130">
        <v>0</v>
      </c>
      <c r="I1098" s="130">
        <v>0</v>
      </c>
      <c r="J1098" s="131">
        <v>0</v>
      </c>
      <c r="K1098" s="131">
        <v>0</v>
      </c>
    </row>
    <row r="1099" spans="1:11" ht="23.1" hidden="1" customHeight="1" x14ac:dyDescent="0.15">
      <c r="A1099" s="130" t="s">
        <v>2289</v>
      </c>
      <c r="B1099" s="130" t="s">
        <v>2290</v>
      </c>
      <c r="C1099" s="130" t="s">
        <v>17</v>
      </c>
      <c r="D1099" s="130">
        <v>0</v>
      </c>
      <c r="E1099" s="131">
        <v>0</v>
      </c>
      <c r="F1099" s="131">
        <v>0</v>
      </c>
      <c r="G1099" s="130" t="s">
        <v>23</v>
      </c>
      <c r="H1099" s="130">
        <v>0</v>
      </c>
      <c r="I1099" s="130">
        <v>0</v>
      </c>
      <c r="J1099" s="131">
        <v>0</v>
      </c>
      <c r="K1099" s="131">
        <v>0</v>
      </c>
    </row>
    <row r="1100" spans="1:11" ht="23.1" hidden="1" customHeight="1" x14ac:dyDescent="0.15">
      <c r="A1100" s="130" t="s">
        <v>2291</v>
      </c>
      <c r="B1100" s="130" t="s">
        <v>2292</v>
      </c>
      <c r="C1100" s="130" t="s">
        <v>11</v>
      </c>
      <c r="D1100" s="130">
        <v>0</v>
      </c>
      <c r="E1100" s="131">
        <v>0</v>
      </c>
      <c r="F1100" s="131">
        <v>0</v>
      </c>
      <c r="G1100" s="130" t="s">
        <v>62</v>
      </c>
      <c r="H1100" s="130">
        <v>0</v>
      </c>
      <c r="I1100" s="130">
        <v>0</v>
      </c>
      <c r="J1100" s="131">
        <v>0</v>
      </c>
      <c r="K1100" s="131">
        <v>0</v>
      </c>
    </row>
    <row r="1101" spans="1:11" ht="23.1" hidden="1" customHeight="1" x14ac:dyDescent="0.15">
      <c r="A1101" s="130" t="s">
        <v>2293</v>
      </c>
      <c r="B1101" s="130" t="s">
        <v>2294</v>
      </c>
      <c r="C1101" s="130" t="s">
        <v>18</v>
      </c>
      <c r="D1101" s="130">
        <v>0</v>
      </c>
      <c r="E1101" s="131">
        <v>0</v>
      </c>
      <c r="F1101" s="131">
        <v>0</v>
      </c>
      <c r="G1101" s="130" t="s">
        <v>18</v>
      </c>
      <c r="H1101" s="130">
        <v>0</v>
      </c>
      <c r="I1101" s="130">
        <v>0</v>
      </c>
      <c r="J1101" s="131">
        <v>0</v>
      </c>
      <c r="K1101" s="131">
        <v>0</v>
      </c>
    </row>
    <row r="1102" spans="1:11" ht="23.1" hidden="1" customHeight="1" x14ac:dyDescent="0.15">
      <c r="A1102" s="130" t="s">
        <v>2295</v>
      </c>
      <c r="B1102" s="130" t="s">
        <v>2296</v>
      </c>
      <c r="C1102" s="130" t="s">
        <v>11</v>
      </c>
      <c r="D1102" s="130">
        <v>0</v>
      </c>
      <c r="E1102" s="131">
        <v>0</v>
      </c>
      <c r="F1102" s="131">
        <v>0</v>
      </c>
      <c r="G1102" s="130" t="s">
        <v>62</v>
      </c>
      <c r="H1102" s="130">
        <v>0</v>
      </c>
      <c r="I1102" s="130">
        <v>0</v>
      </c>
      <c r="J1102" s="131">
        <v>0</v>
      </c>
      <c r="K1102" s="131">
        <v>0</v>
      </c>
    </row>
    <row r="1103" spans="1:11" ht="23.1" hidden="1" customHeight="1" x14ac:dyDescent="0.15">
      <c r="A1103" s="130" t="s">
        <v>2297</v>
      </c>
      <c r="B1103" s="130" t="s">
        <v>2298</v>
      </c>
      <c r="C1103" s="130" t="s">
        <v>25</v>
      </c>
      <c r="D1103" s="130">
        <v>0</v>
      </c>
      <c r="E1103" s="131">
        <v>0</v>
      </c>
      <c r="F1103" s="131">
        <v>0</v>
      </c>
      <c r="G1103" s="130" t="s">
        <v>64</v>
      </c>
      <c r="H1103" s="130">
        <v>0</v>
      </c>
      <c r="I1103" s="130">
        <v>0</v>
      </c>
      <c r="J1103" s="131">
        <v>0</v>
      </c>
      <c r="K1103" s="131">
        <v>0</v>
      </c>
    </row>
    <row r="1104" spans="1:11" ht="23.1" hidden="1" customHeight="1" x14ac:dyDescent="0.15">
      <c r="A1104" s="130" t="s">
        <v>2299</v>
      </c>
      <c r="B1104" s="130" t="s">
        <v>2300</v>
      </c>
      <c r="C1104" s="130" t="s">
        <v>48</v>
      </c>
      <c r="D1104" s="130">
        <v>0</v>
      </c>
      <c r="E1104" s="131">
        <v>0</v>
      </c>
      <c r="F1104" s="131">
        <v>0</v>
      </c>
      <c r="G1104" s="130" t="s">
        <v>65</v>
      </c>
      <c r="H1104" s="130">
        <v>0</v>
      </c>
      <c r="I1104" s="130">
        <v>0</v>
      </c>
      <c r="J1104" s="131">
        <v>0</v>
      </c>
      <c r="K1104" s="131">
        <v>0</v>
      </c>
    </row>
    <row r="1105" spans="1:11" ht="23.1" hidden="1" customHeight="1" x14ac:dyDescent="0.15">
      <c r="A1105" s="130" t="s">
        <v>2301</v>
      </c>
      <c r="B1105" s="130" t="s">
        <v>2302</v>
      </c>
      <c r="C1105" s="130" t="s">
        <v>39</v>
      </c>
      <c r="D1105" s="130">
        <v>0</v>
      </c>
      <c r="E1105" s="131">
        <v>0</v>
      </c>
      <c r="F1105" s="131">
        <v>0</v>
      </c>
      <c r="G1105" s="130" t="s">
        <v>52</v>
      </c>
      <c r="H1105" s="130">
        <v>0</v>
      </c>
      <c r="I1105" s="130">
        <v>0</v>
      </c>
      <c r="J1105" s="131">
        <v>0</v>
      </c>
      <c r="K1105" s="131">
        <v>0</v>
      </c>
    </row>
    <row r="1106" spans="1:11" ht="23.1" hidden="1" customHeight="1" x14ac:dyDescent="0.15">
      <c r="A1106" s="130" t="s">
        <v>2303</v>
      </c>
      <c r="B1106" s="130" t="s">
        <v>2304</v>
      </c>
      <c r="C1106" s="130" t="s">
        <v>11</v>
      </c>
      <c r="D1106" s="130">
        <v>0</v>
      </c>
      <c r="E1106" s="131">
        <v>0</v>
      </c>
      <c r="F1106" s="131">
        <v>0</v>
      </c>
      <c r="G1106" s="130" t="s">
        <v>32</v>
      </c>
      <c r="H1106" s="130">
        <v>0</v>
      </c>
      <c r="I1106" s="130">
        <v>0</v>
      </c>
      <c r="J1106" s="131">
        <v>0</v>
      </c>
      <c r="K1106" s="131">
        <v>0</v>
      </c>
    </row>
    <row r="1107" spans="1:11" ht="23.1" hidden="1" customHeight="1" x14ac:dyDescent="0.15">
      <c r="A1107" s="130" t="s">
        <v>2305</v>
      </c>
      <c r="B1107" s="130" t="s">
        <v>2306</v>
      </c>
      <c r="C1107" s="130" t="s">
        <v>25</v>
      </c>
      <c r="D1107" s="130">
        <v>0</v>
      </c>
      <c r="E1107" s="131">
        <v>0</v>
      </c>
      <c r="F1107" s="131">
        <v>0</v>
      </c>
      <c r="G1107" s="130" t="s">
        <v>27</v>
      </c>
      <c r="H1107" s="130">
        <v>0</v>
      </c>
      <c r="I1107" s="130">
        <v>0</v>
      </c>
      <c r="J1107" s="131">
        <v>0</v>
      </c>
      <c r="K1107" s="131">
        <v>0</v>
      </c>
    </row>
    <row r="1108" spans="1:11" ht="23.1" hidden="1" customHeight="1" x14ac:dyDescent="0.15">
      <c r="A1108" s="130" t="s">
        <v>2307</v>
      </c>
      <c r="B1108" s="130" t="s">
        <v>2308</v>
      </c>
      <c r="C1108" s="130" t="s">
        <v>35</v>
      </c>
      <c r="D1108" s="130" t="s">
        <v>40</v>
      </c>
      <c r="E1108" s="131">
        <v>0</v>
      </c>
      <c r="F1108" s="131">
        <v>0</v>
      </c>
      <c r="G1108" s="130" t="s">
        <v>36</v>
      </c>
      <c r="H1108" s="130" t="s">
        <v>40</v>
      </c>
      <c r="I1108" s="130">
        <v>0</v>
      </c>
      <c r="J1108" s="131">
        <v>0</v>
      </c>
      <c r="K1108" s="131">
        <v>0</v>
      </c>
    </row>
    <row r="1109" spans="1:11" ht="23.1" hidden="1" customHeight="1" x14ac:dyDescent="0.15">
      <c r="A1109" s="130" t="s">
        <v>2309</v>
      </c>
      <c r="B1109" s="130" t="s">
        <v>2310</v>
      </c>
      <c r="C1109" s="130" t="s">
        <v>22</v>
      </c>
      <c r="D1109" s="130">
        <v>0</v>
      </c>
      <c r="E1109" s="131">
        <v>0</v>
      </c>
      <c r="F1109" s="131">
        <v>0</v>
      </c>
      <c r="G1109" s="130" t="s">
        <v>71</v>
      </c>
      <c r="H1109" s="130" t="s">
        <v>81</v>
      </c>
      <c r="I1109" s="130">
        <v>0</v>
      </c>
      <c r="J1109" s="131">
        <v>0</v>
      </c>
      <c r="K1109" s="131">
        <v>0</v>
      </c>
    </row>
    <row r="1110" spans="1:11" ht="23.1" hidden="1" customHeight="1" x14ac:dyDescent="0.15">
      <c r="A1110" s="130" t="s">
        <v>2311</v>
      </c>
      <c r="B1110" s="130" t="s">
        <v>2312</v>
      </c>
      <c r="C1110" s="130" t="s">
        <v>12</v>
      </c>
      <c r="D1110" s="130" t="s">
        <v>25</v>
      </c>
      <c r="E1110" s="131">
        <v>0</v>
      </c>
      <c r="F1110" s="131">
        <v>0</v>
      </c>
      <c r="G1110" s="130" t="s">
        <v>19</v>
      </c>
      <c r="H1110" s="130" t="s">
        <v>27</v>
      </c>
      <c r="I1110" s="130">
        <v>0</v>
      </c>
      <c r="J1110" s="131">
        <v>0</v>
      </c>
      <c r="K1110" s="131">
        <v>0</v>
      </c>
    </row>
    <row r="1111" spans="1:11" ht="23.1" hidden="1" customHeight="1" x14ac:dyDescent="0.15">
      <c r="A1111" s="130" t="s">
        <v>2313</v>
      </c>
      <c r="B1111" s="130" t="s">
        <v>2314</v>
      </c>
      <c r="C1111" s="130" t="s">
        <v>22</v>
      </c>
      <c r="D1111" s="130" t="s">
        <v>18</v>
      </c>
      <c r="E1111" s="131">
        <v>0</v>
      </c>
      <c r="F1111" s="131">
        <v>0</v>
      </c>
      <c r="G1111" s="130" t="s">
        <v>70</v>
      </c>
      <c r="H1111" s="130" t="s">
        <v>18</v>
      </c>
      <c r="I1111" s="130">
        <v>0</v>
      </c>
      <c r="J1111" s="131">
        <v>0</v>
      </c>
      <c r="K1111" s="131">
        <v>0</v>
      </c>
    </row>
    <row r="1112" spans="1:11" ht="23.1" hidden="1" customHeight="1" x14ac:dyDescent="0.15">
      <c r="A1112" s="130" t="s">
        <v>2315</v>
      </c>
      <c r="B1112" s="130" t="s">
        <v>2316</v>
      </c>
      <c r="C1112" s="130" t="s">
        <v>12</v>
      </c>
      <c r="D1112" s="130" t="s">
        <v>22</v>
      </c>
      <c r="E1112" s="131">
        <v>0</v>
      </c>
      <c r="F1112" s="131">
        <v>0</v>
      </c>
      <c r="G1112" s="130" t="s">
        <v>19</v>
      </c>
      <c r="H1112" s="130" t="s">
        <v>77</v>
      </c>
      <c r="I1112" s="130">
        <v>0</v>
      </c>
      <c r="J1112" s="131">
        <v>0</v>
      </c>
      <c r="K1112" s="131">
        <v>0</v>
      </c>
    </row>
    <row r="1113" spans="1:11" ht="23.1" hidden="1" customHeight="1" x14ac:dyDescent="0.15">
      <c r="A1113" s="130" t="s">
        <v>2317</v>
      </c>
      <c r="B1113" s="130" t="s">
        <v>2318</v>
      </c>
      <c r="C1113" s="130" t="s">
        <v>39</v>
      </c>
      <c r="D1113" s="130">
        <v>0</v>
      </c>
      <c r="E1113" s="131">
        <v>0</v>
      </c>
      <c r="F1113" s="131">
        <v>0</v>
      </c>
      <c r="G1113" s="130" t="s">
        <v>52</v>
      </c>
      <c r="H1113" s="130" t="s">
        <v>43</v>
      </c>
      <c r="I1113" s="130">
        <v>0</v>
      </c>
      <c r="J1113" s="131">
        <v>0</v>
      </c>
      <c r="K1113" s="131">
        <v>0</v>
      </c>
    </row>
    <row r="1114" spans="1:11" ht="23.1" hidden="1" customHeight="1" x14ac:dyDescent="0.15">
      <c r="A1114" s="130" t="s">
        <v>2319</v>
      </c>
      <c r="B1114" s="130" t="s">
        <v>2320</v>
      </c>
      <c r="C1114" s="130" t="s">
        <v>11</v>
      </c>
      <c r="D1114" s="130">
        <v>0</v>
      </c>
      <c r="E1114" s="131">
        <v>0</v>
      </c>
      <c r="F1114" s="131">
        <v>0</v>
      </c>
      <c r="G1114" s="130" t="s">
        <v>13</v>
      </c>
      <c r="H1114" s="130">
        <v>0</v>
      </c>
      <c r="I1114" s="130">
        <v>0</v>
      </c>
      <c r="J1114" s="131">
        <v>0</v>
      </c>
      <c r="K1114" s="131">
        <v>0</v>
      </c>
    </row>
    <row r="1115" spans="1:11" ht="23.1" hidden="1" customHeight="1" x14ac:dyDescent="0.15">
      <c r="A1115" s="130" t="s">
        <v>2321</v>
      </c>
      <c r="B1115" s="130" t="s">
        <v>2322</v>
      </c>
      <c r="C1115" s="130" t="s">
        <v>12</v>
      </c>
      <c r="D1115" s="130" t="s">
        <v>25</v>
      </c>
      <c r="E1115" s="131">
        <v>0</v>
      </c>
      <c r="F1115" s="131">
        <v>0</v>
      </c>
      <c r="G1115" s="130" t="s">
        <v>19</v>
      </c>
      <c r="H1115" s="130" t="s">
        <v>27</v>
      </c>
      <c r="I1115" s="130">
        <v>0</v>
      </c>
      <c r="J1115" s="131">
        <v>0</v>
      </c>
      <c r="K1115" s="131">
        <v>0</v>
      </c>
    </row>
    <row r="1116" spans="1:11" ht="23.1" hidden="1" customHeight="1" x14ac:dyDescent="0.15">
      <c r="A1116" s="130" t="s">
        <v>2323</v>
      </c>
      <c r="B1116" s="130" t="s">
        <v>2324</v>
      </c>
      <c r="C1116" s="130" t="s">
        <v>48</v>
      </c>
      <c r="D1116" s="130" t="s">
        <v>22</v>
      </c>
      <c r="E1116" s="131">
        <v>0</v>
      </c>
      <c r="F1116" s="131">
        <v>0</v>
      </c>
      <c r="G1116" s="130" t="s">
        <v>65</v>
      </c>
      <c r="H1116" s="130">
        <v>0</v>
      </c>
      <c r="I1116" s="130">
        <v>0</v>
      </c>
      <c r="J1116" s="131">
        <v>0</v>
      </c>
      <c r="K1116" s="131">
        <v>0</v>
      </c>
    </row>
    <row r="1117" spans="1:11" ht="23.1" hidden="1" customHeight="1" x14ac:dyDescent="0.15">
      <c r="A1117" s="130" t="s">
        <v>2325</v>
      </c>
      <c r="B1117" s="130" t="s">
        <v>2326</v>
      </c>
      <c r="C1117" s="130" t="s">
        <v>18</v>
      </c>
      <c r="D1117" s="130">
        <v>0</v>
      </c>
      <c r="E1117" s="131">
        <v>0</v>
      </c>
      <c r="F1117" s="131">
        <v>0</v>
      </c>
      <c r="G1117" s="130" t="s">
        <v>18</v>
      </c>
      <c r="H1117" s="130">
        <v>0</v>
      </c>
      <c r="I1117" s="130">
        <v>0</v>
      </c>
      <c r="J1117" s="131">
        <v>0</v>
      </c>
      <c r="K1117" s="131">
        <v>0</v>
      </c>
    </row>
    <row r="1118" spans="1:11" ht="23.1" hidden="1" customHeight="1" x14ac:dyDescent="0.15">
      <c r="A1118" s="130" t="s">
        <v>2327</v>
      </c>
      <c r="B1118" s="130" t="s">
        <v>2328</v>
      </c>
      <c r="C1118" s="130" t="s">
        <v>25</v>
      </c>
      <c r="D1118" s="130">
        <v>0</v>
      </c>
      <c r="E1118" s="131">
        <v>0</v>
      </c>
      <c r="F1118" s="131">
        <v>0</v>
      </c>
      <c r="G1118" s="130" t="s">
        <v>27</v>
      </c>
      <c r="H1118" s="130">
        <v>0</v>
      </c>
      <c r="I1118" s="130">
        <v>0</v>
      </c>
      <c r="J1118" s="131">
        <v>0</v>
      </c>
      <c r="K1118" s="131">
        <v>0</v>
      </c>
    </row>
    <row r="1119" spans="1:11" ht="23.1" hidden="1" customHeight="1" x14ac:dyDescent="0.15">
      <c r="A1119" s="130" t="s">
        <v>2329</v>
      </c>
      <c r="B1119" s="130" t="s">
        <v>2330</v>
      </c>
      <c r="C1119" s="130" t="s">
        <v>11</v>
      </c>
      <c r="D1119" s="130">
        <v>0</v>
      </c>
      <c r="E1119" s="131">
        <v>0</v>
      </c>
      <c r="F1119" s="131">
        <v>0</v>
      </c>
      <c r="G1119" s="130" t="s">
        <v>62</v>
      </c>
      <c r="H1119" s="130">
        <v>0</v>
      </c>
      <c r="I1119" s="130">
        <v>0</v>
      </c>
      <c r="J1119" s="131">
        <v>0</v>
      </c>
      <c r="K1119" s="131">
        <v>0</v>
      </c>
    </row>
    <row r="1120" spans="1:11" ht="23.1" hidden="1" customHeight="1" x14ac:dyDescent="0.15">
      <c r="A1120" s="130" t="s">
        <v>2331</v>
      </c>
      <c r="B1120" s="130" t="s">
        <v>2332</v>
      </c>
      <c r="C1120" s="130" t="s">
        <v>40</v>
      </c>
      <c r="D1120" s="130">
        <v>0</v>
      </c>
      <c r="E1120" s="131">
        <v>0</v>
      </c>
      <c r="F1120" s="131">
        <v>0</v>
      </c>
      <c r="G1120" s="130" t="s">
        <v>40</v>
      </c>
      <c r="H1120" s="130">
        <v>0</v>
      </c>
      <c r="I1120" s="130">
        <v>0</v>
      </c>
      <c r="J1120" s="131">
        <v>0</v>
      </c>
      <c r="K1120" s="131">
        <v>0</v>
      </c>
    </row>
    <row r="1121" spans="1:11" ht="23.1" hidden="1" customHeight="1" x14ac:dyDescent="0.15">
      <c r="A1121" s="130" t="s">
        <v>2333</v>
      </c>
      <c r="B1121" s="130" t="s">
        <v>2334</v>
      </c>
      <c r="C1121" s="130" t="s">
        <v>22</v>
      </c>
      <c r="D1121" s="130" t="s">
        <v>18</v>
      </c>
      <c r="E1121" s="131">
        <v>0</v>
      </c>
      <c r="F1121" s="131">
        <v>0</v>
      </c>
      <c r="G1121" s="130" t="s">
        <v>51</v>
      </c>
      <c r="H1121" s="130" t="s">
        <v>18</v>
      </c>
      <c r="I1121" s="130">
        <v>0</v>
      </c>
      <c r="J1121" s="131">
        <v>0</v>
      </c>
      <c r="K1121" s="131">
        <v>0</v>
      </c>
    </row>
    <row r="1122" spans="1:11" ht="23.1" hidden="1" customHeight="1" x14ac:dyDescent="0.15">
      <c r="A1122" s="130" t="s">
        <v>2335</v>
      </c>
      <c r="B1122" s="130" t="s">
        <v>2336</v>
      </c>
      <c r="C1122" s="130" t="s">
        <v>50</v>
      </c>
      <c r="D1122" s="130" t="s">
        <v>22</v>
      </c>
      <c r="E1122" s="131">
        <v>0</v>
      </c>
      <c r="F1122" s="131">
        <v>0</v>
      </c>
      <c r="G1122" s="130" t="s">
        <v>50</v>
      </c>
      <c r="H1122" s="130" t="s">
        <v>73</v>
      </c>
      <c r="I1122" s="130">
        <v>0</v>
      </c>
      <c r="J1122" s="131">
        <v>0</v>
      </c>
      <c r="K1122" s="131">
        <v>0</v>
      </c>
    </row>
    <row r="1123" spans="1:11" ht="23.1" hidden="1" customHeight="1" x14ac:dyDescent="0.15">
      <c r="A1123" s="130" t="s">
        <v>2337</v>
      </c>
      <c r="B1123" s="130" t="s">
        <v>2338</v>
      </c>
      <c r="C1123" s="130" t="s">
        <v>12</v>
      </c>
      <c r="D1123" s="130">
        <v>0</v>
      </c>
      <c r="E1123" s="131">
        <v>0</v>
      </c>
      <c r="F1123" s="131">
        <v>0</v>
      </c>
      <c r="G1123" s="130" t="s">
        <v>19</v>
      </c>
      <c r="H1123" s="130">
        <v>0</v>
      </c>
      <c r="I1123" s="130">
        <v>0</v>
      </c>
      <c r="J1123" s="131">
        <v>0</v>
      </c>
      <c r="K1123" s="131">
        <v>0</v>
      </c>
    </row>
    <row r="1124" spans="1:11" ht="23.1" hidden="1" customHeight="1" x14ac:dyDescent="0.15">
      <c r="A1124" s="130" t="s">
        <v>2339</v>
      </c>
      <c r="B1124" s="130" t="s">
        <v>2340</v>
      </c>
      <c r="C1124" s="130" t="s">
        <v>17</v>
      </c>
      <c r="D1124" s="130">
        <v>0</v>
      </c>
      <c r="E1124" s="131">
        <v>0</v>
      </c>
      <c r="F1124" s="131">
        <v>0</v>
      </c>
      <c r="G1124" s="130" t="s">
        <v>67</v>
      </c>
      <c r="H1124" s="130">
        <v>0</v>
      </c>
      <c r="I1124" s="130">
        <v>0</v>
      </c>
      <c r="J1124" s="131">
        <v>0</v>
      </c>
      <c r="K1124" s="131">
        <v>0</v>
      </c>
    </row>
    <row r="1125" spans="1:11" ht="23.1" hidden="1" customHeight="1" x14ac:dyDescent="0.15">
      <c r="A1125" s="130" t="s">
        <v>2341</v>
      </c>
      <c r="B1125" s="130" t="s">
        <v>2342</v>
      </c>
      <c r="C1125" s="130" t="s">
        <v>39</v>
      </c>
      <c r="D1125" s="130" t="s">
        <v>35</v>
      </c>
      <c r="E1125" s="131">
        <v>0</v>
      </c>
      <c r="F1125" s="131">
        <v>0</v>
      </c>
      <c r="G1125" s="130" t="s">
        <v>52</v>
      </c>
      <c r="H1125" s="130" t="s">
        <v>69</v>
      </c>
      <c r="I1125" s="130">
        <v>0</v>
      </c>
      <c r="J1125" s="131">
        <v>0</v>
      </c>
      <c r="K1125" s="131">
        <v>0</v>
      </c>
    </row>
    <row r="1126" spans="1:11" ht="23.1" hidden="1" customHeight="1" x14ac:dyDescent="0.15">
      <c r="A1126" s="130" t="s">
        <v>2343</v>
      </c>
      <c r="B1126" s="130" t="s">
        <v>2344</v>
      </c>
      <c r="C1126" s="130" t="s">
        <v>22</v>
      </c>
      <c r="D1126" s="130" t="s">
        <v>12</v>
      </c>
      <c r="E1126" s="131">
        <v>0</v>
      </c>
      <c r="F1126" s="131">
        <v>0</v>
      </c>
      <c r="G1126" s="130" t="s">
        <v>19</v>
      </c>
      <c r="H1126" s="130" t="s">
        <v>77</v>
      </c>
      <c r="I1126" s="130">
        <v>0</v>
      </c>
      <c r="J1126" s="131">
        <v>0</v>
      </c>
      <c r="K1126" s="131">
        <v>0</v>
      </c>
    </row>
    <row r="1127" spans="1:11" ht="23.1" hidden="1" customHeight="1" x14ac:dyDescent="0.15">
      <c r="A1127" s="130" t="s">
        <v>2345</v>
      </c>
      <c r="B1127" s="130" t="s">
        <v>2346</v>
      </c>
      <c r="C1127" s="130" t="s">
        <v>17</v>
      </c>
      <c r="D1127" s="130" t="s">
        <v>25</v>
      </c>
      <c r="E1127" s="131">
        <v>0</v>
      </c>
      <c r="F1127" s="131">
        <v>0</v>
      </c>
      <c r="G1127" s="130" t="s">
        <v>13</v>
      </c>
      <c r="H1127" s="130" t="s">
        <v>23</v>
      </c>
      <c r="I1127" s="130" t="s">
        <v>41</v>
      </c>
      <c r="J1127" s="131">
        <v>0</v>
      </c>
      <c r="K1127" s="131">
        <v>0</v>
      </c>
    </row>
    <row r="1128" spans="1:11" ht="23.1" hidden="1" customHeight="1" x14ac:dyDescent="0.15">
      <c r="A1128" s="130" t="s">
        <v>2347</v>
      </c>
      <c r="B1128" s="130" t="s">
        <v>2348</v>
      </c>
      <c r="C1128" s="130" t="s">
        <v>35</v>
      </c>
      <c r="D1128" s="130">
        <v>0</v>
      </c>
      <c r="E1128" s="131">
        <v>0</v>
      </c>
      <c r="F1128" s="131">
        <v>0</v>
      </c>
      <c r="G1128" s="130" t="s">
        <v>36</v>
      </c>
      <c r="H1128" s="130">
        <v>0</v>
      </c>
      <c r="I1128" s="130">
        <v>0</v>
      </c>
      <c r="J1128" s="131">
        <v>0</v>
      </c>
      <c r="K1128" s="131">
        <v>0</v>
      </c>
    </row>
    <row r="1129" spans="1:11" ht="23.1" hidden="1" customHeight="1" x14ac:dyDescent="0.15">
      <c r="A1129" s="130" t="s">
        <v>2349</v>
      </c>
      <c r="B1129" s="130" t="s">
        <v>2350</v>
      </c>
      <c r="C1129" s="130" t="s">
        <v>22</v>
      </c>
      <c r="D1129" s="130">
        <v>0</v>
      </c>
      <c r="E1129" s="131">
        <v>0</v>
      </c>
      <c r="F1129" s="131">
        <v>0</v>
      </c>
      <c r="G1129" s="130" t="s">
        <v>71</v>
      </c>
      <c r="H1129" s="130">
        <v>0</v>
      </c>
      <c r="I1129" s="130">
        <v>0</v>
      </c>
      <c r="J1129" s="131">
        <v>0</v>
      </c>
      <c r="K1129" s="131">
        <v>0</v>
      </c>
    </row>
    <row r="1130" spans="1:11" ht="23.1" hidden="1" customHeight="1" x14ac:dyDescent="0.15">
      <c r="A1130" s="130" t="s">
        <v>2351</v>
      </c>
      <c r="B1130" s="130" t="s">
        <v>2352</v>
      </c>
      <c r="C1130" s="130" t="s">
        <v>11</v>
      </c>
      <c r="D1130" s="130">
        <v>0</v>
      </c>
      <c r="E1130" s="131">
        <v>0</v>
      </c>
      <c r="F1130" s="131">
        <v>0</v>
      </c>
      <c r="G1130" s="130" t="s">
        <v>13</v>
      </c>
      <c r="H1130" s="130">
        <v>0</v>
      </c>
      <c r="I1130" s="130">
        <v>0</v>
      </c>
      <c r="J1130" s="131">
        <v>0</v>
      </c>
      <c r="K1130" s="131">
        <v>0</v>
      </c>
    </row>
    <row r="1131" spans="1:11" ht="23.1" hidden="1" customHeight="1" x14ac:dyDescent="0.15">
      <c r="A1131" s="130" t="s">
        <v>2353</v>
      </c>
      <c r="B1131" s="130" t="s">
        <v>2354</v>
      </c>
      <c r="C1131" s="130" t="s">
        <v>11</v>
      </c>
      <c r="D1131" s="130">
        <v>0</v>
      </c>
      <c r="E1131" s="131">
        <v>0</v>
      </c>
      <c r="F1131" s="131">
        <v>0</v>
      </c>
      <c r="G1131" s="130" t="s">
        <v>13</v>
      </c>
      <c r="H1131" s="130">
        <v>0</v>
      </c>
      <c r="I1131" s="130">
        <v>0</v>
      </c>
      <c r="J1131" s="131">
        <v>0</v>
      </c>
      <c r="K1131" s="131">
        <v>0</v>
      </c>
    </row>
    <row r="1132" spans="1:11" ht="23.1" hidden="1" customHeight="1" x14ac:dyDescent="0.15">
      <c r="A1132" s="130" t="s">
        <v>2355</v>
      </c>
      <c r="B1132" s="130" t="s">
        <v>2356</v>
      </c>
      <c r="C1132" s="130" t="s">
        <v>17</v>
      </c>
      <c r="D1132" s="130">
        <v>0</v>
      </c>
      <c r="E1132" s="131">
        <v>0</v>
      </c>
      <c r="F1132" s="131">
        <v>0</v>
      </c>
      <c r="G1132" s="130" t="s">
        <v>23</v>
      </c>
      <c r="H1132" s="130">
        <v>0</v>
      </c>
      <c r="I1132" s="130">
        <v>0</v>
      </c>
      <c r="J1132" s="131">
        <v>0</v>
      </c>
      <c r="K1132" s="131">
        <v>0</v>
      </c>
    </row>
    <row r="1133" spans="1:11" ht="23.1" hidden="1" customHeight="1" x14ac:dyDescent="0.15">
      <c r="A1133" s="130" t="s">
        <v>2357</v>
      </c>
      <c r="B1133" s="130" t="s">
        <v>2358</v>
      </c>
      <c r="C1133" s="130" t="s">
        <v>48</v>
      </c>
      <c r="D1133" s="130">
        <v>0</v>
      </c>
      <c r="E1133" s="131">
        <v>0</v>
      </c>
      <c r="F1133" s="131">
        <v>0</v>
      </c>
      <c r="G1133" s="130" t="s">
        <v>65</v>
      </c>
      <c r="H1133" s="130">
        <v>0</v>
      </c>
      <c r="I1133" s="130">
        <v>0</v>
      </c>
      <c r="J1133" s="131">
        <v>0</v>
      </c>
      <c r="K1133" s="131">
        <v>0</v>
      </c>
    </row>
    <row r="1134" spans="1:11" ht="23.1" hidden="1" customHeight="1" x14ac:dyDescent="0.15">
      <c r="A1134" s="130" t="s">
        <v>2359</v>
      </c>
      <c r="B1134" s="130" t="s">
        <v>2360</v>
      </c>
      <c r="C1134" s="130" t="s">
        <v>25</v>
      </c>
      <c r="D1134" s="130">
        <v>0</v>
      </c>
      <c r="E1134" s="131" t="s">
        <v>35</v>
      </c>
      <c r="F1134" s="131">
        <v>0</v>
      </c>
      <c r="G1134" s="130" t="s">
        <v>33</v>
      </c>
      <c r="H1134" s="130">
        <v>0</v>
      </c>
      <c r="I1134" s="130">
        <v>0</v>
      </c>
      <c r="J1134" s="131" t="s">
        <v>69</v>
      </c>
      <c r="K1134" s="131">
        <v>0</v>
      </c>
    </row>
    <row r="1135" spans="1:11" ht="23.1" hidden="1" customHeight="1" x14ac:dyDescent="0.15">
      <c r="A1135" s="130" t="s">
        <v>2361</v>
      </c>
      <c r="B1135" s="130" t="s">
        <v>2362</v>
      </c>
      <c r="C1135" s="130" t="s">
        <v>22</v>
      </c>
      <c r="D1135" s="130">
        <v>0</v>
      </c>
      <c r="E1135" s="131">
        <v>0</v>
      </c>
      <c r="F1135" s="131">
        <v>0</v>
      </c>
      <c r="G1135" s="130" t="s">
        <v>74</v>
      </c>
      <c r="H1135" s="130">
        <v>0</v>
      </c>
      <c r="I1135" s="130">
        <v>0</v>
      </c>
      <c r="J1135" s="131">
        <v>0</v>
      </c>
      <c r="K1135" s="131">
        <v>0</v>
      </c>
    </row>
    <row r="1136" spans="1:11" ht="23.1" hidden="1" customHeight="1" x14ac:dyDescent="0.15">
      <c r="A1136" s="130" t="s">
        <v>2363</v>
      </c>
      <c r="B1136" s="130" t="s">
        <v>2364</v>
      </c>
      <c r="C1136" s="130" t="s">
        <v>12</v>
      </c>
      <c r="D1136" s="130" t="s">
        <v>25</v>
      </c>
      <c r="E1136" s="131">
        <v>0</v>
      </c>
      <c r="F1136" s="131">
        <v>0</v>
      </c>
      <c r="G1136" s="130" t="s">
        <v>19</v>
      </c>
      <c r="H1136" s="130">
        <v>0</v>
      </c>
      <c r="I1136" s="130">
        <v>0</v>
      </c>
      <c r="J1136" s="131">
        <v>0</v>
      </c>
      <c r="K1136" s="131">
        <v>0</v>
      </c>
    </row>
    <row r="1137" spans="1:11" ht="23.1" hidden="1" customHeight="1" x14ac:dyDescent="0.15">
      <c r="A1137" s="130" t="s">
        <v>2365</v>
      </c>
      <c r="B1137" s="130" t="s">
        <v>2366</v>
      </c>
      <c r="C1137" s="130" t="s">
        <v>11</v>
      </c>
      <c r="D1137" s="130">
        <v>0</v>
      </c>
      <c r="E1137" s="131">
        <v>0</v>
      </c>
      <c r="F1137" s="131">
        <v>0</v>
      </c>
      <c r="G1137" s="130" t="s">
        <v>32</v>
      </c>
      <c r="H1137" s="130">
        <v>0</v>
      </c>
      <c r="I1137" s="130">
        <v>0</v>
      </c>
      <c r="J1137" s="131">
        <v>0</v>
      </c>
      <c r="K1137" s="131">
        <v>0</v>
      </c>
    </row>
    <row r="1138" spans="1:11" ht="23.1" hidden="1" customHeight="1" x14ac:dyDescent="0.15">
      <c r="A1138" s="130" t="s">
        <v>2367</v>
      </c>
      <c r="B1138" s="130" t="s">
        <v>2368</v>
      </c>
      <c r="C1138" s="130" t="s">
        <v>11</v>
      </c>
      <c r="D1138" s="130">
        <v>0</v>
      </c>
      <c r="E1138" s="131">
        <v>0</v>
      </c>
      <c r="F1138" s="131">
        <v>0</v>
      </c>
      <c r="G1138" s="130" t="s">
        <v>13</v>
      </c>
      <c r="H1138" s="130">
        <v>0</v>
      </c>
      <c r="I1138" s="130">
        <v>0</v>
      </c>
      <c r="J1138" s="131">
        <v>0</v>
      </c>
      <c r="K1138" s="131">
        <v>0</v>
      </c>
    </row>
    <row r="1139" spans="1:11" ht="23.1" hidden="1" customHeight="1" x14ac:dyDescent="0.15">
      <c r="A1139" s="130" t="s">
        <v>2369</v>
      </c>
      <c r="B1139" s="130" t="s">
        <v>2370</v>
      </c>
      <c r="C1139" s="130" t="s">
        <v>18</v>
      </c>
      <c r="D1139" s="130">
        <v>0</v>
      </c>
      <c r="E1139" s="131">
        <v>0</v>
      </c>
      <c r="F1139" s="131">
        <v>0</v>
      </c>
      <c r="G1139" s="130" t="s">
        <v>18</v>
      </c>
      <c r="H1139" s="130">
        <v>0</v>
      </c>
      <c r="I1139" s="130">
        <v>0</v>
      </c>
      <c r="J1139" s="131">
        <v>0</v>
      </c>
      <c r="K1139" s="131">
        <v>0</v>
      </c>
    </row>
    <row r="1140" spans="1:11" ht="23.1" hidden="1" customHeight="1" x14ac:dyDescent="0.15">
      <c r="A1140" s="130" t="s">
        <v>2371</v>
      </c>
      <c r="B1140" s="130" t="s">
        <v>2372</v>
      </c>
      <c r="C1140" s="130" t="s">
        <v>17</v>
      </c>
      <c r="D1140" s="130">
        <v>0</v>
      </c>
      <c r="E1140" s="131">
        <v>0</v>
      </c>
      <c r="F1140" s="131">
        <v>0</v>
      </c>
      <c r="G1140" s="130" t="s">
        <v>80</v>
      </c>
      <c r="H1140" s="130">
        <v>0</v>
      </c>
      <c r="I1140" s="130">
        <v>0</v>
      </c>
      <c r="J1140" s="131">
        <v>0</v>
      </c>
      <c r="K1140" s="131">
        <v>0</v>
      </c>
    </row>
    <row r="1141" spans="1:11" ht="23.1" hidden="1" customHeight="1" x14ac:dyDescent="0.15">
      <c r="A1141" s="130" t="s">
        <v>2373</v>
      </c>
      <c r="B1141" s="130" t="s">
        <v>2374</v>
      </c>
      <c r="C1141" s="130" t="s">
        <v>22</v>
      </c>
      <c r="D1141" s="130">
        <v>0</v>
      </c>
      <c r="E1141" s="131">
        <v>0</v>
      </c>
      <c r="F1141" s="131">
        <v>0</v>
      </c>
      <c r="G1141" s="130" t="s">
        <v>51</v>
      </c>
      <c r="H1141" s="130">
        <v>0</v>
      </c>
      <c r="I1141" s="130">
        <v>0</v>
      </c>
      <c r="J1141" s="131">
        <v>0</v>
      </c>
      <c r="K1141" s="131">
        <v>0</v>
      </c>
    </row>
    <row r="1142" spans="1:11" ht="23.1" hidden="1" customHeight="1" x14ac:dyDescent="0.15">
      <c r="A1142" s="130" t="s">
        <v>2375</v>
      </c>
      <c r="B1142" s="130" t="s">
        <v>2376</v>
      </c>
      <c r="C1142" s="130" t="s">
        <v>47</v>
      </c>
      <c r="D1142" s="130">
        <v>0</v>
      </c>
      <c r="E1142" s="131">
        <v>0</v>
      </c>
      <c r="F1142" s="131">
        <v>0</v>
      </c>
      <c r="G1142" s="130" t="s">
        <v>47</v>
      </c>
      <c r="H1142" s="130">
        <v>0</v>
      </c>
      <c r="I1142" s="130">
        <v>0</v>
      </c>
      <c r="J1142" s="131">
        <v>0</v>
      </c>
      <c r="K1142" s="131">
        <v>0</v>
      </c>
    </row>
    <row r="1143" spans="1:11" ht="23.1" hidden="1" customHeight="1" x14ac:dyDescent="0.15">
      <c r="A1143" s="130" t="s">
        <v>2377</v>
      </c>
      <c r="B1143" s="130" t="s">
        <v>2378</v>
      </c>
      <c r="C1143" s="130" t="s">
        <v>17</v>
      </c>
      <c r="D1143" s="130">
        <v>0</v>
      </c>
      <c r="E1143" s="131">
        <v>0</v>
      </c>
      <c r="F1143" s="131">
        <v>0</v>
      </c>
      <c r="G1143" s="130" t="s">
        <v>23</v>
      </c>
      <c r="H1143" s="130">
        <v>0</v>
      </c>
      <c r="I1143" s="130">
        <v>0</v>
      </c>
      <c r="J1143" s="131">
        <v>0</v>
      </c>
      <c r="K1143" s="131">
        <v>0</v>
      </c>
    </row>
    <row r="1144" spans="1:11" ht="23.1" hidden="1" customHeight="1" x14ac:dyDescent="0.15">
      <c r="A1144" s="130" t="s">
        <v>2379</v>
      </c>
      <c r="B1144" s="130" t="s">
        <v>2380</v>
      </c>
      <c r="C1144" s="130" t="s">
        <v>11</v>
      </c>
      <c r="D1144" s="130">
        <v>0</v>
      </c>
      <c r="E1144" s="131">
        <v>0</v>
      </c>
      <c r="F1144" s="131">
        <v>0</v>
      </c>
      <c r="G1144" s="130" t="s">
        <v>32</v>
      </c>
      <c r="H1144" s="130">
        <v>0</v>
      </c>
      <c r="I1144" s="130">
        <v>0</v>
      </c>
      <c r="J1144" s="131">
        <v>0</v>
      </c>
      <c r="K1144" s="131">
        <v>0</v>
      </c>
    </row>
    <row r="1145" spans="1:11" ht="23.1" hidden="1" customHeight="1" x14ac:dyDescent="0.15">
      <c r="A1145" s="130" t="s">
        <v>2381</v>
      </c>
      <c r="B1145" s="130" t="s">
        <v>2382</v>
      </c>
      <c r="C1145" s="130" t="s">
        <v>22</v>
      </c>
      <c r="D1145" s="130">
        <v>0</v>
      </c>
      <c r="E1145" s="131">
        <v>0</v>
      </c>
      <c r="F1145" s="131">
        <v>0</v>
      </c>
      <c r="G1145" s="130" t="s">
        <v>51</v>
      </c>
      <c r="H1145" s="130">
        <v>0</v>
      </c>
      <c r="I1145" s="130">
        <v>0</v>
      </c>
      <c r="J1145" s="131">
        <v>0</v>
      </c>
      <c r="K1145" s="131">
        <v>0</v>
      </c>
    </row>
    <row r="1146" spans="1:11" ht="23.1" hidden="1" customHeight="1" x14ac:dyDescent="0.15">
      <c r="A1146" s="130" t="s">
        <v>2383</v>
      </c>
      <c r="B1146" s="130" t="s">
        <v>2384</v>
      </c>
      <c r="C1146" s="130" t="s">
        <v>40</v>
      </c>
      <c r="D1146" s="130">
        <v>0</v>
      </c>
      <c r="E1146" s="131">
        <v>0</v>
      </c>
      <c r="F1146" s="131">
        <v>0</v>
      </c>
      <c r="G1146" s="130" t="s">
        <v>40</v>
      </c>
      <c r="H1146" s="130">
        <v>0</v>
      </c>
      <c r="I1146" s="130">
        <v>0</v>
      </c>
      <c r="J1146" s="131">
        <v>0</v>
      </c>
      <c r="K1146" s="131">
        <v>0</v>
      </c>
    </row>
    <row r="1147" spans="1:11" ht="23.1" hidden="1" customHeight="1" x14ac:dyDescent="0.15">
      <c r="A1147" s="130" t="s">
        <v>2385</v>
      </c>
      <c r="B1147" s="130" t="s">
        <v>2386</v>
      </c>
      <c r="C1147" s="130" t="s">
        <v>12</v>
      </c>
      <c r="D1147" s="130">
        <v>0</v>
      </c>
      <c r="E1147" s="131">
        <v>0</v>
      </c>
      <c r="F1147" s="131">
        <v>0</v>
      </c>
      <c r="G1147" s="130" t="s">
        <v>19</v>
      </c>
      <c r="H1147" s="130">
        <v>0</v>
      </c>
      <c r="I1147" s="130">
        <v>0</v>
      </c>
      <c r="J1147" s="131">
        <v>0</v>
      </c>
      <c r="K1147" s="131">
        <v>0</v>
      </c>
    </row>
    <row r="1148" spans="1:11" ht="23.1" hidden="1" customHeight="1" x14ac:dyDescent="0.15">
      <c r="A1148" s="130" t="s">
        <v>2387</v>
      </c>
      <c r="B1148" s="130" t="s">
        <v>2388</v>
      </c>
      <c r="C1148" s="130" t="s">
        <v>18</v>
      </c>
      <c r="D1148" s="130">
        <v>0</v>
      </c>
      <c r="E1148" s="131">
        <v>0</v>
      </c>
      <c r="F1148" s="131">
        <v>0</v>
      </c>
      <c r="G1148" s="130" t="s">
        <v>18</v>
      </c>
      <c r="H1148" s="130">
        <v>0</v>
      </c>
      <c r="I1148" s="130">
        <v>0</v>
      </c>
      <c r="J1148" s="131">
        <v>0</v>
      </c>
      <c r="K1148" s="131">
        <v>0</v>
      </c>
    </row>
    <row r="1149" spans="1:11" ht="23.1" hidden="1" customHeight="1" x14ac:dyDescent="0.15">
      <c r="A1149" s="130" t="s">
        <v>2389</v>
      </c>
      <c r="B1149" s="130" t="s">
        <v>2390</v>
      </c>
      <c r="C1149" s="130" t="s">
        <v>11</v>
      </c>
      <c r="D1149" s="130">
        <v>0</v>
      </c>
      <c r="E1149" s="131">
        <v>0</v>
      </c>
      <c r="F1149" s="131">
        <v>0</v>
      </c>
      <c r="G1149" s="130" t="s">
        <v>13</v>
      </c>
      <c r="H1149" s="130">
        <v>0</v>
      </c>
      <c r="I1149" s="130">
        <v>0</v>
      </c>
      <c r="J1149" s="131">
        <v>0</v>
      </c>
      <c r="K1149" s="131">
        <v>0</v>
      </c>
    </row>
    <row r="1150" spans="1:11" ht="23.1" hidden="1" customHeight="1" x14ac:dyDescent="0.15">
      <c r="A1150" s="130" t="s">
        <v>2391</v>
      </c>
      <c r="B1150" s="130" t="s">
        <v>2392</v>
      </c>
      <c r="C1150" s="130" t="s">
        <v>11</v>
      </c>
      <c r="D1150" s="130">
        <v>0</v>
      </c>
      <c r="E1150" s="131">
        <v>0</v>
      </c>
      <c r="F1150" s="131">
        <v>0</v>
      </c>
      <c r="G1150" s="130" t="s">
        <v>13</v>
      </c>
      <c r="H1150" s="130">
        <v>0</v>
      </c>
      <c r="I1150" s="130">
        <v>0</v>
      </c>
      <c r="J1150" s="131">
        <v>0</v>
      </c>
      <c r="K1150" s="131">
        <v>0</v>
      </c>
    </row>
    <row r="1151" spans="1:11" ht="23.1" hidden="1" customHeight="1" x14ac:dyDescent="0.15">
      <c r="A1151" s="130" t="s">
        <v>2393</v>
      </c>
      <c r="B1151" s="130" t="s">
        <v>2394</v>
      </c>
      <c r="C1151" s="130" t="s">
        <v>22</v>
      </c>
      <c r="D1151" s="130">
        <v>0</v>
      </c>
      <c r="E1151" s="131">
        <v>0</v>
      </c>
      <c r="F1151" s="131">
        <v>0</v>
      </c>
      <c r="G1151" s="130" t="s">
        <v>71</v>
      </c>
      <c r="H1151" s="130">
        <v>0</v>
      </c>
      <c r="I1151" s="130">
        <v>0</v>
      </c>
      <c r="J1151" s="131">
        <v>0</v>
      </c>
      <c r="K1151" s="131">
        <v>0</v>
      </c>
    </row>
    <row r="1152" spans="1:11" ht="23.1" hidden="1" customHeight="1" x14ac:dyDescent="0.15">
      <c r="A1152" s="130" t="s">
        <v>2395</v>
      </c>
      <c r="B1152" s="130" t="s">
        <v>2396</v>
      </c>
      <c r="C1152" s="130" t="s">
        <v>11</v>
      </c>
      <c r="D1152" s="130" t="s">
        <v>47</v>
      </c>
      <c r="E1152" s="131">
        <v>0</v>
      </c>
      <c r="F1152" s="131">
        <v>0</v>
      </c>
      <c r="G1152" s="130" t="s">
        <v>32</v>
      </c>
      <c r="H1152" s="130" t="s">
        <v>47</v>
      </c>
      <c r="I1152" s="130">
        <v>0</v>
      </c>
      <c r="J1152" s="131">
        <v>0</v>
      </c>
      <c r="K1152" s="131">
        <v>0</v>
      </c>
    </row>
    <row r="1153" spans="1:11" ht="23.1" hidden="1" customHeight="1" x14ac:dyDescent="0.15">
      <c r="A1153" s="130" t="s">
        <v>2397</v>
      </c>
      <c r="B1153" s="130" t="s">
        <v>2398</v>
      </c>
      <c r="C1153" s="130" t="s">
        <v>39</v>
      </c>
      <c r="D1153" s="130">
        <v>0</v>
      </c>
      <c r="E1153" s="131">
        <v>0</v>
      </c>
      <c r="F1153" s="131">
        <v>0</v>
      </c>
      <c r="G1153" s="130" t="s">
        <v>43</v>
      </c>
      <c r="H1153" s="130">
        <v>0</v>
      </c>
      <c r="I1153" s="130">
        <v>0</v>
      </c>
      <c r="J1153" s="131">
        <v>0</v>
      </c>
      <c r="K1153" s="131">
        <v>0</v>
      </c>
    </row>
    <row r="1154" spans="1:11" ht="23.1" hidden="1" customHeight="1" x14ac:dyDescent="0.15">
      <c r="A1154" s="130" t="s">
        <v>2399</v>
      </c>
      <c r="B1154" s="130" t="s">
        <v>2400</v>
      </c>
      <c r="C1154" s="130" t="s">
        <v>48</v>
      </c>
      <c r="D1154" s="130">
        <v>0</v>
      </c>
      <c r="E1154" s="131">
        <v>0</v>
      </c>
      <c r="F1154" s="131">
        <v>0</v>
      </c>
      <c r="G1154" s="130" t="s">
        <v>65</v>
      </c>
      <c r="H1154" s="130">
        <v>0</v>
      </c>
      <c r="I1154" s="130">
        <v>0</v>
      </c>
      <c r="J1154" s="131">
        <v>0</v>
      </c>
      <c r="K1154" s="131">
        <v>0</v>
      </c>
    </row>
    <row r="1155" spans="1:11" ht="23.1" hidden="1" customHeight="1" x14ac:dyDescent="0.15">
      <c r="A1155" s="130" t="s">
        <v>2401</v>
      </c>
      <c r="B1155" s="130" t="s">
        <v>2402</v>
      </c>
      <c r="C1155" s="130" t="s">
        <v>11</v>
      </c>
      <c r="D1155" s="130" t="s">
        <v>25</v>
      </c>
      <c r="E1155" s="131">
        <v>0</v>
      </c>
      <c r="F1155" s="131">
        <v>0</v>
      </c>
      <c r="G1155" s="130" t="s">
        <v>13</v>
      </c>
      <c r="H1155" s="130" t="s">
        <v>27</v>
      </c>
      <c r="I1155" s="130" t="s">
        <v>29</v>
      </c>
      <c r="J1155" s="131">
        <v>0</v>
      </c>
      <c r="K1155" s="131">
        <v>0</v>
      </c>
    </row>
    <row r="1156" spans="1:11" ht="23.1" hidden="1" customHeight="1" x14ac:dyDescent="0.15">
      <c r="A1156" s="130" t="s">
        <v>2403</v>
      </c>
      <c r="B1156" s="130" t="s">
        <v>2404</v>
      </c>
      <c r="C1156" s="130" t="s">
        <v>22</v>
      </c>
      <c r="D1156" s="130">
        <v>0</v>
      </c>
      <c r="E1156" s="131">
        <v>0</v>
      </c>
      <c r="F1156" s="131">
        <v>0</v>
      </c>
      <c r="G1156" s="130" t="s">
        <v>51</v>
      </c>
      <c r="H1156" s="130">
        <v>0</v>
      </c>
      <c r="I1156" s="130">
        <v>0</v>
      </c>
      <c r="J1156" s="131">
        <v>0</v>
      </c>
      <c r="K1156" s="131">
        <v>0</v>
      </c>
    </row>
    <row r="1157" spans="1:11" ht="23.1" hidden="1" customHeight="1" x14ac:dyDescent="0.15">
      <c r="A1157" s="130" t="s">
        <v>2405</v>
      </c>
      <c r="B1157" s="130" t="s">
        <v>2406</v>
      </c>
      <c r="C1157" s="130" t="s">
        <v>26</v>
      </c>
      <c r="D1157" s="130">
        <v>0</v>
      </c>
      <c r="E1157" s="131">
        <v>0</v>
      </c>
      <c r="F1157" s="131">
        <v>0</v>
      </c>
      <c r="G1157" s="130" t="s">
        <v>26</v>
      </c>
      <c r="H1157" s="130" t="s">
        <v>33</v>
      </c>
      <c r="I1157" s="130">
        <v>0</v>
      </c>
      <c r="J1157" s="131">
        <v>0</v>
      </c>
      <c r="K1157" s="131">
        <v>0</v>
      </c>
    </row>
    <row r="1158" spans="1:11" ht="23.1" hidden="1" customHeight="1" x14ac:dyDescent="0.15">
      <c r="A1158" s="130" t="s">
        <v>2407</v>
      </c>
      <c r="B1158" s="130" t="s">
        <v>2408</v>
      </c>
      <c r="C1158" s="130" t="s">
        <v>12</v>
      </c>
      <c r="D1158" s="130" t="s">
        <v>39</v>
      </c>
      <c r="E1158" s="131">
        <v>0</v>
      </c>
      <c r="F1158" s="131">
        <v>0</v>
      </c>
      <c r="G1158" s="130" t="s">
        <v>19</v>
      </c>
      <c r="H1158" s="130" t="s">
        <v>43</v>
      </c>
      <c r="I1158" s="130">
        <v>0</v>
      </c>
      <c r="J1158" s="131">
        <v>0</v>
      </c>
      <c r="K1158" s="131">
        <v>0</v>
      </c>
    </row>
    <row r="1159" spans="1:11" ht="23.1" hidden="1" customHeight="1" x14ac:dyDescent="0.15">
      <c r="A1159" s="130" t="s">
        <v>2409</v>
      </c>
      <c r="B1159" s="130" t="s">
        <v>2410</v>
      </c>
      <c r="C1159" s="130" t="s">
        <v>26</v>
      </c>
      <c r="D1159" s="130" t="s">
        <v>40</v>
      </c>
      <c r="E1159" s="131">
        <v>0</v>
      </c>
      <c r="F1159" s="131">
        <v>0</v>
      </c>
      <c r="G1159" s="130" t="s">
        <v>26</v>
      </c>
      <c r="H1159" s="130" t="s">
        <v>40</v>
      </c>
      <c r="I1159" s="130">
        <v>0</v>
      </c>
      <c r="J1159" s="131">
        <v>0</v>
      </c>
      <c r="K1159" s="131">
        <v>0</v>
      </c>
    </row>
    <row r="1160" spans="1:11" ht="23.1" hidden="1" customHeight="1" x14ac:dyDescent="0.15">
      <c r="A1160" s="130" t="s">
        <v>2411</v>
      </c>
      <c r="B1160" s="130" t="s">
        <v>2412</v>
      </c>
      <c r="C1160" s="130" t="s">
        <v>25</v>
      </c>
      <c r="D1160" s="130" t="s">
        <v>39</v>
      </c>
      <c r="E1160" s="131">
        <v>0</v>
      </c>
      <c r="F1160" s="131">
        <v>0</v>
      </c>
      <c r="G1160" s="130" t="s">
        <v>55</v>
      </c>
      <c r="H1160" s="130" t="s">
        <v>33</v>
      </c>
      <c r="I1160" s="130" t="s">
        <v>52</v>
      </c>
      <c r="J1160" s="131">
        <v>0</v>
      </c>
      <c r="K1160" s="131">
        <v>0</v>
      </c>
    </row>
    <row r="1161" spans="1:11" ht="23.1" hidden="1" customHeight="1" x14ac:dyDescent="0.15">
      <c r="A1161" s="130" t="s">
        <v>2413</v>
      </c>
      <c r="B1161" s="130" t="s">
        <v>2414</v>
      </c>
      <c r="C1161" s="130" t="s">
        <v>26</v>
      </c>
      <c r="D1161" s="130">
        <v>0</v>
      </c>
      <c r="E1161" s="131">
        <v>0</v>
      </c>
      <c r="F1161" s="131">
        <v>0</v>
      </c>
      <c r="G1161" s="130" t="s">
        <v>26</v>
      </c>
      <c r="H1161" s="130">
        <v>0</v>
      </c>
      <c r="I1161" s="130">
        <v>0</v>
      </c>
      <c r="J1161" s="131">
        <v>0</v>
      </c>
      <c r="K1161" s="131">
        <v>0</v>
      </c>
    </row>
    <row r="1162" spans="1:11" ht="23.1" hidden="1" customHeight="1" x14ac:dyDescent="0.15">
      <c r="A1162" s="130" t="s">
        <v>2415</v>
      </c>
      <c r="B1162" s="130" t="s">
        <v>2416</v>
      </c>
      <c r="C1162" s="130" t="s">
        <v>25</v>
      </c>
      <c r="D1162" s="130">
        <v>0</v>
      </c>
      <c r="E1162" s="131">
        <v>0</v>
      </c>
      <c r="F1162" s="131">
        <v>0</v>
      </c>
      <c r="G1162" s="130" t="s">
        <v>41</v>
      </c>
      <c r="H1162" s="130">
        <v>0</v>
      </c>
      <c r="I1162" s="130">
        <v>0</v>
      </c>
      <c r="J1162" s="131">
        <v>0</v>
      </c>
      <c r="K1162" s="131">
        <v>0</v>
      </c>
    </row>
    <row r="1163" spans="1:11" ht="23.1" hidden="1" customHeight="1" x14ac:dyDescent="0.15">
      <c r="A1163" s="130" t="s">
        <v>2417</v>
      </c>
      <c r="B1163" s="130" t="s">
        <v>2418</v>
      </c>
      <c r="C1163" s="130" t="s">
        <v>22</v>
      </c>
      <c r="D1163" s="130">
        <v>0</v>
      </c>
      <c r="E1163" s="131">
        <v>0</v>
      </c>
      <c r="F1163" s="131">
        <v>0</v>
      </c>
      <c r="G1163" s="130" t="s">
        <v>70</v>
      </c>
      <c r="H1163" s="130">
        <v>0</v>
      </c>
      <c r="I1163" s="130">
        <v>0</v>
      </c>
      <c r="J1163" s="131">
        <v>0</v>
      </c>
      <c r="K1163" s="131">
        <v>0</v>
      </c>
    </row>
    <row r="1164" spans="1:11" ht="23.1" hidden="1" customHeight="1" x14ac:dyDescent="0.15">
      <c r="A1164" s="130" t="s">
        <v>2419</v>
      </c>
      <c r="B1164" s="130" t="s">
        <v>2420</v>
      </c>
      <c r="C1164" s="130" t="s">
        <v>17</v>
      </c>
      <c r="D1164" s="130" t="s">
        <v>25</v>
      </c>
      <c r="E1164" s="131">
        <v>0</v>
      </c>
      <c r="F1164" s="131">
        <v>0</v>
      </c>
      <c r="G1164" s="130" t="s">
        <v>72</v>
      </c>
      <c r="H1164" s="130" t="s">
        <v>23</v>
      </c>
      <c r="I1164" s="130">
        <v>0</v>
      </c>
      <c r="J1164" s="131">
        <v>0</v>
      </c>
      <c r="K1164" s="131">
        <v>0</v>
      </c>
    </row>
    <row r="1165" spans="1:11" ht="23.1" hidden="1" customHeight="1" x14ac:dyDescent="0.15">
      <c r="A1165" s="130" t="s">
        <v>2421</v>
      </c>
      <c r="B1165" s="130" t="s">
        <v>2422</v>
      </c>
      <c r="C1165" s="130" t="s">
        <v>47</v>
      </c>
      <c r="D1165" s="130">
        <v>0</v>
      </c>
      <c r="E1165" s="131">
        <v>0</v>
      </c>
      <c r="F1165" s="131">
        <v>0</v>
      </c>
      <c r="G1165" s="130" t="s">
        <v>47</v>
      </c>
      <c r="H1165" s="130">
        <v>0</v>
      </c>
      <c r="I1165" s="130">
        <v>0</v>
      </c>
      <c r="J1165" s="131">
        <v>0</v>
      </c>
      <c r="K1165" s="131">
        <v>0</v>
      </c>
    </row>
    <row r="1166" spans="1:11" ht="23.1" hidden="1" customHeight="1" x14ac:dyDescent="0.15">
      <c r="A1166" s="130" t="s">
        <v>2423</v>
      </c>
      <c r="B1166" s="130" t="s">
        <v>2424</v>
      </c>
      <c r="C1166" s="130" t="s">
        <v>12</v>
      </c>
      <c r="D1166" s="130">
        <v>0</v>
      </c>
      <c r="E1166" s="131">
        <v>0</v>
      </c>
      <c r="F1166" s="131">
        <v>0</v>
      </c>
      <c r="G1166" s="130" t="s">
        <v>19</v>
      </c>
      <c r="H1166" s="130">
        <v>0</v>
      </c>
      <c r="I1166" s="130">
        <v>0</v>
      </c>
      <c r="J1166" s="131">
        <v>0</v>
      </c>
      <c r="K1166" s="131">
        <v>0</v>
      </c>
    </row>
    <row r="1167" spans="1:11" ht="23.1" hidden="1" customHeight="1" x14ac:dyDescent="0.15">
      <c r="A1167" s="130" t="s">
        <v>2425</v>
      </c>
      <c r="B1167" s="130" t="s">
        <v>2426</v>
      </c>
      <c r="C1167" s="130" t="s">
        <v>39</v>
      </c>
      <c r="D1167" s="130">
        <v>0</v>
      </c>
      <c r="E1167" s="131">
        <v>0</v>
      </c>
      <c r="F1167" s="131">
        <v>0</v>
      </c>
      <c r="G1167" s="130" t="s">
        <v>43</v>
      </c>
      <c r="H1167" s="130">
        <v>0</v>
      </c>
      <c r="I1167" s="130">
        <v>0</v>
      </c>
      <c r="J1167" s="131">
        <v>0</v>
      </c>
      <c r="K1167" s="131">
        <v>0</v>
      </c>
    </row>
    <row r="1168" spans="1:11" ht="23.1" hidden="1" customHeight="1" x14ac:dyDescent="0.15">
      <c r="A1168" s="130" t="s">
        <v>2427</v>
      </c>
      <c r="B1168" s="130" t="s">
        <v>2428</v>
      </c>
      <c r="C1168" s="130" t="s">
        <v>47</v>
      </c>
      <c r="D1168" s="130">
        <v>0</v>
      </c>
      <c r="E1168" s="131">
        <v>0</v>
      </c>
      <c r="F1168" s="131">
        <v>0</v>
      </c>
      <c r="G1168" s="130" t="s">
        <v>47</v>
      </c>
      <c r="H1168" s="130">
        <v>0</v>
      </c>
      <c r="I1168" s="130">
        <v>0</v>
      </c>
      <c r="J1168" s="131">
        <v>0</v>
      </c>
      <c r="K1168" s="131">
        <v>0</v>
      </c>
    </row>
    <row r="1169" spans="1:11" ht="23.1" hidden="1" customHeight="1" x14ac:dyDescent="0.15">
      <c r="A1169" s="130" t="s">
        <v>2429</v>
      </c>
      <c r="B1169" s="130" t="s">
        <v>2430</v>
      </c>
      <c r="C1169" s="130" t="s">
        <v>26</v>
      </c>
      <c r="D1169" s="130">
        <v>0</v>
      </c>
      <c r="E1169" s="131">
        <v>0</v>
      </c>
      <c r="F1169" s="131">
        <v>0</v>
      </c>
      <c r="G1169" s="130" t="s">
        <v>26</v>
      </c>
      <c r="H1169" s="130">
        <v>0</v>
      </c>
      <c r="I1169" s="130">
        <v>0</v>
      </c>
      <c r="J1169" s="131">
        <v>0</v>
      </c>
      <c r="K1169" s="131">
        <v>0</v>
      </c>
    </row>
    <row r="1170" spans="1:11" ht="23.1" hidden="1" customHeight="1" x14ac:dyDescent="0.15">
      <c r="A1170" s="130" t="s">
        <v>2431</v>
      </c>
      <c r="B1170" s="130" t="s">
        <v>2432</v>
      </c>
      <c r="C1170" s="130" t="s">
        <v>18</v>
      </c>
      <c r="D1170" s="130">
        <v>0</v>
      </c>
      <c r="E1170" s="131">
        <v>0</v>
      </c>
      <c r="F1170" s="131">
        <v>0</v>
      </c>
      <c r="G1170" s="130" t="s">
        <v>18</v>
      </c>
      <c r="H1170" s="130">
        <v>0</v>
      </c>
      <c r="I1170" s="130">
        <v>0</v>
      </c>
      <c r="J1170" s="131">
        <v>0</v>
      </c>
      <c r="K1170" s="131">
        <v>0</v>
      </c>
    </row>
    <row r="1171" spans="1:11" ht="23.1" hidden="1" customHeight="1" x14ac:dyDescent="0.15">
      <c r="A1171" s="130" t="s">
        <v>2433</v>
      </c>
      <c r="B1171" s="130" t="s">
        <v>2434</v>
      </c>
      <c r="C1171" s="130" t="s">
        <v>22</v>
      </c>
      <c r="D1171" s="130" t="s">
        <v>26</v>
      </c>
      <c r="E1171" s="131">
        <v>0</v>
      </c>
      <c r="F1171" s="131">
        <v>0</v>
      </c>
      <c r="G1171" s="130" t="s">
        <v>70</v>
      </c>
      <c r="H1171" s="130" t="s">
        <v>26</v>
      </c>
      <c r="I1171" s="130">
        <v>0</v>
      </c>
      <c r="J1171" s="131">
        <v>0</v>
      </c>
      <c r="K1171" s="131">
        <v>0</v>
      </c>
    </row>
    <row r="1172" spans="1:11" ht="23.1" hidden="1" customHeight="1" x14ac:dyDescent="0.15">
      <c r="A1172" s="130" t="s">
        <v>2435</v>
      </c>
      <c r="B1172" s="130" t="s">
        <v>2436</v>
      </c>
      <c r="C1172" s="130" t="s">
        <v>22</v>
      </c>
      <c r="D1172" s="130">
        <v>0</v>
      </c>
      <c r="E1172" s="131">
        <v>0</v>
      </c>
      <c r="F1172" s="131">
        <v>0</v>
      </c>
      <c r="G1172" s="130" t="s">
        <v>70</v>
      </c>
      <c r="H1172" s="130">
        <v>0</v>
      </c>
      <c r="I1172" s="130">
        <v>0</v>
      </c>
      <c r="J1172" s="131">
        <v>0</v>
      </c>
      <c r="K1172" s="131">
        <v>0</v>
      </c>
    </row>
    <row r="1173" spans="1:11" ht="23.1" hidden="1" customHeight="1" x14ac:dyDescent="0.15">
      <c r="A1173" s="130" t="s">
        <v>2437</v>
      </c>
      <c r="B1173" s="130" t="s">
        <v>2438</v>
      </c>
      <c r="C1173" s="130" t="s">
        <v>22</v>
      </c>
      <c r="D1173" s="130" t="s">
        <v>48</v>
      </c>
      <c r="E1173" s="131">
        <v>0</v>
      </c>
      <c r="F1173" s="131">
        <v>0</v>
      </c>
      <c r="G1173" s="130" t="s">
        <v>65</v>
      </c>
      <c r="H1173" s="130">
        <v>0</v>
      </c>
      <c r="I1173" s="130">
        <v>0</v>
      </c>
      <c r="J1173" s="131">
        <v>0</v>
      </c>
      <c r="K1173" s="131">
        <v>0</v>
      </c>
    </row>
    <row r="1174" spans="1:11" ht="23.1" hidden="1" customHeight="1" x14ac:dyDescent="0.15">
      <c r="A1174" s="130" t="s">
        <v>2439</v>
      </c>
      <c r="B1174" s="130" t="s">
        <v>2440</v>
      </c>
      <c r="C1174" s="130" t="s">
        <v>14</v>
      </c>
      <c r="D1174" s="130" t="s">
        <v>39</v>
      </c>
      <c r="E1174" s="131">
        <v>0</v>
      </c>
      <c r="F1174" s="131">
        <v>0</v>
      </c>
      <c r="G1174" s="130" t="s">
        <v>14</v>
      </c>
      <c r="H1174" s="130" t="s">
        <v>43</v>
      </c>
      <c r="I1174" s="130">
        <v>0</v>
      </c>
      <c r="J1174" s="131">
        <v>0</v>
      </c>
      <c r="K1174" s="131">
        <v>0</v>
      </c>
    </row>
    <row r="1175" spans="1:11" ht="23.1" hidden="1" customHeight="1" x14ac:dyDescent="0.15">
      <c r="A1175" s="130" t="s">
        <v>2441</v>
      </c>
      <c r="B1175" s="130" t="s">
        <v>2442</v>
      </c>
      <c r="C1175" s="130" t="s">
        <v>11</v>
      </c>
      <c r="D1175" s="130">
        <v>0</v>
      </c>
      <c r="E1175" s="131">
        <v>0</v>
      </c>
      <c r="F1175" s="131">
        <v>0</v>
      </c>
      <c r="G1175" s="130" t="s">
        <v>13</v>
      </c>
      <c r="H1175" s="130">
        <v>0</v>
      </c>
      <c r="I1175" s="130">
        <v>0</v>
      </c>
      <c r="J1175" s="131">
        <v>0</v>
      </c>
      <c r="K1175" s="131">
        <v>0</v>
      </c>
    </row>
    <row r="1176" spans="1:11" ht="23.1" hidden="1" customHeight="1" x14ac:dyDescent="0.15">
      <c r="A1176" s="130" t="s">
        <v>2443</v>
      </c>
      <c r="B1176" s="130" t="s">
        <v>2444</v>
      </c>
      <c r="C1176" s="130" t="s">
        <v>50</v>
      </c>
      <c r="D1176" s="130" t="s">
        <v>25</v>
      </c>
      <c r="E1176" s="131">
        <v>0</v>
      </c>
      <c r="F1176" s="131">
        <v>0</v>
      </c>
      <c r="G1176" s="130" t="s">
        <v>50</v>
      </c>
      <c r="H1176" s="130" t="s">
        <v>33</v>
      </c>
      <c r="I1176" s="130">
        <v>0</v>
      </c>
      <c r="J1176" s="131">
        <v>0</v>
      </c>
      <c r="K1176" s="131">
        <v>0</v>
      </c>
    </row>
    <row r="1177" spans="1:11" ht="23.1" hidden="1" customHeight="1" x14ac:dyDescent="0.15">
      <c r="A1177" s="130" t="s">
        <v>2445</v>
      </c>
      <c r="B1177" s="130" t="s">
        <v>2446</v>
      </c>
      <c r="C1177" s="130" t="s">
        <v>17</v>
      </c>
      <c r="D1177" s="130" t="s">
        <v>12</v>
      </c>
      <c r="E1177" s="131">
        <v>0</v>
      </c>
      <c r="F1177" s="131">
        <v>0</v>
      </c>
      <c r="G1177" s="130" t="s">
        <v>23</v>
      </c>
      <c r="H1177" s="130" t="s">
        <v>19</v>
      </c>
      <c r="I1177" s="130">
        <v>0</v>
      </c>
      <c r="J1177" s="131">
        <v>0</v>
      </c>
      <c r="K1177" s="131">
        <v>0</v>
      </c>
    </row>
    <row r="1178" spans="1:11" ht="23.1" hidden="1" customHeight="1" x14ac:dyDescent="0.15">
      <c r="A1178" s="130" t="s">
        <v>2447</v>
      </c>
      <c r="B1178" s="130" t="s">
        <v>2448</v>
      </c>
      <c r="C1178" s="130" t="s">
        <v>35</v>
      </c>
      <c r="D1178" s="130">
        <v>0</v>
      </c>
      <c r="E1178" s="131">
        <v>0</v>
      </c>
      <c r="F1178" s="131">
        <v>0</v>
      </c>
      <c r="G1178" s="130" t="s">
        <v>36</v>
      </c>
      <c r="H1178" s="130">
        <v>0</v>
      </c>
      <c r="I1178" s="130">
        <v>0</v>
      </c>
      <c r="J1178" s="131">
        <v>0</v>
      </c>
      <c r="K1178" s="131">
        <v>0</v>
      </c>
    </row>
    <row r="1179" spans="1:11" ht="23.1" hidden="1" customHeight="1" x14ac:dyDescent="0.15">
      <c r="A1179" s="130" t="s">
        <v>2449</v>
      </c>
      <c r="B1179" s="130" t="s">
        <v>2450</v>
      </c>
      <c r="C1179" s="130" t="s">
        <v>26</v>
      </c>
      <c r="D1179" s="130">
        <v>0</v>
      </c>
      <c r="E1179" s="131">
        <v>0</v>
      </c>
      <c r="F1179" s="131">
        <v>0</v>
      </c>
      <c r="G1179" s="130" t="s">
        <v>26</v>
      </c>
      <c r="H1179" s="130">
        <v>0</v>
      </c>
      <c r="I1179" s="130">
        <v>0</v>
      </c>
      <c r="J1179" s="131">
        <v>0</v>
      </c>
      <c r="K1179" s="131">
        <v>0</v>
      </c>
    </row>
    <row r="1180" spans="1:11" ht="23.1" hidden="1" customHeight="1" x14ac:dyDescent="0.15">
      <c r="A1180" s="130" t="s">
        <v>2451</v>
      </c>
      <c r="B1180" s="130" t="s">
        <v>2452</v>
      </c>
      <c r="C1180" s="130" t="s">
        <v>22</v>
      </c>
      <c r="D1180" s="130">
        <v>0</v>
      </c>
      <c r="E1180" s="131">
        <v>0</v>
      </c>
      <c r="F1180" s="131">
        <v>0</v>
      </c>
      <c r="G1180" s="130" t="s">
        <v>71</v>
      </c>
      <c r="H1180" s="130">
        <v>0</v>
      </c>
      <c r="I1180" s="130">
        <v>0</v>
      </c>
      <c r="J1180" s="131">
        <v>0</v>
      </c>
      <c r="K1180" s="131">
        <v>0</v>
      </c>
    </row>
    <row r="1181" spans="1:11" ht="23.1" hidden="1" customHeight="1" x14ac:dyDescent="0.15">
      <c r="A1181" s="130" t="s">
        <v>2453</v>
      </c>
      <c r="B1181" s="130" t="s">
        <v>2454</v>
      </c>
      <c r="C1181" s="130" t="s">
        <v>18</v>
      </c>
      <c r="D1181" s="130">
        <v>0</v>
      </c>
      <c r="E1181" s="131" t="s">
        <v>14</v>
      </c>
      <c r="F1181" s="131">
        <v>0</v>
      </c>
      <c r="G1181" s="130" t="s">
        <v>18</v>
      </c>
      <c r="H1181" s="130">
        <v>0</v>
      </c>
      <c r="I1181" s="130">
        <v>0</v>
      </c>
      <c r="J1181" s="131" t="s">
        <v>14</v>
      </c>
      <c r="K1181" s="131">
        <v>0</v>
      </c>
    </row>
    <row r="1182" spans="1:11" ht="23.1" hidden="1" customHeight="1" x14ac:dyDescent="0.15">
      <c r="A1182" s="130" t="s">
        <v>2455</v>
      </c>
      <c r="B1182" s="130" t="s">
        <v>2456</v>
      </c>
      <c r="C1182" s="130" t="s">
        <v>35</v>
      </c>
      <c r="D1182" s="130">
        <v>0</v>
      </c>
      <c r="E1182" s="131">
        <v>0</v>
      </c>
      <c r="F1182" s="131">
        <v>0</v>
      </c>
      <c r="G1182" s="130" t="s">
        <v>36</v>
      </c>
      <c r="H1182" s="130">
        <v>0</v>
      </c>
      <c r="I1182" s="130">
        <v>0</v>
      </c>
      <c r="J1182" s="131">
        <v>0</v>
      </c>
      <c r="K1182" s="131">
        <v>0</v>
      </c>
    </row>
    <row r="1183" spans="1:11" ht="23.1" hidden="1" customHeight="1" x14ac:dyDescent="0.15">
      <c r="A1183" s="130" t="s">
        <v>2457</v>
      </c>
      <c r="B1183" s="130" t="s">
        <v>2458</v>
      </c>
      <c r="C1183" s="130" t="s">
        <v>18</v>
      </c>
      <c r="D1183" s="130">
        <v>0</v>
      </c>
      <c r="E1183" s="131">
        <v>0</v>
      </c>
      <c r="F1183" s="131">
        <v>0</v>
      </c>
      <c r="G1183" s="130" t="s">
        <v>18</v>
      </c>
      <c r="H1183" s="130">
        <v>0</v>
      </c>
      <c r="I1183" s="130">
        <v>0</v>
      </c>
      <c r="J1183" s="131">
        <v>0</v>
      </c>
      <c r="K1183" s="131">
        <v>0</v>
      </c>
    </row>
    <row r="1184" spans="1:11" ht="23.1" hidden="1" customHeight="1" x14ac:dyDescent="0.15">
      <c r="A1184" s="130" t="s">
        <v>2459</v>
      </c>
      <c r="B1184" s="130" t="s">
        <v>2460</v>
      </c>
      <c r="C1184" s="130" t="s">
        <v>35</v>
      </c>
      <c r="D1184" s="130">
        <v>0</v>
      </c>
      <c r="E1184" s="131">
        <v>0</v>
      </c>
      <c r="F1184" s="131">
        <v>0</v>
      </c>
      <c r="G1184" s="130" t="s">
        <v>36</v>
      </c>
      <c r="H1184" s="130">
        <v>0</v>
      </c>
      <c r="I1184" s="130">
        <v>0</v>
      </c>
      <c r="J1184" s="131">
        <v>0</v>
      </c>
      <c r="K1184" s="131">
        <v>0</v>
      </c>
    </row>
    <row r="1185" spans="1:11" ht="23.1" hidden="1" customHeight="1" x14ac:dyDescent="0.15">
      <c r="A1185" s="130" t="s">
        <v>2461</v>
      </c>
      <c r="B1185" s="130" t="s">
        <v>2462</v>
      </c>
      <c r="C1185" s="130" t="s">
        <v>25</v>
      </c>
      <c r="D1185" s="130">
        <v>0</v>
      </c>
      <c r="E1185" s="131">
        <v>0</v>
      </c>
      <c r="F1185" s="131">
        <v>0</v>
      </c>
      <c r="G1185" s="130" t="s">
        <v>64</v>
      </c>
      <c r="H1185" s="130">
        <v>0</v>
      </c>
      <c r="I1185" s="130">
        <v>0</v>
      </c>
      <c r="J1185" s="131">
        <v>0</v>
      </c>
      <c r="K1185" s="131">
        <v>0</v>
      </c>
    </row>
    <row r="1186" spans="1:11" ht="23.1" hidden="1" customHeight="1" x14ac:dyDescent="0.15">
      <c r="A1186" s="130" t="s">
        <v>2463</v>
      </c>
      <c r="B1186" s="130" t="s">
        <v>2464</v>
      </c>
      <c r="C1186" s="130" t="s">
        <v>18</v>
      </c>
      <c r="D1186" s="130">
        <v>0</v>
      </c>
      <c r="E1186" s="131">
        <v>0</v>
      </c>
      <c r="F1186" s="131">
        <v>0</v>
      </c>
      <c r="G1186" s="130" t="s">
        <v>18</v>
      </c>
      <c r="H1186" s="130">
        <v>0</v>
      </c>
      <c r="I1186" s="130">
        <v>0</v>
      </c>
      <c r="J1186" s="131">
        <v>0</v>
      </c>
      <c r="K1186" s="131">
        <v>0</v>
      </c>
    </row>
    <row r="1187" spans="1:11" ht="23.1" hidden="1" customHeight="1" x14ac:dyDescent="0.15">
      <c r="A1187" s="130" t="s">
        <v>2465</v>
      </c>
      <c r="B1187" s="130" t="s">
        <v>2466</v>
      </c>
      <c r="C1187" s="130" t="s">
        <v>12</v>
      </c>
      <c r="D1187" s="130">
        <v>0</v>
      </c>
      <c r="E1187" s="131">
        <v>0</v>
      </c>
      <c r="F1187" s="131">
        <v>0</v>
      </c>
      <c r="G1187" s="130" t="s">
        <v>19</v>
      </c>
      <c r="H1187" s="130">
        <v>0</v>
      </c>
      <c r="I1187" s="130">
        <v>0</v>
      </c>
      <c r="J1187" s="131">
        <v>0</v>
      </c>
      <c r="K1187" s="131">
        <v>0</v>
      </c>
    </row>
    <row r="1188" spans="1:11" ht="23.1" hidden="1" customHeight="1" x14ac:dyDescent="0.15">
      <c r="A1188" s="130" t="s">
        <v>2467</v>
      </c>
      <c r="B1188" s="130" t="s">
        <v>2468</v>
      </c>
      <c r="C1188" s="130" t="s">
        <v>22</v>
      </c>
      <c r="D1188" s="130">
        <v>0</v>
      </c>
      <c r="E1188" s="131">
        <v>0</v>
      </c>
      <c r="F1188" s="131">
        <v>0</v>
      </c>
      <c r="G1188" s="130" t="s">
        <v>51</v>
      </c>
      <c r="H1188" s="130">
        <v>0</v>
      </c>
      <c r="I1188" s="130">
        <v>0</v>
      </c>
      <c r="J1188" s="131">
        <v>0</v>
      </c>
      <c r="K1188" s="131">
        <v>0</v>
      </c>
    </row>
    <row r="1189" spans="1:11" ht="23.1" hidden="1" customHeight="1" x14ac:dyDescent="0.15">
      <c r="A1189" s="130" t="s">
        <v>2469</v>
      </c>
      <c r="B1189" s="130" t="s">
        <v>2470</v>
      </c>
      <c r="C1189" s="130" t="s">
        <v>14</v>
      </c>
      <c r="D1189" s="130">
        <v>0</v>
      </c>
      <c r="E1189" s="131">
        <v>0</v>
      </c>
      <c r="F1189" s="131">
        <v>0</v>
      </c>
      <c r="G1189" s="130" t="s">
        <v>14</v>
      </c>
      <c r="H1189" s="130">
        <v>0</v>
      </c>
      <c r="I1189" s="130">
        <v>0</v>
      </c>
      <c r="J1189" s="131">
        <v>0</v>
      </c>
      <c r="K1189" s="131">
        <v>0</v>
      </c>
    </row>
    <row r="1190" spans="1:11" ht="23.1" hidden="1" customHeight="1" x14ac:dyDescent="0.15">
      <c r="A1190" s="130" t="s">
        <v>2471</v>
      </c>
      <c r="B1190" s="130" t="s">
        <v>2472</v>
      </c>
      <c r="C1190" s="130" t="s">
        <v>22</v>
      </c>
      <c r="D1190" s="130">
        <v>0</v>
      </c>
      <c r="E1190" s="131">
        <v>0</v>
      </c>
      <c r="F1190" s="131">
        <v>0</v>
      </c>
      <c r="G1190" s="130" t="s">
        <v>75</v>
      </c>
      <c r="H1190" s="130">
        <v>0</v>
      </c>
      <c r="I1190" s="130">
        <v>0</v>
      </c>
      <c r="J1190" s="131">
        <v>0</v>
      </c>
      <c r="K1190" s="131">
        <v>0</v>
      </c>
    </row>
    <row r="1191" spans="1:11" ht="23.1" hidden="1" customHeight="1" x14ac:dyDescent="0.15">
      <c r="A1191" s="130" t="s">
        <v>2473</v>
      </c>
      <c r="B1191" s="130" t="s">
        <v>2474</v>
      </c>
      <c r="C1191" s="130" t="s">
        <v>35</v>
      </c>
      <c r="D1191" s="130">
        <v>0</v>
      </c>
      <c r="E1191" s="131">
        <v>0</v>
      </c>
      <c r="F1191" s="131">
        <v>0</v>
      </c>
      <c r="G1191" s="130" t="s">
        <v>36</v>
      </c>
      <c r="H1191" s="130">
        <v>0</v>
      </c>
      <c r="I1191" s="130">
        <v>0</v>
      </c>
      <c r="J1191" s="131">
        <v>0</v>
      </c>
      <c r="K1191" s="131">
        <v>0</v>
      </c>
    </row>
    <row r="1192" spans="1:11" ht="23.1" hidden="1" customHeight="1" x14ac:dyDescent="0.15">
      <c r="A1192" s="130" t="s">
        <v>2475</v>
      </c>
      <c r="B1192" s="130" t="s">
        <v>2476</v>
      </c>
      <c r="C1192" s="130" t="s">
        <v>11</v>
      </c>
      <c r="D1192" s="130">
        <v>0</v>
      </c>
      <c r="E1192" s="131">
        <v>0</v>
      </c>
      <c r="F1192" s="131">
        <v>0</v>
      </c>
      <c r="G1192" s="130" t="s">
        <v>62</v>
      </c>
      <c r="H1192" s="130">
        <v>0</v>
      </c>
      <c r="I1192" s="130">
        <v>0</v>
      </c>
      <c r="J1192" s="131">
        <v>0</v>
      </c>
      <c r="K1192" s="131">
        <v>0</v>
      </c>
    </row>
    <row r="1193" spans="1:11" ht="23.1" hidden="1" customHeight="1" x14ac:dyDescent="0.15">
      <c r="A1193" s="130" t="s">
        <v>2477</v>
      </c>
      <c r="B1193" s="130" t="s">
        <v>2478</v>
      </c>
      <c r="C1193" s="130" t="s">
        <v>39</v>
      </c>
      <c r="D1193" s="130">
        <v>0</v>
      </c>
      <c r="E1193" s="131" t="s">
        <v>17</v>
      </c>
      <c r="F1193" s="131">
        <v>0</v>
      </c>
      <c r="G1193" s="130" t="s">
        <v>67</v>
      </c>
      <c r="H1193" s="130">
        <v>0</v>
      </c>
      <c r="I1193" s="130">
        <v>0</v>
      </c>
      <c r="J1193" s="131">
        <v>0</v>
      </c>
      <c r="K1193" s="131">
        <v>0</v>
      </c>
    </row>
    <row r="1194" spans="1:11" ht="23.1" hidden="1" customHeight="1" x14ac:dyDescent="0.15">
      <c r="A1194" s="130" t="s">
        <v>2479</v>
      </c>
      <c r="B1194" s="130" t="s">
        <v>2480</v>
      </c>
      <c r="C1194" s="130" t="s">
        <v>59</v>
      </c>
      <c r="D1194" s="130">
        <v>0</v>
      </c>
      <c r="E1194" s="131">
        <v>0</v>
      </c>
      <c r="F1194" s="131">
        <v>0</v>
      </c>
      <c r="G1194" s="130" t="s">
        <v>59</v>
      </c>
      <c r="H1194" s="130">
        <v>0</v>
      </c>
      <c r="I1194" s="130">
        <v>0</v>
      </c>
      <c r="J1194" s="131">
        <v>0</v>
      </c>
      <c r="K1194" s="131">
        <v>0</v>
      </c>
    </row>
    <row r="1195" spans="1:11" ht="23.1" hidden="1" customHeight="1" x14ac:dyDescent="0.15">
      <c r="A1195" s="130" t="s">
        <v>2481</v>
      </c>
      <c r="B1195" s="130" t="s">
        <v>2482</v>
      </c>
      <c r="C1195" s="130" t="s">
        <v>22</v>
      </c>
      <c r="D1195" s="130">
        <v>0</v>
      </c>
      <c r="E1195" s="131">
        <v>0</v>
      </c>
      <c r="F1195" s="131">
        <v>0</v>
      </c>
      <c r="G1195" s="130" t="s">
        <v>51</v>
      </c>
      <c r="H1195" s="130">
        <v>0</v>
      </c>
      <c r="I1195" s="130">
        <v>0</v>
      </c>
      <c r="J1195" s="131">
        <v>0</v>
      </c>
      <c r="K1195" s="131">
        <v>0</v>
      </c>
    </row>
    <row r="1196" spans="1:11" ht="23.1" hidden="1" customHeight="1" x14ac:dyDescent="0.15">
      <c r="A1196" s="130" t="s">
        <v>2483</v>
      </c>
      <c r="B1196" s="130" t="s">
        <v>2484</v>
      </c>
      <c r="C1196" s="130" t="s">
        <v>26</v>
      </c>
      <c r="D1196" s="130">
        <v>0</v>
      </c>
      <c r="E1196" s="131">
        <v>0</v>
      </c>
      <c r="F1196" s="131">
        <v>0</v>
      </c>
      <c r="G1196" s="130" t="s">
        <v>26</v>
      </c>
      <c r="H1196" s="130">
        <v>0</v>
      </c>
      <c r="I1196" s="130">
        <v>0</v>
      </c>
      <c r="J1196" s="131">
        <v>0</v>
      </c>
      <c r="K1196" s="131">
        <v>0</v>
      </c>
    </row>
    <row r="1197" spans="1:11" ht="23.1" hidden="1" customHeight="1" x14ac:dyDescent="0.15">
      <c r="A1197" s="130" t="s">
        <v>2485</v>
      </c>
      <c r="B1197" s="130" t="s">
        <v>2486</v>
      </c>
      <c r="C1197" s="130" t="s">
        <v>22</v>
      </c>
      <c r="D1197" s="130">
        <v>0</v>
      </c>
      <c r="E1197" s="131">
        <v>0</v>
      </c>
      <c r="F1197" s="131">
        <v>0</v>
      </c>
      <c r="G1197" s="130" t="s">
        <v>70</v>
      </c>
      <c r="H1197" s="130">
        <v>0</v>
      </c>
      <c r="I1197" s="130">
        <v>0</v>
      </c>
      <c r="J1197" s="131">
        <v>0</v>
      </c>
      <c r="K1197" s="131">
        <v>0</v>
      </c>
    </row>
    <row r="1198" spans="1:11" ht="23.1" hidden="1" customHeight="1" x14ac:dyDescent="0.15">
      <c r="A1198" s="130" t="s">
        <v>2487</v>
      </c>
      <c r="B1198" s="130" t="s">
        <v>2488</v>
      </c>
      <c r="C1198" s="130" t="s">
        <v>25</v>
      </c>
      <c r="D1198" s="130">
        <v>0</v>
      </c>
      <c r="E1198" s="131">
        <v>0</v>
      </c>
      <c r="F1198" s="131">
        <v>0</v>
      </c>
      <c r="G1198" s="130" t="s">
        <v>64</v>
      </c>
      <c r="H1198" s="130" t="s">
        <v>29</v>
      </c>
      <c r="I1198" s="130">
        <v>0</v>
      </c>
      <c r="J1198" s="131">
        <v>0</v>
      </c>
      <c r="K1198" s="131">
        <v>0</v>
      </c>
    </row>
    <row r="1199" spans="1:11" ht="23.1" hidden="1" customHeight="1" x14ac:dyDescent="0.15">
      <c r="A1199" s="130" t="s">
        <v>2489</v>
      </c>
      <c r="B1199" s="130" t="s">
        <v>2490</v>
      </c>
      <c r="C1199" s="130" t="s">
        <v>22</v>
      </c>
      <c r="D1199" s="130">
        <v>0</v>
      </c>
      <c r="E1199" s="131">
        <v>0</v>
      </c>
      <c r="F1199" s="131">
        <v>0</v>
      </c>
      <c r="G1199" s="130" t="s">
        <v>73</v>
      </c>
      <c r="H1199" s="130">
        <v>0</v>
      </c>
      <c r="I1199" s="130">
        <v>0</v>
      </c>
      <c r="J1199" s="131">
        <v>0</v>
      </c>
      <c r="K1199" s="131">
        <v>0</v>
      </c>
    </row>
    <row r="1200" spans="1:11" ht="23.1" hidden="1" customHeight="1" x14ac:dyDescent="0.15">
      <c r="A1200" s="130" t="s">
        <v>2491</v>
      </c>
      <c r="B1200" s="130" t="s">
        <v>2492</v>
      </c>
      <c r="C1200" s="130" t="s">
        <v>26</v>
      </c>
      <c r="D1200" s="130">
        <v>0</v>
      </c>
      <c r="E1200" s="131">
        <v>0</v>
      </c>
      <c r="F1200" s="131">
        <v>0</v>
      </c>
      <c r="G1200" s="130" t="s">
        <v>26</v>
      </c>
      <c r="H1200" s="130" t="s">
        <v>76</v>
      </c>
      <c r="I1200" s="130">
        <v>0</v>
      </c>
      <c r="J1200" s="131">
        <v>0</v>
      </c>
      <c r="K1200" s="131">
        <v>0</v>
      </c>
    </row>
    <row r="1201" spans="1:11" ht="23.1" hidden="1" customHeight="1" x14ac:dyDescent="0.15">
      <c r="A1201" s="130" t="s">
        <v>2493</v>
      </c>
      <c r="B1201" s="130" t="s">
        <v>2494</v>
      </c>
      <c r="C1201" s="130" t="s">
        <v>25</v>
      </c>
      <c r="D1201" s="130">
        <v>0</v>
      </c>
      <c r="E1201" s="131" t="s">
        <v>17</v>
      </c>
      <c r="F1201" s="131">
        <v>0</v>
      </c>
      <c r="G1201" s="130" t="s">
        <v>41</v>
      </c>
      <c r="H1201" s="130">
        <v>0</v>
      </c>
      <c r="I1201" s="130">
        <v>0</v>
      </c>
      <c r="J1201" s="131" t="s">
        <v>23</v>
      </c>
      <c r="K1201" s="131">
        <v>0</v>
      </c>
    </row>
    <row r="1202" spans="1:11" ht="23.1" hidden="1" customHeight="1" x14ac:dyDescent="0.15">
      <c r="A1202" s="130" t="s">
        <v>2495</v>
      </c>
      <c r="B1202" s="130" t="s">
        <v>2496</v>
      </c>
      <c r="C1202" s="130" t="s">
        <v>11</v>
      </c>
      <c r="D1202" s="130">
        <v>0</v>
      </c>
      <c r="E1202" s="131">
        <v>0</v>
      </c>
      <c r="F1202" s="131">
        <v>0</v>
      </c>
      <c r="G1202" s="130" t="s">
        <v>62</v>
      </c>
      <c r="H1202" s="130">
        <v>0</v>
      </c>
      <c r="I1202" s="130">
        <v>0</v>
      </c>
      <c r="J1202" s="131">
        <v>0</v>
      </c>
      <c r="K1202" s="131">
        <v>0</v>
      </c>
    </row>
    <row r="1203" spans="1:11" ht="23.1" hidden="1" customHeight="1" x14ac:dyDescent="0.15">
      <c r="A1203" s="130" t="s">
        <v>2497</v>
      </c>
      <c r="B1203" s="130" t="s">
        <v>2498</v>
      </c>
      <c r="C1203" s="130" t="s">
        <v>12</v>
      </c>
      <c r="D1203" s="130">
        <v>0</v>
      </c>
      <c r="E1203" s="131">
        <v>0</v>
      </c>
      <c r="F1203" s="131">
        <v>0</v>
      </c>
      <c r="G1203" s="130" t="s">
        <v>19</v>
      </c>
      <c r="H1203" s="130">
        <v>0</v>
      </c>
      <c r="I1203" s="130">
        <v>0</v>
      </c>
      <c r="J1203" s="131">
        <v>0</v>
      </c>
      <c r="K1203" s="131">
        <v>0</v>
      </c>
    </row>
    <row r="1204" spans="1:11" ht="23.1" hidden="1" customHeight="1" x14ac:dyDescent="0.15">
      <c r="A1204" s="130" t="s">
        <v>2499</v>
      </c>
      <c r="B1204" s="130" t="s">
        <v>2500</v>
      </c>
      <c r="C1204" s="130" t="s">
        <v>14</v>
      </c>
      <c r="D1204" s="130">
        <v>0</v>
      </c>
      <c r="E1204" s="131">
        <v>0</v>
      </c>
      <c r="F1204" s="131">
        <v>0</v>
      </c>
      <c r="G1204" s="130" t="s">
        <v>14</v>
      </c>
      <c r="H1204" s="130">
        <v>0</v>
      </c>
      <c r="I1204" s="130">
        <v>0</v>
      </c>
      <c r="J1204" s="131">
        <v>0</v>
      </c>
      <c r="K1204" s="131">
        <v>0</v>
      </c>
    </row>
    <row r="1205" spans="1:11" ht="23.1" hidden="1" customHeight="1" x14ac:dyDescent="0.15">
      <c r="A1205" s="130" t="s">
        <v>2501</v>
      </c>
      <c r="B1205" s="130" t="s">
        <v>2502</v>
      </c>
      <c r="C1205" s="130" t="s">
        <v>26</v>
      </c>
      <c r="D1205" s="130">
        <v>0</v>
      </c>
      <c r="E1205" s="131">
        <v>0</v>
      </c>
      <c r="F1205" s="131">
        <v>0</v>
      </c>
      <c r="G1205" s="130" t="s">
        <v>26</v>
      </c>
      <c r="H1205" s="130">
        <v>0</v>
      </c>
      <c r="I1205" s="130">
        <v>0</v>
      </c>
      <c r="J1205" s="131">
        <v>0</v>
      </c>
      <c r="K1205" s="131">
        <v>0</v>
      </c>
    </row>
    <row r="1206" spans="1:11" ht="23.1" hidden="1" customHeight="1" x14ac:dyDescent="0.15">
      <c r="A1206" s="130" t="s">
        <v>2503</v>
      </c>
      <c r="B1206" s="130" t="s">
        <v>2504</v>
      </c>
      <c r="C1206" s="130" t="s">
        <v>17</v>
      </c>
      <c r="D1206" s="130">
        <v>0</v>
      </c>
      <c r="E1206" s="131">
        <v>0</v>
      </c>
      <c r="F1206" s="131">
        <v>0</v>
      </c>
      <c r="G1206" s="130" t="s">
        <v>37</v>
      </c>
      <c r="H1206" s="130">
        <v>0</v>
      </c>
      <c r="I1206" s="130">
        <v>0</v>
      </c>
      <c r="J1206" s="131">
        <v>0</v>
      </c>
      <c r="K1206" s="131">
        <v>0</v>
      </c>
    </row>
    <row r="1207" spans="1:11" ht="23.1" hidden="1" customHeight="1" x14ac:dyDescent="0.15">
      <c r="A1207" s="130" t="s">
        <v>2505</v>
      </c>
      <c r="B1207" s="130" t="s">
        <v>2506</v>
      </c>
      <c r="C1207" s="130" t="s">
        <v>12</v>
      </c>
      <c r="D1207" s="130" t="s">
        <v>39</v>
      </c>
      <c r="E1207" s="131">
        <v>0</v>
      </c>
      <c r="F1207" s="131">
        <v>0</v>
      </c>
      <c r="G1207" s="130" t="s">
        <v>19</v>
      </c>
      <c r="H1207" s="130" t="s">
        <v>43</v>
      </c>
      <c r="I1207" s="130">
        <v>0</v>
      </c>
      <c r="J1207" s="131">
        <v>0</v>
      </c>
      <c r="K1207" s="131">
        <v>0</v>
      </c>
    </row>
    <row r="1208" spans="1:11" ht="23.1" hidden="1" customHeight="1" x14ac:dyDescent="0.15">
      <c r="A1208" s="130" t="s">
        <v>2507</v>
      </c>
      <c r="B1208" s="130" t="s">
        <v>2508</v>
      </c>
      <c r="C1208" s="130" t="s">
        <v>12</v>
      </c>
      <c r="D1208" s="130">
        <v>0</v>
      </c>
      <c r="E1208" s="131">
        <v>0</v>
      </c>
      <c r="F1208" s="131">
        <v>0</v>
      </c>
      <c r="G1208" s="130" t="s">
        <v>19</v>
      </c>
      <c r="H1208" s="130">
        <v>0</v>
      </c>
      <c r="I1208" s="130">
        <v>0</v>
      </c>
      <c r="J1208" s="131">
        <v>0</v>
      </c>
      <c r="K1208" s="131">
        <v>0</v>
      </c>
    </row>
    <row r="1209" spans="1:11" ht="23.1" hidden="1" customHeight="1" x14ac:dyDescent="0.15">
      <c r="A1209" s="130" t="s">
        <v>2509</v>
      </c>
      <c r="B1209" s="130" t="s">
        <v>2510</v>
      </c>
      <c r="C1209" s="130" t="s">
        <v>22</v>
      </c>
      <c r="D1209" s="130">
        <v>0</v>
      </c>
      <c r="E1209" s="131">
        <v>0</v>
      </c>
      <c r="F1209" s="131">
        <v>0</v>
      </c>
      <c r="G1209" s="130" t="s">
        <v>51</v>
      </c>
      <c r="H1209" s="130">
        <v>0</v>
      </c>
      <c r="I1209" s="130">
        <v>0</v>
      </c>
      <c r="J1209" s="131">
        <v>0</v>
      </c>
      <c r="K1209" s="131">
        <v>0</v>
      </c>
    </row>
    <row r="1210" spans="1:11" ht="23.1" hidden="1" customHeight="1" x14ac:dyDescent="0.15">
      <c r="A1210" s="130" t="s">
        <v>2511</v>
      </c>
      <c r="B1210" s="130" t="s">
        <v>2512</v>
      </c>
      <c r="C1210" s="130" t="s">
        <v>22</v>
      </c>
      <c r="D1210" s="130">
        <v>0</v>
      </c>
      <c r="E1210" s="131">
        <v>0</v>
      </c>
      <c r="F1210" s="131">
        <v>0</v>
      </c>
      <c r="G1210" s="130" t="s">
        <v>79</v>
      </c>
      <c r="H1210" s="130">
        <v>0</v>
      </c>
      <c r="I1210" s="130">
        <v>0</v>
      </c>
      <c r="J1210" s="131">
        <v>0</v>
      </c>
      <c r="K1210" s="131">
        <v>0</v>
      </c>
    </row>
    <row r="1211" spans="1:11" ht="23.1" hidden="1" customHeight="1" x14ac:dyDescent="0.15">
      <c r="A1211" s="130" t="s">
        <v>2513</v>
      </c>
      <c r="B1211" s="130" t="s">
        <v>2514</v>
      </c>
      <c r="C1211" s="130" t="s">
        <v>22</v>
      </c>
      <c r="D1211" s="130">
        <v>0</v>
      </c>
      <c r="E1211" s="131">
        <v>0</v>
      </c>
      <c r="F1211" s="131">
        <v>0</v>
      </c>
      <c r="G1211" s="130" t="s">
        <v>71</v>
      </c>
      <c r="H1211" s="130">
        <v>0</v>
      </c>
      <c r="I1211" s="130">
        <v>0</v>
      </c>
      <c r="J1211" s="131">
        <v>0</v>
      </c>
      <c r="K1211" s="131">
        <v>0</v>
      </c>
    </row>
    <row r="1212" spans="1:11" ht="23.1" hidden="1" customHeight="1" x14ac:dyDescent="0.15">
      <c r="A1212" s="130" t="s">
        <v>2515</v>
      </c>
      <c r="B1212" s="130" t="s">
        <v>2516</v>
      </c>
      <c r="C1212" s="130" t="s">
        <v>22</v>
      </c>
      <c r="D1212" s="130">
        <v>0</v>
      </c>
      <c r="E1212" s="131">
        <v>0</v>
      </c>
      <c r="F1212" s="131">
        <v>0</v>
      </c>
      <c r="G1212" s="130" t="s">
        <v>70</v>
      </c>
      <c r="H1212" s="130">
        <v>0</v>
      </c>
      <c r="I1212" s="130">
        <v>0</v>
      </c>
      <c r="J1212" s="131">
        <v>0</v>
      </c>
      <c r="K1212" s="131">
        <v>0</v>
      </c>
    </row>
    <row r="1213" spans="1:11" ht="23.1" hidden="1" customHeight="1" x14ac:dyDescent="0.15">
      <c r="A1213" s="130" t="s">
        <v>2517</v>
      </c>
      <c r="B1213" s="130" t="s">
        <v>2518</v>
      </c>
      <c r="C1213" s="130" t="s">
        <v>11</v>
      </c>
      <c r="D1213" s="130" t="s">
        <v>40</v>
      </c>
      <c r="E1213" s="131">
        <v>0</v>
      </c>
      <c r="F1213" s="131">
        <v>0</v>
      </c>
      <c r="G1213" s="130" t="s">
        <v>13</v>
      </c>
      <c r="H1213" s="130" t="s">
        <v>40</v>
      </c>
      <c r="I1213" s="130" t="s">
        <v>69</v>
      </c>
      <c r="J1213" s="131">
        <v>0</v>
      </c>
      <c r="K1213" s="131">
        <v>0</v>
      </c>
    </row>
    <row r="1214" spans="1:11" ht="23.1" hidden="1" customHeight="1" x14ac:dyDescent="0.15">
      <c r="A1214" s="130" t="s">
        <v>2519</v>
      </c>
      <c r="B1214" s="130" t="s">
        <v>2520</v>
      </c>
      <c r="C1214" s="130" t="s">
        <v>26</v>
      </c>
      <c r="D1214" s="130" t="s">
        <v>11</v>
      </c>
      <c r="E1214" s="131">
        <v>0</v>
      </c>
      <c r="F1214" s="131">
        <v>0</v>
      </c>
      <c r="G1214" s="130" t="s">
        <v>26</v>
      </c>
      <c r="H1214" s="130" t="s">
        <v>13</v>
      </c>
      <c r="I1214" s="130">
        <v>0</v>
      </c>
      <c r="J1214" s="131">
        <v>0</v>
      </c>
      <c r="K1214" s="131">
        <v>0</v>
      </c>
    </row>
    <row r="1215" spans="1:11" ht="23.1" hidden="1" customHeight="1" x14ac:dyDescent="0.15">
      <c r="A1215" s="130" t="s">
        <v>2521</v>
      </c>
      <c r="B1215" s="130" t="s">
        <v>2522</v>
      </c>
      <c r="C1215" s="130" t="s">
        <v>22</v>
      </c>
      <c r="D1215" s="130">
        <v>0</v>
      </c>
      <c r="E1215" s="131">
        <v>0</v>
      </c>
      <c r="F1215" s="131">
        <v>0</v>
      </c>
      <c r="G1215" s="130" t="s">
        <v>51</v>
      </c>
      <c r="H1215" s="130">
        <v>0</v>
      </c>
      <c r="I1215" s="130">
        <v>0</v>
      </c>
      <c r="J1215" s="131">
        <v>0</v>
      </c>
      <c r="K1215" s="131">
        <v>0</v>
      </c>
    </row>
    <row r="1216" spans="1:11" ht="23.1" hidden="1" customHeight="1" x14ac:dyDescent="0.15">
      <c r="A1216" s="130" t="s">
        <v>2523</v>
      </c>
      <c r="B1216" s="130" t="s">
        <v>2524</v>
      </c>
      <c r="C1216" s="130" t="s">
        <v>18</v>
      </c>
      <c r="D1216" s="130">
        <v>0</v>
      </c>
      <c r="E1216" s="131">
        <v>0</v>
      </c>
      <c r="F1216" s="131">
        <v>0</v>
      </c>
      <c r="G1216" s="130" t="s">
        <v>18</v>
      </c>
      <c r="H1216" s="130">
        <v>0</v>
      </c>
      <c r="I1216" s="130">
        <v>0</v>
      </c>
      <c r="J1216" s="131">
        <v>0</v>
      </c>
      <c r="K1216" s="131">
        <v>0</v>
      </c>
    </row>
    <row r="1217" spans="1:11" ht="23.1" hidden="1" customHeight="1" x14ac:dyDescent="0.15">
      <c r="A1217" s="130" t="s">
        <v>2525</v>
      </c>
      <c r="B1217" s="130" t="s">
        <v>2526</v>
      </c>
      <c r="C1217" s="130" t="s">
        <v>18</v>
      </c>
      <c r="D1217" s="130">
        <v>0</v>
      </c>
      <c r="E1217" s="131">
        <v>0</v>
      </c>
      <c r="F1217" s="131">
        <v>0</v>
      </c>
      <c r="G1217" s="130" t="s">
        <v>18</v>
      </c>
      <c r="H1217" s="130" t="s">
        <v>81</v>
      </c>
      <c r="I1217" s="130">
        <v>0</v>
      </c>
      <c r="J1217" s="131">
        <v>0</v>
      </c>
      <c r="K1217" s="131">
        <v>0</v>
      </c>
    </row>
    <row r="1218" spans="1:11" ht="23.1" hidden="1" customHeight="1" x14ac:dyDescent="0.15">
      <c r="A1218" s="130" t="s">
        <v>2527</v>
      </c>
      <c r="B1218" s="130" t="s">
        <v>2528</v>
      </c>
      <c r="C1218" s="130" t="s">
        <v>11</v>
      </c>
      <c r="D1218" s="130" t="s">
        <v>26</v>
      </c>
      <c r="E1218" s="131">
        <v>0</v>
      </c>
      <c r="F1218" s="131">
        <v>0</v>
      </c>
      <c r="G1218" s="130" t="s">
        <v>13</v>
      </c>
      <c r="H1218" s="130" t="s">
        <v>26</v>
      </c>
      <c r="I1218" s="130">
        <v>0</v>
      </c>
      <c r="J1218" s="131" t="s">
        <v>29</v>
      </c>
      <c r="K1218" s="131">
        <v>0</v>
      </c>
    </row>
    <row r="1219" spans="1:11" ht="23.1" hidden="1" customHeight="1" x14ac:dyDescent="0.15">
      <c r="A1219" s="130" t="s">
        <v>2529</v>
      </c>
      <c r="B1219" s="130" t="s">
        <v>2530</v>
      </c>
      <c r="C1219" s="130" t="s">
        <v>35</v>
      </c>
      <c r="D1219" s="130">
        <v>0</v>
      </c>
      <c r="E1219" s="131">
        <v>0</v>
      </c>
      <c r="F1219" s="131">
        <v>0</v>
      </c>
      <c r="G1219" s="130" t="s">
        <v>36</v>
      </c>
      <c r="H1219" s="130">
        <v>0</v>
      </c>
      <c r="I1219" s="130">
        <v>0</v>
      </c>
      <c r="J1219" s="131">
        <v>0</v>
      </c>
      <c r="K1219" s="131">
        <v>0</v>
      </c>
    </row>
    <row r="1220" spans="1:11" ht="23.1" hidden="1" customHeight="1" x14ac:dyDescent="0.15">
      <c r="A1220" s="130" t="s">
        <v>2531</v>
      </c>
      <c r="B1220" s="130" t="s">
        <v>2532</v>
      </c>
      <c r="C1220" s="130" t="s">
        <v>22</v>
      </c>
      <c r="D1220" s="130" t="s">
        <v>25</v>
      </c>
      <c r="E1220" s="131">
        <v>0</v>
      </c>
      <c r="F1220" s="131">
        <v>0</v>
      </c>
      <c r="G1220" s="130" t="s">
        <v>79</v>
      </c>
      <c r="H1220" s="130" t="s">
        <v>41</v>
      </c>
      <c r="I1220" s="130">
        <v>0</v>
      </c>
      <c r="J1220" s="131">
        <v>0</v>
      </c>
      <c r="K1220" s="131">
        <v>0</v>
      </c>
    </row>
    <row r="1221" spans="1:11" ht="23.1" hidden="1" customHeight="1" x14ac:dyDescent="0.15">
      <c r="A1221" s="130" t="s">
        <v>2533</v>
      </c>
      <c r="B1221" s="130" t="s">
        <v>2534</v>
      </c>
      <c r="C1221" s="130" t="s">
        <v>22</v>
      </c>
      <c r="D1221" s="130">
        <v>0</v>
      </c>
      <c r="E1221" s="131">
        <v>0</v>
      </c>
      <c r="F1221" s="131">
        <v>0</v>
      </c>
      <c r="G1221" s="130" t="s">
        <v>51</v>
      </c>
      <c r="H1221" s="130">
        <v>0</v>
      </c>
      <c r="I1221" s="130">
        <v>0</v>
      </c>
      <c r="J1221" s="131">
        <v>0</v>
      </c>
      <c r="K1221" s="131">
        <v>0</v>
      </c>
    </row>
    <row r="1222" spans="1:11" ht="23.1" hidden="1" customHeight="1" x14ac:dyDescent="0.15">
      <c r="A1222" s="130" t="s">
        <v>2535</v>
      </c>
      <c r="B1222" s="130" t="s">
        <v>2536</v>
      </c>
      <c r="C1222" s="130" t="s">
        <v>25</v>
      </c>
      <c r="D1222" s="130">
        <v>0</v>
      </c>
      <c r="E1222" s="131">
        <v>0</v>
      </c>
      <c r="F1222" s="131">
        <v>0</v>
      </c>
      <c r="G1222" s="130" t="s">
        <v>41</v>
      </c>
      <c r="H1222" s="130" t="s">
        <v>33</v>
      </c>
      <c r="I1222" s="130">
        <v>0</v>
      </c>
      <c r="J1222" s="131">
        <v>0</v>
      </c>
      <c r="K1222" s="131">
        <v>0</v>
      </c>
    </row>
    <row r="1223" spans="1:11" ht="23.1" hidden="1" customHeight="1" x14ac:dyDescent="0.15">
      <c r="A1223" s="130" t="s">
        <v>2537</v>
      </c>
      <c r="B1223" s="130" t="s">
        <v>2538</v>
      </c>
      <c r="C1223" s="130" t="s">
        <v>17</v>
      </c>
      <c r="D1223" s="130">
        <v>0</v>
      </c>
      <c r="E1223" s="131" t="s">
        <v>14</v>
      </c>
      <c r="F1223" s="131">
        <v>0</v>
      </c>
      <c r="G1223" s="130" t="s">
        <v>23</v>
      </c>
      <c r="H1223" s="130">
        <v>0</v>
      </c>
      <c r="I1223" s="130">
        <v>0</v>
      </c>
      <c r="J1223" s="131" t="s">
        <v>14</v>
      </c>
      <c r="K1223" s="131">
        <v>0</v>
      </c>
    </row>
    <row r="1224" spans="1:11" ht="23.1" hidden="1" customHeight="1" x14ac:dyDescent="0.15">
      <c r="A1224" s="130" t="s">
        <v>2539</v>
      </c>
      <c r="B1224" s="130" t="s">
        <v>2540</v>
      </c>
      <c r="C1224" s="130" t="s">
        <v>40</v>
      </c>
      <c r="D1224" s="130" t="s">
        <v>26</v>
      </c>
      <c r="E1224" s="131">
        <v>0</v>
      </c>
      <c r="F1224" s="131">
        <v>0</v>
      </c>
      <c r="G1224" s="130" t="s">
        <v>40</v>
      </c>
      <c r="H1224" s="130" t="s">
        <v>26</v>
      </c>
      <c r="I1224" s="130">
        <v>0</v>
      </c>
      <c r="J1224" s="131">
        <v>0</v>
      </c>
      <c r="K1224" s="131">
        <v>0</v>
      </c>
    </row>
    <row r="1225" spans="1:11" ht="23.1" hidden="1" customHeight="1" x14ac:dyDescent="0.15">
      <c r="A1225" s="130" t="s">
        <v>2541</v>
      </c>
      <c r="B1225" s="130" t="s">
        <v>2542</v>
      </c>
      <c r="C1225" s="130" t="s">
        <v>47</v>
      </c>
      <c r="D1225" s="130">
        <v>0</v>
      </c>
      <c r="E1225" s="131">
        <v>0</v>
      </c>
      <c r="F1225" s="131">
        <v>0</v>
      </c>
      <c r="G1225" s="130" t="s">
        <v>47</v>
      </c>
      <c r="H1225" s="130">
        <v>0</v>
      </c>
      <c r="I1225" s="130">
        <v>0</v>
      </c>
      <c r="J1225" s="131">
        <v>0</v>
      </c>
      <c r="K1225" s="131">
        <v>0</v>
      </c>
    </row>
    <row r="1226" spans="1:11" ht="23.1" hidden="1" customHeight="1" x14ac:dyDescent="0.15">
      <c r="A1226" s="130" t="s">
        <v>2543</v>
      </c>
      <c r="B1226" s="130" t="s">
        <v>2544</v>
      </c>
      <c r="C1226" s="130" t="s">
        <v>18</v>
      </c>
      <c r="D1226" s="130">
        <v>0</v>
      </c>
      <c r="E1226" s="131">
        <v>0</v>
      </c>
      <c r="F1226" s="131">
        <v>0</v>
      </c>
      <c r="G1226" s="130" t="s">
        <v>18</v>
      </c>
      <c r="H1226" s="130">
        <v>0</v>
      </c>
      <c r="I1226" s="130">
        <v>0</v>
      </c>
      <c r="J1226" s="131">
        <v>0</v>
      </c>
      <c r="K1226" s="131">
        <v>0</v>
      </c>
    </row>
    <row r="1227" spans="1:11" ht="23.1" hidden="1" customHeight="1" x14ac:dyDescent="0.15">
      <c r="A1227" s="130" t="s">
        <v>2545</v>
      </c>
      <c r="B1227" s="130" t="s">
        <v>2546</v>
      </c>
      <c r="C1227" s="130" t="s">
        <v>25</v>
      </c>
      <c r="D1227" s="130">
        <v>0</v>
      </c>
      <c r="E1227" s="131" t="s">
        <v>17</v>
      </c>
      <c r="F1227" s="131">
        <v>0</v>
      </c>
      <c r="G1227" s="130" t="s">
        <v>41</v>
      </c>
      <c r="H1227" s="130">
        <v>0</v>
      </c>
      <c r="I1227" s="130">
        <v>0</v>
      </c>
      <c r="J1227" s="131" t="s">
        <v>37</v>
      </c>
      <c r="K1227" s="131">
        <v>0</v>
      </c>
    </row>
    <row r="1228" spans="1:11" ht="23.1" hidden="1" customHeight="1" x14ac:dyDescent="0.15">
      <c r="A1228" s="130" t="s">
        <v>2547</v>
      </c>
      <c r="B1228" s="130" t="s">
        <v>2548</v>
      </c>
      <c r="C1228" s="130" t="s">
        <v>22</v>
      </c>
      <c r="D1228" s="130" t="s">
        <v>11</v>
      </c>
      <c r="E1228" s="131">
        <v>0</v>
      </c>
      <c r="F1228" s="131">
        <v>0</v>
      </c>
      <c r="G1228" s="130" t="s">
        <v>73</v>
      </c>
      <c r="H1228" s="130" t="s">
        <v>62</v>
      </c>
      <c r="I1228" s="130">
        <v>0</v>
      </c>
      <c r="J1228" s="131">
        <v>0</v>
      </c>
      <c r="K1228" s="131">
        <v>0</v>
      </c>
    </row>
    <row r="1229" spans="1:11" ht="23.1" hidden="1" customHeight="1" x14ac:dyDescent="0.15">
      <c r="A1229" s="130" t="s">
        <v>2549</v>
      </c>
      <c r="B1229" s="130" t="s">
        <v>2550</v>
      </c>
      <c r="C1229" s="130" t="s">
        <v>22</v>
      </c>
      <c r="D1229" s="130">
        <v>0</v>
      </c>
      <c r="E1229" s="131">
        <v>0</v>
      </c>
      <c r="F1229" s="131">
        <v>0</v>
      </c>
      <c r="G1229" s="130" t="s">
        <v>79</v>
      </c>
      <c r="H1229" s="130">
        <v>0</v>
      </c>
      <c r="I1229" s="130">
        <v>0</v>
      </c>
      <c r="J1229" s="131">
        <v>0</v>
      </c>
      <c r="K1229" s="131">
        <v>0</v>
      </c>
    </row>
    <row r="1230" spans="1:11" ht="23.1" hidden="1" customHeight="1" x14ac:dyDescent="0.15">
      <c r="A1230" s="130" t="s">
        <v>2551</v>
      </c>
      <c r="B1230" s="130" t="s">
        <v>2552</v>
      </c>
      <c r="C1230" s="130" t="s">
        <v>11</v>
      </c>
      <c r="D1230" s="130" t="s">
        <v>25</v>
      </c>
      <c r="E1230" s="131">
        <v>0</v>
      </c>
      <c r="F1230" s="131">
        <v>0</v>
      </c>
      <c r="G1230" s="130" t="s">
        <v>13</v>
      </c>
      <c r="H1230" s="130" t="s">
        <v>41</v>
      </c>
      <c r="I1230" s="130">
        <v>0</v>
      </c>
      <c r="J1230" s="131">
        <v>0</v>
      </c>
      <c r="K1230" s="131">
        <v>0</v>
      </c>
    </row>
    <row r="1231" spans="1:11" ht="23.1" hidden="1" customHeight="1" x14ac:dyDescent="0.15">
      <c r="A1231" s="130" t="s">
        <v>2553</v>
      </c>
      <c r="B1231" s="130" t="s">
        <v>2554</v>
      </c>
      <c r="C1231" s="130" t="s">
        <v>18</v>
      </c>
      <c r="D1231" s="130">
        <v>0</v>
      </c>
      <c r="E1231" s="131">
        <v>0</v>
      </c>
      <c r="F1231" s="131">
        <v>0</v>
      </c>
      <c r="G1231" s="130" t="s">
        <v>18</v>
      </c>
      <c r="H1231" s="130">
        <v>0</v>
      </c>
      <c r="I1231" s="130">
        <v>0</v>
      </c>
      <c r="J1231" s="131">
        <v>0</v>
      </c>
      <c r="K1231" s="131">
        <v>0</v>
      </c>
    </row>
    <row r="1232" spans="1:11" ht="23.1" hidden="1" customHeight="1" x14ac:dyDescent="0.15">
      <c r="A1232" s="130" t="s">
        <v>2555</v>
      </c>
      <c r="B1232" s="130" t="s">
        <v>2556</v>
      </c>
      <c r="C1232" s="130" t="s">
        <v>12</v>
      </c>
      <c r="D1232" s="130">
        <v>0</v>
      </c>
      <c r="E1232" s="131">
        <v>0</v>
      </c>
      <c r="F1232" s="131">
        <v>0</v>
      </c>
      <c r="G1232" s="130" t="s">
        <v>19</v>
      </c>
      <c r="H1232" s="130">
        <v>0</v>
      </c>
      <c r="I1232" s="130">
        <v>0</v>
      </c>
      <c r="J1232" s="131">
        <v>0</v>
      </c>
      <c r="K1232" s="131">
        <v>0</v>
      </c>
    </row>
    <row r="1233" spans="1:11" ht="23.1" hidden="1" customHeight="1" x14ac:dyDescent="0.15">
      <c r="A1233" s="130" t="s">
        <v>2557</v>
      </c>
      <c r="B1233" s="130" t="s">
        <v>2558</v>
      </c>
      <c r="C1233" s="130" t="s">
        <v>11</v>
      </c>
      <c r="D1233" s="130">
        <v>0</v>
      </c>
      <c r="E1233" s="131">
        <v>0</v>
      </c>
      <c r="F1233" s="131">
        <v>0</v>
      </c>
      <c r="G1233" s="130" t="s">
        <v>13</v>
      </c>
      <c r="H1233" s="130">
        <v>0</v>
      </c>
      <c r="I1233" s="130">
        <v>0</v>
      </c>
      <c r="J1233" s="131">
        <v>0</v>
      </c>
      <c r="K1233" s="131">
        <v>0</v>
      </c>
    </row>
    <row r="1234" spans="1:11" ht="23.1" hidden="1" customHeight="1" x14ac:dyDescent="0.15">
      <c r="A1234" s="130" t="s">
        <v>2559</v>
      </c>
      <c r="B1234" s="130" t="s">
        <v>2560</v>
      </c>
      <c r="C1234" s="130" t="s">
        <v>14</v>
      </c>
      <c r="D1234" s="130">
        <v>0</v>
      </c>
      <c r="E1234" s="131">
        <v>0</v>
      </c>
      <c r="F1234" s="131">
        <v>0</v>
      </c>
      <c r="G1234" s="130" t="s">
        <v>14</v>
      </c>
      <c r="H1234" s="130">
        <v>0</v>
      </c>
      <c r="I1234" s="130">
        <v>0</v>
      </c>
      <c r="J1234" s="131">
        <v>0</v>
      </c>
      <c r="K1234" s="131">
        <v>0</v>
      </c>
    </row>
    <row r="1235" spans="1:11" ht="23.1" hidden="1" customHeight="1" x14ac:dyDescent="0.15">
      <c r="A1235" s="130" t="s">
        <v>2561</v>
      </c>
      <c r="B1235" s="130" t="s">
        <v>2562</v>
      </c>
      <c r="C1235" s="130" t="s">
        <v>35</v>
      </c>
      <c r="D1235" s="130">
        <v>0</v>
      </c>
      <c r="E1235" s="131">
        <v>0</v>
      </c>
      <c r="F1235" s="131">
        <v>0</v>
      </c>
      <c r="G1235" s="130" t="s">
        <v>76</v>
      </c>
      <c r="H1235" s="130">
        <v>0</v>
      </c>
      <c r="I1235" s="130">
        <v>0</v>
      </c>
      <c r="J1235" s="131">
        <v>0</v>
      </c>
      <c r="K1235" s="131">
        <v>0</v>
      </c>
    </row>
    <row r="1236" spans="1:11" ht="23.1" hidden="1" customHeight="1" x14ac:dyDescent="0.15">
      <c r="A1236" s="130" t="s">
        <v>2563</v>
      </c>
      <c r="B1236" s="130" t="s">
        <v>2564</v>
      </c>
      <c r="C1236" s="130" t="s">
        <v>17</v>
      </c>
      <c r="D1236" s="130">
        <v>0</v>
      </c>
      <c r="E1236" s="131">
        <v>0</v>
      </c>
      <c r="F1236" s="131">
        <v>0</v>
      </c>
      <c r="G1236" s="130" t="s">
        <v>23</v>
      </c>
      <c r="H1236" s="130">
        <v>0</v>
      </c>
      <c r="I1236" s="130">
        <v>0</v>
      </c>
      <c r="J1236" s="131">
        <v>0</v>
      </c>
      <c r="K1236" s="131">
        <v>0</v>
      </c>
    </row>
    <row r="1237" spans="1:11" ht="23.1" hidden="1" customHeight="1" x14ac:dyDescent="0.15">
      <c r="A1237" s="130" t="s">
        <v>2565</v>
      </c>
      <c r="B1237" s="130" t="s">
        <v>2566</v>
      </c>
      <c r="C1237" s="130" t="s">
        <v>17</v>
      </c>
      <c r="D1237" s="130" t="s">
        <v>14</v>
      </c>
      <c r="E1237" s="131">
        <v>0</v>
      </c>
      <c r="F1237" s="131">
        <v>0</v>
      </c>
      <c r="G1237" s="130" t="s">
        <v>23</v>
      </c>
      <c r="H1237" s="130" t="s">
        <v>14</v>
      </c>
      <c r="I1237" s="130">
        <v>0</v>
      </c>
      <c r="J1237" s="131">
        <v>0</v>
      </c>
      <c r="K1237" s="131">
        <v>0</v>
      </c>
    </row>
    <row r="1238" spans="1:11" ht="23.1" hidden="1" customHeight="1" x14ac:dyDescent="0.15">
      <c r="A1238" s="130" t="s">
        <v>2567</v>
      </c>
      <c r="B1238" s="130" t="s">
        <v>2568</v>
      </c>
      <c r="C1238" s="130" t="s">
        <v>18</v>
      </c>
      <c r="D1238" s="130">
        <v>0</v>
      </c>
      <c r="E1238" s="131">
        <v>0</v>
      </c>
      <c r="F1238" s="131">
        <v>0</v>
      </c>
      <c r="G1238" s="130" t="s">
        <v>18</v>
      </c>
      <c r="H1238" s="130">
        <v>0</v>
      </c>
      <c r="I1238" s="130">
        <v>0</v>
      </c>
      <c r="J1238" s="131">
        <v>0</v>
      </c>
      <c r="K1238" s="131">
        <v>0</v>
      </c>
    </row>
    <row r="1239" spans="1:11" ht="23.1" hidden="1" customHeight="1" x14ac:dyDescent="0.15">
      <c r="A1239" s="130" t="s">
        <v>2569</v>
      </c>
      <c r="B1239" s="130" t="s">
        <v>2570</v>
      </c>
      <c r="C1239" s="130" t="s">
        <v>59</v>
      </c>
      <c r="D1239" s="130">
        <v>0</v>
      </c>
      <c r="E1239" s="131">
        <v>0</v>
      </c>
      <c r="F1239" s="131">
        <v>0</v>
      </c>
      <c r="G1239" s="130" t="s">
        <v>59</v>
      </c>
      <c r="H1239" s="130">
        <v>0</v>
      </c>
      <c r="I1239" s="130">
        <v>0</v>
      </c>
      <c r="J1239" s="131">
        <v>0</v>
      </c>
      <c r="K1239" s="131">
        <v>0</v>
      </c>
    </row>
    <row r="1240" spans="1:11" ht="23.1" hidden="1" customHeight="1" x14ac:dyDescent="0.15">
      <c r="A1240" s="130" t="s">
        <v>2571</v>
      </c>
      <c r="B1240" s="130" t="s">
        <v>2572</v>
      </c>
      <c r="C1240" s="130" t="s">
        <v>17</v>
      </c>
      <c r="D1240" s="130">
        <v>0</v>
      </c>
      <c r="E1240" s="131">
        <v>0</v>
      </c>
      <c r="F1240" s="131">
        <v>0</v>
      </c>
      <c r="G1240" s="130" t="s">
        <v>23</v>
      </c>
      <c r="H1240" s="130">
        <v>0</v>
      </c>
      <c r="I1240" s="130">
        <v>0</v>
      </c>
      <c r="J1240" s="131">
        <v>0</v>
      </c>
      <c r="K1240" s="131">
        <v>0</v>
      </c>
    </row>
    <row r="1241" spans="1:11" ht="23.1" hidden="1" customHeight="1" x14ac:dyDescent="0.15">
      <c r="A1241" s="130" t="s">
        <v>2573</v>
      </c>
      <c r="B1241" s="130" t="s">
        <v>2574</v>
      </c>
      <c r="C1241" s="130" t="s">
        <v>18</v>
      </c>
      <c r="D1241" s="130">
        <v>0</v>
      </c>
      <c r="E1241" s="131">
        <v>0</v>
      </c>
      <c r="F1241" s="131">
        <v>0</v>
      </c>
      <c r="G1241" s="130" t="s">
        <v>18</v>
      </c>
      <c r="H1241" s="130">
        <v>0</v>
      </c>
      <c r="I1241" s="130">
        <v>0</v>
      </c>
      <c r="J1241" s="131">
        <v>0</v>
      </c>
      <c r="K1241" s="131">
        <v>0</v>
      </c>
    </row>
    <row r="1242" spans="1:11" ht="23.1" hidden="1" customHeight="1" x14ac:dyDescent="0.15">
      <c r="A1242" s="130" t="s">
        <v>2575</v>
      </c>
      <c r="B1242" s="130" t="s">
        <v>2576</v>
      </c>
      <c r="C1242" s="130" t="s">
        <v>25</v>
      </c>
      <c r="D1242" s="130">
        <v>0</v>
      </c>
      <c r="E1242" s="131" t="s">
        <v>17</v>
      </c>
      <c r="F1242" s="131">
        <v>0</v>
      </c>
      <c r="G1242" s="130" t="s">
        <v>41</v>
      </c>
      <c r="H1242" s="130">
        <v>0</v>
      </c>
      <c r="I1242" s="130">
        <v>0</v>
      </c>
      <c r="J1242" s="131" t="s">
        <v>37</v>
      </c>
      <c r="K1242" s="131">
        <v>0</v>
      </c>
    </row>
    <row r="1243" spans="1:11" ht="23.1" hidden="1" customHeight="1" x14ac:dyDescent="0.15">
      <c r="A1243" s="130" t="s">
        <v>2577</v>
      </c>
      <c r="B1243" s="130" t="s">
        <v>2578</v>
      </c>
      <c r="C1243" s="130" t="s">
        <v>11</v>
      </c>
      <c r="D1243" s="130">
        <v>0</v>
      </c>
      <c r="E1243" s="131">
        <v>0</v>
      </c>
      <c r="F1243" s="131">
        <v>0</v>
      </c>
      <c r="G1243" s="130" t="s">
        <v>32</v>
      </c>
      <c r="H1243" s="130">
        <v>0</v>
      </c>
      <c r="I1243" s="130">
        <v>0</v>
      </c>
      <c r="J1243" s="131">
        <v>0</v>
      </c>
      <c r="K1243" s="131">
        <v>0</v>
      </c>
    </row>
    <row r="1244" spans="1:11" ht="23.1" hidden="1" customHeight="1" x14ac:dyDescent="0.15">
      <c r="A1244" s="130" t="s">
        <v>2579</v>
      </c>
      <c r="B1244" s="130" t="s">
        <v>2580</v>
      </c>
      <c r="C1244" s="130" t="s">
        <v>14</v>
      </c>
      <c r="D1244" s="130">
        <v>0</v>
      </c>
      <c r="E1244" s="131">
        <v>0</v>
      </c>
      <c r="F1244" s="131">
        <v>0</v>
      </c>
      <c r="G1244" s="130" t="s">
        <v>14</v>
      </c>
      <c r="H1244" s="130">
        <v>0</v>
      </c>
      <c r="I1244" s="130">
        <v>0</v>
      </c>
      <c r="J1244" s="131">
        <v>0</v>
      </c>
      <c r="K1244" s="131">
        <v>0</v>
      </c>
    </row>
    <row r="1245" spans="1:11" ht="23.1" hidden="1" customHeight="1" x14ac:dyDescent="0.15">
      <c r="A1245" s="130" t="s">
        <v>2581</v>
      </c>
      <c r="B1245" s="130" t="s">
        <v>2582</v>
      </c>
      <c r="C1245" s="130" t="s">
        <v>25</v>
      </c>
      <c r="D1245" s="130">
        <v>0</v>
      </c>
      <c r="E1245" s="131" t="s">
        <v>17</v>
      </c>
      <c r="F1245" s="131">
        <v>0</v>
      </c>
      <c r="G1245" s="130" t="s">
        <v>41</v>
      </c>
      <c r="H1245" s="130">
        <v>0</v>
      </c>
      <c r="I1245" s="130">
        <v>0</v>
      </c>
      <c r="J1245" s="131" t="s">
        <v>23</v>
      </c>
      <c r="K1245" s="131">
        <v>0</v>
      </c>
    </row>
    <row r="1246" spans="1:11" ht="23.1" hidden="1" customHeight="1" x14ac:dyDescent="0.15">
      <c r="A1246" s="130" t="s">
        <v>2583</v>
      </c>
      <c r="B1246" s="130" t="s">
        <v>2584</v>
      </c>
      <c r="C1246" s="130" t="s">
        <v>35</v>
      </c>
      <c r="D1246" s="130">
        <v>0</v>
      </c>
      <c r="E1246" s="131">
        <v>0</v>
      </c>
      <c r="F1246" s="131">
        <v>0</v>
      </c>
      <c r="G1246" s="130" t="s">
        <v>36</v>
      </c>
      <c r="H1246" s="130">
        <v>0</v>
      </c>
      <c r="I1246" s="130">
        <v>0</v>
      </c>
      <c r="J1246" s="131">
        <v>0</v>
      </c>
      <c r="K1246" s="131">
        <v>0</v>
      </c>
    </row>
    <row r="1247" spans="1:11" ht="23.1" hidden="1" customHeight="1" x14ac:dyDescent="0.15">
      <c r="A1247" s="130" t="s">
        <v>2585</v>
      </c>
      <c r="B1247" s="130" t="s">
        <v>2586</v>
      </c>
      <c r="C1247" s="130" t="s">
        <v>12</v>
      </c>
      <c r="D1247" s="130">
        <v>0</v>
      </c>
      <c r="E1247" s="131">
        <v>0</v>
      </c>
      <c r="F1247" s="131">
        <v>0</v>
      </c>
      <c r="G1247" s="130" t="s">
        <v>19</v>
      </c>
      <c r="H1247" s="130">
        <v>0</v>
      </c>
      <c r="I1247" s="130">
        <v>0</v>
      </c>
      <c r="J1247" s="131">
        <v>0</v>
      </c>
      <c r="K1247" s="131">
        <v>0</v>
      </c>
    </row>
    <row r="1248" spans="1:11" ht="23.1" hidden="1" customHeight="1" x14ac:dyDescent="0.15">
      <c r="A1248" s="130" t="s">
        <v>2587</v>
      </c>
      <c r="B1248" s="130" t="s">
        <v>2588</v>
      </c>
      <c r="C1248" s="130" t="s">
        <v>22</v>
      </c>
      <c r="D1248" s="130">
        <v>0</v>
      </c>
      <c r="E1248" s="131">
        <v>0</v>
      </c>
      <c r="F1248" s="131">
        <v>0</v>
      </c>
      <c r="G1248" s="130" t="s">
        <v>71</v>
      </c>
      <c r="H1248" s="130" t="s">
        <v>81</v>
      </c>
      <c r="I1248" s="130">
        <v>0</v>
      </c>
      <c r="J1248" s="131">
        <v>0</v>
      </c>
      <c r="K1248" s="131">
        <v>0</v>
      </c>
    </row>
    <row r="1249" spans="1:11" ht="23.1" hidden="1" customHeight="1" x14ac:dyDescent="0.15">
      <c r="A1249" s="130" t="s">
        <v>2589</v>
      </c>
      <c r="B1249" s="130" t="s">
        <v>2590</v>
      </c>
      <c r="C1249" s="130" t="s">
        <v>22</v>
      </c>
      <c r="D1249" s="130">
        <v>0</v>
      </c>
      <c r="E1249" s="131">
        <v>0</v>
      </c>
      <c r="F1249" s="131">
        <v>0</v>
      </c>
      <c r="G1249" s="130" t="s">
        <v>71</v>
      </c>
      <c r="H1249" s="130">
        <v>0</v>
      </c>
      <c r="I1249" s="130">
        <v>0</v>
      </c>
      <c r="J1249" s="131">
        <v>0</v>
      </c>
      <c r="K1249" s="131">
        <v>0</v>
      </c>
    </row>
    <row r="1250" spans="1:11" ht="23.1" hidden="1" customHeight="1" x14ac:dyDescent="0.15">
      <c r="A1250" s="130" t="s">
        <v>2591</v>
      </c>
      <c r="B1250" s="130" t="s">
        <v>2592</v>
      </c>
      <c r="C1250" s="130" t="s">
        <v>26</v>
      </c>
      <c r="D1250" s="130">
        <v>0</v>
      </c>
      <c r="E1250" s="131">
        <v>0</v>
      </c>
      <c r="F1250" s="131">
        <v>0</v>
      </c>
      <c r="G1250" s="130" t="s">
        <v>26</v>
      </c>
      <c r="H1250" s="130">
        <v>0</v>
      </c>
      <c r="I1250" s="130">
        <v>0</v>
      </c>
      <c r="J1250" s="131">
        <v>0</v>
      </c>
      <c r="K1250" s="131">
        <v>0</v>
      </c>
    </row>
    <row r="1251" spans="1:11" ht="23.1" hidden="1" customHeight="1" x14ac:dyDescent="0.15">
      <c r="A1251" s="130" t="s">
        <v>2593</v>
      </c>
      <c r="B1251" s="130" t="s">
        <v>2594</v>
      </c>
      <c r="C1251" s="130" t="s">
        <v>26</v>
      </c>
      <c r="D1251" s="130">
        <v>0</v>
      </c>
      <c r="E1251" s="131">
        <v>0</v>
      </c>
      <c r="F1251" s="131">
        <v>0</v>
      </c>
      <c r="G1251" s="130" t="s">
        <v>26</v>
      </c>
      <c r="H1251" s="130">
        <v>0</v>
      </c>
      <c r="I1251" s="130">
        <v>0</v>
      </c>
      <c r="J1251" s="131">
        <v>0</v>
      </c>
      <c r="K1251" s="131">
        <v>0</v>
      </c>
    </row>
    <row r="1252" spans="1:11" ht="23.1" hidden="1" customHeight="1" x14ac:dyDescent="0.15">
      <c r="A1252" s="130" t="s">
        <v>2595</v>
      </c>
      <c r="B1252" s="130" t="s">
        <v>2596</v>
      </c>
      <c r="C1252" s="130" t="s">
        <v>11</v>
      </c>
      <c r="D1252" s="130">
        <v>0</v>
      </c>
      <c r="E1252" s="131" t="s">
        <v>35</v>
      </c>
      <c r="F1252" s="131">
        <v>0</v>
      </c>
      <c r="G1252" s="130" t="s">
        <v>32</v>
      </c>
      <c r="H1252" s="130">
        <v>0</v>
      </c>
      <c r="I1252" s="130">
        <v>0</v>
      </c>
      <c r="J1252" s="131" t="s">
        <v>36</v>
      </c>
      <c r="K1252" s="131">
        <v>0</v>
      </c>
    </row>
    <row r="1253" spans="1:11" ht="23.1" hidden="1" customHeight="1" x14ac:dyDescent="0.15">
      <c r="A1253" s="130" t="s">
        <v>2597</v>
      </c>
      <c r="B1253" s="130" t="s">
        <v>2598</v>
      </c>
      <c r="C1253" s="130" t="s">
        <v>17</v>
      </c>
      <c r="D1253" s="130" t="s">
        <v>18</v>
      </c>
      <c r="E1253" s="131">
        <v>0</v>
      </c>
      <c r="F1253" s="131">
        <v>0</v>
      </c>
      <c r="G1253" s="130" t="s">
        <v>23</v>
      </c>
      <c r="H1253" s="130" t="s">
        <v>18</v>
      </c>
      <c r="I1253" s="130">
        <v>0</v>
      </c>
      <c r="J1253" s="131">
        <v>0</v>
      </c>
      <c r="K1253" s="131">
        <v>0</v>
      </c>
    </row>
    <row r="1254" spans="1:11" ht="23.1" hidden="1" customHeight="1" x14ac:dyDescent="0.15">
      <c r="A1254" s="130" t="s">
        <v>2599</v>
      </c>
      <c r="B1254" s="130" t="s">
        <v>2600</v>
      </c>
      <c r="C1254" s="130" t="s">
        <v>50</v>
      </c>
      <c r="D1254" s="130">
        <v>0</v>
      </c>
      <c r="E1254" s="131" t="s">
        <v>25</v>
      </c>
      <c r="F1254" s="131">
        <v>0</v>
      </c>
      <c r="G1254" s="130" t="s">
        <v>50</v>
      </c>
      <c r="H1254" s="130">
        <v>0</v>
      </c>
      <c r="I1254" s="130">
        <v>0</v>
      </c>
      <c r="J1254" s="131" t="s">
        <v>41</v>
      </c>
      <c r="K1254" s="131" t="s">
        <v>55</v>
      </c>
    </row>
    <row r="1255" spans="1:11" ht="23.1" hidden="1" customHeight="1" x14ac:dyDescent="0.15">
      <c r="A1255" s="130" t="s">
        <v>2601</v>
      </c>
      <c r="B1255" s="130" t="s">
        <v>2602</v>
      </c>
      <c r="C1255" s="130" t="s">
        <v>11</v>
      </c>
      <c r="D1255" s="130">
        <v>0</v>
      </c>
      <c r="E1255" s="131">
        <v>0</v>
      </c>
      <c r="F1255" s="131">
        <v>0</v>
      </c>
      <c r="G1255" s="130" t="s">
        <v>32</v>
      </c>
      <c r="H1255" s="130">
        <v>0</v>
      </c>
      <c r="I1255" s="130">
        <v>0</v>
      </c>
      <c r="J1255" s="131">
        <v>0</v>
      </c>
      <c r="K1255" s="131">
        <v>0</v>
      </c>
    </row>
    <row r="1256" spans="1:11" ht="23.1" hidden="1" customHeight="1" x14ac:dyDescent="0.15">
      <c r="A1256" s="130" t="s">
        <v>2603</v>
      </c>
      <c r="B1256" s="130" t="s">
        <v>2604</v>
      </c>
      <c r="C1256" s="130" t="s">
        <v>14</v>
      </c>
      <c r="D1256" s="130">
        <v>0</v>
      </c>
      <c r="E1256" s="131">
        <v>0</v>
      </c>
      <c r="F1256" s="131">
        <v>0</v>
      </c>
      <c r="G1256" s="130" t="s">
        <v>14</v>
      </c>
      <c r="H1256" s="130">
        <v>0</v>
      </c>
      <c r="I1256" s="130">
        <v>0</v>
      </c>
      <c r="J1256" s="131">
        <v>0</v>
      </c>
      <c r="K1256" s="131">
        <v>0</v>
      </c>
    </row>
    <row r="1257" spans="1:11" ht="23.1" hidden="1" customHeight="1" x14ac:dyDescent="0.15">
      <c r="A1257" s="130" t="s">
        <v>2605</v>
      </c>
      <c r="B1257" s="130" t="s">
        <v>2606</v>
      </c>
      <c r="C1257" s="130" t="s">
        <v>18</v>
      </c>
      <c r="D1257" s="130">
        <v>0</v>
      </c>
      <c r="E1257" s="131">
        <v>0</v>
      </c>
      <c r="F1257" s="131">
        <v>0</v>
      </c>
      <c r="G1257" s="130" t="s">
        <v>18</v>
      </c>
      <c r="H1257" s="130">
        <v>0</v>
      </c>
      <c r="I1257" s="130">
        <v>0</v>
      </c>
      <c r="J1257" s="131">
        <v>0</v>
      </c>
      <c r="K1257" s="131">
        <v>0</v>
      </c>
    </row>
    <row r="1258" spans="1:11" ht="23.1" hidden="1" customHeight="1" x14ac:dyDescent="0.15">
      <c r="A1258" s="130" t="s">
        <v>2607</v>
      </c>
      <c r="B1258" s="130" t="s">
        <v>2608</v>
      </c>
      <c r="C1258" s="130" t="s">
        <v>12</v>
      </c>
      <c r="D1258" s="130">
        <v>0</v>
      </c>
      <c r="E1258" s="131">
        <v>0</v>
      </c>
      <c r="F1258" s="131">
        <v>0</v>
      </c>
      <c r="G1258" s="130" t="s">
        <v>19</v>
      </c>
      <c r="H1258" s="130">
        <v>0</v>
      </c>
      <c r="I1258" s="130">
        <v>0</v>
      </c>
      <c r="J1258" s="131">
        <v>0</v>
      </c>
      <c r="K1258" s="131">
        <v>0</v>
      </c>
    </row>
    <row r="1259" spans="1:11" ht="23.1" hidden="1" customHeight="1" x14ac:dyDescent="0.15">
      <c r="A1259" s="130" t="s">
        <v>2609</v>
      </c>
      <c r="B1259" s="130" t="s">
        <v>2610</v>
      </c>
      <c r="C1259" s="130" t="s">
        <v>12</v>
      </c>
      <c r="D1259" s="130" t="s">
        <v>39</v>
      </c>
      <c r="E1259" s="131">
        <v>0</v>
      </c>
      <c r="F1259" s="131">
        <v>0</v>
      </c>
      <c r="G1259" s="130" t="s">
        <v>19</v>
      </c>
      <c r="H1259" s="130" t="s">
        <v>43</v>
      </c>
      <c r="I1259" s="130">
        <v>0</v>
      </c>
      <c r="J1259" s="131">
        <v>0</v>
      </c>
      <c r="K1259" s="131">
        <v>0</v>
      </c>
    </row>
    <row r="1260" spans="1:11" ht="23.1" hidden="1" customHeight="1" x14ac:dyDescent="0.15">
      <c r="A1260" s="130" t="s">
        <v>2611</v>
      </c>
      <c r="B1260" s="130" t="s">
        <v>2612</v>
      </c>
      <c r="C1260" s="130" t="s">
        <v>22</v>
      </c>
      <c r="D1260" s="130">
        <v>0</v>
      </c>
      <c r="E1260" s="131">
        <v>0</v>
      </c>
      <c r="F1260" s="131">
        <v>0</v>
      </c>
      <c r="G1260" s="130" t="s">
        <v>71</v>
      </c>
      <c r="H1260" s="130">
        <v>0</v>
      </c>
      <c r="I1260" s="130">
        <v>0</v>
      </c>
      <c r="J1260" s="131">
        <v>0</v>
      </c>
      <c r="K1260" s="131">
        <v>0</v>
      </c>
    </row>
    <row r="1261" spans="1:11" ht="23.1" hidden="1" customHeight="1" x14ac:dyDescent="0.15">
      <c r="A1261" s="130" t="s">
        <v>2613</v>
      </c>
      <c r="B1261" s="130" t="s">
        <v>2614</v>
      </c>
      <c r="C1261" s="130" t="s">
        <v>11</v>
      </c>
      <c r="D1261" s="130" t="s">
        <v>18</v>
      </c>
      <c r="E1261" s="131">
        <v>0</v>
      </c>
      <c r="F1261" s="131">
        <v>0</v>
      </c>
      <c r="G1261" s="130" t="s">
        <v>32</v>
      </c>
      <c r="H1261" s="130" t="s">
        <v>18</v>
      </c>
      <c r="I1261" s="130">
        <v>0</v>
      </c>
      <c r="J1261" s="131">
        <v>0</v>
      </c>
      <c r="K1261" s="131">
        <v>0</v>
      </c>
    </row>
    <row r="1262" spans="1:11" ht="23.1" hidden="1" customHeight="1" x14ac:dyDescent="0.15">
      <c r="A1262" s="130" t="s">
        <v>2615</v>
      </c>
      <c r="B1262" s="130" t="s">
        <v>2616</v>
      </c>
      <c r="C1262" s="130" t="s">
        <v>39</v>
      </c>
      <c r="D1262" s="130">
        <v>0</v>
      </c>
      <c r="E1262" s="131">
        <v>0</v>
      </c>
      <c r="F1262" s="131">
        <v>0</v>
      </c>
      <c r="G1262" s="130" t="s">
        <v>43</v>
      </c>
      <c r="H1262" s="130">
        <v>0</v>
      </c>
      <c r="I1262" s="130">
        <v>0</v>
      </c>
      <c r="J1262" s="131">
        <v>0</v>
      </c>
      <c r="K1262" s="131">
        <v>0</v>
      </c>
    </row>
    <row r="1263" spans="1:11" ht="23.1" hidden="1" customHeight="1" x14ac:dyDescent="0.15">
      <c r="A1263" s="130" t="s">
        <v>2617</v>
      </c>
      <c r="B1263" s="130" t="s">
        <v>2618</v>
      </c>
      <c r="C1263" s="130" t="s">
        <v>14</v>
      </c>
      <c r="D1263" s="130">
        <v>0</v>
      </c>
      <c r="E1263" s="131">
        <v>0</v>
      </c>
      <c r="F1263" s="131">
        <v>0</v>
      </c>
      <c r="G1263" s="130" t="s">
        <v>14</v>
      </c>
      <c r="H1263" s="130">
        <v>0</v>
      </c>
      <c r="I1263" s="130">
        <v>0</v>
      </c>
      <c r="J1263" s="131">
        <v>0</v>
      </c>
      <c r="K1263" s="131">
        <v>0</v>
      </c>
    </row>
    <row r="1264" spans="1:11" ht="23.1" hidden="1" customHeight="1" x14ac:dyDescent="0.15">
      <c r="A1264" s="130" t="s">
        <v>2619</v>
      </c>
      <c r="B1264" s="130" t="s">
        <v>2620</v>
      </c>
      <c r="C1264" s="130" t="s">
        <v>22</v>
      </c>
      <c r="D1264" s="130">
        <v>0</v>
      </c>
      <c r="E1264" s="131">
        <v>0</v>
      </c>
      <c r="F1264" s="131">
        <v>0</v>
      </c>
      <c r="G1264" s="130" t="s">
        <v>71</v>
      </c>
      <c r="H1264" s="130" t="s">
        <v>85</v>
      </c>
      <c r="I1264" s="130">
        <v>0</v>
      </c>
      <c r="J1264" s="131">
        <v>0</v>
      </c>
      <c r="K1264" s="131">
        <v>0</v>
      </c>
    </row>
    <row r="1265" spans="1:11" ht="23.1" hidden="1" customHeight="1" x14ac:dyDescent="0.15">
      <c r="A1265" s="130" t="s">
        <v>2621</v>
      </c>
      <c r="B1265" s="130" t="s">
        <v>2622</v>
      </c>
      <c r="C1265" s="130" t="s">
        <v>11</v>
      </c>
      <c r="D1265" s="130" t="s">
        <v>25</v>
      </c>
      <c r="E1265" s="131">
        <v>0</v>
      </c>
      <c r="F1265" s="131">
        <v>0</v>
      </c>
      <c r="G1265" s="130" t="s">
        <v>13</v>
      </c>
      <c r="H1265" s="130" t="s">
        <v>55</v>
      </c>
      <c r="I1265" s="130" t="s">
        <v>29</v>
      </c>
      <c r="J1265" s="131">
        <v>0</v>
      </c>
      <c r="K1265" s="131">
        <v>0</v>
      </c>
    </row>
    <row r="1266" spans="1:11" ht="23.1" hidden="1" customHeight="1" x14ac:dyDescent="0.15">
      <c r="A1266" s="130" t="s">
        <v>2623</v>
      </c>
      <c r="B1266" s="130" t="s">
        <v>2624</v>
      </c>
      <c r="C1266" s="130" t="s">
        <v>17</v>
      </c>
      <c r="D1266" s="130" t="s">
        <v>12</v>
      </c>
      <c r="E1266" s="131">
        <v>0</v>
      </c>
      <c r="F1266" s="131">
        <v>0</v>
      </c>
      <c r="G1266" s="130" t="s">
        <v>23</v>
      </c>
      <c r="H1266" s="130" t="s">
        <v>19</v>
      </c>
      <c r="I1266" s="130">
        <v>0</v>
      </c>
      <c r="J1266" s="131">
        <v>0</v>
      </c>
      <c r="K1266" s="131">
        <v>0</v>
      </c>
    </row>
    <row r="1267" spans="1:11" ht="23.1" hidden="1" customHeight="1" x14ac:dyDescent="0.15">
      <c r="A1267" s="130" t="s">
        <v>2625</v>
      </c>
      <c r="B1267" s="130" t="s">
        <v>2626</v>
      </c>
      <c r="C1267" s="130" t="s">
        <v>12</v>
      </c>
      <c r="D1267" s="130">
        <v>0</v>
      </c>
      <c r="E1267" s="131">
        <v>0</v>
      </c>
      <c r="F1267" s="131">
        <v>0</v>
      </c>
      <c r="G1267" s="130" t="s">
        <v>19</v>
      </c>
      <c r="H1267" s="130">
        <v>0</v>
      </c>
      <c r="I1267" s="130">
        <v>0</v>
      </c>
      <c r="J1267" s="131">
        <v>0</v>
      </c>
      <c r="K1267" s="131">
        <v>0</v>
      </c>
    </row>
    <row r="1268" spans="1:11" ht="23.1" hidden="1" customHeight="1" x14ac:dyDescent="0.15">
      <c r="A1268" s="130" t="s">
        <v>2627</v>
      </c>
      <c r="B1268" s="130" t="s">
        <v>2628</v>
      </c>
      <c r="C1268" s="130" t="s">
        <v>26</v>
      </c>
      <c r="D1268" s="130">
        <v>0</v>
      </c>
      <c r="E1268" s="131">
        <v>0</v>
      </c>
      <c r="F1268" s="131">
        <v>0</v>
      </c>
      <c r="G1268" s="130" t="s">
        <v>26</v>
      </c>
      <c r="H1268" s="130">
        <v>0</v>
      </c>
      <c r="I1268" s="130">
        <v>0</v>
      </c>
      <c r="J1268" s="131">
        <v>0</v>
      </c>
      <c r="K1268" s="131">
        <v>0</v>
      </c>
    </row>
    <row r="1269" spans="1:11" ht="23.1" hidden="1" customHeight="1" x14ac:dyDescent="0.15">
      <c r="A1269" s="130" t="s">
        <v>2629</v>
      </c>
      <c r="B1269" s="130" t="s">
        <v>2630</v>
      </c>
      <c r="C1269" s="130" t="s">
        <v>59</v>
      </c>
      <c r="D1269" s="130">
        <v>0</v>
      </c>
      <c r="E1269" s="131">
        <v>0</v>
      </c>
      <c r="F1269" s="131">
        <v>0</v>
      </c>
      <c r="G1269" s="130" t="s">
        <v>59</v>
      </c>
      <c r="H1269" s="130">
        <v>0</v>
      </c>
      <c r="I1269" s="130">
        <v>0</v>
      </c>
      <c r="J1269" s="131">
        <v>0</v>
      </c>
      <c r="K1269" s="131">
        <v>0</v>
      </c>
    </row>
    <row r="1270" spans="1:11" ht="23.1" hidden="1" customHeight="1" x14ac:dyDescent="0.15">
      <c r="A1270" s="130" t="s">
        <v>2631</v>
      </c>
      <c r="B1270" s="130" t="s">
        <v>2632</v>
      </c>
      <c r="C1270" s="130" t="s">
        <v>18</v>
      </c>
      <c r="D1270" s="130">
        <v>0</v>
      </c>
      <c r="E1270" s="131">
        <v>0</v>
      </c>
      <c r="F1270" s="131">
        <v>0</v>
      </c>
      <c r="G1270" s="130" t="s">
        <v>18</v>
      </c>
      <c r="H1270" s="130">
        <v>0</v>
      </c>
      <c r="I1270" s="130">
        <v>0</v>
      </c>
      <c r="J1270" s="131">
        <v>0</v>
      </c>
      <c r="K1270" s="131">
        <v>0</v>
      </c>
    </row>
    <row r="1271" spans="1:11" ht="23.1" hidden="1" customHeight="1" x14ac:dyDescent="0.15">
      <c r="A1271" s="130" t="s">
        <v>2633</v>
      </c>
      <c r="B1271" s="130" t="s">
        <v>2634</v>
      </c>
      <c r="C1271" s="130" t="s">
        <v>12</v>
      </c>
      <c r="D1271" s="130">
        <v>0</v>
      </c>
      <c r="E1271" s="131">
        <v>0</v>
      </c>
      <c r="F1271" s="131">
        <v>0</v>
      </c>
      <c r="G1271" s="130" t="s">
        <v>19</v>
      </c>
      <c r="H1271" s="130">
        <v>0</v>
      </c>
      <c r="I1271" s="130">
        <v>0</v>
      </c>
      <c r="J1271" s="131">
        <v>0</v>
      </c>
      <c r="K1271" s="131">
        <v>0</v>
      </c>
    </row>
    <row r="1272" spans="1:11" ht="23.1" hidden="1" customHeight="1" x14ac:dyDescent="0.15">
      <c r="A1272" s="130" t="s">
        <v>2635</v>
      </c>
      <c r="B1272" s="130" t="s">
        <v>2636</v>
      </c>
      <c r="C1272" s="130" t="s">
        <v>12</v>
      </c>
      <c r="D1272" s="130" t="s">
        <v>22</v>
      </c>
      <c r="E1272" s="131">
        <v>0</v>
      </c>
      <c r="F1272" s="131">
        <v>0</v>
      </c>
      <c r="G1272" s="130" t="s">
        <v>19</v>
      </c>
      <c r="H1272" s="130" t="s">
        <v>77</v>
      </c>
      <c r="I1272" s="130">
        <v>0</v>
      </c>
      <c r="J1272" s="131">
        <v>0</v>
      </c>
      <c r="K1272" s="131">
        <v>0</v>
      </c>
    </row>
    <row r="1273" spans="1:11" ht="23.1" hidden="1" customHeight="1" x14ac:dyDescent="0.15">
      <c r="A1273" s="130" t="s">
        <v>2637</v>
      </c>
      <c r="B1273" s="130" t="s">
        <v>2638</v>
      </c>
      <c r="C1273" s="130" t="s">
        <v>12</v>
      </c>
      <c r="D1273" s="130">
        <v>0</v>
      </c>
      <c r="E1273" s="131">
        <v>0</v>
      </c>
      <c r="F1273" s="131">
        <v>0</v>
      </c>
      <c r="G1273" s="130" t="s">
        <v>19</v>
      </c>
      <c r="H1273" s="130">
        <v>0</v>
      </c>
      <c r="I1273" s="130">
        <v>0</v>
      </c>
      <c r="J1273" s="131">
        <v>0</v>
      </c>
      <c r="K1273" s="131">
        <v>0</v>
      </c>
    </row>
    <row r="1274" spans="1:11" ht="23.1" hidden="1" customHeight="1" x14ac:dyDescent="0.15">
      <c r="A1274" s="130" t="s">
        <v>2639</v>
      </c>
      <c r="B1274" s="130" t="s">
        <v>2640</v>
      </c>
      <c r="C1274" s="130" t="s">
        <v>11</v>
      </c>
      <c r="D1274" s="130">
        <v>0</v>
      </c>
      <c r="E1274" s="131">
        <v>0</v>
      </c>
      <c r="F1274" s="131">
        <v>0</v>
      </c>
      <c r="G1274" s="130" t="s">
        <v>57</v>
      </c>
      <c r="H1274" s="130">
        <v>0</v>
      </c>
      <c r="I1274" s="130">
        <v>0</v>
      </c>
      <c r="J1274" s="131">
        <v>0</v>
      </c>
      <c r="K1274" s="131">
        <v>0</v>
      </c>
    </row>
    <row r="1275" spans="1:11" ht="23.1" hidden="1" customHeight="1" x14ac:dyDescent="0.15">
      <c r="A1275" s="130" t="s">
        <v>2641</v>
      </c>
      <c r="B1275" s="130" t="s">
        <v>2642</v>
      </c>
      <c r="C1275" s="130" t="s">
        <v>18</v>
      </c>
      <c r="D1275" s="130">
        <v>0</v>
      </c>
      <c r="E1275" s="131">
        <v>0</v>
      </c>
      <c r="F1275" s="131">
        <v>0</v>
      </c>
      <c r="G1275" s="130" t="s">
        <v>18</v>
      </c>
      <c r="H1275" s="130">
        <v>0</v>
      </c>
      <c r="I1275" s="130">
        <v>0</v>
      </c>
      <c r="J1275" s="131">
        <v>0</v>
      </c>
      <c r="K1275" s="131">
        <v>0</v>
      </c>
    </row>
    <row r="1276" spans="1:11" ht="23.1" hidden="1" customHeight="1" x14ac:dyDescent="0.15">
      <c r="A1276" s="130" t="s">
        <v>2643</v>
      </c>
      <c r="B1276" s="130" t="s">
        <v>2644</v>
      </c>
      <c r="C1276" s="130" t="s">
        <v>35</v>
      </c>
      <c r="D1276" s="130">
        <v>0</v>
      </c>
      <c r="E1276" s="131">
        <v>0</v>
      </c>
      <c r="F1276" s="131">
        <v>0</v>
      </c>
      <c r="G1276" s="130" t="s">
        <v>36</v>
      </c>
      <c r="H1276" s="130">
        <v>0</v>
      </c>
      <c r="I1276" s="130">
        <v>0</v>
      </c>
      <c r="J1276" s="131">
        <v>0</v>
      </c>
      <c r="K1276" s="131">
        <v>0</v>
      </c>
    </row>
    <row r="1277" spans="1:11" ht="23.1" hidden="1" customHeight="1" x14ac:dyDescent="0.15">
      <c r="A1277" s="130" t="s">
        <v>2645</v>
      </c>
      <c r="B1277" s="130" t="s">
        <v>2646</v>
      </c>
      <c r="C1277" s="130" t="s">
        <v>11</v>
      </c>
      <c r="D1277" s="130" t="s">
        <v>25</v>
      </c>
      <c r="E1277" s="131">
        <v>0</v>
      </c>
      <c r="F1277" s="131">
        <v>0</v>
      </c>
      <c r="G1277" s="130" t="s">
        <v>57</v>
      </c>
      <c r="H1277" s="130" t="s">
        <v>55</v>
      </c>
      <c r="I1277" s="130">
        <v>0</v>
      </c>
      <c r="J1277" s="131">
        <v>0</v>
      </c>
      <c r="K1277" s="131">
        <v>0</v>
      </c>
    </row>
    <row r="1278" spans="1:11" ht="23.1" hidden="1" customHeight="1" x14ac:dyDescent="0.15">
      <c r="A1278" s="130" t="s">
        <v>2647</v>
      </c>
      <c r="B1278" s="130" t="s">
        <v>2648</v>
      </c>
      <c r="C1278" s="130" t="s">
        <v>47</v>
      </c>
      <c r="D1278" s="130">
        <v>0</v>
      </c>
      <c r="E1278" s="131">
        <v>0</v>
      </c>
      <c r="F1278" s="131">
        <v>0</v>
      </c>
      <c r="G1278" s="130" t="s">
        <v>47</v>
      </c>
      <c r="H1278" s="130">
        <v>0</v>
      </c>
      <c r="I1278" s="130">
        <v>0</v>
      </c>
      <c r="J1278" s="131">
        <v>0</v>
      </c>
      <c r="K1278" s="131">
        <v>0</v>
      </c>
    </row>
    <row r="1279" spans="1:11" ht="23.1" hidden="1" customHeight="1" x14ac:dyDescent="0.15">
      <c r="A1279" s="130" t="s">
        <v>2649</v>
      </c>
      <c r="B1279" s="130" t="s">
        <v>2650</v>
      </c>
      <c r="C1279" s="130" t="s">
        <v>12</v>
      </c>
      <c r="D1279" s="130" t="s">
        <v>22</v>
      </c>
      <c r="E1279" s="131">
        <v>0</v>
      </c>
      <c r="F1279" s="131">
        <v>0</v>
      </c>
      <c r="G1279" s="130" t="s">
        <v>19</v>
      </c>
      <c r="H1279" s="130" t="s">
        <v>77</v>
      </c>
      <c r="I1279" s="130">
        <v>0</v>
      </c>
      <c r="J1279" s="131">
        <v>0</v>
      </c>
      <c r="K1279" s="131">
        <v>0</v>
      </c>
    </row>
    <row r="1280" spans="1:11" ht="23.1" hidden="1" customHeight="1" x14ac:dyDescent="0.15">
      <c r="A1280" s="130" t="s">
        <v>2651</v>
      </c>
      <c r="B1280" s="130" t="s">
        <v>2652</v>
      </c>
      <c r="C1280" s="130" t="s">
        <v>59</v>
      </c>
      <c r="D1280" s="130">
        <v>0</v>
      </c>
      <c r="E1280" s="131">
        <v>0</v>
      </c>
      <c r="F1280" s="131">
        <v>0</v>
      </c>
      <c r="G1280" s="130" t="s">
        <v>59</v>
      </c>
      <c r="H1280" s="130">
        <v>0</v>
      </c>
      <c r="I1280" s="130">
        <v>0</v>
      </c>
      <c r="J1280" s="131">
        <v>0</v>
      </c>
      <c r="K1280" s="131">
        <v>0</v>
      </c>
    </row>
    <row r="1281" spans="1:11" ht="23.1" hidden="1" customHeight="1" x14ac:dyDescent="0.15">
      <c r="A1281" s="130" t="s">
        <v>2653</v>
      </c>
      <c r="B1281" s="130" t="s">
        <v>2654</v>
      </c>
      <c r="C1281" s="130" t="s">
        <v>50</v>
      </c>
      <c r="D1281" s="130">
        <v>0</v>
      </c>
      <c r="E1281" s="131">
        <v>0</v>
      </c>
      <c r="F1281" s="131">
        <v>0</v>
      </c>
      <c r="G1281" s="130" t="s">
        <v>50</v>
      </c>
      <c r="H1281" s="130">
        <v>0</v>
      </c>
      <c r="I1281" s="130">
        <v>0</v>
      </c>
      <c r="J1281" s="131">
        <v>0</v>
      </c>
      <c r="K1281" s="131">
        <v>0</v>
      </c>
    </row>
    <row r="1282" spans="1:11" ht="23.1" hidden="1" customHeight="1" x14ac:dyDescent="0.15">
      <c r="A1282" s="130" t="s">
        <v>2655</v>
      </c>
      <c r="B1282" s="130" t="s">
        <v>2656</v>
      </c>
      <c r="C1282" s="130" t="s">
        <v>40</v>
      </c>
      <c r="D1282" s="130" t="s">
        <v>35</v>
      </c>
      <c r="E1282" s="131">
        <v>0</v>
      </c>
      <c r="F1282" s="131">
        <v>0</v>
      </c>
      <c r="G1282" s="130" t="s">
        <v>36</v>
      </c>
      <c r="H1282" s="130" t="s">
        <v>40</v>
      </c>
      <c r="I1282" s="130">
        <v>0</v>
      </c>
      <c r="J1282" s="131">
        <v>0</v>
      </c>
      <c r="K1282" s="131">
        <v>0</v>
      </c>
    </row>
    <row r="1283" spans="1:11" ht="23.1" hidden="1" customHeight="1" x14ac:dyDescent="0.15">
      <c r="A1283" s="130" t="s">
        <v>2657</v>
      </c>
      <c r="B1283" s="130" t="s">
        <v>2658</v>
      </c>
      <c r="C1283" s="130" t="s">
        <v>17</v>
      </c>
      <c r="D1283" s="130">
        <v>0</v>
      </c>
      <c r="E1283" s="131">
        <v>0</v>
      </c>
      <c r="F1283" s="131">
        <v>0</v>
      </c>
      <c r="G1283" s="130" t="s">
        <v>23</v>
      </c>
      <c r="H1283" s="130">
        <v>0</v>
      </c>
      <c r="I1283" s="130">
        <v>0</v>
      </c>
      <c r="J1283" s="131">
        <v>0</v>
      </c>
      <c r="K1283" s="131">
        <v>0</v>
      </c>
    </row>
    <row r="1284" spans="1:11" ht="23.1" hidden="1" customHeight="1" x14ac:dyDescent="0.15">
      <c r="A1284" s="130" t="s">
        <v>2659</v>
      </c>
      <c r="B1284" s="130" t="s">
        <v>2660</v>
      </c>
      <c r="C1284" s="130" t="s">
        <v>22</v>
      </c>
      <c r="D1284" s="130">
        <v>0</v>
      </c>
      <c r="E1284" s="131">
        <v>0</v>
      </c>
      <c r="F1284" s="131">
        <v>0</v>
      </c>
      <c r="G1284" s="130" t="s">
        <v>74</v>
      </c>
      <c r="H1284" s="130">
        <v>0</v>
      </c>
      <c r="I1284" s="130">
        <v>0</v>
      </c>
      <c r="J1284" s="131">
        <v>0</v>
      </c>
      <c r="K1284" s="131">
        <v>0</v>
      </c>
    </row>
    <row r="1285" spans="1:11" ht="23.1" hidden="1" customHeight="1" x14ac:dyDescent="0.15">
      <c r="A1285" s="130" t="s">
        <v>2661</v>
      </c>
      <c r="B1285" s="130" t="s">
        <v>2662</v>
      </c>
      <c r="C1285" s="130" t="s">
        <v>25</v>
      </c>
      <c r="D1285" s="130">
        <v>0</v>
      </c>
      <c r="E1285" s="131">
        <v>0</v>
      </c>
      <c r="F1285" s="131">
        <v>0</v>
      </c>
      <c r="G1285" s="130" t="s">
        <v>41</v>
      </c>
      <c r="H1285" s="130">
        <v>0</v>
      </c>
      <c r="I1285" s="130">
        <v>0</v>
      </c>
      <c r="J1285" s="131">
        <v>0</v>
      </c>
      <c r="K1285" s="131">
        <v>0</v>
      </c>
    </row>
    <row r="1286" spans="1:11" ht="23.1" hidden="1" customHeight="1" x14ac:dyDescent="0.15">
      <c r="A1286" s="130" t="s">
        <v>2663</v>
      </c>
      <c r="B1286" s="130" t="s">
        <v>2664</v>
      </c>
      <c r="C1286" s="130" t="s">
        <v>26</v>
      </c>
      <c r="D1286" s="130">
        <v>0</v>
      </c>
      <c r="E1286" s="131">
        <v>0</v>
      </c>
      <c r="F1286" s="131">
        <v>0</v>
      </c>
      <c r="G1286" s="130" t="s">
        <v>26</v>
      </c>
      <c r="H1286" s="130" t="s">
        <v>37</v>
      </c>
      <c r="I1286" s="130" t="s">
        <v>29</v>
      </c>
      <c r="J1286" s="131">
        <v>0</v>
      </c>
      <c r="K1286" s="131">
        <v>0</v>
      </c>
    </row>
    <row r="1287" spans="1:11" ht="23.1" hidden="1" customHeight="1" x14ac:dyDescent="0.15">
      <c r="A1287" s="130" t="s">
        <v>2665</v>
      </c>
      <c r="B1287" s="130" t="s">
        <v>2666</v>
      </c>
      <c r="C1287" s="130" t="s">
        <v>47</v>
      </c>
      <c r="D1287" s="130">
        <v>0</v>
      </c>
      <c r="E1287" s="131">
        <v>0</v>
      </c>
      <c r="F1287" s="131">
        <v>0</v>
      </c>
      <c r="G1287" s="130" t="s">
        <v>47</v>
      </c>
      <c r="H1287" s="130">
        <v>0</v>
      </c>
      <c r="I1287" s="130">
        <v>0</v>
      </c>
      <c r="J1287" s="131">
        <v>0</v>
      </c>
      <c r="K1287" s="131">
        <v>0</v>
      </c>
    </row>
    <row r="1288" spans="1:11" ht="23.1" hidden="1" customHeight="1" x14ac:dyDescent="0.15">
      <c r="A1288" s="130" t="s">
        <v>2667</v>
      </c>
      <c r="B1288" s="130" t="s">
        <v>2668</v>
      </c>
      <c r="C1288" s="130" t="s">
        <v>11</v>
      </c>
      <c r="D1288" s="130">
        <v>0</v>
      </c>
      <c r="E1288" s="131">
        <v>0</v>
      </c>
      <c r="F1288" s="131">
        <v>0</v>
      </c>
      <c r="G1288" s="130" t="s">
        <v>13</v>
      </c>
      <c r="H1288" s="130">
        <v>0</v>
      </c>
      <c r="I1288" s="130">
        <v>0</v>
      </c>
      <c r="J1288" s="131">
        <v>0</v>
      </c>
      <c r="K1288" s="131">
        <v>0</v>
      </c>
    </row>
    <row r="1289" spans="1:11" ht="23.1" hidden="1" customHeight="1" x14ac:dyDescent="0.15">
      <c r="A1289" s="130" t="s">
        <v>2669</v>
      </c>
      <c r="B1289" s="130" t="s">
        <v>2670</v>
      </c>
      <c r="C1289" s="130" t="s">
        <v>17</v>
      </c>
      <c r="D1289" s="130">
        <v>0</v>
      </c>
      <c r="E1289" s="131">
        <v>0</v>
      </c>
      <c r="F1289" s="131">
        <v>0</v>
      </c>
      <c r="G1289" s="130" t="s">
        <v>23</v>
      </c>
      <c r="H1289" s="130">
        <v>0</v>
      </c>
      <c r="I1289" s="130">
        <v>0</v>
      </c>
      <c r="J1289" s="131">
        <v>0</v>
      </c>
      <c r="K1289" s="131">
        <v>0</v>
      </c>
    </row>
    <row r="1290" spans="1:11" ht="23.1" hidden="1" customHeight="1" x14ac:dyDescent="0.15">
      <c r="A1290" s="130" t="s">
        <v>2671</v>
      </c>
      <c r="B1290" s="130" t="s">
        <v>2672</v>
      </c>
      <c r="C1290" s="130" t="s">
        <v>17</v>
      </c>
      <c r="D1290" s="130">
        <v>0</v>
      </c>
      <c r="E1290" s="131">
        <v>0</v>
      </c>
      <c r="F1290" s="131">
        <v>0</v>
      </c>
      <c r="G1290" s="130" t="s">
        <v>23</v>
      </c>
      <c r="H1290" s="130">
        <v>0</v>
      </c>
      <c r="I1290" s="130">
        <v>0</v>
      </c>
      <c r="J1290" s="131">
        <v>0</v>
      </c>
      <c r="K1290" s="131">
        <v>0</v>
      </c>
    </row>
    <row r="1291" spans="1:11" ht="23.1" hidden="1" customHeight="1" x14ac:dyDescent="0.15">
      <c r="A1291" s="130" t="s">
        <v>2673</v>
      </c>
      <c r="B1291" s="130" t="s">
        <v>2674</v>
      </c>
      <c r="C1291" s="130" t="s">
        <v>12</v>
      </c>
      <c r="D1291" s="130">
        <v>0</v>
      </c>
      <c r="E1291" s="131">
        <v>0</v>
      </c>
      <c r="F1291" s="131">
        <v>0</v>
      </c>
      <c r="G1291" s="130" t="s">
        <v>19</v>
      </c>
      <c r="H1291" s="130">
        <v>0</v>
      </c>
      <c r="I1291" s="130">
        <v>0</v>
      </c>
      <c r="J1291" s="131">
        <v>0</v>
      </c>
      <c r="K1291" s="131">
        <v>0</v>
      </c>
    </row>
    <row r="1292" spans="1:11" ht="23.1" hidden="1" customHeight="1" x14ac:dyDescent="0.15">
      <c r="A1292" s="130" t="s">
        <v>2675</v>
      </c>
      <c r="B1292" s="130" t="s">
        <v>2676</v>
      </c>
      <c r="C1292" s="130" t="s">
        <v>25</v>
      </c>
      <c r="D1292" s="130">
        <v>0</v>
      </c>
      <c r="E1292" s="131">
        <v>0</v>
      </c>
      <c r="F1292" s="131">
        <v>0</v>
      </c>
      <c r="G1292" s="130" t="s">
        <v>41</v>
      </c>
      <c r="H1292" s="130">
        <v>0</v>
      </c>
      <c r="I1292" s="130">
        <v>0</v>
      </c>
      <c r="J1292" s="131">
        <v>0</v>
      </c>
      <c r="K1292" s="131">
        <v>0</v>
      </c>
    </row>
    <row r="1293" spans="1:11" ht="23.1" hidden="1" customHeight="1" x14ac:dyDescent="0.15">
      <c r="A1293" s="130" t="s">
        <v>2677</v>
      </c>
      <c r="B1293" s="130" t="s">
        <v>2678</v>
      </c>
      <c r="C1293" s="130" t="s">
        <v>26</v>
      </c>
      <c r="D1293" s="130">
        <v>0</v>
      </c>
      <c r="E1293" s="131">
        <v>0</v>
      </c>
      <c r="F1293" s="131">
        <v>0</v>
      </c>
      <c r="G1293" s="130" t="s">
        <v>26</v>
      </c>
      <c r="H1293" s="130">
        <v>0</v>
      </c>
      <c r="I1293" s="130">
        <v>0</v>
      </c>
      <c r="J1293" s="131">
        <v>0</v>
      </c>
      <c r="K1293" s="131">
        <v>0</v>
      </c>
    </row>
    <row r="1294" spans="1:11" ht="23.1" hidden="1" customHeight="1" x14ac:dyDescent="0.15">
      <c r="A1294" s="130" t="s">
        <v>2679</v>
      </c>
      <c r="B1294" s="130" t="s">
        <v>2680</v>
      </c>
      <c r="C1294" s="130" t="s">
        <v>11</v>
      </c>
      <c r="D1294" s="130">
        <v>0</v>
      </c>
      <c r="E1294" s="131">
        <v>0</v>
      </c>
      <c r="F1294" s="131">
        <v>0</v>
      </c>
      <c r="G1294" s="130" t="s">
        <v>13</v>
      </c>
      <c r="H1294" s="130">
        <v>0</v>
      </c>
      <c r="I1294" s="130">
        <v>0</v>
      </c>
      <c r="J1294" s="131">
        <v>0</v>
      </c>
      <c r="K1294" s="131">
        <v>0</v>
      </c>
    </row>
    <row r="1295" spans="1:11" ht="23.1" hidden="1" customHeight="1" x14ac:dyDescent="0.15">
      <c r="A1295" s="130" t="s">
        <v>2681</v>
      </c>
      <c r="B1295" s="130" t="s">
        <v>2682</v>
      </c>
      <c r="C1295" s="130" t="s">
        <v>35</v>
      </c>
      <c r="D1295" s="130">
        <v>0</v>
      </c>
      <c r="E1295" s="131">
        <v>0</v>
      </c>
      <c r="F1295" s="131">
        <v>0</v>
      </c>
      <c r="G1295" s="130" t="s">
        <v>36</v>
      </c>
      <c r="H1295" s="130">
        <v>0</v>
      </c>
      <c r="I1295" s="130">
        <v>0</v>
      </c>
      <c r="J1295" s="131">
        <v>0</v>
      </c>
      <c r="K1295" s="131">
        <v>0</v>
      </c>
    </row>
    <row r="1296" spans="1:11" ht="23.1" hidden="1" customHeight="1" x14ac:dyDescent="0.15">
      <c r="A1296" s="130" t="s">
        <v>2683</v>
      </c>
      <c r="B1296" s="130" t="s">
        <v>2684</v>
      </c>
      <c r="C1296" s="130" t="s">
        <v>18</v>
      </c>
      <c r="D1296" s="130">
        <v>0</v>
      </c>
      <c r="E1296" s="131">
        <v>0</v>
      </c>
      <c r="F1296" s="131">
        <v>0</v>
      </c>
      <c r="G1296" s="130" t="s">
        <v>18</v>
      </c>
      <c r="H1296" s="130">
        <v>0</v>
      </c>
      <c r="I1296" s="130">
        <v>0</v>
      </c>
      <c r="J1296" s="131">
        <v>0</v>
      </c>
      <c r="K1296" s="131">
        <v>0</v>
      </c>
    </row>
    <row r="1297" spans="1:11" ht="23.1" hidden="1" customHeight="1" x14ac:dyDescent="0.15">
      <c r="A1297" s="130" t="s">
        <v>2685</v>
      </c>
      <c r="B1297" s="130" t="s">
        <v>2686</v>
      </c>
      <c r="C1297" s="130" t="s">
        <v>22</v>
      </c>
      <c r="D1297" s="130">
        <v>0</v>
      </c>
      <c r="E1297" s="131">
        <v>0</v>
      </c>
      <c r="F1297" s="131">
        <v>0</v>
      </c>
      <c r="G1297" s="130" t="s">
        <v>75</v>
      </c>
      <c r="H1297" s="130">
        <v>0</v>
      </c>
      <c r="I1297" s="130">
        <v>0</v>
      </c>
      <c r="J1297" s="131">
        <v>0</v>
      </c>
      <c r="K1297" s="131">
        <v>0</v>
      </c>
    </row>
    <row r="1298" spans="1:11" ht="23.1" hidden="1" customHeight="1" x14ac:dyDescent="0.15">
      <c r="A1298" s="130" t="s">
        <v>2687</v>
      </c>
      <c r="B1298" s="130" t="s">
        <v>2688</v>
      </c>
      <c r="C1298" s="130" t="s">
        <v>35</v>
      </c>
      <c r="D1298" s="130" t="s">
        <v>11</v>
      </c>
      <c r="E1298" s="131">
        <v>0</v>
      </c>
      <c r="F1298" s="131">
        <v>0</v>
      </c>
      <c r="G1298" s="130" t="s">
        <v>36</v>
      </c>
      <c r="H1298" s="130" t="s">
        <v>32</v>
      </c>
      <c r="I1298" s="130">
        <v>0</v>
      </c>
      <c r="J1298" s="131">
        <v>0</v>
      </c>
      <c r="K1298" s="131">
        <v>0</v>
      </c>
    </row>
    <row r="1299" spans="1:11" ht="23.1" hidden="1" customHeight="1" x14ac:dyDescent="0.15">
      <c r="A1299" s="130" t="s">
        <v>2689</v>
      </c>
      <c r="B1299" s="130" t="s">
        <v>2690</v>
      </c>
      <c r="C1299" s="130" t="s">
        <v>22</v>
      </c>
      <c r="D1299" s="130">
        <v>0</v>
      </c>
      <c r="E1299" s="131">
        <v>0</v>
      </c>
      <c r="F1299" s="131">
        <v>0</v>
      </c>
      <c r="G1299" s="130" t="s">
        <v>51</v>
      </c>
      <c r="H1299" s="130">
        <v>0</v>
      </c>
      <c r="I1299" s="130">
        <v>0</v>
      </c>
      <c r="J1299" s="131">
        <v>0</v>
      </c>
      <c r="K1299" s="131">
        <v>0</v>
      </c>
    </row>
    <row r="1300" spans="1:11" ht="23.1" hidden="1" customHeight="1" x14ac:dyDescent="0.15">
      <c r="A1300" s="130" t="s">
        <v>2691</v>
      </c>
      <c r="B1300" s="130" t="s">
        <v>2692</v>
      </c>
      <c r="C1300" s="130" t="s">
        <v>18</v>
      </c>
      <c r="D1300" s="130">
        <v>0</v>
      </c>
      <c r="E1300" s="131">
        <v>0</v>
      </c>
      <c r="F1300" s="131">
        <v>0</v>
      </c>
      <c r="G1300" s="130" t="s">
        <v>18</v>
      </c>
      <c r="H1300" s="130">
        <v>0</v>
      </c>
      <c r="I1300" s="130">
        <v>0</v>
      </c>
      <c r="J1300" s="131">
        <v>0</v>
      </c>
      <c r="K1300" s="131">
        <v>0</v>
      </c>
    </row>
    <row r="1301" spans="1:11" ht="23.1" hidden="1" customHeight="1" x14ac:dyDescent="0.15">
      <c r="A1301" s="130" t="s">
        <v>2693</v>
      </c>
      <c r="B1301" s="130" t="s">
        <v>2694</v>
      </c>
      <c r="C1301" s="130" t="s">
        <v>12</v>
      </c>
      <c r="D1301" s="130" t="s">
        <v>11</v>
      </c>
      <c r="E1301" s="131">
        <v>0</v>
      </c>
      <c r="F1301" s="131">
        <v>0</v>
      </c>
      <c r="G1301" s="130" t="s">
        <v>19</v>
      </c>
      <c r="H1301" s="130" t="s">
        <v>32</v>
      </c>
      <c r="I1301" s="130">
        <v>0</v>
      </c>
      <c r="J1301" s="131">
        <v>0</v>
      </c>
      <c r="K1301" s="131">
        <v>0</v>
      </c>
    </row>
    <row r="1302" spans="1:11" ht="23.1" hidden="1" customHeight="1" x14ac:dyDescent="0.15">
      <c r="A1302" s="130" t="s">
        <v>2695</v>
      </c>
      <c r="B1302" s="130" t="s">
        <v>2696</v>
      </c>
      <c r="C1302" s="130" t="s">
        <v>26</v>
      </c>
      <c r="D1302" s="130">
        <v>0</v>
      </c>
      <c r="E1302" s="131">
        <v>0</v>
      </c>
      <c r="F1302" s="131">
        <v>0</v>
      </c>
      <c r="G1302" s="130" t="s">
        <v>26</v>
      </c>
      <c r="H1302" s="130">
        <v>0</v>
      </c>
      <c r="I1302" s="130">
        <v>0</v>
      </c>
      <c r="J1302" s="131">
        <v>0</v>
      </c>
      <c r="K1302" s="131">
        <v>0</v>
      </c>
    </row>
    <row r="1303" spans="1:11" ht="23.1" hidden="1" customHeight="1" x14ac:dyDescent="0.15">
      <c r="A1303" s="130" t="s">
        <v>2697</v>
      </c>
      <c r="B1303" s="130" t="s">
        <v>2698</v>
      </c>
      <c r="C1303" s="130" t="s">
        <v>17</v>
      </c>
      <c r="D1303" s="130" t="s">
        <v>26</v>
      </c>
      <c r="E1303" s="131">
        <v>0</v>
      </c>
      <c r="F1303" s="131">
        <v>0</v>
      </c>
      <c r="G1303" s="130" t="s">
        <v>37</v>
      </c>
      <c r="H1303" s="130" t="s">
        <v>26</v>
      </c>
      <c r="I1303" s="130">
        <v>0</v>
      </c>
      <c r="J1303" s="131">
        <v>0</v>
      </c>
      <c r="K1303" s="131">
        <v>0</v>
      </c>
    </row>
    <row r="1304" spans="1:11" ht="23.1" hidden="1" customHeight="1" x14ac:dyDescent="0.15">
      <c r="A1304" s="130" t="s">
        <v>2699</v>
      </c>
      <c r="B1304" s="130" t="s">
        <v>2700</v>
      </c>
      <c r="C1304" s="130" t="s">
        <v>17</v>
      </c>
      <c r="D1304" s="130" t="s">
        <v>25</v>
      </c>
      <c r="E1304" s="131">
        <v>0</v>
      </c>
      <c r="F1304" s="131">
        <v>0</v>
      </c>
      <c r="G1304" s="130" t="s">
        <v>23</v>
      </c>
      <c r="H1304" s="130" t="s">
        <v>33</v>
      </c>
      <c r="I1304" s="130">
        <v>0</v>
      </c>
      <c r="J1304" s="131">
        <v>0</v>
      </c>
      <c r="K1304" s="131">
        <v>0</v>
      </c>
    </row>
    <row r="1305" spans="1:11" ht="23.1" hidden="1" customHeight="1" x14ac:dyDescent="0.15">
      <c r="A1305" s="130" t="s">
        <v>2701</v>
      </c>
      <c r="B1305" s="130" t="s">
        <v>2702</v>
      </c>
      <c r="C1305" s="130" t="s">
        <v>18</v>
      </c>
      <c r="D1305" s="130">
        <v>0</v>
      </c>
      <c r="E1305" s="131">
        <v>0</v>
      </c>
      <c r="F1305" s="131">
        <v>0</v>
      </c>
      <c r="G1305" s="130" t="s">
        <v>18</v>
      </c>
      <c r="H1305" s="130">
        <v>0</v>
      </c>
      <c r="I1305" s="130">
        <v>0</v>
      </c>
      <c r="J1305" s="131">
        <v>0</v>
      </c>
      <c r="K1305" s="131">
        <v>0</v>
      </c>
    </row>
    <row r="1306" spans="1:11" ht="23.1" hidden="1" customHeight="1" x14ac:dyDescent="0.15">
      <c r="A1306" s="130" t="s">
        <v>2703</v>
      </c>
      <c r="B1306" s="130" t="s">
        <v>2704</v>
      </c>
      <c r="C1306" s="130" t="s">
        <v>17</v>
      </c>
      <c r="D1306" s="130" t="s">
        <v>12</v>
      </c>
      <c r="E1306" s="131">
        <v>0</v>
      </c>
      <c r="F1306" s="131">
        <v>0</v>
      </c>
      <c r="G1306" s="130" t="s">
        <v>23</v>
      </c>
      <c r="H1306" s="130" t="s">
        <v>19</v>
      </c>
      <c r="I1306" s="130">
        <v>0</v>
      </c>
      <c r="J1306" s="131">
        <v>0</v>
      </c>
      <c r="K1306" s="131">
        <v>0</v>
      </c>
    </row>
    <row r="1307" spans="1:11" ht="23.1" hidden="1" customHeight="1" x14ac:dyDescent="0.15">
      <c r="A1307" s="130" t="s">
        <v>2705</v>
      </c>
      <c r="B1307" s="130" t="s">
        <v>2706</v>
      </c>
      <c r="C1307" s="130" t="s">
        <v>17</v>
      </c>
      <c r="D1307" s="130">
        <v>0</v>
      </c>
      <c r="E1307" s="131">
        <v>0</v>
      </c>
      <c r="F1307" s="131">
        <v>0</v>
      </c>
      <c r="G1307" s="130" t="s">
        <v>67</v>
      </c>
      <c r="H1307" s="130">
        <v>0</v>
      </c>
      <c r="I1307" s="130">
        <v>0</v>
      </c>
      <c r="J1307" s="131">
        <v>0</v>
      </c>
      <c r="K1307" s="131">
        <v>0</v>
      </c>
    </row>
    <row r="1308" spans="1:11" ht="23.1" hidden="1" customHeight="1" x14ac:dyDescent="0.15">
      <c r="A1308" s="130" t="s">
        <v>2707</v>
      </c>
      <c r="B1308" s="130" t="s">
        <v>2708</v>
      </c>
      <c r="C1308" s="130" t="s">
        <v>40</v>
      </c>
      <c r="D1308" s="130" t="s">
        <v>11</v>
      </c>
      <c r="E1308" s="131">
        <v>0</v>
      </c>
      <c r="F1308" s="131">
        <v>0</v>
      </c>
      <c r="G1308" s="130" t="s">
        <v>40</v>
      </c>
      <c r="H1308" s="130" t="s">
        <v>13</v>
      </c>
      <c r="I1308" s="130">
        <v>0</v>
      </c>
      <c r="J1308" s="131">
        <v>0</v>
      </c>
      <c r="K1308" s="131">
        <v>0</v>
      </c>
    </row>
    <row r="1309" spans="1:11" ht="23.1" hidden="1" customHeight="1" x14ac:dyDescent="0.15">
      <c r="A1309" s="130" t="s">
        <v>2709</v>
      </c>
      <c r="B1309" s="130" t="s">
        <v>2710</v>
      </c>
      <c r="C1309" s="130" t="s">
        <v>12</v>
      </c>
      <c r="D1309" s="130">
        <v>0</v>
      </c>
      <c r="E1309" s="131">
        <v>0</v>
      </c>
      <c r="F1309" s="131">
        <v>0</v>
      </c>
      <c r="G1309" s="130" t="s">
        <v>19</v>
      </c>
      <c r="H1309" s="130">
        <v>0</v>
      </c>
      <c r="I1309" s="130">
        <v>0</v>
      </c>
      <c r="J1309" s="131">
        <v>0</v>
      </c>
      <c r="K1309" s="131">
        <v>0</v>
      </c>
    </row>
    <row r="1310" spans="1:11" ht="23.1" hidden="1" customHeight="1" x14ac:dyDescent="0.15">
      <c r="A1310" s="130" t="s">
        <v>2711</v>
      </c>
      <c r="B1310" s="130" t="s">
        <v>2712</v>
      </c>
      <c r="C1310" s="130" t="s">
        <v>22</v>
      </c>
      <c r="D1310" s="130">
        <v>0</v>
      </c>
      <c r="E1310" s="131">
        <v>0</v>
      </c>
      <c r="F1310" s="131">
        <v>0</v>
      </c>
      <c r="G1310" s="130" t="s">
        <v>86</v>
      </c>
      <c r="H1310" s="130">
        <v>0</v>
      </c>
      <c r="I1310" s="130">
        <v>0</v>
      </c>
      <c r="J1310" s="131">
        <v>0</v>
      </c>
      <c r="K1310" s="131">
        <v>0</v>
      </c>
    </row>
    <row r="1311" spans="1:11" ht="23.1" hidden="1" customHeight="1" x14ac:dyDescent="0.15">
      <c r="A1311" s="130" t="s">
        <v>2713</v>
      </c>
      <c r="B1311" s="130" t="s">
        <v>2714</v>
      </c>
      <c r="C1311" s="130" t="s">
        <v>22</v>
      </c>
      <c r="D1311" s="130">
        <v>0</v>
      </c>
      <c r="E1311" s="131">
        <v>0</v>
      </c>
      <c r="F1311" s="131">
        <v>0</v>
      </c>
      <c r="G1311" s="130" t="s">
        <v>71</v>
      </c>
      <c r="H1311" s="130" t="s">
        <v>85</v>
      </c>
      <c r="I1311" s="130">
        <v>0</v>
      </c>
      <c r="J1311" s="131">
        <v>0</v>
      </c>
      <c r="K1311" s="131">
        <v>0</v>
      </c>
    </row>
    <row r="1312" spans="1:11" ht="23.1" hidden="1" customHeight="1" x14ac:dyDescent="0.15">
      <c r="A1312" s="130" t="s">
        <v>2715</v>
      </c>
      <c r="B1312" s="130" t="s">
        <v>2716</v>
      </c>
      <c r="C1312" s="130" t="s">
        <v>35</v>
      </c>
      <c r="D1312" s="130">
        <v>0</v>
      </c>
      <c r="E1312" s="131">
        <v>0</v>
      </c>
      <c r="F1312" s="131">
        <v>0</v>
      </c>
      <c r="G1312" s="130" t="s">
        <v>36</v>
      </c>
      <c r="H1312" s="130">
        <v>0</v>
      </c>
      <c r="I1312" s="130">
        <v>0</v>
      </c>
      <c r="J1312" s="131">
        <v>0</v>
      </c>
      <c r="K1312" s="131">
        <v>0</v>
      </c>
    </row>
    <row r="1313" spans="1:11" ht="23.1" hidden="1" customHeight="1" x14ac:dyDescent="0.15">
      <c r="A1313" s="130" t="s">
        <v>2717</v>
      </c>
      <c r="B1313" s="130" t="s">
        <v>2718</v>
      </c>
      <c r="C1313" s="130" t="s">
        <v>11</v>
      </c>
      <c r="D1313" s="130">
        <v>0</v>
      </c>
      <c r="E1313" s="131">
        <v>0</v>
      </c>
      <c r="F1313" s="131">
        <v>0</v>
      </c>
      <c r="G1313" s="130" t="s">
        <v>32</v>
      </c>
      <c r="H1313" s="130">
        <v>0</v>
      </c>
      <c r="I1313" s="130">
        <v>0</v>
      </c>
      <c r="J1313" s="131">
        <v>0</v>
      </c>
      <c r="K1313" s="131">
        <v>0</v>
      </c>
    </row>
    <row r="1314" spans="1:11" ht="23.1" hidden="1" customHeight="1" x14ac:dyDescent="0.15">
      <c r="A1314" s="130" t="s">
        <v>2719</v>
      </c>
      <c r="B1314" s="130" t="s">
        <v>2720</v>
      </c>
      <c r="C1314" s="130" t="s">
        <v>22</v>
      </c>
      <c r="D1314" s="130">
        <v>0</v>
      </c>
      <c r="E1314" s="131">
        <v>0</v>
      </c>
      <c r="F1314" s="131">
        <v>0</v>
      </c>
      <c r="G1314" s="130" t="s">
        <v>86</v>
      </c>
      <c r="H1314" s="130">
        <v>0</v>
      </c>
      <c r="I1314" s="130">
        <v>0</v>
      </c>
      <c r="J1314" s="131">
        <v>0</v>
      </c>
      <c r="K1314" s="131">
        <v>0</v>
      </c>
    </row>
    <row r="1315" spans="1:11" ht="23.1" hidden="1" customHeight="1" x14ac:dyDescent="0.15">
      <c r="A1315" s="130" t="s">
        <v>2721</v>
      </c>
      <c r="B1315" s="130" t="s">
        <v>2722</v>
      </c>
      <c r="C1315" s="130" t="s">
        <v>25</v>
      </c>
      <c r="D1315" s="130">
        <v>0</v>
      </c>
      <c r="E1315" s="131" t="s">
        <v>11</v>
      </c>
      <c r="F1315" s="131">
        <v>0</v>
      </c>
      <c r="G1315" s="130" t="s">
        <v>55</v>
      </c>
      <c r="H1315" s="130" t="s">
        <v>29</v>
      </c>
      <c r="I1315" s="130">
        <v>0</v>
      </c>
      <c r="J1315" s="131" t="s">
        <v>32</v>
      </c>
      <c r="K1315" s="131">
        <v>0</v>
      </c>
    </row>
    <row r="1316" spans="1:11" ht="23.1" hidden="1" customHeight="1" x14ac:dyDescent="0.15">
      <c r="A1316" s="130" t="s">
        <v>2723</v>
      </c>
      <c r="B1316" s="130" t="s">
        <v>2724</v>
      </c>
      <c r="C1316" s="130" t="s">
        <v>17</v>
      </c>
      <c r="D1316" s="130">
        <v>0</v>
      </c>
      <c r="E1316" s="131">
        <v>0</v>
      </c>
      <c r="F1316" s="131">
        <v>0</v>
      </c>
      <c r="G1316" s="130" t="s">
        <v>23</v>
      </c>
      <c r="H1316" s="130">
        <v>0</v>
      </c>
      <c r="I1316" s="130">
        <v>0</v>
      </c>
      <c r="J1316" s="131">
        <v>0</v>
      </c>
      <c r="K1316" s="131">
        <v>0</v>
      </c>
    </row>
    <row r="1317" spans="1:11" ht="23.1" hidden="1" customHeight="1" x14ac:dyDescent="0.15">
      <c r="A1317" s="130" t="s">
        <v>2725</v>
      </c>
      <c r="B1317" s="130" t="s">
        <v>2726</v>
      </c>
      <c r="C1317" s="130" t="s">
        <v>47</v>
      </c>
      <c r="D1317" s="130">
        <v>0</v>
      </c>
      <c r="E1317" s="131">
        <v>0</v>
      </c>
      <c r="F1317" s="131">
        <v>0</v>
      </c>
      <c r="G1317" s="130" t="s">
        <v>47</v>
      </c>
      <c r="H1317" s="130">
        <v>0</v>
      </c>
      <c r="I1317" s="130">
        <v>0</v>
      </c>
      <c r="J1317" s="131">
        <v>0</v>
      </c>
      <c r="K1317" s="131">
        <v>0</v>
      </c>
    </row>
    <row r="1318" spans="1:11" ht="23.1" hidden="1" customHeight="1" x14ac:dyDescent="0.15">
      <c r="A1318" s="130" t="s">
        <v>2727</v>
      </c>
      <c r="B1318" s="130" t="s">
        <v>2728</v>
      </c>
      <c r="C1318" s="130" t="s">
        <v>14</v>
      </c>
      <c r="D1318" s="130">
        <v>0</v>
      </c>
      <c r="E1318" s="131">
        <v>0</v>
      </c>
      <c r="F1318" s="131">
        <v>0</v>
      </c>
      <c r="G1318" s="130" t="s">
        <v>14</v>
      </c>
      <c r="H1318" s="130">
        <v>0</v>
      </c>
      <c r="I1318" s="130">
        <v>0</v>
      </c>
      <c r="J1318" s="131">
        <v>0</v>
      </c>
      <c r="K1318" s="131">
        <v>0</v>
      </c>
    </row>
    <row r="1319" spans="1:11" ht="23.1" hidden="1" customHeight="1" x14ac:dyDescent="0.15">
      <c r="A1319" s="130" t="s">
        <v>2729</v>
      </c>
      <c r="B1319" s="130" t="s">
        <v>2730</v>
      </c>
      <c r="C1319" s="130" t="s">
        <v>11</v>
      </c>
      <c r="D1319" s="130">
        <v>0</v>
      </c>
      <c r="E1319" s="131">
        <v>0</v>
      </c>
      <c r="F1319" s="131">
        <v>0</v>
      </c>
      <c r="G1319" s="130" t="s">
        <v>13</v>
      </c>
      <c r="H1319" s="130">
        <v>0</v>
      </c>
      <c r="I1319" s="130">
        <v>0</v>
      </c>
      <c r="J1319" s="131">
        <v>0</v>
      </c>
      <c r="K1319" s="131">
        <v>0</v>
      </c>
    </row>
    <row r="1320" spans="1:11" ht="23.1" hidden="1" customHeight="1" x14ac:dyDescent="0.15">
      <c r="A1320" s="130" t="s">
        <v>2731</v>
      </c>
      <c r="B1320" s="130" t="s">
        <v>2732</v>
      </c>
      <c r="C1320" s="130" t="s">
        <v>17</v>
      </c>
      <c r="D1320" s="130">
        <v>0</v>
      </c>
      <c r="E1320" s="131">
        <v>0</v>
      </c>
      <c r="F1320" s="131">
        <v>0</v>
      </c>
      <c r="G1320" s="130" t="s">
        <v>37</v>
      </c>
      <c r="H1320" s="130">
        <v>0</v>
      </c>
      <c r="I1320" s="130">
        <v>0</v>
      </c>
      <c r="J1320" s="131">
        <v>0</v>
      </c>
      <c r="K1320" s="131">
        <v>0</v>
      </c>
    </row>
    <row r="1321" spans="1:11" ht="23.1" hidden="1" customHeight="1" x14ac:dyDescent="0.15">
      <c r="A1321" s="130" t="s">
        <v>2733</v>
      </c>
      <c r="B1321" s="130" t="s">
        <v>2734</v>
      </c>
      <c r="C1321" s="130" t="s">
        <v>35</v>
      </c>
      <c r="D1321" s="130">
        <v>0</v>
      </c>
      <c r="E1321" s="131">
        <v>0</v>
      </c>
      <c r="F1321" s="131">
        <v>0</v>
      </c>
      <c r="G1321" s="130" t="s">
        <v>36</v>
      </c>
      <c r="H1321" s="130" t="s">
        <v>55</v>
      </c>
      <c r="I1321" s="130">
        <v>0</v>
      </c>
      <c r="J1321" s="131">
        <v>0</v>
      </c>
      <c r="K1321" s="131">
        <v>0</v>
      </c>
    </row>
    <row r="1322" spans="1:11" ht="23.1" hidden="1" customHeight="1" x14ac:dyDescent="0.15">
      <c r="A1322" s="130" t="s">
        <v>2735</v>
      </c>
      <c r="B1322" s="130" t="s">
        <v>2736</v>
      </c>
      <c r="C1322" s="130" t="s">
        <v>11</v>
      </c>
      <c r="D1322" s="130">
        <v>0</v>
      </c>
      <c r="E1322" s="131">
        <v>0</v>
      </c>
      <c r="F1322" s="131">
        <v>0</v>
      </c>
      <c r="G1322" s="130" t="s">
        <v>13</v>
      </c>
      <c r="H1322" s="130">
        <v>0</v>
      </c>
      <c r="I1322" s="130">
        <v>0</v>
      </c>
      <c r="J1322" s="131">
        <v>0</v>
      </c>
      <c r="K1322" s="131">
        <v>0</v>
      </c>
    </row>
    <row r="1323" spans="1:11" ht="23.1" hidden="1" customHeight="1" x14ac:dyDescent="0.15">
      <c r="A1323" s="130" t="s">
        <v>2737</v>
      </c>
      <c r="B1323" s="130" t="s">
        <v>2738</v>
      </c>
      <c r="C1323" s="130" t="s">
        <v>25</v>
      </c>
      <c r="D1323" s="130">
        <v>0</v>
      </c>
      <c r="E1323" s="131">
        <v>0</v>
      </c>
      <c r="F1323" s="131">
        <v>0</v>
      </c>
      <c r="G1323" s="130" t="s">
        <v>41</v>
      </c>
      <c r="H1323" s="130">
        <v>0</v>
      </c>
      <c r="I1323" s="130">
        <v>0</v>
      </c>
      <c r="J1323" s="131">
        <v>0</v>
      </c>
      <c r="K1323" s="131">
        <v>0</v>
      </c>
    </row>
    <row r="1324" spans="1:11" ht="23.1" hidden="1" customHeight="1" x14ac:dyDescent="0.15">
      <c r="A1324" s="130" t="s">
        <v>2739</v>
      </c>
      <c r="B1324" s="130" t="s">
        <v>2740</v>
      </c>
      <c r="C1324" s="130" t="s">
        <v>22</v>
      </c>
      <c r="D1324" s="130">
        <v>0</v>
      </c>
      <c r="E1324" s="131">
        <v>0</v>
      </c>
      <c r="F1324" s="131">
        <v>0</v>
      </c>
      <c r="G1324" s="130" t="s">
        <v>51</v>
      </c>
      <c r="H1324" s="130" t="s">
        <v>74</v>
      </c>
      <c r="I1324" s="130">
        <v>0</v>
      </c>
      <c r="J1324" s="131">
        <v>0</v>
      </c>
      <c r="K1324" s="131">
        <v>0</v>
      </c>
    </row>
    <row r="1325" spans="1:11" ht="23.1" hidden="1" customHeight="1" x14ac:dyDescent="0.15">
      <c r="A1325" s="130" t="s">
        <v>2741</v>
      </c>
      <c r="B1325" s="130" t="s">
        <v>2742</v>
      </c>
      <c r="C1325" s="130" t="s">
        <v>11</v>
      </c>
      <c r="D1325" s="130">
        <v>0</v>
      </c>
      <c r="E1325" s="131">
        <v>0</v>
      </c>
      <c r="F1325" s="131">
        <v>0</v>
      </c>
      <c r="G1325" s="130" t="s">
        <v>57</v>
      </c>
      <c r="H1325" s="130">
        <v>0</v>
      </c>
      <c r="I1325" s="130">
        <v>0</v>
      </c>
      <c r="J1325" s="131">
        <v>0</v>
      </c>
      <c r="K1325" s="131">
        <v>0</v>
      </c>
    </row>
    <row r="1326" spans="1:11" ht="23.1" hidden="1" customHeight="1" x14ac:dyDescent="0.15">
      <c r="A1326" s="130" t="s">
        <v>2743</v>
      </c>
      <c r="B1326" s="130" t="s">
        <v>2744</v>
      </c>
      <c r="C1326" s="130" t="s">
        <v>11</v>
      </c>
      <c r="D1326" s="130">
        <v>0</v>
      </c>
      <c r="E1326" s="131" t="s">
        <v>35</v>
      </c>
      <c r="F1326" s="131">
        <v>0</v>
      </c>
      <c r="G1326" s="130" t="s">
        <v>32</v>
      </c>
      <c r="H1326" s="130">
        <v>0</v>
      </c>
      <c r="I1326" s="130">
        <v>0</v>
      </c>
      <c r="J1326" s="131" t="s">
        <v>36</v>
      </c>
      <c r="K1326" s="131">
        <v>0</v>
      </c>
    </row>
    <row r="1327" spans="1:11" ht="23.1" hidden="1" customHeight="1" x14ac:dyDescent="0.15">
      <c r="A1327" s="130" t="s">
        <v>2745</v>
      </c>
      <c r="B1327" s="130" t="s">
        <v>2746</v>
      </c>
      <c r="C1327" s="130" t="s">
        <v>25</v>
      </c>
      <c r="D1327" s="130">
        <v>0</v>
      </c>
      <c r="E1327" s="131">
        <v>0</v>
      </c>
      <c r="F1327" s="131">
        <v>0</v>
      </c>
      <c r="G1327" s="130" t="s">
        <v>41</v>
      </c>
      <c r="H1327" s="130">
        <v>0</v>
      </c>
      <c r="I1327" s="130">
        <v>0</v>
      </c>
      <c r="J1327" s="131">
        <v>0</v>
      </c>
      <c r="K1327" s="131">
        <v>0</v>
      </c>
    </row>
    <row r="1328" spans="1:11" ht="23.1" hidden="1" customHeight="1" x14ac:dyDescent="0.15">
      <c r="A1328" s="130" t="s">
        <v>2747</v>
      </c>
      <c r="B1328" s="130" t="s">
        <v>2748</v>
      </c>
      <c r="C1328" s="130" t="s">
        <v>25</v>
      </c>
      <c r="D1328" s="130">
        <v>0</v>
      </c>
      <c r="E1328" s="131" t="s">
        <v>11</v>
      </c>
      <c r="F1328" s="131">
        <v>0</v>
      </c>
      <c r="G1328" s="130" t="s">
        <v>29</v>
      </c>
      <c r="H1328" s="130">
        <v>0</v>
      </c>
      <c r="I1328" s="130">
        <v>0</v>
      </c>
      <c r="J1328" s="131" t="s">
        <v>13</v>
      </c>
      <c r="K1328" s="131" t="s">
        <v>27</v>
      </c>
    </row>
    <row r="1329" spans="1:11" ht="23.1" hidden="1" customHeight="1" x14ac:dyDescent="0.15">
      <c r="A1329" s="130" t="s">
        <v>2749</v>
      </c>
      <c r="B1329" s="130" t="s">
        <v>2750</v>
      </c>
      <c r="C1329" s="130" t="s">
        <v>22</v>
      </c>
      <c r="D1329" s="130">
        <v>0</v>
      </c>
      <c r="E1329" s="131">
        <v>0</v>
      </c>
      <c r="F1329" s="131">
        <v>0</v>
      </c>
      <c r="G1329" s="130" t="s">
        <v>51</v>
      </c>
      <c r="H1329" s="130">
        <v>0</v>
      </c>
      <c r="I1329" s="130">
        <v>0</v>
      </c>
      <c r="J1329" s="131">
        <v>0</v>
      </c>
      <c r="K1329" s="131">
        <v>0</v>
      </c>
    </row>
    <row r="1330" spans="1:11" ht="23.1" hidden="1" customHeight="1" x14ac:dyDescent="0.15">
      <c r="A1330" s="130" t="s">
        <v>2751</v>
      </c>
      <c r="B1330" s="130" t="s">
        <v>2752</v>
      </c>
      <c r="C1330" s="130" t="s">
        <v>12</v>
      </c>
      <c r="D1330" s="130" t="s">
        <v>22</v>
      </c>
      <c r="E1330" s="131">
        <v>0</v>
      </c>
      <c r="F1330" s="131">
        <v>0</v>
      </c>
      <c r="G1330" s="130" t="s">
        <v>19</v>
      </c>
      <c r="H1330" s="130" t="s">
        <v>77</v>
      </c>
      <c r="I1330" s="130">
        <v>0</v>
      </c>
      <c r="J1330" s="131">
        <v>0</v>
      </c>
      <c r="K1330" s="131">
        <v>0</v>
      </c>
    </row>
    <row r="1331" spans="1:11" ht="23.1" hidden="1" customHeight="1" x14ac:dyDescent="0.15">
      <c r="A1331" s="130" t="s">
        <v>2753</v>
      </c>
      <c r="B1331" s="130" t="s">
        <v>2754</v>
      </c>
      <c r="C1331" s="130" t="s">
        <v>11</v>
      </c>
      <c r="D1331" s="130">
        <v>0</v>
      </c>
      <c r="E1331" s="131">
        <v>0</v>
      </c>
      <c r="F1331" s="131">
        <v>0</v>
      </c>
      <c r="G1331" s="130" t="s">
        <v>13</v>
      </c>
      <c r="H1331" s="130">
        <v>0</v>
      </c>
      <c r="I1331" s="130">
        <v>0</v>
      </c>
      <c r="J1331" s="131">
        <v>0</v>
      </c>
      <c r="K1331" s="131">
        <v>0</v>
      </c>
    </row>
    <row r="1332" spans="1:11" ht="23.1" hidden="1" customHeight="1" x14ac:dyDescent="0.15">
      <c r="A1332" s="130" t="s">
        <v>2755</v>
      </c>
      <c r="B1332" s="130" t="s">
        <v>2756</v>
      </c>
      <c r="C1332" s="130" t="s">
        <v>12</v>
      </c>
      <c r="D1332" s="130">
        <v>0</v>
      </c>
      <c r="E1332" s="131">
        <v>0</v>
      </c>
      <c r="F1332" s="131">
        <v>0</v>
      </c>
      <c r="G1332" s="130" t="s">
        <v>19</v>
      </c>
      <c r="H1332" s="130">
        <v>0</v>
      </c>
      <c r="I1332" s="130">
        <v>0</v>
      </c>
      <c r="J1332" s="131">
        <v>0</v>
      </c>
      <c r="K1332" s="131">
        <v>0</v>
      </c>
    </row>
    <row r="1333" spans="1:11" ht="23.1" hidden="1" customHeight="1" x14ac:dyDescent="0.15">
      <c r="A1333" s="130" t="s">
        <v>2757</v>
      </c>
      <c r="B1333" s="130" t="s">
        <v>2758</v>
      </c>
      <c r="C1333" s="130" t="s">
        <v>25</v>
      </c>
      <c r="D1333" s="130">
        <v>0</v>
      </c>
      <c r="E1333" s="131">
        <v>0</v>
      </c>
      <c r="F1333" s="131">
        <v>0</v>
      </c>
      <c r="G1333" s="130" t="s">
        <v>64</v>
      </c>
      <c r="H1333" s="130">
        <v>0</v>
      </c>
      <c r="I1333" s="130">
        <v>0</v>
      </c>
      <c r="J1333" s="131">
        <v>0</v>
      </c>
      <c r="K1333" s="131">
        <v>0</v>
      </c>
    </row>
    <row r="1334" spans="1:11" ht="23.1" hidden="1" customHeight="1" x14ac:dyDescent="0.15">
      <c r="A1334" s="130" t="s">
        <v>2759</v>
      </c>
      <c r="B1334" s="130" t="s">
        <v>2760</v>
      </c>
      <c r="C1334" s="130" t="s">
        <v>48</v>
      </c>
      <c r="D1334" s="130" t="s">
        <v>11</v>
      </c>
      <c r="E1334" s="131">
        <v>0</v>
      </c>
      <c r="F1334" s="131">
        <v>0</v>
      </c>
      <c r="G1334" s="130" t="s">
        <v>85</v>
      </c>
      <c r="H1334" s="130" t="s">
        <v>32</v>
      </c>
      <c r="I1334" s="130">
        <v>0</v>
      </c>
      <c r="J1334" s="131">
        <v>0</v>
      </c>
      <c r="K1334" s="131">
        <v>0</v>
      </c>
    </row>
    <row r="1335" spans="1:11" ht="23.1" hidden="1" customHeight="1" x14ac:dyDescent="0.15">
      <c r="A1335" s="130" t="s">
        <v>2761</v>
      </c>
      <c r="B1335" s="130" t="s">
        <v>2762</v>
      </c>
      <c r="C1335" s="130" t="s">
        <v>11</v>
      </c>
      <c r="D1335" s="130">
        <v>0</v>
      </c>
      <c r="E1335" s="131">
        <v>0</v>
      </c>
      <c r="F1335" s="131">
        <v>0</v>
      </c>
      <c r="G1335" s="130" t="s">
        <v>13</v>
      </c>
      <c r="H1335" s="130">
        <v>0</v>
      </c>
      <c r="I1335" s="130">
        <v>0</v>
      </c>
      <c r="J1335" s="131">
        <v>0</v>
      </c>
      <c r="K1335" s="131">
        <v>0</v>
      </c>
    </row>
    <row r="1336" spans="1:11" ht="23.1" hidden="1" customHeight="1" x14ac:dyDescent="0.15">
      <c r="A1336" s="130" t="s">
        <v>2763</v>
      </c>
      <c r="B1336" s="130" t="s">
        <v>2764</v>
      </c>
      <c r="C1336" s="130" t="s">
        <v>25</v>
      </c>
      <c r="D1336" s="130">
        <v>0</v>
      </c>
      <c r="E1336" s="131">
        <v>0</v>
      </c>
      <c r="F1336" s="131">
        <v>0</v>
      </c>
      <c r="G1336" s="130" t="s">
        <v>27</v>
      </c>
      <c r="H1336" s="130">
        <v>0</v>
      </c>
      <c r="I1336" s="130">
        <v>0</v>
      </c>
      <c r="J1336" s="131">
        <v>0</v>
      </c>
      <c r="K1336" s="131">
        <v>0</v>
      </c>
    </row>
    <row r="1337" spans="1:11" ht="23.1" hidden="1" customHeight="1" x14ac:dyDescent="0.15">
      <c r="A1337" s="130" t="s">
        <v>2765</v>
      </c>
      <c r="B1337" s="130" t="s">
        <v>2766</v>
      </c>
      <c r="C1337" s="130" t="s">
        <v>11</v>
      </c>
      <c r="D1337" s="130">
        <v>0</v>
      </c>
      <c r="E1337" s="131">
        <v>0</v>
      </c>
      <c r="F1337" s="131">
        <v>0</v>
      </c>
      <c r="G1337" s="130" t="s">
        <v>13</v>
      </c>
      <c r="H1337" s="130">
        <v>0</v>
      </c>
      <c r="I1337" s="130">
        <v>0</v>
      </c>
      <c r="J1337" s="131">
        <v>0</v>
      </c>
      <c r="K1337" s="131">
        <v>0</v>
      </c>
    </row>
    <row r="1338" spans="1:11" ht="23.1" hidden="1" customHeight="1" x14ac:dyDescent="0.15">
      <c r="A1338" s="130" t="s">
        <v>2767</v>
      </c>
      <c r="B1338" s="130" t="s">
        <v>2768</v>
      </c>
      <c r="C1338" s="130" t="s">
        <v>22</v>
      </c>
      <c r="D1338" s="130" t="s">
        <v>11</v>
      </c>
      <c r="E1338" s="131">
        <v>0</v>
      </c>
      <c r="F1338" s="131">
        <v>0</v>
      </c>
      <c r="G1338" s="130" t="s">
        <v>62</v>
      </c>
      <c r="H1338" s="130">
        <v>0</v>
      </c>
      <c r="I1338" s="130">
        <v>0</v>
      </c>
      <c r="J1338" s="131">
        <v>0</v>
      </c>
      <c r="K1338" s="131">
        <v>0</v>
      </c>
    </row>
    <row r="1339" spans="1:11" ht="23.1" hidden="1" customHeight="1" x14ac:dyDescent="0.15">
      <c r="A1339" s="130" t="s">
        <v>2769</v>
      </c>
      <c r="B1339" s="130" t="s">
        <v>2770</v>
      </c>
      <c r="C1339" s="130" t="s">
        <v>26</v>
      </c>
      <c r="D1339" s="130">
        <v>0</v>
      </c>
      <c r="E1339" s="131">
        <v>0</v>
      </c>
      <c r="F1339" s="131">
        <v>0</v>
      </c>
      <c r="G1339" s="130" t="s">
        <v>26</v>
      </c>
      <c r="H1339" s="130">
        <v>0</v>
      </c>
      <c r="I1339" s="130">
        <v>0</v>
      </c>
      <c r="J1339" s="131">
        <v>0</v>
      </c>
      <c r="K1339" s="131">
        <v>0</v>
      </c>
    </row>
    <row r="1340" spans="1:11" ht="23.1" hidden="1" customHeight="1" x14ac:dyDescent="0.15">
      <c r="A1340" s="130" t="s">
        <v>2771</v>
      </c>
      <c r="B1340" s="130" t="s">
        <v>2772</v>
      </c>
      <c r="C1340" s="130" t="s">
        <v>18</v>
      </c>
      <c r="D1340" s="130">
        <v>0</v>
      </c>
      <c r="E1340" s="131">
        <v>0</v>
      </c>
      <c r="F1340" s="131">
        <v>0</v>
      </c>
      <c r="G1340" s="130" t="s">
        <v>18</v>
      </c>
      <c r="H1340" s="130">
        <v>0</v>
      </c>
      <c r="I1340" s="130">
        <v>0</v>
      </c>
      <c r="J1340" s="131">
        <v>0</v>
      </c>
      <c r="K1340" s="131">
        <v>0</v>
      </c>
    </row>
    <row r="1341" spans="1:11" ht="23.1" hidden="1" customHeight="1" x14ac:dyDescent="0.15">
      <c r="A1341" s="130" t="s">
        <v>2773</v>
      </c>
      <c r="B1341" s="130" t="s">
        <v>2774</v>
      </c>
      <c r="C1341" s="130" t="s">
        <v>25</v>
      </c>
      <c r="D1341" s="130">
        <v>0</v>
      </c>
      <c r="E1341" s="131">
        <v>0</v>
      </c>
      <c r="F1341" s="131">
        <v>0</v>
      </c>
      <c r="G1341" s="130" t="s">
        <v>27</v>
      </c>
      <c r="H1341" s="130">
        <v>0</v>
      </c>
      <c r="I1341" s="130">
        <v>0</v>
      </c>
      <c r="J1341" s="131">
        <v>0</v>
      </c>
      <c r="K1341" s="131">
        <v>0</v>
      </c>
    </row>
    <row r="1342" spans="1:11" ht="23.1" hidden="1" customHeight="1" x14ac:dyDescent="0.15">
      <c r="A1342" s="130" t="s">
        <v>2775</v>
      </c>
      <c r="B1342" s="130" t="s">
        <v>2776</v>
      </c>
      <c r="C1342" s="130" t="s">
        <v>25</v>
      </c>
      <c r="D1342" s="130">
        <v>0</v>
      </c>
      <c r="E1342" s="131">
        <v>0</v>
      </c>
      <c r="F1342" s="131">
        <v>0</v>
      </c>
      <c r="G1342" s="130" t="s">
        <v>41</v>
      </c>
      <c r="H1342" s="130">
        <v>0</v>
      </c>
      <c r="I1342" s="130">
        <v>0</v>
      </c>
      <c r="J1342" s="131">
        <v>0</v>
      </c>
      <c r="K1342" s="131">
        <v>0</v>
      </c>
    </row>
    <row r="1343" spans="1:11" ht="23.1" hidden="1" customHeight="1" x14ac:dyDescent="0.15">
      <c r="A1343" s="130" t="s">
        <v>2777</v>
      </c>
      <c r="B1343" s="130" t="s">
        <v>2778</v>
      </c>
      <c r="C1343" s="130" t="s">
        <v>22</v>
      </c>
      <c r="D1343" s="130">
        <v>0</v>
      </c>
      <c r="E1343" s="131">
        <v>0</v>
      </c>
      <c r="F1343" s="131">
        <v>0</v>
      </c>
      <c r="G1343" s="130" t="s">
        <v>79</v>
      </c>
      <c r="H1343" s="130">
        <v>0</v>
      </c>
      <c r="I1343" s="130">
        <v>0</v>
      </c>
      <c r="J1343" s="131">
        <v>0</v>
      </c>
      <c r="K1343" s="131">
        <v>0</v>
      </c>
    </row>
    <row r="1344" spans="1:11" ht="23.1" hidden="1" customHeight="1" x14ac:dyDescent="0.15">
      <c r="A1344" s="130" t="s">
        <v>2779</v>
      </c>
      <c r="B1344" s="130" t="s">
        <v>2780</v>
      </c>
      <c r="C1344" s="130" t="s">
        <v>25</v>
      </c>
      <c r="D1344" s="130">
        <v>0</v>
      </c>
      <c r="E1344" s="131" t="s">
        <v>14</v>
      </c>
      <c r="F1344" s="131" t="s">
        <v>18</v>
      </c>
      <c r="G1344" s="130" t="s">
        <v>27</v>
      </c>
      <c r="H1344" s="130">
        <v>0</v>
      </c>
      <c r="I1344" s="130">
        <v>0</v>
      </c>
      <c r="J1344" s="131" t="s">
        <v>14</v>
      </c>
      <c r="K1344" s="131" t="s">
        <v>18</v>
      </c>
    </row>
    <row r="1345" spans="1:11" ht="23.1" hidden="1" customHeight="1" x14ac:dyDescent="0.15">
      <c r="A1345" s="130" t="s">
        <v>2781</v>
      </c>
      <c r="B1345" s="130" t="s">
        <v>2782</v>
      </c>
      <c r="C1345" s="130" t="s">
        <v>11</v>
      </c>
      <c r="D1345" s="130" t="s">
        <v>26</v>
      </c>
      <c r="E1345" s="131">
        <v>0</v>
      </c>
      <c r="F1345" s="131">
        <v>0</v>
      </c>
      <c r="G1345" s="130" t="s">
        <v>13</v>
      </c>
      <c r="H1345" s="130" t="s">
        <v>26</v>
      </c>
      <c r="I1345" s="130">
        <v>0</v>
      </c>
      <c r="J1345" s="131">
        <v>0</v>
      </c>
      <c r="K1345" s="131">
        <v>0</v>
      </c>
    </row>
    <row r="1346" spans="1:11" ht="23.1" hidden="1" customHeight="1" x14ac:dyDescent="0.15">
      <c r="A1346" s="130" t="s">
        <v>2783</v>
      </c>
      <c r="B1346" s="130" t="s">
        <v>2784</v>
      </c>
      <c r="C1346" s="130" t="s">
        <v>26</v>
      </c>
      <c r="D1346" s="130">
        <v>0</v>
      </c>
      <c r="E1346" s="131">
        <v>0</v>
      </c>
      <c r="F1346" s="131">
        <v>0</v>
      </c>
      <c r="G1346" s="130" t="s">
        <v>26</v>
      </c>
      <c r="H1346" s="130" t="s">
        <v>29</v>
      </c>
      <c r="I1346" s="130">
        <v>0</v>
      </c>
      <c r="J1346" s="131">
        <v>0</v>
      </c>
      <c r="K1346" s="131">
        <v>0</v>
      </c>
    </row>
    <row r="1347" spans="1:11" ht="23.1" hidden="1" customHeight="1" x14ac:dyDescent="0.15">
      <c r="A1347" s="130" t="s">
        <v>2785</v>
      </c>
      <c r="B1347" s="130" t="s">
        <v>2786</v>
      </c>
      <c r="C1347" s="130" t="s">
        <v>12</v>
      </c>
      <c r="D1347" s="130">
        <v>0</v>
      </c>
      <c r="E1347" s="131">
        <v>0</v>
      </c>
      <c r="F1347" s="131">
        <v>0</v>
      </c>
      <c r="G1347" s="130" t="s">
        <v>19</v>
      </c>
      <c r="H1347" s="130">
        <v>0</v>
      </c>
      <c r="I1347" s="130">
        <v>0</v>
      </c>
      <c r="J1347" s="131">
        <v>0</v>
      </c>
      <c r="K1347" s="131">
        <v>0</v>
      </c>
    </row>
    <row r="1348" spans="1:11" ht="23.1" hidden="1" customHeight="1" x14ac:dyDescent="0.15">
      <c r="A1348" s="130" t="s">
        <v>2787</v>
      </c>
      <c r="B1348" s="130" t="s">
        <v>2788</v>
      </c>
      <c r="C1348" s="130" t="s">
        <v>18</v>
      </c>
      <c r="D1348" s="130">
        <v>0</v>
      </c>
      <c r="E1348" s="131">
        <v>0</v>
      </c>
      <c r="F1348" s="131">
        <v>0</v>
      </c>
      <c r="G1348" s="130" t="s">
        <v>18</v>
      </c>
      <c r="H1348" s="130">
        <v>0</v>
      </c>
      <c r="I1348" s="130">
        <v>0</v>
      </c>
      <c r="J1348" s="131">
        <v>0</v>
      </c>
      <c r="K1348" s="131">
        <v>0</v>
      </c>
    </row>
    <row r="1349" spans="1:11" ht="23.1" hidden="1" customHeight="1" x14ac:dyDescent="0.15">
      <c r="A1349" s="130" t="s">
        <v>2789</v>
      </c>
      <c r="B1349" s="130" t="s">
        <v>2790</v>
      </c>
      <c r="C1349" s="130" t="s">
        <v>18</v>
      </c>
      <c r="D1349" s="130">
        <v>0</v>
      </c>
      <c r="E1349" s="131">
        <v>0</v>
      </c>
      <c r="F1349" s="131">
        <v>0</v>
      </c>
      <c r="G1349" s="130" t="s">
        <v>18</v>
      </c>
      <c r="H1349" s="130">
        <v>0</v>
      </c>
      <c r="I1349" s="130">
        <v>0</v>
      </c>
      <c r="J1349" s="131">
        <v>0</v>
      </c>
      <c r="K1349" s="131">
        <v>0</v>
      </c>
    </row>
    <row r="1350" spans="1:11" ht="23.1" hidden="1" customHeight="1" x14ac:dyDescent="0.15">
      <c r="A1350" s="130" t="s">
        <v>2791</v>
      </c>
      <c r="B1350" s="130" t="s">
        <v>2792</v>
      </c>
      <c r="C1350" s="130" t="s">
        <v>22</v>
      </c>
      <c r="D1350" s="130">
        <v>0</v>
      </c>
      <c r="E1350" s="131">
        <v>0</v>
      </c>
      <c r="F1350" s="131">
        <v>0</v>
      </c>
      <c r="G1350" s="130" t="s">
        <v>71</v>
      </c>
      <c r="H1350" s="130">
        <v>0</v>
      </c>
      <c r="I1350" s="130">
        <v>0</v>
      </c>
      <c r="J1350" s="131">
        <v>0</v>
      </c>
      <c r="K1350" s="131">
        <v>0</v>
      </c>
    </row>
    <row r="1351" spans="1:11" ht="23.1" hidden="1" customHeight="1" x14ac:dyDescent="0.15">
      <c r="A1351" s="130" t="s">
        <v>2793</v>
      </c>
      <c r="B1351" s="130" t="s">
        <v>2794</v>
      </c>
      <c r="C1351" s="130" t="s">
        <v>11</v>
      </c>
      <c r="D1351" s="130">
        <v>0</v>
      </c>
      <c r="E1351" s="131">
        <v>0</v>
      </c>
      <c r="F1351" s="131">
        <v>0</v>
      </c>
      <c r="G1351" s="130" t="s">
        <v>13</v>
      </c>
      <c r="H1351" s="130">
        <v>0</v>
      </c>
      <c r="I1351" s="130">
        <v>0</v>
      </c>
      <c r="J1351" s="131">
        <v>0</v>
      </c>
      <c r="K1351" s="131">
        <v>0</v>
      </c>
    </row>
    <row r="1352" spans="1:11" ht="23.1" hidden="1" customHeight="1" x14ac:dyDescent="0.15">
      <c r="A1352" s="130" t="s">
        <v>2795</v>
      </c>
      <c r="B1352" s="130" t="s">
        <v>2796</v>
      </c>
      <c r="C1352" s="130" t="s">
        <v>35</v>
      </c>
      <c r="D1352" s="130">
        <v>0</v>
      </c>
      <c r="E1352" s="131">
        <v>0</v>
      </c>
      <c r="F1352" s="131">
        <v>0</v>
      </c>
      <c r="G1352" s="130" t="s">
        <v>36</v>
      </c>
      <c r="H1352" s="130">
        <v>0</v>
      </c>
      <c r="I1352" s="130">
        <v>0</v>
      </c>
      <c r="J1352" s="131">
        <v>0</v>
      </c>
      <c r="K1352" s="131">
        <v>0</v>
      </c>
    </row>
    <row r="1353" spans="1:11" ht="23.1" hidden="1" customHeight="1" x14ac:dyDescent="0.15">
      <c r="A1353" s="130" t="s">
        <v>2797</v>
      </c>
      <c r="B1353" s="130" t="s">
        <v>2798</v>
      </c>
      <c r="C1353" s="130" t="s">
        <v>11</v>
      </c>
      <c r="D1353" s="130">
        <v>0</v>
      </c>
      <c r="E1353" s="131">
        <v>0</v>
      </c>
      <c r="F1353" s="131">
        <v>0</v>
      </c>
      <c r="G1353" s="130" t="s">
        <v>62</v>
      </c>
      <c r="H1353" s="130">
        <v>0</v>
      </c>
      <c r="I1353" s="130">
        <v>0</v>
      </c>
      <c r="J1353" s="131">
        <v>0</v>
      </c>
      <c r="K1353" s="131">
        <v>0</v>
      </c>
    </row>
    <row r="1354" spans="1:11" ht="23.1" hidden="1" customHeight="1" x14ac:dyDescent="0.15">
      <c r="A1354" s="130" t="s">
        <v>2799</v>
      </c>
      <c r="B1354" s="130" t="s">
        <v>2800</v>
      </c>
      <c r="C1354" s="130" t="s">
        <v>25</v>
      </c>
      <c r="D1354" s="130">
        <v>0</v>
      </c>
      <c r="E1354" s="131">
        <v>0</v>
      </c>
      <c r="F1354" s="131">
        <v>0</v>
      </c>
      <c r="G1354" s="130" t="s">
        <v>64</v>
      </c>
      <c r="H1354" s="130">
        <v>0</v>
      </c>
      <c r="I1354" s="130">
        <v>0</v>
      </c>
      <c r="J1354" s="131">
        <v>0</v>
      </c>
      <c r="K1354" s="131">
        <v>0</v>
      </c>
    </row>
    <row r="1355" spans="1:11" ht="23.1" hidden="1" customHeight="1" x14ac:dyDescent="0.15">
      <c r="A1355" s="130" t="s">
        <v>2801</v>
      </c>
      <c r="B1355" s="130" t="s">
        <v>2802</v>
      </c>
      <c r="C1355" s="130" t="s">
        <v>18</v>
      </c>
      <c r="D1355" s="130">
        <v>0</v>
      </c>
      <c r="E1355" s="131">
        <v>0</v>
      </c>
      <c r="F1355" s="131">
        <v>0</v>
      </c>
      <c r="G1355" s="130" t="s">
        <v>18</v>
      </c>
      <c r="H1355" s="130">
        <v>0</v>
      </c>
      <c r="I1355" s="130">
        <v>0</v>
      </c>
      <c r="J1355" s="131">
        <v>0</v>
      </c>
      <c r="K1355" s="131">
        <v>0</v>
      </c>
    </row>
    <row r="1356" spans="1:11" ht="23.1" hidden="1" customHeight="1" x14ac:dyDescent="0.15">
      <c r="A1356" s="130" t="s">
        <v>2803</v>
      </c>
      <c r="B1356" s="130" t="s">
        <v>2804</v>
      </c>
      <c r="C1356" s="130" t="s">
        <v>11</v>
      </c>
      <c r="D1356" s="130">
        <v>0</v>
      </c>
      <c r="E1356" s="131">
        <v>0</v>
      </c>
      <c r="F1356" s="131">
        <v>0</v>
      </c>
      <c r="G1356" s="130" t="s">
        <v>13</v>
      </c>
      <c r="H1356" s="130">
        <v>0</v>
      </c>
      <c r="I1356" s="130">
        <v>0</v>
      </c>
      <c r="J1356" s="131">
        <v>0</v>
      </c>
      <c r="K1356" s="131">
        <v>0</v>
      </c>
    </row>
    <row r="1357" spans="1:11" ht="23.1" hidden="1" customHeight="1" x14ac:dyDescent="0.15">
      <c r="A1357" s="130" t="s">
        <v>2805</v>
      </c>
      <c r="B1357" s="130" t="s">
        <v>2806</v>
      </c>
      <c r="C1357" s="130" t="s">
        <v>25</v>
      </c>
      <c r="D1357" s="130">
        <v>0</v>
      </c>
      <c r="E1357" s="131">
        <v>0</v>
      </c>
      <c r="F1357" s="131">
        <v>0</v>
      </c>
      <c r="G1357" s="130" t="s">
        <v>41</v>
      </c>
      <c r="H1357" s="130">
        <v>0</v>
      </c>
      <c r="I1357" s="130">
        <v>0</v>
      </c>
      <c r="J1357" s="131">
        <v>0</v>
      </c>
      <c r="K1357" s="131">
        <v>0</v>
      </c>
    </row>
    <row r="1358" spans="1:11" ht="23.1" hidden="1" customHeight="1" x14ac:dyDescent="0.15">
      <c r="A1358" s="130" t="s">
        <v>2807</v>
      </c>
      <c r="B1358" s="130" t="s">
        <v>2808</v>
      </c>
      <c r="C1358" s="130" t="s">
        <v>12</v>
      </c>
      <c r="D1358" s="130">
        <v>0</v>
      </c>
      <c r="E1358" s="131">
        <v>0</v>
      </c>
      <c r="F1358" s="131">
        <v>0</v>
      </c>
      <c r="G1358" s="130" t="s">
        <v>19</v>
      </c>
      <c r="H1358" s="130">
        <v>0</v>
      </c>
      <c r="I1358" s="130">
        <v>0</v>
      </c>
      <c r="J1358" s="131">
        <v>0</v>
      </c>
      <c r="K1358" s="131">
        <v>0</v>
      </c>
    </row>
    <row r="1359" spans="1:11" ht="23.1" hidden="1" customHeight="1" x14ac:dyDescent="0.15">
      <c r="A1359" s="130" t="s">
        <v>2809</v>
      </c>
      <c r="B1359" s="130" t="s">
        <v>2810</v>
      </c>
      <c r="C1359" s="130" t="s">
        <v>12</v>
      </c>
      <c r="D1359" s="130">
        <v>0</v>
      </c>
      <c r="E1359" s="131">
        <v>0</v>
      </c>
      <c r="F1359" s="131">
        <v>0</v>
      </c>
      <c r="G1359" s="130" t="s">
        <v>19</v>
      </c>
      <c r="H1359" s="130">
        <v>0</v>
      </c>
      <c r="I1359" s="130">
        <v>0</v>
      </c>
      <c r="J1359" s="131">
        <v>0</v>
      </c>
      <c r="K1359" s="131">
        <v>0</v>
      </c>
    </row>
    <row r="1360" spans="1:11" ht="23.1" hidden="1" customHeight="1" x14ac:dyDescent="0.15">
      <c r="A1360" s="130" t="s">
        <v>2811</v>
      </c>
      <c r="B1360" s="130" t="s">
        <v>2812</v>
      </c>
      <c r="C1360" s="130" t="s">
        <v>11</v>
      </c>
      <c r="D1360" s="130" t="s">
        <v>25</v>
      </c>
      <c r="E1360" s="131" t="s">
        <v>26</v>
      </c>
      <c r="F1360" s="131">
        <v>0</v>
      </c>
      <c r="G1360" s="130" t="s">
        <v>13</v>
      </c>
      <c r="H1360" s="130" t="s">
        <v>55</v>
      </c>
      <c r="I1360" s="130" t="s">
        <v>29</v>
      </c>
      <c r="J1360" s="131">
        <v>0</v>
      </c>
      <c r="K1360" s="131">
        <v>0</v>
      </c>
    </row>
    <row r="1361" spans="1:11" ht="23.1" hidden="1" customHeight="1" x14ac:dyDescent="0.15">
      <c r="A1361" s="130" t="s">
        <v>2813</v>
      </c>
      <c r="B1361" s="130" t="s">
        <v>2814</v>
      </c>
      <c r="C1361" s="130" t="s">
        <v>17</v>
      </c>
      <c r="D1361" s="130" t="s">
        <v>11</v>
      </c>
      <c r="E1361" s="131">
        <v>0</v>
      </c>
      <c r="F1361" s="131">
        <v>0</v>
      </c>
      <c r="G1361" s="130" t="s">
        <v>57</v>
      </c>
      <c r="H1361" s="130" t="s">
        <v>23</v>
      </c>
      <c r="I1361" s="130">
        <v>0</v>
      </c>
      <c r="J1361" s="131">
        <v>0</v>
      </c>
      <c r="K1361" s="131">
        <v>0</v>
      </c>
    </row>
    <row r="1362" spans="1:11" ht="23.1" hidden="1" customHeight="1" x14ac:dyDescent="0.15">
      <c r="A1362" s="130" t="s">
        <v>2815</v>
      </c>
      <c r="B1362" s="130" t="s">
        <v>2816</v>
      </c>
      <c r="C1362" s="130" t="s">
        <v>39</v>
      </c>
      <c r="D1362" s="130">
        <v>0</v>
      </c>
      <c r="E1362" s="131">
        <v>0</v>
      </c>
      <c r="F1362" s="131">
        <v>0</v>
      </c>
      <c r="G1362" s="130" t="s">
        <v>43</v>
      </c>
      <c r="H1362" s="130">
        <v>0</v>
      </c>
      <c r="I1362" s="130">
        <v>0</v>
      </c>
      <c r="J1362" s="131">
        <v>0</v>
      </c>
      <c r="K1362" s="131">
        <v>0</v>
      </c>
    </row>
    <row r="1363" spans="1:11" ht="23.1" hidden="1" customHeight="1" x14ac:dyDescent="0.15">
      <c r="A1363" s="130" t="s">
        <v>2817</v>
      </c>
      <c r="B1363" s="130" t="s">
        <v>2818</v>
      </c>
      <c r="C1363" s="130" t="s">
        <v>11</v>
      </c>
      <c r="D1363" s="130">
        <v>0</v>
      </c>
      <c r="E1363" s="131">
        <v>0</v>
      </c>
      <c r="F1363" s="131">
        <v>0</v>
      </c>
      <c r="G1363" s="130" t="s">
        <v>13</v>
      </c>
      <c r="H1363" s="130">
        <v>0</v>
      </c>
      <c r="I1363" s="130">
        <v>0</v>
      </c>
      <c r="J1363" s="131">
        <v>0</v>
      </c>
      <c r="K1363" s="131">
        <v>0</v>
      </c>
    </row>
    <row r="1364" spans="1:11" ht="23.1" hidden="1" customHeight="1" x14ac:dyDescent="0.15">
      <c r="A1364" s="130" t="s">
        <v>2819</v>
      </c>
      <c r="B1364" s="130" t="s">
        <v>2820</v>
      </c>
      <c r="C1364" s="130" t="s">
        <v>50</v>
      </c>
      <c r="D1364" s="130">
        <v>0</v>
      </c>
      <c r="E1364" s="131" t="s">
        <v>11</v>
      </c>
      <c r="F1364" s="131">
        <v>0</v>
      </c>
      <c r="G1364" s="130" t="s">
        <v>50</v>
      </c>
      <c r="H1364" s="130">
        <v>0</v>
      </c>
      <c r="I1364" s="130">
        <v>0</v>
      </c>
      <c r="J1364" s="131" t="s">
        <v>13</v>
      </c>
      <c r="K1364" s="131">
        <v>0</v>
      </c>
    </row>
    <row r="1365" spans="1:11" ht="23.1" hidden="1" customHeight="1" x14ac:dyDescent="0.15">
      <c r="A1365" s="130" t="s">
        <v>2821</v>
      </c>
      <c r="B1365" s="130" t="s">
        <v>2822</v>
      </c>
      <c r="C1365" s="130" t="s">
        <v>14</v>
      </c>
      <c r="D1365" s="130">
        <v>0</v>
      </c>
      <c r="E1365" s="131">
        <v>0</v>
      </c>
      <c r="F1365" s="131">
        <v>0</v>
      </c>
      <c r="G1365" s="130" t="s">
        <v>14</v>
      </c>
      <c r="H1365" s="130">
        <v>0</v>
      </c>
      <c r="I1365" s="130">
        <v>0</v>
      </c>
      <c r="J1365" s="131">
        <v>0</v>
      </c>
      <c r="K1365" s="131">
        <v>0</v>
      </c>
    </row>
    <row r="1366" spans="1:11" ht="23.1" hidden="1" customHeight="1" x14ac:dyDescent="0.15">
      <c r="A1366" s="130" t="s">
        <v>2823</v>
      </c>
      <c r="B1366" s="130" t="s">
        <v>2824</v>
      </c>
      <c r="C1366" s="130" t="s">
        <v>59</v>
      </c>
      <c r="D1366" s="130">
        <v>0</v>
      </c>
      <c r="E1366" s="131">
        <v>0</v>
      </c>
      <c r="F1366" s="131">
        <v>0</v>
      </c>
      <c r="G1366" s="130" t="s">
        <v>59</v>
      </c>
      <c r="H1366" s="130">
        <v>0</v>
      </c>
      <c r="I1366" s="130">
        <v>0</v>
      </c>
      <c r="J1366" s="131">
        <v>0</v>
      </c>
      <c r="K1366" s="131">
        <v>0</v>
      </c>
    </row>
    <row r="1367" spans="1:11" ht="23.1" hidden="1" customHeight="1" x14ac:dyDescent="0.15">
      <c r="A1367" s="130" t="s">
        <v>2825</v>
      </c>
      <c r="B1367" s="130" t="s">
        <v>2826</v>
      </c>
      <c r="C1367" s="130" t="s">
        <v>26</v>
      </c>
      <c r="D1367" s="130" t="s">
        <v>35</v>
      </c>
      <c r="E1367" s="131">
        <v>0</v>
      </c>
      <c r="F1367" s="131">
        <v>0</v>
      </c>
      <c r="G1367" s="130" t="s">
        <v>26</v>
      </c>
      <c r="H1367" s="130" t="s">
        <v>76</v>
      </c>
      <c r="I1367" s="130">
        <v>0</v>
      </c>
      <c r="J1367" s="131">
        <v>0</v>
      </c>
      <c r="K1367" s="131">
        <v>0</v>
      </c>
    </row>
    <row r="1368" spans="1:11" ht="23.1" hidden="1" customHeight="1" x14ac:dyDescent="0.15">
      <c r="A1368" s="130" t="s">
        <v>2827</v>
      </c>
      <c r="B1368" s="130" t="s">
        <v>2828</v>
      </c>
      <c r="C1368" s="130" t="s">
        <v>39</v>
      </c>
      <c r="D1368" s="130">
        <v>0</v>
      </c>
      <c r="E1368" s="131">
        <v>0</v>
      </c>
      <c r="F1368" s="131">
        <v>0</v>
      </c>
      <c r="G1368" s="130" t="s">
        <v>52</v>
      </c>
      <c r="H1368" s="130">
        <v>0</v>
      </c>
      <c r="I1368" s="130">
        <v>0</v>
      </c>
      <c r="J1368" s="131">
        <v>0</v>
      </c>
      <c r="K1368" s="131">
        <v>0</v>
      </c>
    </row>
    <row r="1369" spans="1:11" ht="23.1" hidden="1" customHeight="1" x14ac:dyDescent="0.15">
      <c r="A1369" s="130" t="s">
        <v>2829</v>
      </c>
      <c r="B1369" s="130" t="s">
        <v>2830</v>
      </c>
      <c r="C1369" s="130" t="s">
        <v>17</v>
      </c>
      <c r="D1369" s="130">
        <v>0</v>
      </c>
      <c r="E1369" s="131" t="s">
        <v>14</v>
      </c>
      <c r="F1369" s="131">
        <v>0</v>
      </c>
      <c r="G1369" s="130" t="s">
        <v>23</v>
      </c>
      <c r="H1369" s="130">
        <v>0</v>
      </c>
      <c r="I1369" s="130">
        <v>0</v>
      </c>
      <c r="J1369" s="131" t="s">
        <v>14</v>
      </c>
      <c r="K1369" s="131">
        <v>0</v>
      </c>
    </row>
    <row r="1370" spans="1:11" ht="23.1" hidden="1" customHeight="1" x14ac:dyDescent="0.15">
      <c r="A1370" s="130" t="s">
        <v>2831</v>
      </c>
      <c r="B1370" s="130" t="s">
        <v>2832</v>
      </c>
      <c r="C1370" s="130" t="s">
        <v>35</v>
      </c>
      <c r="D1370" s="130">
        <v>0</v>
      </c>
      <c r="E1370" s="131">
        <v>0</v>
      </c>
      <c r="F1370" s="131">
        <v>0</v>
      </c>
      <c r="G1370" s="130" t="s">
        <v>76</v>
      </c>
      <c r="H1370" s="130">
        <v>0</v>
      </c>
      <c r="I1370" s="130">
        <v>0</v>
      </c>
      <c r="J1370" s="131">
        <v>0</v>
      </c>
      <c r="K1370" s="131">
        <v>0</v>
      </c>
    </row>
    <row r="1371" spans="1:11" ht="23.1" hidden="1" customHeight="1" x14ac:dyDescent="0.15">
      <c r="A1371" s="130" t="s">
        <v>2833</v>
      </c>
      <c r="B1371" s="130" t="s">
        <v>2834</v>
      </c>
      <c r="C1371" s="130" t="s">
        <v>25</v>
      </c>
      <c r="D1371" s="130">
        <v>0</v>
      </c>
      <c r="E1371" s="131" t="s">
        <v>11</v>
      </c>
      <c r="F1371" s="131">
        <v>0</v>
      </c>
      <c r="G1371" s="130" t="s">
        <v>27</v>
      </c>
      <c r="H1371" s="130">
        <v>0</v>
      </c>
      <c r="I1371" s="130">
        <v>0</v>
      </c>
      <c r="J1371" s="131" t="s">
        <v>57</v>
      </c>
      <c r="K1371" s="131">
        <v>0</v>
      </c>
    </row>
    <row r="1372" spans="1:11" ht="23.1" hidden="1" customHeight="1" x14ac:dyDescent="0.15">
      <c r="A1372" s="130" t="s">
        <v>2835</v>
      </c>
      <c r="B1372" s="130" t="s">
        <v>2836</v>
      </c>
      <c r="C1372" s="130" t="s">
        <v>18</v>
      </c>
      <c r="D1372" s="130">
        <v>0</v>
      </c>
      <c r="E1372" s="131">
        <v>0</v>
      </c>
      <c r="F1372" s="131">
        <v>0</v>
      </c>
      <c r="G1372" s="130" t="s">
        <v>18</v>
      </c>
      <c r="H1372" s="130">
        <v>0</v>
      </c>
      <c r="I1372" s="130">
        <v>0</v>
      </c>
      <c r="J1372" s="131">
        <v>0</v>
      </c>
      <c r="K1372" s="131">
        <v>0</v>
      </c>
    </row>
    <row r="1373" spans="1:11" ht="23.1" hidden="1" customHeight="1" x14ac:dyDescent="0.15">
      <c r="A1373" s="130" t="s">
        <v>2837</v>
      </c>
      <c r="B1373" s="130" t="s">
        <v>2838</v>
      </c>
      <c r="C1373" s="130" t="s">
        <v>22</v>
      </c>
      <c r="D1373" s="130">
        <v>0</v>
      </c>
      <c r="E1373" s="131">
        <v>0</v>
      </c>
      <c r="F1373" s="131">
        <v>0</v>
      </c>
      <c r="G1373" s="130" t="s">
        <v>85</v>
      </c>
      <c r="H1373" s="130">
        <v>0</v>
      </c>
      <c r="I1373" s="130">
        <v>0</v>
      </c>
      <c r="J1373" s="131">
        <v>0</v>
      </c>
      <c r="K1373" s="131">
        <v>0</v>
      </c>
    </row>
    <row r="1374" spans="1:11" ht="23.1" hidden="1" customHeight="1" x14ac:dyDescent="0.15">
      <c r="A1374" s="130" t="s">
        <v>2839</v>
      </c>
      <c r="B1374" s="130" t="s">
        <v>2840</v>
      </c>
      <c r="C1374" s="130" t="s">
        <v>18</v>
      </c>
      <c r="D1374" s="130">
        <v>0</v>
      </c>
      <c r="E1374" s="131">
        <v>0</v>
      </c>
      <c r="F1374" s="131">
        <v>0</v>
      </c>
      <c r="G1374" s="130" t="s">
        <v>18</v>
      </c>
      <c r="H1374" s="130" t="s">
        <v>81</v>
      </c>
      <c r="I1374" s="130">
        <v>0</v>
      </c>
      <c r="J1374" s="131">
        <v>0</v>
      </c>
      <c r="K1374" s="131">
        <v>0</v>
      </c>
    </row>
    <row r="1375" spans="1:11" ht="23.1" hidden="1" customHeight="1" x14ac:dyDescent="0.15">
      <c r="A1375" s="130" t="s">
        <v>2841</v>
      </c>
      <c r="B1375" s="130" t="s">
        <v>2842</v>
      </c>
      <c r="C1375" s="130" t="s">
        <v>18</v>
      </c>
      <c r="D1375" s="130">
        <v>0</v>
      </c>
      <c r="E1375" s="131">
        <v>0</v>
      </c>
      <c r="F1375" s="131">
        <v>0</v>
      </c>
      <c r="G1375" s="130" t="s">
        <v>18</v>
      </c>
      <c r="H1375" s="130">
        <v>0</v>
      </c>
      <c r="I1375" s="130">
        <v>0</v>
      </c>
      <c r="J1375" s="131">
        <v>0</v>
      </c>
      <c r="K1375" s="131">
        <v>0</v>
      </c>
    </row>
    <row r="1376" spans="1:11" ht="23.1" hidden="1" customHeight="1" x14ac:dyDescent="0.15">
      <c r="A1376" s="130" t="s">
        <v>2843</v>
      </c>
      <c r="B1376" s="130" t="s">
        <v>2844</v>
      </c>
      <c r="C1376" s="130" t="s">
        <v>11</v>
      </c>
      <c r="D1376" s="130">
        <v>0</v>
      </c>
      <c r="E1376" s="131">
        <v>0</v>
      </c>
      <c r="F1376" s="131">
        <v>0</v>
      </c>
      <c r="G1376" s="130" t="s">
        <v>57</v>
      </c>
      <c r="H1376" s="130">
        <v>0</v>
      </c>
      <c r="I1376" s="130">
        <v>0</v>
      </c>
      <c r="J1376" s="131">
        <v>0</v>
      </c>
      <c r="K1376" s="131">
        <v>0</v>
      </c>
    </row>
    <row r="1377" spans="1:11" ht="23.1" hidden="1" customHeight="1" x14ac:dyDescent="0.15">
      <c r="A1377" s="130" t="s">
        <v>2845</v>
      </c>
      <c r="B1377" s="130" t="s">
        <v>2846</v>
      </c>
      <c r="C1377" s="130" t="s">
        <v>35</v>
      </c>
      <c r="D1377" s="130" t="s">
        <v>11</v>
      </c>
      <c r="E1377" s="131">
        <v>0</v>
      </c>
      <c r="F1377" s="131">
        <v>0</v>
      </c>
      <c r="G1377" s="130" t="s">
        <v>36</v>
      </c>
      <c r="H1377" s="130" t="s">
        <v>13</v>
      </c>
      <c r="I1377" s="130">
        <v>0</v>
      </c>
      <c r="J1377" s="131">
        <v>0</v>
      </c>
      <c r="K1377" s="131">
        <v>0</v>
      </c>
    </row>
    <row r="1378" spans="1:11" ht="23.1" hidden="1" customHeight="1" x14ac:dyDescent="0.15">
      <c r="A1378" s="130" t="s">
        <v>2847</v>
      </c>
      <c r="B1378" s="130" t="s">
        <v>2848</v>
      </c>
      <c r="C1378" s="130" t="s">
        <v>22</v>
      </c>
      <c r="D1378" s="130" t="s">
        <v>11</v>
      </c>
      <c r="E1378" s="131">
        <v>0</v>
      </c>
      <c r="F1378" s="131">
        <v>0</v>
      </c>
      <c r="G1378" s="130" t="s">
        <v>73</v>
      </c>
      <c r="H1378" s="130" t="s">
        <v>62</v>
      </c>
      <c r="I1378" s="130">
        <v>0</v>
      </c>
      <c r="J1378" s="131">
        <v>0</v>
      </c>
      <c r="K1378" s="131">
        <v>0</v>
      </c>
    </row>
    <row r="1379" spans="1:11" ht="23.1" hidden="1" customHeight="1" x14ac:dyDescent="0.15">
      <c r="A1379" s="130" t="s">
        <v>2849</v>
      </c>
      <c r="B1379" s="130" t="s">
        <v>2850</v>
      </c>
      <c r="C1379" s="130" t="s">
        <v>26</v>
      </c>
      <c r="D1379" s="130">
        <v>0</v>
      </c>
      <c r="E1379" s="131">
        <v>0</v>
      </c>
      <c r="F1379" s="131">
        <v>0</v>
      </c>
      <c r="G1379" s="130" t="s">
        <v>26</v>
      </c>
      <c r="H1379" s="130">
        <v>0</v>
      </c>
      <c r="I1379" s="130">
        <v>0</v>
      </c>
      <c r="J1379" s="131">
        <v>0</v>
      </c>
      <c r="K1379" s="131">
        <v>0</v>
      </c>
    </row>
    <row r="1380" spans="1:11" ht="23.1" hidden="1" customHeight="1" x14ac:dyDescent="0.15">
      <c r="A1380" s="130" t="s">
        <v>2851</v>
      </c>
      <c r="B1380" s="130" t="s">
        <v>2852</v>
      </c>
      <c r="C1380" s="130" t="s">
        <v>18</v>
      </c>
      <c r="D1380" s="130">
        <v>0</v>
      </c>
      <c r="E1380" s="131">
        <v>0</v>
      </c>
      <c r="F1380" s="131">
        <v>0</v>
      </c>
      <c r="G1380" s="130" t="s">
        <v>18</v>
      </c>
      <c r="H1380" s="130">
        <v>0</v>
      </c>
      <c r="I1380" s="130">
        <v>0</v>
      </c>
      <c r="J1380" s="131">
        <v>0</v>
      </c>
      <c r="K1380" s="131">
        <v>0</v>
      </c>
    </row>
    <row r="1381" spans="1:11" ht="23.1" hidden="1" customHeight="1" x14ac:dyDescent="0.15">
      <c r="A1381" s="130" t="s">
        <v>2853</v>
      </c>
      <c r="B1381" s="130" t="s">
        <v>2854</v>
      </c>
      <c r="C1381" s="130" t="s">
        <v>11</v>
      </c>
      <c r="D1381" s="130" t="s">
        <v>48</v>
      </c>
      <c r="E1381" s="131">
        <v>0</v>
      </c>
      <c r="F1381" s="131">
        <v>0</v>
      </c>
      <c r="G1381" s="130" t="s">
        <v>32</v>
      </c>
      <c r="H1381" s="130">
        <v>0</v>
      </c>
      <c r="I1381" s="130">
        <v>0</v>
      </c>
      <c r="J1381" s="131">
        <v>0</v>
      </c>
      <c r="K1381" s="131">
        <v>0</v>
      </c>
    </row>
    <row r="1382" spans="1:11" ht="23.1" hidden="1" customHeight="1" x14ac:dyDescent="0.15">
      <c r="A1382" s="130" t="s">
        <v>2855</v>
      </c>
      <c r="B1382" s="130" t="s">
        <v>2856</v>
      </c>
      <c r="C1382" s="130" t="s">
        <v>17</v>
      </c>
      <c r="D1382" s="130">
        <v>0</v>
      </c>
      <c r="E1382" s="131">
        <v>0</v>
      </c>
      <c r="F1382" s="131">
        <v>0</v>
      </c>
      <c r="G1382" s="130" t="s">
        <v>23</v>
      </c>
      <c r="H1382" s="130" t="s">
        <v>19</v>
      </c>
      <c r="I1382" s="130">
        <v>0</v>
      </c>
      <c r="J1382" s="131">
        <v>0</v>
      </c>
      <c r="K1382" s="131">
        <v>0</v>
      </c>
    </row>
    <row r="1383" spans="1:11" ht="23.1" hidden="1" customHeight="1" x14ac:dyDescent="0.15">
      <c r="A1383" s="130" t="s">
        <v>2857</v>
      </c>
      <c r="B1383" s="130" t="s">
        <v>2858</v>
      </c>
      <c r="C1383" s="130" t="s">
        <v>22</v>
      </c>
      <c r="D1383" s="130">
        <v>0</v>
      </c>
      <c r="E1383" s="131">
        <v>0</v>
      </c>
      <c r="F1383" s="131">
        <v>0</v>
      </c>
      <c r="G1383" s="130" t="s">
        <v>51</v>
      </c>
      <c r="H1383" s="130">
        <v>0</v>
      </c>
      <c r="I1383" s="130">
        <v>0</v>
      </c>
      <c r="J1383" s="131">
        <v>0</v>
      </c>
      <c r="K1383" s="131">
        <v>0</v>
      </c>
    </row>
    <row r="1384" spans="1:11" ht="23.1" hidden="1" customHeight="1" x14ac:dyDescent="0.15">
      <c r="A1384" s="130" t="s">
        <v>2859</v>
      </c>
      <c r="B1384" s="130" t="s">
        <v>2860</v>
      </c>
      <c r="C1384" s="130" t="s">
        <v>25</v>
      </c>
      <c r="D1384" s="130" t="s">
        <v>39</v>
      </c>
      <c r="E1384" s="131">
        <v>0</v>
      </c>
      <c r="F1384" s="131">
        <v>0</v>
      </c>
      <c r="G1384" s="130" t="s">
        <v>67</v>
      </c>
      <c r="H1384" s="130" t="s">
        <v>33</v>
      </c>
      <c r="I1384" s="130">
        <v>0</v>
      </c>
      <c r="J1384" s="131" t="s">
        <v>29</v>
      </c>
      <c r="K1384" s="131">
        <v>0</v>
      </c>
    </row>
    <row r="1385" spans="1:11" ht="23.1" hidden="1" customHeight="1" x14ac:dyDescent="0.15">
      <c r="A1385" s="130" t="s">
        <v>2861</v>
      </c>
      <c r="B1385" s="130" t="s">
        <v>2862</v>
      </c>
      <c r="C1385" s="130" t="s">
        <v>11</v>
      </c>
      <c r="D1385" s="130">
        <v>0</v>
      </c>
      <c r="E1385" s="131">
        <v>0</v>
      </c>
      <c r="F1385" s="131">
        <v>0</v>
      </c>
      <c r="G1385" s="130" t="s">
        <v>32</v>
      </c>
      <c r="H1385" s="130">
        <v>0</v>
      </c>
      <c r="I1385" s="130">
        <v>0</v>
      </c>
      <c r="J1385" s="131">
        <v>0</v>
      </c>
      <c r="K1385" s="131">
        <v>0</v>
      </c>
    </row>
    <row r="1386" spans="1:11" ht="23.1" hidden="1" customHeight="1" x14ac:dyDescent="0.15">
      <c r="A1386" s="130" t="s">
        <v>2863</v>
      </c>
      <c r="B1386" s="130" t="s">
        <v>2864</v>
      </c>
      <c r="C1386" s="130" t="s">
        <v>11</v>
      </c>
      <c r="D1386" s="130">
        <v>0</v>
      </c>
      <c r="E1386" s="131">
        <v>0</v>
      </c>
      <c r="F1386" s="131">
        <v>0</v>
      </c>
      <c r="G1386" s="130" t="s">
        <v>13</v>
      </c>
      <c r="H1386" s="130">
        <v>0</v>
      </c>
      <c r="I1386" s="130">
        <v>0</v>
      </c>
      <c r="J1386" s="131">
        <v>0</v>
      </c>
      <c r="K1386" s="131">
        <v>0</v>
      </c>
    </row>
    <row r="1387" spans="1:11" ht="23.1" hidden="1" customHeight="1" x14ac:dyDescent="0.15">
      <c r="A1387" s="130" t="s">
        <v>2865</v>
      </c>
      <c r="B1387" s="130" t="s">
        <v>2866</v>
      </c>
      <c r="C1387" s="130" t="s">
        <v>17</v>
      </c>
      <c r="D1387" s="130" t="s">
        <v>25</v>
      </c>
      <c r="E1387" s="131">
        <v>0</v>
      </c>
      <c r="F1387" s="131">
        <v>0</v>
      </c>
      <c r="G1387" s="130" t="s">
        <v>23</v>
      </c>
      <c r="H1387" s="130" t="s">
        <v>41</v>
      </c>
      <c r="I1387" s="130">
        <v>0</v>
      </c>
      <c r="J1387" s="131">
        <v>0</v>
      </c>
      <c r="K1387" s="131">
        <v>0</v>
      </c>
    </row>
    <row r="1388" spans="1:11" ht="23.1" hidden="1" customHeight="1" x14ac:dyDescent="0.15">
      <c r="A1388" s="130" t="s">
        <v>2867</v>
      </c>
      <c r="B1388" s="130" t="s">
        <v>2868</v>
      </c>
      <c r="C1388" s="130" t="s">
        <v>11</v>
      </c>
      <c r="D1388" s="130">
        <v>0</v>
      </c>
      <c r="E1388" s="131">
        <v>0</v>
      </c>
      <c r="F1388" s="131">
        <v>0</v>
      </c>
      <c r="G1388" s="130" t="s">
        <v>13</v>
      </c>
      <c r="H1388" s="130">
        <v>0</v>
      </c>
      <c r="I1388" s="130">
        <v>0</v>
      </c>
      <c r="J1388" s="131">
        <v>0</v>
      </c>
      <c r="K1388" s="131">
        <v>0</v>
      </c>
    </row>
    <row r="1389" spans="1:11" ht="23.1" hidden="1" customHeight="1" x14ac:dyDescent="0.15">
      <c r="A1389" s="130" t="s">
        <v>2869</v>
      </c>
      <c r="B1389" s="130" t="s">
        <v>2870</v>
      </c>
      <c r="C1389" s="130" t="s">
        <v>12</v>
      </c>
      <c r="D1389" s="130" t="s">
        <v>35</v>
      </c>
      <c r="E1389" s="131" t="s">
        <v>40</v>
      </c>
      <c r="F1389" s="131">
        <v>0</v>
      </c>
      <c r="G1389" s="130" t="s">
        <v>19</v>
      </c>
      <c r="H1389" s="130" t="s">
        <v>40</v>
      </c>
      <c r="I1389" s="130" t="s">
        <v>36</v>
      </c>
      <c r="J1389" s="131">
        <v>0</v>
      </c>
      <c r="K1389" s="131">
        <v>0</v>
      </c>
    </row>
    <row r="1390" spans="1:11" ht="23.1" hidden="1" customHeight="1" x14ac:dyDescent="0.15">
      <c r="A1390" s="130" t="s">
        <v>2871</v>
      </c>
      <c r="B1390" s="130" t="s">
        <v>2872</v>
      </c>
      <c r="C1390" s="130" t="s">
        <v>12</v>
      </c>
      <c r="D1390" s="130" t="s">
        <v>22</v>
      </c>
      <c r="E1390" s="131">
        <v>0</v>
      </c>
      <c r="F1390" s="131">
        <v>0</v>
      </c>
      <c r="G1390" s="130" t="s">
        <v>19</v>
      </c>
      <c r="H1390" s="130" t="s">
        <v>77</v>
      </c>
      <c r="I1390" s="130">
        <v>0</v>
      </c>
      <c r="J1390" s="131">
        <v>0</v>
      </c>
      <c r="K1390" s="131">
        <v>0</v>
      </c>
    </row>
    <row r="1391" spans="1:11" ht="23.1" hidden="1" customHeight="1" x14ac:dyDescent="0.15">
      <c r="A1391" s="130" t="s">
        <v>2873</v>
      </c>
      <c r="B1391" s="130" t="s">
        <v>2874</v>
      </c>
      <c r="C1391" s="130" t="s">
        <v>11</v>
      </c>
      <c r="D1391" s="130" t="s">
        <v>22</v>
      </c>
      <c r="E1391" s="131">
        <v>0</v>
      </c>
      <c r="F1391" s="131">
        <v>0</v>
      </c>
      <c r="G1391" s="130" t="s">
        <v>62</v>
      </c>
      <c r="H1391" s="130" t="s">
        <v>81</v>
      </c>
      <c r="I1391" s="130">
        <v>0</v>
      </c>
      <c r="J1391" s="131">
        <v>0</v>
      </c>
      <c r="K1391" s="131">
        <v>0</v>
      </c>
    </row>
    <row r="1392" spans="1:11" ht="23.1" hidden="1" customHeight="1" x14ac:dyDescent="0.15">
      <c r="A1392" s="130" t="s">
        <v>2875</v>
      </c>
      <c r="B1392" s="130" t="s">
        <v>2876</v>
      </c>
      <c r="C1392" s="130" t="s">
        <v>11</v>
      </c>
      <c r="D1392" s="130" t="s">
        <v>26</v>
      </c>
      <c r="E1392" s="131">
        <v>0</v>
      </c>
      <c r="F1392" s="131">
        <v>0</v>
      </c>
      <c r="G1392" s="130" t="s">
        <v>32</v>
      </c>
      <c r="H1392" s="130" t="s">
        <v>26</v>
      </c>
      <c r="I1392" s="130">
        <v>0</v>
      </c>
      <c r="J1392" s="131">
        <v>0</v>
      </c>
      <c r="K1392" s="131">
        <v>0</v>
      </c>
    </row>
    <row r="1393" spans="1:11" ht="23.1" hidden="1" customHeight="1" x14ac:dyDescent="0.15">
      <c r="A1393" s="130" t="s">
        <v>2877</v>
      </c>
      <c r="B1393" s="130" t="s">
        <v>2878</v>
      </c>
      <c r="C1393" s="130" t="s">
        <v>26</v>
      </c>
      <c r="D1393" s="130" t="s">
        <v>35</v>
      </c>
      <c r="E1393" s="131">
        <v>0</v>
      </c>
      <c r="F1393" s="131">
        <v>0</v>
      </c>
      <c r="G1393" s="130" t="s">
        <v>26</v>
      </c>
      <c r="H1393" s="130" t="s">
        <v>36</v>
      </c>
      <c r="I1393" s="130">
        <v>0</v>
      </c>
      <c r="J1393" s="131">
        <v>0</v>
      </c>
      <c r="K1393" s="131">
        <v>0</v>
      </c>
    </row>
    <row r="1394" spans="1:11" ht="23.1" hidden="1" customHeight="1" x14ac:dyDescent="0.15">
      <c r="A1394" s="130" t="s">
        <v>2879</v>
      </c>
      <c r="B1394" s="130" t="s">
        <v>2880</v>
      </c>
      <c r="C1394" s="130" t="s">
        <v>11</v>
      </c>
      <c r="D1394" s="130" t="s">
        <v>25</v>
      </c>
      <c r="E1394" s="131">
        <v>0</v>
      </c>
      <c r="F1394" s="131">
        <v>0</v>
      </c>
      <c r="G1394" s="130" t="s">
        <v>13</v>
      </c>
      <c r="H1394" s="130" t="s">
        <v>55</v>
      </c>
      <c r="I1394" s="130" t="s">
        <v>29</v>
      </c>
      <c r="J1394" s="131">
        <v>0</v>
      </c>
      <c r="K1394" s="131">
        <v>0</v>
      </c>
    </row>
    <row r="1395" spans="1:11" ht="23.1" hidden="1" customHeight="1" x14ac:dyDescent="0.15">
      <c r="A1395" s="130" t="s">
        <v>2881</v>
      </c>
      <c r="B1395" s="130" t="s">
        <v>2882</v>
      </c>
      <c r="C1395" s="130" t="s">
        <v>18</v>
      </c>
      <c r="D1395" s="130">
        <v>0</v>
      </c>
      <c r="E1395" s="131">
        <v>0</v>
      </c>
      <c r="F1395" s="131">
        <v>0</v>
      </c>
      <c r="G1395" s="130" t="s">
        <v>18</v>
      </c>
      <c r="H1395" s="130">
        <v>0</v>
      </c>
      <c r="I1395" s="130">
        <v>0</v>
      </c>
      <c r="J1395" s="131">
        <v>0</v>
      </c>
      <c r="K1395" s="131">
        <v>0</v>
      </c>
    </row>
    <row r="1396" spans="1:11" ht="23.1" hidden="1" customHeight="1" x14ac:dyDescent="0.15">
      <c r="A1396" s="130" t="s">
        <v>2883</v>
      </c>
      <c r="B1396" s="130" t="s">
        <v>2884</v>
      </c>
      <c r="C1396" s="130" t="s">
        <v>11</v>
      </c>
      <c r="D1396" s="130" t="s">
        <v>22</v>
      </c>
      <c r="E1396" s="131">
        <v>0</v>
      </c>
      <c r="F1396" s="131">
        <v>0</v>
      </c>
      <c r="G1396" s="130" t="s">
        <v>13</v>
      </c>
      <c r="H1396" s="130" t="s">
        <v>86</v>
      </c>
      <c r="I1396" s="130">
        <v>0</v>
      </c>
      <c r="J1396" s="131">
        <v>0</v>
      </c>
      <c r="K1396" s="131">
        <v>0</v>
      </c>
    </row>
    <row r="1397" spans="1:11" ht="23.1" hidden="1" customHeight="1" x14ac:dyDescent="0.15">
      <c r="A1397" s="130" t="s">
        <v>2885</v>
      </c>
      <c r="B1397" s="130" t="s">
        <v>2886</v>
      </c>
      <c r="C1397" s="130" t="s">
        <v>47</v>
      </c>
      <c r="D1397" s="130">
        <v>0</v>
      </c>
      <c r="E1397" s="131">
        <v>0</v>
      </c>
      <c r="F1397" s="131">
        <v>0</v>
      </c>
      <c r="G1397" s="130" t="s">
        <v>47</v>
      </c>
      <c r="H1397" s="130">
        <v>0</v>
      </c>
      <c r="I1397" s="130">
        <v>0</v>
      </c>
      <c r="J1397" s="131">
        <v>0</v>
      </c>
      <c r="K1397" s="131">
        <v>0</v>
      </c>
    </row>
    <row r="1398" spans="1:11" ht="23.1" hidden="1" customHeight="1" x14ac:dyDescent="0.15">
      <c r="A1398" s="130" t="s">
        <v>2887</v>
      </c>
      <c r="B1398" s="130" t="s">
        <v>2888</v>
      </c>
      <c r="C1398" s="130" t="s">
        <v>25</v>
      </c>
      <c r="D1398" s="130">
        <v>0</v>
      </c>
      <c r="E1398" s="131">
        <v>0</v>
      </c>
      <c r="F1398" s="131">
        <v>0</v>
      </c>
      <c r="G1398" s="130" t="s">
        <v>64</v>
      </c>
      <c r="H1398" s="130" t="s">
        <v>29</v>
      </c>
      <c r="I1398" s="130">
        <v>0</v>
      </c>
      <c r="J1398" s="131">
        <v>0</v>
      </c>
      <c r="K1398" s="131">
        <v>0</v>
      </c>
    </row>
    <row r="1399" spans="1:11" ht="23.1" hidden="1" customHeight="1" x14ac:dyDescent="0.15">
      <c r="A1399" s="130" t="s">
        <v>2889</v>
      </c>
      <c r="B1399" s="130" t="s">
        <v>2890</v>
      </c>
      <c r="C1399" s="130" t="s">
        <v>50</v>
      </c>
      <c r="D1399" s="130" t="s">
        <v>22</v>
      </c>
      <c r="E1399" s="131">
        <v>0</v>
      </c>
      <c r="F1399" s="131">
        <v>0</v>
      </c>
      <c r="G1399" s="130" t="s">
        <v>50</v>
      </c>
      <c r="H1399" s="130" t="s">
        <v>73</v>
      </c>
      <c r="I1399" s="130">
        <v>0</v>
      </c>
      <c r="J1399" s="131">
        <v>0</v>
      </c>
      <c r="K1399" s="131">
        <v>0</v>
      </c>
    </row>
    <row r="1400" spans="1:11" ht="23.1" hidden="1" customHeight="1" x14ac:dyDescent="0.15">
      <c r="A1400" s="130" t="s">
        <v>2891</v>
      </c>
      <c r="B1400" s="130" t="s">
        <v>2892</v>
      </c>
      <c r="C1400" s="130" t="s">
        <v>11</v>
      </c>
      <c r="D1400" s="130">
        <v>0</v>
      </c>
      <c r="E1400" s="131">
        <v>0</v>
      </c>
      <c r="F1400" s="131">
        <v>0</v>
      </c>
      <c r="G1400" s="130" t="s">
        <v>57</v>
      </c>
      <c r="H1400" s="130">
        <v>0</v>
      </c>
      <c r="I1400" s="130">
        <v>0</v>
      </c>
      <c r="J1400" s="131">
        <v>0</v>
      </c>
      <c r="K1400" s="131">
        <v>0</v>
      </c>
    </row>
    <row r="1401" spans="1:11" ht="23.1" hidden="1" customHeight="1" x14ac:dyDescent="0.15">
      <c r="A1401" s="130" t="s">
        <v>2893</v>
      </c>
      <c r="B1401" s="130" t="s">
        <v>2894</v>
      </c>
      <c r="C1401" s="130" t="s">
        <v>50</v>
      </c>
      <c r="D1401" s="130">
        <v>0</v>
      </c>
      <c r="E1401" s="131">
        <v>0</v>
      </c>
      <c r="F1401" s="131">
        <v>0</v>
      </c>
      <c r="G1401" s="130" t="s">
        <v>50</v>
      </c>
      <c r="H1401" s="130">
        <v>0</v>
      </c>
      <c r="I1401" s="130">
        <v>0</v>
      </c>
      <c r="J1401" s="131">
        <v>0</v>
      </c>
      <c r="K1401" s="131">
        <v>0</v>
      </c>
    </row>
    <row r="1402" spans="1:11" ht="23.1" hidden="1" customHeight="1" x14ac:dyDescent="0.15">
      <c r="A1402" s="130" t="s">
        <v>2895</v>
      </c>
      <c r="B1402" s="130" t="s">
        <v>2896</v>
      </c>
      <c r="C1402" s="130" t="s">
        <v>35</v>
      </c>
      <c r="D1402" s="130" t="s">
        <v>26</v>
      </c>
      <c r="E1402" s="131">
        <v>0</v>
      </c>
      <c r="F1402" s="131">
        <v>0</v>
      </c>
      <c r="G1402" s="130" t="s">
        <v>26</v>
      </c>
      <c r="H1402" s="130" t="s">
        <v>36</v>
      </c>
      <c r="I1402" s="130">
        <v>0</v>
      </c>
      <c r="J1402" s="131">
        <v>0</v>
      </c>
      <c r="K1402" s="131">
        <v>0</v>
      </c>
    </row>
    <row r="1403" spans="1:11" ht="23.1" hidden="1" customHeight="1" x14ac:dyDescent="0.15">
      <c r="A1403" s="130" t="s">
        <v>2897</v>
      </c>
      <c r="B1403" s="130" t="s">
        <v>2898</v>
      </c>
      <c r="C1403" s="130" t="s">
        <v>18</v>
      </c>
      <c r="D1403" s="130">
        <v>0</v>
      </c>
      <c r="E1403" s="131">
        <v>0</v>
      </c>
      <c r="F1403" s="131">
        <v>0</v>
      </c>
      <c r="G1403" s="130" t="s">
        <v>18</v>
      </c>
      <c r="H1403" s="130">
        <v>0</v>
      </c>
      <c r="I1403" s="130">
        <v>0</v>
      </c>
      <c r="J1403" s="131">
        <v>0</v>
      </c>
      <c r="K1403" s="131">
        <v>0</v>
      </c>
    </row>
    <row r="1404" spans="1:11" ht="23.1" hidden="1" customHeight="1" x14ac:dyDescent="0.15">
      <c r="A1404" s="130" t="s">
        <v>2899</v>
      </c>
      <c r="B1404" s="130" t="s">
        <v>2900</v>
      </c>
      <c r="C1404" s="130" t="s">
        <v>40</v>
      </c>
      <c r="D1404" s="130" t="s">
        <v>35</v>
      </c>
      <c r="E1404" s="131">
        <v>0</v>
      </c>
      <c r="F1404" s="131">
        <v>0</v>
      </c>
      <c r="G1404" s="130" t="s">
        <v>40</v>
      </c>
      <c r="H1404" s="130" t="s">
        <v>36</v>
      </c>
      <c r="I1404" s="130">
        <v>0</v>
      </c>
      <c r="J1404" s="131">
        <v>0</v>
      </c>
      <c r="K1404" s="131">
        <v>0</v>
      </c>
    </row>
    <row r="1405" spans="1:11" ht="23.1" hidden="1" customHeight="1" x14ac:dyDescent="0.15">
      <c r="A1405" s="130" t="s">
        <v>2901</v>
      </c>
      <c r="B1405" s="130" t="s">
        <v>2902</v>
      </c>
      <c r="C1405" s="130" t="s">
        <v>40</v>
      </c>
      <c r="D1405" s="130" t="s">
        <v>11</v>
      </c>
      <c r="E1405" s="131">
        <v>0</v>
      </c>
      <c r="F1405" s="131">
        <v>0</v>
      </c>
      <c r="G1405" s="130" t="s">
        <v>40</v>
      </c>
      <c r="H1405" s="130" t="s">
        <v>57</v>
      </c>
      <c r="I1405" s="130">
        <v>0</v>
      </c>
      <c r="J1405" s="131">
        <v>0</v>
      </c>
      <c r="K1405" s="131">
        <v>0</v>
      </c>
    </row>
    <row r="1406" spans="1:11" ht="23.1" hidden="1" customHeight="1" x14ac:dyDescent="0.15">
      <c r="A1406" s="130" t="s">
        <v>2903</v>
      </c>
      <c r="B1406" s="130" t="s">
        <v>2904</v>
      </c>
      <c r="C1406" s="130" t="s">
        <v>47</v>
      </c>
      <c r="D1406" s="130">
        <v>0</v>
      </c>
      <c r="E1406" s="131">
        <v>0</v>
      </c>
      <c r="F1406" s="131">
        <v>0</v>
      </c>
      <c r="G1406" s="130" t="s">
        <v>47</v>
      </c>
      <c r="H1406" s="130">
        <v>0</v>
      </c>
      <c r="I1406" s="130">
        <v>0</v>
      </c>
      <c r="J1406" s="131">
        <v>0</v>
      </c>
      <c r="K1406" s="131">
        <v>0</v>
      </c>
    </row>
    <row r="1407" spans="1:11" ht="23.1" hidden="1" customHeight="1" x14ac:dyDescent="0.15">
      <c r="A1407" s="130" t="s">
        <v>2905</v>
      </c>
      <c r="B1407" s="130" t="s">
        <v>2906</v>
      </c>
      <c r="C1407" s="130" t="s">
        <v>11</v>
      </c>
      <c r="D1407" s="130" t="s">
        <v>26</v>
      </c>
      <c r="E1407" s="131">
        <v>0</v>
      </c>
      <c r="F1407" s="131">
        <v>0</v>
      </c>
      <c r="G1407" s="130" t="s">
        <v>13</v>
      </c>
      <c r="H1407" s="130" t="s">
        <v>26</v>
      </c>
      <c r="I1407" s="130" t="s">
        <v>29</v>
      </c>
      <c r="J1407" s="131">
        <v>0</v>
      </c>
      <c r="K1407" s="131">
        <v>0</v>
      </c>
    </row>
    <row r="1408" spans="1:11" ht="23.1" hidden="1" customHeight="1" x14ac:dyDescent="0.15">
      <c r="A1408" s="130" t="s">
        <v>2907</v>
      </c>
      <c r="B1408" s="130" t="s">
        <v>2908</v>
      </c>
      <c r="C1408" s="130" t="s">
        <v>11</v>
      </c>
      <c r="D1408" s="130">
        <v>0</v>
      </c>
      <c r="E1408" s="131">
        <v>0</v>
      </c>
      <c r="F1408" s="131">
        <v>0</v>
      </c>
      <c r="G1408" s="130" t="s">
        <v>13</v>
      </c>
      <c r="H1408" s="130">
        <v>0</v>
      </c>
      <c r="I1408" s="130">
        <v>0</v>
      </c>
      <c r="J1408" s="131">
        <v>0</v>
      </c>
      <c r="K1408" s="131">
        <v>0</v>
      </c>
    </row>
    <row r="1409" spans="1:11" ht="23.1" hidden="1" customHeight="1" x14ac:dyDescent="0.15">
      <c r="A1409" s="130" t="s">
        <v>2909</v>
      </c>
      <c r="B1409" s="130" t="s">
        <v>2910</v>
      </c>
      <c r="C1409" s="130" t="s">
        <v>47</v>
      </c>
      <c r="D1409" s="130">
        <v>0</v>
      </c>
      <c r="E1409" s="131">
        <v>0</v>
      </c>
      <c r="F1409" s="131">
        <v>0</v>
      </c>
      <c r="G1409" s="130" t="s">
        <v>47</v>
      </c>
      <c r="H1409" s="130">
        <v>0</v>
      </c>
      <c r="I1409" s="130">
        <v>0</v>
      </c>
      <c r="J1409" s="131">
        <v>0</v>
      </c>
      <c r="K1409" s="131">
        <v>0</v>
      </c>
    </row>
    <row r="1410" spans="1:11" ht="23.1" hidden="1" customHeight="1" x14ac:dyDescent="0.15">
      <c r="A1410" s="130" t="s">
        <v>2911</v>
      </c>
      <c r="B1410" s="130" t="s">
        <v>2912</v>
      </c>
      <c r="C1410" s="130" t="s">
        <v>18</v>
      </c>
      <c r="D1410" s="130">
        <v>0</v>
      </c>
      <c r="E1410" s="131">
        <v>0</v>
      </c>
      <c r="F1410" s="131">
        <v>0</v>
      </c>
      <c r="G1410" s="130" t="s">
        <v>18</v>
      </c>
      <c r="H1410" s="130">
        <v>0</v>
      </c>
      <c r="I1410" s="130">
        <v>0</v>
      </c>
      <c r="J1410" s="131">
        <v>0</v>
      </c>
      <c r="K1410" s="131">
        <v>0</v>
      </c>
    </row>
    <row r="1411" spans="1:11" ht="23.1" hidden="1" customHeight="1" x14ac:dyDescent="0.15">
      <c r="A1411" s="130" t="s">
        <v>2913</v>
      </c>
      <c r="B1411" s="130" t="s">
        <v>2914</v>
      </c>
      <c r="C1411" s="130" t="s">
        <v>12</v>
      </c>
      <c r="D1411" s="130">
        <v>0</v>
      </c>
      <c r="E1411" s="131">
        <v>0</v>
      </c>
      <c r="F1411" s="131">
        <v>0</v>
      </c>
      <c r="G1411" s="130" t="s">
        <v>19</v>
      </c>
      <c r="H1411" s="130">
        <v>0</v>
      </c>
      <c r="I1411" s="130">
        <v>0</v>
      </c>
      <c r="J1411" s="131">
        <v>0</v>
      </c>
      <c r="K1411" s="131">
        <v>0</v>
      </c>
    </row>
    <row r="1412" spans="1:11" ht="23.1" hidden="1" customHeight="1" x14ac:dyDescent="0.15">
      <c r="A1412" s="130" t="s">
        <v>2915</v>
      </c>
      <c r="B1412" s="130" t="s">
        <v>2916</v>
      </c>
      <c r="C1412" s="130" t="s">
        <v>17</v>
      </c>
      <c r="D1412" s="130">
        <v>0</v>
      </c>
      <c r="E1412" s="131" t="s">
        <v>14</v>
      </c>
      <c r="F1412" s="131">
        <v>0</v>
      </c>
      <c r="G1412" s="130" t="s">
        <v>23</v>
      </c>
      <c r="H1412" s="130">
        <v>0</v>
      </c>
      <c r="I1412" s="130">
        <v>0</v>
      </c>
      <c r="J1412" s="131" t="s">
        <v>14</v>
      </c>
      <c r="K1412" s="131">
        <v>0</v>
      </c>
    </row>
    <row r="1413" spans="1:11" ht="23.1" hidden="1" customHeight="1" x14ac:dyDescent="0.15">
      <c r="A1413" s="130" t="s">
        <v>2917</v>
      </c>
      <c r="B1413" s="130" t="s">
        <v>2918</v>
      </c>
      <c r="C1413" s="130" t="s">
        <v>35</v>
      </c>
      <c r="D1413" s="130" t="s">
        <v>25</v>
      </c>
      <c r="E1413" s="131">
        <v>0</v>
      </c>
      <c r="F1413" s="131">
        <v>0</v>
      </c>
      <c r="G1413" s="130" t="s">
        <v>36</v>
      </c>
      <c r="H1413" s="130" t="s">
        <v>27</v>
      </c>
      <c r="I1413" s="130">
        <v>0</v>
      </c>
      <c r="J1413" s="131">
        <v>0</v>
      </c>
      <c r="K1413" s="131">
        <v>0</v>
      </c>
    </row>
    <row r="1414" spans="1:11" ht="23.1" hidden="1" customHeight="1" x14ac:dyDescent="0.15">
      <c r="A1414" s="130" t="s">
        <v>2919</v>
      </c>
      <c r="B1414" s="130" t="s">
        <v>2920</v>
      </c>
      <c r="C1414" s="130" t="s">
        <v>47</v>
      </c>
      <c r="D1414" s="130">
        <v>0</v>
      </c>
      <c r="E1414" s="131">
        <v>0</v>
      </c>
      <c r="F1414" s="131">
        <v>0</v>
      </c>
      <c r="G1414" s="130" t="s">
        <v>47</v>
      </c>
      <c r="H1414" s="130">
        <v>0</v>
      </c>
      <c r="I1414" s="130">
        <v>0</v>
      </c>
      <c r="J1414" s="131">
        <v>0</v>
      </c>
      <c r="K1414" s="131">
        <v>0</v>
      </c>
    </row>
    <row r="1415" spans="1:11" ht="23.1" hidden="1" customHeight="1" x14ac:dyDescent="0.15">
      <c r="A1415" s="130" t="s">
        <v>2921</v>
      </c>
      <c r="B1415" s="130" t="s">
        <v>2922</v>
      </c>
      <c r="C1415" s="130" t="s">
        <v>22</v>
      </c>
      <c r="D1415" s="130">
        <v>0</v>
      </c>
      <c r="E1415" s="131">
        <v>0</v>
      </c>
      <c r="F1415" s="131">
        <v>0</v>
      </c>
      <c r="G1415" s="130" t="s">
        <v>51</v>
      </c>
      <c r="H1415" s="130">
        <v>0</v>
      </c>
      <c r="I1415" s="130">
        <v>0</v>
      </c>
      <c r="J1415" s="131">
        <v>0</v>
      </c>
      <c r="K1415" s="131">
        <v>0</v>
      </c>
    </row>
    <row r="1416" spans="1:11" ht="23.1" hidden="1" customHeight="1" x14ac:dyDescent="0.15">
      <c r="A1416" s="130" t="s">
        <v>2923</v>
      </c>
      <c r="B1416" s="130" t="s">
        <v>2924</v>
      </c>
      <c r="C1416" s="130" t="s">
        <v>11</v>
      </c>
      <c r="D1416" s="130">
        <v>0</v>
      </c>
      <c r="E1416" s="131">
        <v>0</v>
      </c>
      <c r="F1416" s="131">
        <v>0</v>
      </c>
      <c r="G1416" s="130" t="s">
        <v>13</v>
      </c>
      <c r="H1416" s="130">
        <v>0</v>
      </c>
      <c r="I1416" s="130">
        <v>0</v>
      </c>
      <c r="J1416" s="131">
        <v>0</v>
      </c>
      <c r="K1416" s="131">
        <v>0</v>
      </c>
    </row>
    <row r="1417" spans="1:11" ht="23.1" hidden="1" customHeight="1" x14ac:dyDescent="0.15">
      <c r="A1417" s="130" t="s">
        <v>2925</v>
      </c>
      <c r="B1417" s="130" t="s">
        <v>2926</v>
      </c>
      <c r="C1417" s="130" t="s">
        <v>47</v>
      </c>
      <c r="D1417" s="130">
        <v>0</v>
      </c>
      <c r="E1417" s="131">
        <v>0</v>
      </c>
      <c r="F1417" s="131">
        <v>0</v>
      </c>
      <c r="G1417" s="130" t="s">
        <v>47</v>
      </c>
      <c r="H1417" s="130">
        <v>0</v>
      </c>
      <c r="I1417" s="130">
        <v>0</v>
      </c>
      <c r="J1417" s="131">
        <v>0</v>
      </c>
      <c r="K1417" s="131">
        <v>0</v>
      </c>
    </row>
    <row r="1418" spans="1:11" ht="23.1" hidden="1" customHeight="1" x14ac:dyDescent="0.15">
      <c r="A1418" s="130" t="s">
        <v>2927</v>
      </c>
      <c r="B1418" s="130" t="s">
        <v>2928</v>
      </c>
      <c r="C1418" s="130" t="s">
        <v>12</v>
      </c>
      <c r="D1418" s="130">
        <v>0</v>
      </c>
      <c r="E1418" s="131">
        <v>0</v>
      </c>
      <c r="F1418" s="131">
        <v>0</v>
      </c>
      <c r="G1418" s="130" t="s">
        <v>19</v>
      </c>
      <c r="H1418" s="130">
        <v>0</v>
      </c>
      <c r="I1418" s="130">
        <v>0</v>
      </c>
      <c r="J1418" s="131">
        <v>0</v>
      </c>
      <c r="K1418" s="131">
        <v>0</v>
      </c>
    </row>
    <row r="1419" spans="1:11" ht="23.1" hidden="1" customHeight="1" x14ac:dyDescent="0.15">
      <c r="A1419" s="130" t="s">
        <v>2929</v>
      </c>
      <c r="B1419" s="130" t="s">
        <v>2930</v>
      </c>
      <c r="C1419" s="130" t="s">
        <v>18</v>
      </c>
      <c r="D1419" s="130">
        <v>0</v>
      </c>
      <c r="E1419" s="131">
        <v>0</v>
      </c>
      <c r="F1419" s="131">
        <v>0</v>
      </c>
      <c r="G1419" s="130" t="s">
        <v>18</v>
      </c>
      <c r="H1419" s="130">
        <v>0</v>
      </c>
      <c r="I1419" s="130">
        <v>0</v>
      </c>
      <c r="J1419" s="131">
        <v>0</v>
      </c>
      <c r="K1419" s="131">
        <v>0</v>
      </c>
    </row>
    <row r="1420" spans="1:11" ht="23.1" hidden="1" customHeight="1" x14ac:dyDescent="0.15">
      <c r="A1420" s="130" t="s">
        <v>2931</v>
      </c>
      <c r="B1420" s="130" t="s">
        <v>2932</v>
      </c>
      <c r="C1420" s="130" t="s">
        <v>59</v>
      </c>
      <c r="D1420" s="130">
        <v>0</v>
      </c>
      <c r="E1420" s="131">
        <v>0</v>
      </c>
      <c r="F1420" s="131">
        <v>0</v>
      </c>
      <c r="G1420" s="130" t="s">
        <v>59</v>
      </c>
      <c r="H1420" s="130">
        <v>0</v>
      </c>
      <c r="I1420" s="130">
        <v>0</v>
      </c>
      <c r="J1420" s="131">
        <v>0</v>
      </c>
      <c r="K1420" s="131">
        <v>0</v>
      </c>
    </row>
    <row r="1421" spans="1:11" ht="23.1" hidden="1" customHeight="1" x14ac:dyDescent="0.15">
      <c r="A1421" s="130" t="s">
        <v>2933</v>
      </c>
      <c r="B1421" s="130" t="s">
        <v>2934</v>
      </c>
      <c r="C1421" s="130" t="s">
        <v>11</v>
      </c>
      <c r="D1421" s="130">
        <v>0</v>
      </c>
      <c r="E1421" s="131">
        <v>0</v>
      </c>
      <c r="F1421" s="131">
        <v>0</v>
      </c>
      <c r="G1421" s="130" t="s">
        <v>13</v>
      </c>
      <c r="H1421" s="130">
        <v>0</v>
      </c>
      <c r="I1421" s="130">
        <v>0</v>
      </c>
      <c r="J1421" s="131">
        <v>0</v>
      </c>
      <c r="K1421" s="131">
        <v>0</v>
      </c>
    </row>
    <row r="1422" spans="1:11" ht="23.1" hidden="1" customHeight="1" x14ac:dyDescent="0.15">
      <c r="A1422" s="130" t="s">
        <v>2935</v>
      </c>
      <c r="B1422" s="130" t="s">
        <v>2936</v>
      </c>
      <c r="C1422" s="130" t="s">
        <v>25</v>
      </c>
      <c r="D1422" s="130">
        <v>0</v>
      </c>
      <c r="E1422" s="131">
        <v>0</v>
      </c>
      <c r="F1422" s="131">
        <v>0</v>
      </c>
      <c r="G1422" s="130" t="s">
        <v>64</v>
      </c>
      <c r="H1422" s="130" t="s">
        <v>29</v>
      </c>
      <c r="I1422" s="130">
        <v>0</v>
      </c>
      <c r="J1422" s="131">
        <v>0</v>
      </c>
      <c r="K1422" s="131">
        <v>0</v>
      </c>
    </row>
    <row r="1423" spans="1:11" ht="23.1" hidden="1" customHeight="1" x14ac:dyDescent="0.15">
      <c r="A1423" s="130" t="s">
        <v>2937</v>
      </c>
      <c r="B1423" s="130" t="s">
        <v>2938</v>
      </c>
      <c r="C1423" s="130" t="s">
        <v>11</v>
      </c>
      <c r="D1423" s="130">
        <v>0</v>
      </c>
      <c r="E1423" s="131">
        <v>0</v>
      </c>
      <c r="F1423" s="131">
        <v>0</v>
      </c>
      <c r="G1423" s="130" t="s">
        <v>13</v>
      </c>
      <c r="H1423" s="130" t="s">
        <v>65</v>
      </c>
      <c r="I1423" s="130">
        <v>0</v>
      </c>
      <c r="J1423" s="131">
        <v>0</v>
      </c>
      <c r="K1423" s="131">
        <v>0</v>
      </c>
    </row>
    <row r="1424" spans="1:11" ht="23.1" hidden="1" customHeight="1" x14ac:dyDescent="0.15">
      <c r="A1424" s="130" t="s">
        <v>2939</v>
      </c>
      <c r="B1424" s="130" t="s">
        <v>2940</v>
      </c>
      <c r="C1424" s="130" t="s">
        <v>22</v>
      </c>
      <c r="D1424" s="130">
        <v>0</v>
      </c>
      <c r="E1424" s="131">
        <v>0</v>
      </c>
      <c r="F1424" s="131">
        <v>0</v>
      </c>
      <c r="G1424" s="130" t="s">
        <v>51</v>
      </c>
      <c r="H1424" s="130">
        <v>0</v>
      </c>
      <c r="I1424" s="130">
        <v>0</v>
      </c>
      <c r="J1424" s="131">
        <v>0</v>
      </c>
      <c r="K1424" s="131">
        <v>0</v>
      </c>
    </row>
    <row r="1425" spans="1:11" ht="23.1" hidden="1" customHeight="1" x14ac:dyDescent="0.15">
      <c r="A1425" s="130" t="s">
        <v>2941</v>
      </c>
      <c r="B1425" s="130" t="s">
        <v>2942</v>
      </c>
      <c r="C1425" s="130" t="s">
        <v>35</v>
      </c>
      <c r="D1425" s="130" t="s">
        <v>11</v>
      </c>
      <c r="E1425" s="131">
        <v>0</v>
      </c>
      <c r="F1425" s="131">
        <v>0</v>
      </c>
      <c r="G1425" s="130" t="s">
        <v>36</v>
      </c>
      <c r="H1425" s="130" t="s">
        <v>13</v>
      </c>
      <c r="I1425" s="130">
        <v>0</v>
      </c>
      <c r="J1425" s="131">
        <v>0</v>
      </c>
      <c r="K1425" s="131">
        <v>0</v>
      </c>
    </row>
    <row r="1426" spans="1:11" ht="23.1" hidden="1" customHeight="1" x14ac:dyDescent="0.15">
      <c r="A1426" s="130" t="s">
        <v>2943</v>
      </c>
      <c r="B1426" s="130" t="s">
        <v>2944</v>
      </c>
      <c r="C1426" s="130" t="s">
        <v>47</v>
      </c>
      <c r="D1426" s="130">
        <v>0</v>
      </c>
      <c r="E1426" s="131">
        <v>0</v>
      </c>
      <c r="F1426" s="131">
        <v>0</v>
      </c>
      <c r="G1426" s="130" t="s">
        <v>47</v>
      </c>
      <c r="H1426" s="130">
        <v>0</v>
      </c>
      <c r="I1426" s="130">
        <v>0</v>
      </c>
      <c r="J1426" s="131">
        <v>0</v>
      </c>
      <c r="K1426" s="131">
        <v>0</v>
      </c>
    </row>
    <row r="1427" spans="1:11" ht="23.1" hidden="1" customHeight="1" x14ac:dyDescent="0.15">
      <c r="A1427" s="130" t="s">
        <v>2945</v>
      </c>
      <c r="B1427" s="130" t="s">
        <v>2946</v>
      </c>
      <c r="C1427" s="130" t="s">
        <v>22</v>
      </c>
      <c r="D1427" s="130">
        <v>0</v>
      </c>
      <c r="E1427" s="131">
        <v>0</v>
      </c>
      <c r="F1427" s="131">
        <v>0</v>
      </c>
      <c r="G1427" s="130" t="s">
        <v>70</v>
      </c>
      <c r="H1427" s="130" t="s">
        <v>74</v>
      </c>
      <c r="I1427" s="130">
        <v>0</v>
      </c>
      <c r="J1427" s="131">
        <v>0</v>
      </c>
      <c r="K1427" s="131">
        <v>0</v>
      </c>
    </row>
    <row r="1428" spans="1:11" ht="23.1" hidden="1" customHeight="1" x14ac:dyDescent="0.15">
      <c r="A1428" s="130" t="s">
        <v>2947</v>
      </c>
      <c r="B1428" s="130" t="s">
        <v>2948</v>
      </c>
      <c r="C1428" s="130" t="s">
        <v>35</v>
      </c>
      <c r="D1428" s="130" t="s">
        <v>11</v>
      </c>
      <c r="E1428" s="131">
        <v>0</v>
      </c>
      <c r="F1428" s="131">
        <v>0</v>
      </c>
      <c r="G1428" s="130" t="s">
        <v>36</v>
      </c>
      <c r="H1428" s="130" t="s">
        <v>13</v>
      </c>
      <c r="I1428" s="130" t="s">
        <v>55</v>
      </c>
      <c r="J1428" s="131">
        <v>0</v>
      </c>
      <c r="K1428" s="131">
        <v>0</v>
      </c>
    </row>
    <row r="1429" spans="1:11" ht="23.1" hidden="1" customHeight="1" x14ac:dyDescent="0.15">
      <c r="A1429" s="130" t="s">
        <v>2949</v>
      </c>
      <c r="B1429" s="130" t="s">
        <v>2950</v>
      </c>
      <c r="C1429" s="130" t="s">
        <v>47</v>
      </c>
      <c r="D1429" s="130">
        <v>0</v>
      </c>
      <c r="E1429" s="131">
        <v>0</v>
      </c>
      <c r="F1429" s="131">
        <v>0</v>
      </c>
      <c r="G1429" s="130" t="s">
        <v>47</v>
      </c>
      <c r="H1429" s="130">
        <v>0</v>
      </c>
      <c r="I1429" s="130">
        <v>0</v>
      </c>
      <c r="J1429" s="131">
        <v>0</v>
      </c>
      <c r="K1429" s="131">
        <v>0</v>
      </c>
    </row>
    <row r="1430" spans="1:11" ht="23.1" hidden="1" customHeight="1" x14ac:dyDescent="0.15">
      <c r="A1430" s="130" t="s">
        <v>2951</v>
      </c>
      <c r="B1430" s="130" t="s">
        <v>2952</v>
      </c>
      <c r="C1430" s="130" t="s">
        <v>11</v>
      </c>
      <c r="D1430" s="130">
        <v>0</v>
      </c>
      <c r="E1430" s="131">
        <v>0</v>
      </c>
      <c r="F1430" s="131">
        <v>0</v>
      </c>
      <c r="G1430" s="130" t="s">
        <v>13</v>
      </c>
      <c r="H1430" s="130">
        <v>0</v>
      </c>
      <c r="I1430" s="130">
        <v>0</v>
      </c>
      <c r="J1430" s="131">
        <v>0</v>
      </c>
      <c r="K1430" s="131">
        <v>0</v>
      </c>
    </row>
    <row r="1431" spans="1:11" ht="23.1" hidden="1" customHeight="1" x14ac:dyDescent="0.15">
      <c r="A1431" s="130" t="s">
        <v>2953</v>
      </c>
      <c r="B1431" s="130" t="s">
        <v>2954</v>
      </c>
      <c r="C1431" s="130" t="s">
        <v>12</v>
      </c>
      <c r="D1431" s="130">
        <v>0</v>
      </c>
      <c r="E1431" s="131">
        <v>0</v>
      </c>
      <c r="F1431" s="131">
        <v>0</v>
      </c>
      <c r="G1431" s="130" t="s">
        <v>19</v>
      </c>
      <c r="H1431" s="130">
        <v>0</v>
      </c>
      <c r="I1431" s="130">
        <v>0</v>
      </c>
      <c r="J1431" s="131">
        <v>0</v>
      </c>
      <c r="K1431" s="131">
        <v>0</v>
      </c>
    </row>
    <row r="1432" spans="1:11" ht="23.1" hidden="1" customHeight="1" x14ac:dyDescent="0.15">
      <c r="A1432" s="130" t="s">
        <v>2955</v>
      </c>
      <c r="B1432" s="130" t="s">
        <v>2956</v>
      </c>
      <c r="C1432" s="130" t="s">
        <v>26</v>
      </c>
      <c r="D1432" s="130">
        <v>0</v>
      </c>
      <c r="E1432" s="131">
        <v>0</v>
      </c>
      <c r="F1432" s="131">
        <v>0</v>
      </c>
      <c r="G1432" s="130" t="s">
        <v>26</v>
      </c>
      <c r="H1432" s="130" t="s">
        <v>55</v>
      </c>
      <c r="I1432" s="130">
        <v>0</v>
      </c>
      <c r="J1432" s="131">
        <v>0</v>
      </c>
      <c r="K1432" s="131">
        <v>0</v>
      </c>
    </row>
    <row r="1433" spans="1:11" ht="23.1" hidden="1" customHeight="1" x14ac:dyDescent="0.15">
      <c r="A1433" s="130" t="s">
        <v>2957</v>
      </c>
      <c r="B1433" s="130" t="s">
        <v>2958</v>
      </c>
      <c r="C1433" s="130" t="s">
        <v>47</v>
      </c>
      <c r="D1433" s="130">
        <v>0</v>
      </c>
      <c r="E1433" s="131">
        <v>0</v>
      </c>
      <c r="F1433" s="131">
        <v>0</v>
      </c>
      <c r="G1433" s="130" t="s">
        <v>47</v>
      </c>
      <c r="H1433" s="130">
        <v>0</v>
      </c>
      <c r="I1433" s="130">
        <v>0</v>
      </c>
      <c r="J1433" s="131">
        <v>0</v>
      </c>
      <c r="K1433" s="131">
        <v>0</v>
      </c>
    </row>
    <row r="1434" spans="1:11" ht="23.1" hidden="1" customHeight="1" x14ac:dyDescent="0.15">
      <c r="A1434" s="130" t="s">
        <v>2959</v>
      </c>
      <c r="B1434" s="130" t="s">
        <v>2960</v>
      </c>
      <c r="C1434" s="130" t="s">
        <v>59</v>
      </c>
      <c r="D1434" s="130">
        <v>0</v>
      </c>
      <c r="E1434" s="131">
        <v>0</v>
      </c>
      <c r="F1434" s="131">
        <v>0</v>
      </c>
      <c r="G1434" s="130" t="s">
        <v>59</v>
      </c>
      <c r="H1434" s="130">
        <v>0</v>
      </c>
      <c r="I1434" s="130">
        <v>0</v>
      </c>
      <c r="J1434" s="131">
        <v>0</v>
      </c>
      <c r="K1434" s="131">
        <v>0</v>
      </c>
    </row>
    <row r="1435" spans="1:11" ht="23.1" hidden="1" customHeight="1" x14ac:dyDescent="0.15">
      <c r="A1435" s="130" t="s">
        <v>2961</v>
      </c>
      <c r="B1435" s="130" t="s">
        <v>2962</v>
      </c>
      <c r="C1435" s="130" t="s">
        <v>12</v>
      </c>
      <c r="D1435" s="130">
        <v>0</v>
      </c>
      <c r="E1435" s="131">
        <v>0</v>
      </c>
      <c r="F1435" s="131">
        <v>0</v>
      </c>
      <c r="G1435" s="130" t="s">
        <v>68</v>
      </c>
      <c r="H1435" s="130">
        <v>0</v>
      </c>
      <c r="I1435" s="130">
        <v>0</v>
      </c>
      <c r="J1435" s="131">
        <v>0</v>
      </c>
      <c r="K1435" s="131">
        <v>0</v>
      </c>
    </row>
    <row r="1436" spans="1:11" ht="23.1" hidden="1" customHeight="1" x14ac:dyDescent="0.15">
      <c r="A1436" s="130" t="s">
        <v>2963</v>
      </c>
      <c r="B1436" s="130" t="s">
        <v>2964</v>
      </c>
      <c r="C1436" s="130" t="s">
        <v>59</v>
      </c>
      <c r="D1436" s="130">
        <v>0</v>
      </c>
      <c r="E1436" s="131">
        <v>0</v>
      </c>
      <c r="F1436" s="131">
        <v>0</v>
      </c>
      <c r="G1436" s="130" t="s">
        <v>59</v>
      </c>
      <c r="H1436" s="130">
        <v>0</v>
      </c>
      <c r="I1436" s="130">
        <v>0</v>
      </c>
      <c r="J1436" s="131">
        <v>0</v>
      </c>
      <c r="K1436" s="131">
        <v>0</v>
      </c>
    </row>
    <row r="1437" spans="1:11" ht="23.1" hidden="1" customHeight="1" x14ac:dyDescent="0.15">
      <c r="A1437" s="130" t="s">
        <v>2965</v>
      </c>
      <c r="B1437" s="130" t="s">
        <v>2966</v>
      </c>
      <c r="C1437" s="130" t="s">
        <v>11</v>
      </c>
      <c r="D1437" s="130" t="s">
        <v>26</v>
      </c>
      <c r="E1437" s="131">
        <v>0</v>
      </c>
      <c r="F1437" s="131">
        <v>0</v>
      </c>
      <c r="G1437" s="130" t="s">
        <v>32</v>
      </c>
      <c r="H1437" s="130" t="s">
        <v>26</v>
      </c>
      <c r="I1437" s="130">
        <v>0</v>
      </c>
      <c r="J1437" s="131">
        <v>0</v>
      </c>
      <c r="K1437" s="131">
        <v>0</v>
      </c>
    </row>
    <row r="1438" spans="1:11" ht="23.1" hidden="1" customHeight="1" x14ac:dyDescent="0.15">
      <c r="A1438" s="130" t="s">
        <v>2967</v>
      </c>
      <c r="B1438" s="130" t="s">
        <v>2968</v>
      </c>
      <c r="C1438" s="130" t="s">
        <v>11</v>
      </c>
      <c r="D1438" s="130" t="s">
        <v>25</v>
      </c>
      <c r="E1438" s="131">
        <v>0</v>
      </c>
      <c r="F1438" s="131">
        <v>0</v>
      </c>
      <c r="G1438" s="130" t="s">
        <v>13</v>
      </c>
      <c r="H1438" s="130" t="s">
        <v>33</v>
      </c>
      <c r="I1438" s="130">
        <v>0</v>
      </c>
      <c r="J1438" s="131">
        <v>0</v>
      </c>
      <c r="K1438" s="131">
        <v>0</v>
      </c>
    </row>
    <row r="1439" spans="1:11" ht="23.1" hidden="1" customHeight="1" x14ac:dyDescent="0.15">
      <c r="A1439" s="130" t="s">
        <v>2969</v>
      </c>
      <c r="B1439" s="130" t="s">
        <v>2970</v>
      </c>
      <c r="C1439" s="130" t="s">
        <v>12</v>
      </c>
      <c r="D1439" s="130">
        <v>0</v>
      </c>
      <c r="E1439" s="131">
        <v>0</v>
      </c>
      <c r="F1439" s="131">
        <v>0</v>
      </c>
      <c r="G1439" s="130" t="s">
        <v>19</v>
      </c>
      <c r="H1439" s="130">
        <v>0</v>
      </c>
      <c r="I1439" s="130">
        <v>0</v>
      </c>
      <c r="J1439" s="131">
        <v>0</v>
      </c>
      <c r="K1439" s="131">
        <v>0</v>
      </c>
    </row>
    <row r="1440" spans="1:11" ht="23.1" hidden="1" customHeight="1" x14ac:dyDescent="0.15">
      <c r="A1440" s="130" t="s">
        <v>2971</v>
      </c>
      <c r="B1440" s="130" t="s">
        <v>2972</v>
      </c>
      <c r="C1440" s="130" t="s">
        <v>39</v>
      </c>
      <c r="D1440" s="130">
        <v>0</v>
      </c>
      <c r="E1440" s="131">
        <v>0</v>
      </c>
      <c r="F1440" s="131">
        <v>0</v>
      </c>
      <c r="G1440" s="130" t="s">
        <v>43</v>
      </c>
      <c r="H1440" s="130">
        <v>0</v>
      </c>
      <c r="I1440" s="130">
        <v>0</v>
      </c>
      <c r="J1440" s="131">
        <v>0</v>
      </c>
      <c r="K1440" s="131">
        <v>0</v>
      </c>
    </row>
    <row r="1441" spans="1:11" ht="23.1" hidden="1" customHeight="1" x14ac:dyDescent="0.15">
      <c r="A1441" s="130" t="s">
        <v>2973</v>
      </c>
      <c r="B1441" s="130" t="s">
        <v>2974</v>
      </c>
      <c r="C1441" s="130" t="s">
        <v>35</v>
      </c>
      <c r="D1441" s="130" t="s">
        <v>11</v>
      </c>
      <c r="E1441" s="131">
        <v>0</v>
      </c>
      <c r="F1441" s="131">
        <v>0</v>
      </c>
      <c r="G1441" s="130" t="s">
        <v>36</v>
      </c>
      <c r="H1441" s="130" t="s">
        <v>13</v>
      </c>
      <c r="I1441" s="130">
        <v>0</v>
      </c>
      <c r="J1441" s="131">
        <v>0</v>
      </c>
      <c r="K1441" s="131">
        <v>0</v>
      </c>
    </row>
    <row r="1442" spans="1:11" ht="23.1" hidden="1" customHeight="1" x14ac:dyDescent="0.15">
      <c r="A1442" s="130" t="s">
        <v>2975</v>
      </c>
      <c r="B1442" s="130" t="s">
        <v>2976</v>
      </c>
      <c r="C1442" s="130" t="s">
        <v>26</v>
      </c>
      <c r="D1442" s="130">
        <v>0</v>
      </c>
      <c r="E1442" s="131">
        <v>0</v>
      </c>
      <c r="F1442" s="131">
        <v>0</v>
      </c>
      <c r="G1442" s="130" t="s">
        <v>26</v>
      </c>
      <c r="H1442" s="130">
        <v>0</v>
      </c>
      <c r="I1442" s="130">
        <v>0</v>
      </c>
      <c r="J1442" s="131">
        <v>0</v>
      </c>
      <c r="K1442" s="131">
        <v>0</v>
      </c>
    </row>
    <row r="1443" spans="1:11" ht="23.1" hidden="1" customHeight="1" x14ac:dyDescent="0.15">
      <c r="A1443" s="130" t="s">
        <v>2977</v>
      </c>
      <c r="B1443" s="130" t="s">
        <v>2978</v>
      </c>
      <c r="C1443" s="130" t="s">
        <v>40</v>
      </c>
      <c r="D1443" s="130" t="s">
        <v>11</v>
      </c>
      <c r="E1443" s="131">
        <v>0</v>
      </c>
      <c r="F1443" s="131">
        <v>0</v>
      </c>
      <c r="G1443" s="130" t="s">
        <v>40</v>
      </c>
      <c r="H1443" s="130" t="s">
        <v>57</v>
      </c>
      <c r="I1443" s="130">
        <v>0</v>
      </c>
      <c r="J1443" s="131">
        <v>0</v>
      </c>
      <c r="K1443" s="131">
        <v>0</v>
      </c>
    </row>
    <row r="1444" spans="1:11" ht="23.1" hidden="1" customHeight="1" x14ac:dyDescent="0.15">
      <c r="A1444" s="130" t="s">
        <v>2979</v>
      </c>
      <c r="B1444" s="130" t="s">
        <v>2980</v>
      </c>
      <c r="C1444" s="130" t="s">
        <v>17</v>
      </c>
      <c r="D1444" s="130" t="s">
        <v>25</v>
      </c>
      <c r="E1444" s="131">
        <v>0</v>
      </c>
      <c r="F1444" s="131">
        <v>0</v>
      </c>
      <c r="G1444" s="130" t="s">
        <v>37</v>
      </c>
      <c r="H1444" s="130" t="s">
        <v>41</v>
      </c>
      <c r="I1444" s="130" t="s">
        <v>55</v>
      </c>
      <c r="J1444" s="131">
        <v>0</v>
      </c>
      <c r="K1444" s="131">
        <v>0</v>
      </c>
    </row>
    <row r="1445" spans="1:11" ht="23.1" hidden="1" customHeight="1" x14ac:dyDescent="0.15">
      <c r="A1445" s="130" t="s">
        <v>2981</v>
      </c>
      <c r="B1445" s="130" t="s">
        <v>2982</v>
      </c>
      <c r="C1445" s="130" t="s">
        <v>35</v>
      </c>
      <c r="D1445" s="130">
        <v>0</v>
      </c>
      <c r="E1445" s="131">
        <v>0</v>
      </c>
      <c r="F1445" s="131">
        <v>0</v>
      </c>
      <c r="G1445" s="130" t="s">
        <v>76</v>
      </c>
      <c r="H1445" s="130">
        <v>0</v>
      </c>
      <c r="I1445" s="130">
        <v>0</v>
      </c>
      <c r="J1445" s="131">
        <v>0</v>
      </c>
      <c r="K1445" s="131">
        <v>0</v>
      </c>
    </row>
    <row r="1446" spans="1:11" ht="23.1" hidden="1" customHeight="1" x14ac:dyDescent="0.15">
      <c r="A1446" s="130" t="s">
        <v>2983</v>
      </c>
      <c r="B1446" s="130" t="s">
        <v>2984</v>
      </c>
      <c r="C1446" s="130" t="s">
        <v>25</v>
      </c>
      <c r="D1446" s="130" t="s">
        <v>18</v>
      </c>
      <c r="E1446" s="131">
        <v>0</v>
      </c>
      <c r="F1446" s="131">
        <v>0</v>
      </c>
      <c r="G1446" s="130" t="s">
        <v>64</v>
      </c>
      <c r="H1446" s="130" t="s">
        <v>18</v>
      </c>
      <c r="I1446" s="130" t="s">
        <v>29</v>
      </c>
      <c r="J1446" s="131">
        <v>0</v>
      </c>
      <c r="K1446" s="131">
        <v>0</v>
      </c>
    </row>
    <row r="1447" spans="1:11" ht="23.1" hidden="1" customHeight="1" x14ac:dyDescent="0.15">
      <c r="A1447" s="130" t="s">
        <v>2985</v>
      </c>
      <c r="B1447" s="130" t="s">
        <v>2986</v>
      </c>
      <c r="C1447" s="130" t="s">
        <v>11</v>
      </c>
      <c r="D1447" s="130">
        <v>0</v>
      </c>
      <c r="E1447" s="131">
        <v>0</v>
      </c>
      <c r="F1447" s="131">
        <v>0</v>
      </c>
      <c r="G1447" s="130" t="s">
        <v>13</v>
      </c>
      <c r="H1447" s="130">
        <v>0</v>
      </c>
      <c r="I1447" s="130">
        <v>0</v>
      </c>
      <c r="J1447" s="131">
        <v>0</v>
      </c>
      <c r="K1447" s="131">
        <v>0</v>
      </c>
    </row>
    <row r="1448" spans="1:11" ht="23.1" hidden="1" customHeight="1" x14ac:dyDescent="0.15">
      <c r="A1448" s="130" t="s">
        <v>2987</v>
      </c>
      <c r="B1448" s="130" t="s">
        <v>2988</v>
      </c>
      <c r="C1448" s="130" t="s">
        <v>14</v>
      </c>
      <c r="D1448" s="130">
        <v>0</v>
      </c>
      <c r="E1448" s="131">
        <v>0</v>
      </c>
      <c r="F1448" s="131">
        <v>0</v>
      </c>
      <c r="G1448" s="130" t="s">
        <v>14</v>
      </c>
      <c r="H1448" s="130">
        <v>0</v>
      </c>
      <c r="I1448" s="130">
        <v>0</v>
      </c>
      <c r="J1448" s="131">
        <v>0</v>
      </c>
      <c r="K1448" s="131">
        <v>0</v>
      </c>
    </row>
    <row r="1449" spans="1:11" ht="23.1" hidden="1" customHeight="1" x14ac:dyDescent="0.15">
      <c r="A1449" s="130" t="s">
        <v>2989</v>
      </c>
      <c r="B1449" s="130" t="s">
        <v>2990</v>
      </c>
      <c r="C1449" s="130" t="s">
        <v>11</v>
      </c>
      <c r="D1449" s="130">
        <v>0</v>
      </c>
      <c r="E1449" s="131">
        <v>0</v>
      </c>
      <c r="F1449" s="131">
        <v>0</v>
      </c>
      <c r="G1449" s="130" t="s">
        <v>13</v>
      </c>
      <c r="H1449" s="130">
        <v>0</v>
      </c>
      <c r="I1449" s="130">
        <v>0</v>
      </c>
      <c r="J1449" s="131">
        <v>0</v>
      </c>
      <c r="K1449" s="131">
        <v>0</v>
      </c>
    </row>
    <row r="1450" spans="1:11" ht="23.1" hidden="1" customHeight="1" x14ac:dyDescent="0.15">
      <c r="A1450" s="130" t="s">
        <v>2991</v>
      </c>
      <c r="B1450" s="130" t="s">
        <v>2992</v>
      </c>
      <c r="C1450" s="130" t="s">
        <v>26</v>
      </c>
      <c r="D1450" s="130" t="s">
        <v>40</v>
      </c>
      <c r="E1450" s="131">
        <v>0</v>
      </c>
      <c r="F1450" s="131">
        <v>0</v>
      </c>
      <c r="G1450" s="130" t="s">
        <v>26</v>
      </c>
      <c r="H1450" s="130" t="s">
        <v>40</v>
      </c>
      <c r="I1450" s="130">
        <v>0</v>
      </c>
      <c r="J1450" s="131">
        <v>0</v>
      </c>
      <c r="K1450" s="131">
        <v>0</v>
      </c>
    </row>
    <row r="1451" spans="1:11" ht="23.1" hidden="1" customHeight="1" x14ac:dyDescent="0.15">
      <c r="A1451" s="130" t="s">
        <v>2993</v>
      </c>
      <c r="B1451" s="130" t="s">
        <v>2994</v>
      </c>
      <c r="C1451" s="130" t="s">
        <v>40</v>
      </c>
      <c r="D1451" s="130">
        <v>0</v>
      </c>
      <c r="E1451" s="131">
        <v>0</v>
      </c>
      <c r="F1451" s="131">
        <v>0</v>
      </c>
      <c r="G1451" s="130" t="s">
        <v>40</v>
      </c>
      <c r="H1451" s="130">
        <v>0</v>
      </c>
      <c r="I1451" s="130">
        <v>0</v>
      </c>
      <c r="J1451" s="131">
        <v>0</v>
      </c>
      <c r="K1451" s="131">
        <v>0</v>
      </c>
    </row>
    <row r="1452" spans="1:11" ht="23.1" hidden="1" customHeight="1" x14ac:dyDescent="0.15">
      <c r="A1452" s="130" t="s">
        <v>2995</v>
      </c>
      <c r="B1452" s="130" t="s">
        <v>2996</v>
      </c>
      <c r="C1452" s="130" t="s">
        <v>17</v>
      </c>
      <c r="D1452" s="130">
        <v>0</v>
      </c>
      <c r="E1452" s="131">
        <v>0</v>
      </c>
      <c r="F1452" s="131">
        <v>0</v>
      </c>
      <c r="G1452" s="130" t="s">
        <v>67</v>
      </c>
      <c r="H1452" s="130" t="s">
        <v>23</v>
      </c>
      <c r="I1452" s="130">
        <v>0</v>
      </c>
      <c r="J1452" s="131">
        <v>0</v>
      </c>
      <c r="K1452" s="131">
        <v>0</v>
      </c>
    </row>
    <row r="1453" spans="1:11" ht="23.1" hidden="1" customHeight="1" x14ac:dyDescent="0.15">
      <c r="A1453" s="130" t="s">
        <v>2997</v>
      </c>
      <c r="B1453" s="130" t="s">
        <v>2998</v>
      </c>
      <c r="C1453" s="130" t="s">
        <v>11</v>
      </c>
      <c r="D1453" s="130" t="s">
        <v>47</v>
      </c>
      <c r="E1453" s="131">
        <v>0</v>
      </c>
      <c r="F1453" s="131">
        <v>0</v>
      </c>
      <c r="G1453" s="130" t="s">
        <v>32</v>
      </c>
      <c r="H1453" s="130" t="s">
        <v>47</v>
      </c>
      <c r="I1453" s="130">
        <v>0</v>
      </c>
      <c r="J1453" s="131">
        <v>0</v>
      </c>
      <c r="K1453" s="131">
        <v>0</v>
      </c>
    </row>
    <row r="1454" spans="1:11" ht="23.1" hidden="1" customHeight="1" x14ac:dyDescent="0.15">
      <c r="A1454" s="130" t="s">
        <v>2999</v>
      </c>
      <c r="B1454" s="130" t="s">
        <v>3000</v>
      </c>
      <c r="C1454" s="130" t="s">
        <v>17</v>
      </c>
      <c r="D1454" s="130" t="s">
        <v>11</v>
      </c>
      <c r="E1454" s="131">
        <v>0</v>
      </c>
      <c r="F1454" s="131">
        <v>0</v>
      </c>
      <c r="G1454" s="130" t="s">
        <v>37</v>
      </c>
      <c r="H1454" s="130" t="s">
        <v>57</v>
      </c>
      <c r="I1454" s="130">
        <v>0</v>
      </c>
      <c r="J1454" s="131">
        <v>0</v>
      </c>
      <c r="K1454" s="131">
        <v>0</v>
      </c>
    </row>
    <row r="1455" spans="1:11" ht="23.1" hidden="1" customHeight="1" x14ac:dyDescent="0.15">
      <c r="A1455" s="130" t="s">
        <v>3001</v>
      </c>
      <c r="B1455" s="130" t="s">
        <v>3002</v>
      </c>
      <c r="C1455" s="130" t="s">
        <v>12</v>
      </c>
      <c r="D1455" s="130">
        <v>0</v>
      </c>
      <c r="E1455" s="131">
        <v>0</v>
      </c>
      <c r="F1455" s="131">
        <v>0</v>
      </c>
      <c r="G1455" s="130" t="s">
        <v>19</v>
      </c>
      <c r="H1455" s="130">
        <v>0</v>
      </c>
      <c r="I1455" s="130">
        <v>0</v>
      </c>
      <c r="J1455" s="131">
        <v>0</v>
      </c>
      <c r="K1455" s="131">
        <v>0</v>
      </c>
    </row>
    <row r="1456" spans="1:11" ht="23.1" hidden="1" customHeight="1" x14ac:dyDescent="0.15">
      <c r="A1456" s="130" t="s">
        <v>3003</v>
      </c>
      <c r="B1456" s="130" t="s">
        <v>3004</v>
      </c>
      <c r="C1456" s="130" t="s">
        <v>11</v>
      </c>
      <c r="D1456" s="130">
        <v>0</v>
      </c>
      <c r="E1456" s="131">
        <v>0</v>
      </c>
      <c r="F1456" s="131">
        <v>0</v>
      </c>
      <c r="G1456" s="130" t="s">
        <v>32</v>
      </c>
      <c r="H1456" s="130">
        <v>0</v>
      </c>
      <c r="I1456" s="130">
        <v>0</v>
      </c>
      <c r="J1456" s="131">
        <v>0</v>
      </c>
      <c r="K1456" s="131">
        <v>0</v>
      </c>
    </row>
    <row r="1457" spans="1:11" ht="23.1" hidden="1" customHeight="1" x14ac:dyDescent="0.15">
      <c r="A1457" s="130" t="s">
        <v>3005</v>
      </c>
      <c r="B1457" s="130" t="s">
        <v>3006</v>
      </c>
      <c r="C1457" s="130" t="s">
        <v>22</v>
      </c>
      <c r="D1457" s="130">
        <v>0</v>
      </c>
      <c r="E1457" s="131">
        <v>0</v>
      </c>
      <c r="F1457" s="131">
        <v>0</v>
      </c>
      <c r="G1457" s="130" t="s">
        <v>51</v>
      </c>
      <c r="H1457" s="130">
        <v>0</v>
      </c>
      <c r="I1457" s="130">
        <v>0</v>
      </c>
      <c r="J1457" s="131">
        <v>0</v>
      </c>
      <c r="K1457" s="131">
        <v>0</v>
      </c>
    </row>
    <row r="1458" spans="1:11" ht="23.1" hidden="1" customHeight="1" x14ac:dyDescent="0.15">
      <c r="A1458" s="130" t="s">
        <v>3007</v>
      </c>
      <c r="B1458" s="130" t="s">
        <v>3008</v>
      </c>
      <c r="C1458" s="130" t="s">
        <v>25</v>
      </c>
      <c r="D1458" s="130">
        <v>0</v>
      </c>
      <c r="E1458" s="131">
        <v>0</v>
      </c>
      <c r="F1458" s="131">
        <v>0</v>
      </c>
      <c r="G1458" s="130" t="s">
        <v>41</v>
      </c>
      <c r="H1458" s="130">
        <v>0</v>
      </c>
      <c r="I1458" s="130">
        <v>0</v>
      </c>
      <c r="J1458" s="131">
        <v>0</v>
      </c>
      <c r="K1458" s="131">
        <v>0</v>
      </c>
    </row>
    <row r="1459" spans="1:11" ht="23.1" hidden="1" customHeight="1" x14ac:dyDescent="0.15">
      <c r="A1459" s="130" t="s">
        <v>3009</v>
      </c>
      <c r="B1459" s="130" t="s">
        <v>3010</v>
      </c>
      <c r="C1459" s="130" t="s">
        <v>11</v>
      </c>
      <c r="D1459" s="130" t="s">
        <v>25</v>
      </c>
      <c r="E1459" s="131">
        <v>0</v>
      </c>
      <c r="F1459" s="131">
        <v>0</v>
      </c>
      <c r="G1459" s="130" t="s">
        <v>13</v>
      </c>
      <c r="H1459" s="130" t="s">
        <v>55</v>
      </c>
      <c r="I1459" s="130">
        <v>0</v>
      </c>
      <c r="J1459" s="131">
        <v>0</v>
      </c>
      <c r="K1459" s="131">
        <v>0</v>
      </c>
    </row>
    <row r="1460" spans="1:11" ht="23.1" hidden="1" customHeight="1" x14ac:dyDescent="0.15">
      <c r="A1460" s="130" t="s">
        <v>3011</v>
      </c>
      <c r="B1460" s="130" t="s">
        <v>3012</v>
      </c>
      <c r="C1460" s="130" t="s">
        <v>11</v>
      </c>
      <c r="D1460" s="130">
        <v>0</v>
      </c>
      <c r="E1460" s="131">
        <v>0</v>
      </c>
      <c r="F1460" s="131">
        <v>0</v>
      </c>
      <c r="G1460" s="130" t="s">
        <v>62</v>
      </c>
      <c r="H1460" s="130">
        <v>0</v>
      </c>
      <c r="I1460" s="130">
        <v>0</v>
      </c>
      <c r="J1460" s="131">
        <v>0</v>
      </c>
      <c r="K1460" s="131">
        <v>0</v>
      </c>
    </row>
    <row r="1461" spans="1:11" ht="23.1" hidden="1" customHeight="1" x14ac:dyDescent="0.15">
      <c r="A1461" s="130" t="s">
        <v>3013</v>
      </c>
      <c r="B1461" s="130" t="s">
        <v>3014</v>
      </c>
      <c r="C1461" s="130" t="s">
        <v>17</v>
      </c>
      <c r="D1461" s="130" t="s">
        <v>26</v>
      </c>
      <c r="E1461" s="131">
        <v>0</v>
      </c>
      <c r="F1461" s="131">
        <v>0</v>
      </c>
      <c r="G1461" s="130" t="s">
        <v>37</v>
      </c>
      <c r="H1461" s="130" t="s">
        <v>26</v>
      </c>
      <c r="I1461" s="130">
        <v>0</v>
      </c>
      <c r="J1461" s="131">
        <v>0</v>
      </c>
      <c r="K1461" s="131">
        <v>0</v>
      </c>
    </row>
    <row r="1462" spans="1:11" ht="23.1" hidden="1" customHeight="1" x14ac:dyDescent="0.15">
      <c r="A1462" s="130" t="s">
        <v>3015</v>
      </c>
      <c r="B1462" s="130" t="s">
        <v>3016</v>
      </c>
      <c r="C1462" s="130" t="s">
        <v>26</v>
      </c>
      <c r="D1462" s="130">
        <v>0</v>
      </c>
      <c r="E1462" s="131">
        <v>0</v>
      </c>
      <c r="F1462" s="131">
        <v>0</v>
      </c>
      <c r="G1462" s="130" t="s">
        <v>26</v>
      </c>
      <c r="H1462" s="130">
        <v>0</v>
      </c>
      <c r="I1462" s="130">
        <v>0</v>
      </c>
      <c r="J1462" s="131">
        <v>0</v>
      </c>
      <c r="K1462" s="131">
        <v>0</v>
      </c>
    </row>
    <row r="1463" spans="1:11" ht="23.1" hidden="1" customHeight="1" x14ac:dyDescent="0.15">
      <c r="A1463" s="130" t="s">
        <v>3017</v>
      </c>
      <c r="B1463" s="130" t="s">
        <v>3018</v>
      </c>
      <c r="C1463" s="130" t="s">
        <v>17</v>
      </c>
      <c r="D1463" s="130">
        <v>0</v>
      </c>
      <c r="E1463" s="131">
        <v>0</v>
      </c>
      <c r="F1463" s="131">
        <v>0</v>
      </c>
      <c r="G1463" s="130" t="s">
        <v>23</v>
      </c>
      <c r="H1463" s="130">
        <v>0</v>
      </c>
      <c r="I1463" s="130">
        <v>0</v>
      </c>
      <c r="J1463" s="131">
        <v>0</v>
      </c>
      <c r="K1463" s="131">
        <v>0</v>
      </c>
    </row>
    <row r="1464" spans="1:11" ht="23.1" hidden="1" customHeight="1" x14ac:dyDescent="0.15">
      <c r="A1464" s="130" t="s">
        <v>3019</v>
      </c>
      <c r="B1464" s="130" t="s">
        <v>3020</v>
      </c>
      <c r="C1464" s="130" t="s">
        <v>14</v>
      </c>
      <c r="D1464" s="130" t="s">
        <v>17</v>
      </c>
      <c r="E1464" s="131">
        <v>0</v>
      </c>
      <c r="F1464" s="131">
        <v>0</v>
      </c>
      <c r="G1464" s="130" t="s">
        <v>14</v>
      </c>
      <c r="H1464" s="130" t="s">
        <v>23</v>
      </c>
      <c r="I1464" s="130">
        <v>0</v>
      </c>
      <c r="J1464" s="131">
        <v>0</v>
      </c>
      <c r="K1464" s="131">
        <v>0</v>
      </c>
    </row>
    <row r="1465" spans="1:11" ht="23.1" hidden="1" customHeight="1" x14ac:dyDescent="0.15">
      <c r="A1465" s="130" t="s">
        <v>3021</v>
      </c>
      <c r="B1465" s="130" t="s">
        <v>3022</v>
      </c>
      <c r="C1465" s="130" t="s">
        <v>22</v>
      </c>
      <c r="D1465" s="130">
        <v>0</v>
      </c>
      <c r="E1465" s="131">
        <v>0</v>
      </c>
      <c r="F1465" s="131">
        <v>0</v>
      </c>
      <c r="G1465" s="130" t="s">
        <v>51</v>
      </c>
      <c r="H1465" s="130">
        <v>0</v>
      </c>
      <c r="I1465" s="130">
        <v>0</v>
      </c>
      <c r="J1465" s="131">
        <v>0</v>
      </c>
      <c r="K1465" s="131">
        <v>0</v>
      </c>
    </row>
    <row r="1466" spans="1:11" ht="23.1" hidden="1" customHeight="1" x14ac:dyDescent="0.15">
      <c r="A1466" s="130" t="s">
        <v>3023</v>
      </c>
      <c r="B1466" s="130" t="s">
        <v>3024</v>
      </c>
      <c r="C1466" s="130" t="s">
        <v>12</v>
      </c>
      <c r="D1466" s="130">
        <v>0</v>
      </c>
      <c r="E1466" s="131">
        <v>0</v>
      </c>
      <c r="F1466" s="131">
        <v>0</v>
      </c>
      <c r="G1466" s="130" t="s">
        <v>19</v>
      </c>
      <c r="H1466" s="130">
        <v>0</v>
      </c>
      <c r="I1466" s="130">
        <v>0</v>
      </c>
      <c r="J1466" s="131">
        <v>0</v>
      </c>
      <c r="K1466" s="131">
        <v>0</v>
      </c>
    </row>
    <row r="1467" spans="1:11" ht="23.1" hidden="1" customHeight="1" x14ac:dyDescent="0.15">
      <c r="A1467" s="130" t="s">
        <v>3025</v>
      </c>
      <c r="B1467" s="130" t="s">
        <v>3026</v>
      </c>
      <c r="C1467" s="130" t="s">
        <v>17</v>
      </c>
      <c r="D1467" s="130" t="s">
        <v>12</v>
      </c>
      <c r="E1467" s="131">
        <v>0</v>
      </c>
      <c r="F1467" s="131">
        <v>0</v>
      </c>
      <c r="G1467" s="130" t="s">
        <v>23</v>
      </c>
      <c r="H1467" s="130" t="s">
        <v>19</v>
      </c>
      <c r="I1467" s="130">
        <v>0</v>
      </c>
      <c r="J1467" s="131">
        <v>0</v>
      </c>
      <c r="K1467" s="131">
        <v>0</v>
      </c>
    </row>
    <row r="1468" spans="1:11" ht="23.1" hidden="1" customHeight="1" x14ac:dyDescent="0.15">
      <c r="A1468" s="130" t="s">
        <v>3027</v>
      </c>
      <c r="B1468" s="130" t="s">
        <v>3028</v>
      </c>
      <c r="C1468" s="130" t="s">
        <v>59</v>
      </c>
      <c r="D1468" s="130">
        <v>0</v>
      </c>
      <c r="E1468" s="131">
        <v>0</v>
      </c>
      <c r="F1468" s="131">
        <v>0</v>
      </c>
      <c r="G1468" s="130" t="s">
        <v>59</v>
      </c>
      <c r="H1468" s="130">
        <v>0</v>
      </c>
      <c r="I1468" s="130">
        <v>0</v>
      </c>
      <c r="J1468" s="131">
        <v>0</v>
      </c>
      <c r="K1468" s="131">
        <v>0</v>
      </c>
    </row>
    <row r="1469" spans="1:11" ht="23.1" hidden="1" customHeight="1" x14ac:dyDescent="0.15">
      <c r="A1469" s="130" t="s">
        <v>3029</v>
      </c>
      <c r="B1469" s="130" t="s">
        <v>3030</v>
      </c>
      <c r="C1469" s="130" t="s">
        <v>11</v>
      </c>
      <c r="D1469" s="130">
        <v>0</v>
      </c>
      <c r="E1469" s="131">
        <v>0</v>
      </c>
      <c r="F1469" s="131">
        <v>0</v>
      </c>
      <c r="G1469" s="130" t="s">
        <v>32</v>
      </c>
      <c r="H1469" s="130">
        <v>0</v>
      </c>
      <c r="I1469" s="130">
        <v>0</v>
      </c>
      <c r="J1469" s="131">
        <v>0</v>
      </c>
      <c r="K1469" s="131">
        <v>0</v>
      </c>
    </row>
    <row r="1470" spans="1:11" ht="23.1" hidden="1" customHeight="1" x14ac:dyDescent="0.15">
      <c r="A1470" s="130" t="s">
        <v>3031</v>
      </c>
      <c r="B1470" s="130" t="s">
        <v>3032</v>
      </c>
      <c r="C1470" s="130" t="s">
        <v>11</v>
      </c>
      <c r="D1470" s="130" t="s">
        <v>48</v>
      </c>
      <c r="E1470" s="131">
        <v>0</v>
      </c>
      <c r="F1470" s="131">
        <v>0</v>
      </c>
      <c r="G1470" s="130" t="s">
        <v>32</v>
      </c>
      <c r="H1470" s="130" t="s">
        <v>65</v>
      </c>
      <c r="I1470" s="130">
        <v>0</v>
      </c>
      <c r="J1470" s="131">
        <v>0</v>
      </c>
      <c r="K1470" s="131">
        <v>0</v>
      </c>
    </row>
    <row r="1471" spans="1:11" ht="23.1" hidden="1" customHeight="1" x14ac:dyDescent="0.15">
      <c r="A1471" s="130" t="s">
        <v>3033</v>
      </c>
      <c r="B1471" s="130" t="s">
        <v>3034</v>
      </c>
      <c r="C1471" s="130" t="s">
        <v>22</v>
      </c>
      <c r="D1471" s="130">
        <v>0</v>
      </c>
      <c r="E1471" s="131">
        <v>0</v>
      </c>
      <c r="F1471" s="131">
        <v>0</v>
      </c>
      <c r="G1471" s="130" t="s">
        <v>81</v>
      </c>
      <c r="H1471" s="130">
        <v>0</v>
      </c>
      <c r="I1471" s="130">
        <v>0</v>
      </c>
      <c r="J1471" s="131">
        <v>0</v>
      </c>
      <c r="K1471" s="131">
        <v>0</v>
      </c>
    </row>
    <row r="1472" spans="1:11" ht="23.1" hidden="1" customHeight="1" x14ac:dyDescent="0.15">
      <c r="A1472" s="130" t="s">
        <v>3035</v>
      </c>
      <c r="B1472" s="130" t="s">
        <v>3036</v>
      </c>
      <c r="C1472" s="130" t="s">
        <v>11</v>
      </c>
      <c r="D1472" s="130">
        <v>0</v>
      </c>
      <c r="E1472" s="131">
        <v>0</v>
      </c>
      <c r="F1472" s="131">
        <v>0</v>
      </c>
      <c r="G1472" s="130" t="s">
        <v>32</v>
      </c>
      <c r="H1472" s="130">
        <v>0</v>
      </c>
      <c r="I1472" s="130">
        <v>0</v>
      </c>
      <c r="J1472" s="131">
        <v>0</v>
      </c>
      <c r="K1472" s="131">
        <v>0</v>
      </c>
    </row>
    <row r="1473" spans="1:11" ht="23.1" hidden="1" customHeight="1" x14ac:dyDescent="0.15">
      <c r="A1473" s="130" t="s">
        <v>3037</v>
      </c>
      <c r="B1473" s="130" t="s">
        <v>3038</v>
      </c>
      <c r="C1473" s="130" t="s">
        <v>59</v>
      </c>
      <c r="D1473" s="130">
        <v>0</v>
      </c>
      <c r="E1473" s="131">
        <v>0</v>
      </c>
      <c r="F1473" s="131">
        <v>0</v>
      </c>
      <c r="G1473" s="130" t="s">
        <v>59</v>
      </c>
      <c r="H1473" s="130">
        <v>0</v>
      </c>
      <c r="I1473" s="130">
        <v>0</v>
      </c>
      <c r="J1473" s="131">
        <v>0</v>
      </c>
      <c r="K1473" s="131">
        <v>0</v>
      </c>
    </row>
    <row r="1474" spans="1:11" ht="23.1" hidden="1" customHeight="1" x14ac:dyDescent="0.15">
      <c r="A1474" s="130" t="s">
        <v>3039</v>
      </c>
      <c r="B1474" s="130" t="s">
        <v>3040</v>
      </c>
      <c r="C1474" s="130" t="s">
        <v>40</v>
      </c>
      <c r="D1474" s="130">
        <v>0</v>
      </c>
      <c r="E1474" s="131" t="s">
        <v>25</v>
      </c>
      <c r="F1474" s="131">
        <v>0</v>
      </c>
      <c r="G1474" s="130" t="s">
        <v>40</v>
      </c>
      <c r="H1474" s="130">
        <v>0</v>
      </c>
      <c r="I1474" s="130">
        <v>0</v>
      </c>
      <c r="J1474" s="131" t="s">
        <v>27</v>
      </c>
      <c r="K1474" s="131">
        <v>0</v>
      </c>
    </row>
    <row r="1475" spans="1:11" ht="23.1" hidden="1" customHeight="1" x14ac:dyDescent="0.15">
      <c r="A1475" s="130" t="s">
        <v>3041</v>
      </c>
      <c r="B1475" s="130" t="s">
        <v>3042</v>
      </c>
      <c r="C1475" s="130" t="s">
        <v>22</v>
      </c>
      <c r="D1475" s="130">
        <v>0</v>
      </c>
      <c r="E1475" s="131">
        <v>0</v>
      </c>
      <c r="F1475" s="131">
        <v>0</v>
      </c>
      <c r="G1475" s="130" t="s">
        <v>74</v>
      </c>
      <c r="H1475" s="130">
        <v>0</v>
      </c>
      <c r="I1475" s="130">
        <v>0</v>
      </c>
      <c r="J1475" s="131">
        <v>0</v>
      </c>
      <c r="K1475" s="131">
        <v>0</v>
      </c>
    </row>
    <row r="1476" spans="1:11" ht="23.1" hidden="1" customHeight="1" x14ac:dyDescent="0.15">
      <c r="A1476" s="130" t="s">
        <v>3043</v>
      </c>
      <c r="B1476" s="130" t="s">
        <v>3044</v>
      </c>
      <c r="C1476" s="130" t="s">
        <v>12</v>
      </c>
      <c r="D1476" s="130" t="s">
        <v>22</v>
      </c>
      <c r="E1476" s="131">
        <v>0</v>
      </c>
      <c r="F1476" s="131">
        <v>0</v>
      </c>
      <c r="G1476" s="130" t="s">
        <v>19</v>
      </c>
      <c r="H1476" s="130" t="s">
        <v>77</v>
      </c>
      <c r="I1476" s="130">
        <v>0</v>
      </c>
      <c r="J1476" s="131">
        <v>0</v>
      </c>
      <c r="K1476" s="131">
        <v>0</v>
      </c>
    </row>
    <row r="1477" spans="1:11" ht="23.1" hidden="1" customHeight="1" x14ac:dyDescent="0.15">
      <c r="A1477" s="130" t="s">
        <v>3045</v>
      </c>
      <c r="B1477" s="130" t="s">
        <v>3046</v>
      </c>
      <c r="C1477" s="130" t="s">
        <v>12</v>
      </c>
      <c r="D1477" s="130" t="s">
        <v>22</v>
      </c>
      <c r="E1477" s="131">
        <v>0</v>
      </c>
      <c r="F1477" s="131">
        <v>0</v>
      </c>
      <c r="G1477" s="130" t="s">
        <v>19</v>
      </c>
      <c r="H1477" s="130" t="s">
        <v>77</v>
      </c>
      <c r="I1477" s="130">
        <v>0</v>
      </c>
      <c r="J1477" s="131">
        <v>0</v>
      </c>
      <c r="K1477" s="131">
        <v>0</v>
      </c>
    </row>
    <row r="1478" spans="1:11" ht="23.1" hidden="1" customHeight="1" x14ac:dyDescent="0.15">
      <c r="A1478" s="130" t="s">
        <v>3047</v>
      </c>
      <c r="B1478" s="130" t="s">
        <v>3048</v>
      </c>
      <c r="C1478" s="130" t="s">
        <v>12</v>
      </c>
      <c r="D1478" s="130">
        <v>0</v>
      </c>
      <c r="E1478" s="131">
        <v>0</v>
      </c>
      <c r="F1478" s="131">
        <v>0</v>
      </c>
      <c r="G1478" s="130" t="s">
        <v>19</v>
      </c>
      <c r="H1478" s="130">
        <v>0</v>
      </c>
      <c r="I1478" s="130">
        <v>0</v>
      </c>
      <c r="J1478" s="131">
        <v>0</v>
      </c>
      <c r="K1478" s="131">
        <v>0</v>
      </c>
    </row>
    <row r="1479" spans="1:11" ht="23.1" hidden="1" customHeight="1" x14ac:dyDescent="0.15">
      <c r="A1479" s="130" t="s">
        <v>3049</v>
      </c>
      <c r="B1479" s="130" t="s">
        <v>3050</v>
      </c>
      <c r="C1479" s="130" t="s">
        <v>11</v>
      </c>
      <c r="D1479" s="130">
        <v>0</v>
      </c>
      <c r="E1479" s="131">
        <v>0</v>
      </c>
      <c r="F1479" s="131">
        <v>0</v>
      </c>
      <c r="G1479" s="130" t="s">
        <v>13</v>
      </c>
      <c r="H1479" s="130">
        <v>0</v>
      </c>
      <c r="I1479" s="130">
        <v>0</v>
      </c>
      <c r="J1479" s="131">
        <v>0</v>
      </c>
      <c r="K1479" s="131">
        <v>0</v>
      </c>
    </row>
    <row r="1480" spans="1:11" ht="23.1" hidden="1" customHeight="1" x14ac:dyDescent="0.15">
      <c r="A1480" s="130" t="s">
        <v>3051</v>
      </c>
      <c r="B1480" s="130" t="s">
        <v>3052</v>
      </c>
      <c r="C1480" s="130" t="s">
        <v>22</v>
      </c>
      <c r="D1480" s="130">
        <v>0</v>
      </c>
      <c r="E1480" s="131">
        <v>0</v>
      </c>
      <c r="F1480" s="131">
        <v>0</v>
      </c>
      <c r="G1480" s="130" t="s">
        <v>71</v>
      </c>
      <c r="H1480" s="130">
        <v>0</v>
      </c>
      <c r="I1480" s="130">
        <v>0</v>
      </c>
      <c r="J1480" s="131">
        <v>0</v>
      </c>
      <c r="K1480" s="131">
        <v>0</v>
      </c>
    </row>
    <row r="1481" spans="1:11" ht="23.1" hidden="1" customHeight="1" x14ac:dyDescent="0.15">
      <c r="A1481" s="130" t="s">
        <v>3053</v>
      </c>
      <c r="B1481" s="130" t="s">
        <v>3054</v>
      </c>
      <c r="C1481" s="130" t="s">
        <v>17</v>
      </c>
      <c r="D1481" s="130">
        <v>0</v>
      </c>
      <c r="E1481" s="131">
        <v>0</v>
      </c>
      <c r="F1481" s="131">
        <v>0</v>
      </c>
      <c r="G1481" s="130" t="s">
        <v>23</v>
      </c>
      <c r="H1481" s="130">
        <v>0</v>
      </c>
      <c r="I1481" s="130">
        <v>0</v>
      </c>
      <c r="J1481" s="131">
        <v>0</v>
      </c>
      <c r="K1481" s="131">
        <v>0</v>
      </c>
    </row>
    <row r="1482" spans="1:11" ht="23.1" hidden="1" customHeight="1" x14ac:dyDescent="0.15">
      <c r="A1482" s="130" t="s">
        <v>3055</v>
      </c>
      <c r="B1482" s="130" t="s">
        <v>3056</v>
      </c>
      <c r="C1482" s="130" t="s">
        <v>59</v>
      </c>
      <c r="D1482" s="130">
        <v>0</v>
      </c>
      <c r="E1482" s="131">
        <v>0</v>
      </c>
      <c r="F1482" s="131">
        <v>0</v>
      </c>
      <c r="G1482" s="130" t="s">
        <v>59</v>
      </c>
      <c r="H1482" s="130">
        <v>0</v>
      </c>
      <c r="I1482" s="130">
        <v>0</v>
      </c>
      <c r="J1482" s="131">
        <v>0</v>
      </c>
      <c r="K1482" s="131">
        <v>0</v>
      </c>
    </row>
    <row r="1483" spans="1:11" ht="23.1" hidden="1" customHeight="1" x14ac:dyDescent="0.15">
      <c r="A1483" s="130" t="s">
        <v>3057</v>
      </c>
      <c r="B1483" s="130" t="s">
        <v>3058</v>
      </c>
      <c r="C1483" s="130" t="s">
        <v>11</v>
      </c>
      <c r="D1483" s="130">
        <v>0</v>
      </c>
      <c r="E1483" s="131">
        <v>0</v>
      </c>
      <c r="F1483" s="131">
        <v>0</v>
      </c>
      <c r="G1483" s="130" t="s">
        <v>13</v>
      </c>
      <c r="H1483" s="130">
        <v>0</v>
      </c>
      <c r="I1483" s="130">
        <v>0</v>
      </c>
      <c r="J1483" s="131">
        <v>0</v>
      </c>
      <c r="K1483" s="131">
        <v>0</v>
      </c>
    </row>
    <row r="1484" spans="1:11" ht="23.1" hidden="1" customHeight="1" x14ac:dyDescent="0.15">
      <c r="A1484" s="130" t="s">
        <v>3059</v>
      </c>
      <c r="B1484" s="130" t="s">
        <v>3060</v>
      </c>
      <c r="C1484" s="130" t="s">
        <v>18</v>
      </c>
      <c r="D1484" s="130">
        <v>0</v>
      </c>
      <c r="E1484" s="131">
        <v>0</v>
      </c>
      <c r="F1484" s="131">
        <v>0</v>
      </c>
      <c r="G1484" s="130" t="s">
        <v>18</v>
      </c>
      <c r="H1484" s="130">
        <v>0</v>
      </c>
      <c r="I1484" s="130">
        <v>0</v>
      </c>
      <c r="J1484" s="131">
        <v>0</v>
      </c>
      <c r="K1484" s="131">
        <v>0</v>
      </c>
    </row>
    <row r="1485" spans="1:11" ht="23.1" hidden="1" customHeight="1" x14ac:dyDescent="0.15">
      <c r="A1485" s="130" t="s">
        <v>3061</v>
      </c>
      <c r="B1485" s="130" t="s">
        <v>3062</v>
      </c>
      <c r="C1485" s="130" t="s">
        <v>11</v>
      </c>
      <c r="D1485" s="130" t="s">
        <v>35</v>
      </c>
      <c r="E1485" s="131" t="s">
        <v>26</v>
      </c>
      <c r="F1485" s="131">
        <v>0</v>
      </c>
      <c r="G1485" s="130" t="s">
        <v>13</v>
      </c>
      <c r="H1485" s="130" t="s">
        <v>76</v>
      </c>
      <c r="I1485" s="130">
        <v>0</v>
      </c>
      <c r="J1485" s="131" t="s">
        <v>26</v>
      </c>
      <c r="K1485" s="131">
        <v>0</v>
      </c>
    </row>
    <row r="1486" spans="1:11" ht="23.1" hidden="1" customHeight="1" x14ac:dyDescent="0.15">
      <c r="A1486" s="130" t="s">
        <v>3063</v>
      </c>
      <c r="B1486" s="130" t="s">
        <v>3064</v>
      </c>
      <c r="C1486" s="130" t="s">
        <v>25</v>
      </c>
      <c r="D1486" s="130">
        <v>0</v>
      </c>
      <c r="E1486" s="131">
        <v>0</v>
      </c>
      <c r="F1486" s="131">
        <v>0</v>
      </c>
      <c r="G1486" s="130" t="s">
        <v>27</v>
      </c>
      <c r="H1486" s="130">
        <v>0</v>
      </c>
      <c r="I1486" s="130">
        <v>0</v>
      </c>
      <c r="J1486" s="131">
        <v>0</v>
      </c>
      <c r="K1486" s="131">
        <v>0</v>
      </c>
    </row>
    <row r="1487" spans="1:11" ht="23.1" hidden="1" customHeight="1" x14ac:dyDescent="0.15">
      <c r="A1487" s="130" t="s">
        <v>3065</v>
      </c>
      <c r="B1487" s="130" t="s">
        <v>3066</v>
      </c>
      <c r="C1487" s="130" t="s">
        <v>22</v>
      </c>
      <c r="D1487" s="130">
        <v>0</v>
      </c>
      <c r="E1487" s="131">
        <v>0</v>
      </c>
      <c r="F1487" s="131">
        <v>0</v>
      </c>
      <c r="G1487" s="130" t="s">
        <v>70</v>
      </c>
      <c r="H1487" s="130">
        <v>0</v>
      </c>
      <c r="I1487" s="130">
        <v>0</v>
      </c>
      <c r="J1487" s="131">
        <v>0</v>
      </c>
      <c r="K1487" s="131">
        <v>0</v>
      </c>
    </row>
    <row r="1488" spans="1:11" ht="23.1" hidden="1" customHeight="1" x14ac:dyDescent="0.15">
      <c r="A1488" s="130" t="s">
        <v>3067</v>
      </c>
      <c r="B1488" s="130" t="s">
        <v>3068</v>
      </c>
      <c r="C1488" s="130" t="s">
        <v>35</v>
      </c>
      <c r="D1488" s="130">
        <v>0</v>
      </c>
      <c r="E1488" s="131">
        <v>0</v>
      </c>
      <c r="F1488" s="131">
        <v>0</v>
      </c>
      <c r="G1488" s="130" t="s">
        <v>36</v>
      </c>
      <c r="H1488" s="130">
        <v>0</v>
      </c>
      <c r="I1488" s="130">
        <v>0</v>
      </c>
      <c r="J1488" s="131">
        <v>0</v>
      </c>
      <c r="K1488" s="131">
        <v>0</v>
      </c>
    </row>
    <row r="1489" spans="1:11" ht="23.1" hidden="1" customHeight="1" x14ac:dyDescent="0.15">
      <c r="A1489" s="130" t="s">
        <v>3069</v>
      </c>
      <c r="B1489" s="130" t="s">
        <v>3070</v>
      </c>
      <c r="C1489" s="130" t="s">
        <v>11</v>
      </c>
      <c r="D1489" s="130">
        <v>0</v>
      </c>
      <c r="E1489" s="131">
        <v>0</v>
      </c>
      <c r="F1489" s="131">
        <v>0</v>
      </c>
      <c r="G1489" s="130" t="s">
        <v>13</v>
      </c>
      <c r="H1489" s="130">
        <v>0</v>
      </c>
      <c r="I1489" s="130">
        <v>0</v>
      </c>
      <c r="J1489" s="131">
        <v>0</v>
      </c>
      <c r="K1489" s="131">
        <v>0</v>
      </c>
    </row>
    <row r="1490" spans="1:11" ht="23.1" hidden="1" customHeight="1" x14ac:dyDescent="0.15">
      <c r="A1490" s="130" t="s">
        <v>3071</v>
      </c>
      <c r="B1490" s="130" t="s">
        <v>3072</v>
      </c>
      <c r="C1490" s="130" t="s">
        <v>25</v>
      </c>
      <c r="D1490" s="130">
        <v>0</v>
      </c>
      <c r="E1490" s="131" t="s">
        <v>39</v>
      </c>
      <c r="F1490" s="131">
        <v>0</v>
      </c>
      <c r="G1490" s="130" t="s">
        <v>41</v>
      </c>
      <c r="H1490" s="130">
        <v>0</v>
      </c>
      <c r="I1490" s="130">
        <v>0</v>
      </c>
      <c r="J1490" s="131" t="s">
        <v>43</v>
      </c>
      <c r="K1490" s="131">
        <v>0</v>
      </c>
    </row>
    <row r="1491" spans="1:11" ht="23.1" hidden="1" customHeight="1" x14ac:dyDescent="0.15">
      <c r="A1491" s="130" t="s">
        <v>3073</v>
      </c>
      <c r="B1491" s="130" t="s">
        <v>3074</v>
      </c>
      <c r="C1491" s="130" t="s">
        <v>25</v>
      </c>
      <c r="D1491" s="130" t="s">
        <v>35</v>
      </c>
      <c r="E1491" s="131">
        <v>0</v>
      </c>
      <c r="F1491" s="131">
        <v>0</v>
      </c>
      <c r="G1491" s="130" t="s">
        <v>36</v>
      </c>
      <c r="H1491" s="130" t="s">
        <v>27</v>
      </c>
      <c r="I1491" s="130" t="s">
        <v>55</v>
      </c>
      <c r="J1491" s="131">
        <v>0</v>
      </c>
      <c r="K1491" s="131">
        <v>0</v>
      </c>
    </row>
    <row r="1492" spans="1:11" ht="23.1" hidden="1" customHeight="1" x14ac:dyDescent="0.15">
      <c r="A1492" s="130" t="s">
        <v>3075</v>
      </c>
      <c r="B1492" s="130" t="s">
        <v>3076</v>
      </c>
      <c r="C1492" s="130" t="s">
        <v>11</v>
      </c>
      <c r="D1492" s="130">
        <v>0</v>
      </c>
      <c r="E1492" s="131">
        <v>0</v>
      </c>
      <c r="F1492" s="131">
        <v>0</v>
      </c>
      <c r="G1492" s="130" t="s">
        <v>32</v>
      </c>
      <c r="H1492" s="130">
        <v>0</v>
      </c>
      <c r="I1492" s="130">
        <v>0</v>
      </c>
      <c r="J1492" s="131">
        <v>0</v>
      </c>
      <c r="K1492" s="131">
        <v>0</v>
      </c>
    </row>
    <row r="1493" spans="1:11" ht="23.1" hidden="1" customHeight="1" x14ac:dyDescent="0.15">
      <c r="A1493" s="130" t="s">
        <v>3077</v>
      </c>
      <c r="B1493" s="130" t="s">
        <v>3078</v>
      </c>
      <c r="C1493" s="130" t="s">
        <v>22</v>
      </c>
      <c r="D1493" s="130">
        <v>0</v>
      </c>
      <c r="E1493" s="131">
        <v>0</v>
      </c>
      <c r="F1493" s="131">
        <v>0</v>
      </c>
      <c r="G1493" s="130" t="s">
        <v>51</v>
      </c>
      <c r="H1493" s="130">
        <v>0</v>
      </c>
      <c r="I1493" s="130">
        <v>0</v>
      </c>
      <c r="J1493" s="131">
        <v>0</v>
      </c>
      <c r="K1493" s="131">
        <v>0</v>
      </c>
    </row>
    <row r="1494" spans="1:11" ht="23.1" hidden="1" customHeight="1" x14ac:dyDescent="0.15">
      <c r="A1494" s="130" t="s">
        <v>3079</v>
      </c>
      <c r="B1494" s="130" t="s">
        <v>3080</v>
      </c>
      <c r="C1494" s="130" t="s">
        <v>11</v>
      </c>
      <c r="D1494" s="130">
        <v>0</v>
      </c>
      <c r="E1494" s="131">
        <v>0</v>
      </c>
      <c r="F1494" s="131">
        <v>0</v>
      </c>
      <c r="G1494" s="130" t="s">
        <v>13</v>
      </c>
      <c r="H1494" s="130">
        <v>0</v>
      </c>
      <c r="I1494" s="130">
        <v>0</v>
      </c>
      <c r="J1494" s="131">
        <v>0</v>
      </c>
      <c r="K1494" s="131">
        <v>0</v>
      </c>
    </row>
    <row r="1495" spans="1:11" ht="23.1" hidden="1" customHeight="1" x14ac:dyDescent="0.15">
      <c r="A1495" s="130" t="s">
        <v>3081</v>
      </c>
      <c r="B1495" s="130" t="s">
        <v>3082</v>
      </c>
      <c r="C1495" s="130" t="s">
        <v>48</v>
      </c>
      <c r="D1495" s="130">
        <v>0</v>
      </c>
      <c r="E1495" s="131">
        <v>0</v>
      </c>
      <c r="F1495" s="131">
        <v>0</v>
      </c>
      <c r="G1495" s="130" t="s">
        <v>65</v>
      </c>
      <c r="H1495" s="130">
        <v>0</v>
      </c>
      <c r="I1495" s="130">
        <v>0</v>
      </c>
      <c r="J1495" s="131">
        <v>0</v>
      </c>
      <c r="K1495" s="131">
        <v>0</v>
      </c>
    </row>
    <row r="1496" spans="1:11" ht="23.1" hidden="1" customHeight="1" x14ac:dyDescent="0.15">
      <c r="A1496" s="130" t="s">
        <v>3083</v>
      </c>
      <c r="B1496" s="130" t="s">
        <v>3084</v>
      </c>
      <c r="C1496" s="130" t="s">
        <v>26</v>
      </c>
      <c r="D1496" s="130" t="s">
        <v>14</v>
      </c>
      <c r="E1496" s="131">
        <v>0</v>
      </c>
      <c r="F1496" s="131">
        <v>0</v>
      </c>
      <c r="G1496" s="130" t="s">
        <v>26</v>
      </c>
      <c r="H1496" s="130" t="s">
        <v>14</v>
      </c>
      <c r="I1496" s="130">
        <v>0</v>
      </c>
      <c r="J1496" s="131">
        <v>0</v>
      </c>
      <c r="K1496" s="131">
        <v>0</v>
      </c>
    </row>
    <row r="1497" spans="1:11" ht="23.1" hidden="1" customHeight="1" x14ac:dyDescent="0.15">
      <c r="A1497" s="130" t="s">
        <v>3085</v>
      </c>
      <c r="B1497" s="130" t="s">
        <v>3086</v>
      </c>
      <c r="C1497" s="130" t="s">
        <v>39</v>
      </c>
      <c r="D1497" s="130" t="s">
        <v>25</v>
      </c>
      <c r="E1497" s="131">
        <v>0</v>
      </c>
      <c r="F1497" s="131">
        <v>0</v>
      </c>
      <c r="G1497" s="130" t="s">
        <v>52</v>
      </c>
      <c r="H1497" s="130" t="s">
        <v>72</v>
      </c>
      <c r="I1497" s="130" t="s">
        <v>27</v>
      </c>
      <c r="J1497" s="131">
        <v>0</v>
      </c>
      <c r="K1497" s="131">
        <v>0</v>
      </c>
    </row>
    <row r="1498" spans="1:11" ht="23.1" hidden="1" customHeight="1" x14ac:dyDescent="0.15">
      <c r="A1498" s="130" t="s">
        <v>3087</v>
      </c>
      <c r="B1498" s="130" t="s">
        <v>3088</v>
      </c>
      <c r="C1498" s="130" t="s">
        <v>35</v>
      </c>
      <c r="D1498" s="130">
        <v>0</v>
      </c>
      <c r="E1498" s="131">
        <v>0</v>
      </c>
      <c r="F1498" s="131">
        <v>0</v>
      </c>
      <c r="G1498" s="130" t="s">
        <v>36</v>
      </c>
      <c r="H1498" s="130">
        <v>0</v>
      </c>
      <c r="I1498" s="130">
        <v>0</v>
      </c>
      <c r="J1498" s="131">
        <v>0</v>
      </c>
      <c r="K1498" s="131">
        <v>0</v>
      </c>
    </row>
    <row r="1499" spans="1:11" ht="23.1" hidden="1" customHeight="1" x14ac:dyDescent="0.15">
      <c r="A1499" s="130" t="s">
        <v>3089</v>
      </c>
      <c r="B1499" s="130" t="s">
        <v>3090</v>
      </c>
      <c r="C1499" s="130" t="s">
        <v>12</v>
      </c>
      <c r="D1499" s="130">
        <v>0</v>
      </c>
      <c r="E1499" s="131">
        <v>0</v>
      </c>
      <c r="F1499" s="131">
        <v>0</v>
      </c>
      <c r="G1499" s="130" t="s">
        <v>19</v>
      </c>
      <c r="H1499" s="130">
        <v>0</v>
      </c>
      <c r="I1499" s="130">
        <v>0</v>
      </c>
      <c r="J1499" s="131">
        <v>0</v>
      </c>
      <c r="K1499" s="131">
        <v>0</v>
      </c>
    </row>
    <row r="1500" spans="1:11" ht="23.1" hidden="1" customHeight="1" x14ac:dyDescent="0.15">
      <c r="A1500" s="130" t="s">
        <v>3091</v>
      </c>
      <c r="B1500" s="130" t="s">
        <v>3092</v>
      </c>
      <c r="C1500" s="130" t="s">
        <v>17</v>
      </c>
      <c r="D1500" s="130" t="s">
        <v>25</v>
      </c>
      <c r="E1500" s="131">
        <v>0</v>
      </c>
      <c r="F1500" s="131">
        <v>0</v>
      </c>
      <c r="G1500" s="130" t="s">
        <v>37</v>
      </c>
      <c r="H1500" s="130" t="s">
        <v>27</v>
      </c>
      <c r="I1500" s="130">
        <v>0</v>
      </c>
      <c r="J1500" s="131">
        <v>0</v>
      </c>
      <c r="K1500" s="131">
        <v>0</v>
      </c>
    </row>
    <row r="1501" spans="1:11" ht="23.1" hidden="1" customHeight="1" x14ac:dyDescent="0.15">
      <c r="A1501" s="130" t="s">
        <v>3093</v>
      </c>
      <c r="B1501" s="130" t="s">
        <v>3094</v>
      </c>
      <c r="C1501" s="130" t="s">
        <v>39</v>
      </c>
      <c r="D1501" s="130">
        <v>0</v>
      </c>
      <c r="E1501" s="131">
        <v>0</v>
      </c>
      <c r="F1501" s="131">
        <v>0</v>
      </c>
      <c r="G1501" s="130" t="s">
        <v>43</v>
      </c>
      <c r="H1501" s="130">
        <v>0</v>
      </c>
      <c r="I1501" s="130">
        <v>0</v>
      </c>
      <c r="J1501" s="131">
        <v>0</v>
      </c>
      <c r="K1501" s="131">
        <v>0</v>
      </c>
    </row>
    <row r="1502" spans="1:11" ht="23.1" hidden="1" customHeight="1" x14ac:dyDescent="0.15">
      <c r="A1502" s="130" t="s">
        <v>3095</v>
      </c>
      <c r="B1502" s="130" t="s">
        <v>3096</v>
      </c>
      <c r="C1502" s="130" t="s">
        <v>11</v>
      </c>
      <c r="D1502" s="130" t="s">
        <v>47</v>
      </c>
      <c r="E1502" s="131">
        <v>0</v>
      </c>
      <c r="F1502" s="131">
        <v>0</v>
      </c>
      <c r="G1502" s="130" t="s">
        <v>47</v>
      </c>
      <c r="H1502" s="130" t="s">
        <v>32</v>
      </c>
      <c r="I1502" s="130">
        <v>0</v>
      </c>
      <c r="J1502" s="131">
        <v>0</v>
      </c>
      <c r="K1502" s="131">
        <v>0</v>
      </c>
    </row>
    <row r="1503" spans="1:11" ht="23.1" hidden="1" customHeight="1" x14ac:dyDescent="0.15">
      <c r="A1503" s="130" t="s">
        <v>3097</v>
      </c>
      <c r="B1503" s="130" t="s">
        <v>3098</v>
      </c>
      <c r="C1503" s="130" t="s">
        <v>22</v>
      </c>
      <c r="D1503" s="130">
        <v>0</v>
      </c>
      <c r="E1503" s="131">
        <v>0</v>
      </c>
      <c r="F1503" s="131">
        <v>0</v>
      </c>
      <c r="G1503" s="130" t="s">
        <v>71</v>
      </c>
      <c r="H1503" s="130">
        <v>0</v>
      </c>
      <c r="I1503" s="130">
        <v>0</v>
      </c>
      <c r="J1503" s="131">
        <v>0</v>
      </c>
      <c r="K1503" s="131">
        <v>0</v>
      </c>
    </row>
    <row r="1504" spans="1:11" ht="23.1" hidden="1" customHeight="1" x14ac:dyDescent="0.15">
      <c r="A1504" s="130" t="s">
        <v>3099</v>
      </c>
      <c r="B1504" s="130" t="s">
        <v>3100</v>
      </c>
      <c r="C1504" s="130" t="s">
        <v>17</v>
      </c>
      <c r="D1504" s="130" t="s">
        <v>14</v>
      </c>
      <c r="E1504" s="131">
        <v>0</v>
      </c>
      <c r="F1504" s="131">
        <v>0</v>
      </c>
      <c r="G1504" s="130" t="s">
        <v>14</v>
      </c>
      <c r="H1504" s="130">
        <v>0</v>
      </c>
      <c r="I1504" s="130">
        <v>0</v>
      </c>
      <c r="J1504" s="131">
        <v>0</v>
      </c>
      <c r="K1504" s="131">
        <v>0</v>
      </c>
    </row>
    <row r="1505" spans="1:11" ht="23.1" hidden="1" customHeight="1" x14ac:dyDescent="0.15">
      <c r="A1505" s="130" t="s">
        <v>3101</v>
      </c>
      <c r="B1505" s="130" t="s">
        <v>3102</v>
      </c>
      <c r="C1505" s="130" t="s">
        <v>11</v>
      </c>
      <c r="D1505" s="130" t="s">
        <v>25</v>
      </c>
      <c r="E1505" s="131">
        <v>0</v>
      </c>
      <c r="F1505" s="131">
        <v>0</v>
      </c>
      <c r="G1505" s="130" t="s">
        <v>13</v>
      </c>
      <c r="H1505" s="130" t="s">
        <v>55</v>
      </c>
      <c r="I1505" s="130">
        <v>0</v>
      </c>
      <c r="J1505" s="131">
        <v>0</v>
      </c>
      <c r="K1505" s="131">
        <v>0</v>
      </c>
    </row>
    <row r="1506" spans="1:11" ht="23.1" hidden="1" customHeight="1" x14ac:dyDescent="0.15">
      <c r="A1506" s="130" t="s">
        <v>3103</v>
      </c>
      <c r="B1506" s="130" t="s">
        <v>3104</v>
      </c>
      <c r="C1506" s="130" t="s">
        <v>17</v>
      </c>
      <c r="D1506" s="130">
        <v>0</v>
      </c>
      <c r="E1506" s="131">
        <v>0</v>
      </c>
      <c r="F1506" s="131">
        <v>0</v>
      </c>
      <c r="G1506" s="130" t="s">
        <v>69</v>
      </c>
      <c r="H1506" s="130" t="s">
        <v>23</v>
      </c>
      <c r="I1506" s="130">
        <v>0</v>
      </c>
      <c r="J1506" s="131">
        <v>0</v>
      </c>
      <c r="K1506" s="131">
        <v>0</v>
      </c>
    </row>
    <row r="1507" spans="1:11" ht="23.1" hidden="1" customHeight="1" x14ac:dyDescent="0.15">
      <c r="A1507" s="130" t="s">
        <v>3105</v>
      </c>
      <c r="B1507" s="130" t="s">
        <v>3106</v>
      </c>
      <c r="C1507" s="130" t="s">
        <v>25</v>
      </c>
      <c r="D1507" s="130">
        <v>0</v>
      </c>
      <c r="E1507" s="131">
        <v>0</v>
      </c>
      <c r="F1507" s="131">
        <v>0</v>
      </c>
      <c r="G1507" s="130" t="s">
        <v>64</v>
      </c>
      <c r="H1507" s="130" t="s">
        <v>29</v>
      </c>
      <c r="I1507" s="130">
        <v>0</v>
      </c>
      <c r="J1507" s="131">
        <v>0</v>
      </c>
      <c r="K1507" s="131">
        <v>0</v>
      </c>
    </row>
    <row r="1508" spans="1:11" ht="23.1" hidden="1" customHeight="1" x14ac:dyDescent="0.15">
      <c r="A1508" s="130" t="s">
        <v>3107</v>
      </c>
      <c r="B1508" s="130" t="s">
        <v>3108</v>
      </c>
      <c r="C1508" s="130" t="s">
        <v>11</v>
      </c>
      <c r="D1508" s="130">
        <v>0</v>
      </c>
      <c r="E1508" s="131">
        <v>0</v>
      </c>
      <c r="F1508" s="131">
        <v>0</v>
      </c>
      <c r="G1508" s="130" t="s">
        <v>62</v>
      </c>
      <c r="H1508" s="130">
        <v>0</v>
      </c>
      <c r="I1508" s="130">
        <v>0</v>
      </c>
      <c r="J1508" s="131">
        <v>0</v>
      </c>
      <c r="K1508" s="131">
        <v>0</v>
      </c>
    </row>
    <row r="1509" spans="1:11" ht="23.1" hidden="1" customHeight="1" x14ac:dyDescent="0.15">
      <c r="A1509" s="130" t="s">
        <v>3109</v>
      </c>
      <c r="B1509" s="130" t="s">
        <v>3110</v>
      </c>
      <c r="C1509" s="130" t="s">
        <v>18</v>
      </c>
      <c r="D1509" s="130">
        <v>0</v>
      </c>
      <c r="E1509" s="131">
        <v>0</v>
      </c>
      <c r="F1509" s="131">
        <v>0</v>
      </c>
      <c r="G1509" s="130" t="s">
        <v>18</v>
      </c>
      <c r="H1509" s="130">
        <v>0</v>
      </c>
      <c r="I1509" s="130">
        <v>0</v>
      </c>
      <c r="J1509" s="131">
        <v>0</v>
      </c>
      <c r="K1509" s="131">
        <v>0</v>
      </c>
    </row>
    <row r="1510" spans="1:11" ht="23.1" hidden="1" customHeight="1" x14ac:dyDescent="0.15">
      <c r="A1510" s="130" t="s">
        <v>3111</v>
      </c>
      <c r="B1510" s="130" t="s">
        <v>3112</v>
      </c>
      <c r="C1510" s="130" t="s">
        <v>35</v>
      </c>
      <c r="D1510" s="130">
        <v>0</v>
      </c>
      <c r="E1510" s="131">
        <v>0</v>
      </c>
      <c r="F1510" s="131">
        <v>0</v>
      </c>
      <c r="G1510" s="130" t="s">
        <v>36</v>
      </c>
      <c r="H1510" s="130" t="s">
        <v>69</v>
      </c>
      <c r="I1510" s="130">
        <v>0</v>
      </c>
      <c r="J1510" s="131">
        <v>0</v>
      </c>
      <c r="K1510" s="131">
        <v>0</v>
      </c>
    </row>
    <row r="1511" spans="1:11" ht="23.1" hidden="1" customHeight="1" x14ac:dyDescent="0.15">
      <c r="A1511" s="130" t="s">
        <v>3113</v>
      </c>
      <c r="B1511" s="130" t="s">
        <v>3114</v>
      </c>
      <c r="C1511" s="130" t="s">
        <v>22</v>
      </c>
      <c r="D1511" s="130">
        <v>0</v>
      </c>
      <c r="E1511" s="131">
        <v>0</v>
      </c>
      <c r="F1511" s="131">
        <v>0</v>
      </c>
      <c r="G1511" s="130" t="s">
        <v>71</v>
      </c>
      <c r="H1511" s="130" t="s">
        <v>85</v>
      </c>
      <c r="I1511" s="130">
        <v>0</v>
      </c>
      <c r="J1511" s="131">
        <v>0</v>
      </c>
      <c r="K1511" s="131">
        <v>0</v>
      </c>
    </row>
    <row r="1512" spans="1:11" ht="23.1" hidden="1" customHeight="1" x14ac:dyDescent="0.15">
      <c r="A1512" s="130" t="s">
        <v>3115</v>
      </c>
      <c r="B1512" s="130" t="s">
        <v>3116</v>
      </c>
      <c r="C1512" s="130" t="s">
        <v>18</v>
      </c>
      <c r="D1512" s="130">
        <v>0</v>
      </c>
      <c r="E1512" s="131">
        <v>0</v>
      </c>
      <c r="F1512" s="131">
        <v>0</v>
      </c>
      <c r="G1512" s="130" t="s">
        <v>18</v>
      </c>
      <c r="H1512" s="130">
        <v>0</v>
      </c>
      <c r="I1512" s="130">
        <v>0</v>
      </c>
      <c r="J1512" s="131">
        <v>0</v>
      </c>
      <c r="K1512" s="131">
        <v>0</v>
      </c>
    </row>
    <row r="1513" spans="1:11" ht="23.1" hidden="1" customHeight="1" x14ac:dyDescent="0.15">
      <c r="A1513" s="130" t="s">
        <v>3117</v>
      </c>
      <c r="B1513" s="130" t="s">
        <v>3118</v>
      </c>
      <c r="C1513" s="130" t="s">
        <v>35</v>
      </c>
      <c r="D1513" s="130">
        <v>0</v>
      </c>
      <c r="E1513" s="131">
        <v>0</v>
      </c>
      <c r="F1513" s="131">
        <v>0</v>
      </c>
      <c r="G1513" s="130" t="s">
        <v>76</v>
      </c>
      <c r="H1513" s="130">
        <v>0</v>
      </c>
      <c r="I1513" s="130">
        <v>0</v>
      </c>
      <c r="J1513" s="131">
        <v>0</v>
      </c>
      <c r="K1513" s="131">
        <v>0</v>
      </c>
    </row>
    <row r="1514" spans="1:11" ht="23.1" hidden="1" customHeight="1" x14ac:dyDescent="0.15">
      <c r="A1514" s="130" t="s">
        <v>3119</v>
      </c>
      <c r="B1514" s="130" t="s">
        <v>3120</v>
      </c>
      <c r="C1514" s="130" t="s">
        <v>40</v>
      </c>
      <c r="D1514" s="130" t="s">
        <v>25</v>
      </c>
      <c r="E1514" s="131">
        <v>0</v>
      </c>
      <c r="F1514" s="131">
        <v>0</v>
      </c>
      <c r="G1514" s="130" t="s">
        <v>40</v>
      </c>
      <c r="H1514" s="130" t="s">
        <v>72</v>
      </c>
      <c r="I1514" s="130">
        <v>0</v>
      </c>
      <c r="J1514" s="131">
        <v>0</v>
      </c>
      <c r="K1514" s="131">
        <v>0</v>
      </c>
    </row>
    <row r="1515" spans="1:11" ht="23.1" hidden="1" customHeight="1" x14ac:dyDescent="0.15">
      <c r="A1515" s="130" t="s">
        <v>3121</v>
      </c>
      <c r="B1515" s="130" t="s">
        <v>3122</v>
      </c>
      <c r="C1515" s="130" t="s">
        <v>18</v>
      </c>
      <c r="D1515" s="130">
        <v>0</v>
      </c>
      <c r="E1515" s="131">
        <v>0</v>
      </c>
      <c r="F1515" s="131">
        <v>0</v>
      </c>
      <c r="G1515" s="130" t="s">
        <v>18</v>
      </c>
      <c r="H1515" s="130">
        <v>0</v>
      </c>
      <c r="I1515" s="130">
        <v>0</v>
      </c>
      <c r="J1515" s="131">
        <v>0</v>
      </c>
      <c r="K1515" s="131">
        <v>0</v>
      </c>
    </row>
    <row r="1516" spans="1:11" ht="23.1" hidden="1" customHeight="1" x14ac:dyDescent="0.15">
      <c r="A1516" s="130" t="s">
        <v>3123</v>
      </c>
      <c r="B1516" s="130" t="s">
        <v>3124</v>
      </c>
      <c r="C1516" s="130" t="s">
        <v>48</v>
      </c>
      <c r="D1516" s="130">
        <v>0</v>
      </c>
      <c r="E1516" s="131">
        <v>0</v>
      </c>
      <c r="F1516" s="131">
        <v>0</v>
      </c>
      <c r="G1516" s="130" t="s">
        <v>65</v>
      </c>
      <c r="H1516" s="130">
        <v>0</v>
      </c>
      <c r="I1516" s="130">
        <v>0</v>
      </c>
      <c r="J1516" s="131">
        <v>0</v>
      </c>
      <c r="K1516" s="131">
        <v>0</v>
      </c>
    </row>
    <row r="1517" spans="1:11" ht="23.1" hidden="1" customHeight="1" x14ac:dyDescent="0.15">
      <c r="A1517" s="130" t="s">
        <v>3125</v>
      </c>
      <c r="B1517" s="130" t="s">
        <v>3126</v>
      </c>
      <c r="C1517" s="130" t="s">
        <v>12</v>
      </c>
      <c r="D1517" s="130">
        <v>0</v>
      </c>
      <c r="E1517" s="131">
        <v>0</v>
      </c>
      <c r="F1517" s="131">
        <v>0</v>
      </c>
      <c r="G1517" s="130" t="s">
        <v>19</v>
      </c>
      <c r="H1517" s="130">
        <v>0</v>
      </c>
      <c r="I1517" s="130">
        <v>0</v>
      </c>
      <c r="J1517" s="131">
        <v>0</v>
      </c>
      <c r="K1517" s="131">
        <v>0</v>
      </c>
    </row>
    <row r="1518" spans="1:11" ht="23.1" hidden="1" customHeight="1" x14ac:dyDescent="0.15">
      <c r="A1518" s="130" t="s">
        <v>3127</v>
      </c>
      <c r="B1518" s="130" t="s">
        <v>3128</v>
      </c>
      <c r="C1518" s="130" t="s">
        <v>59</v>
      </c>
      <c r="D1518" s="130">
        <v>0</v>
      </c>
      <c r="E1518" s="131">
        <v>0</v>
      </c>
      <c r="F1518" s="131">
        <v>0</v>
      </c>
      <c r="G1518" s="130" t="s">
        <v>59</v>
      </c>
      <c r="H1518" s="130">
        <v>0</v>
      </c>
      <c r="I1518" s="130">
        <v>0</v>
      </c>
      <c r="J1518" s="131">
        <v>0</v>
      </c>
      <c r="K1518" s="131">
        <v>0</v>
      </c>
    </row>
    <row r="1519" spans="1:11" ht="23.1" hidden="1" customHeight="1" x14ac:dyDescent="0.15">
      <c r="A1519" s="130" t="s">
        <v>3129</v>
      </c>
      <c r="B1519" s="130" t="s">
        <v>3130</v>
      </c>
      <c r="C1519" s="130" t="s">
        <v>50</v>
      </c>
      <c r="D1519" s="130">
        <v>0</v>
      </c>
      <c r="E1519" s="131">
        <v>0</v>
      </c>
      <c r="F1519" s="131">
        <v>0</v>
      </c>
      <c r="G1519" s="130" t="s">
        <v>50</v>
      </c>
      <c r="H1519" s="130">
        <v>0</v>
      </c>
      <c r="I1519" s="130">
        <v>0</v>
      </c>
      <c r="J1519" s="131">
        <v>0</v>
      </c>
      <c r="K1519" s="131">
        <v>0</v>
      </c>
    </row>
    <row r="1520" spans="1:11" ht="23.1" hidden="1" customHeight="1" x14ac:dyDescent="0.15">
      <c r="A1520" s="130" t="s">
        <v>3131</v>
      </c>
      <c r="B1520" s="130" t="s">
        <v>3132</v>
      </c>
      <c r="C1520" s="130" t="s">
        <v>25</v>
      </c>
      <c r="D1520" s="130">
        <v>0</v>
      </c>
      <c r="E1520" s="131">
        <v>0</v>
      </c>
      <c r="F1520" s="131">
        <v>0</v>
      </c>
      <c r="G1520" s="130" t="s">
        <v>41</v>
      </c>
      <c r="H1520" s="130">
        <v>0</v>
      </c>
      <c r="I1520" s="130">
        <v>0</v>
      </c>
      <c r="J1520" s="131" t="s">
        <v>55</v>
      </c>
      <c r="K1520" s="131">
        <v>0</v>
      </c>
    </row>
    <row r="1521" spans="1:11" ht="23.1" hidden="1" customHeight="1" x14ac:dyDescent="0.15">
      <c r="A1521" s="130" t="s">
        <v>3133</v>
      </c>
      <c r="B1521" s="130" t="s">
        <v>3134</v>
      </c>
      <c r="C1521" s="130" t="s">
        <v>18</v>
      </c>
      <c r="D1521" s="130">
        <v>0</v>
      </c>
      <c r="E1521" s="131">
        <v>0</v>
      </c>
      <c r="F1521" s="131">
        <v>0</v>
      </c>
      <c r="G1521" s="130" t="s">
        <v>18</v>
      </c>
      <c r="H1521" s="130" t="s">
        <v>81</v>
      </c>
      <c r="I1521" s="130">
        <v>0</v>
      </c>
      <c r="J1521" s="131">
        <v>0</v>
      </c>
      <c r="K1521" s="131">
        <v>0</v>
      </c>
    </row>
    <row r="1522" spans="1:11" ht="23.1" hidden="1" customHeight="1" x14ac:dyDescent="0.15">
      <c r="A1522" s="130" t="s">
        <v>3135</v>
      </c>
      <c r="B1522" s="130" t="s">
        <v>3136</v>
      </c>
      <c r="C1522" s="130" t="s">
        <v>18</v>
      </c>
      <c r="D1522" s="130">
        <v>0</v>
      </c>
      <c r="E1522" s="131">
        <v>0</v>
      </c>
      <c r="F1522" s="131">
        <v>0</v>
      </c>
      <c r="G1522" s="130" t="s">
        <v>18</v>
      </c>
      <c r="H1522" s="130">
        <v>0</v>
      </c>
      <c r="I1522" s="130">
        <v>0</v>
      </c>
      <c r="J1522" s="131">
        <v>0</v>
      </c>
      <c r="K1522" s="131">
        <v>0</v>
      </c>
    </row>
    <row r="1523" spans="1:11" ht="23.1" hidden="1" customHeight="1" x14ac:dyDescent="0.15">
      <c r="A1523" s="130" t="s">
        <v>3137</v>
      </c>
      <c r="B1523" s="130" t="s">
        <v>3138</v>
      </c>
      <c r="C1523" s="130" t="s">
        <v>11</v>
      </c>
      <c r="D1523" s="130">
        <v>0</v>
      </c>
      <c r="E1523" s="131">
        <v>0</v>
      </c>
      <c r="F1523" s="131">
        <v>0</v>
      </c>
      <c r="G1523" s="130" t="s">
        <v>32</v>
      </c>
      <c r="H1523" s="130">
        <v>0</v>
      </c>
      <c r="I1523" s="130">
        <v>0</v>
      </c>
      <c r="J1523" s="131">
        <v>0</v>
      </c>
      <c r="K1523" s="131">
        <v>0</v>
      </c>
    </row>
    <row r="1524" spans="1:11" ht="23.1" hidden="1" customHeight="1" x14ac:dyDescent="0.15">
      <c r="A1524" s="130" t="s">
        <v>3139</v>
      </c>
      <c r="B1524" s="130" t="s">
        <v>3140</v>
      </c>
      <c r="C1524" s="130" t="s">
        <v>25</v>
      </c>
      <c r="D1524" s="130">
        <v>0</v>
      </c>
      <c r="E1524" s="131">
        <v>0</v>
      </c>
      <c r="F1524" s="131">
        <v>0</v>
      </c>
      <c r="G1524" s="130" t="s">
        <v>64</v>
      </c>
      <c r="H1524" s="130">
        <v>0</v>
      </c>
      <c r="I1524" s="130">
        <v>0</v>
      </c>
      <c r="J1524" s="131">
        <v>0</v>
      </c>
      <c r="K1524" s="131">
        <v>0</v>
      </c>
    </row>
    <row r="1525" spans="1:11" ht="23.1" hidden="1" customHeight="1" x14ac:dyDescent="0.15">
      <c r="A1525" s="130" t="s">
        <v>3141</v>
      </c>
      <c r="B1525" s="130" t="s">
        <v>3142</v>
      </c>
      <c r="C1525" s="130" t="s">
        <v>17</v>
      </c>
      <c r="D1525" s="130">
        <v>0</v>
      </c>
      <c r="E1525" s="131">
        <v>0</v>
      </c>
      <c r="F1525" s="131">
        <v>0</v>
      </c>
      <c r="G1525" s="130" t="s">
        <v>23</v>
      </c>
      <c r="H1525" s="130" t="s">
        <v>19</v>
      </c>
      <c r="I1525" s="130">
        <v>0</v>
      </c>
      <c r="J1525" s="131">
        <v>0</v>
      </c>
      <c r="K1525" s="131">
        <v>0</v>
      </c>
    </row>
    <row r="1526" spans="1:11" ht="23.1" hidden="1" customHeight="1" x14ac:dyDescent="0.15">
      <c r="A1526" s="130" t="s">
        <v>3143</v>
      </c>
      <c r="B1526" s="130" t="s">
        <v>3144</v>
      </c>
      <c r="C1526" s="130" t="s">
        <v>11</v>
      </c>
      <c r="D1526" s="130" t="s">
        <v>18</v>
      </c>
      <c r="E1526" s="131">
        <v>0</v>
      </c>
      <c r="F1526" s="131">
        <v>0</v>
      </c>
      <c r="G1526" s="130" t="s">
        <v>32</v>
      </c>
      <c r="H1526" s="130" t="s">
        <v>18</v>
      </c>
      <c r="I1526" s="130">
        <v>0</v>
      </c>
      <c r="J1526" s="131">
        <v>0</v>
      </c>
      <c r="K1526" s="131">
        <v>0</v>
      </c>
    </row>
    <row r="1527" spans="1:11" ht="23.1" hidden="1" customHeight="1" x14ac:dyDescent="0.15">
      <c r="A1527" s="130" t="s">
        <v>3145</v>
      </c>
      <c r="B1527" s="130" t="s">
        <v>3146</v>
      </c>
      <c r="C1527" s="130" t="s">
        <v>14</v>
      </c>
      <c r="D1527" s="130">
        <v>0</v>
      </c>
      <c r="E1527" s="131">
        <v>0</v>
      </c>
      <c r="F1527" s="131">
        <v>0</v>
      </c>
      <c r="G1527" s="130" t="s">
        <v>14</v>
      </c>
      <c r="H1527" s="130">
        <v>0</v>
      </c>
      <c r="I1527" s="130">
        <v>0</v>
      </c>
      <c r="J1527" s="131">
        <v>0</v>
      </c>
      <c r="K1527" s="131">
        <v>0</v>
      </c>
    </row>
    <row r="1528" spans="1:11" ht="23.1" hidden="1" customHeight="1" x14ac:dyDescent="0.15">
      <c r="A1528" s="130" t="s">
        <v>3147</v>
      </c>
      <c r="B1528" s="130" t="s">
        <v>3148</v>
      </c>
      <c r="C1528" s="130" t="s">
        <v>14</v>
      </c>
      <c r="D1528" s="130">
        <v>0</v>
      </c>
      <c r="E1528" s="131">
        <v>0</v>
      </c>
      <c r="F1528" s="131">
        <v>0</v>
      </c>
      <c r="G1528" s="130" t="s">
        <v>14</v>
      </c>
      <c r="H1528" s="130">
        <v>0</v>
      </c>
      <c r="I1528" s="130">
        <v>0</v>
      </c>
      <c r="J1528" s="131">
        <v>0</v>
      </c>
      <c r="K1528" s="131">
        <v>0</v>
      </c>
    </row>
    <row r="1529" spans="1:11" ht="23.1" hidden="1" customHeight="1" x14ac:dyDescent="0.15">
      <c r="A1529" s="130" t="s">
        <v>3149</v>
      </c>
      <c r="B1529" s="130" t="s">
        <v>3150</v>
      </c>
      <c r="C1529" s="130" t="s">
        <v>35</v>
      </c>
      <c r="D1529" s="130">
        <v>0</v>
      </c>
      <c r="E1529" s="131">
        <v>0</v>
      </c>
      <c r="F1529" s="131">
        <v>0</v>
      </c>
      <c r="G1529" s="130" t="s">
        <v>36</v>
      </c>
      <c r="H1529" s="130">
        <v>0</v>
      </c>
      <c r="I1529" s="130">
        <v>0</v>
      </c>
      <c r="J1529" s="131">
        <v>0</v>
      </c>
      <c r="K1529" s="131">
        <v>0</v>
      </c>
    </row>
    <row r="1530" spans="1:11" ht="23.1" hidden="1" customHeight="1" x14ac:dyDescent="0.15">
      <c r="A1530" s="130" t="s">
        <v>3151</v>
      </c>
      <c r="B1530" s="130" t="s">
        <v>3152</v>
      </c>
      <c r="C1530" s="130" t="s">
        <v>11</v>
      </c>
      <c r="D1530" s="130">
        <v>0</v>
      </c>
      <c r="E1530" s="131">
        <v>0</v>
      </c>
      <c r="F1530" s="131">
        <v>0</v>
      </c>
      <c r="G1530" s="130" t="s">
        <v>57</v>
      </c>
      <c r="H1530" s="130">
        <v>0</v>
      </c>
      <c r="I1530" s="130">
        <v>0</v>
      </c>
      <c r="J1530" s="131">
        <v>0</v>
      </c>
      <c r="K1530" s="131">
        <v>0</v>
      </c>
    </row>
    <row r="1531" spans="1:11" ht="23.1" hidden="1" customHeight="1" x14ac:dyDescent="0.15">
      <c r="A1531" s="130" t="s">
        <v>3153</v>
      </c>
      <c r="B1531" s="130" t="s">
        <v>3154</v>
      </c>
      <c r="C1531" s="130" t="s">
        <v>18</v>
      </c>
      <c r="D1531" s="130">
        <v>0</v>
      </c>
      <c r="E1531" s="131">
        <v>0</v>
      </c>
      <c r="F1531" s="131">
        <v>0</v>
      </c>
      <c r="G1531" s="130" t="s">
        <v>18</v>
      </c>
      <c r="H1531" s="130">
        <v>0</v>
      </c>
      <c r="I1531" s="130">
        <v>0</v>
      </c>
      <c r="J1531" s="131">
        <v>0</v>
      </c>
      <c r="K1531" s="131">
        <v>0</v>
      </c>
    </row>
    <row r="1532" spans="1:11" ht="23.1" hidden="1" customHeight="1" x14ac:dyDescent="0.15">
      <c r="A1532" s="130" t="s">
        <v>3155</v>
      </c>
      <c r="B1532" s="130" t="s">
        <v>3156</v>
      </c>
      <c r="C1532" s="130" t="s">
        <v>22</v>
      </c>
      <c r="D1532" s="130" t="s">
        <v>11</v>
      </c>
      <c r="E1532" s="131">
        <v>0</v>
      </c>
      <c r="F1532" s="131">
        <v>0</v>
      </c>
      <c r="G1532" s="130" t="s">
        <v>73</v>
      </c>
      <c r="H1532" s="130" t="s">
        <v>62</v>
      </c>
      <c r="I1532" s="130">
        <v>0</v>
      </c>
      <c r="J1532" s="131">
        <v>0</v>
      </c>
      <c r="K1532" s="131">
        <v>0</v>
      </c>
    </row>
    <row r="1533" spans="1:11" ht="23.1" hidden="1" customHeight="1" x14ac:dyDescent="0.15">
      <c r="A1533" s="130" t="s">
        <v>3157</v>
      </c>
      <c r="B1533" s="130" t="s">
        <v>3158</v>
      </c>
      <c r="C1533" s="130" t="s">
        <v>12</v>
      </c>
      <c r="D1533" s="130">
        <v>0</v>
      </c>
      <c r="E1533" s="131">
        <v>0</v>
      </c>
      <c r="F1533" s="131">
        <v>0</v>
      </c>
      <c r="G1533" s="130" t="s">
        <v>19</v>
      </c>
      <c r="H1533" s="130">
        <v>0</v>
      </c>
      <c r="I1533" s="130">
        <v>0</v>
      </c>
      <c r="J1533" s="131">
        <v>0</v>
      </c>
      <c r="K1533" s="131">
        <v>0</v>
      </c>
    </row>
    <row r="1534" spans="1:11" ht="23.1" hidden="1" customHeight="1" x14ac:dyDescent="0.15">
      <c r="A1534" s="130" t="s">
        <v>3159</v>
      </c>
      <c r="B1534" s="130" t="s">
        <v>3160</v>
      </c>
      <c r="C1534" s="130" t="s">
        <v>18</v>
      </c>
      <c r="D1534" s="130">
        <v>0</v>
      </c>
      <c r="E1534" s="131">
        <v>0</v>
      </c>
      <c r="F1534" s="131">
        <v>0</v>
      </c>
      <c r="G1534" s="130" t="s">
        <v>18</v>
      </c>
      <c r="H1534" s="130">
        <v>0</v>
      </c>
      <c r="I1534" s="130">
        <v>0</v>
      </c>
      <c r="J1534" s="131">
        <v>0</v>
      </c>
      <c r="K1534" s="131">
        <v>0</v>
      </c>
    </row>
    <row r="1535" spans="1:11" ht="23.1" hidden="1" customHeight="1" x14ac:dyDescent="0.15">
      <c r="A1535" s="130" t="s">
        <v>3161</v>
      </c>
      <c r="B1535" s="130" t="s">
        <v>3162</v>
      </c>
      <c r="C1535" s="130" t="s">
        <v>11</v>
      </c>
      <c r="D1535" s="130">
        <v>0</v>
      </c>
      <c r="E1535" s="131">
        <v>0</v>
      </c>
      <c r="F1535" s="131">
        <v>0</v>
      </c>
      <c r="G1535" s="130" t="s">
        <v>62</v>
      </c>
      <c r="H1535" s="130">
        <v>0</v>
      </c>
      <c r="I1535" s="130">
        <v>0</v>
      </c>
      <c r="J1535" s="131">
        <v>0</v>
      </c>
      <c r="K1535" s="131">
        <v>0</v>
      </c>
    </row>
    <row r="1536" spans="1:11" ht="23.1" hidden="1" customHeight="1" x14ac:dyDescent="0.15">
      <c r="A1536" s="130" t="s">
        <v>3163</v>
      </c>
      <c r="B1536" s="130" t="s">
        <v>3164</v>
      </c>
      <c r="C1536" s="130" t="s">
        <v>11</v>
      </c>
      <c r="D1536" s="130">
        <v>0</v>
      </c>
      <c r="E1536" s="131">
        <v>0</v>
      </c>
      <c r="F1536" s="131">
        <v>0</v>
      </c>
      <c r="G1536" s="130" t="s">
        <v>13</v>
      </c>
      <c r="H1536" s="130">
        <v>0</v>
      </c>
      <c r="I1536" s="130">
        <v>0</v>
      </c>
      <c r="J1536" s="131">
        <v>0</v>
      </c>
      <c r="K1536" s="131">
        <v>0</v>
      </c>
    </row>
    <row r="1537" spans="1:11" ht="23.1" hidden="1" customHeight="1" x14ac:dyDescent="0.15">
      <c r="A1537" s="130" t="s">
        <v>3165</v>
      </c>
      <c r="B1537" s="130" t="s">
        <v>3166</v>
      </c>
      <c r="C1537" s="130" t="s">
        <v>11</v>
      </c>
      <c r="D1537" s="130" t="s">
        <v>47</v>
      </c>
      <c r="E1537" s="131">
        <v>0</v>
      </c>
      <c r="F1537" s="131">
        <v>0</v>
      </c>
      <c r="G1537" s="130" t="s">
        <v>32</v>
      </c>
      <c r="H1537" s="130" t="s">
        <v>47</v>
      </c>
      <c r="I1537" s="130">
        <v>0</v>
      </c>
      <c r="J1537" s="131">
        <v>0</v>
      </c>
      <c r="K1537" s="131">
        <v>0</v>
      </c>
    </row>
    <row r="1538" spans="1:11" ht="23.1" hidden="1" customHeight="1" x14ac:dyDescent="0.15">
      <c r="A1538" s="130" t="s">
        <v>3167</v>
      </c>
      <c r="B1538" s="130" t="s">
        <v>3168</v>
      </c>
      <c r="C1538" s="130" t="s">
        <v>40</v>
      </c>
      <c r="D1538" s="130">
        <v>0</v>
      </c>
      <c r="E1538" s="131">
        <v>0</v>
      </c>
      <c r="F1538" s="131">
        <v>0</v>
      </c>
      <c r="G1538" s="130" t="s">
        <v>40</v>
      </c>
      <c r="H1538" s="130">
        <v>0</v>
      </c>
      <c r="I1538" s="130">
        <v>0</v>
      </c>
      <c r="J1538" s="131">
        <v>0</v>
      </c>
      <c r="K1538" s="131">
        <v>0</v>
      </c>
    </row>
    <row r="1539" spans="1:11" ht="23.1" hidden="1" customHeight="1" x14ac:dyDescent="0.15">
      <c r="A1539" s="130" t="s">
        <v>3169</v>
      </c>
      <c r="B1539" s="130" t="s">
        <v>3170</v>
      </c>
      <c r="C1539" s="130" t="s">
        <v>25</v>
      </c>
      <c r="D1539" s="130">
        <v>0</v>
      </c>
      <c r="E1539" s="131">
        <v>0</v>
      </c>
      <c r="F1539" s="131">
        <v>0</v>
      </c>
      <c r="G1539" s="130" t="s">
        <v>41</v>
      </c>
      <c r="H1539" s="130">
        <v>0</v>
      </c>
      <c r="I1539" s="130">
        <v>0</v>
      </c>
      <c r="J1539" s="131">
        <v>0</v>
      </c>
      <c r="K1539" s="131">
        <v>0</v>
      </c>
    </row>
    <row r="1540" spans="1:11" ht="23.1" hidden="1" customHeight="1" x14ac:dyDescent="0.15">
      <c r="A1540" s="130" t="s">
        <v>3171</v>
      </c>
      <c r="B1540" s="130" t="s">
        <v>3172</v>
      </c>
      <c r="C1540" s="130" t="s">
        <v>11</v>
      </c>
      <c r="D1540" s="130">
        <v>0</v>
      </c>
      <c r="E1540" s="131">
        <v>0</v>
      </c>
      <c r="F1540" s="131">
        <v>0</v>
      </c>
      <c r="G1540" s="130" t="s">
        <v>32</v>
      </c>
      <c r="H1540" s="130">
        <v>0</v>
      </c>
      <c r="I1540" s="130">
        <v>0</v>
      </c>
      <c r="J1540" s="131">
        <v>0</v>
      </c>
      <c r="K1540" s="131">
        <v>0</v>
      </c>
    </row>
    <row r="1541" spans="1:11" ht="23.1" hidden="1" customHeight="1" x14ac:dyDescent="0.15">
      <c r="A1541" s="130" t="s">
        <v>3173</v>
      </c>
      <c r="B1541" s="130" t="s">
        <v>3174</v>
      </c>
      <c r="C1541" s="130" t="s">
        <v>25</v>
      </c>
      <c r="D1541" s="130">
        <v>0</v>
      </c>
      <c r="E1541" s="131">
        <v>0</v>
      </c>
      <c r="F1541" s="131">
        <v>0</v>
      </c>
      <c r="G1541" s="130" t="s">
        <v>41</v>
      </c>
      <c r="H1541" s="130">
        <v>0</v>
      </c>
      <c r="I1541" s="130">
        <v>0</v>
      </c>
      <c r="J1541" s="131">
        <v>0</v>
      </c>
      <c r="K1541" s="131">
        <v>0</v>
      </c>
    </row>
    <row r="1542" spans="1:11" ht="23.1" hidden="1" customHeight="1" x14ac:dyDescent="0.15">
      <c r="A1542" s="130" t="s">
        <v>3175</v>
      </c>
      <c r="B1542" s="130" t="s">
        <v>3176</v>
      </c>
      <c r="C1542" s="130" t="s">
        <v>18</v>
      </c>
      <c r="D1542" s="130">
        <v>0</v>
      </c>
      <c r="E1542" s="131">
        <v>0</v>
      </c>
      <c r="F1542" s="131">
        <v>0</v>
      </c>
      <c r="G1542" s="130" t="s">
        <v>18</v>
      </c>
      <c r="H1542" s="130">
        <v>0</v>
      </c>
      <c r="I1542" s="130">
        <v>0</v>
      </c>
      <c r="J1542" s="131">
        <v>0</v>
      </c>
      <c r="K1542" s="131">
        <v>0</v>
      </c>
    </row>
    <row r="1543" spans="1:11" ht="23.1" hidden="1" customHeight="1" x14ac:dyDescent="0.15">
      <c r="A1543" s="130" t="s">
        <v>3177</v>
      </c>
      <c r="B1543" s="130" t="s">
        <v>3178</v>
      </c>
      <c r="C1543" s="130" t="s">
        <v>25</v>
      </c>
      <c r="D1543" s="130" t="s">
        <v>39</v>
      </c>
      <c r="E1543" s="131">
        <v>0</v>
      </c>
      <c r="F1543" s="131">
        <v>0</v>
      </c>
      <c r="G1543" s="130" t="s">
        <v>64</v>
      </c>
      <c r="H1543" s="130" t="s">
        <v>43</v>
      </c>
      <c r="I1543" s="130">
        <v>0</v>
      </c>
      <c r="J1543" s="131">
        <v>0</v>
      </c>
      <c r="K1543" s="131">
        <v>0</v>
      </c>
    </row>
    <row r="1544" spans="1:11" ht="23.1" hidden="1" customHeight="1" x14ac:dyDescent="0.15">
      <c r="A1544" s="130" t="s">
        <v>3179</v>
      </c>
      <c r="B1544" s="130" t="s">
        <v>3180</v>
      </c>
      <c r="C1544" s="130" t="s">
        <v>17</v>
      </c>
      <c r="D1544" s="130">
        <v>0</v>
      </c>
      <c r="E1544" s="131">
        <v>0</v>
      </c>
      <c r="F1544" s="131">
        <v>0</v>
      </c>
      <c r="G1544" s="130" t="s">
        <v>23</v>
      </c>
      <c r="H1544" s="130" t="s">
        <v>19</v>
      </c>
      <c r="I1544" s="130" t="s">
        <v>27</v>
      </c>
      <c r="J1544" s="131">
        <v>0</v>
      </c>
      <c r="K1544" s="131">
        <v>0</v>
      </c>
    </row>
    <row r="1545" spans="1:11" ht="23.1" hidden="1" customHeight="1" x14ac:dyDescent="0.15">
      <c r="A1545" s="130" t="s">
        <v>3181</v>
      </c>
      <c r="B1545" s="130" t="s">
        <v>3182</v>
      </c>
      <c r="C1545" s="130" t="s">
        <v>11</v>
      </c>
      <c r="D1545" s="130">
        <v>0</v>
      </c>
      <c r="E1545" s="131">
        <v>0</v>
      </c>
      <c r="F1545" s="131">
        <v>0</v>
      </c>
      <c r="G1545" s="130" t="s">
        <v>32</v>
      </c>
      <c r="H1545" s="130">
        <v>0</v>
      </c>
      <c r="I1545" s="130">
        <v>0</v>
      </c>
      <c r="J1545" s="131">
        <v>0</v>
      </c>
      <c r="K1545" s="131">
        <v>0</v>
      </c>
    </row>
    <row r="1546" spans="1:11" ht="23.1" hidden="1" customHeight="1" x14ac:dyDescent="0.15">
      <c r="A1546" s="130" t="s">
        <v>3183</v>
      </c>
      <c r="B1546" s="130" t="s">
        <v>3184</v>
      </c>
      <c r="C1546" s="130" t="s">
        <v>11</v>
      </c>
      <c r="D1546" s="130" t="s">
        <v>22</v>
      </c>
      <c r="E1546" s="131" t="s">
        <v>48</v>
      </c>
      <c r="F1546" s="131">
        <v>0</v>
      </c>
      <c r="G1546" s="130" t="s">
        <v>62</v>
      </c>
      <c r="H1546" s="130" t="s">
        <v>85</v>
      </c>
      <c r="I1546" s="130">
        <v>0</v>
      </c>
      <c r="J1546" s="131">
        <v>0</v>
      </c>
      <c r="K1546" s="131">
        <v>0</v>
      </c>
    </row>
    <row r="1547" spans="1:11" ht="23.1" hidden="1" customHeight="1" x14ac:dyDescent="0.15">
      <c r="A1547" s="130" t="s">
        <v>3185</v>
      </c>
      <c r="B1547" s="130" t="s">
        <v>3186</v>
      </c>
      <c r="C1547" s="130" t="s">
        <v>11</v>
      </c>
      <c r="D1547" s="130" t="s">
        <v>35</v>
      </c>
      <c r="E1547" s="131">
        <v>0</v>
      </c>
      <c r="F1547" s="131">
        <v>0</v>
      </c>
      <c r="G1547" s="130" t="s">
        <v>32</v>
      </c>
      <c r="H1547" s="130" t="s">
        <v>36</v>
      </c>
      <c r="I1547" s="130">
        <v>0</v>
      </c>
      <c r="J1547" s="131">
        <v>0</v>
      </c>
      <c r="K1547" s="131">
        <v>0</v>
      </c>
    </row>
    <row r="1548" spans="1:11" ht="23.1" hidden="1" customHeight="1" x14ac:dyDescent="0.15">
      <c r="A1548" s="130" t="s">
        <v>3187</v>
      </c>
      <c r="B1548" s="130" t="s">
        <v>3188</v>
      </c>
      <c r="C1548" s="130" t="s">
        <v>40</v>
      </c>
      <c r="D1548" s="130" t="s">
        <v>11</v>
      </c>
      <c r="E1548" s="131">
        <v>0</v>
      </c>
      <c r="F1548" s="131">
        <v>0</v>
      </c>
      <c r="G1548" s="130" t="s">
        <v>40</v>
      </c>
      <c r="H1548" s="130" t="s">
        <v>57</v>
      </c>
      <c r="I1548" s="130">
        <v>0</v>
      </c>
      <c r="J1548" s="131">
        <v>0</v>
      </c>
      <c r="K1548" s="131">
        <v>0</v>
      </c>
    </row>
    <row r="1549" spans="1:11" ht="23.1" hidden="1" customHeight="1" x14ac:dyDescent="0.15">
      <c r="A1549" s="130" t="s">
        <v>3189</v>
      </c>
      <c r="B1549" s="130" t="s">
        <v>3190</v>
      </c>
      <c r="C1549" s="130" t="s">
        <v>11</v>
      </c>
      <c r="D1549" s="130">
        <v>0</v>
      </c>
      <c r="E1549" s="131">
        <v>0</v>
      </c>
      <c r="F1549" s="131">
        <v>0</v>
      </c>
      <c r="G1549" s="130" t="s">
        <v>13</v>
      </c>
      <c r="H1549" s="130">
        <v>0</v>
      </c>
      <c r="I1549" s="130">
        <v>0</v>
      </c>
      <c r="J1549" s="131">
        <v>0</v>
      </c>
      <c r="K1549" s="131">
        <v>0</v>
      </c>
    </row>
    <row r="1550" spans="1:11" ht="23.1" hidden="1" customHeight="1" x14ac:dyDescent="0.15">
      <c r="A1550" s="130" t="s">
        <v>3191</v>
      </c>
      <c r="B1550" s="130" t="s">
        <v>3192</v>
      </c>
      <c r="C1550" s="130" t="s">
        <v>11</v>
      </c>
      <c r="D1550" s="130" t="s">
        <v>48</v>
      </c>
      <c r="E1550" s="131">
        <v>0</v>
      </c>
      <c r="F1550" s="131">
        <v>0</v>
      </c>
      <c r="G1550" s="130" t="s">
        <v>32</v>
      </c>
      <c r="H1550" s="130">
        <v>0</v>
      </c>
      <c r="I1550" s="130">
        <v>0</v>
      </c>
      <c r="J1550" s="131">
        <v>0</v>
      </c>
      <c r="K1550" s="131">
        <v>0</v>
      </c>
    </row>
    <row r="1551" spans="1:11" ht="23.1" hidden="1" customHeight="1" x14ac:dyDescent="0.15">
      <c r="A1551" s="130" t="s">
        <v>3193</v>
      </c>
      <c r="B1551" s="130" t="s">
        <v>3194</v>
      </c>
      <c r="C1551" s="130" t="s">
        <v>35</v>
      </c>
      <c r="D1551" s="130" t="s">
        <v>25</v>
      </c>
      <c r="E1551" s="131">
        <v>0</v>
      </c>
      <c r="F1551" s="131">
        <v>0</v>
      </c>
      <c r="G1551" s="130" t="s">
        <v>36</v>
      </c>
      <c r="H1551" s="130" t="s">
        <v>55</v>
      </c>
      <c r="I1551" s="130">
        <v>0</v>
      </c>
      <c r="J1551" s="131">
        <v>0</v>
      </c>
      <c r="K1551" s="131">
        <v>0</v>
      </c>
    </row>
    <row r="1552" spans="1:11" ht="23.1" hidden="1" customHeight="1" x14ac:dyDescent="0.15">
      <c r="A1552" s="130" t="s">
        <v>3195</v>
      </c>
      <c r="B1552" s="130" t="s">
        <v>3196</v>
      </c>
      <c r="C1552" s="130" t="s">
        <v>18</v>
      </c>
      <c r="D1552" s="130">
        <v>0</v>
      </c>
      <c r="E1552" s="131">
        <v>0</v>
      </c>
      <c r="F1552" s="131">
        <v>0</v>
      </c>
      <c r="G1552" s="130" t="s">
        <v>18</v>
      </c>
      <c r="H1552" s="130">
        <v>0</v>
      </c>
      <c r="I1552" s="130">
        <v>0</v>
      </c>
      <c r="J1552" s="131">
        <v>0</v>
      </c>
      <c r="K1552" s="131">
        <v>0</v>
      </c>
    </row>
    <row r="1553" spans="1:11" ht="23.1" hidden="1" customHeight="1" x14ac:dyDescent="0.15">
      <c r="A1553" s="130" t="s">
        <v>3197</v>
      </c>
      <c r="B1553" s="130" t="s">
        <v>3198</v>
      </c>
      <c r="C1553" s="130" t="s">
        <v>11</v>
      </c>
      <c r="D1553" s="130">
        <v>0</v>
      </c>
      <c r="E1553" s="131">
        <v>0</v>
      </c>
      <c r="F1553" s="131">
        <v>0</v>
      </c>
      <c r="G1553" s="130" t="s">
        <v>57</v>
      </c>
      <c r="H1553" s="130">
        <v>0</v>
      </c>
      <c r="I1553" s="130">
        <v>0</v>
      </c>
      <c r="J1553" s="131">
        <v>0</v>
      </c>
      <c r="K1553" s="131">
        <v>0</v>
      </c>
    </row>
    <row r="1554" spans="1:11" ht="23.1" hidden="1" customHeight="1" x14ac:dyDescent="0.15">
      <c r="A1554" s="130" t="s">
        <v>3199</v>
      </c>
      <c r="B1554" s="130" t="s">
        <v>3200</v>
      </c>
      <c r="C1554" s="130" t="s">
        <v>11</v>
      </c>
      <c r="D1554" s="130">
        <v>0</v>
      </c>
      <c r="E1554" s="131">
        <v>0</v>
      </c>
      <c r="F1554" s="131">
        <v>0</v>
      </c>
      <c r="G1554" s="130" t="s">
        <v>62</v>
      </c>
      <c r="H1554" s="130">
        <v>0</v>
      </c>
      <c r="I1554" s="130">
        <v>0</v>
      </c>
      <c r="J1554" s="131">
        <v>0</v>
      </c>
      <c r="K1554" s="131">
        <v>0</v>
      </c>
    </row>
    <row r="1555" spans="1:11" ht="23.1" hidden="1" customHeight="1" x14ac:dyDescent="0.15">
      <c r="A1555" s="130" t="s">
        <v>3201</v>
      </c>
      <c r="B1555" s="130" t="s">
        <v>3202</v>
      </c>
      <c r="C1555" s="130" t="s">
        <v>11</v>
      </c>
      <c r="D1555" s="130">
        <v>0</v>
      </c>
      <c r="E1555" s="131">
        <v>0</v>
      </c>
      <c r="F1555" s="131">
        <v>0</v>
      </c>
      <c r="G1555" s="130" t="s">
        <v>62</v>
      </c>
      <c r="H1555" s="130">
        <v>0</v>
      </c>
      <c r="I1555" s="130">
        <v>0</v>
      </c>
      <c r="J1555" s="131">
        <v>0</v>
      </c>
      <c r="K1555" s="131">
        <v>0</v>
      </c>
    </row>
    <row r="1556" spans="1:11" ht="23.1" hidden="1" customHeight="1" x14ac:dyDescent="0.15">
      <c r="A1556" s="130" t="s">
        <v>3203</v>
      </c>
      <c r="B1556" s="130" t="s">
        <v>3204</v>
      </c>
      <c r="C1556" s="130" t="s">
        <v>11</v>
      </c>
      <c r="D1556" s="130" t="s">
        <v>40</v>
      </c>
      <c r="E1556" s="131">
        <v>0</v>
      </c>
      <c r="F1556" s="131">
        <v>0</v>
      </c>
      <c r="G1556" s="130" t="s">
        <v>57</v>
      </c>
      <c r="H1556" s="130" t="s">
        <v>40</v>
      </c>
      <c r="I1556" s="130">
        <v>0</v>
      </c>
      <c r="J1556" s="131">
        <v>0</v>
      </c>
      <c r="K1556" s="131">
        <v>0</v>
      </c>
    </row>
    <row r="1557" spans="1:11" ht="23.1" hidden="1" customHeight="1" x14ac:dyDescent="0.15">
      <c r="A1557" s="130" t="s">
        <v>3205</v>
      </c>
      <c r="B1557" s="130" t="s">
        <v>3206</v>
      </c>
      <c r="C1557" s="130" t="s">
        <v>11</v>
      </c>
      <c r="D1557" s="130">
        <v>0</v>
      </c>
      <c r="E1557" s="131">
        <v>0</v>
      </c>
      <c r="F1557" s="131">
        <v>0</v>
      </c>
      <c r="G1557" s="130" t="s">
        <v>13</v>
      </c>
      <c r="H1557" s="130">
        <v>0</v>
      </c>
      <c r="I1557" s="130">
        <v>0</v>
      </c>
      <c r="J1557" s="131">
        <v>0</v>
      </c>
      <c r="K1557" s="131">
        <v>0</v>
      </c>
    </row>
    <row r="1558" spans="1:11" ht="23.1" hidden="1" customHeight="1" x14ac:dyDescent="0.15">
      <c r="A1558" s="130" t="s">
        <v>3207</v>
      </c>
      <c r="B1558" s="130" t="s">
        <v>3208</v>
      </c>
      <c r="C1558" s="130" t="s">
        <v>39</v>
      </c>
      <c r="D1558" s="130">
        <v>0</v>
      </c>
      <c r="E1558" s="131">
        <v>0</v>
      </c>
      <c r="F1558" s="131">
        <v>0</v>
      </c>
      <c r="G1558" s="130" t="s">
        <v>43</v>
      </c>
      <c r="H1558" s="130">
        <v>0</v>
      </c>
      <c r="I1558" s="130">
        <v>0</v>
      </c>
      <c r="J1558" s="131">
        <v>0</v>
      </c>
      <c r="K1558" s="131">
        <v>0</v>
      </c>
    </row>
    <row r="1559" spans="1:11" ht="23.1" hidden="1" customHeight="1" x14ac:dyDescent="0.15">
      <c r="A1559" s="130" t="s">
        <v>3209</v>
      </c>
      <c r="B1559" s="130" t="s">
        <v>3210</v>
      </c>
      <c r="C1559" s="130" t="s">
        <v>39</v>
      </c>
      <c r="D1559" s="130">
        <v>0</v>
      </c>
      <c r="E1559" s="131">
        <v>0</v>
      </c>
      <c r="F1559" s="131">
        <v>0</v>
      </c>
      <c r="G1559" s="130" t="s">
        <v>43</v>
      </c>
      <c r="H1559" s="130">
        <v>0</v>
      </c>
      <c r="I1559" s="130">
        <v>0</v>
      </c>
      <c r="J1559" s="131">
        <v>0</v>
      </c>
      <c r="K1559" s="131">
        <v>0</v>
      </c>
    </row>
    <row r="1560" spans="1:11" ht="23.1" hidden="1" customHeight="1" x14ac:dyDescent="0.15">
      <c r="A1560" s="130" t="s">
        <v>3211</v>
      </c>
      <c r="B1560" s="130" t="s">
        <v>3212</v>
      </c>
      <c r="C1560" s="130" t="s">
        <v>17</v>
      </c>
      <c r="D1560" s="130" t="s">
        <v>25</v>
      </c>
      <c r="E1560" s="131">
        <v>0</v>
      </c>
      <c r="F1560" s="131">
        <v>0</v>
      </c>
      <c r="G1560" s="130" t="s">
        <v>37</v>
      </c>
      <c r="H1560" s="130" t="s">
        <v>41</v>
      </c>
      <c r="I1560" s="130">
        <v>0</v>
      </c>
      <c r="J1560" s="131">
        <v>0</v>
      </c>
      <c r="K1560" s="131">
        <v>0</v>
      </c>
    </row>
    <row r="1561" spans="1:11" ht="23.1" hidden="1" customHeight="1" x14ac:dyDescent="0.15">
      <c r="A1561" s="130" t="s">
        <v>3213</v>
      </c>
      <c r="B1561" s="130" t="s">
        <v>3214</v>
      </c>
      <c r="C1561" s="130" t="s">
        <v>11</v>
      </c>
      <c r="D1561" s="130">
        <v>0</v>
      </c>
      <c r="E1561" s="131">
        <v>0</v>
      </c>
      <c r="F1561" s="131">
        <v>0</v>
      </c>
      <c r="G1561" s="130" t="s">
        <v>62</v>
      </c>
      <c r="H1561" s="130">
        <v>0</v>
      </c>
      <c r="I1561" s="130">
        <v>0</v>
      </c>
      <c r="J1561" s="131">
        <v>0</v>
      </c>
      <c r="K1561" s="131">
        <v>0</v>
      </c>
    </row>
    <row r="1562" spans="1:11" ht="23.1" hidden="1" customHeight="1" x14ac:dyDescent="0.15">
      <c r="A1562" s="130" t="s">
        <v>3215</v>
      </c>
      <c r="B1562" s="130" t="s">
        <v>3216</v>
      </c>
      <c r="C1562" s="130" t="s">
        <v>47</v>
      </c>
      <c r="D1562" s="130">
        <v>0</v>
      </c>
      <c r="E1562" s="131">
        <v>0</v>
      </c>
      <c r="F1562" s="131">
        <v>0</v>
      </c>
      <c r="G1562" s="130" t="s">
        <v>47</v>
      </c>
      <c r="H1562" s="130">
        <v>0</v>
      </c>
      <c r="I1562" s="130">
        <v>0</v>
      </c>
      <c r="J1562" s="131">
        <v>0</v>
      </c>
      <c r="K1562" s="131">
        <v>0</v>
      </c>
    </row>
    <row r="1563" spans="1:11" ht="23.1" hidden="1" customHeight="1" x14ac:dyDescent="0.15">
      <c r="A1563" s="130" t="s">
        <v>3217</v>
      </c>
      <c r="B1563" s="130" t="s">
        <v>3218</v>
      </c>
      <c r="C1563" s="130" t="s">
        <v>11</v>
      </c>
      <c r="D1563" s="130">
        <v>0</v>
      </c>
      <c r="E1563" s="131">
        <v>0</v>
      </c>
      <c r="F1563" s="131">
        <v>0</v>
      </c>
      <c r="G1563" s="130" t="s">
        <v>32</v>
      </c>
      <c r="H1563" s="130">
        <v>0</v>
      </c>
      <c r="I1563" s="130">
        <v>0</v>
      </c>
      <c r="J1563" s="131">
        <v>0</v>
      </c>
      <c r="K1563" s="131">
        <v>0</v>
      </c>
    </row>
    <row r="1564" spans="1:11" ht="23.1" hidden="1" customHeight="1" x14ac:dyDescent="0.15">
      <c r="A1564" s="130" t="s">
        <v>3219</v>
      </c>
      <c r="B1564" s="130" t="s">
        <v>3220</v>
      </c>
      <c r="C1564" s="130" t="s">
        <v>25</v>
      </c>
      <c r="D1564" s="130">
        <v>0</v>
      </c>
      <c r="E1564" s="131">
        <v>0</v>
      </c>
      <c r="F1564" s="131">
        <v>0</v>
      </c>
      <c r="G1564" s="130" t="s">
        <v>64</v>
      </c>
      <c r="H1564" s="130" t="s">
        <v>29</v>
      </c>
      <c r="I1564" s="130">
        <v>0</v>
      </c>
      <c r="J1564" s="131" t="s">
        <v>27</v>
      </c>
      <c r="K1564" s="131">
        <v>0</v>
      </c>
    </row>
    <row r="1565" spans="1:11" ht="23.1" hidden="1" customHeight="1" x14ac:dyDescent="0.15">
      <c r="A1565" s="130" t="s">
        <v>3221</v>
      </c>
      <c r="B1565" s="130" t="s">
        <v>3222</v>
      </c>
      <c r="C1565" s="130" t="s">
        <v>11</v>
      </c>
      <c r="D1565" s="130">
        <v>0</v>
      </c>
      <c r="E1565" s="131">
        <v>0</v>
      </c>
      <c r="F1565" s="131">
        <v>0</v>
      </c>
      <c r="G1565" s="130" t="s">
        <v>62</v>
      </c>
      <c r="H1565" s="130">
        <v>0</v>
      </c>
      <c r="I1565" s="130">
        <v>0</v>
      </c>
      <c r="J1565" s="131">
        <v>0</v>
      </c>
      <c r="K1565" s="131">
        <v>0</v>
      </c>
    </row>
    <row r="1566" spans="1:11" ht="23.1" hidden="1" customHeight="1" x14ac:dyDescent="0.15">
      <c r="A1566" s="130" t="s">
        <v>3223</v>
      </c>
      <c r="B1566" s="130" t="s">
        <v>3224</v>
      </c>
      <c r="C1566" s="130" t="s">
        <v>40</v>
      </c>
      <c r="D1566" s="130" t="s">
        <v>11</v>
      </c>
      <c r="E1566" s="131">
        <v>0</v>
      </c>
      <c r="F1566" s="131">
        <v>0</v>
      </c>
      <c r="G1566" s="130" t="s">
        <v>40</v>
      </c>
      <c r="H1566" s="130" t="s">
        <v>32</v>
      </c>
      <c r="I1566" s="130">
        <v>0</v>
      </c>
      <c r="J1566" s="131">
        <v>0</v>
      </c>
      <c r="K1566" s="131">
        <v>0</v>
      </c>
    </row>
    <row r="1567" spans="1:11" ht="23.1" hidden="1" customHeight="1" x14ac:dyDescent="0.15">
      <c r="A1567" s="130" t="s">
        <v>3225</v>
      </c>
      <c r="B1567" s="130" t="s">
        <v>3226</v>
      </c>
      <c r="C1567" s="130" t="s">
        <v>35</v>
      </c>
      <c r="D1567" s="130">
        <v>0</v>
      </c>
      <c r="E1567" s="131">
        <v>0</v>
      </c>
      <c r="F1567" s="131">
        <v>0</v>
      </c>
      <c r="G1567" s="130" t="s">
        <v>36</v>
      </c>
      <c r="H1567" s="130">
        <v>0</v>
      </c>
      <c r="I1567" s="130">
        <v>0</v>
      </c>
      <c r="J1567" s="131">
        <v>0</v>
      </c>
      <c r="K1567" s="131">
        <v>0</v>
      </c>
    </row>
    <row r="1568" spans="1:11" ht="23.1" hidden="1" customHeight="1" x14ac:dyDescent="0.15">
      <c r="A1568" s="130" t="s">
        <v>3227</v>
      </c>
      <c r="B1568" s="130" t="s">
        <v>3228</v>
      </c>
      <c r="C1568" s="130" t="s">
        <v>17</v>
      </c>
      <c r="D1568" s="130">
        <v>0</v>
      </c>
      <c r="E1568" s="131">
        <v>0</v>
      </c>
      <c r="F1568" s="131">
        <v>0</v>
      </c>
      <c r="G1568" s="130" t="s">
        <v>23</v>
      </c>
      <c r="H1568" s="130">
        <v>0</v>
      </c>
      <c r="I1568" s="130">
        <v>0</v>
      </c>
      <c r="J1568" s="131">
        <v>0</v>
      </c>
      <c r="K1568" s="131">
        <v>0</v>
      </c>
    </row>
    <row r="1569" spans="1:11" ht="23.1" hidden="1" customHeight="1" x14ac:dyDescent="0.15">
      <c r="A1569" s="130" t="s">
        <v>3229</v>
      </c>
      <c r="B1569" s="130" t="s">
        <v>3230</v>
      </c>
      <c r="C1569" s="130" t="s">
        <v>25</v>
      </c>
      <c r="D1569" s="130">
        <v>0</v>
      </c>
      <c r="E1569" s="131">
        <v>0</v>
      </c>
      <c r="F1569" s="131">
        <v>0</v>
      </c>
      <c r="G1569" s="130" t="s">
        <v>41</v>
      </c>
      <c r="H1569" s="130" t="s">
        <v>55</v>
      </c>
      <c r="I1569" s="130">
        <v>0</v>
      </c>
      <c r="J1569" s="131">
        <v>0</v>
      </c>
      <c r="K1569" s="131">
        <v>0</v>
      </c>
    </row>
    <row r="1570" spans="1:11" ht="23.1" hidden="1" customHeight="1" x14ac:dyDescent="0.15">
      <c r="A1570" s="130" t="s">
        <v>3231</v>
      </c>
      <c r="B1570" s="130" t="s">
        <v>3232</v>
      </c>
      <c r="C1570" s="130" t="s">
        <v>25</v>
      </c>
      <c r="D1570" s="130">
        <v>0</v>
      </c>
      <c r="E1570" s="131">
        <v>0</v>
      </c>
      <c r="F1570" s="131">
        <v>0</v>
      </c>
      <c r="G1570" s="130" t="s">
        <v>64</v>
      </c>
      <c r="H1570" s="130">
        <v>0</v>
      </c>
      <c r="I1570" s="130">
        <v>0</v>
      </c>
      <c r="J1570" s="131">
        <v>0</v>
      </c>
      <c r="K1570" s="131">
        <v>0</v>
      </c>
    </row>
    <row r="1571" spans="1:11" ht="23.1" hidden="1" customHeight="1" x14ac:dyDescent="0.15">
      <c r="A1571" s="130" t="s">
        <v>3233</v>
      </c>
      <c r="B1571" s="130" t="s">
        <v>3234</v>
      </c>
      <c r="C1571" s="130" t="s">
        <v>39</v>
      </c>
      <c r="D1571" s="130">
        <v>0</v>
      </c>
      <c r="E1571" s="131">
        <v>0</v>
      </c>
      <c r="F1571" s="131">
        <v>0</v>
      </c>
      <c r="G1571" s="130" t="s">
        <v>43</v>
      </c>
      <c r="H1571" s="130">
        <v>0</v>
      </c>
      <c r="I1571" s="130">
        <v>0</v>
      </c>
      <c r="J1571" s="131">
        <v>0</v>
      </c>
      <c r="K1571" s="131">
        <v>0</v>
      </c>
    </row>
    <row r="1572" spans="1:11" ht="23.1" hidden="1" customHeight="1" x14ac:dyDescent="0.15">
      <c r="A1572" s="130" t="s">
        <v>3235</v>
      </c>
      <c r="B1572" s="130" t="s">
        <v>3236</v>
      </c>
      <c r="C1572" s="130" t="s">
        <v>11</v>
      </c>
      <c r="D1572" s="130">
        <v>0</v>
      </c>
      <c r="E1572" s="131">
        <v>0</v>
      </c>
      <c r="F1572" s="131">
        <v>0</v>
      </c>
      <c r="G1572" s="130" t="s">
        <v>62</v>
      </c>
      <c r="H1572" s="130">
        <v>0</v>
      </c>
      <c r="I1572" s="130">
        <v>0</v>
      </c>
      <c r="J1572" s="131">
        <v>0</v>
      </c>
      <c r="K1572" s="131">
        <v>0</v>
      </c>
    </row>
    <row r="1573" spans="1:11" ht="23.1" hidden="1" customHeight="1" x14ac:dyDescent="0.15">
      <c r="A1573" s="130" t="s">
        <v>3237</v>
      </c>
      <c r="B1573" s="130" t="s">
        <v>3238</v>
      </c>
      <c r="C1573" s="130" t="s">
        <v>17</v>
      </c>
      <c r="D1573" s="130">
        <v>0</v>
      </c>
      <c r="E1573" s="131">
        <v>0</v>
      </c>
      <c r="F1573" s="131">
        <v>0</v>
      </c>
      <c r="G1573" s="130" t="s">
        <v>43</v>
      </c>
      <c r="H1573" s="130">
        <v>0</v>
      </c>
      <c r="I1573" s="130">
        <v>0</v>
      </c>
      <c r="J1573" s="131">
        <v>0</v>
      </c>
      <c r="K1573" s="131">
        <v>0</v>
      </c>
    </row>
    <row r="1574" spans="1:11" ht="23.1" hidden="1" customHeight="1" x14ac:dyDescent="0.15">
      <c r="A1574" s="130" t="s">
        <v>3239</v>
      </c>
      <c r="B1574" s="130" t="s">
        <v>3240</v>
      </c>
      <c r="C1574" s="130" t="s">
        <v>25</v>
      </c>
      <c r="D1574" s="130">
        <v>0</v>
      </c>
      <c r="E1574" s="131">
        <v>0</v>
      </c>
      <c r="F1574" s="131">
        <v>0</v>
      </c>
      <c r="G1574" s="130" t="s">
        <v>41</v>
      </c>
      <c r="H1574" s="130">
        <v>0</v>
      </c>
      <c r="I1574" s="130">
        <v>0</v>
      </c>
      <c r="J1574" s="131">
        <v>0</v>
      </c>
      <c r="K1574" s="131">
        <v>0</v>
      </c>
    </row>
    <row r="1575" spans="1:11" ht="23.1" hidden="1" customHeight="1" x14ac:dyDescent="0.15">
      <c r="A1575" s="130" t="s">
        <v>3241</v>
      </c>
      <c r="B1575" s="130" t="s">
        <v>3242</v>
      </c>
      <c r="C1575" s="130" t="s">
        <v>11</v>
      </c>
      <c r="D1575" s="130" t="s">
        <v>18</v>
      </c>
      <c r="E1575" s="131">
        <v>0</v>
      </c>
      <c r="F1575" s="131">
        <v>0</v>
      </c>
      <c r="G1575" s="130" t="s">
        <v>32</v>
      </c>
      <c r="H1575" s="130" t="s">
        <v>18</v>
      </c>
      <c r="I1575" s="130">
        <v>0</v>
      </c>
      <c r="J1575" s="131">
        <v>0</v>
      </c>
      <c r="K1575" s="131">
        <v>0</v>
      </c>
    </row>
    <row r="1576" spans="1:11" ht="23.1" hidden="1" customHeight="1" x14ac:dyDescent="0.15">
      <c r="A1576" s="130" t="s">
        <v>3243</v>
      </c>
      <c r="B1576" s="130" t="s">
        <v>3244</v>
      </c>
      <c r="C1576" s="130" t="s">
        <v>11</v>
      </c>
      <c r="D1576" s="130">
        <v>0</v>
      </c>
      <c r="E1576" s="131">
        <v>0</v>
      </c>
      <c r="F1576" s="131">
        <v>0</v>
      </c>
      <c r="G1576" s="130" t="s">
        <v>32</v>
      </c>
      <c r="H1576" s="130">
        <v>0</v>
      </c>
      <c r="I1576" s="130">
        <v>0</v>
      </c>
      <c r="J1576" s="131">
        <v>0</v>
      </c>
      <c r="K1576" s="131">
        <v>0</v>
      </c>
    </row>
    <row r="1577" spans="1:11" ht="23.1" hidden="1" customHeight="1" x14ac:dyDescent="0.15">
      <c r="A1577" s="130" t="s">
        <v>3245</v>
      </c>
      <c r="B1577" s="130" t="s">
        <v>3246</v>
      </c>
      <c r="C1577" s="130" t="s">
        <v>11</v>
      </c>
      <c r="D1577" s="130">
        <v>0</v>
      </c>
      <c r="E1577" s="131">
        <v>0</v>
      </c>
      <c r="F1577" s="131">
        <v>0</v>
      </c>
      <c r="G1577" s="130" t="s">
        <v>13</v>
      </c>
      <c r="H1577" s="130">
        <v>0</v>
      </c>
      <c r="I1577" s="130">
        <v>0</v>
      </c>
      <c r="J1577" s="131">
        <v>0</v>
      </c>
      <c r="K1577" s="131">
        <v>0</v>
      </c>
    </row>
    <row r="1578" spans="1:11" ht="23.1" hidden="1" customHeight="1" x14ac:dyDescent="0.15">
      <c r="A1578" s="130" t="s">
        <v>3247</v>
      </c>
      <c r="B1578" s="130" t="s">
        <v>3248</v>
      </c>
      <c r="C1578" s="130" t="s">
        <v>11</v>
      </c>
      <c r="D1578" s="130">
        <v>0</v>
      </c>
      <c r="E1578" s="131">
        <v>0</v>
      </c>
      <c r="F1578" s="131">
        <v>0</v>
      </c>
      <c r="G1578" s="130" t="s">
        <v>13</v>
      </c>
      <c r="H1578" s="130">
        <v>0</v>
      </c>
      <c r="I1578" s="130">
        <v>0</v>
      </c>
      <c r="J1578" s="131">
        <v>0</v>
      </c>
      <c r="K1578" s="131">
        <v>0</v>
      </c>
    </row>
    <row r="1579" spans="1:11" ht="23.1" hidden="1" customHeight="1" x14ac:dyDescent="0.15">
      <c r="A1579" s="130" t="s">
        <v>3249</v>
      </c>
      <c r="B1579" s="130" t="s">
        <v>3250</v>
      </c>
      <c r="C1579" s="130" t="s">
        <v>11</v>
      </c>
      <c r="D1579" s="130" t="s">
        <v>18</v>
      </c>
      <c r="E1579" s="131">
        <v>0</v>
      </c>
      <c r="F1579" s="131">
        <v>0</v>
      </c>
      <c r="G1579" s="130" t="s">
        <v>32</v>
      </c>
      <c r="H1579" s="130" t="s">
        <v>18</v>
      </c>
      <c r="I1579" s="130">
        <v>0</v>
      </c>
      <c r="J1579" s="131">
        <v>0</v>
      </c>
      <c r="K1579" s="131">
        <v>0</v>
      </c>
    </row>
    <row r="1580" spans="1:11" ht="23.1" hidden="1" customHeight="1" x14ac:dyDescent="0.15">
      <c r="A1580" s="130" t="s">
        <v>3251</v>
      </c>
      <c r="B1580" s="130" t="s">
        <v>3252</v>
      </c>
      <c r="C1580" s="130" t="s">
        <v>11</v>
      </c>
      <c r="D1580" s="130">
        <v>0</v>
      </c>
      <c r="E1580" s="131">
        <v>0</v>
      </c>
      <c r="F1580" s="131">
        <v>0</v>
      </c>
      <c r="G1580" s="130" t="s">
        <v>32</v>
      </c>
      <c r="H1580" s="130">
        <v>0</v>
      </c>
      <c r="I1580" s="130">
        <v>0</v>
      </c>
      <c r="J1580" s="131">
        <v>0</v>
      </c>
      <c r="K1580" s="131">
        <v>0</v>
      </c>
    </row>
    <row r="1581" spans="1:11" ht="23.1" hidden="1" customHeight="1" x14ac:dyDescent="0.15">
      <c r="A1581" s="130" t="s">
        <v>3253</v>
      </c>
      <c r="B1581" s="130" t="s">
        <v>3254</v>
      </c>
      <c r="C1581" s="130" t="s">
        <v>25</v>
      </c>
      <c r="D1581" s="130">
        <v>0</v>
      </c>
      <c r="E1581" s="131">
        <v>0</v>
      </c>
      <c r="F1581" s="131">
        <v>0</v>
      </c>
      <c r="G1581" s="130" t="s">
        <v>27</v>
      </c>
      <c r="H1581" s="130">
        <v>0</v>
      </c>
      <c r="I1581" s="130">
        <v>0</v>
      </c>
      <c r="J1581" s="131">
        <v>0</v>
      </c>
      <c r="K1581" s="131">
        <v>0</v>
      </c>
    </row>
    <row r="1582" spans="1:11" ht="23.1" hidden="1" customHeight="1" x14ac:dyDescent="0.15">
      <c r="A1582" s="130" t="s">
        <v>3255</v>
      </c>
      <c r="B1582" s="130" t="s">
        <v>3256</v>
      </c>
      <c r="C1582" s="130" t="s">
        <v>11</v>
      </c>
      <c r="D1582" s="130">
        <v>0</v>
      </c>
      <c r="E1582" s="131">
        <v>0</v>
      </c>
      <c r="F1582" s="131">
        <v>0</v>
      </c>
      <c r="G1582" s="130" t="s">
        <v>57</v>
      </c>
      <c r="H1582" s="130">
        <v>0</v>
      </c>
      <c r="I1582" s="130">
        <v>0</v>
      </c>
      <c r="J1582" s="131">
        <v>0</v>
      </c>
      <c r="K1582" s="131">
        <v>0</v>
      </c>
    </row>
    <row r="1583" spans="1:11" ht="23.1" hidden="1" customHeight="1" x14ac:dyDescent="0.15">
      <c r="A1583" s="130" t="s">
        <v>3257</v>
      </c>
      <c r="B1583" s="130" t="s">
        <v>3258</v>
      </c>
      <c r="C1583" s="130" t="s">
        <v>17</v>
      </c>
      <c r="D1583" s="130" t="s">
        <v>25</v>
      </c>
      <c r="E1583" s="131">
        <v>0</v>
      </c>
      <c r="F1583" s="131">
        <v>0</v>
      </c>
      <c r="G1583" s="130" t="s">
        <v>23</v>
      </c>
      <c r="H1583" s="130" t="s">
        <v>41</v>
      </c>
      <c r="I1583" s="130">
        <v>0</v>
      </c>
      <c r="J1583" s="131">
        <v>0</v>
      </c>
      <c r="K1583" s="131">
        <v>0</v>
      </c>
    </row>
    <row r="1584" spans="1:11" ht="23.1" hidden="1" customHeight="1" x14ac:dyDescent="0.15">
      <c r="A1584" s="130" t="s">
        <v>3259</v>
      </c>
      <c r="B1584" s="130" t="s">
        <v>3260</v>
      </c>
      <c r="C1584" s="130" t="s">
        <v>35</v>
      </c>
      <c r="D1584" s="130">
        <v>0</v>
      </c>
      <c r="E1584" s="131">
        <v>0</v>
      </c>
      <c r="F1584" s="131">
        <v>0</v>
      </c>
      <c r="G1584" s="130" t="s">
        <v>36</v>
      </c>
      <c r="H1584" s="130">
        <v>0</v>
      </c>
      <c r="I1584" s="130">
        <v>0</v>
      </c>
      <c r="J1584" s="131">
        <v>0</v>
      </c>
      <c r="K1584" s="131">
        <v>0</v>
      </c>
    </row>
    <row r="1585" spans="1:11" ht="23.1" hidden="1" customHeight="1" x14ac:dyDescent="0.15">
      <c r="A1585" s="130" t="s">
        <v>3261</v>
      </c>
      <c r="B1585" s="130" t="s">
        <v>3262</v>
      </c>
      <c r="C1585" s="130" t="s">
        <v>17</v>
      </c>
      <c r="D1585" s="130">
        <v>0</v>
      </c>
      <c r="E1585" s="131">
        <v>0</v>
      </c>
      <c r="F1585" s="131">
        <v>0</v>
      </c>
      <c r="G1585" s="130" t="s">
        <v>67</v>
      </c>
      <c r="H1585" s="130" t="s">
        <v>69</v>
      </c>
      <c r="I1585" s="130">
        <v>0</v>
      </c>
      <c r="J1585" s="131">
        <v>0</v>
      </c>
      <c r="K1585" s="131">
        <v>0</v>
      </c>
    </row>
    <row r="1586" spans="1:11" ht="23.1" hidden="1" customHeight="1" x14ac:dyDescent="0.15">
      <c r="A1586" s="130" t="s">
        <v>3263</v>
      </c>
      <c r="B1586" s="130" t="s">
        <v>3264</v>
      </c>
      <c r="C1586" s="130" t="s">
        <v>11</v>
      </c>
      <c r="D1586" s="130" t="s">
        <v>47</v>
      </c>
      <c r="E1586" s="131">
        <v>0</v>
      </c>
      <c r="F1586" s="131">
        <v>0</v>
      </c>
      <c r="G1586" s="130" t="s">
        <v>32</v>
      </c>
      <c r="H1586" s="130" t="s">
        <v>47</v>
      </c>
      <c r="I1586" s="130">
        <v>0</v>
      </c>
      <c r="J1586" s="131">
        <v>0</v>
      </c>
      <c r="K1586" s="131">
        <v>0</v>
      </c>
    </row>
    <row r="1587" spans="1:11" ht="23.1" hidden="1" customHeight="1" x14ac:dyDescent="0.15">
      <c r="A1587" s="130" t="s">
        <v>3265</v>
      </c>
      <c r="B1587" s="130" t="s">
        <v>3266</v>
      </c>
      <c r="C1587" s="130" t="s">
        <v>18</v>
      </c>
      <c r="D1587" s="130">
        <v>0</v>
      </c>
      <c r="E1587" s="131">
        <v>0</v>
      </c>
      <c r="F1587" s="131">
        <v>0</v>
      </c>
      <c r="G1587" s="130" t="s">
        <v>18</v>
      </c>
      <c r="H1587" s="130">
        <v>0</v>
      </c>
      <c r="I1587" s="130">
        <v>0</v>
      </c>
      <c r="J1587" s="131">
        <v>0</v>
      </c>
      <c r="K1587" s="131">
        <v>0</v>
      </c>
    </row>
    <row r="1588" spans="1:11" ht="23.1" hidden="1" customHeight="1" x14ac:dyDescent="0.15">
      <c r="A1588" s="130" t="s">
        <v>3267</v>
      </c>
      <c r="B1588" s="130" t="s">
        <v>3268</v>
      </c>
      <c r="C1588" s="130" t="s">
        <v>14</v>
      </c>
      <c r="D1588" s="130">
        <v>0</v>
      </c>
      <c r="E1588" s="131">
        <v>0</v>
      </c>
      <c r="F1588" s="131">
        <v>0</v>
      </c>
      <c r="G1588" s="130" t="s">
        <v>14</v>
      </c>
      <c r="H1588" s="130">
        <v>0</v>
      </c>
      <c r="I1588" s="130">
        <v>0</v>
      </c>
      <c r="J1588" s="131">
        <v>0</v>
      </c>
      <c r="K1588" s="131">
        <v>0</v>
      </c>
    </row>
    <row r="1589" spans="1:11" ht="23.1" hidden="1" customHeight="1" x14ac:dyDescent="0.15">
      <c r="A1589" s="130" t="s">
        <v>3269</v>
      </c>
      <c r="B1589" s="130" t="s">
        <v>3270</v>
      </c>
      <c r="C1589" s="130" t="s">
        <v>11</v>
      </c>
      <c r="D1589" s="130" t="s">
        <v>26</v>
      </c>
      <c r="E1589" s="131">
        <v>0</v>
      </c>
      <c r="F1589" s="131">
        <v>0</v>
      </c>
      <c r="G1589" s="130" t="s">
        <v>13</v>
      </c>
      <c r="H1589" s="130" t="s">
        <v>26</v>
      </c>
      <c r="I1589" s="130">
        <v>0</v>
      </c>
      <c r="J1589" s="131">
        <v>0</v>
      </c>
      <c r="K1589" s="131">
        <v>0</v>
      </c>
    </row>
    <row r="1590" spans="1:11" ht="23.1" hidden="1" customHeight="1" x14ac:dyDescent="0.15">
      <c r="A1590" s="130" t="s">
        <v>3271</v>
      </c>
      <c r="B1590" s="130" t="s">
        <v>3272</v>
      </c>
      <c r="C1590" s="130" t="s">
        <v>35</v>
      </c>
      <c r="D1590" s="130" t="s">
        <v>25</v>
      </c>
      <c r="E1590" s="131">
        <v>0</v>
      </c>
      <c r="F1590" s="131">
        <v>0</v>
      </c>
      <c r="G1590" s="130" t="s">
        <v>36</v>
      </c>
      <c r="H1590" s="130" t="s">
        <v>33</v>
      </c>
      <c r="I1590" s="130" t="s">
        <v>55</v>
      </c>
      <c r="J1590" s="131">
        <v>0</v>
      </c>
      <c r="K1590" s="131">
        <v>0</v>
      </c>
    </row>
    <row r="1591" spans="1:11" ht="23.1" hidden="1" customHeight="1" x14ac:dyDescent="0.15">
      <c r="A1591" s="130" t="s">
        <v>3273</v>
      </c>
      <c r="B1591" s="130" t="s">
        <v>3274</v>
      </c>
      <c r="C1591" s="130" t="s">
        <v>35</v>
      </c>
      <c r="D1591" s="130" t="s">
        <v>25</v>
      </c>
      <c r="E1591" s="131">
        <v>0</v>
      </c>
      <c r="F1591" s="131">
        <v>0</v>
      </c>
      <c r="G1591" s="130" t="s">
        <v>69</v>
      </c>
      <c r="H1591" s="130" t="s">
        <v>33</v>
      </c>
      <c r="I1591" s="130">
        <v>0</v>
      </c>
      <c r="J1591" s="131">
        <v>0</v>
      </c>
      <c r="K1591" s="131">
        <v>0</v>
      </c>
    </row>
    <row r="1592" spans="1:11" ht="23.1" hidden="1" customHeight="1" x14ac:dyDescent="0.15">
      <c r="A1592" s="130" t="s">
        <v>3275</v>
      </c>
      <c r="B1592" s="130" t="s">
        <v>3276</v>
      </c>
      <c r="C1592" s="130" t="s">
        <v>25</v>
      </c>
      <c r="D1592" s="130">
        <v>0</v>
      </c>
      <c r="E1592" s="131">
        <v>0</v>
      </c>
      <c r="F1592" s="131">
        <v>0</v>
      </c>
      <c r="G1592" s="130" t="s">
        <v>27</v>
      </c>
      <c r="H1592" s="130">
        <v>0</v>
      </c>
      <c r="I1592" s="130">
        <v>0</v>
      </c>
      <c r="J1592" s="131">
        <v>0</v>
      </c>
      <c r="K1592" s="131">
        <v>0</v>
      </c>
    </row>
    <row r="1593" spans="1:11" ht="23.1" hidden="1" customHeight="1" x14ac:dyDescent="0.15">
      <c r="A1593" s="130" t="s">
        <v>3277</v>
      </c>
      <c r="B1593" s="130" t="s">
        <v>3278</v>
      </c>
      <c r="C1593" s="130" t="s">
        <v>14</v>
      </c>
      <c r="D1593" s="130" t="s">
        <v>22</v>
      </c>
      <c r="E1593" s="131">
        <v>0</v>
      </c>
      <c r="F1593" s="131">
        <v>0</v>
      </c>
      <c r="G1593" s="130" t="s">
        <v>14</v>
      </c>
      <c r="H1593" s="130" t="s">
        <v>51</v>
      </c>
      <c r="I1593" s="130">
        <v>0</v>
      </c>
      <c r="J1593" s="131">
        <v>0</v>
      </c>
      <c r="K1593" s="131">
        <v>0</v>
      </c>
    </row>
    <row r="1594" spans="1:11" ht="23.1" hidden="1" customHeight="1" x14ac:dyDescent="0.15">
      <c r="A1594" s="130" t="s">
        <v>3279</v>
      </c>
      <c r="B1594" s="130" t="s">
        <v>3280</v>
      </c>
      <c r="C1594" s="130" t="s">
        <v>25</v>
      </c>
      <c r="D1594" s="130" t="s">
        <v>40</v>
      </c>
      <c r="E1594" s="131">
        <v>0</v>
      </c>
      <c r="F1594" s="131">
        <v>0</v>
      </c>
      <c r="G1594" s="130" t="s">
        <v>40</v>
      </c>
      <c r="H1594" s="130" t="s">
        <v>72</v>
      </c>
      <c r="I1594" s="130">
        <v>0</v>
      </c>
      <c r="J1594" s="131">
        <v>0</v>
      </c>
      <c r="K1594" s="131">
        <v>0</v>
      </c>
    </row>
    <row r="1595" spans="1:11" ht="23.1" hidden="1" customHeight="1" x14ac:dyDescent="0.15">
      <c r="A1595" s="130" t="s">
        <v>3281</v>
      </c>
      <c r="B1595" s="130" t="s">
        <v>3282</v>
      </c>
      <c r="C1595" s="130" t="s">
        <v>11</v>
      </c>
      <c r="D1595" s="130">
        <v>0</v>
      </c>
      <c r="E1595" s="131">
        <v>0</v>
      </c>
      <c r="F1595" s="131">
        <v>0</v>
      </c>
      <c r="G1595" s="130" t="s">
        <v>32</v>
      </c>
      <c r="H1595" s="130">
        <v>0</v>
      </c>
      <c r="I1595" s="130">
        <v>0</v>
      </c>
      <c r="J1595" s="131">
        <v>0</v>
      </c>
      <c r="K1595" s="131">
        <v>0</v>
      </c>
    </row>
    <row r="1596" spans="1:11" ht="23.1" hidden="1" customHeight="1" x14ac:dyDescent="0.15">
      <c r="A1596" s="130" t="s">
        <v>3283</v>
      </c>
      <c r="B1596" s="130" t="s">
        <v>3284</v>
      </c>
      <c r="C1596" s="130" t="s">
        <v>35</v>
      </c>
      <c r="D1596" s="130" t="s">
        <v>11</v>
      </c>
      <c r="E1596" s="131">
        <v>0</v>
      </c>
      <c r="F1596" s="131">
        <v>0</v>
      </c>
      <c r="G1596" s="130" t="s">
        <v>36</v>
      </c>
      <c r="H1596" s="130" t="s">
        <v>13</v>
      </c>
      <c r="I1596" s="130">
        <v>0</v>
      </c>
      <c r="J1596" s="131">
        <v>0</v>
      </c>
      <c r="K1596" s="131">
        <v>0</v>
      </c>
    </row>
    <row r="1597" spans="1:11" ht="23.1" hidden="1" customHeight="1" x14ac:dyDescent="0.15">
      <c r="A1597" s="130" t="s">
        <v>3285</v>
      </c>
      <c r="B1597" s="130" t="s">
        <v>3286</v>
      </c>
      <c r="C1597" s="130" t="s">
        <v>11</v>
      </c>
      <c r="D1597" s="130" t="s">
        <v>26</v>
      </c>
      <c r="E1597" s="131">
        <v>0</v>
      </c>
      <c r="F1597" s="131">
        <v>0</v>
      </c>
      <c r="G1597" s="130" t="s">
        <v>32</v>
      </c>
      <c r="H1597" s="130" t="s">
        <v>26</v>
      </c>
      <c r="I1597" s="130">
        <v>0</v>
      </c>
      <c r="J1597" s="131">
        <v>0</v>
      </c>
      <c r="K1597" s="131">
        <v>0</v>
      </c>
    </row>
    <row r="1598" spans="1:11" ht="23.1" hidden="1" customHeight="1" x14ac:dyDescent="0.15">
      <c r="A1598" s="130" t="s">
        <v>3287</v>
      </c>
      <c r="B1598" s="130" t="s">
        <v>3288</v>
      </c>
      <c r="C1598" s="130" t="s">
        <v>35</v>
      </c>
      <c r="D1598" s="130">
        <v>0</v>
      </c>
      <c r="E1598" s="131">
        <v>0</v>
      </c>
      <c r="F1598" s="131">
        <v>0</v>
      </c>
      <c r="G1598" s="130" t="s">
        <v>36</v>
      </c>
      <c r="H1598" s="130">
        <v>0</v>
      </c>
      <c r="I1598" s="130">
        <v>0</v>
      </c>
      <c r="J1598" s="131">
        <v>0</v>
      </c>
      <c r="K1598" s="131">
        <v>0</v>
      </c>
    </row>
    <row r="1599" spans="1:11" ht="23.1" hidden="1" customHeight="1" x14ac:dyDescent="0.15">
      <c r="A1599" s="130" t="s">
        <v>3289</v>
      </c>
      <c r="B1599" s="130" t="s">
        <v>3290</v>
      </c>
      <c r="C1599" s="130" t="s">
        <v>26</v>
      </c>
      <c r="D1599" s="130">
        <v>0</v>
      </c>
      <c r="E1599" s="131">
        <v>0</v>
      </c>
      <c r="F1599" s="131">
        <v>0</v>
      </c>
      <c r="G1599" s="130" t="s">
        <v>26</v>
      </c>
      <c r="H1599" s="130">
        <v>0</v>
      </c>
      <c r="I1599" s="130">
        <v>0</v>
      </c>
      <c r="J1599" s="131">
        <v>0</v>
      </c>
      <c r="K1599" s="131">
        <v>0</v>
      </c>
    </row>
    <row r="1600" spans="1:11" ht="23.1" hidden="1" customHeight="1" x14ac:dyDescent="0.15">
      <c r="A1600" s="130" t="s">
        <v>3291</v>
      </c>
      <c r="B1600" s="130" t="s">
        <v>3292</v>
      </c>
      <c r="C1600" s="130" t="s">
        <v>40</v>
      </c>
      <c r="D1600" s="130" t="s">
        <v>11</v>
      </c>
      <c r="E1600" s="131">
        <v>0</v>
      </c>
      <c r="F1600" s="131">
        <v>0</v>
      </c>
      <c r="G1600" s="130" t="s">
        <v>40</v>
      </c>
      <c r="H1600" s="130" t="s">
        <v>57</v>
      </c>
      <c r="I1600" s="130">
        <v>0</v>
      </c>
      <c r="J1600" s="131">
        <v>0</v>
      </c>
      <c r="K1600" s="131">
        <v>0</v>
      </c>
    </row>
    <row r="1601" spans="1:11" ht="23.1" hidden="1" customHeight="1" x14ac:dyDescent="0.15">
      <c r="A1601" s="130" t="s">
        <v>3293</v>
      </c>
      <c r="B1601" s="130" t="s">
        <v>3294</v>
      </c>
      <c r="C1601" s="130" t="s">
        <v>11</v>
      </c>
      <c r="D1601" s="130">
        <v>0</v>
      </c>
      <c r="E1601" s="131">
        <v>0</v>
      </c>
      <c r="F1601" s="131">
        <v>0</v>
      </c>
      <c r="G1601" s="130" t="s">
        <v>13</v>
      </c>
      <c r="H1601" s="130">
        <v>0</v>
      </c>
      <c r="I1601" s="130">
        <v>0</v>
      </c>
      <c r="J1601" s="131">
        <v>0</v>
      </c>
      <c r="K1601" s="131">
        <v>0</v>
      </c>
    </row>
    <row r="1602" spans="1:11" ht="23.1" hidden="1" customHeight="1" x14ac:dyDescent="0.15">
      <c r="A1602" s="130" t="s">
        <v>3295</v>
      </c>
      <c r="B1602" s="130" t="s">
        <v>3296</v>
      </c>
      <c r="C1602" s="130" t="s">
        <v>39</v>
      </c>
      <c r="D1602" s="130" t="s">
        <v>12</v>
      </c>
      <c r="E1602" s="131">
        <v>0</v>
      </c>
      <c r="F1602" s="131">
        <v>0</v>
      </c>
      <c r="G1602" s="130" t="s">
        <v>43</v>
      </c>
      <c r="H1602" s="130" t="s">
        <v>19</v>
      </c>
      <c r="I1602" s="130">
        <v>0</v>
      </c>
      <c r="J1602" s="131">
        <v>0</v>
      </c>
      <c r="K1602" s="131">
        <v>0</v>
      </c>
    </row>
    <row r="1603" spans="1:11" ht="23.1" hidden="1" customHeight="1" x14ac:dyDescent="0.15">
      <c r="A1603" s="130" t="s">
        <v>3297</v>
      </c>
      <c r="B1603" s="130" t="s">
        <v>3298</v>
      </c>
      <c r="C1603" s="130" t="s">
        <v>39</v>
      </c>
      <c r="D1603" s="130" t="s">
        <v>25</v>
      </c>
      <c r="E1603" s="131">
        <v>0</v>
      </c>
      <c r="F1603" s="131">
        <v>0</v>
      </c>
      <c r="G1603" s="130" t="s">
        <v>52</v>
      </c>
      <c r="H1603" s="130" t="s">
        <v>43</v>
      </c>
      <c r="I1603" s="130" t="s">
        <v>72</v>
      </c>
      <c r="J1603" s="131">
        <v>0</v>
      </c>
      <c r="K1603" s="131">
        <v>0</v>
      </c>
    </row>
    <row r="1604" spans="1:11" ht="23.1" hidden="1" customHeight="1" x14ac:dyDescent="0.15">
      <c r="A1604" s="130" t="s">
        <v>3299</v>
      </c>
      <c r="B1604" s="130" t="s">
        <v>3300</v>
      </c>
      <c r="C1604" s="130" t="s">
        <v>22</v>
      </c>
      <c r="D1604" s="130">
        <v>0</v>
      </c>
      <c r="E1604" s="131">
        <v>0</v>
      </c>
      <c r="F1604" s="131">
        <v>0</v>
      </c>
      <c r="G1604" s="130" t="s">
        <v>51</v>
      </c>
      <c r="H1604" s="130">
        <v>0</v>
      </c>
      <c r="I1604" s="130">
        <v>0</v>
      </c>
      <c r="J1604" s="131">
        <v>0</v>
      </c>
      <c r="K1604" s="131">
        <v>0</v>
      </c>
    </row>
    <row r="1605" spans="1:11" ht="23.1" hidden="1" customHeight="1" x14ac:dyDescent="0.15">
      <c r="A1605" s="130" t="s">
        <v>3301</v>
      </c>
      <c r="B1605" s="130" t="s">
        <v>3302</v>
      </c>
      <c r="C1605" s="130" t="s">
        <v>17</v>
      </c>
      <c r="D1605" s="130">
        <v>0</v>
      </c>
      <c r="E1605" s="131">
        <v>0</v>
      </c>
      <c r="F1605" s="131">
        <v>0</v>
      </c>
      <c r="G1605" s="130" t="s">
        <v>23</v>
      </c>
      <c r="H1605" s="130">
        <v>0</v>
      </c>
      <c r="I1605" s="130">
        <v>0</v>
      </c>
      <c r="J1605" s="131">
        <v>0</v>
      </c>
      <c r="K1605" s="131">
        <v>0</v>
      </c>
    </row>
    <row r="1606" spans="1:11" ht="23.1" hidden="1" customHeight="1" x14ac:dyDescent="0.15">
      <c r="A1606" s="130" t="s">
        <v>3303</v>
      </c>
      <c r="B1606" s="130" t="s">
        <v>3304</v>
      </c>
      <c r="C1606" s="130" t="s">
        <v>18</v>
      </c>
      <c r="D1606" s="130">
        <v>0</v>
      </c>
      <c r="E1606" s="131">
        <v>0</v>
      </c>
      <c r="F1606" s="131">
        <v>0</v>
      </c>
      <c r="G1606" s="130" t="s">
        <v>18</v>
      </c>
      <c r="H1606" s="130">
        <v>0</v>
      </c>
      <c r="I1606" s="130">
        <v>0</v>
      </c>
      <c r="J1606" s="131">
        <v>0</v>
      </c>
      <c r="K1606" s="131">
        <v>0</v>
      </c>
    </row>
    <row r="1607" spans="1:11" ht="23.1" hidden="1" customHeight="1" x14ac:dyDescent="0.15">
      <c r="A1607" s="130" t="s">
        <v>3305</v>
      </c>
      <c r="B1607" s="130" t="s">
        <v>3306</v>
      </c>
      <c r="C1607" s="130" t="s">
        <v>17</v>
      </c>
      <c r="D1607" s="130" t="s">
        <v>18</v>
      </c>
      <c r="E1607" s="131">
        <v>0</v>
      </c>
      <c r="F1607" s="131">
        <v>0</v>
      </c>
      <c r="G1607" s="130" t="s">
        <v>23</v>
      </c>
      <c r="H1607" s="130" t="s">
        <v>18</v>
      </c>
      <c r="I1607" s="130">
        <v>0</v>
      </c>
      <c r="J1607" s="131">
        <v>0</v>
      </c>
      <c r="K1607" s="131">
        <v>0</v>
      </c>
    </row>
    <row r="1608" spans="1:11" ht="23.1" hidden="1" customHeight="1" x14ac:dyDescent="0.15">
      <c r="A1608" s="130" t="s">
        <v>3307</v>
      </c>
      <c r="B1608" s="130" t="s">
        <v>3308</v>
      </c>
      <c r="C1608" s="130" t="s">
        <v>18</v>
      </c>
      <c r="D1608" s="130">
        <v>0</v>
      </c>
      <c r="E1608" s="131">
        <v>0</v>
      </c>
      <c r="F1608" s="131">
        <v>0</v>
      </c>
      <c r="G1608" s="130" t="s">
        <v>18</v>
      </c>
      <c r="H1608" s="130">
        <v>0</v>
      </c>
      <c r="I1608" s="130">
        <v>0</v>
      </c>
      <c r="J1608" s="131">
        <v>0</v>
      </c>
      <c r="K1608" s="131">
        <v>0</v>
      </c>
    </row>
    <row r="1609" spans="1:11" ht="23.1" hidden="1" customHeight="1" x14ac:dyDescent="0.15">
      <c r="A1609" s="130" t="s">
        <v>3309</v>
      </c>
      <c r="B1609" s="130" t="s">
        <v>3310</v>
      </c>
      <c r="C1609" s="130" t="s">
        <v>18</v>
      </c>
      <c r="D1609" s="130" t="s">
        <v>25</v>
      </c>
      <c r="E1609" s="131">
        <v>0</v>
      </c>
      <c r="F1609" s="131">
        <v>0</v>
      </c>
      <c r="G1609" s="130" t="s">
        <v>18</v>
      </c>
      <c r="H1609" s="130" t="s">
        <v>27</v>
      </c>
      <c r="I1609" s="130">
        <v>0</v>
      </c>
      <c r="J1609" s="131">
        <v>0</v>
      </c>
      <c r="K1609" s="131">
        <v>0</v>
      </c>
    </row>
    <row r="1610" spans="1:11" ht="23.1" hidden="1" customHeight="1" x14ac:dyDescent="0.15">
      <c r="A1610" s="130" t="s">
        <v>3311</v>
      </c>
      <c r="B1610" s="130" t="s">
        <v>3312</v>
      </c>
      <c r="C1610" s="130" t="s">
        <v>35</v>
      </c>
      <c r="D1610" s="130">
        <v>0</v>
      </c>
      <c r="E1610" s="131">
        <v>0</v>
      </c>
      <c r="F1610" s="131">
        <v>0</v>
      </c>
      <c r="G1610" s="130" t="s">
        <v>36</v>
      </c>
      <c r="H1610" s="130">
        <v>0</v>
      </c>
      <c r="I1610" s="130">
        <v>0</v>
      </c>
      <c r="J1610" s="131">
        <v>0</v>
      </c>
      <c r="K1610" s="131">
        <v>0</v>
      </c>
    </row>
    <row r="1611" spans="1:11" ht="23.1" hidden="1" customHeight="1" x14ac:dyDescent="0.15">
      <c r="A1611" s="130" t="s">
        <v>3313</v>
      </c>
      <c r="B1611" s="130" t="s">
        <v>3314</v>
      </c>
      <c r="C1611" s="130" t="s">
        <v>11</v>
      </c>
      <c r="D1611" s="130">
        <v>0</v>
      </c>
      <c r="E1611" s="131">
        <v>0</v>
      </c>
      <c r="F1611" s="131">
        <v>0</v>
      </c>
      <c r="G1611" s="130" t="s">
        <v>62</v>
      </c>
      <c r="H1611" s="130">
        <v>0</v>
      </c>
      <c r="I1611" s="130">
        <v>0</v>
      </c>
      <c r="J1611" s="131">
        <v>0</v>
      </c>
      <c r="K1611" s="131">
        <v>0</v>
      </c>
    </row>
    <row r="1612" spans="1:11" ht="23.1" hidden="1" customHeight="1" x14ac:dyDescent="0.15">
      <c r="A1612" s="130" t="s">
        <v>3315</v>
      </c>
      <c r="B1612" s="130" t="s">
        <v>3316</v>
      </c>
      <c r="C1612" s="130" t="s">
        <v>40</v>
      </c>
      <c r="D1612" s="130">
        <v>0</v>
      </c>
      <c r="E1612" s="131">
        <v>0</v>
      </c>
      <c r="F1612" s="131">
        <v>0</v>
      </c>
      <c r="G1612" s="130" t="s">
        <v>40</v>
      </c>
      <c r="H1612" s="130">
        <v>0</v>
      </c>
      <c r="I1612" s="130">
        <v>0</v>
      </c>
      <c r="J1612" s="131">
        <v>0</v>
      </c>
      <c r="K1612" s="131">
        <v>0</v>
      </c>
    </row>
    <row r="1613" spans="1:11" ht="23.1" hidden="1" customHeight="1" x14ac:dyDescent="0.15">
      <c r="A1613" s="130" t="s">
        <v>3317</v>
      </c>
      <c r="B1613" s="130" t="s">
        <v>3318</v>
      </c>
      <c r="C1613" s="130" t="s">
        <v>11</v>
      </c>
      <c r="D1613" s="130" t="s">
        <v>35</v>
      </c>
      <c r="E1613" s="131">
        <v>0</v>
      </c>
      <c r="F1613" s="131">
        <v>0</v>
      </c>
      <c r="G1613" s="130" t="s">
        <v>13</v>
      </c>
      <c r="H1613" s="130" t="s">
        <v>36</v>
      </c>
      <c r="I1613" s="130">
        <v>0</v>
      </c>
      <c r="J1613" s="131">
        <v>0</v>
      </c>
      <c r="K1613" s="131">
        <v>0</v>
      </c>
    </row>
    <row r="1614" spans="1:11" ht="23.1" hidden="1" customHeight="1" x14ac:dyDescent="0.15">
      <c r="A1614" s="130" t="s">
        <v>3319</v>
      </c>
      <c r="B1614" s="130" t="s">
        <v>3320</v>
      </c>
      <c r="C1614" s="130" t="s">
        <v>25</v>
      </c>
      <c r="D1614" s="130">
        <v>0</v>
      </c>
      <c r="E1614" s="131">
        <v>0</v>
      </c>
      <c r="F1614" s="131">
        <v>0</v>
      </c>
      <c r="G1614" s="130" t="s">
        <v>41</v>
      </c>
      <c r="H1614" s="130" t="s">
        <v>55</v>
      </c>
      <c r="I1614" s="130">
        <v>0</v>
      </c>
      <c r="J1614" s="131">
        <v>0</v>
      </c>
      <c r="K1614" s="131">
        <v>0</v>
      </c>
    </row>
    <row r="1615" spans="1:11" ht="23.1" hidden="1" customHeight="1" x14ac:dyDescent="0.15">
      <c r="A1615" s="130" t="s">
        <v>3321</v>
      </c>
      <c r="B1615" s="130" t="s">
        <v>3322</v>
      </c>
      <c r="C1615" s="130" t="s">
        <v>25</v>
      </c>
      <c r="D1615" s="130">
        <v>0</v>
      </c>
      <c r="E1615" s="131">
        <v>0</v>
      </c>
      <c r="F1615" s="131">
        <v>0</v>
      </c>
      <c r="G1615" s="130" t="s">
        <v>27</v>
      </c>
      <c r="H1615" s="130">
        <v>0</v>
      </c>
      <c r="I1615" s="130">
        <v>0</v>
      </c>
      <c r="J1615" s="131">
        <v>0</v>
      </c>
      <c r="K1615" s="131">
        <v>0</v>
      </c>
    </row>
    <row r="1616" spans="1:11" ht="23.1" hidden="1" customHeight="1" x14ac:dyDescent="0.15">
      <c r="A1616" s="130" t="s">
        <v>3323</v>
      </c>
      <c r="B1616" s="130" t="s">
        <v>3324</v>
      </c>
      <c r="C1616" s="130" t="s">
        <v>25</v>
      </c>
      <c r="D1616" s="130">
        <v>0</v>
      </c>
      <c r="E1616" s="131">
        <v>0</v>
      </c>
      <c r="F1616" s="131">
        <v>0</v>
      </c>
      <c r="G1616" s="130" t="s">
        <v>27</v>
      </c>
      <c r="H1616" s="130">
        <v>0</v>
      </c>
      <c r="I1616" s="130">
        <v>0</v>
      </c>
      <c r="J1616" s="131">
        <v>0</v>
      </c>
      <c r="K1616" s="131">
        <v>0</v>
      </c>
    </row>
    <row r="1617" spans="1:11" ht="23.1" hidden="1" customHeight="1" x14ac:dyDescent="0.15">
      <c r="A1617" s="130" t="s">
        <v>3325</v>
      </c>
      <c r="B1617" s="130" t="s">
        <v>3326</v>
      </c>
      <c r="C1617" s="130" t="s">
        <v>18</v>
      </c>
      <c r="D1617" s="130">
        <v>0</v>
      </c>
      <c r="E1617" s="131" t="s">
        <v>14</v>
      </c>
      <c r="F1617" s="131">
        <v>0</v>
      </c>
      <c r="G1617" s="130" t="s">
        <v>18</v>
      </c>
      <c r="H1617" s="130">
        <v>0</v>
      </c>
      <c r="I1617" s="130">
        <v>0</v>
      </c>
      <c r="J1617" s="131" t="s">
        <v>14</v>
      </c>
      <c r="K1617" s="131">
        <v>0</v>
      </c>
    </row>
    <row r="1618" spans="1:11" ht="23.1" hidden="1" customHeight="1" x14ac:dyDescent="0.15">
      <c r="A1618" s="130" t="s">
        <v>3327</v>
      </c>
      <c r="B1618" s="130" t="s">
        <v>3328</v>
      </c>
      <c r="C1618" s="130" t="s">
        <v>11</v>
      </c>
      <c r="D1618" s="130">
        <v>0</v>
      </c>
      <c r="E1618" s="131">
        <v>0</v>
      </c>
      <c r="F1618" s="131">
        <v>0</v>
      </c>
      <c r="G1618" s="130" t="s">
        <v>13</v>
      </c>
      <c r="H1618" s="130">
        <v>0</v>
      </c>
      <c r="I1618" s="130">
        <v>0</v>
      </c>
      <c r="J1618" s="131">
        <v>0</v>
      </c>
      <c r="K1618" s="131">
        <v>0</v>
      </c>
    </row>
    <row r="1619" spans="1:11" ht="23.1" hidden="1" customHeight="1" x14ac:dyDescent="0.15">
      <c r="A1619" s="130" t="s">
        <v>3329</v>
      </c>
      <c r="B1619" s="130" t="s">
        <v>3330</v>
      </c>
      <c r="C1619" s="130" t="s">
        <v>17</v>
      </c>
      <c r="D1619" s="130">
        <v>0</v>
      </c>
      <c r="E1619" s="131">
        <v>0</v>
      </c>
      <c r="F1619" s="131">
        <v>0</v>
      </c>
      <c r="G1619" s="130" t="s">
        <v>23</v>
      </c>
      <c r="H1619" s="130">
        <v>0</v>
      </c>
      <c r="I1619" s="130">
        <v>0</v>
      </c>
      <c r="J1619" s="131">
        <v>0</v>
      </c>
      <c r="K1619" s="131">
        <v>0</v>
      </c>
    </row>
    <row r="1620" spans="1:11" ht="23.1" hidden="1" customHeight="1" x14ac:dyDescent="0.15">
      <c r="A1620" s="130" t="s">
        <v>3331</v>
      </c>
      <c r="B1620" s="130" t="s">
        <v>3332</v>
      </c>
      <c r="C1620" s="130" t="s">
        <v>18</v>
      </c>
      <c r="D1620" s="130">
        <v>0</v>
      </c>
      <c r="E1620" s="131">
        <v>0</v>
      </c>
      <c r="F1620" s="131">
        <v>0</v>
      </c>
      <c r="G1620" s="130" t="s">
        <v>18</v>
      </c>
      <c r="H1620" s="130">
        <v>0</v>
      </c>
      <c r="I1620" s="130">
        <v>0</v>
      </c>
      <c r="J1620" s="131">
        <v>0</v>
      </c>
      <c r="K1620" s="131">
        <v>0</v>
      </c>
    </row>
    <row r="1621" spans="1:11" ht="23.1" hidden="1" customHeight="1" x14ac:dyDescent="0.15">
      <c r="A1621" s="130" t="s">
        <v>3333</v>
      </c>
      <c r="B1621" s="130" t="s">
        <v>3334</v>
      </c>
      <c r="C1621" s="130" t="s">
        <v>40</v>
      </c>
      <c r="D1621" s="130" t="s">
        <v>11</v>
      </c>
      <c r="E1621" s="131">
        <v>0</v>
      </c>
      <c r="F1621" s="131">
        <v>0</v>
      </c>
      <c r="G1621" s="130" t="s">
        <v>40</v>
      </c>
      <c r="H1621" s="130" t="s">
        <v>57</v>
      </c>
      <c r="I1621" s="130">
        <v>0</v>
      </c>
      <c r="J1621" s="131">
        <v>0</v>
      </c>
      <c r="K1621" s="131">
        <v>0</v>
      </c>
    </row>
    <row r="1622" spans="1:11" ht="23.1" hidden="1" customHeight="1" x14ac:dyDescent="0.15">
      <c r="A1622" s="130" t="s">
        <v>3335</v>
      </c>
      <c r="B1622" s="130" t="s">
        <v>3336</v>
      </c>
      <c r="C1622" s="130" t="s">
        <v>35</v>
      </c>
      <c r="D1622" s="130" t="s">
        <v>26</v>
      </c>
      <c r="E1622" s="131">
        <v>0</v>
      </c>
      <c r="F1622" s="131">
        <v>0</v>
      </c>
      <c r="G1622" s="130" t="s">
        <v>76</v>
      </c>
      <c r="H1622" s="130" t="s">
        <v>26</v>
      </c>
      <c r="I1622" s="130">
        <v>0</v>
      </c>
      <c r="J1622" s="131">
        <v>0</v>
      </c>
      <c r="K1622" s="131">
        <v>0</v>
      </c>
    </row>
    <row r="1623" spans="1:11" ht="23.1" hidden="1" customHeight="1" x14ac:dyDescent="0.15">
      <c r="A1623" s="130" t="s">
        <v>3337</v>
      </c>
      <c r="B1623" s="130" t="s">
        <v>3338</v>
      </c>
      <c r="C1623" s="130" t="s">
        <v>25</v>
      </c>
      <c r="D1623" s="130">
        <v>0</v>
      </c>
      <c r="E1623" s="131">
        <v>0</v>
      </c>
      <c r="F1623" s="131">
        <v>0</v>
      </c>
      <c r="G1623" s="130" t="s">
        <v>27</v>
      </c>
      <c r="H1623" s="130">
        <v>0</v>
      </c>
      <c r="I1623" s="130">
        <v>0</v>
      </c>
      <c r="J1623" s="131">
        <v>0</v>
      </c>
      <c r="K1623" s="131">
        <v>0</v>
      </c>
    </row>
    <row r="1624" spans="1:11" ht="23.1" hidden="1" customHeight="1" x14ac:dyDescent="0.15">
      <c r="A1624" s="130" t="s">
        <v>3339</v>
      </c>
      <c r="B1624" s="130" t="s">
        <v>3340</v>
      </c>
      <c r="C1624" s="130" t="s">
        <v>35</v>
      </c>
      <c r="D1624" s="130">
        <v>0</v>
      </c>
      <c r="E1624" s="131">
        <v>0</v>
      </c>
      <c r="F1624" s="131">
        <v>0</v>
      </c>
      <c r="G1624" s="130" t="s">
        <v>36</v>
      </c>
      <c r="H1624" s="130">
        <v>0</v>
      </c>
      <c r="I1624" s="130">
        <v>0</v>
      </c>
      <c r="J1624" s="131">
        <v>0</v>
      </c>
      <c r="K1624" s="131">
        <v>0</v>
      </c>
    </row>
    <row r="1625" spans="1:11" ht="23.1" hidden="1" customHeight="1" x14ac:dyDescent="0.15">
      <c r="A1625" s="130" t="s">
        <v>3341</v>
      </c>
      <c r="B1625" s="130" t="s">
        <v>3342</v>
      </c>
      <c r="C1625" s="130" t="s">
        <v>17</v>
      </c>
      <c r="D1625" s="130">
        <v>0</v>
      </c>
      <c r="E1625" s="131">
        <v>0</v>
      </c>
      <c r="F1625" s="131">
        <v>0</v>
      </c>
      <c r="G1625" s="130" t="s">
        <v>80</v>
      </c>
      <c r="H1625" s="130">
        <v>0</v>
      </c>
      <c r="I1625" s="130">
        <v>0</v>
      </c>
      <c r="J1625" s="131">
        <v>0</v>
      </c>
      <c r="K1625" s="131">
        <v>0</v>
      </c>
    </row>
    <row r="1626" spans="1:11" ht="23.1" hidden="1" customHeight="1" x14ac:dyDescent="0.15">
      <c r="A1626" s="130" t="s">
        <v>3343</v>
      </c>
      <c r="B1626" s="130" t="s">
        <v>3344</v>
      </c>
      <c r="C1626" s="130" t="s">
        <v>11</v>
      </c>
      <c r="D1626" s="130">
        <v>0</v>
      </c>
      <c r="E1626" s="131">
        <v>0</v>
      </c>
      <c r="F1626" s="131">
        <v>0</v>
      </c>
      <c r="G1626" s="130" t="s">
        <v>13</v>
      </c>
      <c r="H1626" s="130">
        <v>0</v>
      </c>
      <c r="I1626" s="130">
        <v>0</v>
      </c>
      <c r="J1626" s="131">
        <v>0</v>
      </c>
      <c r="K1626" s="131">
        <v>0</v>
      </c>
    </row>
    <row r="1627" spans="1:11" ht="23.1" hidden="1" customHeight="1" x14ac:dyDescent="0.15">
      <c r="A1627" s="130" t="s">
        <v>3345</v>
      </c>
      <c r="B1627" s="130" t="s">
        <v>3346</v>
      </c>
      <c r="C1627" s="130" t="s">
        <v>25</v>
      </c>
      <c r="D1627" s="130">
        <v>0</v>
      </c>
      <c r="E1627" s="131" t="s">
        <v>40</v>
      </c>
      <c r="F1627" s="131">
        <v>0</v>
      </c>
      <c r="G1627" s="130" t="s">
        <v>72</v>
      </c>
      <c r="H1627" s="130">
        <v>0</v>
      </c>
      <c r="I1627" s="130">
        <v>0</v>
      </c>
      <c r="J1627" s="131" t="s">
        <v>40</v>
      </c>
      <c r="K1627" s="131">
        <v>0</v>
      </c>
    </row>
    <row r="1628" spans="1:11" ht="23.1" hidden="1" customHeight="1" x14ac:dyDescent="0.15">
      <c r="A1628" s="130" t="s">
        <v>3347</v>
      </c>
      <c r="B1628" s="130" t="s">
        <v>3348</v>
      </c>
      <c r="C1628" s="130" t="s">
        <v>11</v>
      </c>
      <c r="D1628" s="130">
        <v>0</v>
      </c>
      <c r="E1628" s="131">
        <v>0</v>
      </c>
      <c r="F1628" s="131">
        <v>0</v>
      </c>
      <c r="G1628" s="130" t="s">
        <v>32</v>
      </c>
      <c r="H1628" s="130">
        <v>0</v>
      </c>
      <c r="I1628" s="130">
        <v>0</v>
      </c>
      <c r="J1628" s="131">
        <v>0</v>
      </c>
      <c r="K1628" s="131">
        <v>0</v>
      </c>
    </row>
    <row r="1629" spans="1:11" ht="23.1" hidden="1" customHeight="1" x14ac:dyDescent="0.15">
      <c r="A1629" s="130" t="s">
        <v>3349</v>
      </c>
      <c r="B1629" s="130" t="s">
        <v>3350</v>
      </c>
      <c r="C1629" s="130" t="s">
        <v>11</v>
      </c>
      <c r="D1629" s="130">
        <v>0</v>
      </c>
      <c r="E1629" s="131">
        <v>0</v>
      </c>
      <c r="F1629" s="131">
        <v>0</v>
      </c>
      <c r="G1629" s="130" t="s">
        <v>13</v>
      </c>
      <c r="H1629" s="130">
        <v>0</v>
      </c>
      <c r="I1629" s="130">
        <v>0</v>
      </c>
      <c r="J1629" s="131">
        <v>0</v>
      </c>
      <c r="K1629" s="131">
        <v>0</v>
      </c>
    </row>
    <row r="1630" spans="1:11" ht="23.1" hidden="1" customHeight="1" x14ac:dyDescent="0.15">
      <c r="A1630" s="130" t="s">
        <v>3351</v>
      </c>
      <c r="B1630" s="130" t="s">
        <v>3352</v>
      </c>
      <c r="C1630" s="130" t="s">
        <v>22</v>
      </c>
      <c r="D1630" s="130">
        <v>0</v>
      </c>
      <c r="E1630" s="131">
        <v>0</v>
      </c>
      <c r="F1630" s="131">
        <v>0</v>
      </c>
      <c r="G1630" s="130" t="s">
        <v>81</v>
      </c>
      <c r="H1630" s="130">
        <v>0</v>
      </c>
      <c r="I1630" s="130">
        <v>0</v>
      </c>
      <c r="J1630" s="131">
        <v>0</v>
      </c>
      <c r="K1630" s="131">
        <v>0</v>
      </c>
    </row>
    <row r="1631" spans="1:11" ht="23.1" hidden="1" customHeight="1" x14ac:dyDescent="0.15">
      <c r="A1631" s="130" t="s">
        <v>3353</v>
      </c>
      <c r="B1631" s="130" t="s">
        <v>3354</v>
      </c>
      <c r="C1631" s="130" t="s">
        <v>22</v>
      </c>
      <c r="D1631" s="130" t="s">
        <v>11</v>
      </c>
      <c r="E1631" s="131">
        <v>0</v>
      </c>
      <c r="F1631" s="131">
        <v>0</v>
      </c>
      <c r="G1631" s="130" t="s">
        <v>73</v>
      </c>
      <c r="H1631" s="130" t="s">
        <v>62</v>
      </c>
      <c r="I1631" s="130">
        <v>0</v>
      </c>
      <c r="J1631" s="131">
        <v>0</v>
      </c>
      <c r="K1631" s="131">
        <v>0</v>
      </c>
    </row>
    <row r="1632" spans="1:11" ht="23.1" hidden="1" customHeight="1" x14ac:dyDescent="0.15">
      <c r="A1632" s="130" t="s">
        <v>3355</v>
      </c>
      <c r="B1632" s="130" t="s">
        <v>3356</v>
      </c>
      <c r="C1632" s="130" t="s">
        <v>11</v>
      </c>
      <c r="D1632" s="130">
        <v>0</v>
      </c>
      <c r="E1632" s="131">
        <v>0</v>
      </c>
      <c r="F1632" s="131">
        <v>0</v>
      </c>
      <c r="G1632" s="130" t="s">
        <v>57</v>
      </c>
      <c r="H1632" s="130">
        <v>0</v>
      </c>
      <c r="I1632" s="130">
        <v>0</v>
      </c>
      <c r="J1632" s="131">
        <v>0</v>
      </c>
      <c r="K1632" s="131">
        <v>0</v>
      </c>
    </row>
    <row r="1633" spans="1:11" ht="23.1" hidden="1" customHeight="1" x14ac:dyDescent="0.15">
      <c r="A1633" s="130" t="s">
        <v>3357</v>
      </c>
      <c r="B1633" s="130" t="s">
        <v>3358</v>
      </c>
      <c r="C1633" s="130" t="s">
        <v>17</v>
      </c>
      <c r="D1633" s="130">
        <v>0</v>
      </c>
      <c r="E1633" s="131">
        <v>0</v>
      </c>
      <c r="F1633" s="131">
        <v>0</v>
      </c>
      <c r="G1633" s="130" t="s">
        <v>19</v>
      </c>
      <c r="H1633" s="130">
        <v>0</v>
      </c>
      <c r="I1633" s="130">
        <v>0</v>
      </c>
      <c r="J1633" s="131">
        <v>0</v>
      </c>
      <c r="K1633" s="131">
        <v>0</v>
      </c>
    </row>
    <row r="1634" spans="1:11" ht="23.1" hidden="1" customHeight="1" x14ac:dyDescent="0.15">
      <c r="A1634" s="130" t="s">
        <v>3359</v>
      </c>
      <c r="B1634" s="130" t="s">
        <v>3360</v>
      </c>
      <c r="C1634" s="130" t="s">
        <v>11</v>
      </c>
      <c r="D1634" s="130">
        <v>0</v>
      </c>
      <c r="E1634" s="131">
        <v>0</v>
      </c>
      <c r="F1634" s="131">
        <v>0</v>
      </c>
      <c r="G1634" s="130" t="s">
        <v>13</v>
      </c>
      <c r="H1634" s="130">
        <v>0</v>
      </c>
      <c r="I1634" s="130">
        <v>0</v>
      </c>
      <c r="J1634" s="131">
        <v>0</v>
      </c>
      <c r="K1634" s="131">
        <v>0</v>
      </c>
    </row>
    <row r="1635" spans="1:11" ht="23.1" hidden="1" customHeight="1" x14ac:dyDescent="0.15">
      <c r="A1635" s="130" t="s">
        <v>3361</v>
      </c>
      <c r="B1635" s="130" t="s">
        <v>3362</v>
      </c>
      <c r="C1635" s="130" t="s">
        <v>39</v>
      </c>
      <c r="D1635" s="130">
        <v>0</v>
      </c>
      <c r="E1635" s="131">
        <v>0</v>
      </c>
      <c r="F1635" s="131">
        <v>0</v>
      </c>
      <c r="G1635" s="130" t="s">
        <v>43</v>
      </c>
      <c r="H1635" s="130">
        <v>0</v>
      </c>
      <c r="I1635" s="130">
        <v>0</v>
      </c>
      <c r="J1635" s="131">
        <v>0</v>
      </c>
      <c r="K1635" s="131">
        <v>0</v>
      </c>
    </row>
    <row r="1636" spans="1:11" ht="23.1" hidden="1" customHeight="1" x14ac:dyDescent="0.15">
      <c r="A1636" s="130" t="s">
        <v>3363</v>
      </c>
      <c r="B1636" s="130" t="s">
        <v>3364</v>
      </c>
      <c r="C1636" s="130" t="s">
        <v>22</v>
      </c>
      <c r="D1636" s="130">
        <v>0</v>
      </c>
      <c r="E1636" s="131" t="s">
        <v>14</v>
      </c>
      <c r="F1636" s="131">
        <v>0</v>
      </c>
      <c r="G1636" s="130" t="s">
        <v>51</v>
      </c>
      <c r="H1636" s="130">
        <v>0</v>
      </c>
      <c r="I1636" s="130">
        <v>0</v>
      </c>
      <c r="J1636" s="131" t="s">
        <v>14</v>
      </c>
      <c r="K1636" s="131">
        <v>0</v>
      </c>
    </row>
    <row r="1637" spans="1:11" ht="23.1" hidden="1" customHeight="1" x14ac:dyDescent="0.15">
      <c r="A1637" s="130" t="s">
        <v>3365</v>
      </c>
      <c r="B1637" s="130" t="s">
        <v>3366</v>
      </c>
      <c r="C1637" s="130" t="s">
        <v>17</v>
      </c>
      <c r="D1637" s="130" t="s">
        <v>11</v>
      </c>
      <c r="E1637" s="131">
        <v>0</v>
      </c>
      <c r="F1637" s="131">
        <v>0</v>
      </c>
      <c r="G1637" s="130" t="s">
        <v>37</v>
      </c>
      <c r="H1637" s="130" t="s">
        <v>13</v>
      </c>
      <c r="I1637" s="130">
        <v>0</v>
      </c>
      <c r="J1637" s="131">
        <v>0</v>
      </c>
      <c r="K1637" s="131">
        <v>0</v>
      </c>
    </row>
    <row r="1638" spans="1:11" ht="23.1" hidden="1" customHeight="1" x14ac:dyDescent="0.15">
      <c r="A1638" s="130" t="s">
        <v>3367</v>
      </c>
      <c r="B1638" s="130" t="s">
        <v>3368</v>
      </c>
      <c r="C1638" s="130" t="s">
        <v>39</v>
      </c>
      <c r="D1638" s="130">
        <v>0</v>
      </c>
      <c r="E1638" s="131">
        <v>0</v>
      </c>
      <c r="F1638" s="131">
        <v>0</v>
      </c>
      <c r="G1638" s="130" t="s">
        <v>43</v>
      </c>
      <c r="H1638" s="130">
        <v>0</v>
      </c>
      <c r="I1638" s="130">
        <v>0</v>
      </c>
      <c r="J1638" s="131">
        <v>0</v>
      </c>
      <c r="K1638" s="131">
        <v>0</v>
      </c>
    </row>
    <row r="1639" spans="1:11" ht="23.1" hidden="1" customHeight="1" x14ac:dyDescent="0.15">
      <c r="A1639" s="130" t="s">
        <v>3369</v>
      </c>
      <c r="B1639" s="130" t="s">
        <v>3370</v>
      </c>
      <c r="C1639" s="130" t="s">
        <v>25</v>
      </c>
      <c r="D1639" s="130">
        <v>0</v>
      </c>
      <c r="E1639" s="131">
        <v>0</v>
      </c>
      <c r="F1639" s="131">
        <v>0</v>
      </c>
      <c r="G1639" s="130" t="s">
        <v>64</v>
      </c>
      <c r="H1639" s="130" t="s">
        <v>29</v>
      </c>
      <c r="I1639" s="130">
        <v>0</v>
      </c>
      <c r="J1639" s="131">
        <v>0</v>
      </c>
      <c r="K1639" s="131">
        <v>0</v>
      </c>
    </row>
    <row r="1640" spans="1:11" ht="23.1" hidden="1" customHeight="1" x14ac:dyDescent="0.15">
      <c r="A1640" s="130" t="s">
        <v>3371</v>
      </c>
      <c r="B1640" s="130" t="s">
        <v>3372</v>
      </c>
      <c r="C1640" s="130" t="s">
        <v>18</v>
      </c>
      <c r="D1640" s="130">
        <v>0</v>
      </c>
      <c r="E1640" s="131">
        <v>0</v>
      </c>
      <c r="F1640" s="131">
        <v>0</v>
      </c>
      <c r="G1640" s="130" t="s">
        <v>18</v>
      </c>
      <c r="H1640" s="130">
        <v>0</v>
      </c>
      <c r="I1640" s="130">
        <v>0</v>
      </c>
      <c r="J1640" s="131">
        <v>0</v>
      </c>
      <c r="K1640" s="131">
        <v>0</v>
      </c>
    </row>
    <row r="1641" spans="1:11" ht="23.1" hidden="1" customHeight="1" x14ac:dyDescent="0.15">
      <c r="A1641" s="130" t="s">
        <v>3373</v>
      </c>
      <c r="B1641" s="130" t="s">
        <v>3374</v>
      </c>
      <c r="C1641" s="130" t="s">
        <v>18</v>
      </c>
      <c r="D1641" s="130">
        <v>0</v>
      </c>
      <c r="E1641" s="131">
        <v>0</v>
      </c>
      <c r="F1641" s="131">
        <v>0</v>
      </c>
      <c r="G1641" s="130" t="s">
        <v>18</v>
      </c>
      <c r="H1641" s="130">
        <v>0</v>
      </c>
      <c r="I1641" s="130">
        <v>0</v>
      </c>
      <c r="J1641" s="131">
        <v>0</v>
      </c>
      <c r="K1641" s="131">
        <v>0</v>
      </c>
    </row>
    <row r="1642" spans="1:11" ht="23.1" hidden="1" customHeight="1" x14ac:dyDescent="0.15">
      <c r="A1642" s="130" t="s">
        <v>3375</v>
      </c>
      <c r="B1642" s="130" t="s">
        <v>3376</v>
      </c>
      <c r="C1642" s="130" t="s">
        <v>22</v>
      </c>
      <c r="D1642" s="130">
        <v>0</v>
      </c>
      <c r="E1642" s="131">
        <v>0</v>
      </c>
      <c r="F1642" s="131">
        <v>0</v>
      </c>
      <c r="G1642" s="130" t="s">
        <v>73</v>
      </c>
      <c r="H1642" s="130">
        <v>0</v>
      </c>
      <c r="I1642" s="130">
        <v>0</v>
      </c>
      <c r="J1642" s="131">
        <v>0</v>
      </c>
      <c r="K1642" s="131">
        <v>0</v>
      </c>
    </row>
    <row r="1643" spans="1:11" ht="23.1" hidden="1" customHeight="1" x14ac:dyDescent="0.15">
      <c r="A1643" s="130" t="s">
        <v>3377</v>
      </c>
      <c r="B1643" s="130" t="s">
        <v>3378</v>
      </c>
      <c r="C1643" s="130" t="s">
        <v>39</v>
      </c>
      <c r="D1643" s="130">
        <v>0</v>
      </c>
      <c r="E1643" s="131">
        <v>0</v>
      </c>
      <c r="F1643" s="131">
        <v>0</v>
      </c>
      <c r="G1643" s="130" t="s">
        <v>43</v>
      </c>
      <c r="H1643" s="130">
        <v>0</v>
      </c>
      <c r="I1643" s="130">
        <v>0</v>
      </c>
      <c r="J1643" s="131">
        <v>0</v>
      </c>
      <c r="K1643" s="131">
        <v>0</v>
      </c>
    </row>
    <row r="1644" spans="1:11" ht="23.1" hidden="1" customHeight="1" x14ac:dyDescent="0.15">
      <c r="A1644" s="130" t="s">
        <v>3379</v>
      </c>
      <c r="B1644" s="130" t="s">
        <v>3380</v>
      </c>
      <c r="C1644" s="130" t="s">
        <v>22</v>
      </c>
      <c r="D1644" s="130" t="s">
        <v>18</v>
      </c>
      <c r="E1644" s="131">
        <v>0</v>
      </c>
      <c r="F1644" s="131">
        <v>0</v>
      </c>
      <c r="G1644" s="130" t="s">
        <v>51</v>
      </c>
      <c r="H1644" s="130" t="s">
        <v>18</v>
      </c>
      <c r="I1644" s="130">
        <v>0</v>
      </c>
      <c r="J1644" s="131">
        <v>0</v>
      </c>
      <c r="K1644" s="131">
        <v>0</v>
      </c>
    </row>
    <row r="1645" spans="1:11" ht="23.1" hidden="1" customHeight="1" x14ac:dyDescent="0.15">
      <c r="A1645" s="130" t="s">
        <v>3381</v>
      </c>
      <c r="B1645" s="130" t="s">
        <v>3382</v>
      </c>
      <c r="C1645" s="130" t="s">
        <v>18</v>
      </c>
      <c r="D1645" s="130">
        <v>0</v>
      </c>
      <c r="E1645" s="131">
        <v>0</v>
      </c>
      <c r="F1645" s="131">
        <v>0</v>
      </c>
      <c r="G1645" s="130" t="s">
        <v>18</v>
      </c>
      <c r="H1645" s="130">
        <v>0</v>
      </c>
      <c r="I1645" s="130">
        <v>0</v>
      </c>
      <c r="J1645" s="131">
        <v>0</v>
      </c>
      <c r="K1645" s="131">
        <v>0</v>
      </c>
    </row>
    <row r="1646" spans="1:11" ht="23.1" hidden="1" customHeight="1" x14ac:dyDescent="0.15">
      <c r="A1646" s="130" t="s">
        <v>3383</v>
      </c>
      <c r="B1646" s="130" t="s">
        <v>3384</v>
      </c>
      <c r="C1646" s="130" t="s">
        <v>11</v>
      </c>
      <c r="D1646" s="130">
        <v>0</v>
      </c>
      <c r="E1646" s="131">
        <v>0</v>
      </c>
      <c r="F1646" s="131">
        <v>0</v>
      </c>
      <c r="G1646" s="130" t="s">
        <v>62</v>
      </c>
      <c r="H1646" s="130">
        <v>0</v>
      </c>
      <c r="I1646" s="130">
        <v>0</v>
      </c>
      <c r="J1646" s="131">
        <v>0</v>
      </c>
      <c r="K1646" s="131">
        <v>0</v>
      </c>
    </row>
    <row r="1647" spans="1:11" ht="23.1" hidden="1" customHeight="1" x14ac:dyDescent="0.15">
      <c r="A1647" s="130" t="s">
        <v>3385</v>
      </c>
      <c r="B1647" s="130" t="s">
        <v>3386</v>
      </c>
      <c r="C1647" s="130" t="s">
        <v>18</v>
      </c>
      <c r="D1647" s="130">
        <v>0</v>
      </c>
      <c r="E1647" s="131">
        <v>0</v>
      </c>
      <c r="F1647" s="131">
        <v>0</v>
      </c>
      <c r="G1647" s="130" t="s">
        <v>18</v>
      </c>
      <c r="H1647" s="130">
        <v>0</v>
      </c>
      <c r="I1647" s="130">
        <v>0</v>
      </c>
      <c r="J1647" s="131">
        <v>0</v>
      </c>
      <c r="K1647" s="131">
        <v>0</v>
      </c>
    </row>
    <row r="1648" spans="1:11" ht="23.1" hidden="1" customHeight="1" x14ac:dyDescent="0.15">
      <c r="A1648" s="130" t="s">
        <v>3387</v>
      </c>
      <c r="B1648" s="130" t="s">
        <v>3388</v>
      </c>
      <c r="C1648" s="130" t="s">
        <v>11</v>
      </c>
      <c r="D1648" s="130">
        <v>0</v>
      </c>
      <c r="E1648" s="131">
        <v>0</v>
      </c>
      <c r="F1648" s="131">
        <v>0</v>
      </c>
      <c r="G1648" s="130" t="s">
        <v>32</v>
      </c>
      <c r="H1648" s="130">
        <v>0</v>
      </c>
      <c r="I1648" s="130">
        <v>0</v>
      </c>
      <c r="J1648" s="131">
        <v>0</v>
      </c>
      <c r="K1648" s="131">
        <v>0</v>
      </c>
    </row>
    <row r="1649" spans="1:11" ht="23.1" hidden="1" customHeight="1" x14ac:dyDescent="0.15">
      <c r="A1649" s="130" t="s">
        <v>3389</v>
      </c>
      <c r="B1649" s="130" t="s">
        <v>3390</v>
      </c>
      <c r="C1649" s="130" t="s">
        <v>18</v>
      </c>
      <c r="D1649" s="130">
        <v>0</v>
      </c>
      <c r="E1649" s="131">
        <v>0</v>
      </c>
      <c r="F1649" s="131">
        <v>0</v>
      </c>
      <c r="G1649" s="130" t="s">
        <v>18</v>
      </c>
      <c r="H1649" s="130">
        <v>0</v>
      </c>
      <c r="I1649" s="130">
        <v>0</v>
      </c>
      <c r="J1649" s="131">
        <v>0</v>
      </c>
      <c r="K1649" s="131">
        <v>0</v>
      </c>
    </row>
    <row r="1650" spans="1:11" ht="23.1" hidden="1" customHeight="1" x14ac:dyDescent="0.15">
      <c r="A1650" s="130" t="s">
        <v>3391</v>
      </c>
      <c r="B1650" s="130" t="s">
        <v>3392</v>
      </c>
      <c r="C1650" s="130" t="s">
        <v>39</v>
      </c>
      <c r="D1650" s="130" t="s">
        <v>25</v>
      </c>
      <c r="E1650" s="131">
        <v>0</v>
      </c>
      <c r="F1650" s="131">
        <v>0</v>
      </c>
      <c r="G1650" s="130" t="s">
        <v>43</v>
      </c>
      <c r="H1650" s="130" t="s">
        <v>33</v>
      </c>
      <c r="I1650" s="130">
        <v>0</v>
      </c>
      <c r="J1650" s="131">
        <v>0</v>
      </c>
      <c r="K1650" s="131">
        <v>0</v>
      </c>
    </row>
    <row r="1651" spans="1:11" ht="23.1" hidden="1" customHeight="1" x14ac:dyDescent="0.15">
      <c r="A1651" s="130" t="s">
        <v>3393</v>
      </c>
      <c r="B1651" s="130" t="s">
        <v>3394</v>
      </c>
      <c r="C1651" s="130" t="s">
        <v>25</v>
      </c>
      <c r="D1651" s="130">
        <v>0</v>
      </c>
      <c r="E1651" s="131">
        <v>0</v>
      </c>
      <c r="F1651" s="131">
        <v>0</v>
      </c>
      <c r="G1651" s="130" t="s">
        <v>55</v>
      </c>
      <c r="H1651" s="130">
        <v>0</v>
      </c>
      <c r="I1651" s="130">
        <v>0</v>
      </c>
      <c r="J1651" s="131">
        <v>0</v>
      </c>
      <c r="K1651" s="131">
        <v>0</v>
      </c>
    </row>
    <row r="1652" spans="1:11" ht="23.1" hidden="1" customHeight="1" x14ac:dyDescent="0.15">
      <c r="A1652" s="130" t="s">
        <v>3395</v>
      </c>
      <c r="B1652" s="130" t="s">
        <v>3396</v>
      </c>
      <c r="C1652" s="130" t="s">
        <v>35</v>
      </c>
      <c r="D1652" s="130">
        <v>0</v>
      </c>
      <c r="E1652" s="131">
        <v>0</v>
      </c>
      <c r="F1652" s="131">
        <v>0</v>
      </c>
      <c r="G1652" s="130" t="s">
        <v>36</v>
      </c>
      <c r="H1652" s="130">
        <v>0</v>
      </c>
      <c r="I1652" s="130">
        <v>0</v>
      </c>
      <c r="J1652" s="131">
        <v>0</v>
      </c>
      <c r="K1652" s="131">
        <v>0</v>
      </c>
    </row>
    <row r="1653" spans="1:11" ht="23.1" hidden="1" customHeight="1" x14ac:dyDescent="0.15">
      <c r="A1653" s="130" t="s">
        <v>3397</v>
      </c>
      <c r="B1653" s="130" t="s">
        <v>3398</v>
      </c>
      <c r="C1653" s="130" t="s">
        <v>11</v>
      </c>
      <c r="D1653" s="130">
        <v>0</v>
      </c>
      <c r="E1653" s="131">
        <v>0</v>
      </c>
      <c r="F1653" s="131">
        <v>0</v>
      </c>
      <c r="G1653" s="130" t="s">
        <v>32</v>
      </c>
      <c r="H1653" s="130">
        <v>0</v>
      </c>
      <c r="I1653" s="130">
        <v>0</v>
      </c>
      <c r="J1653" s="131">
        <v>0</v>
      </c>
      <c r="K1653" s="131">
        <v>0</v>
      </c>
    </row>
    <row r="1654" spans="1:11" ht="23.1" hidden="1" customHeight="1" x14ac:dyDescent="0.15">
      <c r="A1654" s="130" t="s">
        <v>3399</v>
      </c>
      <c r="B1654" s="130" t="s">
        <v>3400</v>
      </c>
      <c r="C1654" s="130" t="s">
        <v>35</v>
      </c>
      <c r="D1654" s="130">
        <v>0</v>
      </c>
      <c r="E1654" s="131">
        <v>0</v>
      </c>
      <c r="F1654" s="131">
        <v>0</v>
      </c>
      <c r="G1654" s="130" t="s">
        <v>36</v>
      </c>
      <c r="H1654" s="130">
        <v>0</v>
      </c>
      <c r="I1654" s="130">
        <v>0</v>
      </c>
      <c r="J1654" s="131">
        <v>0</v>
      </c>
      <c r="K1654" s="131">
        <v>0</v>
      </c>
    </row>
    <row r="1655" spans="1:11" ht="23.1" hidden="1" customHeight="1" x14ac:dyDescent="0.15">
      <c r="A1655" s="130" t="s">
        <v>3401</v>
      </c>
      <c r="B1655" s="130" t="s">
        <v>3402</v>
      </c>
      <c r="C1655" s="130" t="s">
        <v>18</v>
      </c>
      <c r="D1655" s="130">
        <v>0</v>
      </c>
      <c r="E1655" s="131">
        <v>0</v>
      </c>
      <c r="F1655" s="131">
        <v>0</v>
      </c>
      <c r="G1655" s="130" t="s">
        <v>18</v>
      </c>
      <c r="H1655" s="130">
        <v>0</v>
      </c>
      <c r="I1655" s="130">
        <v>0</v>
      </c>
      <c r="J1655" s="131">
        <v>0</v>
      </c>
      <c r="K1655" s="131">
        <v>0</v>
      </c>
    </row>
    <row r="1656" spans="1:11" ht="23.1" hidden="1" customHeight="1" x14ac:dyDescent="0.15">
      <c r="A1656" s="130" t="s">
        <v>3403</v>
      </c>
      <c r="B1656" s="130" t="s">
        <v>3404</v>
      </c>
      <c r="C1656" s="130" t="s">
        <v>40</v>
      </c>
      <c r="D1656" s="130" t="s">
        <v>14</v>
      </c>
      <c r="E1656" s="131">
        <v>0</v>
      </c>
      <c r="F1656" s="131">
        <v>0</v>
      </c>
      <c r="G1656" s="130" t="s">
        <v>40</v>
      </c>
      <c r="H1656" s="130" t="s">
        <v>14</v>
      </c>
      <c r="I1656" s="130">
        <v>0</v>
      </c>
      <c r="J1656" s="131">
        <v>0</v>
      </c>
      <c r="K1656" s="131">
        <v>0</v>
      </c>
    </row>
    <row r="1657" spans="1:11" ht="23.1" hidden="1" customHeight="1" x14ac:dyDescent="0.15">
      <c r="A1657" s="130" t="s">
        <v>3405</v>
      </c>
      <c r="B1657" s="130" t="s">
        <v>3406</v>
      </c>
      <c r="C1657" s="130" t="s">
        <v>25</v>
      </c>
      <c r="D1657" s="130">
        <v>0</v>
      </c>
      <c r="E1657" s="131">
        <v>0</v>
      </c>
      <c r="F1657" s="131">
        <v>0</v>
      </c>
      <c r="G1657" s="130" t="s">
        <v>27</v>
      </c>
      <c r="H1657" s="130" t="s">
        <v>29</v>
      </c>
      <c r="I1657" s="130">
        <v>0</v>
      </c>
      <c r="J1657" s="131">
        <v>0</v>
      </c>
      <c r="K1657" s="131">
        <v>0</v>
      </c>
    </row>
    <row r="1658" spans="1:11" ht="23.1" hidden="1" customHeight="1" x14ac:dyDescent="0.15">
      <c r="A1658" s="130" t="s">
        <v>3407</v>
      </c>
      <c r="B1658" s="130" t="s">
        <v>3408</v>
      </c>
      <c r="C1658" s="130" t="s">
        <v>35</v>
      </c>
      <c r="D1658" s="130">
        <v>0</v>
      </c>
      <c r="E1658" s="131">
        <v>0</v>
      </c>
      <c r="F1658" s="131">
        <v>0</v>
      </c>
      <c r="G1658" s="130" t="s">
        <v>36</v>
      </c>
      <c r="H1658" s="130">
        <v>0</v>
      </c>
      <c r="I1658" s="130">
        <v>0</v>
      </c>
      <c r="J1658" s="131">
        <v>0</v>
      </c>
      <c r="K1658" s="131">
        <v>0</v>
      </c>
    </row>
    <row r="1659" spans="1:11" ht="23.1" hidden="1" customHeight="1" x14ac:dyDescent="0.15">
      <c r="A1659" s="130" t="s">
        <v>3409</v>
      </c>
      <c r="B1659" s="130" t="s">
        <v>3410</v>
      </c>
      <c r="C1659" s="130" t="s">
        <v>11</v>
      </c>
      <c r="D1659" s="130">
        <v>0</v>
      </c>
      <c r="E1659" s="131">
        <v>0</v>
      </c>
      <c r="F1659" s="131">
        <v>0</v>
      </c>
      <c r="G1659" s="130" t="s">
        <v>13</v>
      </c>
      <c r="H1659" s="130">
        <v>0</v>
      </c>
      <c r="I1659" s="130">
        <v>0</v>
      </c>
      <c r="J1659" s="131">
        <v>0</v>
      </c>
      <c r="K1659" s="131">
        <v>0</v>
      </c>
    </row>
    <row r="1660" spans="1:11" ht="23.1" hidden="1" customHeight="1" x14ac:dyDescent="0.15">
      <c r="A1660" s="130" t="s">
        <v>3411</v>
      </c>
      <c r="B1660" s="130" t="s">
        <v>3412</v>
      </c>
      <c r="C1660" s="130" t="s">
        <v>17</v>
      </c>
      <c r="D1660" s="130">
        <v>0</v>
      </c>
      <c r="E1660" s="131">
        <v>0</v>
      </c>
      <c r="F1660" s="131">
        <v>0</v>
      </c>
      <c r="G1660" s="130" t="s">
        <v>23</v>
      </c>
      <c r="H1660" s="130">
        <v>0</v>
      </c>
      <c r="I1660" s="130">
        <v>0</v>
      </c>
      <c r="J1660" s="131">
        <v>0</v>
      </c>
      <c r="K1660" s="131">
        <v>0</v>
      </c>
    </row>
    <row r="1661" spans="1:11" ht="23.1" hidden="1" customHeight="1" x14ac:dyDescent="0.15">
      <c r="A1661" s="130" t="s">
        <v>3413</v>
      </c>
      <c r="B1661" s="130" t="s">
        <v>3414</v>
      </c>
      <c r="C1661" s="130" t="s">
        <v>17</v>
      </c>
      <c r="D1661" s="130">
        <v>0</v>
      </c>
      <c r="E1661" s="131">
        <v>0</v>
      </c>
      <c r="F1661" s="131">
        <v>0</v>
      </c>
      <c r="G1661" s="130" t="s">
        <v>67</v>
      </c>
      <c r="H1661" s="130">
        <v>0</v>
      </c>
      <c r="I1661" s="130">
        <v>0</v>
      </c>
      <c r="J1661" s="131">
        <v>0</v>
      </c>
      <c r="K1661" s="131">
        <v>0</v>
      </c>
    </row>
    <row r="1662" spans="1:11" ht="23.1" hidden="1" customHeight="1" x14ac:dyDescent="0.15">
      <c r="A1662" s="130" t="s">
        <v>3415</v>
      </c>
      <c r="B1662" s="130" t="s">
        <v>3416</v>
      </c>
      <c r="C1662" s="130" t="s">
        <v>35</v>
      </c>
      <c r="D1662" s="130" t="s">
        <v>39</v>
      </c>
      <c r="E1662" s="131">
        <v>0</v>
      </c>
      <c r="F1662" s="131">
        <v>0</v>
      </c>
      <c r="G1662" s="130" t="s">
        <v>36</v>
      </c>
      <c r="H1662" s="130" t="s">
        <v>43</v>
      </c>
      <c r="I1662" s="130">
        <v>0</v>
      </c>
      <c r="J1662" s="131">
        <v>0</v>
      </c>
      <c r="K1662" s="131">
        <v>0</v>
      </c>
    </row>
    <row r="1663" spans="1:11" ht="23.1" hidden="1" customHeight="1" x14ac:dyDescent="0.15">
      <c r="A1663" s="130" t="s">
        <v>3417</v>
      </c>
      <c r="B1663" s="130" t="s">
        <v>3418</v>
      </c>
      <c r="C1663" s="130" t="s">
        <v>11</v>
      </c>
      <c r="D1663" s="130">
        <v>0</v>
      </c>
      <c r="E1663" s="131">
        <v>0</v>
      </c>
      <c r="F1663" s="131">
        <v>0</v>
      </c>
      <c r="G1663" s="130" t="s">
        <v>32</v>
      </c>
      <c r="H1663" s="130">
        <v>0</v>
      </c>
      <c r="I1663" s="130">
        <v>0</v>
      </c>
      <c r="J1663" s="131">
        <v>0</v>
      </c>
      <c r="K1663" s="131">
        <v>0</v>
      </c>
    </row>
    <row r="1664" spans="1:11" ht="23.1" hidden="1" customHeight="1" x14ac:dyDescent="0.15">
      <c r="A1664" s="130" t="s">
        <v>3419</v>
      </c>
      <c r="B1664" s="130" t="s">
        <v>3420</v>
      </c>
      <c r="C1664" s="130" t="s">
        <v>11</v>
      </c>
      <c r="D1664" s="130">
        <v>0</v>
      </c>
      <c r="E1664" s="131">
        <v>0</v>
      </c>
      <c r="F1664" s="131">
        <v>0</v>
      </c>
      <c r="G1664" s="130" t="s">
        <v>32</v>
      </c>
      <c r="H1664" s="130">
        <v>0</v>
      </c>
      <c r="I1664" s="130">
        <v>0</v>
      </c>
      <c r="J1664" s="131">
        <v>0</v>
      </c>
      <c r="K1664" s="131">
        <v>0</v>
      </c>
    </row>
    <row r="1665" spans="1:11" ht="23.1" hidden="1" customHeight="1" x14ac:dyDescent="0.15">
      <c r="A1665" s="130" t="s">
        <v>3421</v>
      </c>
      <c r="B1665" s="130" t="s">
        <v>3422</v>
      </c>
      <c r="C1665" s="130" t="s">
        <v>11</v>
      </c>
      <c r="D1665" s="130" t="s">
        <v>18</v>
      </c>
      <c r="E1665" s="131">
        <v>0</v>
      </c>
      <c r="F1665" s="131">
        <v>0</v>
      </c>
      <c r="G1665" s="130" t="s">
        <v>32</v>
      </c>
      <c r="H1665" s="130" t="s">
        <v>18</v>
      </c>
      <c r="I1665" s="130">
        <v>0</v>
      </c>
      <c r="J1665" s="131">
        <v>0</v>
      </c>
      <c r="K1665" s="131">
        <v>0</v>
      </c>
    </row>
    <row r="1666" spans="1:11" ht="23.1" hidden="1" customHeight="1" x14ac:dyDescent="0.15">
      <c r="A1666" s="130" t="s">
        <v>3423</v>
      </c>
      <c r="B1666" s="130" t="s">
        <v>3424</v>
      </c>
      <c r="C1666" s="130" t="s">
        <v>17</v>
      </c>
      <c r="D1666" s="130" t="s">
        <v>47</v>
      </c>
      <c r="E1666" s="131">
        <v>0</v>
      </c>
      <c r="F1666" s="131">
        <v>0</v>
      </c>
      <c r="G1666" s="130" t="s">
        <v>23</v>
      </c>
      <c r="H1666" s="130" t="s">
        <v>47</v>
      </c>
      <c r="I1666" s="130">
        <v>0</v>
      </c>
      <c r="J1666" s="131">
        <v>0</v>
      </c>
      <c r="K1666" s="131">
        <v>0</v>
      </c>
    </row>
    <row r="1667" spans="1:11" ht="23.1" hidden="1" customHeight="1" x14ac:dyDescent="0.15">
      <c r="A1667" s="130" t="s">
        <v>3425</v>
      </c>
      <c r="B1667" s="130" t="s">
        <v>3426</v>
      </c>
      <c r="C1667" s="130" t="s">
        <v>11</v>
      </c>
      <c r="D1667" s="130">
        <v>0</v>
      </c>
      <c r="E1667" s="131">
        <v>0</v>
      </c>
      <c r="F1667" s="131">
        <v>0</v>
      </c>
      <c r="G1667" s="130" t="s">
        <v>32</v>
      </c>
      <c r="H1667" s="130">
        <v>0</v>
      </c>
      <c r="I1667" s="130">
        <v>0</v>
      </c>
      <c r="J1667" s="131">
        <v>0</v>
      </c>
      <c r="K1667" s="131">
        <v>0</v>
      </c>
    </row>
    <row r="1668" spans="1:11" ht="23.1" hidden="1" customHeight="1" x14ac:dyDescent="0.15">
      <c r="A1668" s="130" t="s">
        <v>3427</v>
      </c>
      <c r="B1668" s="130" t="s">
        <v>3428</v>
      </c>
      <c r="C1668" s="130" t="s">
        <v>18</v>
      </c>
      <c r="D1668" s="130">
        <v>0</v>
      </c>
      <c r="E1668" s="131">
        <v>0</v>
      </c>
      <c r="F1668" s="131">
        <v>0</v>
      </c>
      <c r="G1668" s="130" t="s">
        <v>18</v>
      </c>
      <c r="H1668" s="130">
        <v>0</v>
      </c>
      <c r="I1668" s="130">
        <v>0</v>
      </c>
      <c r="J1668" s="131">
        <v>0</v>
      </c>
      <c r="K1668" s="131">
        <v>0</v>
      </c>
    </row>
    <row r="1669" spans="1:11" ht="23.1" hidden="1" customHeight="1" x14ac:dyDescent="0.15">
      <c r="A1669" s="130" t="s">
        <v>3429</v>
      </c>
      <c r="B1669" s="130" t="s">
        <v>3430</v>
      </c>
      <c r="C1669" s="130" t="s">
        <v>39</v>
      </c>
      <c r="D1669" s="130">
        <v>0</v>
      </c>
      <c r="E1669" s="131">
        <v>0</v>
      </c>
      <c r="F1669" s="131">
        <v>0</v>
      </c>
      <c r="G1669" s="130" t="s">
        <v>43</v>
      </c>
      <c r="H1669" s="130">
        <v>0</v>
      </c>
      <c r="I1669" s="130">
        <v>0</v>
      </c>
      <c r="J1669" s="131">
        <v>0</v>
      </c>
      <c r="K1669" s="131">
        <v>0</v>
      </c>
    </row>
    <row r="1670" spans="1:11" ht="23.1" hidden="1" customHeight="1" x14ac:dyDescent="0.15">
      <c r="A1670" s="130" t="s">
        <v>3431</v>
      </c>
      <c r="B1670" s="130" t="s">
        <v>3432</v>
      </c>
      <c r="C1670" s="130" t="s">
        <v>25</v>
      </c>
      <c r="D1670" s="130">
        <v>0</v>
      </c>
      <c r="E1670" s="131">
        <v>0</v>
      </c>
      <c r="F1670" s="131">
        <v>0</v>
      </c>
      <c r="G1670" s="130" t="s">
        <v>41</v>
      </c>
      <c r="H1670" s="130">
        <v>0</v>
      </c>
      <c r="I1670" s="130">
        <v>0</v>
      </c>
      <c r="J1670" s="131">
        <v>0</v>
      </c>
      <c r="K1670" s="131">
        <v>0</v>
      </c>
    </row>
    <row r="1671" spans="1:11" ht="23.1" hidden="1" customHeight="1" x14ac:dyDescent="0.15">
      <c r="A1671" s="130" t="s">
        <v>3433</v>
      </c>
      <c r="B1671" s="130" t="s">
        <v>3434</v>
      </c>
      <c r="C1671" s="130" t="s">
        <v>17</v>
      </c>
      <c r="D1671" s="130">
        <v>0</v>
      </c>
      <c r="E1671" s="131">
        <v>0</v>
      </c>
      <c r="F1671" s="131">
        <v>0</v>
      </c>
      <c r="G1671" s="130" t="s">
        <v>23</v>
      </c>
      <c r="H1671" s="130">
        <v>0</v>
      </c>
      <c r="I1671" s="130">
        <v>0</v>
      </c>
      <c r="J1671" s="131">
        <v>0</v>
      </c>
      <c r="K1671" s="131">
        <v>0</v>
      </c>
    </row>
    <row r="1672" spans="1:11" ht="23.1" hidden="1" customHeight="1" x14ac:dyDescent="0.15">
      <c r="A1672" s="130" t="s">
        <v>3435</v>
      </c>
      <c r="B1672" s="130" t="s">
        <v>3436</v>
      </c>
      <c r="C1672" s="130" t="s">
        <v>22</v>
      </c>
      <c r="D1672" s="130" t="s">
        <v>11</v>
      </c>
      <c r="E1672" s="131" t="s">
        <v>14</v>
      </c>
      <c r="F1672" s="131">
        <v>0</v>
      </c>
      <c r="G1672" s="130" t="s">
        <v>51</v>
      </c>
      <c r="H1672" s="130" t="s">
        <v>32</v>
      </c>
      <c r="I1672" s="130">
        <v>0</v>
      </c>
      <c r="J1672" s="131" t="s">
        <v>14</v>
      </c>
      <c r="K1672" s="131">
        <v>0</v>
      </c>
    </row>
    <row r="1673" spans="1:11" ht="23.1" hidden="1" customHeight="1" x14ac:dyDescent="0.15">
      <c r="A1673" s="130" t="s">
        <v>3437</v>
      </c>
      <c r="B1673" s="130" t="s">
        <v>3438</v>
      </c>
      <c r="C1673" s="130" t="s">
        <v>26</v>
      </c>
      <c r="D1673" s="130">
        <v>0</v>
      </c>
      <c r="E1673" s="131">
        <v>0</v>
      </c>
      <c r="F1673" s="131">
        <v>0</v>
      </c>
      <c r="G1673" s="130" t="s">
        <v>26</v>
      </c>
      <c r="H1673" s="130">
        <v>0</v>
      </c>
      <c r="I1673" s="130">
        <v>0</v>
      </c>
      <c r="J1673" s="131">
        <v>0</v>
      </c>
      <c r="K1673" s="131">
        <v>0</v>
      </c>
    </row>
    <row r="1674" spans="1:11" ht="23.1" hidden="1" customHeight="1" x14ac:dyDescent="0.15">
      <c r="A1674" s="130" t="s">
        <v>3439</v>
      </c>
      <c r="B1674" s="130" t="s">
        <v>3440</v>
      </c>
      <c r="C1674" s="130" t="s">
        <v>40</v>
      </c>
      <c r="D1674" s="130">
        <v>0</v>
      </c>
      <c r="E1674" s="131">
        <v>0</v>
      </c>
      <c r="F1674" s="131">
        <v>0</v>
      </c>
      <c r="G1674" s="130" t="s">
        <v>40</v>
      </c>
      <c r="H1674" s="130">
        <v>0</v>
      </c>
      <c r="I1674" s="130">
        <v>0</v>
      </c>
      <c r="J1674" s="131">
        <v>0</v>
      </c>
      <c r="K1674" s="131">
        <v>0</v>
      </c>
    </row>
    <row r="1675" spans="1:11" ht="23.1" hidden="1" customHeight="1" x14ac:dyDescent="0.15">
      <c r="A1675" s="130" t="s">
        <v>3441</v>
      </c>
      <c r="B1675" s="130" t="s">
        <v>3442</v>
      </c>
      <c r="C1675" s="130" t="s">
        <v>35</v>
      </c>
      <c r="D1675" s="130" t="s">
        <v>22</v>
      </c>
      <c r="E1675" s="131">
        <v>0</v>
      </c>
      <c r="F1675" s="131">
        <v>0</v>
      </c>
      <c r="G1675" s="130" t="s">
        <v>36</v>
      </c>
      <c r="H1675" s="130" t="s">
        <v>79</v>
      </c>
      <c r="I1675" s="130">
        <v>0</v>
      </c>
      <c r="J1675" s="131">
        <v>0</v>
      </c>
      <c r="K1675" s="131">
        <v>0</v>
      </c>
    </row>
    <row r="1676" spans="1:11" ht="23.1" hidden="1" customHeight="1" x14ac:dyDescent="0.15">
      <c r="A1676" s="130" t="s">
        <v>3443</v>
      </c>
      <c r="B1676" s="130" t="s">
        <v>3444</v>
      </c>
      <c r="C1676" s="130" t="s">
        <v>17</v>
      </c>
      <c r="D1676" s="130" t="s">
        <v>47</v>
      </c>
      <c r="E1676" s="131" t="s">
        <v>26</v>
      </c>
      <c r="F1676" s="131">
        <v>0</v>
      </c>
      <c r="G1676" s="130" t="s">
        <v>23</v>
      </c>
      <c r="H1676" s="130" t="s">
        <v>47</v>
      </c>
      <c r="I1676" s="130">
        <v>0</v>
      </c>
      <c r="J1676" s="131" t="s">
        <v>26</v>
      </c>
      <c r="K1676" s="131">
        <v>0</v>
      </c>
    </row>
    <row r="1677" spans="1:11" ht="23.1" hidden="1" customHeight="1" x14ac:dyDescent="0.15">
      <c r="A1677" s="130" t="s">
        <v>3445</v>
      </c>
      <c r="B1677" s="130" t="s">
        <v>3446</v>
      </c>
      <c r="C1677" s="130" t="s">
        <v>18</v>
      </c>
      <c r="D1677" s="130">
        <v>0</v>
      </c>
      <c r="E1677" s="131">
        <v>0</v>
      </c>
      <c r="F1677" s="131">
        <v>0</v>
      </c>
      <c r="G1677" s="130" t="s">
        <v>18</v>
      </c>
      <c r="H1677" s="130">
        <v>0</v>
      </c>
      <c r="I1677" s="130">
        <v>0</v>
      </c>
      <c r="J1677" s="131">
        <v>0</v>
      </c>
      <c r="K1677" s="131">
        <v>0</v>
      </c>
    </row>
    <row r="1678" spans="1:11" ht="23.1" hidden="1" customHeight="1" x14ac:dyDescent="0.15">
      <c r="A1678" s="130" t="s">
        <v>3447</v>
      </c>
      <c r="B1678" s="130" t="s">
        <v>3448</v>
      </c>
      <c r="C1678" s="130" t="s">
        <v>11</v>
      </c>
      <c r="D1678" s="130">
        <v>0</v>
      </c>
      <c r="E1678" s="131">
        <v>0</v>
      </c>
      <c r="F1678" s="131">
        <v>0</v>
      </c>
      <c r="G1678" s="130" t="s">
        <v>62</v>
      </c>
      <c r="H1678" s="130">
        <v>0</v>
      </c>
      <c r="I1678" s="130">
        <v>0</v>
      </c>
      <c r="J1678" s="131">
        <v>0</v>
      </c>
      <c r="K1678" s="131">
        <v>0</v>
      </c>
    </row>
    <row r="1679" spans="1:11" ht="23.1" hidden="1" customHeight="1" x14ac:dyDescent="0.15">
      <c r="A1679" s="130" t="s">
        <v>3449</v>
      </c>
      <c r="B1679" s="130" t="s">
        <v>3450</v>
      </c>
      <c r="C1679" s="130" t="s">
        <v>11</v>
      </c>
      <c r="D1679" s="130">
        <v>0</v>
      </c>
      <c r="E1679" s="131">
        <v>0</v>
      </c>
      <c r="F1679" s="131">
        <v>0</v>
      </c>
      <c r="G1679" s="130" t="s">
        <v>57</v>
      </c>
      <c r="H1679" s="130" t="s">
        <v>13</v>
      </c>
      <c r="I1679" s="130">
        <v>0</v>
      </c>
      <c r="J1679" s="131">
        <v>0</v>
      </c>
      <c r="K1679" s="131">
        <v>0</v>
      </c>
    </row>
    <row r="1680" spans="1:11" ht="23.1" hidden="1" customHeight="1" x14ac:dyDescent="0.15">
      <c r="A1680" s="130" t="s">
        <v>3451</v>
      </c>
      <c r="B1680" s="130" t="s">
        <v>3452</v>
      </c>
      <c r="C1680" s="130" t="s">
        <v>11</v>
      </c>
      <c r="D1680" s="130">
        <v>0</v>
      </c>
      <c r="E1680" s="131">
        <v>0</v>
      </c>
      <c r="F1680" s="131">
        <v>0</v>
      </c>
      <c r="G1680" s="130" t="s">
        <v>13</v>
      </c>
      <c r="H1680" s="130">
        <v>0</v>
      </c>
      <c r="I1680" s="130">
        <v>0</v>
      </c>
      <c r="J1680" s="131">
        <v>0</v>
      </c>
      <c r="K1680" s="131">
        <v>0</v>
      </c>
    </row>
    <row r="1681" spans="1:11" ht="23.1" hidden="1" customHeight="1" x14ac:dyDescent="0.15">
      <c r="A1681" s="130" t="s">
        <v>3453</v>
      </c>
      <c r="B1681" s="130" t="s">
        <v>3454</v>
      </c>
      <c r="C1681" s="130" t="s">
        <v>25</v>
      </c>
      <c r="D1681" s="130" t="s">
        <v>35</v>
      </c>
      <c r="E1681" s="131">
        <v>0</v>
      </c>
      <c r="F1681" s="131">
        <v>0</v>
      </c>
      <c r="G1681" s="130" t="s">
        <v>72</v>
      </c>
      <c r="H1681" s="130" t="s">
        <v>69</v>
      </c>
      <c r="I1681" s="130">
        <v>0</v>
      </c>
      <c r="J1681" s="131">
        <v>0</v>
      </c>
      <c r="K1681" s="131">
        <v>0</v>
      </c>
    </row>
    <row r="1682" spans="1:11" ht="23.1" hidden="1" customHeight="1" x14ac:dyDescent="0.15">
      <c r="A1682" s="130" t="s">
        <v>3455</v>
      </c>
      <c r="B1682" s="130" t="s">
        <v>3456</v>
      </c>
      <c r="C1682" s="130" t="s">
        <v>39</v>
      </c>
      <c r="D1682" s="130">
        <v>0</v>
      </c>
      <c r="E1682" s="131">
        <v>0</v>
      </c>
      <c r="F1682" s="131">
        <v>0</v>
      </c>
      <c r="G1682" s="130" t="s">
        <v>43</v>
      </c>
      <c r="H1682" s="130">
        <v>0</v>
      </c>
      <c r="I1682" s="130">
        <v>0</v>
      </c>
      <c r="J1682" s="131">
        <v>0</v>
      </c>
      <c r="K1682" s="131">
        <v>0</v>
      </c>
    </row>
    <row r="1683" spans="1:11" ht="23.1" hidden="1" customHeight="1" x14ac:dyDescent="0.15">
      <c r="A1683" s="130" t="s">
        <v>3457</v>
      </c>
      <c r="B1683" s="130" t="s">
        <v>3458</v>
      </c>
      <c r="C1683" s="130" t="s">
        <v>11</v>
      </c>
      <c r="D1683" s="130">
        <v>0</v>
      </c>
      <c r="E1683" s="131">
        <v>0</v>
      </c>
      <c r="F1683" s="131">
        <v>0</v>
      </c>
      <c r="G1683" s="130" t="s">
        <v>32</v>
      </c>
      <c r="H1683" s="130">
        <v>0</v>
      </c>
      <c r="I1683" s="130">
        <v>0</v>
      </c>
      <c r="J1683" s="131">
        <v>0</v>
      </c>
      <c r="K1683" s="131">
        <v>0</v>
      </c>
    </row>
    <row r="1684" spans="1:11" ht="23.1" hidden="1" customHeight="1" x14ac:dyDescent="0.15">
      <c r="A1684" s="130" t="s">
        <v>3459</v>
      </c>
      <c r="B1684" s="130" t="s">
        <v>3460</v>
      </c>
      <c r="C1684" s="130" t="s">
        <v>14</v>
      </c>
      <c r="D1684" s="130">
        <v>0</v>
      </c>
      <c r="E1684" s="131">
        <v>0</v>
      </c>
      <c r="F1684" s="131">
        <v>0</v>
      </c>
      <c r="G1684" s="130" t="s">
        <v>14</v>
      </c>
      <c r="H1684" s="130">
        <v>0</v>
      </c>
      <c r="I1684" s="130">
        <v>0</v>
      </c>
      <c r="J1684" s="131">
        <v>0</v>
      </c>
      <c r="K1684" s="131">
        <v>0</v>
      </c>
    </row>
    <row r="1685" spans="1:11" ht="23.1" hidden="1" customHeight="1" x14ac:dyDescent="0.15">
      <c r="A1685" s="130" t="s">
        <v>3461</v>
      </c>
      <c r="B1685" s="130" t="s">
        <v>3462</v>
      </c>
      <c r="C1685" s="130" t="s">
        <v>39</v>
      </c>
      <c r="D1685" s="130">
        <v>0</v>
      </c>
      <c r="E1685" s="131">
        <v>0</v>
      </c>
      <c r="F1685" s="131">
        <v>0</v>
      </c>
      <c r="G1685" s="130" t="s">
        <v>43</v>
      </c>
      <c r="H1685" s="130">
        <v>0</v>
      </c>
      <c r="I1685" s="130">
        <v>0</v>
      </c>
      <c r="J1685" s="131">
        <v>0</v>
      </c>
      <c r="K1685" s="131">
        <v>0</v>
      </c>
    </row>
    <row r="1686" spans="1:11" ht="23.1" hidden="1" customHeight="1" x14ac:dyDescent="0.15">
      <c r="A1686" s="130" t="s">
        <v>3463</v>
      </c>
      <c r="B1686" s="130" t="s">
        <v>3464</v>
      </c>
      <c r="C1686" s="130" t="s">
        <v>17</v>
      </c>
      <c r="D1686" s="130">
        <v>0</v>
      </c>
      <c r="E1686" s="131">
        <v>0</v>
      </c>
      <c r="F1686" s="131">
        <v>0</v>
      </c>
      <c r="G1686" s="130" t="s">
        <v>67</v>
      </c>
      <c r="H1686" s="130">
        <v>0</v>
      </c>
      <c r="I1686" s="130">
        <v>0</v>
      </c>
      <c r="J1686" s="131">
        <v>0</v>
      </c>
      <c r="K1686" s="131">
        <v>0</v>
      </c>
    </row>
    <row r="1687" spans="1:11" ht="23.1" hidden="1" customHeight="1" x14ac:dyDescent="0.15">
      <c r="A1687" s="130" t="s">
        <v>3465</v>
      </c>
      <c r="B1687" s="130" t="s">
        <v>3466</v>
      </c>
      <c r="C1687" s="130" t="s">
        <v>48</v>
      </c>
      <c r="D1687" s="130">
        <v>0</v>
      </c>
      <c r="E1687" s="131">
        <v>0</v>
      </c>
      <c r="F1687" s="131">
        <v>0</v>
      </c>
      <c r="G1687" s="130" t="s">
        <v>65</v>
      </c>
      <c r="H1687" s="130">
        <v>0</v>
      </c>
      <c r="I1687" s="130">
        <v>0</v>
      </c>
      <c r="J1687" s="131">
        <v>0</v>
      </c>
      <c r="K1687" s="131">
        <v>0</v>
      </c>
    </row>
    <row r="1688" spans="1:11" ht="23.1" hidden="1" customHeight="1" x14ac:dyDescent="0.15">
      <c r="A1688" s="130" t="s">
        <v>3467</v>
      </c>
      <c r="B1688" s="130" t="s">
        <v>3468</v>
      </c>
      <c r="C1688" s="130" t="s">
        <v>35</v>
      </c>
      <c r="D1688" s="130">
        <v>0</v>
      </c>
      <c r="E1688" s="131">
        <v>0</v>
      </c>
      <c r="F1688" s="131">
        <v>0</v>
      </c>
      <c r="G1688" s="130" t="s">
        <v>36</v>
      </c>
      <c r="H1688" s="130">
        <v>0</v>
      </c>
      <c r="I1688" s="130">
        <v>0</v>
      </c>
      <c r="J1688" s="131">
        <v>0</v>
      </c>
      <c r="K1688" s="131">
        <v>0</v>
      </c>
    </row>
    <row r="1689" spans="1:11" ht="23.1" hidden="1" customHeight="1" x14ac:dyDescent="0.15">
      <c r="A1689" s="130" t="s">
        <v>3469</v>
      </c>
      <c r="B1689" s="130" t="s">
        <v>3470</v>
      </c>
      <c r="C1689" s="130" t="s">
        <v>18</v>
      </c>
      <c r="D1689" s="130">
        <v>0</v>
      </c>
      <c r="E1689" s="131">
        <v>0</v>
      </c>
      <c r="F1689" s="131">
        <v>0</v>
      </c>
      <c r="G1689" s="130" t="s">
        <v>18</v>
      </c>
      <c r="H1689" s="130">
        <v>0</v>
      </c>
      <c r="I1689" s="130">
        <v>0</v>
      </c>
      <c r="J1689" s="131">
        <v>0</v>
      </c>
      <c r="K1689" s="131">
        <v>0</v>
      </c>
    </row>
    <row r="1690" spans="1:11" ht="23.1" hidden="1" customHeight="1" x14ac:dyDescent="0.15">
      <c r="A1690" s="130" t="s">
        <v>3471</v>
      </c>
      <c r="B1690" s="130" t="s">
        <v>3472</v>
      </c>
      <c r="C1690" s="130" t="s">
        <v>35</v>
      </c>
      <c r="D1690" s="130">
        <v>0</v>
      </c>
      <c r="E1690" s="131">
        <v>0</v>
      </c>
      <c r="F1690" s="131">
        <v>0</v>
      </c>
      <c r="G1690" s="130" t="s">
        <v>36</v>
      </c>
      <c r="H1690" s="130" t="s">
        <v>86</v>
      </c>
      <c r="I1690" s="130">
        <v>0</v>
      </c>
      <c r="J1690" s="131">
        <v>0</v>
      </c>
      <c r="K1690" s="131">
        <v>0</v>
      </c>
    </row>
    <row r="1691" spans="1:11" ht="23.1" hidden="1" customHeight="1" x14ac:dyDescent="0.15">
      <c r="A1691" s="130" t="s">
        <v>3473</v>
      </c>
      <c r="B1691" s="130" t="s">
        <v>3474</v>
      </c>
      <c r="C1691" s="130" t="s">
        <v>12</v>
      </c>
      <c r="D1691" s="130" t="s">
        <v>17</v>
      </c>
      <c r="E1691" s="131">
        <v>0</v>
      </c>
      <c r="F1691" s="131">
        <v>0</v>
      </c>
      <c r="G1691" s="130" t="s">
        <v>19</v>
      </c>
      <c r="H1691" s="130" t="s">
        <v>23</v>
      </c>
      <c r="I1691" s="130">
        <v>0</v>
      </c>
      <c r="J1691" s="131">
        <v>0</v>
      </c>
      <c r="K1691" s="131">
        <v>0</v>
      </c>
    </row>
    <row r="1692" spans="1:11" ht="23.1" hidden="1" customHeight="1" x14ac:dyDescent="0.15">
      <c r="A1692" s="130" t="s">
        <v>3475</v>
      </c>
      <c r="B1692" s="130" t="s">
        <v>3476</v>
      </c>
      <c r="C1692" s="130" t="s">
        <v>12</v>
      </c>
      <c r="D1692" s="130" t="s">
        <v>39</v>
      </c>
      <c r="E1692" s="131">
        <v>0</v>
      </c>
      <c r="F1692" s="131">
        <v>0</v>
      </c>
      <c r="G1692" s="130" t="s">
        <v>19</v>
      </c>
      <c r="H1692" s="130" t="s">
        <v>43</v>
      </c>
      <c r="I1692" s="130">
        <v>0</v>
      </c>
      <c r="J1692" s="131">
        <v>0</v>
      </c>
      <c r="K1692" s="131">
        <v>0</v>
      </c>
    </row>
    <row r="1693" spans="1:11" ht="23.1" hidden="1" customHeight="1" x14ac:dyDescent="0.15">
      <c r="A1693" s="130" t="s">
        <v>3477</v>
      </c>
      <c r="B1693" s="130" t="s">
        <v>3478</v>
      </c>
      <c r="C1693" s="130" t="s">
        <v>12</v>
      </c>
      <c r="D1693" s="130" t="s">
        <v>25</v>
      </c>
      <c r="E1693" s="131">
        <v>0</v>
      </c>
      <c r="F1693" s="131">
        <v>0</v>
      </c>
      <c r="G1693" s="130" t="s">
        <v>19</v>
      </c>
      <c r="H1693" s="130" t="s">
        <v>33</v>
      </c>
      <c r="I1693" s="130" t="s">
        <v>26</v>
      </c>
      <c r="J1693" s="131">
        <v>0</v>
      </c>
      <c r="K1693" s="131">
        <v>0</v>
      </c>
    </row>
    <row r="1694" spans="1:11" ht="23.1" hidden="1" customHeight="1" x14ac:dyDescent="0.15">
      <c r="A1694" s="130" t="s">
        <v>3479</v>
      </c>
      <c r="B1694" s="130" t="s">
        <v>3480</v>
      </c>
      <c r="C1694" s="130" t="s">
        <v>18</v>
      </c>
      <c r="D1694" s="130">
        <v>0</v>
      </c>
      <c r="E1694" s="131">
        <v>0</v>
      </c>
      <c r="F1694" s="131">
        <v>0</v>
      </c>
      <c r="G1694" s="130" t="s">
        <v>18</v>
      </c>
      <c r="H1694" s="130">
        <v>0</v>
      </c>
      <c r="I1694" s="130">
        <v>0</v>
      </c>
      <c r="J1694" s="131">
        <v>0</v>
      </c>
      <c r="K1694" s="131">
        <v>0</v>
      </c>
    </row>
    <row r="1695" spans="1:11" ht="23.1" hidden="1" customHeight="1" x14ac:dyDescent="0.15">
      <c r="A1695" s="130" t="s">
        <v>3481</v>
      </c>
      <c r="B1695" s="130" t="s">
        <v>3482</v>
      </c>
      <c r="C1695" s="130" t="s">
        <v>17</v>
      </c>
      <c r="D1695" s="130" t="s">
        <v>11</v>
      </c>
      <c r="E1695" s="131">
        <v>0</v>
      </c>
      <c r="F1695" s="131">
        <v>0</v>
      </c>
      <c r="G1695" s="130" t="s">
        <v>23</v>
      </c>
      <c r="H1695" s="130" t="s">
        <v>13</v>
      </c>
      <c r="I1695" s="130">
        <v>0</v>
      </c>
      <c r="J1695" s="131">
        <v>0</v>
      </c>
      <c r="K1695" s="131">
        <v>0</v>
      </c>
    </row>
    <row r="1696" spans="1:11" ht="23.1" hidden="1" customHeight="1" x14ac:dyDescent="0.15">
      <c r="A1696" s="130" t="s">
        <v>3483</v>
      </c>
      <c r="B1696" s="130" t="s">
        <v>3484</v>
      </c>
      <c r="C1696" s="130" t="s">
        <v>35</v>
      </c>
      <c r="D1696" s="130">
        <v>0</v>
      </c>
      <c r="E1696" s="131" t="s">
        <v>40</v>
      </c>
      <c r="F1696" s="131">
        <v>0</v>
      </c>
      <c r="G1696" s="130" t="s">
        <v>36</v>
      </c>
      <c r="H1696" s="130">
        <v>0</v>
      </c>
      <c r="I1696" s="130">
        <v>0</v>
      </c>
      <c r="J1696" s="131" t="s">
        <v>40</v>
      </c>
      <c r="K1696" s="131">
        <v>0</v>
      </c>
    </row>
    <row r="1697" spans="1:11" ht="23.1" hidden="1" customHeight="1" x14ac:dyDescent="0.15">
      <c r="A1697" s="130" t="s">
        <v>3485</v>
      </c>
      <c r="B1697" s="130" t="s">
        <v>3486</v>
      </c>
      <c r="C1697" s="130" t="s">
        <v>39</v>
      </c>
      <c r="D1697" s="130">
        <v>0</v>
      </c>
      <c r="E1697" s="131">
        <v>0</v>
      </c>
      <c r="F1697" s="131">
        <v>0</v>
      </c>
      <c r="G1697" s="130" t="s">
        <v>43</v>
      </c>
      <c r="H1697" s="130">
        <v>0</v>
      </c>
      <c r="I1697" s="130">
        <v>0</v>
      </c>
      <c r="J1697" s="131">
        <v>0</v>
      </c>
      <c r="K1697" s="131">
        <v>0</v>
      </c>
    </row>
    <row r="1698" spans="1:11" ht="23.1" hidden="1" customHeight="1" x14ac:dyDescent="0.15">
      <c r="A1698" s="130" t="s">
        <v>3487</v>
      </c>
      <c r="B1698" s="130" t="s">
        <v>3488</v>
      </c>
      <c r="C1698" s="130" t="s">
        <v>18</v>
      </c>
      <c r="D1698" s="130">
        <v>0</v>
      </c>
      <c r="E1698" s="131">
        <v>0</v>
      </c>
      <c r="F1698" s="131">
        <v>0</v>
      </c>
      <c r="G1698" s="130" t="s">
        <v>18</v>
      </c>
      <c r="H1698" s="130">
        <v>0</v>
      </c>
      <c r="I1698" s="130">
        <v>0</v>
      </c>
      <c r="J1698" s="131">
        <v>0</v>
      </c>
      <c r="K1698" s="131">
        <v>0</v>
      </c>
    </row>
    <row r="1699" spans="1:11" ht="23.1" hidden="1" customHeight="1" x14ac:dyDescent="0.15">
      <c r="A1699" s="130" t="s">
        <v>3489</v>
      </c>
      <c r="B1699" s="130" t="s">
        <v>3490</v>
      </c>
      <c r="C1699" s="130" t="s">
        <v>11</v>
      </c>
      <c r="D1699" s="130">
        <v>0</v>
      </c>
      <c r="E1699" s="131">
        <v>0</v>
      </c>
      <c r="F1699" s="131">
        <v>0</v>
      </c>
      <c r="G1699" s="130" t="s">
        <v>32</v>
      </c>
      <c r="H1699" s="130" t="s">
        <v>65</v>
      </c>
      <c r="I1699" s="130">
        <v>0</v>
      </c>
      <c r="J1699" s="131">
        <v>0</v>
      </c>
      <c r="K1699" s="131">
        <v>0</v>
      </c>
    </row>
    <row r="1700" spans="1:11" ht="23.1" hidden="1" customHeight="1" x14ac:dyDescent="0.15">
      <c r="A1700" s="130" t="s">
        <v>3491</v>
      </c>
      <c r="B1700" s="130" t="s">
        <v>3492</v>
      </c>
      <c r="C1700" s="130" t="s">
        <v>18</v>
      </c>
      <c r="D1700" s="130">
        <v>0</v>
      </c>
      <c r="E1700" s="131">
        <v>0</v>
      </c>
      <c r="F1700" s="131">
        <v>0</v>
      </c>
      <c r="G1700" s="130" t="s">
        <v>18</v>
      </c>
      <c r="H1700" s="130">
        <v>0</v>
      </c>
      <c r="I1700" s="130">
        <v>0</v>
      </c>
      <c r="J1700" s="131">
        <v>0</v>
      </c>
      <c r="K1700" s="131">
        <v>0</v>
      </c>
    </row>
    <row r="1701" spans="1:11" ht="23.1" hidden="1" customHeight="1" x14ac:dyDescent="0.15">
      <c r="A1701" s="130" t="s">
        <v>3493</v>
      </c>
      <c r="B1701" s="130" t="s">
        <v>3494</v>
      </c>
      <c r="C1701" s="130" t="s">
        <v>25</v>
      </c>
      <c r="D1701" s="130" t="s">
        <v>11</v>
      </c>
      <c r="E1701" s="131">
        <v>0</v>
      </c>
      <c r="F1701" s="131">
        <v>0</v>
      </c>
      <c r="G1701" s="130" t="s">
        <v>41</v>
      </c>
      <c r="H1701" s="130" t="s">
        <v>13</v>
      </c>
      <c r="I1701" s="130" t="s">
        <v>55</v>
      </c>
      <c r="J1701" s="131">
        <v>0</v>
      </c>
      <c r="K1701" s="131">
        <v>0</v>
      </c>
    </row>
    <row r="1702" spans="1:11" ht="23.1" hidden="1" customHeight="1" x14ac:dyDescent="0.15">
      <c r="A1702" s="130" t="s">
        <v>3495</v>
      </c>
      <c r="B1702" s="130" t="s">
        <v>3496</v>
      </c>
      <c r="C1702" s="130" t="s">
        <v>17</v>
      </c>
      <c r="D1702" s="130">
        <v>0</v>
      </c>
      <c r="E1702" s="131">
        <v>0</v>
      </c>
      <c r="F1702" s="131">
        <v>0</v>
      </c>
      <c r="G1702" s="130" t="s">
        <v>37</v>
      </c>
      <c r="H1702" s="130">
        <v>0</v>
      </c>
      <c r="I1702" s="130">
        <v>0</v>
      </c>
      <c r="J1702" s="131">
        <v>0</v>
      </c>
      <c r="K1702" s="131">
        <v>0</v>
      </c>
    </row>
    <row r="1703" spans="1:11" ht="23.1" hidden="1" customHeight="1" x14ac:dyDescent="0.15">
      <c r="A1703" s="130" t="s">
        <v>3497</v>
      </c>
      <c r="B1703" s="130" t="s">
        <v>3498</v>
      </c>
      <c r="C1703" s="130" t="s">
        <v>11</v>
      </c>
      <c r="D1703" s="130">
        <v>0</v>
      </c>
      <c r="E1703" s="131">
        <v>0</v>
      </c>
      <c r="F1703" s="131">
        <v>0</v>
      </c>
      <c r="G1703" s="130" t="s">
        <v>32</v>
      </c>
      <c r="H1703" s="130">
        <v>0</v>
      </c>
      <c r="I1703" s="130">
        <v>0</v>
      </c>
      <c r="J1703" s="131">
        <v>0</v>
      </c>
      <c r="K1703" s="131">
        <v>0</v>
      </c>
    </row>
    <row r="1704" spans="1:11" ht="23.1" hidden="1" customHeight="1" x14ac:dyDescent="0.15">
      <c r="A1704" s="130" t="s">
        <v>3499</v>
      </c>
      <c r="B1704" s="130" t="s">
        <v>3500</v>
      </c>
      <c r="C1704" s="130" t="s">
        <v>39</v>
      </c>
      <c r="D1704" s="130" t="s">
        <v>12</v>
      </c>
      <c r="E1704" s="131">
        <v>0</v>
      </c>
      <c r="F1704" s="131">
        <v>0</v>
      </c>
      <c r="G1704" s="130" t="s">
        <v>43</v>
      </c>
      <c r="H1704" s="130" t="s">
        <v>19</v>
      </c>
      <c r="I1704" s="130">
        <v>0</v>
      </c>
      <c r="J1704" s="131">
        <v>0</v>
      </c>
      <c r="K1704" s="131">
        <v>0</v>
      </c>
    </row>
    <row r="1705" spans="1:11" ht="23.1" hidden="1" customHeight="1" x14ac:dyDescent="0.15">
      <c r="A1705" s="130" t="s">
        <v>3501</v>
      </c>
      <c r="B1705" s="130" t="s">
        <v>3502</v>
      </c>
      <c r="C1705" s="130" t="s">
        <v>11</v>
      </c>
      <c r="D1705" s="130">
        <v>0</v>
      </c>
      <c r="E1705" s="131">
        <v>0</v>
      </c>
      <c r="F1705" s="131">
        <v>0</v>
      </c>
      <c r="G1705" s="130" t="s">
        <v>57</v>
      </c>
      <c r="H1705" s="130">
        <v>0</v>
      </c>
      <c r="I1705" s="130">
        <v>0</v>
      </c>
      <c r="J1705" s="131">
        <v>0</v>
      </c>
      <c r="K1705" s="131">
        <v>0</v>
      </c>
    </row>
    <row r="1706" spans="1:11" ht="23.1" hidden="1" customHeight="1" x14ac:dyDescent="0.15">
      <c r="A1706" s="130" t="s">
        <v>3503</v>
      </c>
      <c r="B1706" s="130" t="s">
        <v>3504</v>
      </c>
      <c r="C1706" s="130" t="s">
        <v>11</v>
      </c>
      <c r="D1706" s="130">
        <v>0</v>
      </c>
      <c r="E1706" s="131">
        <v>0</v>
      </c>
      <c r="F1706" s="131">
        <v>0</v>
      </c>
      <c r="G1706" s="130" t="s">
        <v>32</v>
      </c>
      <c r="H1706" s="130">
        <v>0</v>
      </c>
      <c r="I1706" s="130">
        <v>0</v>
      </c>
      <c r="J1706" s="131">
        <v>0</v>
      </c>
      <c r="K1706" s="131">
        <v>0</v>
      </c>
    </row>
    <row r="1707" spans="1:11" ht="23.1" hidden="1" customHeight="1" x14ac:dyDescent="0.15">
      <c r="A1707" s="130" t="s">
        <v>3505</v>
      </c>
      <c r="B1707" s="130" t="s">
        <v>3506</v>
      </c>
      <c r="C1707" s="130" t="s">
        <v>11</v>
      </c>
      <c r="D1707" s="130" t="s">
        <v>12</v>
      </c>
      <c r="E1707" s="131">
        <v>0</v>
      </c>
      <c r="F1707" s="131">
        <v>0</v>
      </c>
      <c r="G1707" s="130" t="s">
        <v>57</v>
      </c>
      <c r="H1707" s="130" t="s">
        <v>19</v>
      </c>
      <c r="I1707" s="130">
        <v>0</v>
      </c>
      <c r="J1707" s="131">
        <v>0</v>
      </c>
      <c r="K1707" s="131">
        <v>0</v>
      </c>
    </row>
    <row r="1708" spans="1:11" ht="23.1" hidden="1" customHeight="1" x14ac:dyDescent="0.15">
      <c r="A1708" s="130" t="s">
        <v>3507</v>
      </c>
      <c r="B1708" s="130" t="s">
        <v>3508</v>
      </c>
      <c r="C1708" s="130" t="s">
        <v>17</v>
      </c>
      <c r="D1708" s="130">
        <v>0</v>
      </c>
      <c r="E1708" s="131">
        <v>0</v>
      </c>
      <c r="F1708" s="131">
        <v>0</v>
      </c>
      <c r="G1708" s="130" t="s">
        <v>23</v>
      </c>
      <c r="H1708" s="130">
        <v>0</v>
      </c>
      <c r="I1708" s="130">
        <v>0</v>
      </c>
      <c r="J1708" s="131">
        <v>0</v>
      </c>
      <c r="K1708" s="131">
        <v>0</v>
      </c>
    </row>
    <row r="1709" spans="1:11" ht="23.1" hidden="1" customHeight="1" x14ac:dyDescent="0.15">
      <c r="A1709" s="130" t="s">
        <v>3509</v>
      </c>
      <c r="B1709" s="130" t="s">
        <v>3510</v>
      </c>
      <c r="C1709" s="130" t="s">
        <v>59</v>
      </c>
      <c r="D1709" s="130">
        <v>0</v>
      </c>
      <c r="E1709" s="131">
        <v>0</v>
      </c>
      <c r="F1709" s="131">
        <v>0</v>
      </c>
      <c r="G1709" s="130" t="s">
        <v>59</v>
      </c>
      <c r="H1709" s="130">
        <v>0</v>
      </c>
      <c r="I1709" s="130">
        <v>0</v>
      </c>
      <c r="J1709" s="131">
        <v>0</v>
      </c>
      <c r="K1709" s="131">
        <v>0</v>
      </c>
    </row>
    <row r="1710" spans="1:11" ht="23.1" hidden="1" customHeight="1" x14ac:dyDescent="0.15">
      <c r="A1710" s="130" t="s">
        <v>3511</v>
      </c>
      <c r="B1710" s="130" t="s">
        <v>3512</v>
      </c>
      <c r="C1710" s="130" t="s">
        <v>26</v>
      </c>
      <c r="D1710" s="130" t="s">
        <v>25</v>
      </c>
      <c r="E1710" s="131">
        <v>0</v>
      </c>
      <c r="F1710" s="131">
        <v>0</v>
      </c>
      <c r="G1710" s="130" t="s">
        <v>26</v>
      </c>
      <c r="H1710" s="130" t="s">
        <v>41</v>
      </c>
      <c r="I1710" s="130">
        <v>0</v>
      </c>
      <c r="J1710" s="131">
        <v>0</v>
      </c>
      <c r="K1710" s="131">
        <v>0</v>
      </c>
    </row>
    <row r="1711" spans="1:11" ht="23.1" hidden="1" customHeight="1" x14ac:dyDescent="0.15">
      <c r="A1711" s="130" t="s">
        <v>3513</v>
      </c>
      <c r="B1711" s="130" t="s">
        <v>3514</v>
      </c>
      <c r="C1711" s="130" t="s">
        <v>17</v>
      </c>
      <c r="D1711" s="130" t="s">
        <v>26</v>
      </c>
      <c r="E1711" s="131" t="s">
        <v>11</v>
      </c>
      <c r="F1711" s="131">
        <v>0</v>
      </c>
      <c r="G1711" s="130" t="s">
        <v>23</v>
      </c>
      <c r="H1711" s="130" t="s">
        <v>26</v>
      </c>
      <c r="I1711" s="130">
        <v>0</v>
      </c>
      <c r="J1711" s="131" t="s">
        <v>13</v>
      </c>
      <c r="K1711" s="131">
        <v>0</v>
      </c>
    </row>
    <row r="1712" spans="1:11" ht="23.1" hidden="1" customHeight="1" x14ac:dyDescent="0.15">
      <c r="A1712" s="130" t="s">
        <v>3515</v>
      </c>
      <c r="B1712" s="130" t="s">
        <v>3516</v>
      </c>
      <c r="C1712" s="130" t="s">
        <v>11</v>
      </c>
      <c r="D1712" s="130">
        <v>0</v>
      </c>
      <c r="E1712" s="131">
        <v>0</v>
      </c>
      <c r="F1712" s="131">
        <v>0</v>
      </c>
      <c r="G1712" s="130" t="s">
        <v>13</v>
      </c>
      <c r="H1712" s="130">
        <v>0</v>
      </c>
      <c r="I1712" s="130">
        <v>0</v>
      </c>
      <c r="J1712" s="131">
        <v>0</v>
      </c>
      <c r="K1712" s="131">
        <v>0</v>
      </c>
    </row>
    <row r="1713" spans="1:11" ht="23.1" hidden="1" customHeight="1" x14ac:dyDescent="0.15">
      <c r="A1713" s="130" t="s">
        <v>3517</v>
      </c>
      <c r="B1713" s="130" t="s">
        <v>3518</v>
      </c>
      <c r="C1713" s="130" t="s">
        <v>11</v>
      </c>
      <c r="D1713" s="130" t="s">
        <v>35</v>
      </c>
      <c r="E1713" s="131">
        <v>0</v>
      </c>
      <c r="F1713" s="131">
        <v>0</v>
      </c>
      <c r="G1713" s="130" t="s">
        <v>62</v>
      </c>
      <c r="H1713" s="130" t="s">
        <v>36</v>
      </c>
      <c r="I1713" s="130">
        <v>0</v>
      </c>
      <c r="J1713" s="131">
        <v>0</v>
      </c>
      <c r="K1713" s="131">
        <v>0</v>
      </c>
    </row>
    <row r="1714" spans="1:11" ht="23.1" hidden="1" customHeight="1" x14ac:dyDescent="0.15">
      <c r="A1714" s="130" t="s">
        <v>3519</v>
      </c>
      <c r="B1714" s="130" t="s">
        <v>3520</v>
      </c>
      <c r="C1714" s="130" t="s">
        <v>17</v>
      </c>
      <c r="D1714" s="130">
        <v>0</v>
      </c>
      <c r="E1714" s="131">
        <v>0</v>
      </c>
      <c r="F1714" s="131">
        <v>0</v>
      </c>
      <c r="G1714" s="130" t="s">
        <v>23</v>
      </c>
      <c r="H1714" s="130" t="s">
        <v>13</v>
      </c>
      <c r="I1714" s="130">
        <v>0</v>
      </c>
      <c r="J1714" s="131">
        <v>0</v>
      </c>
      <c r="K1714" s="131">
        <v>0</v>
      </c>
    </row>
    <row r="1715" spans="1:11" ht="23.1" hidden="1" customHeight="1" x14ac:dyDescent="0.15">
      <c r="A1715" s="130" t="s">
        <v>3521</v>
      </c>
      <c r="B1715" s="130" t="s">
        <v>3522</v>
      </c>
      <c r="C1715" s="130" t="s">
        <v>25</v>
      </c>
      <c r="D1715" s="130" t="s">
        <v>35</v>
      </c>
      <c r="E1715" s="131">
        <v>0</v>
      </c>
      <c r="F1715" s="131">
        <v>0</v>
      </c>
      <c r="G1715" s="130" t="s">
        <v>29</v>
      </c>
      <c r="H1715" s="130" t="s">
        <v>64</v>
      </c>
      <c r="I1715" s="130" t="s">
        <v>36</v>
      </c>
      <c r="J1715" s="131">
        <v>0</v>
      </c>
      <c r="K1715" s="131">
        <v>0</v>
      </c>
    </row>
    <row r="1716" spans="1:11" ht="23.1" hidden="1" customHeight="1" x14ac:dyDescent="0.15">
      <c r="A1716" s="130" t="s">
        <v>3523</v>
      </c>
      <c r="B1716" s="130" t="s">
        <v>3524</v>
      </c>
      <c r="C1716" s="130" t="s">
        <v>11</v>
      </c>
      <c r="D1716" s="130">
        <v>0</v>
      </c>
      <c r="E1716" s="131">
        <v>0</v>
      </c>
      <c r="F1716" s="131">
        <v>0</v>
      </c>
      <c r="G1716" s="130" t="s">
        <v>13</v>
      </c>
      <c r="H1716" s="130">
        <v>0</v>
      </c>
      <c r="I1716" s="130">
        <v>0</v>
      </c>
      <c r="J1716" s="131">
        <v>0</v>
      </c>
      <c r="K1716" s="131">
        <v>0</v>
      </c>
    </row>
    <row r="1717" spans="1:11" ht="23.1" hidden="1" customHeight="1" x14ac:dyDescent="0.15">
      <c r="A1717" s="130" t="s">
        <v>3525</v>
      </c>
      <c r="B1717" s="130" t="s">
        <v>3526</v>
      </c>
      <c r="C1717" s="130" t="s">
        <v>17</v>
      </c>
      <c r="D1717" s="130">
        <v>0</v>
      </c>
      <c r="E1717" s="131">
        <v>0</v>
      </c>
      <c r="F1717" s="131">
        <v>0</v>
      </c>
      <c r="G1717" s="130" t="s">
        <v>80</v>
      </c>
      <c r="H1717" s="130">
        <v>0</v>
      </c>
      <c r="I1717" s="130">
        <v>0</v>
      </c>
      <c r="J1717" s="131">
        <v>0</v>
      </c>
      <c r="K1717" s="131">
        <v>0</v>
      </c>
    </row>
    <row r="1718" spans="1:11" ht="23.1" hidden="1" customHeight="1" x14ac:dyDescent="0.15">
      <c r="A1718" s="130" t="s">
        <v>3527</v>
      </c>
      <c r="B1718" s="130" t="s">
        <v>3528</v>
      </c>
      <c r="C1718" s="130" t="s">
        <v>17</v>
      </c>
      <c r="D1718" s="130" t="s">
        <v>11</v>
      </c>
      <c r="E1718" s="131">
        <v>0</v>
      </c>
      <c r="F1718" s="131">
        <v>0</v>
      </c>
      <c r="G1718" s="130" t="s">
        <v>23</v>
      </c>
      <c r="H1718" s="130" t="s">
        <v>13</v>
      </c>
      <c r="I1718" s="130">
        <v>0</v>
      </c>
      <c r="J1718" s="131">
        <v>0</v>
      </c>
      <c r="K1718" s="131">
        <v>0</v>
      </c>
    </row>
    <row r="1719" spans="1:11" ht="23.1" hidden="1" customHeight="1" x14ac:dyDescent="0.15">
      <c r="A1719" s="130" t="s">
        <v>3529</v>
      </c>
      <c r="B1719" s="130" t="s">
        <v>3530</v>
      </c>
      <c r="C1719" s="130" t="s">
        <v>11</v>
      </c>
      <c r="D1719" s="130">
        <v>0</v>
      </c>
      <c r="E1719" s="131">
        <v>0</v>
      </c>
      <c r="F1719" s="131">
        <v>0</v>
      </c>
      <c r="G1719" s="130" t="s">
        <v>32</v>
      </c>
      <c r="H1719" s="130">
        <v>0</v>
      </c>
      <c r="I1719" s="130">
        <v>0</v>
      </c>
      <c r="J1719" s="131">
        <v>0</v>
      </c>
      <c r="K1719" s="131">
        <v>0</v>
      </c>
    </row>
    <row r="1720" spans="1:11" ht="23.1" hidden="1" customHeight="1" x14ac:dyDescent="0.15">
      <c r="A1720" s="130" t="s">
        <v>3531</v>
      </c>
      <c r="B1720" s="130" t="s">
        <v>3532</v>
      </c>
      <c r="C1720" s="130" t="s">
        <v>35</v>
      </c>
      <c r="D1720" s="130" t="s">
        <v>40</v>
      </c>
      <c r="E1720" s="131">
        <v>0</v>
      </c>
      <c r="F1720" s="131">
        <v>0</v>
      </c>
      <c r="G1720" s="130" t="s">
        <v>36</v>
      </c>
      <c r="H1720" s="130" t="s">
        <v>40</v>
      </c>
      <c r="I1720" s="130">
        <v>0</v>
      </c>
      <c r="J1720" s="131">
        <v>0</v>
      </c>
      <c r="K1720" s="131">
        <v>0</v>
      </c>
    </row>
    <row r="1721" spans="1:11" ht="23.1" hidden="1" customHeight="1" x14ac:dyDescent="0.15">
      <c r="A1721" s="130" t="s">
        <v>3533</v>
      </c>
      <c r="B1721" s="130" t="s">
        <v>3534</v>
      </c>
      <c r="C1721" s="130" t="s">
        <v>25</v>
      </c>
      <c r="D1721" s="130" t="s">
        <v>17</v>
      </c>
      <c r="E1721" s="131">
        <v>0</v>
      </c>
      <c r="F1721" s="131">
        <v>0</v>
      </c>
      <c r="G1721" s="130" t="s">
        <v>67</v>
      </c>
      <c r="H1721" s="130" t="s">
        <v>33</v>
      </c>
      <c r="I1721" s="130">
        <v>0</v>
      </c>
      <c r="J1721" s="131">
        <v>0</v>
      </c>
      <c r="K1721" s="131">
        <v>0</v>
      </c>
    </row>
    <row r="1722" spans="1:11" ht="23.1" hidden="1" customHeight="1" x14ac:dyDescent="0.15">
      <c r="A1722" s="130" t="s">
        <v>3535</v>
      </c>
      <c r="B1722" s="130" t="s">
        <v>3536</v>
      </c>
      <c r="C1722" s="130" t="s">
        <v>11</v>
      </c>
      <c r="D1722" s="130">
        <v>0</v>
      </c>
      <c r="E1722" s="131">
        <v>0</v>
      </c>
      <c r="F1722" s="131">
        <v>0</v>
      </c>
      <c r="G1722" s="130" t="s">
        <v>32</v>
      </c>
      <c r="H1722" s="130">
        <v>0</v>
      </c>
      <c r="I1722" s="130">
        <v>0</v>
      </c>
      <c r="J1722" s="131">
        <v>0</v>
      </c>
      <c r="K1722" s="131">
        <v>0</v>
      </c>
    </row>
    <row r="1723" spans="1:11" ht="23.1" hidden="1" customHeight="1" x14ac:dyDescent="0.15">
      <c r="A1723" s="130" t="s">
        <v>3537</v>
      </c>
      <c r="B1723" s="130" t="s">
        <v>3538</v>
      </c>
      <c r="C1723" s="130" t="s">
        <v>17</v>
      </c>
      <c r="D1723" s="130">
        <v>0</v>
      </c>
      <c r="E1723" s="131">
        <v>0</v>
      </c>
      <c r="F1723" s="131">
        <v>0</v>
      </c>
      <c r="G1723" s="130" t="s">
        <v>23</v>
      </c>
      <c r="H1723" s="130">
        <v>0</v>
      </c>
      <c r="I1723" s="130">
        <v>0</v>
      </c>
      <c r="J1723" s="131">
        <v>0</v>
      </c>
      <c r="K1723" s="131">
        <v>0</v>
      </c>
    </row>
    <row r="1724" spans="1:11" ht="23.1" hidden="1" customHeight="1" x14ac:dyDescent="0.15">
      <c r="A1724" s="130" t="s">
        <v>3539</v>
      </c>
      <c r="B1724" s="130" t="s">
        <v>3540</v>
      </c>
      <c r="C1724" s="130" t="s">
        <v>11</v>
      </c>
      <c r="D1724" s="130">
        <v>0</v>
      </c>
      <c r="E1724" s="131">
        <v>0</v>
      </c>
      <c r="F1724" s="131">
        <v>0</v>
      </c>
      <c r="G1724" s="130" t="s">
        <v>32</v>
      </c>
      <c r="H1724" s="130">
        <v>0</v>
      </c>
      <c r="I1724" s="130">
        <v>0</v>
      </c>
      <c r="J1724" s="131">
        <v>0</v>
      </c>
      <c r="K1724" s="131">
        <v>0</v>
      </c>
    </row>
    <row r="1725" spans="1:11" ht="23.1" hidden="1" customHeight="1" x14ac:dyDescent="0.15">
      <c r="A1725" s="130" t="s">
        <v>3541</v>
      </c>
      <c r="B1725" s="130" t="s">
        <v>3542</v>
      </c>
      <c r="C1725" s="130" t="s">
        <v>11</v>
      </c>
      <c r="D1725" s="130">
        <v>0</v>
      </c>
      <c r="E1725" s="131">
        <v>0</v>
      </c>
      <c r="F1725" s="131">
        <v>0</v>
      </c>
      <c r="G1725" s="130" t="s">
        <v>13</v>
      </c>
      <c r="H1725" s="130">
        <v>0</v>
      </c>
      <c r="I1725" s="130">
        <v>0</v>
      </c>
      <c r="J1725" s="131">
        <v>0</v>
      </c>
      <c r="K1725" s="131">
        <v>0</v>
      </c>
    </row>
    <row r="1726" spans="1:11" ht="23.1" hidden="1" customHeight="1" x14ac:dyDescent="0.15">
      <c r="A1726" s="130" t="s">
        <v>3543</v>
      </c>
      <c r="B1726" s="130" t="s">
        <v>3544</v>
      </c>
      <c r="C1726" s="130" t="s">
        <v>18</v>
      </c>
      <c r="D1726" s="130">
        <v>0</v>
      </c>
      <c r="E1726" s="131">
        <v>0</v>
      </c>
      <c r="F1726" s="131">
        <v>0</v>
      </c>
      <c r="G1726" s="130" t="s">
        <v>18</v>
      </c>
      <c r="H1726" s="130">
        <v>0</v>
      </c>
      <c r="I1726" s="130">
        <v>0</v>
      </c>
      <c r="J1726" s="131">
        <v>0</v>
      </c>
      <c r="K1726" s="131">
        <v>0</v>
      </c>
    </row>
    <row r="1727" spans="1:11" ht="23.1" hidden="1" customHeight="1" x14ac:dyDescent="0.15">
      <c r="A1727" s="130" t="s">
        <v>3545</v>
      </c>
      <c r="B1727" s="130" t="s">
        <v>3546</v>
      </c>
      <c r="C1727" s="130" t="s">
        <v>12</v>
      </c>
      <c r="D1727" s="130" t="s">
        <v>39</v>
      </c>
      <c r="E1727" s="131">
        <v>0</v>
      </c>
      <c r="F1727" s="131">
        <v>0</v>
      </c>
      <c r="G1727" s="130" t="s">
        <v>19</v>
      </c>
      <c r="H1727" s="130" t="s">
        <v>43</v>
      </c>
      <c r="I1727" s="130">
        <v>0</v>
      </c>
      <c r="J1727" s="131">
        <v>0</v>
      </c>
      <c r="K1727" s="131">
        <v>0</v>
      </c>
    </row>
    <row r="1728" spans="1:11" ht="23.1" hidden="1" customHeight="1" x14ac:dyDescent="0.15">
      <c r="A1728" s="130" t="s">
        <v>3547</v>
      </c>
      <c r="B1728" s="130" t="s">
        <v>3548</v>
      </c>
      <c r="C1728" s="130" t="s">
        <v>11</v>
      </c>
      <c r="D1728" s="130" t="s">
        <v>48</v>
      </c>
      <c r="E1728" s="131">
        <v>0</v>
      </c>
      <c r="F1728" s="131">
        <v>0</v>
      </c>
      <c r="G1728" s="130" t="s">
        <v>32</v>
      </c>
      <c r="H1728" s="130" t="s">
        <v>65</v>
      </c>
      <c r="I1728" s="130">
        <v>0</v>
      </c>
      <c r="J1728" s="131">
        <v>0</v>
      </c>
      <c r="K1728" s="131">
        <v>0</v>
      </c>
    </row>
    <row r="1729" spans="1:11" ht="23.1" hidden="1" customHeight="1" x14ac:dyDescent="0.15">
      <c r="A1729" s="130" t="s">
        <v>3549</v>
      </c>
      <c r="B1729" s="130" t="s">
        <v>3550</v>
      </c>
      <c r="C1729" s="130" t="s">
        <v>11</v>
      </c>
      <c r="D1729" s="130">
        <v>0</v>
      </c>
      <c r="E1729" s="131">
        <v>0</v>
      </c>
      <c r="F1729" s="131">
        <v>0</v>
      </c>
      <c r="G1729" s="130" t="s">
        <v>13</v>
      </c>
      <c r="H1729" s="130">
        <v>0</v>
      </c>
      <c r="I1729" s="130">
        <v>0</v>
      </c>
      <c r="J1729" s="131">
        <v>0</v>
      </c>
      <c r="K1729" s="131">
        <v>0</v>
      </c>
    </row>
    <row r="1730" spans="1:11" ht="23.1" hidden="1" customHeight="1" x14ac:dyDescent="0.15">
      <c r="A1730" s="130" t="s">
        <v>3551</v>
      </c>
      <c r="B1730" s="130" t="s">
        <v>3552</v>
      </c>
      <c r="C1730" s="130" t="s">
        <v>26</v>
      </c>
      <c r="D1730" s="130" t="s">
        <v>12</v>
      </c>
      <c r="E1730" s="131">
        <v>0</v>
      </c>
      <c r="F1730" s="131">
        <v>0</v>
      </c>
      <c r="G1730" s="130" t="s">
        <v>26</v>
      </c>
      <c r="H1730" s="130" t="s">
        <v>43</v>
      </c>
      <c r="I1730" s="130" t="s">
        <v>19</v>
      </c>
      <c r="J1730" s="131">
        <v>0</v>
      </c>
      <c r="K1730" s="131">
        <v>0</v>
      </c>
    </row>
    <row r="1731" spans="1:11" ht="23.1" hidden="1" customHeight="1" x14ac:dyDescent="0.15">
      <c r="A1731" s="130" t="s">
        <v>3553</v>
      </c>
      <c r="B1731" s="130" t="s">
        <v>3554</v>
      </c>
      <c r="C1731" s="130" t="s">
        <v>18</v>
      </c>
      <c r="D1731" s="130">
        <v>0</v>
      </c>
      <c r="E1731" s="131">
        <v>0</v>
      </c>
      <c r="F1731" s="131">
        <v>0</v>
      </c>
      <c r="G1731" s="130" t="s">
        <v>18</v>
      </c>
      <c r="H1731" s="130">
        <v>0</v>
      </c>
      <c r="I1731" s="130">
        <v>0</v>
      </c>
      <c r="J1731" s="131">
        <v>0</v>
      </c>
      <c r="K1731" s="131">
        <v>0</v>
      </c>
    </row>
    <row r="1732" spans="1:11" ht="23.1" hidden="1" customHeight="1" x14ac:dyDescent="0.15">
      <c r="A1732" s="130" t="s">
        <v>3555</v>
      </c>
      <c r="B1732" s="130" t="s">
        <v>3556</v>
      </c>
      <c r="C1732" s="130" t="s">
        <v>18</v>
      </c>
      <c r="D1732" s="130">
        <v>0</v>
      </c>
      <c r="E1732" s="131">
        <v>0</v>
      </c>
      <c r="F1732" s="131">
        <v>0</v>
      </c>
      <c r="G1732" s="130" t="s">
        <v>18</v>
      </c>
      <c r="H1732" s="130" t="s">
        <v>81</v>
      </c>
      <c r="I1732" s="130">
        <v>0</v>
      </c>
      <c r="J1732" s="131">
        <v>0</v>
      </c>
      <c r="K1732" s="131">
        <v>0</v>
      </c>
    </row>
    <row r="1733" spans="1:11" ht="23.1" hidden="1" customHeight="1" x14ac:dyDescent="0.15">
      <c r="A1733" s="130" t="s">
        <v>3557</v>
      </c>
      <c r="B1733" s="130" t="s">
        <v>3558</v>
      </c>
      <c r="C1733" s="130" t="s">
        <v>50</v>
      </c>
      <c r="D1733" s="130">
        <v>0</v>
      </c>
      <c r="E1733" s="131">
        <v>0</v>
      </c>
      <c r="F1733" s="131">
        <v>0</v>
      </c>
      <c r="G1733" s="130" t="s">
        <v>50</v>
      </c>
      <c r="H1733" s="130">
        <v>0</v>
      </c>
      <c r="I1733" s="130">
        <v>0</v>
      </c>
      <c r="J1733" s="131">
        <v>0</v>
      </c>
      <c r="K1733" s="131">
        <v>0</v>
      </c>
    </row>
    <row r="1734" spans="1:11" ht="23.1" hidden="1" customHeight="1" x14ac:dyDescent="0.15">
      <c r="A1734" s="130" t="s">
        <v>3559</v>
      </c>
      <c r="B1734" s="130" t="s">
        <v>3560</v>
      </c>
      <c r="C1734" s="130" t="s">
        <v>11</v>
      </c>
      <c r="D1734" s="130">
        <v>0</v>
      </c>
      <c r="E1734" s="131">
        <v>0</v>
      </c>
      <c r="F1734" s="131">
        <v>0</v>
      </c>
      <c r="G1734" s="130" t="s">
        <v>13</v>
      </c>
      <c r="H1734" s="130">
        <v>0</v>
      </c>
      <c r="I1734" s="130">
        <v>0</v>
      </c>
      <c r="J1734" s="131">
        <v>0</v>
      </c>
      <c r="K1734" s="131">
        <v>0</v>
      </c>
    </row>
    <row r="1735" spans="1:11" ht="23.1" hidden="1" customHeight="1" x14ac:dyDescent="0.15">
      <c r="A1735" s="130" t="s">
        <v>3561</v>
      </c>
      <c r="B1735" s="130" t="s">
        <v>3562</v>
      </c>
      <c r="C1735" s="130" t="s">
        <v>11</v>
      </c>
      <c r="D1735" s="130">
        <v>0</v>
      </c>
      <c r="E1735" s="131">
        <v>0</v>
      </c>
      <c r="F1735" s="131">
        <v>0</v>
      </c>
      <c r="G1735" s="130" t="s">
        <v>62</v>
      </c>
      <c r="H1735" s="130">
        <v>0</v>
      </c>
      <c r="I1735" s="130">
        <v>0</v>
      </c>
      <c r="J1735" s="131">
        <v>0</v>
      </c>
      <c r="K1735" s="131">
        <v>0</v>
      </c>
    </row>
    <row r="1736" spans="1:11" ht="23.1" hidden="1" customHeight="1" x14ac:dyDescent="0.15">
      <c r="A1736" s="130" t="s">
        <v>3563</v>
      </c>
      <c r="B1736" s="130" t="s">
        <v>3564</v>
      </c>
      <c r="C1736" s="130" t="s">
        <v>17</v>
      </c>
      <c r="D1736" s="130">
        <v>0</v>
      </c>
      <c r="E1736" s="131">
        <v>0</v>
      </c>
      <c r="F1736" s="131">
        <v>0</v>
      </c>
      <c r="G1736" s="130" t="s">
        <v>23</v>
      </c>
      <c r="H1736" s="130">
        <v>0</v>
      </c>
      <c r="I1736" s="130">
        <v>0</v>
      </c>
      <c r="J1736" s="131">
        <v>0</v>
      </c>
      <c r="K1736" s="131">
        <v>0</v>
      </c>
    </row>
    <row r="1737" spans="1:11" ht="23.1" hidden="1" customHeight="1" x14ac:dyDescent="0.15">
      <c r="A1737" s="130" t="s">
        <v>3565</v>
      </c>
      <c r="B1737" s="130" t="s">
        <v>3566</v>
      </c>
      <c r="C1737" s="130" t="s">
        <v>18</v>
      </c>
      <c r="D1737" s="130">
        <v>0</v>
      </c>
      <c r="E1737" s="131">
        <v>0</v>
      </c>
      <c r="F1737" s="131">
        <v>0</v>
      </c>
      <c r="G1737" s="130" t="s">
        <v>18</v>
      </c>
      <c r="H1737" s="130">
        <v>0</v>
      </c>
      <c r="I1737" s="130">
        <v>0</v>
      </c>
      <c r="J1737" s="131">
        <v>0</v>
      </c>
      <c r="K1737" s="131">
        <v>0</v>
      </c>
    </row>
    <row r="1738" spans="1:11" ht="23.1" hidden="1" customHeight="1" x14ac:dyDescent="0.15">
      <c r="A1738" s="130" t="s">
        <v>3567</v>
      </c>
      <c r="B1738" s="130" t="s">
        <v>3568</v>
      </c>
      <c r="C1738" s="130" t="s">
        <v>11</v>
      </c>
      <c r="D1738" s="130">
        <v>0</v>
      </c>
      <c r="E1738" s="131">
        <v>0</v>
      </c>
      <c r="F1738" s="131">
        <v>0</v>
      </c>
      <c r="G1738" s="130" t="s">
        <v>32</v>
      </c>
      <c r="H1738" s="130">
        <v>0</v>
      </c>
      <c r="I1738" s="130">
        <v>0</v>
      </c>
      <c r="J1738" s="131">
        <v>0</v>
      </c>
      <c r="K1738" s="131">
        <v>0</v>
      </c>
    </row>
    <row r="1739" spans="1:11" ht="23.1" hidden="1" customHeight="1" x14ac:dyDescent="0.15">
      <c r="A1739" s="130" t="s">
        <v>3569</v>
      </c>
      <c r="B1739" s="130" t="s">
        <v>3570</v>
      </c>
      <c r="C1739" s="130" t="s">
        <v>18</v>
      </c>
      <c r="D1739" s="130">
        <v>0</v>
      </c>
      <c r="E1739" s="131">
        <v>0</v>
      </c>
      <c r="F1739" s="131">
        <v>0</v>
      </c>
      <c r="G1739" s="130" t="s">
        <v>18</v>
      </c>
      <c r="H1739" s="130">
        <v>0</v>
      </c>
      <c r="I1739" s="130">
        <v>0</v>
      </c>
      <c r="J1739" s="131">
        <v>0</v>
      </c>
      <c r="K1739" s="131">
        <v>0</v>
      </c>
    </row>
    <row r="1740" spans="1:11" ht="23.1" hidden="1" customHeight="1" x14ac:dyDescent="0.15">
      <c r="A1740" s="130" t="s">
        <v>3571</v>
      </c>
      <c r="B1740" s="130" t="s">
        <v>3572</v>
      </c>
      <c r="C1740" s="130" t="s">
        <v>18</v>
      </c>
      <c r="D1740" s="130">
        <v>0</v>
      </c>
      <c r="E1740" s="131">
        <v>0</v>
      </c>
      <c r="F1740" s="131">
        <v>0</v>
      </c>
      <c r="G1740" s="130" t="s">
        <v>18</v>
      </c>
      <c r="H1740" s="130">
        <v>0</v>
      </c>
      <c r="I1740" s="130">
        <v>0</v>
      </c>
      <c r="J1740" s="131">
        <v>0</v>
      </c>
      <c r="K1740" s="131">
        <v>0</v>
      </c>
    </row>
    <row r="1741" spans="1:11" ht="23.1" hidden="1" customHeight="1" x14ac:dyDescent="0.15">
      <c r="A1741" s="130" t="s">
        <v>3573</v>
      </c>
      <c r="B1741" s="130" t="s">
        <v>3574</v>
      </c>
      <c r="C1741" s="130" t="s">
        <v>11</v>
      </c>
      <c r="D1741" s="130" t="s">
        <v>48</v>
      </c>
      <c r="E1741" s="131">
        <v>0</v>
      </c>
      <c r="F1741" s="131">
        <v>0</v>
      </c>
      <c r="G1741" s="130" t="s">
        <v>32</v>
      </c>
      <c r="H1741" s="130" t="s">
        <v>65</v>
      </c>
      <c r="I1741" s="130">
        <v>0</v>
      </c>
      <c r="J1741" s="131">
        <v>0</v>
      </c>
      <c r="K1741" s="131">
        <v>0</v>
      </c>
    </row>
    <row r="1742" spans="1:11" ht="23.1" hidden="1" customHeight="1" x14ac:dyDescent="0.15">
      <c r="A1742" s="130" t="s">
        <v>3575</v>
      </c>
      <c r="B1742" s="130" t="s">
        <v>3576</v>
      </c>
      <c r="C1742" s="130" t="s">
        <v>11</v>
      </c>
      <c r="D1742" s="130">
        <v>0</v>
      </c>
      <c r="E1742" s="131">
        <v>0</v>
      </c>
      <c r="F1742" s="131">
        <v>0</v>
      </c>
      <c r="G1742" s="130" t="s">
        <v>32</v>
      </c>
      <c r="H1742" s="130">
        <v>0</v>
      </c>
      <c r="I1742" s="130">
        <v>0</v>
      </c>
      <c r="J1742" s="131">
        <v>0</v>
      </c>
      <c r="K1742" s="131">
        <v>0</v>
      </c>
    </row>
    <row r="1743" spans="1:11" ht="23.1" hidden="1" customHeight="1" x14ac:dyDescent="0.15">
      <c r="A1743" s="130" t="s">
        <v>3577</v>
      </c>
      <c r="B1743" s="130" t="s">
        <v>3578</v>
      </c>
      <c r="C1743" s="130" t="s">
        <v>11</v>
      </c>
      <c r="D1743" s="130">
        <v>0</v>
      </c>
      <c r="E1743" s="131">
        <v>0</v>
      </c>
      <c r="F1743" s="131">
        <v>0</v>
      </c>
      <c r="G1743" s="130" t="s">
        <v>32</v>
      </c>
      <c r="H1743" s="130">
        <v>0</v>
      </c>
      <c r="I1743" s="130">
        <v>0</v>
      </c>
      <c r="J1743" s="131">
        <v>0</v>
      </c>
      <c r="K1743" s="131">
        <v>0</v>
      </c>
    </row>
    <row r="1744" spans="1:11" ht="23.1" hidden="1" customHeight="1" x14ac:dyDescent="0.15">
      <c r="A1744" s="130" t="s">
        <v>3579</v>
      </c>
      <c r="B1744" s="130" t="s">
        <v>3580</v>
      </c>
      <c r="C1744" s="130" t="s">
        <v>22</v>
      </c>
      <c r="D1744" s="130" t="s">
        <v>11</v>
      </c>
      <c r="E1744" s="131">
        <v>0</v>
      </c>
      <c r="F1744" s="131">
        <v>0</v>
      </c>
      <c r="G1744" s="130" t="s">
        <v>73</v>
      </c>
      <c r="H1744" s="130" t="s">
        <v>62</v>
      </c>
      <c r="I1744" s="130">
        <v>0</v>
      </c>
      <c r="J1744" s="131">
        <v>0</v>
      </c>
      <c r="K1744" s="131">
        <v>0</v>
      </c>
    </row>
    <row r="1745" spans="1:11" ht="23.1" hidden="1" customHeight="1" x14ac:dyDescent="0.15">
      <c r="A1745" s="130" t="s">
        <v>3581</v>
      </c>
      <c r="B1745" s="130" t="s">
        <v>3582</v>
      </c>
      <c r="C1745" s="130" t="s">
        <v>40</v>
      </c>
      <c r="D1745" s="130" t="s">
        <v>11</v>
      </c>
      <c r="E1745" s="131">
        <v>0</v>
      </c>
      <c r="F1745" s="131">
        <v>0</v>
      </c>
      <c r="G1745" s="130" t="s">
        <v>40</v>
      </c>
      <c r="H1745" s="130" t="s">
        <v>57</v>
      </c>
      <c r="I1745" s="130">
        <v>0</v>
      </c>
      <c r="J1745" s="131">
        <v>0</v>
      </c>
      <c r="K1745" s="131">
        <v>0</v>
      </c>
    </row>
    <row r="1746" spans="1:11" ht="23.1" hidden="1" customHeight="1" x14ac:dyDescent="0.15">
      <c r="A1746" s="130" t="s">
        <v>3583</v>
      </c>
      <c r="B1746" s="130" t="s">
        <v>3584</v>
      </c>
      <c r="C1746" s="130" t="s">
        <v>11</v>
      </c>
      <c r="D1746" s="130" t="s">
        <v>18</v>
      </c>
      <c r="E1746" s="131">
        <v>0</v>
      </c>
      <c r="F1746" s="131">
        <v>0</v>
      </c>
      <c r="G1746" s="130" t="s">
        <v>32</v>
      </c>
      <c r="H1746" s="130" t="s">
        <v>18</v>
      </c>
      <c r="I1746" s="130">
        <v>0</v>
      </c>
      <c r="J1746" s="131">
        <v>0</v>
      </c>
      <c r="K1746" s="131">
        <v>0</v>
      </c>
    </row>
    <row r="1747" spans="1:11" ht="23.1" hidden="1" customHeight="1" x14ac:dyDescent="0.15">
      <c r="A1747" s="130" t="s">
        <v>3585</v>
      </c>
      <c r="B1747" s="130" t="s">
        <v>3586</v>
      </c>
      <c r="C1747" s="130" t="s">
        <v>18</v>
      </c>
      <c r="D1747" s="130">
        <v>0</v>
      </c>
      <c r="E1747" s="131">
        <v>0</v>
      </c>
      <c r="F1747" s="131">
        <v>0</v>
      </c>
      <c r="G1747" s="130" t="s">
        <v>18</v>
      </c>
      <c r="H1747" s="130">
        <v>0</v>
      </c>
      <c r="I1747" s="130">
        <v>0</v>
      </c>
      <c r="J1747" s="131">
        <v>0</v>
      </c>
      <c r="K1747" s="131">
        <v>0</v>
      </c>
    </row>
    <row r="1748" spans="1:11" ht="23.1" hidden="1" customHeight="1" x14ac:dyDescent="0.15">
      <c r="A1748" s="130" t="s">
        <v>3587</v>
      </c>
      <c r="B1748" s="130" t="s">
        <v>3588</v>
      </c>
      <c r="C1748" s="130" t="s">
        <v>18</v>
      </c>
      <c r="D1748" s="130">
        <v>0</v>
      </c>
      <c r="E1748" s="131">
        <v>0</v>
      </c>
      <c r="F1748" s="131">
        <v>0</v>
      </c>
      <c r="G1748" s="130" t="s">
        <v>18</v>
      </c>
      <c r="H1748" s="130" t="s">
        <v>81</v>
      </c>
      <c r="I1748" s="130">
        <v>0</v>
      </c>
      <c r="J1748" s="131">
        <v>0</v>
      </c>
      <c r="K1748" s="131">
        <v>0</v>
      </c>
    </row>
    <row r="1749" spans="1:11" ht="23.1" hidden="1" customHeight="1" x14ac:dyDescent="0.15">
      <c r="A1749" s="130" t="s">
        <v>3589</v>
      </c>
      <c r="B1749" s="130" t="s">
        <v>3590</v>
      </c>
      <c r="C1749" s="130" t="s">
        <v>11</v>
      </c>
      <c r="D1749" s="130">
        <v>0</v>
      </c>
      <c r="E1749" s="131">
        <v>0</v>
      </c>
      <c r="F1749" s="131">
        <v>0</v>
      </c>
      <c r="G1749" s="130" t="s">
        <v>13</v>
      </c>
      <c r="H1749" s="130">
        <v>0</v>
      </c>
      <c r="I1749" s="130">
        <v>0</v>
      </c>
      <c r="J1749" s="131">
        <v>0</v>
      </c>
      <c r="K1749" s="131">
        <v>0</v>
      </c>
    </row>
    <row r="1750" spans="1:11" ht="23.1" hidden="1" customHeight="1" x14ac:dyDescent="0.15">
      <c r="A1750" s="130" t="s">
        <v>3591</v>
      </c>
      <c r="B1750" s="130" t="s">
        <v>3592</v>
      </c>
      <c r="C1750" s="130" t="s">
        <v>35</v>
      </c>
      <c r="D1750" s="130">
        <v>0</v>
      </c>
      <c r="E1750" s="131">
        <v>0</v>
      </c>
      <c r="F1750" s="131">
        <v>0</v>
      </c>
      <c r="G1750" s="130" t="s">
        <v>36</v>
      </c>
      <c r="H1750" s="130">
        <v>0</v>
      </c>
      <c r="I1750" s="130">
        <v>0</v>
      </c>
      <c r="J1750" s="131">
        <v>0</v>
      </c>
      <c r="K1750" s="131">
        <v>0</v>
      </c>
    </row>
    <row r="1751" spans="1:11" ht="23.1" hidden="1" customHeight="1" x14ac:dyDescent="0.15">
      <c r="A1751" s="130" t="s">
        <v>3593</v>
      </c>
      <c r="B1751" s="130" t="s">
        <v>3594</v>
      </c>
      <c r="C1751" s="130" t="s">
        <v>26</v>
      </c>
      <c r="D1751" s="130">
        <v>0</v>
      </c>
      <c r="E1751" s="131">
        <v>0</v>
      </c>
      <c r="F1751" s="131">
        <v>0</v>
      </c>
      <c r="G1751" s="130" t="s">
        <v>26</v>
      </c>
      <c r="H1751" s="130">
        <v>0</v>
      </c>
      <c r="I1751" s="130">
        <v>0</v>
      </c>
      <c r="J1751" s="131">
        <v>0</v>
      </c>
      <c r="K1751" s="131">
        <v>0</v>
      </c>
    </row>
    <row r="1752" spans="1:11" ht="23.1" hidden="1" customHeight="1" x14ac:dyDescent="0.15">
      <c r="A1752" s="130" t="s">
        <v>3595</v>
      </c>
      <c r="B1752" s="130" t="s">
        <v>3596</v>
      </c>
      <c r="C1752" s="130" t="s">
        <v>35</v>
      </c>
      <c r="D1752" s="130">
        <v>0</v>
      </c>
      <c r="E1752" s="131">
        <v>0</v>
      </c>
      <c r="F1752" s="131">
        <v>0</v>
      </c>
      <c r="G1752" s="130" t="s">
        <v>36</v>
      </c>
      <c r="H1752" s="130">
        <v>0</v>
      </c>
      <c r="I1752" s="130">
        <v>0</v>
      </c>
      <c r="J1752" s="131">
        <v>0</v>
      </c>
      <c r="K1752" s="131">
        <v>0</v>
      </c>
    </row>
    <row r="1753" spans="1:11" ht="23.1" hidden="1" customHeight="1" x14ac:dyDescent="0.15">
      <c r="A1753" s="130" t="s">
        <v>3597</v>
      </c>
      <c r="B1753" s="130" t="s">
        <v>3598</v>
      </c>
      <c r="C1753" s="130" t="s">
        <v>11</v>
      </c>
      <c r="D1753" s="130">
        <v>0</v>
      </c>
      <c r="E1753" s="131">
        <v>0</v>
      </c>
      <c r="F1753" s="131">
        <v>0</v>
      </c>
      <c r="G1753" s="130" t="s">
        <v>13</v>
      </c>
      <c r="H1753" s="130">
        <v>0</v>
      </c>
      <c r="I1753" s="130">
        <v>0</v>
      </c>
      <c r="J1753" s="131">
        <v>0</v>
      </c>
      <c r="K1753" s="131">
        <v>0</v>
      </c>
    </row>
    <row r="1754" spans="1:11" ht="23.1" hidden="1" customHeight="1" x14ac:dyDescent="0.15">
      <c r="A1754" s="130" t="s">
        <v>3599</v>
      </c>
      <c r="B1754" s="130" t="s">
        <v>3600</v>
      </c>
      <c r="C1754" s="130" t="s">
        <v>17</v>
      </c>
      <c r="D1754" s="130" t="s">
        <v>18</v>
      </c>
      <c r="E1754" s="131">
        <v>0</v>
      </c>
      <c r="F1754" s="131">
        <v>0</v>
      </c>
      <c r="G1754" s="130" t="s">
        <v>18</v>
      </c>
      <c r="H1754" s="130" t="s">
        <v>23</v>
      </c>
      <c r="I1754" s="130">
        <v>0</v>
      </c>
      <c r="J1754" s="131">
        <v>0</v>
      </c>
      <c r="K1754" s="131">
        <v>0</v>
      </c>
    </row>
    <row r="1755" spans="1:11" ht="23.1" hidden="1" customHeight="1" x14ac:dyDescent="0.15">
      <c r="A1755" s="130" t="s">
        <v>3601</v>
      </c>
      <c r="B1755" s="130" t="s">
        <v>3602</v>
      </c>
      <c r="C1755" s="130" t="s">
        <v>39</v>
      </c>
      <c r="D1755" s="130">
        <v>0</v>
      </c>
      <c r="E1755" s="131">
        <v>0</v>
      </c>
      <c r="F1755" s="131">
        <v>0</v>
      </c>
      <c r="G1755" s="130" t="s">
        <v>43</v>
      </c>
      <c r="H1755" s="130">
        <v>0</v>
      </c>
      <c r="I1755" s="130">
        <v>0</v>
      </c>
      <c r="J1755" s="131">
        <v>0</v>
      </c>
      <c r="K1755" s="131">
        <v>0</v>
      </c>
    </row>
    <row r="1756" spans="1:11" ht="23.1" hidden="1" customHeight="1" x14ac:dyDescent="0.15">
      <c r="A1756" s="130" t="s">
        <v>3603</v>
      </c>
      <c r="B1756" s="130" t="s">
        <v>3604</v>
      </c>
      <c r="C1756" s="130" t="s">
        <v>40</v>
      </c>
      <c r="D1756" s="130" t="s">
        <v>25</v>
      </c>
      <c r="E1756" s="131">
        <v>0</v>
      </c>
      <c r="F1756" s="131">
        <v>0</v>
      </c>
      <c r="G1756" s="130" t="s">
        <v>40</v>
      </c>
      <c r="H1756" s="130" t="s">
        <v>27</v>
      </c>
      <c r="I1756" s="130">
        <v>0</v>
      </c>
      <c r="J1756" s="131">
        <v>0</v>
      </c>
      <c r="K1756" s="131">
        <v>0</v>
      </c>
    </row>
    <row r="1757" spans="1:11" ht="23.1" hidden="1" customHeight="1" x14ac:dyDescent="0.15">
      <c r="A1757" s="130" t="s">
        <v>3605</v>
      </c>
      <c r="B1757" s="130" t="s">
        <v>3606</v>
      </c>
      <c r="C1757" s="130" t="s">
        <v>11</v>
      </c>
      <c r="D1757" s="130">
        <v>0</v>
      </c>
      <c r="E1757" s="131">
        <v>0</v>
      </c>
      <c r="F1757" s="131">
        <v>0</v>
      </c>
      <c r="G1757" s="130" t="s">
        <v>32</v>
      </c>
      <c r="H1757" s="130">
        <v>0</v>
      </c>
      <c r="I1757" s="130">
        <v>0</v>
      </c>
      <c r="J1757" s="131">
        <v>0</v>
      </c>
      <c r="K1757" s="131">
        <v>0</v>
      </c>
    </row>
    <row r="1758" spans="1:11" ht="23.1" hidden="1" customHeight="1" x14ac:dyDescent="0.15">
      <c r="A1758" s="130" t="s">
        <v>3607</v>
      </c>
      <c r="B1758" s="130" t="s">
        <v>3608</v>
      </c>
      <c r="C1758" s="130" t="s">
        <v>25</v>
      </c>
      <c r="D1758" s="130">
        <v>0</v>
      </c>
      <c r="E1758" s="131">
        <v>0</v>
      </c>
      <c r="F1758" s="131">
        <v>0</v>
      </c>
      <c r="G1758" s="130" t="s">
        <v>64</v>
      </c>
      <c r="H1758" s="130" t="s">
        <v>72</v>
      </c>
      <c r="I1758" s="130">
        <v>0</v>
      </c>
      <c r="J1758" s="131">
        <v>0</v>
      </c>
      <c r="K1758" s="131">
        <v>0</v>
      </c>
    </row>
    <row r="1759" spans="1:11" ht="23.1" hidden="1" customHeight="1" x14ac:dyDescent="0.15">
      <c r="A1759" s="130" t="s">
        <v>3609</v>
      </c>
      <c r="B1759" s="130" t="s">
        <v>3610</v>
      </c>
      <c r="C1759" s="130" t="s">
        <v>39</v>
      </c>
      <c r="D1759" s="130">
        <v>0</v>
      </c>
      <c r="E1759" s="131">
        <v>0</v>
      </c>
      <c r="F1759" s="131">
        <v>0</v>
      </c>
      <c r="G1759" s="130" t="s">
        <v>43</v>
      </c>
      <c r="H1759" s="130">
        <v>0</v>
      </c>
      <c r="I1759" s="130">
        <v>0</v>
      </c>
      <c r="J1759" s="131">
        <v>0</v>
      </c>
      <c r="K1759" s="131">
        <v>0</v>
      </c>
    </row>
    <row r="1760" spans="1:11" ht="23.1" hidden="1" customHeight="1" x14ac:dyDescent="0.15">
      <c r="A1760" s="130" t="s">
        <v>3611</v>
      </c>
      <c r="B1760" s="130" t="s">
        <v>3612</v>
      </c>
      <c r="C1760" s="130" t="s">
        <v>18</v>
      </c>
      <c r="D1760" s="130">
        <v>0</v>
      </c>
      <c r="E1760" s="131">
        <v>0</v>
      </c>
      <c r="F1760" s="131">
        <v>0</v>
      </c>
      <c r="G1760" s="130" t="s">
        <v>18</v>
      </c>
      <c r="H1760" s="130">
        <v>0</v>
      </c>
      <c r="I1760" s="130">
        <v>0</v>
      </c>
      <c r="J1760" s="131">
        <v>0</v>
      </c>
      <c r="K1760" s="131">
        <v>0</v>
      </c>
    </row>
    <row r="1761" spans="1:11" ht="23.1" hidden="1" customHeight="1" x14ac:dyDescent="0.15">
      <c r="A1761" s="130" t="s">
        <v>3613</v>
      </c>
      <c r="B1761" s="130" t="s">
        <v>3614</v>
      </c>
      <c r="C1761" s="130" t="s">
        <v>14</v>
      </c>
      <c r="D1761" s="130">
        <v>0</v>
      </c>
      <c r="E1761" s="131">
        <v>0</v>
      </c>
      <c r="F1761" s="131">
        <v>0</v>
      </c>
      <c r="G1761" s="130" t="s">
        <v>14</v>
      </c>
      <c r="H1761" s="130">
        <v>0</v>
      </c>
      <c r="I1761" s="130">
        <v>0</v>
      </c>
      <c r="J1761" s="131">
        <v>0</v>
      </c>
      <c r="K1761" s="131">
        <v>0</v>
      </c>
    </row>
    <row r="1762" spans="1:11" ht="23.1" hidden="1" customHeight="1" x14ac:dyDescent="0.15">
      <c r="A1762" s="130" t="s">
        <v>3615</v>
      </c>
      <c r="B1762" s="130" t="s">
        <v>3616</v>
      </c>
      <c r="C1762" s="130" t="s">
        <v>11</v>
      </c>
      <c r="D1762" s="130">
        <v>0</v>
      </c>
      <c r="E1762" s="131">
        <v>0</v>
      </c>
      <c r="F1762" s="131">
        <v>0</v>
      </c>
      <c r="G1762" s="130" t="s">
        <v>13</v>
      </c>
      <c r="H1762" s="130">
        <v>0</v>
      </c>
      <c r="I1762" s="130">
        <v>0</v>
      </c>
      <c r="J1762" s="131">
        <v>0</v>
      </c>
      <c r="K1762" s="131">
        <v>0</v>
      </c>
    </row>
    <row r="1763" spans="1:11" ht="23.1" hidden="1" customHeight="1" x14ac:dyDescent="0.15">
      <c r="A1763" s="130" t="s">
        <v>3617</v>
      </c>
      <c r="B1763" s="130" t="s">
        <v>3618</v>
      </c>
      <c r="C1763" s="130" t="s">
        <v>11</v>
      </c>
      <c r="D1763" s="130">
        <v>0</v>
      </c>
      <c r="E1763" s="131">
        <v>0</v>
      </c>
      <c r="F1763" s="131">
        <v>0</v>
      </c>
      <c r="G1763" s="130" t="s">
        <v>32</v>
      </c>
      <c r="H1763" s="130">
        <v>0</v>
      </c>
      <c r="I1763" s="130">
        <v>0</v>
      </c>
      <c r="J1763" s="131">
        <v>0</v>
      </c>
      <c r="K1763" s="131">
        <v>0</v>
      </c>
    </row>
    <row r="1764" spans="1:11" ht="23.1" hidden="1" customHeight="1" x14ac:dyDescent="0.15">
      <c r="A1764" s="130" t="s">
        <v>3619</v>
      </c>
      <c r="B1764" s="130" t="s">
        <v>3620</v>
      </c>
      <c r="C1764" s="130" t="s">
        <v>11</v>
      </c>
      <c r="D1764" s="130">
        <v>0</v>
      </c>
      <c r="E1764" s="131">
        <v>0</v>
      </c>
      <c r="F1764" s="131">
        <v>0</v>
      </c>
      <c r="G1764" s="130" t="s">
        <v>32</v>
      </c>
      <c r="H1764" s="130">
        <v>0</v>
      </c>
      <c r="I1764" s="130">
        <v>0</v>
      </c>
      <c r="J1764" s="131">
        <v>0</v>
      </c>
      <c r="K1764" s="131">
        <v>0</v>
      </c>
    </row>
    <row r="1765" spans="1:11" ht="23.1" hidden="1" customHeight="1" x14ac:dyDescent="0.15">
      <c r="A1765" s="130" t="s">
        <v>3621</v>
      </c>
      <c r="B1765" s="130" t="s">
        <v>3622</v>
      </c>
      <c r="C1765" s="130" t="s">
        <v>18</v>
      </c>
      <c r="D1765" s="130">
        <v>0</v>
      </c>
      <c r="E1765" s="131" t="s">
        <v>22</v>
      </c>
      <c r="F1765" s="131">
        <v>0</v>
      </c>
      <c r="G1765" s="130" t="s">
        <v>81</v>
      </c>
      <c r="H1765" s="130" t="s">
        <v>18</v>
      </c>
      <c r="I1765" s="130">
        <v>0</v>
      </c>
      <c r="J1765" s="131" t="s">
        <v>70</v>
      </c>
      <c r="K1765" s="131">
        <v>0</v>
      </c>
    </row>
    <row r="1766" spans="1:11" ht="23.1" hidden="1" customHeight="1" x14ac:dyDescent="0.15">
      <c r="A1766" s="130" t="s">
        <v>3623</v>
      </c>
      <c r="B1766" s="130" t="s">
        <v>3624</v>
      </c>
      <c r="C1766" s="130" t="s">
        <v>25</v>
      </c>
      <c r="D1766" s="130">
        <v>0</v>
      </c>
      <c r="E1766" s="131">
        <v>0</v>
      </c>
      <c r="F1766" s="131">
        <v>0</v>
      </c>
      <c r="G1766" s="130" t="s">
        <v>27</v>
      </c>
      <c r="H1766" s="130" t="s">
        <v>55</v>
      </c>
      <c r="I1766" s="130">
        <v>0</v>
      </c>
      <c r="J1766" s="131">
        <v>0</v>
      </c>
      <c r="K1766" s="131">
        <v>0</v>
      </c>
    </row>
    <row r="1767" spans="1:11" ht="23.1" hidden="1" customHeight="1" x14ac:dyDescent="0.15">
      <c r="A1767" s="130" t="s">
        <v>3625</v>
      </c>
      <c r="B1767" s="130" t="s">
        <v>3626</v>
      </c>
      <c r="C1767" s="130" t="s">
        <v>11</v>
      </c>
      <c r="D1767" s="130" t="s">
        <v>35</v>
      </c>
      <c r="E1767" s="131">
        <v>0</v>
      </c>
      <c r="F1767" s="131">
        <v>0</v>
      </c>
      <c r="G1767" s="130" t="s">
        <v>32</v>
      </c>
      <c r="H1767" s="130" t="s">
        <v>36</v>
      </c>
      <c r="I1767" s="130">
        <v>0</v>
      </c>
      <c r="J1767" s="131">
        <v>0</v>
      </c>
      <c r="K1767" s="131">
        <v>0</v>
      </c>
    </row>
    <row r="1768" spans="1:11" ht="23.1" hidden="1" customHeight="1" x14ac:dyDescent="0.15">
      <c r="A1768" s="130" t="s">
        <v>3627</v>
      </c>
      <c r="B1768" s="130" t="s">
        <v>3628</v>
      </c>
      <c r="C1768" s="130" t="s">
        <v>35</v>
      </c>
      <c r="D1768" s="130">
        <v>0</v>
      </c>
      <c r="E1768" s="131">
        <v>0</v>
      </c>
      <c r="F1768" s="131">
        <v>0</v>
      </c>
      <c r="G1768" s="130" t="s">
        <v>36</v>
      </c>
      <c r="H1768" s="130">
        <v>0</v>
      </c>
      <c r="I1768" s="130">
        <v>0</v>
      </c>
      <c r="J1768" s="131">
        <v>0</v>
      </c>
      <c r="K1768" s="131">
        <v>0</v>
      </c>
    </row>
    <row r="1769" spans="1:11" ht="23.1" hidden="1" customHeight="1" x14ac:dyDescent="0.15">
      <c r="A1769" s="130" t="s">
        <v>3629</v>
      </c>
      <c r="B1769" s="130" t="s">
        <v>3630</v>
      </c>
      <c r="C1769" s="130" t="s">
        <v>11</v>
      </c>
      <c r="D1769" s="130">
        <v>0</v>
      </c>
      <c r="E1769" s="131">
        <v>0</v>
      </c>
      <c r="F1769" s="131">
        <v>0</v>
      </c>
      <c r="G1769" s="130" t="s">
        <v>32</v>
      </c>
      <c r="H1769" s="130">
        <v>0</v>
      </c>
      <c r="I1769" s="130">
        <v>0</v>
      </c>
      <c r="J1769" s="131">
        <v>0</v>
      </c>
      <c r="K1769" s="131">
        <v>0</v>
      </c>
    </row>
    <row r="1770" spans="1:11" ht="23.1" hidden="1" customHeight="1" x14ac:dyDescent="0.15">
      <c r="A1770" s="130" t="s">
        <v>3631</v>
      </c>
      <c r="B1770" s="130" t="s">
        <v>3632</v>
      </c>
      <c r="C1770" s="130" t="s">
        <v>35</v>
      </c>
      <c r="D1770" s="130" t="s">
        <v>40</v>
      </c>
      <c r="E1770" s="131">
        <v>0</v>
      </c>
      <c r="F1770" s="131">
        <v>0</v>
      </c>
      <c r="G1770" s="130" t="s">
        <v>36</v>
      </c>
      <c r="H1770" s="130" t="s">
        <v>40</v>
      </c>
      <c r="I1770" s="130">
        <v>0</v>
      </c>
      <c r="J1770" s="131">
        <v>0</v>
      </c>
      <c r="K1770" s="131">
        <v>0</v>
      </c>
    </row>
    <row r="1771" spans="1:11" ht="23.1" hidden="1" customHeight="1" x14ac:dyDescent="0.15">
      <c r="A1771" s="130" t="s">
        <v>3633</v>
      </c>
      <c r="B1771" s="130" t="s">
        <v>3634</v>
      </c>
      <c r="C1771" s="130" t="s">
        <v>11</v>
      </c>
      <c r="D1771" s="130" t="s">
        <v>48</v>
      </c>
      <c r="E1771" s="131">
        <v>0</v>
      </c>
      <c r="F1771" s="131">
        <v>0</v>
      </c>
      <c r="G1771" s="130" t="s">
        <v>13</v>
      </c>
      <c r="H1771" s="130" t="s">
        <v>65</v>
      </c>
      <c r="I1771" s="130">
        <v>0</v>
      </c>
      <c r="J1771" s="131">
        <v>0</v>
      </c>
      <c r="K1771" s="131">
        <v>0</v>
      </c>
    </row>
    <row r="1772" spans="1:11" ht="23.1" hidden="1" customHeight="1" x14ac:dyDescent="0.15">
      <c r="A1772" s="130" t="s">
        <v>3635</v>
      </c>
      <c r="B1772" s="130" t="s">
        <v>3636</v>
      </c>
      <c r="C1772" s="130" t="s">
        <v>11</v>
      </c>
      <c r="D1772" s="130">
        <v>0</v>
      </c>
      <c r="E1772" s="131">
        <v>0</v>
      </c>
      <c r="F1772" s="131">
        <v>0</v>
      </c>
      <c r="G1772" s="130" t="s">
        <v>62</v>
      </c>
      <c r="H1772" s="130">
        <v>0</v>
      </c>
      <c r="I1772" s="130">
        <v>0</v>
      </c>
      <c r="J1772" s="131">
        <v>0</v>
      </c>
      <c r="K1772" s="131">
        <v>0</v>
      </c>
    </row>
    <row r="1773" spans="1:11" ht="23.1" hidden="1" customHeight="1" x14ac:dyDescent="0.15">
      <c r="A1773" s="130" t="s">
        <v>3637</v>
      </c>
      <c r="B1773" s="130" t="s">
        <v>3638</v>
      </c>
      <c r="C1773" s="130" t="s">
        <v>35</v>
      </c>
      <c r="D1773" s="130">
        <v>0</v>
      </c>
      <c r="E1773" s="131">
        <v>0</v>
      </c>
      <c r="F1773" s="131">
        <v>0</v>
      </c>
      <c r="G1773" s="130" t="s">
        <v>36</v>
      </c>
      <c r="H1773" s="130">
        <v>0</v>
      </c>
      <c r="I1773" s="130">
        <v>0</v>
      </c>
      <c r="J1773" s="131">
        <v>0</v>
      </c>
      <c r="K1773" s="131">
        <v>0</v>
      </c>
    </row>
    <row r="1774" spans="1:11" ht="23.1" hidden="1" customHeight="1" x14ac:dyDescent="0.15">
      <c r="A1774" s="130" t="s">
        <v>3639</v>
      </c>
      <c r="B1774" s="130" t="s">
        <v>3640</v>
      </c>
      <c r="C1774" s="130" t="s">
        <v>48</v>
      </c>
      <c r="D1774" s="130">
        <v>0</v>
      </c>
      <c r="E1774" s="131">
        <v>0</v>
      </c>
      <c r="F1774" s="131">
        <v>0</v>
      </c>
      <c r="G1774" s="130" t="s">
        <v>65</v>
      </c>
      <c r="H1774" s="130">
        <v>0</v>
      </c>
      <c r="I1774" s="130">
        <v>0</v>
      </c>
      <c r="J1774" s="131">
        <v>0</v>
      </c>
      <c r="K1774" s="131">
        <v>0</v>
      </c>
    </row>
    <row r="1775" spans="1:11" ht="23.1" hidden="1" customHeight="1" x14ac:dyDescent="0.15">
      <c r="A1775" s="130" t="s">
        <v>3641</v>
      </c>
      <c r="B1775" s="130" t="s">
        <v>3642</v>
      </c>
      <c r="C1775" s="130" t="s">
        <v>25</v>
      </c>
      <c r="D1775" s="130" t="s">
        <v>11</v>
      </c>
      <c r="E1775" s="131">
        <v>0</v>
      </c>
      <c r="F1775" s="131">
        <v>0</v>
      </c>
      <c r="G1775" s="130" t="s">
        <v>64</v>
      </c>
      <c r="H1775" s="130" t="s">
        <v>41</v>
      </c>
      <c r="I1775" s="130" t="s">
        <v>13</v>
      </c>
      <c r="J1775" s="131">
        <v>0</v>
      </c>
      <c r="K1775" s="131">
        <v>0</v>
      </c>
    </row>
    <row r="1776" spans="1:11" ht="23.1" hidden="1" customHeight="1" x14ac:dyDescent="0.15">
      <c r="A1776" s="130" t="s">
        <v>3643</v>
      </c>
      <c r="B1776" s="130" t="s">
        <v>3644</v>
      </c>
      <c r="C1776" s="130" t="s">
        <v>12</v>
      </c>
      <c r="D1776" s="130" t="s">
        <v>25</v>
      </c>
      <c r="E1776" s="131">
        <v>0</v>
      </c>
      <c r="F1776" s="131">
        <v>0</v>
      </c>
      <c r="G1776" s="130" t="s">
        <v>19</v>
      </c>
      <c r="H1776" s="130" t="s">
        <v>55</v>
      </c>
      <c r="I1776" s="130">
        <v>0</v>
      </c>
      <c r="J1776" s="131">
        <v>0</v>
      </c>
      <c r="K1776" s="131">
        <v>0</v>
      </c>
    </row>
    <row r="1777" spans="1:11" ht="23.1" hidden="1" customHeight="1" x14ac:dyDescent="0.15">
      <c r="A1777" s="130" t="s">
        <v>3645</v>
      </c>
      <c r="B1777" s="130" t="s">
        <v>3646</v>
      </c>
      <c r="C1777" s="130" t="s">
        <v>18</v>
      </c>
      <c r="D1777" s="130" t="s">
        <v>17</v>
      </c>
      <c r="E1777" s="131">
        <v>0</v>
      </c>
      <c r="F1777" s="131">
        <v>0</v>
      </c>
      <c r="G1777" s="130" t="s">
        <v>18</v>
      </c>
      <c r="H1777" s="130" t="s">
        <v>23</v>
      </c>
      <c r="I1777" s="130">
        <v>0</v>
      </c>
      <c r="J1777" s="131">
        <v>0</v>
      </c>
      <c r="K1777" s="131">
        <v>0</v>
      </c>
    </row>
    <row r="1778" spans="1:11" ht="23.1" hidden="1" customHeight="1" x14ac:dyDescent="0.15">
      <c r="A1778" s="130" t="s">
        <v>3647</v>
      </c>
      <c r="B1778" s="130" t="s">
        <v>3648</v>
      </c>
      <c r="C1778" s="130" t="s">
        <v>25</v>
      </c>
      <c r="D1778" s="130">
        <v>0</v>
      </c>
      <c r="E1778" s="131">
        <v>0</v>
      </c>
      <c r="F1778" s="131">
        <v>0</v>
      </c>
      <c r="G1778" s="130" t="s">
        <v>64</v>
      </c>
      <c r="H1778" s="130" t="s">
        <v>29</v>
      </c>
      <c r="I1778" s="130">
        <v>0</v>
      </c>
      <c r="J1778" s="131">
        <v>0</v>
      </c>
      <c r="K1778" s="131">
        <v>0</v>
      </c>
    </row>
    <row r="1779" spans="1:11" ht="23.1" hidden="1" customHeight="1" x14ac:dyDescent="0.15">
      <c r="A1779" s="130" t="s">
        <v>3649</v>
      </c>
      <c r="B1779" s="130" t="s">
        <v>3650</v>
      </c>
      <c r="C1779" s="130" t="s">
        <v>11</v>
      </c>
      <c r="D1779" s="130">
        <v>0</v>
      </c>
      <c r="E1779" s="131">
        <v>0</v>
      </c>
      <c r="F1779" s="131">
        <v>0</v>
      </c>
      <c r="G1779" s="130" t="s">
        <v>32</v>
      </c>
      <c r="H1779" s="130">
        <v>0</v>
      </c>
      <c r="I1779" s="130">
        <v>0</v>
      </c>
      <c r="J1779" s="131">
        <v>0</v>
      </c>
      <c r="K1779" s="131">
        <v>0</v>
      </c>
    </row>
    <row r="1780" spans="1:11" ht="23.1" hidden="1" customHeight="1" x14ac:dyDescent="0.15">
      <c r="A1780" s="130" t="s">
        <v>3651</v>
      </c>
      <c r="B1780" s="130" t="s">
        <v>3652</v>
      </c>
      <c r="C1780" s="130" t="s">
        <v>11</v>
      </c>
      <c r="D1780" s="130" t="s">
        <v>18</v>
      </c>
      <c r="E1780" s="131">
        <v>0</v>
      </c>
      <c r="F1780" s="131">
        <v>0</v>
      </c>
      <c r="G1780" s="130" t="s">
        <v>32</v>
      </c>
      <c r="H1780" s="130" t="s">
        <v>18</v>
      </c>
      <c r="I1780" s="130">
        <v>0</v>
      </c>
      <c r="J1780" s="131">
        <v>0</v>
      </c>
      <c r="K1780" s="131">
        <v>0</v>
      </c>
    </row>
    <row r="1781" spans="1:11" ht="23.1" hidden="1" customHeight="1" x14ac:dyDescent="0.15">
      <c r="A1781" s="130" t="s">
        <v>3653</v>
      </c>
      <c r="B1781" s="130" t="s">
        <v>3654</v>
      </c>
      <c r="C1781" s="130" t="s">
        <v>18</v>
      </c>
      <c r="D1781" s="130">
        <v>0</v>
      </c>
      <c r="E1781" s="131">
        <v>0</v>
      </c>
      <c r="F1781" s="131">
        <v>0</v>
      </c>
      <c r="G1781" s="130" t="s">
        <v>18</v>
      </c>
      <c r="H1781" s="130">
        <v>0</v>
      </c>
      <c r="I1781" s="130">
        <v>0</v>
      </c>
      <c r="J1781" s="131">
        <v>0</v>
      </c>
      <c r="K1781" s="131">
        <v>0</v>
      </c>
    </row>
    <row r="1782" spans="1:11" ht="23.1" hidden="1" customHeight="1" x14ac:dyDescent="0.15">
      <c r="A1782" s="130" t="s">
        <v>3655</v>
      </c>
      <c r="B1782" s="130" t="s">
        <v>3656</v>
      </c>
      <c r="C1782" s="130" t="s">
        <v>11</v>
      </c>
      <c r="D1782" s="130" t="s">
        <v>18</v>
      </c>
      <c r="E1782" s="131">
        <v>0</v>
      </c>
      <c r="F1782" s="131">
        <v>0</v>
      </c>
      <c r="G1782" s="130" t="s">
        <v>32</v>
      </c>
      <c r="H1782" s="130" t="s">
        <v>18</v>
      </c>
      <c r="I1782" s="130">
        <v>0</v>
      </c>
      <c r="J1782" s="131">
        <v>0</v>
      </c>
      <c r="K1782" s="131">
        <v>0</v>
      </c>
    </row>
    <row r="1783" spans="1:11" ht="23.1" hidden="1" customHeight="1" x14ac:dyDescent="0.15">
      <c r="A1783" s="130" t="s">
        <v>3657</v>
      </c>
      <c r="B1783" s="130" t="s">
        <v>3658</v>
      </c>
      <c r="C1783" s="130" t="s">
        <v>22</v>
      </c>
      <c r="D1783" s="130" t="s">
        <v>11</v>
      </c>
      <c r="E1783" s="131">
        <v>0</v>
      </c>
      <c r="F1783" s="131">
        <v>0</v>
      </c>
      <c r="G1783" s="130" t="s">
        <v>73</v>
      </c>
      <c r="H1783" s="130" t="s">
        <v>62</v>
      </c>
      <c r="I1783" s="130">
        <v>0</v>
      </c>
      <c r="J1783" s="131">
        <v>0</v>
      </c>
      <c r="K1783" s="131">
        <v>0</v>
      </c>
    </row>
    <row r="1784" spans="1:11" ht="23.1" hidden="1" customHeight="1" x14ac:dyDescent="0.15">
      <c r="A1784" s="130" t="s">
        <v>3659</v>
      </c>
      <c r="B1784" s="130" t="s">
        <v>3660</v>
      </c>
      <c r="C1784" s="130" t="s">
        <v>11</v>
      </c>
      <c r="D1784" s="130">
        <v>0</v>
      </c>
      <c r="E1784" s="131">
        <v>0</v>
      </c>
      <c r="F1784" s="131">
        <v>0</v>
      </c>
      <c r="G1784" s="130" t="s">
        <v>57</v>
      </c>
      <c r="H1784" s="130">
        <v>0</v>
      </c>
      <c r="I1784" s="130">
        <v>0</v>
      </c>
      <c r="J1784" s="131">
        <v>0</v>
      </c>
      <c r="K1784" s="131">
        <v>0</v>
      </c>
    </row>
    <row r="1785" spans="1:11" ht="23.1" hidden="1" customHeight="1" x14ac:dyDescent="0.15">
      <c r="A1785" s="130" t="s">
        <v>3661</v>
      </c>
      <c r="B1785" s="130" t="s">
        <v>3662</v>
      </c>
      <c r="C1785" s="130" t="s">
        <v>11</v>
      </c>
      <c r="D1785" s="130">
        <v>0</v>
      </c>
      <c r="E1785" s="131" t="s">
        <v>35</v>
      </c>
      <c r="F1785" s="131">
        <v>0</v>
      </c>
      <c r="G1785" s="130" t="s">
        <v>13</v>
      </c>
      <c r="H1785" s="130">
        <v>0</v>
      </c>
      <c r="I1785" s="130">
        <v>0</v>
      </c>
      <c r="J1785" s="131" t="s">
        <v>36</v>
      </c>
      <c r="K1785" s="131">
        <v>0</v>
      </c>
    </row>
    <row r="1786" spans="1:11" ht="23.1" hidden="1" customHeight="1" x14ac:dyDescent="0.15">
      <c r="A1786" s="130" t="s">
        <v>3663</v>
      </c>
      <c r="B1786" s="130" t="s">
        <v>3664</v>
      </c>
      <c r="C1786" s="130" t="s">
        <v>18</v>
      </c>
      <c r="D1786" s="130">
        <v>0</v>
      </c>
      <c r="E1786" s="131">
        <v>0</v>
      </c>
      <c r="F1786" s="131">
        <v>0</v>
      </c>
      <c r="G1786" s="130" t="s">
        <v>18</v>
      </c>
      <c r="H1786" s="130">
        <v>0</v>
      </c>
      <c r="I1786" s="130">
        <v>0</v>
      </c>
      <c r="J1786" s="131">
        <v>0</v>
      </c>
      <c r="K1786" s="131">
        <v>0</v>
      </c>
    </row>
    <row r="1787" spans="1:11" ht="23.1" hidden="1" customHeight="1" x14ac:dyDescent="0.15">
      <c r="A1787" s="130" t="s">
        <v>3665</v>
      </c>
      <c r="B1787" s="130" t="s">
        <v>3666</v>
      </c>
      <c r="C1787" s="130" t="s">
        <v>11</v>
      </c>
      <c r="D1787" s="130" t="s">
        <v>12</v>
      </c>
      <c r="E1787" s="131">
        <v>0</v>
      </c>
      <c r="F1787" s="131">
        <v>0</v>
      </c>
      <c r="G1787" s="130" t="s">
        <v>62</v>
      </c>
      <c r="H1787" s="130" t="s">
        <v>68</v>
      </c>
      <c r="I1787" s="130">
        <v>0</v>
      </c>
      <c r="J1787" s="131">
        <v>0</v>
      </c>
      <c r="K1787" s="131">
        <v>0</v>
      </c>
    </row>
    <row r="1788" spans="1:11" ht="23.1" hidden="1" customHeight="1" x14ac:dyDescent="0.15">
      <c r="A1788" s="130" t="s">
        <v>3667</v>
      </c>
      <c r="B1788" s="130" t="s">
        <v>3668</v>
      </c>
      <c r="C1788" s="130" t="s">
        <v>11</v>
      </c>
      <c r="D1788" s="130">
        <v>0</v>
      </c>
      <c r="E1788" s="131">
        <v>0</v>
      </c>
      <c r="F1788" s="131">
        <v>0</v>
      </c>
      <c r="G1788" s="130" t="s">
        <v>13</v>
      </c>
      <c r="H1788" s="130">
        <v>0</v>
      </c>
      <c r="I1788" s="130">
        <v>0</v>
      </c>
      <c r="J1788" s="131">
        <v>0</v>
      </c>
      <c r="K1788" s="131">
        <v>0</v>
      </c>
    </row>
    <row r="1789" spans="1:11" ht="23.1" hidden="1" customHeight="1" x14ac:dyDescent="0.15">
      <c r="A1789" s="130" t="s">
        <v>3669</v>
      </c>
      <c r="B1789" s="130" t="s">
        <v>3670</v>
      </c>
      <c r="C1789" s="130" t="s">
        <v>18</v>
      </c>
      <c r="D1789" s="130">
        <v>0</v>
      </c>
      <c r="E1789" s="131">
        <v>0</v>
      </c>
      <c r="F1789" s="131">
        <v>0</v>
      </c>
      <c r="G1789" s="130" t="s">
        <v>18</v>
      </c>
      <c r="H1789" s="130">
        <v>0</v>
      </c>
      <c r="I1789" s="130">
        <v>0</v>
      </c>
      <c r="J1789" s="131">
        <v>0</v>
      </c>
      <c r="K1789" s="131">
        <v>0</v>
      </c>
    </row>
    <row r="1790" spans="1:11" ht="23.1" hidden="1" customHeight="1" x14ac:dyDescent="0.15">
      <c r="A1790" s="130" t="s">
        <v>3671</v>
      </c>
      <c r="B1790" s="130" t="s">
        <v>3672</v>
      </c>
      <c r="C1790" s="130" t="s">
        <v>11</v>
      </c>
      <c r="D1790" s="130">
        <v>0</v>
      </c>
      <c r="E1790" s="131">
        <v>0</v>
      </c>
      <c r="F1790" s="131">
        <v>0</v>
      </c>
      <c r="G1790" s="130" t="s">
        <v>62</v>
      </c>
      <c r="H1790" s="130">
        <v>0</v>
      </c>
      <c r="I1790" s="130">
        <v>0</v>
      </c>
      <c r="J1790" s="131">
        <v>0</v>
      </c>
      <c r="K1790" s="131">
        <v>0</v>
      </c>
    </row>
    <row r="1791" spans="1:11" ht="23.1" hidden="1" customHeight="1" x14ac:dyDescent="0.15">
      <c r="A1791" s="130" t="s">
        <v>3673</v>
      </c>
      <c r="B1791" s="130" t="s">
        <v>3674</v>
      </c>
      <c r="C1791" s="130" t="s">
        <v>11</v>
      </c>
      <c r="D1791" s="130" t="s">
        <v>18</v>
      </c>
      <c r="E1791" s="131">
        <v>0</v>
      </c>
      <c r="F1791" s="131">
        <v>0</v>
      </c>
      <c r="G1791" s="130" t="s">
        <v>32</v>
      </c>
      <c r="H1791" s="130" t="s">
        <v>18</v>
      </c>
      <c r="I1791" s="130">
        <v>0</v>
      </c>
      <c r="J1791" s="131">
        <v>0</v>
      </c>
      <c r="K1791" s="131">
        <v>0</v>
      </c>
    </row>
    <row r="1792" spans="1:11" ht="23.1" hidden="1" customHeight="1" x14ac:dyDescent="0.15">
      <c r="A1792" s="130" t="s">
        <v>3675</v>
      </c>
      <c r="B1792" s="130" t="s">
        <v>3676</v>
      </c>
      <c r="C1792" s="130" t="s">
        <v>11</v>
      </c>
      <c r="D1792" s="130">
        <v>0</v>
      </c>
      <c r="E1792" s="131">
        <v>0</v>
      </c>
      <c r="F1792" s="131">
        <v>0</v>
      </c>
      <c r="G1792" s="130" t="s">
        <v>13</v>
      </c>
      <c r="H1792" s="130">
        <v>0</v>
      </c>
      <c r="I1792" s="130">
        <v>0</v>
      </c>
      <c r="J1792" s="131">
        <v>0</v>
      </c>
      <c r="K1792" s="131">
        <v>0</v>
      </c>
    </row>
    <row r="1793" spans="1:11" ht="23.1" hidden="1" customHeight="1" x14ac:dyDescent="0.15">
      <c r="A1793" s="130" t="s">
        <v>3677</v>
      </c>
      <c r="B1793" s="130" t="s">
        <v>3678</v>
      </c>
      <c r="C1793" s="130" t="s">
        <v>11</v>
      </c>
      <c r="D1793" s="130">
        <v>0</v>
      </c>
      <c r="E1793" s="131">
        <v>0</v>
      </c>
      <c r="F1793" s="131">
        <v>0</v>
      </c>
      <c r="G1793" s="130" t="s">
        <v>32</v>
      </c>
      <c r="H1793" s="130">
        <v>0</v>
      </c>
      <c r="I1793" s="130">
        <v>0</v>
      </c>
      <c r="J1793" s="131">
        <v>0</v>
      </c>
      <c r="K1793" s="131">
        <v>0</v>
      </c>
    </row>
    <row r="1794" spans="1:11" ht="23.1" hidden="1" customHeight="1" x14ac:dyDescent="0.15">
      <c r="A1794" s="130" t="s">
        <v>3679</v>
      </c>
      <c r="B1794" s="130" t="s">
        <v>3680</v>
      </c>
      <c r="C1794" s="130" t="s">
        <v>11</v>
      </c>
      <c r="D1794" s="130">
        <v>0</v>
      </c>
      <c r="E1794" s="131">
        <v>0</v>
      </c>
      <c r="F1794" s="131">
        <v>0</v>
      </c>
      <c r="G1794" s="130" t="s">
        <v>13</v>
      </c>
      <c r="H1794" s="130">
        <v>0</v>
      </c>
      <c r="I1794" s="130">
        <v>0</v>
      </c>
      <c r="J1794" s="131">
        <v>0</v>
      </c>
      <c r="K1794" s="131">
        <v>0</v>
      </c>
    </row>
    <row r="1795" spans="1:11" ht="23.1" hidden="1" customHeight="1" x14ac:dyDescent="0.15">
      <c r="A1795" s="130" t="s">
        <v>3681</v>
      </c>
      <c r="B1795" s="130" t="s">
        <v>3682</v>
      </c>
      <c r="C1795" s="130" t="s">
        <v>26</v>
      </c>
      <c r="D1795" s="130">
        <v>0</v>
      </c>
      <c r="E1795" s="131">
        <v>0</v>
      </c>
      <c r="F1795" s="131">
        <v>0</v>
      </c>
      <c r="G1795" s="130" t="s">
        <v>26</v>
      </c>
      <c r="H1795" s="130">
        <v>0</v>
      </c>
      <c r="I1795" s="130">
        <v>0</v>
      </c>
      <c r="J1795" s="131">
        <v>0</v>
      </c>
      <c r="K1795" s="131">
        <v>0</v>
      </c>
    </row>
    <row r="1796" spans="1:11" ht="23.1" hidden="1" customHeight="1" x14ac:dyDescent="0.15">
      <c r="A1796" s="130" t="s">
        <v>3683</v>
      </c>
      <c r="B1796" s="130" t="s">
        <v>3684</v>
      </c>
      <c r="C1796" s="130" t="s">
        <v>17</v>
      </c>
      <c r="D1796" s="130" t="s">
        <v>25</v>
      </c>
      <c r="E1796" s="131">
        <v>0</v>
      </c>
      <c r="F1796" s="131">
        <v>0</v>
      </c>
      <c r="G1796" s="130" t="s">
        <v>23</v>
      </c>
      <c r="H1796" s="130" t="s">
        <v>27</v>
      </c>
      <c r="I1796" s="130" t="s">
        <v>41</v>
      </c>
      <c r="J1796" s="131">
        <v>0</v>
      </c>
      <c r="K1796" s="131">
        <v>0</v>
      </c>
    </row>
    <row r="1797" spans="1:11" ht="23.1" hidden="1" customHeight="1" x14ac:dyDescent="0.15">
      <c r="A1797" s="130" t="s">
        <v>3685</v>
      </c>
      <c r="B1797" s="130" t="s">
        <v>3686</v>
      </c>
      <c r="C1797" s="130" t="s">
        <v>35</v>
      </c>
      <c r="D1797" s="130" t="s">
        <v>11</v>
      </c>
      <c r="E1797" s="131">
        <v>0</v>
      </c>
      <c r="F1797" s="131">
        <v>0</v>
      </c>
      <c r="G1797" s="130" t="s">
        <v>36</v>
      </c>
      <c r="H1797" s="130" t="s">
        <v>32</v>
      </c>
      <c r="I1797" s="130">
        <v>0</v>
      </c>
      <c r="J1797" s="131">
        <v>0</v>
      </c>
      <c r="K1797" s="131">
        <v>0</v>
      </c>
    </row>
    <row r="1798" spans="1:11" ht="23.1" hidden="1" customHeight="1" x14ac:dyDescent="0.15">
      <c r="A1798" s="130" t="s">
        <v>3687</v>
      </c>
      <c r="B1798" s="130" t="s">
        <v>3688</v>
      </c>
      <c r="C1798" s="130" t="s">
        <v>35</v>
      </c>
      <c r="D1798" s="130" t="s">
        <v>11</v>
      </c>
      <c r="E1798" s="131">
        <v>0</v>
      </c>
      <c r="F1798" s="131">
        <v>0</v>
      </c>
      <c r="G1798" s="130" t="s">
        <v>36</v>
      </c>
      <c r="H1798" s="130" t="s">
        <v>13</v>
      </c>
      <c r="I1798" s="130">
        <v>0</v>
      </c>
      <c r="J1798" s="131">
        <v>0</v>
      </c>
      <c r="K1798" s="131">
        <v>0</v>
      </c>
    </row>
    <row r="1799" spans="1:11" ht="23.1" hidden="1" customHeight="1" x14ac:dyDescent="0.15">
      <c r="A1799" s="130" t="s">
        <v>3689</v>
      </c>
      <c r="B1799" s="130" t="s">
        <v>3690</v>
      </c>
      <c r="C1799" s="130" t="s">
        <v>11</v>
      </c>
      <c r="D1799" s="130">
        <v>0</v>
      </c>
      <c r="E1799" s="131">
        <v>0</v>
      </c>
      <c r="F1799" s="131">
        <v>0</v>
      </c>
      <c r="G1799" s="130" t="s">
        <v>57</v>
      </c>
      <c r="H1799" s="130">
        <v>0</v>
      </c>
      <c r="I1799" s="130">
        <v>0</v>
      </c>
      <c r="J1799" s="131">
        <v>0</v>
      </c>
      <c r="K1799" s="131">
        <v>0</v>
      </c>
    </row>
    <row r="1800" spans="1:11" ht="23.1" hidden="1" customHeight="1" x14ac:dyDescent="0.15">
      <c r="A1800" s="130" t="s">
        <v>3691</v>
      </c>
      <c r="B1800" s="130" t="s">
        <v>3692</v>
      </c>
      <c r="C1800" s="130" t="s">
        <v>11</v>
      </c>
      <c r="D1800" s="130">
        <v>0</v>
      </c>
      <c r="E1800" s="131">
        <v>0</v>
      </c>
      <c r="F1800" s="131">
        <v>0</v>
      </c>
      <c r="G1800" s="130" t="s">
        <v>57</v>
      </c>
      <c r="H1800" s="130">
        <v>0</v>
      </c>
      <c r="I1800" s="130">
        <v>0</v>
      </c>
      <c r="J1800" s="131">
        <v>0</v>
      </c>
      <c r="K1800" s="131">
        <v>0</v>
      </c>
    </row>
    <row r="1801" spans="1:11" ht="23.1" hidden="1" customHeight="1" x14ac:dyDescent="0.15">
      <c r="A1801" s="130" t="s">
        <v>3693</v>
      </c>
      <c r="B1801" s="130" t="s">
        <v>3694</v>
      </c>
      <c r="C1801" s="130" t="s">
        <v>11</v>
      </c>
      <c r="D1801" s="130">
        <v>0</v>
      </c>
      <c r="E1801" s="131">
        <v>0</v>
      </c>
      <c r="F1801" s="131">
        <v>0</v>
      </c>
      <c r="G1801" s="130" t="s">
        <v>32</v>
      </c>
      <c r="H1801" s="130">
        <v>0</v>
      </c>
      <c r="I1801" s="130">
        <v>0</v>
      </c>
      <c r="J1801" s="131">
        <v>0</v>
      </c>
      <c r="K1801" s="131">
        <v>0</v>
      </c>
    </row>
    <row r="1802" spans="1:11" ht="23.1" hidden="1" customHeight="1" x14ac:dyDescent="0.15">
      <c r="A1802" s="130" t="s">
        <v>3695</v>
      </c>
      <c r="B1802" s="130" t="s">
        <v>3696</v>
      </c>
      <c r="C1802" s="130" t="s">
        <v>14</v>
      </c>
      <c r="D1802" s="130">
        <v>0</v>
      </c>
      <c r="E1802" s="131">
        <v>0</v>
      </c>
      <c r="F1802" s="131">
        <v>0</v>
      </c>
      <c r="G1802" s="130" t="s">
        <v>14</v>
      </c>
      <c r="H1802" s="130">
        <v>0</v>
      </c>
      <c r="I1802" s="130">
        <v>0</v>
      </c>
      <c r="J1802" s="131">
        <v>0</v>
      </c>
      <c r="K1802" s="131">
        <v>0</v>
      </c>
    </row>
    <row r="1803" spans="1:11" ht="23.1" hidden="1" customHeight="1" x14ac:dyDescent="0.15">
      <c r="A1803" s="130" t="s">
        <v>3697</v>
      </c>
      <c r="B1803" s="130" t="s">
        <v>3698</v>
      </c>
      <c r="C1803" s="130" t="s">
        <v>18</v>
      </c>
      <c r="D1803" s="130">
        <v>0</v>
      </c>
      <c r="E1803" s="131">
        <v>0</v>
      </c>
      <c r="F1803" s="131">
        <v>0</v>
      </c>
      <c r="G1803" s="130" t="s">
        <v>18</v>
      </c>
      <c r="H1803" s="130">
        <v>0</v>
      </c>
      <c r="I1803" s="130">
        <v>0</v>
      </c>
      <c r="J1803" s="131">
        <v>0</v>
      </c>
      <c r="K1803" s="131">
        <v>0</v>
      </c>
    </row>
    <row r="1804" spans="1:11" ht="23.1" hidden="1" customHeight="1" x14ac:dyDescent="0.15">
      <c r="A1804" s="130" t="s">
        <v>3699</v>
      </c>
      <c r="B1804" s="130" t="s">
        <v>3700</v>
      </c>
      <c r="C1804" s="130" t="s">
        <v>11</v>
      </c>
      <c r="D1804" s="130">
        <v>0</v>
      </c>
      <c r="E1804" s="131">
        <v>0</v>
      </c>
      <c r="F1804" s="131">
        <v>0</v>
      </c>
      <c r="G1804" s="130" t="s">
        <v>62</v>
      </c>
      <c r="H1804" s="130">
        <v>0</v>
      </c>
      <c r="I1804" s="130">
        <v>0</v>
      </c>
      <c r="J1804" s="131">
        <v>0</v>
      </c>
      <c r="K1804" s="131">
        <v>0</v>
      </c>
    </row>
    <row r="1805" spans="1:11" ht="23.1" hidden="1" customHeight="1" x14ac:dyDescent="0.15">
      <c r="A1805" s="130" t="s">
        <v>3701</v>
      </c>
      <c r="B1805" s="130" t="s">
        <v>3702</v>
      </c>
      <c r="C1805" s="130" t="s">
        <v>25</v>
      </c>
      <c r="D1805" s="130" t="s">
        <v>11</v>
      </c>
      <c r="E1805" s="131">
        <v>0</v>
      </c>
      <c r="F1805" s="131">
        <v>0</v>
      </c>
      <c r="G1805" s="130" t="s">
        <v>27</v>
      </c>
      <c r="H1805" s="130" t="s">
        <v>13</v>
      </c>
      <c r="I1805" s="130">
        <v>0</v>
      </c>
      <c r="J1805" s="131">
        <v>0</v>
      </c>
      <c r="K1805" s="131">
        <v>0</v>
      </c>
    </row>
    <row r="1806" spans="1:11" ht="23.1" hidden="1" customHeight="1" x14ac:dyDescent="0.15">
      <c r="A1806" s="130" t="s">
        <v>3703</v>
      </c>
      <c r="B1806" s="130" t="s">
        <v>3704</v>
      </c>
      <c r="C1806" s="130" t="s">
        <v>25</v>
      </c>
      <c r="D1806" s="130">
        <v>0</v>
      </c>
      <c r="E1806" s="131">
        <v>0</v>
      </c>
      <c r="F1806" s="131">
        <v>0</v>
      </c>
      <c r="G1806" s="130" t="s">
        <v>27</v>
      </c>
      <c r="H1806" s="130" t="s">
        <v>55</v>
      </c>
      <c r="I1806" s="130" t="s">
        <v>41</v>
      </c>
      <c r="J1806" s="131">
        <v>0</v>
      </c>
      <c r="K1806" s="131">
        <v>0</v>
      </c>
    </row>
    <row r="1807" spans="1:11" ht="23.1" hidden="1" customHeight="1" x14ac:dyDescent="0.15">
      <c r="A1807" s="130" t="s">
        <v>3705</v>
      </c>
      <c r="B1807" s="130" t="s">
        <v>3706</v>
      </c>
      <c r="C1807" s="130" t="s">
        <v>18</v>
      </c>
      <c r="D1807" s="130">
        <v>0</v>
      </c>
      <c r="E1807" s="131">
        <v>0</v>
      </c>
      <c r="F1807" s="131">
        <v>0</v>
      </c>
      <c r="G1807" s="130" t="s">
        <v>18</v>
      </c>
      <c r="H1807" s="130">
        <v>0</v>
      </c>
      <c r="I1807" s="130">
        <v>0</v>
      </c>
      <c r="J1807" s="131">
        <v>0</v>
      </c>
      <c r="K1807" s="131">
        <v>0</v>
      </c>
    </row>
    <row r="1808" spans="1:11" ht="23.1" hidden="1" customHeight="1" x14ac:dyDescent="0.15">
      <c r="A1808" s="130" t="s">
        <v>3707</v>
      </c>
      <c r="B1808" s="130" t="s">
        <v>3708</v>
      </c>
      <c r="C1808" s="130" t="s">
        <v>11</v>
      </c>
      <c r="D1808" s="130">
        <v>0</v>
      </c>
      <c r="E1808" s="131">
        <v>0</v>
      </c>
      <c r="F1808" s="131">
        <v>0</v>
      </c>
      <c r="G1808" s="130" t="s">
        <v>13</v>
      </c>
      <c r="H1808" s="130">
        <v>0</v>
      </c>
      <c r="I1808" s="130">
        <v>0</v>
      </c>
      <c r="J1808" s="131">
        <v>0</v>
      </c>
      <c r="K1808" s="131">
        <v>0</v>
      </c>
    </row>
    <row r="1809" spans="1:11" ht="23.1" hidden="1" customHeight="1" x14ac:dyDescent="0.15">
      <c r="A1809" s="130" t="s">
        <v>3709</v>
      </c>
      <c r="B1809" s="130" t="s">
        <v>3710</v>
      </c>
      <c r="C1809" s="130" t="s">
        <v>17</v>
      </c>
      <c r="D1809" s="130" t="s">
        <v>25</v>
      </c>
      <c r="E1809" s="131" t="s">
        <v>26</v>
      </c>
      <c r="F1809" s="131">
        <v>0</v>
      </c>
      <c r="G1809" s="130" t="s">
        <v>23</v>
      </c>
      <c r="H1809" s="130" t="s">
        <v>27</v>
      </c>
      <c r="I1809" s="130" t="s">
        <v>26</v>
      </c>
      <c r="J1809" s="131">
        <v>0</v>
      </c>
      <c r="K1809" s="131">
        <v>0</v>
      </c>
    </row>
    <row r="1810" spans="1:11" ht="23.1" hidden="1" customHeight="1" x14ac:dyDescent="0.15">
      <c r="A1810" s="130" t="s">
        <v>3711</v>
      </c>
      <c r="B1810" s="130" t="s">
        <v>3712</v>
      </c>
      <c r="C1810" s="130" t="s">
        <v>17</v>
      </c>
      <c r="D1810" s="130">
        <v>0</v>
      </c>
      <c r="E1810" s="131">
        <v>0</v>
      </c>
      <c r="F1810" s="131">
        <v>0</v>
      </c>
      <c r="G1810" s="130" t="s">
        <v>23</v>
      </c>
      <c r="H1810" s="130">
        <v>0</v>
      </c>
      <c r="I1810" s="130">
        <v>0</v>
      </c>
      <c r="J1810" s="131">
        <v>0</v>
      </c>
      <c r="K1810" s="131">
        <v>0</v>
      </c>
    </row>
    <row r="1811" spans="1:11" ht="23.1" hidden="1" customHeight="1" x14ac:dyDescent="0.15">
      <c r="A1811" s="130" t="s">
        <v>3713</v>
      </c>
      <c r="B1811" s="130" t="s">
        <v>3714</v>
      </c>
      <c r="C1811" s="130" t="s">
        <v>11</v>
      </c>
      <c r="D1811" s="130">
        <v>0</v>
      </c>
      <c r="E1811" s="131">
        <v>0</v>
      </c>
      <c r="F1811" s="131">
        <v>0</v>
      </c>
      <c r="G1811" s="130" t="s">
        <v>13</v>
      </c>
      <c r="H1811" s="130" t="s">
        <v>57</v>
      </c>
      <c r="I1811" s="130">
        <v>0</v>
      </c>
      <c r="J1811" s="131">
        <v>0</v>
      </c>
      <c r="K1811" s="131">
        <v>0</v>
      </c>
    </row>
    <row r="1812" spans="1:11" ht="23.1" hidden="1" customHeight="1" x14ac:dyDescent="0.15">
      <c r="A1812" s="130" t="s">
        <v>3715</v>
      </c>
      <c r="B1812" s="130" t="s">
        <v>3716</v>
      </c>
      <c r="C1812" s="130" t="s">
        <v>11</v>
      </c>
      <c r="D1812" s="130">
        <v>0</v>
      </c>
      <c r="E1812" s="131">
        <v>0</v>
      </c>
      <c r="F1812" s="131">
        <v>0</v>
      </c>
      <c r="G1812" s="130" t="s">
        <v>13</v>
      </c>
      <c r="H1812" s="130">
        <v>0</v>
      </c>
      <c r="I1812" s="130">
        <v>0</v>
      </c>
      <c r="J1812" s="131">
        <v>0</v>
      </c>
      <c r="K1812" s="131">
        <v>0</v>
      </c>
    </row>
    <row r="1813" spans="1:11" ht="23.1" hidden="1" customHeight="1" x14ac:dyDescent="0.15">
      <c r="A1813" s="130" t="s">
        <v>3717</v>
      </c>
      <c r="B1813" s="130" t="s">
        <v>3718</v>
      </c>
      <c r="C1813" s="130" t="s">
        <v>11</v>
      </c>
      <c r="D1813" s="130" t="s">
        <v>40</v>
      </c>
      <c r="E1813" s="131">
        <v>0</v>
      </c>
      <c r="F1813" s="131">
        <v>0</v>
      </c>
      <c r="G1813" s="130" t="s">
        <v>32</v>
      </c>
      <c r="H1813" s="130" t="s">
        <v>40</v>
      </c>
      <c r="I1813" s="130">
        <v>0</v>
      </c>
      <c r="J1813" s="131">
        <v>0</v>
      </c>
      <c r="K1813" s="131">
        <v>0</v>
      </c>
    </row>
    <row r="1814" spans="1:11" ht="23.1" hidden="1" customHeight="1" x14ac:dyDescent="0.15">
      <c r="A1814" s="130" t="s">
        <v>3719</v>
      </c>
      <c r="B1814" s="130" t="s">
        <v>3720</v>
      </c>
      <c r="C1814" s="130" t="s">
        <v>18</v>
      </c>
      <c r="D1814" s="130">
        <v>0</v>
      </c>
      <c r="E1814" s="131">
        <v>0</v>
      </c>
      <c r="F1814" s="131">
        <v>0</v>
      </c>
      <c r="G1814" s="130" t="s">
        <v>18</v>
      </c>
      <c r="H1814" s="130">
        <v>0</v>
      </c>
      <c r="I1814" s="130">
        <v>0</v>
      </c>
      <c r="J1814" s="131">
        <v>0</v>
      </c>
      <c r="K1814" s="131">
        <v>0</v>
      </c>
    </row>
    <row r="1815" spans="1:11" ht="23.1" hidden="1" customHeight="1" x14ac:dyDescent="0.15">
      <c r="A1815" s="130" t="s">
        <v>3721</v>
      </c>
      <c r="B1815" s="130" t="s">
        <v>3722</v>
      </c>
      <c r="C1815" s="130" t="s">
        <v>11</v>
      </c>
      <c r="D1815" s="130">
        <v>0</v>
      </c>
      <c r="E1815" s="131">
        <v>0</v>
      </c>
      <c r="F1815" s="131">
        <v>0</v>
      </c>
      <c r="G1815" s="130" t="s">
        <v>13</v>
      </c>
      <c r="H1815" s="130">
        <v>0</v>
      </c>
      <c r="I1815" s="130">
        <v>0</v>
      </c>
      <c r="J1815" s="131">
        <v>0</v>
      </c>
      <c r="K1815" s="131">
        <v>0</v>
      </c>
    </row>
    <row r="1816" spans="1:11" ht="23.1" hidden="1" customHeight="1" x14ac:dyDescent="0.15">
      <c r="A1816" s="130" t="s">
        <v>3723</v>
      </c>
      <c r="B1816" s="130" t="s">
        <v>3724</v>
      </c>
      <c r="C1816" s="130" t="s">
        <v>17</v>
      </c>
      <c r="D1816" s="130" t="s">
        <v>26</v>
      </c>
      <c r="E1816" s="131">
        <v>0</v>
      </c>
      <c r="F1816" s="131">
        <v>0</v>
      </c>
      <c r="G1816" s="130" t="s">
        <v>37</v>
      </c>
      <c r="H1816" s="130" t="s">
        <v>26</v>
      </c>
      <c r="I1816" s="130">
        <v>0</v>
      </c>
      <c r="J1816" s="131">
        <v>0</v>
      </c>
      <c r="K1816" s="131">
        <v>0</v>
      </c>
    </row>
    <row r="1817" spans="1:11" ht="23.1" hidden="1" customHeight="1" x14ac:dyDescent="0.15">
      <c r="A1817" s="130" t="s">
        <v>3725</v>
      </c>
      <c r="B1817" s="130" t="s">
        <v>3726</v>
      </c>
      <c r="C1817" s="130" t="s">
        <v>22</v>
      </c>
      <c r="D1817" s="130" t="s">
        <v>48</v>
      </c>
      <c r="E1817" s="131">
        <v>0</v>
      </c>
      <c r="F1817" s="131">
        <v>0</v>
      </c>
      <c r="G1817" s="130" t="s">
        <v>65</v>
      </c>
      <c r="H1817" s="130">
        <v>0</v>
      </c>
      <c r="I1817" s="130">
        <v>0</v>
      </c>
      <c r="J1817" s="131">
        <v>0</v>
      </c>
      <c r="K1817" s="131">
        <v>0</v>
      </c>
    </row>
    <row r="1818" spans="1:11" ht="23.1" hidden="1" customHeight="1" x14ac:dyDescent="0.15">
      <c r="A1818" s="130" t="s">
        <v>3727</v>
      </c>
      <c r="B1818" s="130" t="s">
        <v>3728</v>
      </c>
      <c r="C1818" s="130" t="s">
        <v>11</v>
      </c>
      <c r="D1818" s="130">
        <v>0</v>
      </c>
      <c r="E1818" s="131" t="s">
        <v>25</v>
      </c>
      <c r="F1818" s="131">
        <v>0</v>
      </c>
      <c r="G1818" s="130" t="s">
        <v>13</v>
      </c>
      <c r="H1818" s="130">
        <v>0</v>
      </c>
      <c r="I1818" s="130">
        <v>0</v>
      </c>
      <c r="J1818" s="131" t="s">
        <v>27</v>
      </c>
      <c r="K1818" s="131">
        <v>0</v>
      </c>
    </row>
    <row r="1819" spans="1:11" ht="23.1" hidden="1" customHeight="1" x14ac:dyDescent="0.15">
      <c r="A1819" s="130" t="s">
        <v>3729</v>
      </c>
      <c r="B1819" s="130" t="s">
        <v>3730</v>
      </c>
      <c r="C1819" s="130" t="s">
        <v>39</v>
      </c>
      <c r="D1819" s="130">
        <v>0</v>
      </c>
      <c r="E1819" s="131" t="s">
        <v>17</v>
      </c>
      <c r="F1819" s="131">
        <v>0</v>
      </c>
      <c r="G1819" s="130" t="s">
        <v>67</v>
      </c>
      <c r="H1819" s="130">
        <v>0</v>
      </c>
      <c r="I1819" s="130">
        <v>0</v>
      </c>
      <c r="J1819" s="131">
        <v>0</v>
      </c>
      <c r="K1819" s="131">
        <v>0</v>
      </c>
    </row>
    <row r="1820" spans="1:11" ht="23.1" hidden="1" customHeight="1" x14ac:dyDescent="0.15">
      <c r="A1820" s="130" t="s">
        <v>3731</v>
      </c>
      <c r="B1820" s="130" t="s">
        <v>3732</v>
      </c>
      <c r="C1820" s="130" t="s">
        <v>11</v>
      </c>
      <c r="D1820" s="130" t="s">
        <v>47</v>
      </c>
      <c r="E1820" s="131">
        <v>0</v>
      </c>
      <c r="F1820" s="131">
        <v>0</v>
      </c>
      <c r="G1820" s="130" t="s">
        <v>32</v>
      </c>
      <c r="H1820" s="130" t="s">
        <v>47</v>
      </c>
      <c r="I1820" s="130">
        <v>0</v>
      </c>
      <c r="J1820" s="131">
        <v>0</v>
      </c>
      <c r="K1820" s="131">
        <v>0</v>
      </c>
    </row>
    <row r="1821" spans="1:11" ht="23.1" hidden="1" customHeight="1" x14ac:dyDescent="0.15">
      <c r="A1821" s="130" t="s">
        <v>3733</v>
      </c>
      <c r="B1821" s="130" t="s">
        <v>3734</v>
      </c>
      <c r="C1821" s="130" t="s">
        <v>39</v>
      </c>
      <c r="D1821" s="130">
        <v>0</v>
      </c>
      <c r="E1821" s="131" t="s">
        <v>25</v>
      </c>
      <c r="F1821" s="131">
        <v>0</v>
      </c>
      <c r="G1821" s="130" t="s">
        <v>43</v>
      </c>
      <c r="H1821" s="130">
        <v>0</v>
      </c>
      <c r="I1821" s="130">
        <v>0</v>
      </c>
      <c r="J1821" s="131" t="s">
        <v>41</v>
      </c>
      <c r="K1821" s="131">
        <v>0</v>
      </c>
    </row>
    <row r="1822" spans="1:11" ht="23.1" hidden="1" customHeight="1" x14ac:dyDescent="0.15">
      <c r="A1822" s="130" t="s">
        <v>3735</v>
      </c>
      <c r="B1822" s="130" t="s">
        <v>3736</v>
      </c>
      <c r="C1822" s="130" t="s">
        <v>39</v>
      </c>
      <c r="D1822" s="130">
        <v>0</v>
      </c>
      <c r="E1822" s="131">
        <v>0</v>
      </c>
      <c r="F1822" s="131">
        <v>0</v>
      </c>
      <c r="G1822" s="130" t="s">
        <v>52</v>
      </c>
      <c r="H1822" s="130">
        <v>0</v>
      </c>
      <c r="I1822" s="130">
        <v>0</v>
      </c>
      <c r="J1822" s="131">
        <v>0</v>
      </c>
      <c r="K1822" s="131">
        <v>0</v>
      </c>
    </row>
    <row r="1823" spans="1:11" ht="23.1" hidden="1" customHeight="1" x14ac:dyDescent="0.15">
      <c r="A1823" s="130" t="s">
        <v>3737</v>
      </c>
      <c r="B1823" s="130" t="s">
        <v>3738</v>
      </c>
      <c r="C1823" s="130" t="s">
        <v>11</v>
      </c>
      <c r="D1823" s="130" t="s">
        <v>26</v>
      </c>
      <c r="E1823" s="131" t="s">
        <v>40</v>
      </c>
      <c r="F1823" s="131">
        <v>0</v>
      </c>
      <c r="G1823" s="130" t="s">
        <v>13</v>
      </c>
      <c r="H1823" s="130" t="s">
        <v>26</v>
      </c>
      <c r="I1823" s="130" t="s">
        <v>40</v>
      </c>
      <c r="J1823" s="131">
        <v>0</v>
      </c>
      <c r="K1823" s="131">
        <v>0</v>
      </c>
    </row>
    <row r="1824" spans="1:11" ht="23.1" hidden="1" customHeight="1" x14ac:dyDescent="0.15">
      <c r="A1824" s="130" t="s">
        <v>3739</v>
      </c>
      <c r="B1824" s="130" t="s">
        <v>3740</v>
      </c>
      <c r="C1824" s="130" t="s">
        <v>48</v>
      </c>
      <c r="D1824" s="130">
        <v>0</v>
      </c>
      <c r="E1824" s="131">
        <v>0</v>
      </c>
      <c r="F1824" s="131">
        <v>0</v>
      </c>
      <c r="G1824" s="130" t="s">
        <v>65</v>
      </c>
      <c r="H1824" s="130">
        <v>0</v>
      </c>
      <c r="I1824" s="130">
        <v>0</v>
      </c>
      <c r="J1824" s="131">
        <v>0</v>
      </c>
      <c r="K1824" s="131">
        <v>0</v>
      </c>
    </row>
    <row r="1825" spans="1:11" ht="23.1" hidden="1" customHeight="1" x14ac:dyDescent="0.15">
      <c r="A1825" s="130" t="s">
        <v>3741</v>
      </c>
      <c r="B1825" s="130" t="s">
        <v>3742</v>
      </c>
      <c r="C1825" s="130" t="s">
        <v>11</v>
      </c>
      <c r="D1825" s="130">
        <v>0</v>
      </c>
      <c r="E1825" s="131">
        <v>0</v>
      </c>
      <c r="F1825" s="131">
        <v>0</v>
      </c>
      <c r="G1825" s="130" t="s">
        <v>32</v>
      </c>
      <c r="H1825" s="130">
        <v>0</v>
      </c>
      <c r="I1825" s="130">
        <v>0</v>
      </c>
      <c r="J1825" s="131">
        <v>0</v>
      </c>
      <c r="K1825" s="131">
        <v>0</v>
      </c>
    </row>
    <row r="1826" spans="1:11" ht="23.1" hidden="1" customHeight="1" x14ac:dyDescent="0.15">
      <c r="A1826" s="130" t="s">
        <v>3743</v>
      </c>
      <c r="B1826" s="130" t="s">
        <v>3744</v>
      </c>
      <c r="C1826" s="130" t="s">
        <v>25</v>
      </c>
      <c r="D1826" s="130" t="s">
        <v>17</v>
      </c>
      <c r="E1826" s="131">
        <v>0</v>
      </c>
      <c r="F1826" s="131">
        <v>0</v>
      </c>
      <c r="G1826" s="130" t="s">
        <v>41</v>
      </c>
      <c r="H1826" s="130" t="s">
        <v>80</v>
      </c>
      <c r="I1826" s="130">
        <v>0</v>
      </c>
      <c r="J1826" s="131">
        <v>0</v>
      </c>
      <c r="K1826" s="131">
        <v>0</v>
      </c>
    </row>
    <row r="1827" spans="1:11" ht="23.1" hidden="1" customHeight="1" x14ac:dyDescent="0.15">
      <c r="A1827" s="130" t="s">
        <v>3745</v>
      </c>
      <c r="B1827" s="130" t="s">
        <v>3746</v>
      </c>
      <c r="C1827" s="130" t="s">
        <v>18</v>
      </c>
      <c r="D1827" s="130" t="s">
        <v>11</v>
      </c>
      <c r="E1827" s="131">
        <v>0</v>
      </c>
      <c r="F1827" s="131">
        <v>0</v>
      </c>
      <c r="G1827" s="130" t="s">
        <v>18</v>
      </c>
      <c r="H1827" s="130" t="s">
        <v>64</v>
      </c>
      <c r="I1827" s="130">
        <v>0</v>
      </c>
      <c r="J1827" s="131">
        <v>0</v>
      </c>
      <c r="K1827" s="131">
        <v>0</v>
      </c>
    </row>
    <row r="1828" spans="1:11" ht="23.1" hidden="1" customHeight="1" x14ac:dyDescent="0.15">
      <c r="A1828" s="130" t="s">
        <v>3747</v>
      </c>
      <c r="B1828" s="130" t="s">
        <v>3748</v>
      </c>
      <c r="C1828" s="130" t="s">
        <v>40</v>
      </c>
      <c r="D1828" s="130" t="s">
        <v>11</v>
      </c>
      <c r="E1828" s="131">
        <v>0</v>
      </c>
      <c r="F1828" s="131">
        <v>0</v>
      </c>
      <c r="G1828" s="130" t="s">
        <v>40</v>
      </c>
      <c r="H1828" s="130" t="s">
        <v>57</v>
      </c>
      <c r="I1828" s="130">
        <v>0</v>
      </c>
      <c r="J1828" s="131">
        <v>0</v>
      </c>
      <c r="K1828" s="131">
        <v>0</v>
      </c>
    </row>
    <row r="1829" spans="1:11" ht="23.1" hidden="1" customHeight="1" x14ac:dyDescent="0.15">
      <c r="A1829" s="130" t="s">
        <v>3749</v>
      </c>
      <c r="B1829" s="130" t="s">
        <v>3750</v>
      </c>
      <c r="C1829" s="130" t="s">
        <v>17</v>
      </c>
      <c r="D1829" s="130" t="s">
        <v>25</v>
      </c>
      <c r="E1829" s="131">
        <v>0</v>
      </c>
      <c r="F1829" s="131">
        <v>0</v>
      </c>
      <c r="G1829" s="130" t="s">
        <v>23</v>
      </c>
      <c r="H1829" s="130" t="s">
        <v>41</v>
      </c>
      <c r="I1829" s="130">
        <v>0</v>
      </c>
      <c r="J1829" s="131">
        <v>0</v>
      </c>
      <c r="K1829" s="131">
        <v>0</v>
      </c>
    </row>
    <row r="1830" spans="1:11" ht="23.1" hidden="1" customHeight="1" x14ac:dyDescent="0.15">
      <c r="A1830" s="130" t="s">
        <v>3751</v>
      </c>
      <c r="B1830" s="130" t="s">
        <v>3752</v>
      </c>
      <c r="C1830" s="130" t="s">
        <v>11</v>
      </c>
      <c r="D1830" s="130">
        <v>0</v>
      </c>
      <c r="E1830" s="131">
        <v>0</v>
      </c>
      <c r="F1830" s="131">
        <v>0</v>
      </c>
      <c r="G1830" s="130" t="s">
        <v>32</v>
      </c>
      <c r="H1830" s="130">
        <v>0</v>
      </c>
      <c r="I1830" s="130">
        <v>0</v>
      </c>
      <c r="J1830" s="131">
        <v>0</v>
      </c>
      <c r="K1830" s="131">
        <v>0</v>
      </c>
    </row>
    <row r="1831" spans="1:11" ht="23.1" hidden="1" customHeight="1" x14ac:dyDescent="0.15">
      <c r="A1831" s="130" t="s">
        <v>3753</v>
      </c>
      <c r="B1831" s="130" t="s">
        <v>3754</v>
      </c>
      <c r="C1831" s="130" t="s">
        <v>35</v>
      </c>
      <c r="D1831" s="130">
        <v>0</v>
      </c>
      <c r="E1831" s="131">
        <v>0</v>
      </c>
      <c r="F1831" s="131">
        <v>0</v>
      </c>
      <c r="G1831" s="130" t="s">
        <v>36</v>
      </c>
      <c r="H1831" s="130">
        <v>0</v>
      </c>
      <c r="I1831" s="130">
        <v>0</v>
      </c>
      <c r="J1831" s="131">
        <v>0</v>
      </c>
      <c r="K1831" s="131">
        <v>0</v>
      </c>
    </row>
    <row r="1832" spans="1:11" ht="23.1" hidden="1" customHeight="1" x14ac:dyDescent="0.15">
      <c r="A1832" s="130" t="s">
        <v>3755</v>
      </c>
      <c r="B1832" s="130" t="s">
        <v>3756</v>
      </c>
      <c r="C1832" s="130" t="s">
        <v>11</v>
      </c>
      <c r="D1832" s="130">
        <v>0</v>
      </c>
      <c r="E1832" s="131">
        <v>0</v>
      </c>
      <c r="F1832" s="131">
        <v>0</v>
      </c>
      <c r="G1832" s="130" t="s">
        <v>13</v>
      </c>
      <c r="H1832" s="130">
        <v>0</v>
      </c>
      <c r="I1832" s="130">
        <v>0</v>
      </c>
      <c r="J1832" s="131">
        <v>0</v>
      </c>
      <c r="K1832" s="131">
        <v>0</v>
      </c>
    </row>
    <row r="1833" spans="1:11" ht="23.1" hidden="1" customHeight="1" x14ac:dyDescent="0.15">
      <c r="A1833" s="130" t="s">
        <v>3757</v>
      </c>
      <c r="B1833" s="130" t="s">
        <v>3758</v>
      </c>
      <c r="C1833" s="130" t="s">
        <v>18</v>
      </c>
      <c r="D1833" s="130">
        <v>0</v>
      </c>
      <c r="E1833" s="131">
        <v>0</v>
      </c>
      <c r="F1833" s="131">
        <v>0</v>
      </c>
      <c r="G1833" s="130" t="s">
        <v>18</v>
      </c>
      <c r="H1833" s="130">
        <v>0</v>
      </c>
      <c r="I1833" s="130">
        <v>0</v>
      </c>
      <c r="J1833" s="131">
        <v>0</v>
      </c>
      <c r="K1833" s="131">
        <v>0</v>
      </c>
    </row>
    <row r="1834" spans="1:11" ht="23.1" hidden="1" customHeight="1" x14ac:dyDescent="0.15">
      <c r="A1834" s="130" t="s">
        <v>3759</v>
      </c>
      <c r="B1834" s="130" t="s">
        <v>3760</v>
      </c>
      <c r="C1834" s="130" t="s">
        <v>11</v>
      </c>
      <c r="D1834" s="130" t="s">
        <v>47</v>
      </c>
      <c r="E1834" s="131">
        <v>0</v>
      </c>
      <c r="F1834" s="131">
        <v>0</v>
      </c>
      <c r="G1834" s="130" t="s">
        <v>32</v>
      </c>
      <c r="H1834" s="130" t="s">
        <v>47</v>
      </c>
      <c r="I1834" s="130">
        <v>0</v>
      </c>
      <c r="J1834" s="131">
        <v>0</v>
      </c>
      <c r="K1834" s="131">
        <v>0</v>
      </c>
    </row>
    <row r="1835" spans="1:11" ht="23.1" hidden="1" customHeight="1" x14ac:dyDescent="0.15">
      <c r="A1835" s="130" t="s">
        <v>3761</v>
      </c>
      <c r="B1835" s="130" t="s">
        <v>3762</v>
      </c>
      <c r="C1835" s="130" t="s">
        <v>35</v>
      </c>
      <c r="D1835" s="130" t="s">
        <v>11</v>
      </c>
      <c r="E1835" s="131">
        <v>0</v>
      </c>
      <c r="F1835" s="131">
        <v>0</v>
      </c>
      <c r="G1835" s="130" t="s">
        <v>36</v>
      </c>
      <c r="H1835" s="130" t="s">
        <v>32</v>
      </c>
      <c r="I1835" s="130">
        <v>0</v>
      </c>
      <c r="J1835" s="131">
        <v>0</v>
      </c>
      <c r="K1835" s="131">
        <v>0</v>
      </c>
    </row>
    <row r="1836" spans="1:11" ht="23.1" hidden="1" customHeight="1" x14ac:dyDescent="0.15">
      <c r="A1836" s="130" t="s">
        <v>3763</v>
      </c>
      <c r="B1836" s="130" t="s">
        <v>3764</v>
      </c>
      <c r="C1836" s="130" t="s">
        <v>50</v>
      </c>
      <c r="D1836" s="130">
        <v>0</v>
      </c>
      <c r="E1836" s="131">
        <v>0</v>
      </c>
      <c r="F1836" s="131">
        <v>0</v>
      </c>
      <c r="G1836" s="130" t="s">
        <v>50</v>
      </c>
      <c r="H1836" s="130">
        <v>0</v>
      </c>
      <c r="I1836" s="130">
        <v>0</v>
      </c>
      <c r="J1836" s="131">
        <v>0</v>
      </c>
      <c r="K1836" s="131">
        <v>0</v>
      </c>
    </row>
    <row r="1837" spans="1:11" ht="23.1" hidden="1" customHeight="1" x14ac:dyDescent="0.15">
      <c r="A1837" s="130" t="s">
        <v>3765</v>
      </c>
      <c r="B1837" s="130" t="s">
        <v>3766</v>
      </c>
      <c r="C1837" s="130" t="s">
        <v>26</v>
      </c>
      <c r="D1837" s="130">
        <v>0</v>
      </c>
      <c r="E1837" s="131" t="s">
        <v>12</v>
      </c>
      <c r="F1837" s="131" t="s">
        <v>25</v>
      </c>
      <c r="G1837" s="130" t="s">
        <v>29</v>
      </c>
      <c r="H1837" s="130">
        <v>0</v>
      </c>
      <c r="I1837" s="130">
        <v>0</v>
      </c>
      <c r="J1837" s="131" t="s">
        <v>19</v>
      </c>
      <c r="K1837" s="131" t="s">
        <v>55</v>
      </c>
    </row>
    <row r="1838" spans="1:11" ht="23.1" hidden="1" customHeight="1" x14ac:dyDescent="0.15">
      <c r="A1838" s="130" t="s">
        <v>3767</v>
      </c>
      <c r="B1838" s="130" t="s">
        <v>3768</v>
      </c>
      <c r="C1838" s="130" t="s">
        <v>11</v>
      </c>
      <c r="D1838" s="130">
        <v>0</v>
      </c>
      <c r="E1838" s="131">
        <v>0</v>
      </c>
      <c r="F1838" s="131">
        <v>0</v>
      </c>
      <c r="G1838" s="130" t="s">
        <v>32</v>
      </c>
      <c r="H1838" s="130">
        <v>0</v>
      </c>
      <c r="I1838" s="130">
        <v>0</v>
      </c>
      <c r="J1838" s="131">
        <v>0</v>
      </c>
      <c r="K1838" s="131">
        <v>0</v>
      </c>
    </row>
    <row r="1839" spans="1:11" ht="23.1" hidden="1" customHeight="1" x14ac:dyDescent="0.15">
      <c r="A1839" s="130" t="s">
        <v>3769</v>
      </c>
      <c r="B1839" s="130" t="s">
        <v>3770</v>
      </c>
      <c r="C1839" s="130" t="s">
        <v>11</v>
      </c>
      <c r="D1839" s="130" t="s">
        <v>35</v>
      </c>
      <c r="E1839" s="131">
        <v>0</v>
      </c>
      <c r="F1839" s="131">
        <v>0</v>
      </c>
      <c r="G1839" s="130" t="s">
        <v>57</v>
      </c>
      <c r="H1839" s="130" t="s">
        <v>36</v>
      </c>
      <c r="I1839" s="130">
        <v>0</v>
      </c>
      <c r="J1839" s="131">
        <v>0</v>
      </c>
      <c r="K1839" s="131">
        <v>0</v>
      </c>
    </row>
    <row r="1840" spans="1:11" ht="23.1" hidden="1" customHeight="1" x14ac:dyDescent="0.15">
      <c r="A1840" s="130" t="s">
        <v>3771</v>
      </c>
      <c r="B1840" s="130" t="s">
        <v>3772</v>
      </c>
      <c r="C1840" s="130" t="s">
        <v>35</v>
      </c>
      <c r="D1840" s="130" t="s">
        <v>40</v>
      </c>
      <c r="E1840" s="131">
        <v>0</v>
      </c>
      <c r="F1840" s="131">
        <v>0</v>
      </c>
      <c r="G1840" s="130" t="s">
        <v>76</v>
      </c>
      <c r="H1840" s="130" t="s">
        <v>40</v>
      </c>
      <c r="I1840" s="130">
        <v>0</v>
      </c>
      <c r="J1840" s="131">
        <v>0</v>
      </c>
      <c r="K1840" s="131">
        <v>0</v>
      </c>
    </row>
    <row r="1841" spans="1:11" ht="23.1" hidden="1" customHeight="1" x14ac:dyDescent="0.15">
      <c r="A1841" s="130" t="s">
        <v>3773</v>
      </c>
      <c r="B1841" s="130" t="s">
        <v>3774</v>
      </c>
      <c r="C1841" s="130" t="s">
        <v>12</v>
      </c>
      <c r="D1841" s="130" t="s">
        <v>39</v>
      </c>
      <c r="E1841" s="131">
        <v>0</v>
      </c>
      <c r="F1841" s="131">
        <v>0</v>
      </c>
      <c r="G1841" s="130" t="s">
        <v>19</v>
      </c>
      <c r="H1841" s="130" t="s">
        <v>43</v>
      </c>
      <c r="I1841" s="130">
        <v>0</v>
      </c>
      <c r="J1841" s="131">
        <v>0</v>
      </c>
      <c r="K1841" s="131">
        <v>0</v>
      </c>
    </row>
    <row r="1842" spans="1:11" ht="23.1" hidden="1" customHeight="1" x14ac:dyDescent="0.15">
      <c r="A1842" s="130" t="s">
        <v>3775</v>
      </c>
      <c r="B1842" s="130" t="s">
        <v>3776</v>
      </c>
      <c r="C1842" s="130" t="s">
        <v>18</v>
      </c>
      <c r="D1842" s="130">
        <v>0</v>
      </c>
      <c r="E1842" s="131">
        <v>0</v>
      </c>
      <c r="F1842" s="131">
        <v>0</v>
      </c>
      <c r="G1842" s="130" t="s">
        <v>18</v>
      </c>
      <c r="H1842" s="130">
        <v>0</v>
      </c>
      <c r="I1842" s="130">
        <v>0</v>
      </c>
      <c r="J1842" s="131">
        <v>0</v>
      </c>
      <c r="K1842" s="131">
        <v>0</v>
      </c>
    </row>
    <row r="1843" spans="1:11" ht="23.1" hidden="1" customHeight="1" x14ac:dyDescent="0.15">
      <c r="A1843" s="130" t="s">
        <v>3777</v>
      </c>
      <c r="B1843" s="130" t="s">
        <v>3778</v>
      </c>
      <c r="C1843" s="130" t="s">
        <v>18</v>
      </c>
      <c r="D1843" s="130">
        <v>0</v>
      </c>
      <c r="E1843" s="131">
        <v>0</v>
      </c>
      <c r="F1843" s="131">
        <v>0</v>
      </c>
      <c r="G1843" s="130" t="s">
        <v>18</v>
      </c>
      <c r="H1843" s="130">
        <v>0</v>
      </c>
      <c r="I1843" s="130">
        <v>0</v>
      </c>
      <c r="J1843" s="131">
        <v>0</v>
      </c>
      <c r="K1843" s="131">
        <v>0</v>
      </c>
    </row>
    <row r="1844" spans="1:11" ht="23.1" hidden="1" customHeight="1" x14ac:dyDescent="0.15">
      <c r="A1844" s="130" t="s">
        <v>3779</v>
      </c>
      <c r="B1844" s="130" t="s">
        <v>3780</v>
      </c>
      <c r="C1844" s="130" t="s">
        <v>48</v>
      </c>
      <c r="D1844" s="130">
        <v>0</v>
      </c>
      <c r="E1844" s="131">
        <v>0</v>
      </c>
      <c r="F1844" s="131">
        <v>0</v>
      </c>
      <c r="G1844" s="130" t="s">
        <v>65</v>
      </c>
      <c r="H1844" s="130">
        <v>0</v>
      </c>
      <c r="I1844" s="130">
        <v>0</v>
      </c>
      <c r="J1844" s="131">
        <v>0</v>
      </c>
      <c r="K1844" s="131">
        <v>0</v>
      </c>
    </row>
    <row r="1845" spans="1:11" ht="23.1" hidden="1" customHeight="1" x14ac:dyDescent="0.15">
      <c r="A1845" s="130" t="s">
        <v>3781</v>
      </c>
      <c r="B1845" s="130" t="s">
        <v>3782</v>
      </c>
      <c r="C1845" s="130" t="s">
        <v>25</v>
      </c>
      <c r="D1845" s="130">
        <v>0</v>
      </c>
      <c r="E1845" s="131">
        <v>0</v>
      </c>
      <c r="F1845" s="131">
        <v>0</v>
      </c>
      <c r="G1845" s="130" t="s">
        <v>64</v>
      </c>
      <c r="H1845" s="130" t="s">
        <v>29</v>
      </c>
      <c r="I1845" s="130">
        <v>0</v>
      </c>
      <c r="J1845" s="131">
        <v>0</v>
      </c>
      <c r="K1845" s="131">
        <v>0</v>
      </c>
    </row>
    <row r="1846" spans="1:11" ht="23.1" hidden="1" customHeight="1" x14ac:dyDescent="0.15">
      <c r="A1846" s="130" t="s">
        <v>3783</v>
      </c>
      <c r="B1846" s="130" t="s">
        <v>3784</v>
      </c>
      <c r="C1846" s="130" t="s">
        <v>18</v>
      </c>
      <c r="D1846" s="130">
        <v>0</v>
      </c>
      <c r="E1846" s="131">
        <v>0</v>
      </c>
      <c r="F1846" s="131">
        <v>0</v>
      </c>
      <c r="G1846" s="130" t="s">
        <v>18</v>
      </c>
      <c r="H1846" s="130">
        <v>0</v>
      </c>
      <c r="I1846" s="130">
        <v>0</v>
      </c>
      <c r="J1846" s="131">
        <v>0</v>
      </c>
      <c r="K1846" s="131">
        <v>0</v>
      </c>
    </row>
    <row r="1847" spans="1:11" ht="23.1" hidden="1" customHeight="1" x14ac:dyDescent="0.15">
      <c r="A1847" s="130" t="s">
        <v>3785</v>
      </c>
      <c r="B1847" s="130" t="s">
        <v>3786</v>
      </c>
      <c r="C1847" s="130" t="s">
        <v>11</v>
      </c>
      <c r="D1847" s="130">
        <v>0</v>
      </c>
      <c r="E1847" s="131">
        <v>0</v>
      </c>
      <c r="F1847" s="131">
        <v>0</v>
      </c>
      <c r="G1847" s="130" t="s">
        <v>62</v>
      </c>
      <c r="H1847" s="130">
        <v>0</v>
      </c>
      <c r="I1847" s="130">
        <v>0</v>
      </c>
      <c r="J1847" s="131">
        <v>0</v>
      </c>
      <c r="K1847" s="131">
        <v>0</v>
      </c>
    </row>
    <row r="1848" spans="1:11" ht="23.1" hidden="1" customHeight="1" x14ac:dyDescent="0.15">
      <c r="A1848" s="130" t="s">
        <v>3787</v>
      </c>
      <c r="B1848" s="130" t="s">
        <v>3788</v>
      </c>
      <c r="C1848" s="130" t="s">
        <v>11</v>
      </c>
      <c r="D1848" s="130">
        <v>0</v>
      </c>
      <c r="E1848" s="131">
        <v>0</v>
      </c>
      <c r="F1848" s="131">
        <v>0</v>
      </c>
      <c r="G1848" s="130" t="s">
        <v>32</v>
      </c>
      <c r="H1848" s="130">
        <v>0</v>
      </c>
      <c r="I1848" s="130">
        <v>0</v>
      </c>
      <c r="J1848" s="131">
        <v>0</v>
      </c>
      <c r="K1848" s="131">
        <v>0</v>
      </c>
    </row>
    <row r="1849" spans="1:11" ht="23.1" hidden="1" customHeight="1" x14ac:dyDescent="0.15">
      <c r="A1849" s="130" t="s">
        <v>3789</v>
      </c>
      <c r="B1849" s="130" t="s">
        <v>3790</v>
      </c>
      <c r="C1849" s="130" t="s">
        <v>11</v>
      </c>
      <c r="D1849" s="130" t="s">
        <v>40</v>
      </c>
      <c r="E1849" s="131">
        <v>0</v>
      </c>
      <c r="F1849" s="131">
        <v>0</v>
      </c>
      <c r="G1849" s="130" t="s">
        <v>32</v>
      </c>
      <c r="H1849" s="130" t="s">
        <v>40</v>
      </c>
      <c r="I1849" s="130" t="s">
        <v>57</v>
      </c>
      <c r="J1849" s="131">
        <v>0</v>
      </c>
      <c r="K1849" s="131">
        <v>0</v>
      </c>
    </row>
    <row r="1850" spans="1:11" ht="23.1" hidden="1" customHeight="1" x14ac:dyDescent="0.15">
      <c r="A1850" s="130" t="s">
        <v>3791</v>
      </c>
      <c r="B1850" s="130" t="s">
        <v>3792</v>
      </c>
      <c r="C1850" s="130" t="s">
        <v>11</v>
      </c>
      <c r="D1850" s="130" t="s">
        <v>47</v>
      </c>
      <c r="E1850" s="131">
        <v>0</v>
      </c>
      <c r="F1850" s="131">
        <v>0</v>
      </c>
      <c r="G1850" s="130" t="s">
        <v>32</v>
      </c>
      <c r="H1850" s="130" t="s">
        <v>47</v>
      </c>
      <c r="I1850" s="130">
        <v>0</v>
      </c>
      <c r="J1850" s="131">
        <v>0</v>
      </c>
      <c r="K1850" s="131">
        <v>0</v>
      </c>
    </row>
    <row r="1851" spans="1:11" ht="23.1" hidden="1" customHeight="1" x14ac:dyDescent="0.15">
      <c r="A1851" s="130" t="s">
        <v>3793</v>
      </c>
      <c r="B1851" s="130" t="s">
        <v>3794</v>
      </c>
      <c r="C1851" s="130" t="s">
        <v>11</v>
      </c>
      <c r="D1851" s="130">
        <v>0</v>
      </c>
      <c r="E1851" s="131">
        <v>0</v>
      </c>
      <c r="F1851" s="131">
        <v>0</v>
      </c>
      <c r="G1851" s="130" t="s">
        <v>32</v>
      </c>
      <c r="H1851" s="130">
        <v>0</v>
      </c>
      <c r="I1851" s="130">
        <v>0</v>
      </c>
      <c r="J1851" s="131">
        <v>0</v>
      </c>
      <c r="K1851" s="131">
        <v>0</v>
      </c>
    </row>
    <row r="1852" spans="1:11" ht="23.1" hidden="1" customHeight="1" x14ac:dyDescent="0.15">
      <c r="A1852" s="130" t="s">
        <v>3795</v>
      </c>
      <c r="B1852" s="130" t="s">
        <v>3796</v>
      </c>
      <c r="C1852" s="130" t="s">
        <v>35</v>
      </c>
      <c r="D1852" s="130" t="s">
        <v>11</v>
      </c>
      <c r="E1852" s="131">
        <v>0</v>
      </c>
      <c r="F1852" s="131">
        <v>0</v>
      </c>
      <c r="G1852" s="130" t="s">
        <v>36</v>
      </c>
      <c r="H1852" s="130" t="s">
        <v>32</v>
      </c>
      <c r="I1852" s="130">
        <v>0</v>
      </c>
      <c r="J1852" s="131">
        <v>0</v>
      </c>
      <c r="K1852" s="131">
        <v>0</v>
      </c>
    </row>
    <row r="1853" spans="1:11" ht="23.1" hidden="1" customHeight="1" x14ac:dyDescent="0.15">
      <c r="A1853" s="130" t="s">
        <v>3797</v>
      </c>
      <c r="B1853" s="130" t="s">
        <v>3798</v>
      </c>
      <c r="C1853" s="130" t="s">
        <v>35</v>
      </c>
      <c r="D1853" s="130">
        <v>0</v>
      </c>
      <c r="E1853" s="131">
        <v>0</v>
      </c>
      <c r="F1853" s="131">
        <v>0</v>
      </c>
      <c r="G1853" s="130" t="s">
        <v>36</v>
      </c>
      <c r="H1853" s="130">
        <v>0</v>
      </c>
      <c r="I1853" s="130">
        <v>0</v>
      </c>
      <c r="J1853" s="131">
        <v>0</v>
      </c>
      <c r="K1853" s="131">
        <v>0</v>
      </c>
    </row>
    <row r="1854" spans="1:11" ht="23.1" hidden="1" customHeight="1" x14ac:dyDescent="0.15">
      <c r="A1854" s="130" t="s">
        <v>3799</v>
      </c>
      <c r="B1854" s="130" t="s">
        <v>3800</v>
      </c>
      <c r="C1854" s="130" t="s">
        <v>11</v>
      </c>
      <c r="D1854" s="130">
        <v>0</v>
      </c>
      <c r="E1854" s="131">
        <v>0</v>
      </c>
      <c r="F1854" s="131">
        <v>0</v>
      </c>
      <c r="G1854" s="130" t="s">
        <v>13</v>
      </c>
      <c r="H1854" s="130">
        <v>0</v>
      </c>
      <c r="I1854" s="130">
        <v>0</v>
      </c>
      <c r="J1854" s="131">
        <v>0</v>
      </c>
      <c r="K1854" s="131">
        <v>0</v>
      </c>
    </row>
    <row r="1855" spans="1:11" ht="23.1" hidden="1" customHeight="1" x14ac:dyDescent="0.15">
      <c r="A1855" s="130" t="s">
        <v>3801</v>
      </c>
      <c r="B1855" s="130" t="s">
        <v>3802</v>
      </c>
      <c r="C1855" s="130" t="s">
        <v>12</v>
      </c>
      <c r="D1855" s="130">
        <v>0</v>
      </c>
      <c r="E1855" s="131">
        <v>0</v>
      </c>
      <c r="F1855" s="131">
        <v>0</v>
      </c>
      <c r="G1855" s="130" t="s">
        <v>19</v>
      </c>
      <c r="H1855" s="130">
        <v>0</v>
      </c>
      <c r="I1855" s="130">
        <v>0</v>
      </c>
      <c r="J1855" s="131">
        <v>0</v>
      </c>
      <c r="K1855" s="131">
        <v>0</v>
      </c>
    </row>
    <row r="1856" spans="1:11" ht="23.1" hidden="1" customHeight="1" x14ac:dyDescent="0.15">
      <c r="A1856" s="130" t="s">
        <v>3803</v>
      </c>
      <c r="B1856" s="130" t="s">
        <v>3804</v>
      </c>
      <c r="C1856" s="130" t="s">
        <v>26</v>
      </c>
      <c r="D1856" s="130">
        <v>0</v>
      </c>
      <c r="E1856" s="131">
        <v>0</v>
      </c>
      <c r="F1856" s="131">
        <v>0</v>
      </c>
      <c r="G1856" s="130" t="s">
        <v>26</v>
      </c>
      <c r="H1856" s="130">
        <v>0</v>
      </c>
      <c r="I1856" s="130">
        <v>0</v>
      </c>
      <c r="J1856" s="131">
        <v>0</v>
      </c>
      <c r="K1856" s="131">
        <v>0</v>
      </c>
    </row>
    <row r="1857" spans="1:11" ht="23.1" hidden="1" customHeight="1" x14ac:dyDescent="0.15">
      <c r="A1857" s="130" t="s">
        <v>3805</v>
      </c>
      <c r="B1857" s="130" t="s">
        <v>3806</v>
      </c>
      <c r="C1857" s="130" t="s">
        <v>25</v>
      </c>
      <c r="D1857" s="130">
        <v>0</v>
      </c>
      <c r="E1857" s="131">
        <v>0</v>
      </c>
      <c r="F1857" s="131">
        <v>0</v>
      </c>
      <c r="G1857" s="130" t="s">
        <v>29</v>
      </c>
      <c r="H1857" s="130" t="s">
        <v>55</v>
      </c>
      <c r="I1857" s="130">
        <v>0</v>
      </c>
      <c r="J1857" s="131">
        <v>0</v>
      </c>
      <c r="K1857" s="131">
        <v>0</v>
      </c>
    </row>
    <row r="1858" spans="1:11" ht="23.1" hidden="1" customHeight="1" x14ac:dyDescent="0.15">
      <c r="A1858" s="130" t="s">
        <v>3807</v>
      </c>
      <c r="B1858" s="130" t="s">
        <v>3808</v>
      </c>
      <c r="C1858" s="130" t="s">
        <v>11</v>
      </c>
      <c r="D1858" s="130" t="s">
        <v>47</v>
      </c>
      <c r="E1858" s="131">
        <v>0</v>
      </c>
      <c r="F1858" s="131">
        <v>0</v>
      </c>
      <c r="G1858" s="130" t="s">
        <v>32</v>
      </c>
      <c r="H1858" s="130" t="s">
        <v>47</v>
      </c>
      <c r="I1858" s="130">
        <v>0</v>
      </c>
      <c r="J1858" s="131">
        <v>0</v>
      </c>
      <c r="K1858" s="131">
        <v>0</v>
      </c>
    </row>
    <row r="1859" spans="1:11" ht="23.1" hidden="1" customHeight="1" x14ac:dyDescent="0.15">
      <c r="A1859" s="130" t="s">
        <v>3809</v>
      </c>
      <c r="B1859" s="130" t="s">
        <v>3810</v>
      </c>
      <c r="C1859" s="130" t="s">
        <v>11</v>
      </c>
      <c r="D1859" s="130">
        <v>0</v>
      </c>
      <c r="E1859" s="131">
        <v>0</v>
      </c>
      <c r="F1859" s="131">
        <v>0</v>
      </c>
      <c r="G1859" s="130" t="s">
        <v>32</v>
      </c>
      <c r="H1859" s="130">
        <v>0</v>
      </c>
      <c r="I1859" s="130">
        <v>0</v>
      </c>
      <c r="J1859" s="131">
        <v>0</v>
      </c>
      <c r="K1859" s="131">
        <v>0</v>
      </c>
    </row>
    <row r="1860" spans="1:11" ht="23.1" hidden="1" customHeight="1" x14ac:dyDescent="0.15">
      <c r="A1860" s="130" t="s">
        <v>3811</v>
      </c>
      <c r="B1860" s="130" t="s">
        <v>3812</v>
      </c>
      <c r="C1860" s="130" t="s">
        <v>11</v>
      </c>
      <c r="D1860" s="130">
        <v>0</v>
      </c>
      <c r="E1860" s="131">
        <v>0</v>
      </c>
      <c r="F1860" s="131">
        <v>0</v>
      </c>
      <c r="G1860" s="130" t="s">
        <v>32</v>
      </c>
      <c r="H1860" s="130">
        <v>0</v>
      </c>
      <c r="I1860" s="130">
        <v>0</v>
      </c>
      <c r="J1860" s="131">
        <v>0</v>
      </c>
      <c r="K1860" s="131">
        <v>0</v>
      </c>
    </row>
    <row r="1861" spans="1:11" ht="23.1" hidden="1" customHeight="1" x14ac:dyDescent="0.15">
      <c r="A1861" s="130" t="s">
        <v>3813</v>
      </c>
      <c r="B1861" s="130" t="s">
        <v>3814</v>
      </c>
      <c r="C1861" s="130" t="s">
        <v>11</v>
      </c>
      <c r="D1861" s="130">
        <v>0</v>
      </c>
      <c r="E1861" s="131">
        <v>0</v>
      </c>
      <c r="F1861" s="131">
        <v>0</v>
      </c>
      <c r="G1861" s="130" t="s">
        <v>32</v>
      </c>
      <c r="H1861" s="130">
        <v>0</v>
      </c>
      <c r="I1861" s="130">
        <v>0</v>
      </c>
      <c r="J1861" s="131">
        <v>0</v>
      </c>
      <c r="K1861" s="131">
        <v>0</v>
      </c>
    </row>
    <row r="1862" spans="1:11" ht="23.1" hidden="1" customHeight="1" x14ac:dyDescent="0.15">
      <c r="A1862" s="130" t="s">
        <v>3815</v>
      </c>
      <c r="B1862" s="130" t="s">
        <v>3816</v>
      </c>
      <c r="C1862" s="130" t="s">
        <v>18</v>
      </c>
      <c r="D1862" s="130">
        <v>0</v>
      </c>
      <c r="E1862" s="131">
        <v>0</v>
      </c>
      <c r="F1862" s="131">
        <v>0</v>
      </c>
      <c r="G1862" s="130" t="s">
        <v>18</v>
      </c>
      <c r="H1862" s="130">
        <v>0</v>
      </c>
      <c r="I1862" s="130">
        <v>0</v>
      </c>
      <c r="J1862" s="131">
        <v>0</v>
      </c>
      <c r="K1862" s="131">
        <v>0</v>
      </c>
    </row>
    <row r="1863" spans="1:11" ht="23.1" hidden="1" customHeight="1" x14ac:dyDescent="0.15">
      <c r="A1863" s="130" t="s">
        <v>3817</v>
      </c>
      <c r="B1863" s="130" t="s">
        <v>3818</v>
      </c>
      <c r="C1863" s="130" t="s">
        <v>35</v>
      </c>
      <c r="D1863" s="130" t="s">
        <v>25</v>
      </c>
      <c r="E1863" s="131">
        <v>0</v>
      </c>
      <c r="F1863" s="131">
        <v>0</v>
      </c>
      <c r="G1863" s="130" t="s">
        <v>36</v>
      </c>
      <c r="H1863" s="130" t="s">
        <v>41</v>
      </c>
      <c r="I1863" s="130">
        <v>0</v>
      </c>
      <c r="J1863" s="131">
        <v>0</v>
      </c>
      <c r="K1863" s="131">
        <v>0</v>
      </c>
    </row>
    <row r="1864" spans="1:11" ht="23.1" hidden="1" customHeight="1" x14ac:dyDescent="0.15">
      <c r="A1864" s="130" t="s">
        <v>3819</v>
      </c>
      <c r="B1864" s="130" t="s">
        <v>3820</v>
      </c>
      <c r="C1864" s="130" t="s">
        <v>11</v>
      </c>
      <c r="D1864" s="130">
        <v>0</v>
      </c>
      <c r="E1864" s="131">
        <v>0</v>
      </c>
      <c r="F1864" s="131">
        <v>0</v>
      </c>
      <c r="G1864" s="130" t="s">
        <v>32</v>
      </c>
      <c r="H1864" s="130">
        <v>0</v>
      </c>
      <c r="I1864" s="130">
        <v>0</v>
      </c>
      <c r="J1864" s="131">
        <v>0</v>
      </c>
      <c r="K1864" s="131">
        <v>0</v>
      </c>
    </row>
    <row r="1865" spans="1:11" ht="23.1" hidden="1" customHeight="1" x14ac:dyDescent="0.15">
      <c r="A1865" s="130" t="s">
        <v>3821</v>
      </c>
      <c r="B1865" s="130" t="s">
        <v>3822</v>
      </c>
      <c r="C1865" s="130" t="s">
        <v>17</v>
      </c>
      <c r="D1865" s="130">
        <v>0</v>
      </c>
      <c r="E1865" s="131">
        <v>0</v>
      </c>
      <c r="F1865" s="131">
        <v>0</v>
      </c>
      <c r="G1865" s="130" t="s">
        <v>23</v>
      </c>
      <c r="H1865" s="130">
        <v>0</v>
      </c>
      <c r="I1865" s="130">
        <v>0</v>
      </c>
      <c r="J1865" s="131">
        <v>0</v>
      </c>
      <c r="K1865" s="131">
        <v>0</v>
      </c>
    </row>
    <row r="1866" spans="1:11" ht="23.1" hidden="1" customHeight="1" x14ac:dyDescent="0.15">
      <c r="A1866" s="130" t="s">
        <v>3823</v>
      </c>
      <c r="B1866" s="130" t="s">
        <v>3824</v>
      </c>
      <c r="C1866" s="130" t="s">
        <v>39</v>
      </c>
      <c r="D1866" s="130">
        <v>0</v>
      </c>
      <c r="E1866" s="131">
        <v>0</v>
      </c>
      <c r="F1866" s="131">
        <v>0</v>
      </c>
      <c r="G1866" s="130" t="s">
        <v>43</v>
      </c>
      <c r="H1866" s="130">
        <v>0</v>
      </c>
      <c r="I1866" s="130">
        <v>0</v>
      </c>
      <c r="J1866" s="131">
        <v>0</v>
      </c>
      <c r="K1866" s="131">
        <v>0</v>
      </c>
    </row>
    <row r="1867" spans="1:11" ht="23.1" hidden="1" customHeight="1" x14ac:dyDescent="0.15">
      <c r="A1867" s="130" t="s">
        <v>3825</v>
      </c>
      <c r="B1867" s="130" t="s">
        <v>3826</v>
      </c>
      <c r="C1867" s="130" t="s">
        <v>11</v>
      </c>
      <c r="D1867" s="130" t="s">
        <v>47</v>
      </c>
      <c r="E1867" s="131">
        <v>0</v>
      </c>
      <c r="F1867" s="131">
        <v>0</v>
      </c>
      <c r="G1867" s="130" t="s">
        <v>32</v>
      </c>
      <c r="H1867" s="130" t="s">
        <v>47</v>
      </c>
      <c r="I1867" s="130">
        <v>0</v>
      </c>
      <c r="J1867" s="131">
        <v>0</v>
      </c>
      <c r="K1867" s="131">
        <v>0</v>
      </c>
    </row>
    <row r="1868" spans="1:11" ht="23.1" hidden="1" customHeight="1" x14ac:dyDescent="0.15">
      <c r="A1868" s="130" t="s">
        <v>3827</v>
      </c>
      <c r="B1868" s="130" t="s">
        <v>3828</v>
      </c>
      <c r="C1868" s="130" t="s">
        <v>17</v>
      </c>
      <c r="D1868" s="130" t="s">
        <v>14</v>
      </c>
      <c r="E1868" s="131">
        <v>0</v>
      </c>
      <c r="F1868" s="131">
        <v>0</v>
      </c>
      <c r="G1868" s="130" t="s">
        <v>23</v>
      </c>
      <c r="H1868" s="130" t="s">
        <v>14</v>
      </c>
      <c r="I1868" s="130">
        <v>0</v>
      </c>
      <c r="J1868" s="131">
        <v>0</v>
      </c>
      <c r="K1868" s="131">
        <v>0</v>
      </c>
    </row>
    <row r="1869" spans="1:11" ht="23.1" hidden="1" customHeight="1" x14ac:dyDescent="0.15">
      <c r="A1869" s="130" t="s">
        <v>3829</v>
      </c>
      <c r="B1869" s="130" t="s">
        <v>3830</v>
      </c>
      <c r="C1869" s="130" t="s">
        <v>39</v>
      </c>
      <c r="D1869" s="130">
        <v>0</v>
      </c>
      <c r="E1869" s="131">
        <v>0</v>
      </c>
      <c r="F1869" s="131">
        <v>0</v>
      </c>
      <c r="G1869" s="130" t="s">
        <v>43</v>
      </c>
      <c r="H1869" s="130">
        <v>0</v>
      </c>
      <c r="I1869" s="130">
        <v>0</v>
      </c>
      <c r="J1869" s="131">
        <v>0</v>
      </c>
      <c r="K1869" s="131">
        <v>0</v>
      </c>
    </row>
    <row r="1870" spans="1:11" ht="23.1" hidden="1" customHeight="1" x14ac:dyDescent="0.15">
      <c r="A1870" s="130" t="s">
        <v>3831</v>
      </c>
      <c r="B1870" s="130" t="s">
        <v>3832</v>
      </c>
      <c r="C1870" s="130" t="s">
        <v>11</v>
      </c>
      <c r="D1870" s="130">
        <v>0</v>
      </c>
      <c r="E1870" s="131">
        <v>0</v>
      </c>
      <c r="F1870" s="131">
        <v>0</v>
      </c>
      <c r="G1870" s="130" t="s">
        <v>13</v>
      </c>
      <c r="H1870" s="130">
        <v>0</v>
      </c>
      <c r="I1870" s="130">
        <v>0</v>
      </c>
      <c r="J1870" s="131">
        <v>0</v>
      </c>
      <c r="K1870" s="131">
        <v>0</v>
      </c>
    </row>
    <row r="1871" spans="1:11" ht="23.1" hidden="1" customHeight="1" x14ac:dyDescent="0.15">
      <c r="A1871" s="130" t="s">
        <v>3833</v>
      </c>
      <c r="B1871" s="130" t="s">
        <v>3834</v>
      </c>
      <c r="C1871" s="130" t="s">
        <v>25</v>
      </c>
      <c r="D1871" s="130">
        <v>0</v>
      </c>
      <c r="E1871" s="131">
        <v>0</v>
      </c>
      <c r="F1871" s="131">
        <v>0</v>
      </c>
      <c r="G1871" s="130" t="s">
        <v>41</v>
      </c>
      <c r="H1871" s="130">
        <v>0</v>
      </c>
      <c r="I1871" s="130">
        <v>0</v>
      </c>
      <c r="J1871" s="131">
        <v>0</v>
      </c>
      <c r="K1871" s="131">
        <v>0</v>
      </c>
    </row>
    <row r="1872" spans="1:11" ht="23.1" hidden="1" customHeight="1" x14ac:dyDescent="0.15">
      <c r="A1872" s="130" t="s">
        <v>3835</v>
      </c>
      <c r="B1872" s="130" t="s">
        <v>3836</v>
      </c>
      <c r="C1872" s="130" t="s">
        <v>18</v>
      </c>
      <c r="D1872" s="130">
        <v>0</v>
      </c>
      <c r="E1872" s="131">
        <v>0</v>
      </c>
      <c r="F1872" s="131">
        <v>0</v>
      </c>
      <c r="G1872" s="130" t="s">
        <v>18</v>
      </c>
      <c r="H1872" s="130">
        <v>0</v>
      </c>
      <c r="I1872" s="130">
        <v>0</v>
      </c>
      <c r="J1872" s="131">
        <v>0</v>
      </c>
      <c r="K1872" s="131">
        <v>0</v>
      </c>
    </row>
    <row r="1873" spans="1:11" ht="23.1" hidden="1" customHeight="1" x14ac:dyDescent="0.15">
      <c r="A1873" s="130" t="s">
        <v>3837</v>
      </c>
      <c r="B1873" s="130" t="s">
        <v>3838</v>
      </c>
      <c r="C1873" s="130" t="s">
        <v>25</v>
      </c>
      <c r="D1873" s="130">
        <v>0</v>
      </c>
      <c r="E1873" s="131">
        <v>0</v>
      </c>
      <c r="F1873" s="131">
        <v>0</v>
      </c>
      <c r="G1873" s="130" t="s">
        <v>27</v>
      </c>
      <c r="H1873" s="130">
        <v>0</v>
      </c>
      <c r="I1873" s="130">
        <v>0</v>
      </c>
      <c r="J1873" s="131">
        <v>0</v>
      </c>
      <c r="K1873" s="131">
        <v>0</v>
      </c>
    </row>
    <row r="1874" spans="1:11" ht="23.1" hidden="1" customHeight="1" x14ac:dyDescent="0.15">
      <c r="A1874" s="130" t="s">
        <v>3839</v>
      </c>
      <c r="B1874" s="130" t="s">
        <v>3840</v>
      </c>
      <c r="C1874" s="130" t="s">
        <v>11</v>
      </c>
      <c r="D1874" s="130">
        <v>0</v>
      </c>
      <c r="E1874" s="131">
        <v>0</v>
      </c>
      <c r="F1874" s="131">
        <v>0</v>
      </c>
      <c r="G1874" s="130" t="s">
        <v>57</v>
      </c>
      <c r="H1874" s="130">
        <v>0</v>
      </c>
      <c r="I1874" s="130">
        <v>0</v>
      </c>
      <c r="J1874" s="131">
        <v>0</v>
      </c>
      <c r="K1874" s="131">
        <v>0</v>
      </c>
    </row>
    <row r="1875" spans="1:11" ht="23.1" hidden="1" customHeight="1" x14ac:dyDescent="0.15">
      <c r="A1875" s="130" t="s">
        <v>3841</v>
      </c>
      <c r="B1875" s="130" t="s">
        <v>3842</v>
      </c>
      <c r="C1875" s="130" t="s">
        <v>40</v>
      </c>
      <c r="D1875" s="130">
        <v>0</v>
      </c>
      <c r="E1875" s="131">
        <v>0</v>
      </c>
      <c r="F1875" s="131">
        <v>0</v>
      </c>
      <c r="G1875" s="130" t="s">
        <v>40</v>
      </c>
      <c r="H1875" s="130">
        <v>0</v>
      </c>
      <c r="I1875" s="130">
        <v>0</v>
      </c>
      <c r="J1875" s="131">
        <v>0</v>
      </c>
      <c r="K1875" s="131">
        <v>0</v>
      </c>
    </row>
    <row r="1876" spans="1:11" ht="23.1" hidden="1" customHeight="1" x14ac:dyDescent="0.15">
      <c r="A1876" s="130" t="s">
        <v>3843</v>
      </c>
      <c r="B1876" s="130" t="s">
        <v>3844</v>
      </c>
      <c r="C1876" s="130" t="s">
        <v>18</v>
      </c>
      <c r="D1876" s="130">
        <v>0</v>
      </c>
      <c r="E1876" s="131">
        <v>0</v>
      </c>
      <c r="F1876" s="131">
        <v>0</v>
      </c>
      <c r="G1876" s="130" t="s">
        <v>18</v>
      </c>
      <c r="H1876" s="130">
        <v>0</v>
      </c>
      <c r="I1876" s="130">
        <v>0</v>
      </c>
      <c r="J1876" s="131">
        <v>0</v>
      </c>
      <c r="K1876" s="131">
        <v>0</v>
      </c>
    </row>
    <row r="1877" spans="1:11" ht="23.1" hidden="1" customHeight="1" x14ac:dyDescent="0.15">
      <c r="A1877" s="130" t="s">
        <v>3845</v>
      </c>
      <c r="B1877" s="130" t="s">
        <v>3846</v>
      </c>
      <c r="C1877" s="130" t="s">
        <v>40</v>
      </c>
      <c r="D1877" s="130">
        <v>0</v>
      </c>
      <c r="E1877" s="131">
        <v>0</v>
      </c>
      <c r="F1877" s="131">
        <v>0</v>
      </c>
      <c r="G1877" s="130" t="s">
        <v>40</v>
      </c>
      <c r="H1877" s="130">
        <v>0</v>
      </c>
      <c r="I1877" s="130">
        <v>0</v>
      </c>
      <c r="J1877" s="131">
        <v>0</v>
      </c>
      <c r="K1877" s="131">
        <v>0</v>
      </c>
    </row>
    <row r="1878" spans="1:11" ht="23.1" hidden="1" customHeight="1" x14ac:dyDescent="0.15">
      <c r="A1878" s="130" t="s">
        <v>3847</v>
      </c>
      <c r="B1878" s="130" t="s">
        <v>3848</v>
      </c>
      <c r="C1878" s="130" t="s">
        <v>11</v>
      </c>
      <c r="D1878" s="130">
        <v>0</v>
      </c>
      <c r="E1878" s="131">
        <v>0</v>
      </c>
      <c r="F1878" s="131">
        <v>0</v>
      </c>
      <c r="G1878" s="130" t="s">
        <v>13</v>
      </c>
      <c r="H1878" s="130">
        <v>0</v>
      </c>
      <c r="I1878" s="130">
        <v>0</v>
      </c>
      <c r="J1878" s="131">
        <v>0</v>
      </c>
      <c r="K1878" s="131">
        <v>0</v>
      </c>
    </row>
    <row r="1879" spans="1:11" ht="23.1" hidden="1" customHeight="1" x14ac:dyDescent="0.15">
      <c r="A1879" s="130" t="s">
        <v>3849</v>
      </c>
      <c r="B1879" s="130" t="s">
        <v>3850</v>
      </c>
      <c r="C1879" s="130" t="s">
        <v>11</v>
      </c>
      <c r="D1879" s="130" t="s">
        <v>47</v>
      </c>
      <c r="E1879" s="131">
        <v>0</v>
      </c>
      <c r="F1879" s="131">
        <v>0</v>
      </c>
      <c r="G1879" s="130" t="s">
        <v>32</v>
      </c>
      <c r="H1879" s="130" t="s">
        <v>47</v>
      </c>
      <c r="I1879" s="130">
        <v>0</v>
      </c>
      <c r="J1879" s="131">
        <v>0</v>
      </c>
      <c r="K1879" s="131">
        <v>0</v>
      </c>
    </row>
    <row r="1880" spans="1:11" ht="23.1" hidden="1" customHeight="1" x14ac:dyDescent="0.15">
      <c r="A1880" s="130" t="s">
        <v>3851</v>
      </c>
      <c r="B1880" s="130" t="s">
        <v>3852</v>
      </c>
      <c r="C1880" s="130" t="s">
        <v>35</v>
      </c>
      <c r="D1880" s="130">
        <v>0</v>
      </c>
      <c r="E1880" s="131">
        <v>0</v>
      </c>
      <c r="F1880" s="131">
        <v>0</v>
      </c>
      <c r="G1880" s="130" t="s">
        <v>36</v>
      </c>
      <c r="H1880" s="130">
        <v>0</v>
      </c>
      <c r="I1880" s="130">
        <v>0</v>
      </c>
      <c r="J1880" s="131">
        <v>0</v>
      </c>
      <c r="K1880" s="131">
        <v>0</v>
      </c>
    </row>
    <row r="1881" spans="1:11" ht="23.1" hidden="1" customHeight="1" x14ac:dyDescent="0.15">
      <c r="A1881" s="130" t="s">
        <v>3853</v>
      </c>
      <c r="B1881" s="130" t="s">
        <v>3854</v>
      </c>
      <c r="C1881" s="130" t="s">
        <v>18</v>
      </c>
      <c r="D1881" s="130">
        <v>0</v>
      </c>
      <c r="E1881" s="131">
        <v>0</v>
      </c>
      <c r="F1881" s="131">
        <v>0</v>
      </c>
      <c r="G1881" s="130" t="s">
        <v>18</v>
      </c>
      <c r="H1881" s="130">
        <v>0</v>
      </c>
      <c r="I1881" s="130">
        <v>0</v>
      </c>
      <c r="J1881" s="131">
        <v>0</v>
      </c>
      <c r="K1881" s="131">
        <v>0</v>
      </c>
    </row>
    <row r="1882" spans="1:11" ht="23.1" hidden="1" customHeight="1" x14ac:dyDescent="0.15">
      <c r="A1882" s="130" t="s">
        <v>3855</v>
      </c>
      <c r="B1882" s="130" t="s">
        <v>3856</v>
      </c>
      <c r="C1882" s="130" t="s">
        <v>35</v>
      </c>
      <c r="D1882" s="130" t="s">
        <v>40</v>
      </c>
      <c r="E1882" s="131">
        <v>0</v>
      </c>
      <c r="F1882" s="131">
        <v>0</v>
      </c>
      <c r="G1882" s="130" t="s">
        <v>69</v>
      </c>
      <c r="H1882" s="130" t="s">
        <v>40</v>
      </c>
      <c r="I1882" s="130">
        <v>0</v>
      </c>
      <c r="J1882" s="131">
        <v>0</v>
      </c>
      <c r="K1882" s="131">
        <v>0</v>
      </c>
    </row>
    <row r="1883" spans="1:11" ht="23.1" hidden="1" customHeight="1" x14ac:dyDescent="0.15">
      <c r="A1883" s="130" t="s">
        <v>3857</v>
      </c>
      <c r="B1883" s="130" t="s">
        <v>3858</v>
      </c>
      <c r="C1883" s="130" t="s">
        <v>35</v>
      </c>
      <c r="D1883" s="130">
        <v>0</v>
      </c>
      <c r="E1883" s="131">
        <v>0</v>
      </c>
      <c r="F1883" s="131">
        <v>0</v>
      </c>
      <c r="G1883" s="130" t="s">
        <v>76</v>
      </c>
      <c r="H1883" s="130">
        <v>0</v>
      </c>
      <c r="I1883" s="130">
        <v>0</v>
      </c>
      <c r="J1883" s="131">
        <v>0</v>
      </c>
      <c r="K1883" s="131">
        <v>0</v>
      </c>
    </row>
    <row r="1884" spans="1:11" ht="23.1" hidden="1" customHeight="1" x14ac:dyDescent="0.15">
      <c r="A1884" s="130" t="s">
        <v>3859</v>
      </c>
      <c r="B1884" s="130" t="s">
        <v>3860</v>
      </c>
      <c r="C1884" s="130" t="s">
        <v>18</v>
      </c>
      <c r="D1884" s="130">
        <v>0</v>
      </c>
      <c r="E1884" s="131">
        <v>0</v>
      </c>
      <c r="F1884" s="131">
        <v>0</v>
      </c>
      <c r="G1884" s="130" t="s">
        <v>18</v>
      </c>
      <c r="H1884" s="130">
        <v>0</v>
      </c>
      <c r="I1884" s="130">
        <v>0</v>
      </c>
      <c r="J1884" s="131">
        <v>0</v>
      </c>
      <c r="K1884" s="131">
        <v>0</v>
      </c>
    </row>
    <row r="1885" spans="1:11" ht="23.1" hidden="1" customHeight="1" x14ac:dyDescent="0.15">
      <c r="A1885" s="130" t="s">
        <v>3861</v>
      </c>
      <c r="B1885" s="130" t="s">
        <v>3862</v>
      </c>
      <c r="C1885" s="130" t="s">
        <v>17</v>
      </c>
      <c r="D1885" s="130" t="s">
        <v>25</v>
      </c>
      <c r="E1885" s="131">
        <v>0</v>
      </c>
      <c r="F1885" s="131">
        <v>0</v>
      </c>
      <c r="G1885" s="130" t="s">
        <v>23</v>
      </c>
      <c r="H1885" s="130" t="s">
        <v>33</v>
      </c>
      <c r="I1885" s="130">
        <v>0</v>
      </c>
      <c r="J1885" s="131">
        <v>0</v>
      </c>
      <c r="K1885" s="131">
        <v>0</v>
      </c>
    </row>
    <row r="1886" spans="1:11" ht="23.1" hidden="1" customHeight="1" x14ac:dyDescent="0.15">
      <c r="A1886" s="130" t="s">
        <v>3863</v>
      </c>
      <c r="B1886" s="130" t="s">
        <v>3864</v>
      </c>
      <c r="C1886" s="130" t="s">
        <v>18</v>
      </c>
      <c r="D1886" s="130">
        <v>0</v>
      </c>
      <c r="E1886" s="131">
        <v>0</v>
      </c>
      <c r="F1886" s="131">
        <v>0</v>
      </c>
      <c r="G1886" s="130" t="s">
        <v>18</v>
      </c>
      <c r="H1886" s="130">
        <v>0</v>
      </c>
      <c r="I1886" s="130">
        <v>0</v>
      </c>
      <c r="J1886" s="131">
        <v>0</v>
      </c>
      <c r="K1886" s="131">
        <v>0</v>
      </c>
    </row>
    <row r="1887" spans="1:11" ht="23.1" hidden="1" customHeight="1" x14ac:dyDescent="0.15">
      <c r="A1887" s="130" t="s">
        <v>3865</v>
      </c>
      <c r="B1887" s="130" t="s">
        <v>3866</v>
      </c>
      <c r="C1887" s="130" t="s">
        <v>25</v>
      </c>
      <c r="D1887" s="130">
        <v>0</v>
      </c>
      <c r="E1887" s="131">
        <v>0</v>
      </c>
      <c r="F1887" s="131">
        <v>0</v>
      </c>
      <c r="G1887" s="130" t="s">
        <v>64</v>
      </c>
      <c r="H1887" s="130">
        <v>0</v>
      </c>
      <c r="I1887" s="130">
        <v>0</v>
      </c>
      <c r="J1887" s="131">
        <v>0</v>
      </c>
      <c r="K1887" s="131">
        <v>0</v>
      </c>
    </row>
    <row r="1888" spans="1:11" ht="23.1" hidden="1" customHeight="1" x14ac:dyDescent="0.15">
      <c r="A1888" s="130" t="s">
        <v>3867</v>
      </c>
      <c r="B1888" s="130" t="s">
        <v>3868</v>
      </c>
      <c r="C1888" s="130" t="s">
        <v>11</v>
      </c>
      <c r="D1888" s="130">
        <v>0</v>
      </c>
      <c r="E1888" s="131">
        <v>0</v>
      </c>
      <c r="F1888" s="131">
        <v>0</v>
      </c>
      <c r="G1888" s="130" t="s">
        <v>13</v>
      </c>
      <c r="H1888" s="130">
        <v>0</v>
      </c>
      <c r="I1888" s="130">
        <v>0</v>
      </c>
      <c r="J1888" s="131">
        <v>0</v>
      </c>
      <c r="K1888" s="131">
        <v>0</v>
      </c>
    </row>
    <row r="1889" spans="1:11" ht="23.1" hidden="1" customHeight="1" x14ac:dyDescent="0.15">
      <c r="A1889" s="130" t="s">
        <v>3869</v>
      </c>
      <c r="B1889" s="130" t="s">
        <v>3870</v>
      </c>
      <c r="C1889" s="130" t="s">
        <v>25</v>
      </c>
      <c r="D1889" s="130">
        <v>0</v>
      </c>
      <c r="E1889" s="131">
        <v>0</v>
      </c>
      <c r="F1889" s="131">
        <v>0</v>
      </c>
      <c r="G1889" s="130" t="s">
        <v>41</v>
      </c>
      <c r="H1889" s="130">
        <v>0</v>
      </c>
      <c r="I1889" s="130">
        <v>0</v>
      </c>
      <c r="J1889" s="131">
        <v>0</v>
      </c>
      <c r="K1889" s="131">
        <v>0</v>
      </c>
    </row>
    <row r="1890" spans="1:11" ht="23.1" hidden="1" customHeight="1" x14ac:dyDescent="0.15">
      <c r="A1890" s="130" t="s">
        <v>3871</v>
      </c>
      <c r="B1890" s="130" t="s">
        <v>3872</v>
      </c>
      <c r="C1890" s="130" t="s">
        <v>25</v>
      </c>
      <c r="D1890" s="130" t="s">
        <v>11</v>
      </c>
      <c r="E1890" s="131">
        <v>0</v>
      </c>
      <c r="F1890" s="131">
        <v>0</v>
      </c>
      <c r="G1890" s="130" t="s">
        <v>41</v>
      </c>
      <c r="H1890" s="130" t="s">
        <v>13</v>
      </c>
      <c r="I1890" s="130">
        <v>0</v>
      </c>
      <c r="J1890" s="131">
        <v>0</v>
      </c>
      <c r="K1890" s="131">
        <v>0</v>
      </c>
    </row>
    <row r="1891" spans="1:11" ht="23.1" hidden="1" customHeight="1" x14ac:dyDescent="0.15">
      <c r="A1891" s="130" t="s">
        <v>3873</v>
      </c>
      <c r="B1891" s="130" t="s">
        <v>3874</v>
      </c>
      <c r="C1891" s="130" t="s">
        <v>35</v>
      </c>
      <c r="D1891" s="130">
        <v>0</v>
      </c>
      <c r="E1891" s="131">
        <v>0</v>
      </c>
      <c r="F1891" s="131">
        <v>0</v>
      </c>
      <c r="G1891" s="130" t="s">
        <v>36</v>
      </c>
      <c r="H1891" s="130" t="s">
        <v>69</v>
      </c>
      <c r="I1891" s="130">
        <v>0</v>
      </c>
      <c r="J1891" s="131">
        <v>0</v>
      </c>
      <c r="K1891" s="131">
        <v>0</v>
      </c>
    </row>
    <row r="1892" spans="1:11" ht="23.1" hidden="1" customHeight="1" x14ac:dyDescent="0.15">
      <c r="A1892" s="130" t="s">
        <v>3875</v>
      </c>
      <c r="B1892" s="130" t="s">
        <v>3876</v>
      </c>
      <c r="C1892" s="130" t="s">
        <v>35</v>
      </c>
      <c r="D1892" s="130" t="s">
        <v>18</v>
      </c>
      <c r="E1892" s="131">
        <v>0</v>
      </c>
      <c r="F1892" s="131">
        <v>0</v>
      </c>
      <c r="G1892" s="130" t="s">
        <v>36</v>
      </c>
      <c r="H1892" s="130" t="s">
        <v>18</v>
      </c>
      <c r="I1892" s="130">
        <v>0</v>
      </c>
      <c r="J1892" s="131">
        <v>0</v>
      </c>
      <c r="K1892" s="131">
        <v>0</v>
      </c>
    </row>
    <row r="1893" spans="1:11" ht="23.1" hidden="1" customHeight="1" x14ac:dyDescent="0.15">
      <c r="A1893" s="130" t="s">
        <v>3877</v>
      </c>
      <c r="B1893" s="130" t="s">
        <v>3878</v>
      </c>
      <c r="C1893" s="130" t="s">
        <v>11</v>
      </c>
      <c r="D1893" s="130">
        <v>0</v>
      </c>
      <c r="E1893" s="131">
        <v>0</v>
      </c>
      <c r="F1893" s="131">
        <v>0</v>
      </c>
      <c r="G1893" s="130" t="s">
        <v>62</v>
      </c>
      <c r="H1893" s="130">
        <v>0</v>
      </c>
      <c r="I1893" s="130">
        <v>0</v>
      </c>
      <c r="J1893" s="131">
        <v>0</v>
      </c>
      <c r="K1893" s="131">
        <v>0</v>
      </c>
    </row>
    <row r="1894" spans="1:11" ht="23.1" hidden="1" customHeight="1" x14ac:dyDescent="0.15">
      <c r="A1894" s="130" t="s">
        <v>3879</v>
      </c>
      <c r="B1894" s="130" t="s">
        <v>3880</v>
      </c>
      <c r="C1894" s="130" t="s">
        <v>11</v>
      </c>
      <c r="D1894" s="130" t="s">
        <v>40</v>
      </c>
      <c r="E1894" s="131">
        <v>0</v>
      </c>
      <c r="F1894" s="131">
        <v>0</v>
      </c>
      <c r="G1894" s="130" t="s">
        <v>57</v>
      </c>
      <c r="H1894" s="130" t="s">
        <v>40</v>
      </c>
      <c r="I1894" s="130">
        <v>0</v>
      </c>
      <c r="J1894" s="131">
        <v>0</v>
      </c>
      <c r="K1894" s="131">
        <v>0</v>
      </c>
    </row>
    <row r="1895" spans="1:11" ht="23.1" hidden="1" customHeight="1" x14ac:dyDescent="0.15">
      <c r="A1895" s="130" t="s">
        <v>3881</v>
      </c>
      <c r="B1895" s="130" t="s">
        <v>3882</v>
      </c>
      <c r="C1895" s="130" t="s">
        <v>35</v>
      </c>
      <c r="D1895" s="130" t="s">
        <v>26</v>
      </c>
      <c r="E1895" s="131">
        <v>0</v>
      </c>
      <c r="F1895" s="131">
        <v>0</v>
      </c>
      <c r="G1895" s="130" t="s">
        <v>36</v>
      </c>
      <c r="H1895" s="130" t="s">
        <v>26</v>
      </c>
      <c r="I1895" s="130">
        <v>0</v>
      </c>
      <c r="J1895" s="131">
        <v>0</v>
      </c>
      <c r="K1895" s="131">
        <v>0</v>
      </c>
    </row>
    <row r="1896" spans="1:11" ht="23.1" hidden="1" customHeight="1" x14ac:dyDescent="0.15">
      <c r="A1896" s="130" t="s">
        <v>3883</v>
      </c>
      <c r="B1896" s="130" t="s">
        <v>3884</v>
      </c>
      <c r="C1896" s="130" t="s">
        <v>48</v>
      </c>
      <c r="D1896" s="130" t="s">
        <v>11</v>
      </c>
      <c r="E1896" s="131">
        <v>0</v>
      </c>
      <c r="F1896" s="131">
        <v>0</v>
      </c>
      <c r="G1896" s="130">
        <v>0</v>
      </c>
      <c r="H1896" s="130" t="s">
        <v>13</v>
      </c>
      <c r="I1896" s="130">
        <v>0</v>
      </c>
      <c r="J1896" s="131">
        <v>0</v>
      </c>
      <c r="K1896" s="131">
        <v>0</v>
      </c>
    </row>
    <row r="1897" spans="1:11" ht="23.1" hidden="1" customHeight="1" x14ac:dyDescent="0.15">
      <c r="A1897" s="130" t="s">
        <v>3885</v>
      </c>
      <c r="B1897" s="130" t="s">
        <v>3886</v>
      </c>
      <c r="C1897" s="130" t="s">
        <v>35</v>
      </c>
      <c r="D1897" s="130" t="s">
        <v>39</v>
      </c>
      <c r="E1897" s="131">
        <v>0</v>
      </c>
      <c r="F1897" s="131">
        <v>0</v>
      </c>
      <c r="G1897" s="130" t="s">
        <v>36</v>
      </c>
      <c r="H1897" s="130" t="s">
        <v>43</v>
      </c>
      <c r="I1897" s="130">
        <v>0</v>
      </c>
      <c r="J1897" s="131">
        <v>0</v>
      </c>
      <c r="K1897" s="131">
        <v>0</v>
      </c>
    </row>
    <row r="1898" spans="1:11" ht="23.1" hidden="1" customHeight="1" x14ac:dyDescent="0.15">
      <c r="A1898" s="130" t="s">
        <v>3887</v>
      </c>
      <c r="B1898" s="130" t="s">
        <v>3888</v>
      </c>
      <c r="C1898" s="130" t="s">
        <v>11</v>
      </c>
      <c r="D1898" s="130">
        <v>0</v>
      </c>
      <c r="E1898" s="131">
        <v>0</v>
      </c>
      <c r="F1898" s="131">
        <v>0</v>
      </c>
      <c r="G1898" s="130" t="s">
        <v>62</v>
      </c>
      <c r="H1898" s="130">
        <v>0</v>
      </c>
      <c r="I1898" s="130">
        <v>0</v>
      </c>
      <c r="J1898" s="131">
        <v>0</v>
      </c>
      <c r="K1898" s="131">
        <v>0</v>
      </c>
    </row>
    <row r="1899" spans="1:11" ht="23.1" hidden="1" customHeight="1" x14ac:dyDescent="0.15">
      <c r="A1899" s="130" t="s">
        <v>3889</v>
      </c>
      <c r="B1899" s="130" t="s">
        <v>3890</v>
      </c>
      <c r="C1899" s="130" t="s">
        <v>11</v>
      </c>
      <c r="D1899" s="130" t="s">
        <v>47</v>
      </c>
      <c r="E1899" s="131">
        <v>0</v>
      </c>
      <c r="F1899" s="131">
        <v>0</v>
      </c>
      <c r="G1899" s="130" t="s">
        <v>32</v>
      </c>
      <c r="H1899" s="130" t="s">
        <v>47</v>
      </c>
      <c r="I1899" s="130">
        <v>0</v>
      </c>
      <c r="J1899" s="131">
        <v>0</v>
      </c>
      <c r="K1899" s="131">
        <v>0</v>
      </c>
    </row>
    <row r="1900" spans="1:11" ht="23.1" hidden="1" customHeight="1" x14ac:dyDescent="0.15">
      <c r="A1900" s="130" t="s">
        <v>3891</v>
      </c>
      <c r="B1900" s="130" t="s">
        <v>3892</v>
      </c>
      <c r="C1900" s="130" t="s">
        <v>26</v>
      </c>
      <c r="D1900" s="130">
        <v>0</v>
      </c>
      <c r="E1900" s="131">
        <v>0</v>
      </c>
      <c r="F1900" s="131">
        <v>0</v>
      </c>
      <c r="G1900" s="130" t="s">
        <v>26</v>
      </c>
      <c r="H1900" s="130" t="s">
        <v>29</v>
      </c>
      <c r="I1900" s="130">
        <v>0</v>
      </c>
      <c r="J1900" s="131">
        <v>0</v>
      </c>
      <c r="K1900" s="131">
        <v>0</v>
      </c>
    </row>
    <row r="1901" spans="1:11" ht="23.1" hidden="1" customHeight="1" x14ac:dyDescent="0.15">
      <c r="A1901" s="130" t="s">
        <v>3893</v>
      </c>
      <c r="B1901" s="130" t="s">
        <v>3894</v>
      </c>
      <c r="C1901" s="130" t="s">
        <v>35</v>
      </c>
      <c r="D1901" s="130" t="s">
        <v>26</v>
      </c>
      <c r="E1901" s="131">
        <v>0</v>
      </c>
      <c r="F1901" s="131">
        <v>0</v>
      </c>
      <c r="G1901" s="130" t="s">
        <v>72</v>
      </c>
      <c r="H1901" s="130" t="s">
        <v>26</v>
      </c>
      <c r="I1901" s="130" t="s">
        <v>76</v>
      </c>
      <c r="J1901" s="131">
        <v>0</v>
      </c>
      <c r="K1901" s="131">
        <v>0</v>
      </c>
    </row>
    <row r="1902" spans="1:11" ht="23.1" hidden="1" customHeight="1" x14ac:dyDescent="0.15">
      <c r="A1902" s="130" t="s">
        <v>3895</v>
      </c>
      <c r="B1902" s="130" t="s">
        <v>3896</v>
      </c>
      <c r="C1902" s="130" t="s">
        <v>39</v>
      </c>
      <c r="D1902" s="130">
        <v>0</v>
      </c>
      <c r="E1902" s="131">
        <v>0</v>
      </c>
      <c r="F1902" s="131">
        <v>0</v>
      </c>
      <c r="G1902" s="130" t="s">
        <v>43</v>
      </c>
      <c r="H1902" s="130">
        <v>0</v>
      </c>
      <c r="I1902" s="130">
        <v>0</v>
      </c>
      <c r="J1902" s="131">
        <v>0</v>
      </c>
      <c r="K1902" s="131">
        <v>0</v>
      </c>
    </row>
    <row r="1903" spans="1:11" ht="23.1" hidden="1" customHeight="1" x14ac:dyDescent="0.15">
      <c r="A1903" s="130" t="s">
        <v>3897</v>
      </c>
      <c r="B1903" s="130" t="s">
        <v>3898</v>
      </c>
      <c r="C1903" s="130" t="s">
        <v>25</v>
      </c>
      <c r="D1903" s="130">
        <v>0</v>
      </c>
      <c r="E1903" s="131">
        <v>0</v>
      </c>
      <c r="F1903" s="131">
        <v>0</v>
      </c>
      <c r="G1903" s="130" t="s">
        <v>33</v>
      </c>
      <c r="H1903" s="130">
        <v>0</v>
      </c>
      <c r="I1903" s="130">
        <v>0</v>
      </c>
      <c r="J1903" s="131">
        <v>0</v>
      </c>
      <c r="K1903" s="131">
        <v>0</v>
      </c>
    </row>
    <row r="1904" spans="1:11" ht="23.1" hidden="1" customHeight="1" x14ac:dyDescent="0.15">
      <c r="A1904" s="130" t="s">
        <v>3899</v>
      </c>
      <c r="B1904" s="130" t="s">
        <v>3900</v>
      </c>
      <c r="C1904" s="130" t="s">
        <v>40</v>
      </c>
      <c r="D1904" s="130">
        <v>0</v>
      </c>
      <c r="E1904" s="131">
        <v>0</v>
      </c>
      <c r="F1904" s="131">
        <v>0</v>
      </c>
      <c r="G1904" s="130" t="s">
        <v>40</v>
      </c>
      <c r="H1904" s="130">
        <v>0</v>
      </c>
      <c r="I1904" s="130">
        <v>0</v>
      </c>
      <c r="J1904" s="131">
        <v>0</v>
      </c>
      <c r="K1904" s="131">
        <v>0</v>
      </c>
    </row>
    <row r="1905" spans="1:11" ht="23.1" hidden="1" customHeight="1" x14ac:dyDescent="0.15">
      <c r="A1905" s="130" t="s">
        <v>3901</v>
      </c>
      <c r="B1905" s="130" t="s">
        <v>3902</v>
      </c>
      <c r="C1905" s="130" t="s">
        <v>39</v>
      </c>
      <c r="D1905" s="130">
        <v>0</v>
      </c>
      <c r="E1905" s="131">
        <v>0</v>
      </c>
      <c r="F1905" s="131">
        <v>0</v>
      </c>
      <c r="G1905" s="130" t="s">
        <v>43</v>
      </c>
      <c r="H1905" s="130">
        <v>0</v>
      </c>
      <c r="I1905" s="130">
        <v>0</v>
      </c>
      <c r="J1905" s="131">
        <v>0</v>
      </c>
      <c r="K1905" s="131">
        <v>0</v>
      </c>
    </row>
    <row r="1906" spans="1:11" ht="23.1" hidden="1" customHeight="1" x14ac:dyDescent="0.15">
      <c r="A1906" s="130" t="s">
        <v>3903</v>
      </c>
      <c r="B1906" s="130" t="s">
        <v>3904</v>
      </c>
      <c r="C1906" s="130" t="s">
        <v>22</v>
      </c>
      <c r="D1906" s="130" t="s">
        <v>11</v>
      </c>
      <c r="E1906" s="131">
        <v>0</v>
      </c>
      <c r="F1906" s="131">
        <v>0</v>
      </c>
      <c r="G1906" s="130" t="s">
        <v>73</v>
      </c>
      <c r="H1906" s="130" t="s">
        <v>62</v>
      </c>
      <c r="I1906" s="130">
        <v>0</v>
      </c>
      <c r="J1906" s="131">
        <v>0</v>
      </c>
      <c r="K1906" s="131">
        <v>0</v>
      </c>
    </row>
    <row r="1907" spans="1:11" ht="23.1" hidden="1" customHeight="1" x14ac:dyDescent="0.15">
      <c r="A1907" s="130" t="s">
        <v>3905</v>
      </c>
      <c r="B1907" s="130" t="s">
        <v>3906</v>
      </c>
      <c r="C1907" s="130" t="s">
        <v>25</v>
      </c>
      <c r="D1907" s="130">
        <v>0</v>
      </c>
      <c r="E1907" s="131">
        <v>0</v>
      </c>
      <c r="F1907" s="131">
        <v>0</v>
      </c>
      <c r="G1907" s="130" t="s">
        <v>64</v>
      </c>
      <c r="H1907" s="130">
        <v>0</v>
      </c>
      <c r="I1907" s="130">
        <v>0</v>
      </c>
      <c r="J1907" s="131">
        <v>0</v>
      </c>
      <c r="K1907" s="131">
        <v>0</v>
      </c>
    </row>
    <row r="1908" spans="1:11" ht="23.1" hidden="1" customHeight="1" x14ac:dyDescent="0.15">
      <c r="A1908" s="130" t="s">
        <v>3907</v>
      </c>
      <c r="B1908" s="130" t="s">
        <v>3908</v>
      </c>
      <c r="C1908" s="130" t="s">
        <v>26</v>
      </c>
      <c r="D1908" s="130">
        <v>0</v>
      </c>
      <c r="E1908" s="131">
        <v>0</v>
      </c>
      <c r="F1908" s="131">
        <v>0</v>
      </c>
      <c r="G1908" s="130" t="s">
        <v>26</v>
      </c>
      <c r="H1908" s="130">
        <v>0</v>
      </c>
      <c r="I1908" s="130">
        <v>0</v>
      </c>
      <c r="J1908" s="131">
        <v>0</v>
      </c>
      <c r="K1908" s="131">
        <v>0</v>
      </c>
    </row>
    <row r="1909" spans="1:11" ht="23.1" hidden="1" customHeight="1" x14ac:dyDescent="0.15">
      <c r="A1909" s="130" t="s">
        <v>3909</v>
      </c>
      <c r="B1909" s="130" t="s">
        <v>3910</v>
      </c>
      <c r="C1909" s="130" t="s">
        <v>11</v>
      </c>
      <c r="D1909" s="130">
        <v>0</v>
      </c>
      <c r="E1909" s="131">
        <v>0</v>
      </c>
      <c r="F1909" s="131">
        <v>0</v>
      </c>
      <c r="G1909" s="130" t="s">
        <v>13</v>
      </c>
      <c r="H1909" s="130">
        <v>0</v>
      </c>
      <c r="I1909" s="130">
        <v>0</v>
      </c>
      <c r="J1909" s="131">
        <v>0</v>
      </c>
      <c r="K1909" s="131">
        <v>0</v>
      </c>
    </row>
    <row r="1910" spans="1:11" ht="23.1" hidden="1" customHeight="1" x14ac:dyDescent="0.15">
      <c r="A1910" s="130" t="s">
        <v>3911</v>
      </c>
      <c r="B1910" s="130" t="s">
        <v>3912</v>
      </c>
      <c r="C1910" s="130" t="s">
        <v>18</v>
      </c>
      <c r="D1910" s="130">
        <v>0</v>
      </c>
      <c r="E1910" s="131" t="s">
        <v>22</v>
      </c>
      <c r="F1910" s="131">
        <v>0</v>
      </c>
      <c r="G1910" s="130" t="s">
        <v>18</v>
      </c>
      <c r="H1910" s="130" t="s">
        <v>86</v>
      </c>
      <c r="I1910" s="130">
        <v>0</v>
      </c>
      <c r="J1910" s="131">
        <v>0</v>
      </c>
      <c r="K1910" s="131">
        <v>0</v>
      </c>
    </row>
    <row r="1911" spans="1:11" ht="23.1" hidden="1" customHeight="1" x14ac:dyDescent="0.15">
      <c r="A1911" s="130" t="s">
        <v>3913</v>
      </c>
      <c r="B1911" s="130" t="s">
        <v>3914</v>
      </c>
      <c r="C1911" s="130" t="s">
        <v>25</v>
      </c>
      <c r="D1911" s="130" t="s">
        <v>26</v>
      </c>
      <c r="E1911" s="131" t="s">
        <v>35</v>
      </c>
      <c r="F1911" s="131">
        <v>0</v>
      </c>
      <c r="G1911" s="130" t="s">
        <v>41</v>
      </c>
      <c r="H1911" s="130" t="s">
        <v>26</v>
      </c>
      <c r="I1911" s="130">
        <v>0</v>
      </c>
      <c r="J1911" s="131" t="s">
        <v>36</v>
      </c>
      <c r="K1911" s="131">
        <v>0</v>
      </c>
    </row>
    <row r="1912" spans="1:11" ht="23.1" hidden="1" customHeight="1" x14ac:dyDescent="0.15">
      <c r="A1912" s="130" t="s">
        <v>3915</v>
      </c>
      <c r="B1912" s="130" t="s">
        <v>3916</v>
      </c>
      <c r="C1912" s="130" t="s">
        <v>11</v>
      </c>
      <c r="D1912" s="130">
        <v>0</v>
      </c>
      <c r="E1912" s="131">
        <v>0</v>
      </c>
      <c r="F1912" s="131">
        <v>0</v>
      </c>
      <c r="G1912" s="130" t="s">
        <v>13</v>
      </c>
      <c r="H1912" s="130">
        <v>0</v>
      </c>
      <c r="I1912" s="130">
        <v>0</v>
      </c>
      <c r="J1912" s="131">
        <v>0</v>
      </c>
      <c r="K1912" s="131">
        <v>0</v>
      </c>
    </row>
    <row r="1913" spans="1:11" ht="23.1" hidden="1" customHeight="1" x14ac:dyDescent="0.15">
      <c r="A1913" s="130" t="s">
        <v>3917</v>
      </c>
      <c r="B1913" s="130" t="s">
        <v>3918</v>
      </c>
      <c r="C1913" s="130" t="s">
        <v>18</v>
      </c>
      <c r="D1913" s="130">
        <v>0</v>
      </c>
      <c r="E1913" s="131">
        <v>0</v>
      </c>
      <c r="F1913" s="131">
        <v>0</v>
      </c>
      <c r="G1913" s="130" t="s">
        <v>18</v>
      </c>
      <c r="H1913" s="130">
        <v>0</v>
      </c>
      <c r="I1913" s="130">
        <v>0</v>
      </c>
      <c r="J1913" s="131">
        <v>0</v>
      </c>
      <c r="K1913" s="131">
        <v>0</v>
      </c>
    </row>
    <row r="1914" spans="1:11" ht="23.1" hidden="1" customHeight="1" x14ac:dyDescent="0.15">
      <c r="A1914" s="130" t="s">
        <v>3919</v>
      </c>
      <c r="B1914" s="130" t="s">
        <v>3920</v>
      </c>
      <c r="C1914" s="130" t="s">
        <v>25</v>
      </c>
      <c r="D1914" s="130">
        <v>0</v>
      </c>
      <c r="E1914" s="131" t="s">
        <v>39</v>
      </c>
      <c r="F1914" s="131">
        <v>0</v>
      </c>
      <c r="G1914" s="130" t="s">
        <v>33</v>
      </c>
      <c r="H1914" s="130">
        <v>0</v>
      </c>
      <c r="I1914" s="130">
        <v>0</v>
      </c>
      <c r="J1914" s="131" t="s">
        <v>67</v>
      </c>
      <c r="K1914" s="131">
        <v>0</v>
      </c>
    </row>
    <row r="1915" spans="1:11" ht="23.1" hidden="1" customHeight="1" x14ac:dyDescent="0.15">
      <c r="A1915" s="130" t="s">
        <v>3921</v>
      </c>
      <c r="B1915" s="130" t="s">
        <v>3922</v>
      </c>
      <c r="C1915" s="130" t="s">
        <v>18</v>
      </c>
      <c r="D1915" s="130">
        <v>0</v>
      </c>
      <c r="E1915" s="131">
        <v>0</v>
      </c>
      <c r="F1915" s="131">
        <v>0</v>
      </c>
      <c r="G1915" s="130" t="s">
        <v>18</v>
      </c>
      <c r="H1915" s="130">
        <v>0</v>
      </c>
      <c r="I1915" s="130">
        <v>0</v>
      </c>
      <c r="J1915" s="131">
        <v>0</v>
      </c>
      <c r="K1915" s="131">
        <v>0</v>
      </c>
    </row>
    <row r="1916" spans="1:11" ht="23.1" hidden="1" customHeight="1" x14ac:dyDescent="0.15">
      <c r="A1916" s="130" t="s">
        <v>3923</v>
      </c>
      <c r="B1916" s="130" t="s">
        <v>3924</v>
      </c>
      <c r="C1916" s="130" t="s">
        <v>39</v>
      </c>
      <c r="D1916" s="130" t="s">
        <v>17</v>
      </c>
      <c r="E1916" s="131">
        <v>0</v>
      </c>
      <c r="F1916" s="131">
        <v>0</v>
      </c>
      <c r="G1916" s="130" t="s">
        <v>43</v>
      </c>
      <c r="H1916" s="130" t="s">
        <v>23</v>
      </c>
      <c r="I1916" s="130">
        <v>0</v>
      </c>
      <c r="J1916" s="131">
        <v>0</v>
      </c>
      <c r="K1916" s="131">
        <v>0</v>
      </c>
    </row>
    <row r="1917" spans="1:11" ht="23.1" hidden="1" customHeight="1" x14ac:dyDescent="0.15">
      <c r="A1917" s="130" t="s">
        <v>3925</v>
      </c>
      <c r="B1917" s="130" t="s">
        <v>3926</v>
      </c>
      <c r="C1917" s="130" t="s">
        <v>25</v>
      </c>
      <c r="D1917" s="130">
        <v>0</v>
      </c>
      <c r="E1917" s="131">
        <v>0</v>
      </c>
      <c r="F1917" s="131">
        <v>0</v>
      </c>
      <c r="G1917" s="130" t="s">
        <v>41</v>
      </c>
      <c r="H1917" s="130" t="s">
        <v>55</v>
      </c>
      <c r="I1917" s="130">
        <v>0</v>
      </c>
      <c r="J1917" s="131">
        <v>0</v>
      </c>
      <c r="K1917" s="131">
        <v>0</v>
      </c>
    </row>
    <row r="1918" spans="1:11" ht="23.1" hidden="1" customHeight="1" x14ac:dyDescent="0.15">
      <c r="A1918" s="130" t="s">
        <v>3927</v>
      </c>
      <c r="B1918" s="130" t="s">
        <v>3928</v>
      </c>
      <c r="C1918" s="130" t="s">
        <v>18</v>
      </c>
      <c r="D1918" s="130">
        <v>0</v>
      </c>
      <c r="E1918" s="131">
        <v>0</v>
      </c>
      <c r="F1918" s="131">
        <v>0</v>
      </c>
      <c r="G1918" s="130" t="s">
        <v>18</v>
      </c>
      <c r="H1918" s="130">
        <v>0</v>
      </c>
      <c r="I1918" s="130">
        <v>0</v>
      </c>
      <c r="J1918" s="131">
        <v>0</v>
      </c>
      <c r="K1918" s="131">
        <v>0</v>
      </c>
    </row>
    <row r="1919" spans="1:11" ht="23.1" hidden="1" customHeight="1" x14ac:dyDescent="0.15">
      <c r="A1919" s="130" t="s">
        <v>3929</v>
      </c>
      <c r="B1919" s="130" t="s">
        <v>3930</v>
      </c>
      <c r="C1919" s="130" t="s">
        <v>11</v>
      </c>
      <c r="D1919" s="130">
        <v>0</v>
      </c>
      <c r="E1919" s="131">
        <v>0</v>
      </c>
      <c r="F1919" s="131">
        <v>0</v>
      </c>
      <c r="G1919" s="130" t="s">
        <v>32</v>
      </c>
      <c r="H1919" s="130">
        <v>0</v>
      </c>
      <c r="I1919" s="130">
        <v>0</v>
      </c>
      <c r="J1919" s="131">
        <v>0</v>
      </c>
      <c r="K1919" s="131">
        <v>0</v>
      </c>
    </row>
    <row r="1920" spans="1:11" ht="23.1" hidden="1" customHeight="1" x14ac:dyDescent="0.15">
      <c r="A1920" s="130" t="s">
        <v>3931</v>
      </c>
      <c r="B1920" s="130" t="s">
        <v>3932</v>
      </c>
      <c r="C1920" s="130" t="s">
        <v>35</v>
      </c>
      <c r="D1920" s="130">
        <v>0</v>
      </c>
      <c r="E1920" s="131">
        <v>0</v>
      </c>
      <c r="F1920" s="131">
        <v>0</v>
      </c>
      <c r="G1920" s="130" t="s">
        <v>36</v>
      </c>
      <c r="H1920" s="130">
        <v>0</v>
      </c>
      <c r="I1920" s="130">
        <v>0</v>
      </c>
      <c r="J1920" s="131">
        <v>0</v>
      </c>
      <c r="K1920" s="131">
        <v>0</v>
      </c>
    </row>
    <row r="1921" spans="1:11" ht="23.1" hidden="1" customHeight="1" x14ac:dyDescent="0.15">
      <c r="A1921" s="130" t="s">
        <v>3933</v>
      </c>
      <c r="B1921" s="130" t="s">
        <v>3934</v>
      </c>
      <c r="C1921" s="130" t="s">
        <v>11</v>
      </c>
      <c r="D1921" s="130">
        <v>0</v>
      </c>
      <c r="E1921" s="131">
        <v>0</v>
      </c>
      <c r="F1921" s="131">
        <v>0</v>
      </c>
      <c r="G1921" s="130" t="s">
        <v>32</v>
      </c>
      <c r="H1921" s="130">
        <v>0</v>
      </c>
      <c r="I1921" s="130">
        <v>0</v>
      </c>
      <c r="J1921" s="131">
        <v>0</v>
      </c>
      <c r="K1921" s="131">
        <v>0</v>
      </c>
    </row>
    <row r="1922" spans="1:11" ht="23.1" hidden="1" customHeight="1" x14ac:dyDescent="0.15">
      <c r="A1922" s="130" t="s">
        <v>3935</v>
      </c>
      <c r="B1922" s="130" t="s">
        <v>3936</v>
      </c>
      <c r="C1922" s="130" t="s">
        <v>25</v>
      </c>
      <c r="D1922" s="130">
        <v>0</v>
      </c>
      <c r="E1922" s="131">
        <v>0</v>
      </c>
      <c r="F1922" s="131">
        <v>0</v>
      </c>
      <c r="G1922" s="130" t="s">
        <v>72</v>
      </c>
      <c r="H1922" s="130">
        <v>0</v>
      </c>
      <c r="I1922" s="130">
        <v>0</v>
      </c>
      <c r="J1922" s="131">
        <v>0</v>
      </c>
      <c r="K1922" s="131">
        <v>0</v>
      </c>
    </row>
    <row r="1923" spans="1:11" ht="23.1" hidden="1" customHeight="1" x14ac:dyDescent="0.15">
      <c r="A1923" s="130" t="s">
        <v>3937</v>
      </c>
      <c r="B1923" s="130" t="s">
        <v>3938</v>
      </c>
      <c r="C1923" s="130" t="s">
        <v>25</v>
      </c>
      <c r="D1923" s="130">
        <v>0</v>
      </c>
      <c r="E1923" s="131">
        <v>0</v>
      </c>
      <c r="F1923" s="131">
        <v>0</v>
      </c>
      <c r="G1923" s="130" t="s">
        <v>64</v>
      </c>
      <c r="H1923" s="130" t="s">
        <v>29</v>
      </c>
      <c r="I1923" s="130">
        <v>0</v>
      </c>
      <c r="J1923" s="131" t="s">
        <v>27</v>
      </c>
      <c r="K1923" s="131">
        <v>0</v>
      </c>
    </row>
    <row r="1924" spans="1:11" ht="23.1" hidden="1" customHeight="1" x14ac:dyDescent="0.15">
      <c r="A1924" s="130" t="s">
        <v>3939</v>
      </c>
      <c r="B1924" s="130" t="s">
        <v>3940</v>
      </c>
      <c r="C1924" s="130" t="s">
        <v>35</v>
      </c>
      <c r="D1924" s="130" t="s">
        <v>26</v>
      </c>
      <c r="E1924" s="131">
        <v>0</v>
      </c>
      <c r="F1924" s="131">
        <v>0</v>
      </c>
      <c r="G1924" s="130" t="s">
        <v>76</v>
      </c>
      <c r="H1924" s="130" t="s">
        <v>26</v>
      </c>
      <c r="I1924" s="130">
        <v>0</v>
      </c>
      <c r="J1924" s="131">
        <v>0</v>
      </c>
      <c r="K1924" s="131">
        <v>0</v>
      </c>
    </row>
    <row r="1925" spans="1:11" ht="23.1" hidden="1" customHeight="1" x14ac:dyDescent="0.15">
      <c r="A1925" s="130" t="s">
        <v>3941</v>
      </c>
      <c r="B1925" s="130" t="s">
        <v>3942</v>
      </c>
      <c r="C1925" s="130" t="s">
        <v>26</v>
      </c>
      <c r="D1925" s="130" t="s">
        <v>40</v>
      </c>
      <c r="E1925" s="131">
        <v>0</v>
      </c>
      <c r="F1925" s="131">
        <v>0</v>
      </c>
      <c r="G1925" s="130" t="s">
        <v>26</v>
      </c>
      <c r="H1925" s="130" t="s">
        <v>40</v>
      </c>
      <c r="I1925" s="130">
        <v>0</v>
      </c>
      <c r="J1925" s="131">
        <v>0</v>
      </c>
      <c r="K1925" s="131">
        <v>0</v>
      </c>
    </row>
    <row r="1926" spans="1:11" ht="23.1" hidden="1" customHeight="1" x14ac:dyDescent="0.15">
      <c r="A1926" s="130" t="s">
        <v>3943</v>
      </c>
      <c r="B1926" s="130" t="s">
        <v>3944</v>
      </c>
      <c r="C1926" s="130" t="s">
        <v>40</v>
      </c>
      <c r="D1926" s="130">
        <v>0</v>
      </c>
      <c r="E1926" s="131">
        <v>0</v>
      </c>
      <c r="F1926" s="131">
        <v>0</v>
      </c>
      <c r="G1926" s="130" t="s">
        <v>40</v>
      </c>
      <c r="H1926" s="130">
        <v>0</v>
      </c>
      <c r="I1926" s="130">
        <v>0</v>
      </c>
      <c r="J1926" s="131">
        <v>0</v>
      </c>
      <c r="K1926" s="131">
        <v>0</v>
      </c>
    </row>
    <row r="1927" spans="1:11" ht="23.1" hidden="1" customHeight="1" x14ac:dyDescent="0.15">
      <c r="A1927" s="130" t="s">
        <v>3945</v>
      </c>
      <c r="B1927" s="130" t="s">
        <v>3946</v>
      </c>
      <c r="C1927" s="130" t="s">
        <v>11</v>
      </c>
      <c r="D1927" s="130">
        <v>0</v>
      </c>
      <c r="E1927" s="131">
        <v>0</v>
      </c>
      <c r="F1927" s="131">
        <v>0</v>
      </c>
      <c r="G1927" s="130" t="s">
        <v>32</v>
      </c>
      <c r="H1927" s="130">
        <v>0</v>
      </c>
      <c r="I1927" s="130">
        <v>0</v>
      </c>
      <c r="J1927" s="131">
        <v>0</v>
      </c>
      <c r="K1927" s="131">
        <v>0</v>
      </c>
    </row>
    <row r="1928" spans="1:11" ht="23.1" hidden="1" customHeight="1" x14ac:dyDescent="0.15">
      <c r="A1928" s="130" t="s">
        <v>3947</v>
      </c>
      <c r="B1928" s="130" t="s">
        <v>3948</v>
      </c>
      <c r="C1928" s="130" t="s">
        <v>11</v>
      </c>
      <c r="D1928" s="130">
        <v>0</v>
      </c>
      <c r="E1928" s="131">
        <v>0</v>
      </c>
      <c r="F1928" s="131">
        <v>0</v>
      </c>
      <c r="G1928" s="130" t="s">
        <v>32</v>
      </c>
      <c r="H1928" s="130">
        <v>0</v>
      </c>
      <c r="I1928" s="130">
        <v>0</v>
      </c>
      <c r="J1928" s="131">
        <v>0</v>
      </c>
      <c r="K1928" s="131">
        <v>0</v>
      </c>
    </row>
    <row r="1929" spans="1:11" ht="23.1" hidden="1" customHeight="1" x14ac:dyDescent="0.15">
      <c r="A1929" s="130" t="s">
        <v>3949</v>
      </c>
      <c r="B1929" s="130" t="s">
        <v>3950</v>
      </c>
      <c r="C1929" s="130" t="s">
        <v>25</v>
      </c>
      <c r="D1929" s="130">
        <v>0</v>
      </c>
      <c r="E1929" s="131">
        <v>0</v>
      </c>
      <c r="F1929" s="131">
        <v>0</v>
      </c>
      <c r="G1929" s="130" t="s">
        <v>41</v>
      </c>
      <c r="H1929" s="130">
        <v>0</v>
      </c>
      <c r="I1929" s="130">
        <v>0</v>
      </c>
      <c r="J1929" s="131">
        <v>0</v>
      </c>
      <c r="K1929" s="131">
        <v>0</v>
      </c>
    </row>
    <row r="1930" spans="1:11" ht="23.1" hidden="1" customHeight="1" x14ac:dyDescent="0.15">
      <c r="A1930" s="130" t="s">
        <v>3951</v>
      </c>
      <c r="B1930" s="130" t="s">
        <v>3952</v>
      </c>
      <c r="C1930" s="130" t="s">
        <v>11</v>
      </c>
      <c r="D1930" s="130" t="s">
        <v>18</v>
      </c>
      <c r="E1930" s="131">
        <v>0</v>
      </c>
      <c r="F1930" s="131">
        <v>0</v>
      </c>
      <c r="G1930" s="130" t="s">
        <v>32</v>
      </c>
      <c r="H1930" s="130" t="s">
        <v>18</v>
      </c>
      <c r="I1930" s="130">
        <v>0</v>
      </c>
      <c r="J1930" s="131">
        <v>0</v>
      </c>
      <c r="K1930" s="131">
        <v>0</v>
      </c>
    </row>
    <row r="1931" spans="1:11" ht="23.1" hidden="1" customHeight="1" x14ac:dyDescent="0.15">
      <c r="A1931" s="130" t="s">
        <v>3953</v>
      </c>
      <c r="B1931" s="130" t="s">
        <v>3954</v>
      </c>
      <c r="C1931" s="130" t="s">
        <v>18</v>
      </c>
      <c r="D1931" s="130">
        <v>0</v>
      </c>
      <c r="E1931" s="131">
        <v>0</v>
      </c>
      <c r="F1931" s="131">
        <v>0</v>
      </c>
      <c r="G1931" s="130" t="s">
        <v>18</v>
      </c>
      <c r="H1931" s="130">
        <v>0</v>
      </c>
      <c r="I1931" s="130">
        <v>0</v>
      </c>
      <c r="J1931" s="131">
        <v>0</v>
      </c>
      <c r="K1931" s="131">
        <v>0</v>
      </c>
    </row>
    <row r="1932" spans="1:11" ht="23.1" hidden="1" customHeight="1" x14ac:dyDescent="0.15">
      <c r="A1932" s="130" t="s">
        <v>3955</v>
      </c>
      <c r="B1932" s="130" t="s">
        <v>3956</v>
      </c>
      <c r="C1932" s="130" t="s">
        <v>18</v>
      </c>
      <c r="D1932" s="130">
        <v>0</v>
      </c>
      <c r="E1932" s="131">
        <v>0</v>
      </c>
      <c r="F1932" s="131">
        <v>0</v>
      </c>
      <c r="G1932" s="130" t="s">
        <v>18</v>
      </c>
      <c r="H1932" s="130">
        <v>0</v>
      </c>
      <c r="I1932" s="130">
        <v>0</v>
      </c>
      <c r="J1932" s="131">
        <v>0</v>
      </c>
      <c r="K1932" s="131">
        <v>0</v>
      </c>
    </row>
    <row r="1933" spans="1:11" ht="23.1" hidden="1" customHeight="1" x14ac:dyDescent="0.15">
      <c r="A1933" s="130" t="s">
        <v>3957</v>
      </c>
      <c r="B1933" s="130" t="s">
        <v>3958</v>
      </c>
      <c r="C1933" s="130" t="s">
        <v>11</v>
      </c>
      <c r="D1933" s="130">
        <v>0</v>
      </c>
      <c r="E1933" s="131">
        <v>0</v>
      </c>
      <c r="F1933" s="131">
        <v>0</v>
      </c>
      <c r="G1933" s="130" t="s">
        <v>32</v>
      </c>
      <c r="H1933" s="130">
        <v>0</v>
      </c>
      <c r="I1933" s="130">
        <v>0</v>
      </c>
      <c r="J1933" s="131">
        <v>0</v>
      </c>
      <c r="K1933" s="131">
        <v>0</v>
      </c>
    </row>
    <row r="1934" spans="1:11" ht="23.1" hidden="1" customHeight="1" x14ac:dyDescent="0.15">
      <c r="A1934" s="130" t="s">
        <v>3959</v>
      </c>
      <c r="B1934" s="130" t="s">
        <v>3960</v>
      </c>
      <c r="C1934" s="130" t="s">
        <v>11</v>
      </c>
      <c r="D1934" s="130" t="s">
        <v>40</v>
      </c>
      <c r="E1934" s="131">
        <v>0</v>
      </c>
      <c r="F1934" s="131">
        <v>0</v>
      </c>
      <c r="G1934" s="130" t="s">
        <v>32</v>
      </c>
      <c r="H1934" s="130" t="s">
        <v>40</v>
      </c>
      <c r="I1934" s="130">
        <v>0</v>
      </c>
      <c r="J1934" s="131">
        <v>0</v>
      </c>
      <c r="K1934" s="131">
        <v>0</v>
      </c>
    </row>
    <row r="1935" spans="1:11" ht="23.1" hidden="1" customHeight="1" x14ac:dyDescent="0.15">
      <c r="A1935" s="130" t="s">
        <v>3961</v>
      </c>
      <c r="B1935" s="130" t="s">
        <v>3962</v>
      </c>
      <c r="C1935" s="130" t="s">
        <v>11</v>
      </c>
      <c r="D1935" s="130">
        <v>0</v>
      </c>
      <c r="E1935" s="131">
        <v>0</v>
      </c>
      <c r="F1935" s="131">
        <v>0</v>
      </c>
      <c r="G1935" s="130" t="s">
        <v>13</v>
      </c>
      <c r="H1935" s="130">
        <v>0</v>
      </c>
      <c r="I1935" s="130">
        <v>0</v>
      </c>
      <c r="J1935" s="131">
        <v>0</v>
      </c>
      <c r="K1935" s="131">
        <v>0</v>
      </c>
    </row>
    <row r="1936" spans="1:11" ht="23.1" hidden="1" customHeight="1" x14ac:dyDescent="0.15">
      <c r="A1936" s="130" t="s">
        <v>3963</v>
      </c>
      <c r="B1936" s="130" t="s">
        <v>3964</v>
      </c>
      <c r="C1936" s="130" t="s">
        <v>25</v>
      </c>
      <c r="D1936" s="130" t="s">
        <v>22</v>
      </c>
      <c r="E1936" s="131">
        <v>0</v>
      </c>
      <c r="F1936" s="131">
        <v>0</v>
      </c>
      <c r="G1936" s="130" t="s">
        <v>41</v>
      </c>
      <c r="H1936" s="130" t="s">
        <v>86</v>
      </c>
      <c r="I1936" s="130">
        <v>0</v>
      </c>
      <c r="J1936" s="131">
        <v>0</v>
      </c>
      <c r="K1936" s="131">
        <v>0</v>
      </c>
    </row>
    <row r="1937" spans="1:11" ht="23.1" hidden="1" customHeight="1" x14ac:dyDescent="0.15">
      <c r="A1937" s="130" t="s">
        <v>3965</v>
      </c>
      <c r="B1937" s="130" t="s">
        <v>3966</v>
      </c>
      <c r="C1937" s="130" t="s">
        <v>11</v>
      </c>
      <c r="D1937" s="130">
        <v>0</v>
      </c>
      <c r="E1937" s="131">
        <v>0</v>
      </c>
      <c r="F1937" s="131">
        <v>0</v>
      </c>
      <c r="G1937" s="130" t="s">
        <v>13</v>
      </c>
      <c r="H1937" s="130">
        <v>0</v>
      </c>
      <c r="I1937" s="130">
        <v>0</v>
      </c>
      <c r="J1937" s="131">
        <v>0</v>
      </c>
      <c r="K1937" s="131">
        <v>0</v>
      </c>
    </row>
    <row r="1938" spans="1:11" ht="23.1" hidden="1" customHeight="1" x14ac:dyDescent="0.15">
      <c r="A1938" s="130" t="s">
        <v>3967</v>
      </c>
      <c r="B1938" s="130" t="s">
        <v>3968</v>
      </c>
      <c r="C1938" s="130" t="s">
        <v>11</v>
      </c>
      <c r="D1938" s="130">
        <v>0</v>
      </c>
      <c r="E1938" s="131">
        <v>0</v>
      </c>
      <c r="F1938" s="131">
        <v>0</v>
      </c>
      <c r="G1938" s="130" t="s">
        <v>62</v>
      </c>
      <c r="H1938" s="130">
        <v>0</v>
      </c>
      <c r="I1938" s="130">
        <v>0</v>
      </c>
      <c r="J1938" s="131">
        <v>0</v>
      </c>
      <c r="K1938" s="131">
        <v>0</v>
      </c>
    </row>
    <row r="1939" spans="1:11" ht="23.1" hidden="1" customHeight="1" x14ac:dyDescent="0.15">
      <c r="A1939" s="130" t="s">
        <v>3969</v>
      </c>
      <c r="B1939" s="130" t="s">
        <v>3970</v>
      </c>
      <c r="C1939" s="130" t="s">
        <v>11</v>
      </c>
      <c r="D1939" s="130">
        <v>0</v>
      </c>
      <c r="E1939" s="131">
        <v>0</v>
      </c>
      <c r="F1939" s="131">
        <v>0</v>
      </c>
      <c r="G1939" s="130" t="s">
        <v>13</v>
      </c>
      <c r="H1939" s="130">
        <v>0</v>
      </c>
      <c r="I1939" s="130">
        <v>0</v>
      </c>
      <c r="J1939" s="131">
        <v>0</v>
      </c>
      <c r="K1939" s="131">
        <v>0</v>
      </c>
    </row>
    <row r="1940" spans="1:11" ht="23.1" hidden="1" customHeight="1" x14ac:dyDescent="0.15">
      <c r="A1940" s="130" t="s">
        <v>3971</v>
      </c>
      <c r="B1940" s="130" t="s">
        <v>3972</v>
      </c>
      <c r="C1940" s="130" t="s">
        <v>35</v>
      </c>
      <c r="D1940" s="130" t="s">
        <v>11</v>
      </c>
      <c r="E1940" s="131">
        <v>0</v>
      </c>
      <c r="F1940" s="131">
        <v>0</v>
      </c>
      <c r="G1940" s="130" t="s">
        <v>36</v>
      </c>
      <c r="H1940" s="130" t="s">
        <v>13</v>
      </c>
      <c r="I1940" s="130">
        <v>0</v>
      </c>
      <c r="J1940" s="131">
        <v>0</v>
      </c>
      <c r="K1940" s="131">
        <v>0</v>
      </c>
    </row>
    <row r="1941" spans="1:11" ht="23.1" hidden="1" customHeight="1" x14ac:dyDescent="0.15">
      <c r="A1941" s="130" t="s">
        <v>3973</v>
      </c>
      <c r="B1941" s="130" t="s">
        <v>3974</v>
      </c>
      <c r="C1941" s="130" t="s">
        <v>11</v>
      </c>
      <c r="D1941" s="130">
        <v>0</v>
      </c>
      <c r="E1941" s="131">
        <v>0</v>
      </c>
      <c r="F1941" s="131">
        <v>0</v>
      </c>
      <c r="G1941" s="130" t="s">
        <v>32</v>
      </c>
      <c r="H1941" s="130">
        <v>0</v>
      </c>
      <c r="I1941" s="130">
        <v>0</v>
      </c>
      <c r="J1941" s="131">
        <v>0</v>
      </c>
      <c r="K1941" s="131">
        <v>0</v>
      </c>
    </row>
    <row r="1942" spans="1:11" ht="23.1" hidden="1" customHeight="1" x14ac:dyDescent="0.15">
      <c r="A1942" s="130" t="s">
        <v>3975</v>
      </c>
      <c r="B1942" s="130" t="s">
        <v>3976</v>
      </c>
      <c r="C1942" s="130" t="s">
        <v>18</v>
      </c>
      <c r="D1942" s="130">
        <v>0</v>
      </c>
      <c r="E1942" s="131">
        <v>0</v>
      </c>
      <c r="F1942" s="131">
        <v>0</v>
      </c>
      <c r="G1942" s="130" t="s">
        <v>18</v>
      </c>
      <c r="H1942" s="130">
        <v>0</v>
      </c>
      <c r="I1942" s="130">
        <v>0</v>
      </c>
      <c r="J1942" s="131">
        <v>0</v>
      </c>
      <c r="K1942" s="131">
        <v>0</v>
      </c>
    </row>
    <row r="1943" spans="1:11" ht="23.1" hidden="1" customHeight="1" x14ac:dyDescent="0.15">
      <c r="A1943" s="130" t="s">
        <v>3977</v>
      </c>
      <c r="B1943" s="130" t="s">
        <v>3978</v>
      </c>
      <c r="C1943" s="130" t="s">
        <v>22</v>
      </c>
      <c r="D1943" s="130">
        <v>0</v>
      </c>
      <c r="E1943" s="131">
        <v>0</v>
      </c>
      <c r="F1943" s="131">
        <v>0</v>
      </c>
      <c r="G1943" s="130" t="s">
        <v>74</v>
      </c>
      <c r="H1943" s="130">
        <v>0</v>
      </c>
      <c r="I1943" s="130">
        <v>0</v>
      </c>
      <c r="J1943" s="131">
        <v>0</v>
      </c>
      <c r="K1943" s="131">
        <v>0</v>
      </c>
    </row>
    <row r="1944" spans="1:11" ht="23.1" hidden="1" customHeight="1" x14ac:dyDescent="0.15">
      <c r="A1944" s="130" t="s">
        <v>3979</v>
      </c>
      <c r="B1944" s="130" t="s">
        <v>3980</v>
      </c>
      <c r="C1944" s="130" t="s">
        <v>11</v>
      </c>
      <c r="D1944" s="130" t="s">
        <v>47</v>
      </c>
      <c r="E1944" s="131">
        <v>0</v>
      </c>
      <c r="F1944" s="131">
        <v>0</v>
      </c>
      <c r="G1944" s="130" t="s">
        <v>32</v>
      </c>
      <c r="H1944" s="130" t="s">
        <v>47</v>
      </c>
      <c r="I1944" s="130">
        <v>0</v>
      </c>
      <c r="J1944" s="131">
        <v>0</v>
      </c>
      <c r="K1944" s="131">
        <v>0</v>
      </c>
    </row>
    <row r="1945" spans="1:11" ht="23.1" hidden="1" customHeight="1" x14ac:dyDescent="0.15">
      <c r="A1945" s="130" t="s">
        <v>3981</v>
      </c>
      <c r="B1945" s="130" t="s">
        <v>3982</v>
      </c>
      <c r="C1945" s="130" t="s">
        <v>35</v>
      </c>
      <c r="D1945" s="130">
        <v>0</v>
      </c>
      <c r="E1945" s="131">
        <v>0</v>
      </c>
      <c r="F1945" s="131">
        <v>0</v>
      </c>
      <c r="G1945" s="130" t="s">
        <v>36</v>
      </c>
      <c r="H1945" s="130">
        <v>0</v>
      </c>
      <c r="I1945" s="130">
        <v>0</v>
      </c>
      <c r="J1945" s="131">
        <v>0</v>
      </c>
      <c r="K1945" s="131">
        <v>0</v>
      </c>
    </row>
    <row r="1946" spans="1:11" ht="23.1" hidden="1" customHeight="1" x14ac:dyDescent="0.15">
      <c r="A1946" s="130" t="s">
        <v>3983</v>
      </c>
      <c r="B1946" s="130" t="s">
        <v>3984</v>
      </c>
      <c r="C1946" s="130" t="s">
        <v>11</v>
      </c>
      <c r="D1946" s="130">
        <v>0</v>
      </c>
      <c r="E1946" s="131">
        <v>0</v>
      </c>
      <c r="F1946" s="131">
        <v>0</v>
      </c>
      <c r="G1946" s="130" t="s">
        <v>62</v>
      </c>
      <c r="H1946" s="130">
        <v>0</v>
      </c>
      <c r="I1946" s="130">
        <v>0</v>
      </c>
      <c r="J1946" s="131">
        <v>0</v>
      </c>
      <c r="K1946" s="131">
        <v>0</v>
      </c>
    </row>
    <row r="1947" spans="1:11" ht="23.1" hidden="1" customHeight="1" x14ac:dyDescent="0.15">
      <c r="A1947" s="130" t="s">
        <v>3985</v>
      </c>
      <c r="B1947" s="130" t="s">
        <v>3986</v>
      </c>
      <c r="C1947" s="130" t="s">
        <v>11</v>
      </c>
      <c r="D1947" s="130" t="s">
        <v>47</v>
      </c>
      <c r="E1947" s="131">
        <v>0</v>
      </c>
      <c r="F1947" s="131">
        <v>0</v>
      </c>
      <c r="G1947" s="130" t="s">
        <v>32</v>
      </c>
      <c r="H1947" s="130" t="s">
        <v>47</v>
      </c>
      <c r="I1947" s="130">
        <v>0</v>
      </c>
      <c r="J1947" s="131">
        <v>0</v>
      </c>
      <c r="K1947" s="131">
        <v>0</v>
      </c>
    </row>
    <row r="1948" spans="1:11" ht="23.1" hidden="1" customHeight="1" x14ac:dyDescent="0.15">
      <c r="A1948" s="130" t="s">
        <v>3987</v>
      </c>
      <c r="B1948" s="130" t="s">
        <v>3988</v>
      </c>
      <c r="C1948" s="130" t="s">
        <v>11</v>
      </c>
      <c r="D1948" s="130">
        <v>0</v>
      </c>
      <c r="E1948" s="131">
        <v>0</v>
      </c>
      <c r="F1948" s="131">
        <v>0</v>
      </c>
      <c r="G1948" s="130" t="s">
        <v>32</v>
      </c>
      <c r="H1948" s="130">
        <v>0</v>
      </c>
      <c r="I1948" s="130">
        <v>0</v>
      </c>
      <c r="J1948" s="131">
        <v>0</v>
      </c>
      <c r="K1948" s="131">
        <v>0</v>
      </c>
    </row>
    <row r="1949" spans="1:11" ht="23.1" hidden="1" customHeight="1" x14ac:dyDescent="0.15">
      <c r="A1949" s="130" t="s">
        <v>3989</v>
      </c>
      <c r="B1949" s="130" t="s">
        <v>3990</v>
      </c>
      <c r="C1949" s="130" t="s">
        <v>35</v>
      </c>
      <c r="D1949" s="130">
        <v>0</v>
      </c>
      <c r="E1949" s="131">
        <v>0</v>
      </c>
      <c r="F1949" s="131">
        <v>0</v>
      </c>
      <c r="G1949" s="130" t="s">
        <v>36</v>
      </c>
      <c r="H1949" s="130" t="s">
        <v>69</v>
      </c>
      <c r="I1949" s="130">
        <v>0</v>
      </c>
      <c r="J1949" s="131">
        <v>0</v>
      </c>
      <c r="K1949" s="131">
        <v>0</v>
      </c>
    </row>
    <row r="1950" spans="1:11" ht="23.1" hidden="1" customHeight="1" x14ac:dyDescent="0.15">
      <c r="A1950" s="130" t="s">
        <v>3991</v>
      </c>
      <c r="B1950" s="130" t="s">
        <v>3992</v>
      </c>
      <c r="C1950" s="130" t="s">
        <v>25</v>
      </c>
      <c r="D1950" s="130">
        <v>0</v>
      </c>
      <c r="E1950" s="131" t="s">
        <v>17</v>
      </c>
      <c r="F1950" s="131">
        <v>0</v>
      </c>
      <c r="G1950" s="130" t="s">
        <v>33</v>
      </c>
      <c r="H1950" s="130">
        <v>0</v>
      </c>
      <c r="I1950" s="130">
        <v>0</v>
      </c>
      <c r="J1950" s="131" t="s">
        <v>67</v>
      </c>
      <c r="K1950" s="131">
        <v>0</v>
      </c>
    </row>
    <row r="1951" spans="1:11" ht="23.1" hidden="1" customHeight="1" x14ac:dyDescent="0.15">
      <c r="A1951" s="130" t="s">
        <v>3993</v>
      </c>
      <c r="B1951" s="130" t="s">
        <v>3994</v>
      </c>
      <c r="C1951" s="130" t="s">
        <v>35</v>
      </c>
      <c r="D1951" s="130">
        <v>0</v>
      </c>
      <c r="E1951" s="131">
        <v>0</v>
      </c>
      <c r="F1951" s="131">
        <v>0</v>
      </c>
      <c r="G1951" s="130" t="s">
        <v>36</v>
      </c>
      <c r="H1951" s="130">
        <v>0</v>
      </c>
      <c r="I1951" s="130">
        <v>0</v>
      </c>
      <c r="J1951" s="131">
        <v>0</v>
      </c>
      <c r="K1951" s="131">
        <v>0</v>
      </c>
    </row>
    <row r="1952" spans="1:11" ht="23.1" hidden="1" customHeight="1" x14ac:dyDescent="0.15">
      <c r="A1952" s="130" t="s">
        <v>3995</v>
      </c>
      <c r="B1952" s="130" t="s">
        <v>3996</v>
      </c>
      <c r="C1952" s="130" t="s">
        <v>25</v>
      </c>
      <c r="D1952" s="130" t="s">
        <v>26</v>
      </c>
      <c r="E1952" s="131" t="s">
        <v>11</v>
      </c>
      <c r="F1952" s="131">
        <v>0</v>
      </c>
      <c r="G1952" s="130" t="s">
        <v>33</v>
      </c>
      <c r="H1952" s="130" t="s">
        <v>26</v>
      </c>
      <c r="I1952" s="130" t="s">
        <v>41</v>
      </c>
      <c r="J1952" s="131">
        <v>0</v>
      </c>
      <c r="K1952" s="131">
        <v>0</v>
      </c>
    </row>
    <row r="1953" spans="1:11" ht="23.1" hidden="1" customHeight="1" x14ac:dyDescent="0.15">
      <c r="A1953" s="130" t="s">
        <v>3997</v>
      </c>
      <c r="B1953" s="130" t="s">
        <v>3998</v>
      </c>
      <c r="C1953" s="130" t="s">
        <v>40</v>
      </c>
      <c r="D1953" s="130" t="s">
        <v>11</v>
      </c>
      <c r="E1953" s="131">
        <v>0</v>
      </c>
      <c r="F1953" s="131">
        <v>0</v>
      </c>
      <c r="G1953" s="130" t="s">
        <v>40</v>
      </c>
      <c r="H1953" s="130" t="s">
        <v>13</v>
      </c>
      <c r="I1953" s="130">
        <v>0</v>
      </c>
      <c r="J1953" s="131">
        <v>0</v>
      </c>
      <c r="K1953" s="131">
        <v>0</v>
      </c>
    </row>
    <row r="1954" spans="1:11" ht="23.1" hidden="1" customHeight="1" x14ac:dyDescent="0.15">
      <c r="A1954" s="130" t="s">
        <v>3999</v>
      </c>
      <c r="B1954" s="130" t="s">
        <v>4000</v>
      </c>
      <c r="C1954" s="130" t="s">
        <v>11</v>
      </c>
      <c r="D1954" s="130">
        <v>0</v>
      </c>
      <c r="E1954" s="131">
        <v>0</v>
      </c>
      <c r="F1954" s="131">
        <v>0</v>
      </c>
      <c r="G1954" s="130" t="s">
        <v>13</v>
      </c>
      <c r="H1954" s="130">
        <v>0</v>
      </c>
      <c r="I1954" s="130">
        <v>0</v>
      </c>
      <c r="J1954" s="131">
        <v>0</v>
      </c>
      <c r="K1954" s="131">
        <v>0</v>
      </c>
    </row>
    <row r="1955" spans="1:11" ht="23.1" hidden="1" customHeight="1" x14ac:dyDescent="0.15">
      <c r="A1955" s="130" t="s">
        <v>4001</v>
      </c>
      <c r="B1955" s="130" t="s">
        <v>4002</v>
      </c>
      <c r="C1955" s="130" t="s">
        <v>11</v>
      </c>
      <c r="D1955" s="130">
        <v>0</v>
      </c>
      <c r="E1955" s="131">
        <v>0</v>
      </c>
      <c r="F1955" s="131">
        <v>0</v>
      </c>
      <c r="G1955" s="130" t="s">
        <v>13</v>
      </c>
      <c r="H1955" s="130">
        <v>0</v>
      </c>
      <c r="I1955" s="130">
        <v>0</v>
      </c>
      <c r="J1955" s="131">
        <v>0</v>
      </c>
      <c r="K1955" s="131">
        <v>0</v>
      </c>
    </row>
    <row r="1956" spans="1:11" ht="23.1" hidden="1" customHeight="1" x14ac:dyDescent="0.15">
      <c r="A1956" s="130" t="s">
        <v>4003</v>
      </c>
      <c r="B1956" s="130" t="s">
        <v>4004</v>
      </c>
      <c r="C1956" s="130" t="s">
        <v>25</v>
      </c>
      <c r="D1956" s="130" t="s">
        <v>17</v>
      </c>
      <c r="E1956" s="131">
        <v>0</v>
      </c>
      <c r="F1956" s="131">
        <v>0</v>
      </c>
      <c r="G1956" s="130" t="s">
        <v>41</v>
      </c>
      <c r="H1956" s="130" t="s">
        <v>37</v>
      </c>
      <c r="I1956" s="130">
        <v>0</v>
      </c>
      <c r="J1956" s="131">
        <v>0</v>
      </c>
      <c r="K1956" s="131">
        <v>0</v>
      </c>
    </row>
    <row r="1957" spans="1:11" ht="23.1" hidden="1" customHeight="1" x14ac:dyDescent="0.15">
      <c r="A1957" s="130" t="s">
        <v>4005</v>
      </c>
      <c r="B1957" s="130" t="s">
        <v>4006</v>
      </c>
      <c r="C1957" s="130" t="s">
        <v>17</v>
      </c>
      <c r="D1957" s="130">
        <v>0</v>
      </c>
      <c r="E1957" s="131">
        <v>0</v>
      </c>
      <c r="F1957" s="131">
        <v>0</v>
      </c>
      <c r="G1957" s="130" t="s">
        <v>23</v>
      </c>
      <c r="H1957" s="130">
        <v>0</v>
      </c>
      <c r="I1957" s="130">
        <v>0</v>
      </c>
      <c r="J1957" s="131">
        <v>0</v>
      </c>
      <c r="K1957" s="131">
        <v>0</v>
      </c>
    </row>
    <row r="1958" spans="1:11" ht="23.1" hidden="1" customHeight="1" x14ac:dyDescent="0.15">
      <c r="A1958" s="130" t="s">
        <v>4007</v>
      </c>
      <c r="B1958" s="130" t="s">
        <v>4008</v>
      </c>
      <c r="C1958" s="130" t="s">
        <v>11</v>
      </c>
      <c r="D1958" s="130">
        <v>0</v>
      </c>
      <c r="E1958" s="131">
        <v>0</v>
      </c>
      <c r="F1958" s="131">
        <v>0</v>
      </c>
      <c r="G1958" s="130" t="s">
        <v>32</v>
      </c>
      <c r="H1958" s="130">
        <v>0</v>
      </c>
      <c r="I1958" s="130">
        <v>0</v>
      </c>
      <c r="J1958" s="131">
        <v>0</v>
      </c>
      <c r="K1958" s="131">
        <v>0</v>
      </c>
    </row>
    <row r="1959" spans="1:11" ht="23.1" hidden="1" customHeight="1" x14ac:dyDescent="0.15">
      <c r="A1959" s="130" t="s">
        <v>4009</v>
      </c>
      <c r="B1959" s="130" t="s">
        <v>4010</v>
      </c>
      <c r="C1959" s="130" t="s">
        <v>35</v>
      </c>
      <c r="D1959" s="130" t="s">
        <v>11</v>
      </c>
      <c r="E1959" s="131">
        <v>0</v>
      </c>
      <c r="F1959" s="131">
        <v>0</v>
      </c>
      <c r="G1959" s="130" t="s">
        <v>36</v>
      </c>
      <c r="H1959" s="130" t="s">
        <v>13</v>
      </c>
      <c r="I1959" s="130">
        <v>0</v>
      </c>
      <c r="J1959" s="131">
        <v>0</v>
      </c>
      <c r="K1959" s="131">
        <v>0</v>
      </c>
    </row>
    <row r="1960" spans="1:11" ht="23.1" hidden="1" customHeight="1" x14ac:dyDescent="0.15">
      <c r="A1960" s="130" t="s">
        <v>4011</v>
      </c>
      <c r="B1960" s="130" t="s">
        <v>4012</v>
      </c>
      <c r="C1960" s="130" t="s">
        <v>17</v>
      </c>
      <c r="D1960" s="130" t="s">
        <v>25</v>
      </c>
      <c r="E1960" s="131">
        <v>0</v>
      </c>
      <c r="F1960" s="131">
        <v>0</v>
      </c>
      <c r="G1960" s="130" t="s">
        <v>72</v>
      </c>
      <c r="H1960" s="130" t="s">
        <v>23</v>
      </c>
      <c r="I1960" s="130">
        <v>0</v>
      </c>
      <c r="J1960" s="131">
        <v>0</v>
      </c>
      <c r="K1960" s="131">
        <v>0</v>
      </c>
    </row>
    <row r="1961" spans="1:11" ht="23.1" hidden="1" customHeight="1" x14ac:dyDescent="0.15">
      <c r="A1961" s="130" t="s">
        <v>4013</v>
      </c>
      <c r="B1961" s="130" t="s">
        <v>4014</v>
      </c>
      <c r="C1961" s="130" t="s">
        <v>18</v>
      </c>
      <c r="D1961" s="130">
        <v>0</v>
      </c>
      <c r="E1961" s="131">
        <v>0</v>
      </c>
      <c r="F1961" s="131">
        <v>0</v>
      </c>
      <c r="G1961" s="130" t="s">
        <v>18</v>
      </c>
      <c r="H1961" s="130">
        <v>0</v>
      </c>
      <c r="I1961" s="130">
        <v>0</v>
      </c>
      <c r="J1961" s="131">
        <v>0</v>
      </c>
      <c r="K1961" s="131">
        <v>0</v>
      </c>
    </row>
    <row r="1962" spans="1:11" ht="23.1" hidden="1" customHeight="1" x14ac:dyDescent="0.15">
      <c r="A1962" s="130" t="s">
        <v>4015</v>
      </c>
      <c r="B1962" s="130" t="s">
        <v>4016</v>
      </c>
      <c r="C1962" s="130" t="s">
        <v>39</v>
      </c>
      <c r="D1962" s="130">
        <v>0</v>
      </c>
      <c r="E1962" s="131" t="s">
        <v>17</v>
      </c>
      <c r="F1962" s="131">
        <v>0</v>
      </c>
      <c r="G1962" s="130" t="s">
        <v>67</v>
      </c>
      <c r="H1962" s="130">
        <v>0</v>
      </c>
      <c r="I1962" s="130">
        <v>0</v>
      </c>
      <c r="J1962" s="131">
        <v>0</v>
      </c>
      <c r="K1962" s="131">
        <v>0</v>
      </c>
    </row>
    <row r="1963" spans="1:11" ht="23.1" hidden="1" customHeight="1" x14ac:dyDescent="0.15">
      <c r="A1963" s="130" t="s">
        <v>4017</v>
      </c>
      <c r="B1963" s="130" t="s">
        <v>4018</v>
      </c>
      <c r="C1963" s="130" t="s">
        <v>26</v>
      </c>
      <c r="D1963" s="130">
        <v>0</v>
      </c>
      <c r="E1963" s="131" t="s">
        <v>11</v>
      </c>
      <c r="F1963" s="131">
        <v>0</v>
      </c>
      <c r="G1963" s="130" t="s">
        <v>26</v>
      </c>
      <c r="H1963" s="130" t="s">
        <v>29</v>
      </c>
      <c r="I1963" s="130">
        <v>0</v>
      </c>
      <c r="J1963" s="131" t="s">
        <v>13</v>
      </c>
      <c r="K1963" s="131">
        <v>0</v>
      </c>
    </row>
    <row r="1964" spans="1:11" ht="23.1" hidden="1" customHeight="1" x14ac:dyDescent="0.15">
      <c r="A1964" s="130" t="s">
        <v>4019</v>
      </c>
      <c r="B1964" s="130" t="s">
        <v>4020</v>
      </c>
      <c r="C1964" s="130" t="s">
        <v>18</v>
      </c>
      <c r="D1964" s="130">
        <v>0</v>
      </c>
      <c r="E1964" s="131">
        <v>0</v>
      </c>
      <c r="F1964" s="131">
        <v>0</v>
      </c>
      <c r="G1964" s="130" t="s">
        <v>18</v>
      </c>
      <c r="H1964" s="130">
        <v>0</v>
      </c>
      <c r="I1964" s="130">
        <v>0</v>
      </c>
      <c r="J1964" s="131">
        <v>0</v>
      </c>
      <c r="K1964" s="131">
        <v>0</v>
      </c>
    </row>
    <row r="1965" spans="1:11" ht="23.1" hidden="1" customHeight="1" x14ac:dyDescent="0.15">
      <c r="A1965" s="130" t="s">
        <v>4021</v>
      </c>
      <c r="B1965" s="130" t="s">
        <v>4022</v>
      </c>
      <c r="C1965" s="130" t="s">
        <v>35</v>
      </c>
      <c r="D1965" s="130" t="s">
        <v>50</v>
      </c>
      <c r="E1965" s="131">
        <v>0</v>
      </c>
      <c r="F1965" s="131">
        <v>0</v>
      </c>
      <c r="G1965" s="130" t="s">
        <v>36</v>
      </c>
      <c r="H1965" s="130" t="s">
        <v>50</v>
      </c>
      <c r="I1965" s="130">
        <v>0</v>
      </c>
      <c r="J1965" s="131">
        <v>0</v>
      </c>
      <c r="K1965" s="131">
        <v>0</v>
      </c>
    </row>
    <row r="1966" spans="1:11" ht="23.1" hidden="1" customHeight="1" x14ac:dyDescent="0.15">
      <c r="A1966" s="130" t="s">
        <v>4023</v>
      </c>
      <c r="B1966" s="130" t="s">
        <v>4024</v>
      </c>
      <c r="C1966" s="130" t="s">
        <v>17</v>
      </c>
      <c r="D1966" s="130" t="s">
        <v>25</v>
      </c>
      <c r="E1966" s="131">
        <v>0</v>
      </c>
      <c r="F1966" s="131">
        <v>0</v>
      </c>
      <c r="G1966" s="130" t="s">
        <v>23</v>
      </c>
      <c r="H1966" s="130" t="s">
        <v>41</v>
      </c>
      <c r="I1966" s="130" t="s">
        <v>18</v>
      </c>
      <c r="J1966" s="131">
        <v>0</v>
      </c>
      <c r="K1966" s="131">
        <v>0</v>
      </c>
    </row>
    <row r="1967" spans="1:11" ht="23.1" hidden="1" customHeight="1" x14ac:dyDescent="0.15">
      <c r="A1967" s="130" t="s">
        <v>4025</v>
      </c>
      <c r="B1967" s="130" t="s">
        <v>4026</v>
      </c>
      <c r="C1967" s="130" t="s">
        <v>35</v>
      </c>
      <c r="D1967" s="130">
        <v>0</v>
      </c>
      <c r="E1967" s="131">
        <v>0</v>
      </c>
      <c r="F1967" s="131">
        <v>0</v>
      </c>
      <c r="G1967" s="130" t="s">
        <v>36</v>
      </c>
      <c r="H1967" s="130">
        <v>0</v>
      </c>
      <c r="I1967" s="130">
        <v>0</v>
      </c>
      <c r="J1967" s="131">
        <v>0</v>
      </c>
      <c r="K1967" s="131">
        <v>0</v>
      </c>
    </row>
    <row r="1968" spans="1:11" ht="23.1" hidden="1" customHeight="1" x14ac:dyDescent="0.15">
      <c r="A1968" s="130" t="s">
        <v>4027</v>
      </c>
      <c r="B1968" s="130" t="s">
        <v>4028</v>
      </c>
      <c r="C1968" s="130" t="s">
        <v>35</v>
      </c>
      <c r="D1968" s="130" t="s">
        <v>11</v>
      </c>
      <c r="E1968" s="131">
        <v>0</v>
      </c>
      <c r="F1968" s="131">
        <v>0</v>
      </c>
      <c r="G1968" s="130" t="s">
        <v>36</v>
      </c>
      <c r="H1968" s="130" t="s">
        <v>37</v>
      </c>
      <c r="I1968" s="130">
        <v>0</v>
      </c>
      <c r="J1968" s="131">
        <v>0</v>
      </c>
      <c r="K1968" s="131">
        <v>0</v>
      </c>
    </row>
    <row r="1969" spans="1:11" ht="23.1" hidden="1" customHeight="1" x14ac:dyDescent="0.15">
      <c r="A1969" s="130" t="s">
        <v>4029</v>
      </c>
      <c r="B1969" s="130" t="s">
        <v>4030</v>
      </c>
      <c r="C1969" s="130" t="s">
        <v>25</v>
      </c>
      <c r="D1969" s="130">
        <v>0</v>
      </c>
      <c r="E1969" s="131">
        <v>0</v>
      </c>
      <c r="F1969" s="131">
        <v>0</v>
      </c>
      <c r="G1969" s="130" t="s">
        <v>41</v>
      </c>
      <c r="H1969" s="130" t="s">
        <v>64</v>
      </c>
      <c r="I1969" s="130" t="s">
        <v>55</v>
      </c>
      <c r="J1969" s="131">
        <v>0</v>
      </c>
      <c r="K1969" s="131">
        <v>0</v>
      </c>
    </row>
    <row r="1970" spans="1:11" ht="23.1" hidden="1" customHeight="1" x14ac:dyDescent="0.15">
      <c r="A1970" s="130" t="s">
        <v>4031</v>
      </c>
      <c r="B1970" s="130" t="s">
        <v>4032</v>
      </c>
      <c r="C1970" s="130" t="s">
        <v>25</v>
      </c>
      <c r="D1970" s="130">
        <v>0</v>
      </c>
      <c r="E1970" s="131">
        <v>0</v>
      </c>
      <c r="F1970" s="131">
        <v>0</v>
      </c>
      <c r="G1970" s="130" t="s">
        <v>29</v>
      </c>
      <c r="H1970" s="130">
        <v>0</v>
      </c>
      <c r="I1970" s="130">
        <v>0</v>
      </c>
      <c r="J1970" s="131">
        <v>0</v>
      </c>
      <c r="K1970" s="131">
        <v>0</v>
      </c>
    </row>
    <row r="1971" spans="1:11" ht="23.1" hidden="1" customHeight="1" x14ac:dyDescent="0.15">
      <c r="A1971" s="130" t="s">
        <v>4033</v>
      </c>
      <c r="B1971" s="130" t="s">
        <v>4034</v>
      </c>
      <c r="C1971" s="130" t="s">
        <v>12</v>
      </c>
      <c r="D1971" s="130" t="s">
        <v>48</v>
      </c>
      <c r="E1971" s="131">
        <v>0</v>
      </c>
      <c r="F1971" s="131">
        <v>0</v>
      </c>
      <c r="G1971" s="130" t="s">
        <v>19</v>
      </c>
      <c r="H1971" s="130" t="s">
        <v>65</v>
      </c>
      <c r="I1971" s="130">
        <v>0</v>
      </c>
      <c r="J1971" s="131">
        <v>0</v>
      </c>
      <c r="K1971" s="131">
        <v>0</v>
      </c>
    </row>
    <row r="1972" spans="1:11" ht="23.1" hidden="1" customHeight="1" x14ac:dyDescent="0.15">
      <c r="A1972" s="130" t="s">
        <v>4035</v>
      </c>
      <c r="B1972" s="130" t="s">
        <v>4036</v>
      </c>
      <c r="C1972" s="130" t="s">
        <v>11</v>
      </c>
      <c r="D1972" s="130">
        <v>0</v>
      </c>
      <c r="E1972" s="131">
        <v>0</v>
      </c>
      <c r="F1972" s="131">
        <v>0</v>
      </c>
      <c r="G1972" s="130" t="s">
        <v>13</v>
      </c>
      <c r="H1972" s="130">
        <v>0</v>
      </c>
      <c r="I1972" s="130">
        <v>0</v>
      </c>
      <c r="J1972" s="131">
        <v>0</v>
      </c>
      <c r="K1972" s="131">
        <v>0</v>
      </c>
    </row>
    <row r="1973" spans="1:11" ht="23.1" hidden="1" customHeight="1" x14ac:dyDescent="0.15">
      <c r="A1973" s="130" t="s">
        <v>4037</v>
      </c>
      <c r="B1973" s="130" t="s">
        <v>4038</v>
      </c>
      <c r="C1973" s="130" t="s">
        <v>11</v>
      </c>
      <c r="D1973" s="130">
        <v>0</v>
      </c>
      <c r="E1973" s="131">
        <v>0</v>
      </c>
      <c r="F1973" s="131">
        <v>0</v>
      </c>
      <c r="G1973" s="130" t="s">
        <v>62</v>
      </c>
      <c r="H1973" s="130">
        <v>0</v>
      </c>
      <c r="I1973" s="130">
        <v>0</v>
      </c>
      <c r="J1973" s="131">
        <v>0</v>
      </c>
      <c r="K1973" s="131">
        <v>0</v>
      </c>
    </row>
    <row r="1974" spans="1:11" ht="23.1" hidden="1" customHeight="1" x14ac:dyDescent="0.15">
      <c r="A1974" s="130" t="s">
        <v>4039</v>
      </c>
      <c r="B1974" s="130" t="s">
        <v>4040</v>
      </c>
      <c r="C1974" s="130" t="s">
        <v>12</v>
      </c>
      <c r="D1974" s="130" t="s">
        <v>39</v>
      </c>
      <c r="E1974" s="131">
        <v>0</v>
      </c>
      <c r="F1974" s="131">
        <v>0</v>
      </c>
      <c r="G1974" s="130" t="s">
        <v>19</v>
      </c>
      <c r="H1974" s="130" t="s">
        <v>43</v>
      </c>
      <c r="I1974" s="130">
        <v>0</v>
      </c>
      <c r="J1974" s="131">
        <v>0</v>
      </c>
      <c r="K1974" s="131">
        <v>0</v>
      </c>
    </row>
    <row r="1975" spans="1:11" ht="23.1" hidden="1" customHeight="1" x14ac:dyDescent="0.15">
      <c r="A1975" s="130" t="s">
        <v>4041</v>
      </c>
      <c r="B1975" s="130" t="s">
        <v>4042</v>
      </c>
      <c r="C1975" s="130" t="s">
        <v>11</v>
      </c>
      <c r="D1975" s="130" t="s">
        <v>26</v>
      </c>
      <c r="E1975" s="131">
        <v>0</v>
      </c>
      <c r="F1975" s="131">
        <v>0</v>
      </c>
      <c r="G1975" s="130" t="s">
        <v>32</v>
      </c>
      <c r="H1975" s="130" t="s">
        <v>26</v>
      </c>
      <c r="I1975" s="130">
        <v>0</v>
      </c>
      <c r="J1975" s="131">
        <v>0</v>
      </c>
      <c r="K1975" s="131">
        <v>0</v>
      </c>
    </row>
    <row r="1976" spans="1:11" ht="23.1" hidden="1" customHeight="1" x14ac:dyDescent="0.15">
      <c r="A1976" s="130" t="s">
        <v>4043</v>
      </c>
      <c r="B1976" s="130" t="s">
        <v>4044</v>
      </c>
      <c r="C1976" s="130" t="s">
        <v>18</v>
      </c>
      <c r="D1976" s="130">
        <v>0</v>
      </c>
      <c r="E1976" s="131">
        <v>0</v>
      </c>
      <c r="F1976" s="131">
        <v>0</v>
      </c>
      <c r="G1976" s="130" t="s">
        <v>18</v>
      </c>
      <c r="H1976" s="130">
        <v>0</v>
      </c>
      <c r="I1976" s="130">
        <v>0</v>
      </c>
      <c r="J1976" s="131">
        <v>0</v>
      </c>
      <c r="K1976" s="131">
        <v>0</v>
      </c>
    </row>
    <row r="1977" spans="1:11" ht="23.1" hidden="1" customHeight="1" x14ac:dyDescent="0.15">
      <c r="A1977" s="130" t="s">
        <v>4045</v>
      </c>
      <c r="B1977" s="130" t="s">
        <v>4046</v>
      </c>
      <c r="C1977" s="130" t="s">
        <v>14</v>
      </c>
      <c r="D1977" s="130">
        <v>0</v>
      </c>
      <c r="E1977" s="131">
        <v>0</v>
      </c>
      <c r="F1977" s="131">
        <v>0</v>
      </c>
      <c r="G1977" s="130" t="s">
        <v>14</v>
      </c>
      <c r="H1977" s="130">
        <v>0</v>
      </c>
      <c r="I1977" s="130">
        <v>0</v>
      </c>
      <c r="J1977" s="131">
        <v>0</v>
      </c>
      <c r="K1977" s="131">
        <v>0</v>
      </c>
    </row>
    <row r="1978" spans="1:11" ht="23.1" hidden="1" customHeight="1" x14ac:dyDescent="0.15">
      <c r="A1978" s="130" t="s">
        <v>4047</v>
      </c>
      <c r="B1978" s="130" t="s">
        <v>4048</v>
      </c>
      <c r="C1978" s="130" t="s">
        <v>25</v>
      </c>
      <c r="D1978" s="130">
        <v>0</v>
      </c>
      <c r="E1978" s="131" t="s">
        <v>11</v>
      </c>
      <c r="F1978" s="131">
        <v>0</v>
      </c>
      <c r="G1978" s="130" t="s">
        <v>55</v>
      </c>
      <c r="H1978" s="130">
        <v>0</v>
      </c>
      <c r="I1978" s="130">
        <v>0</v>
      </c>
      <c r="J1978" s="131" t="s">
        <v>32</v>
      </c>
      <c r="K1978" s="131">
        <v>0</v>
      </c>
    </row>
    <row r="1979" spans="1:11" ht="23.1" hidden="1" customHeight="1" x14ac:dyDescent="0.15">
      <c r="A1979" s="130" t="s">
        <v>4049</v>
      </c>
      <c r="B1979" s="130" t="s">
        <v>4050</v>
      </c>
      <c r="C1979" s="130" t="s">
        <v>12</v>
      </c>
      <c r="D1979" s="130">
        <v>0</v>
      </c>
      <c r="E1979" s="131">
        <v>0</v>
      </c>
      <c r="F1979" s="131">
        <v>0</v>
      </c>
      <c r="G1979" s="130" t="s">
        <v>19</v>
      </c>
      <c r="H1979" s="130">
        <v>0</v>
      </c>
      <c r="I1979" s="130">
        <v>0</v>
      </c>
      <c r="J1979" s="131">
        <v>0</v>
      </c>
      <c r="K1979" s="131">
        <v>0</v>
      </c>
    </row>
    <row r="1980" spans="1:11" ht="23.1" hidden="1" customHeight="1" x14ac:dyDescent="0.15">
      <c r="A1980" s="130" t="s">
        <v>4051</v>
      </c>
      <c r="B1980" s="130" t="s">
        <v>4052</v>
      </c>
      <c r="C1980" s="130" t="s">
        <v>18</v>
      </c>
      <c r="D1980" s="130" t="s">
        <v>25</v>
      </c>
      <c r="E1980" s="131">
        <v>0</v>
      </c>
      <c r="F1980" s="131">
        <v>0</v>
      </c>
      <c r="G1980" s="130" t="s">
        <v>18</v>
      </c>
      <c r="H1980" s="130" t="s">
        <v>41</v>
      </c>
      <c r="I1980" s="130">
        <v>0</v>
      </c>
      <c r="J1980" s="131">
        <v>0</v>
      </c>
      <c r="K1980" s="131">
        <v>0</v>
      </c>
    </row>
    <row r="1981" spans="1:11" ht="23.1" hidden="1" customHeight="1" x14ac:dyDescent="0.15">
      <c r="A1981" s="130" t="s">
        <v>4053</v>
      </c>
      <c r="B1981" s="130" t="s">
        <v>4054</v>
      </c>
      <c r="C1981" s="130" t="s">
        <v>11</v>
      </c>
      <c r="D1981" s="130">
        <v>0</v>
      </c>
      <c r="E1981" s="131">
        <v>0</v>
      </c>
      <c r="F1981" s="131">
        <v>0</v>
      </c>
      <c r="G1981" s="130" t="s">
        <v>57</v>
      </c>
      <c r="H1981" s="130">
        <v>0</v>
      </c>
      <c r="I1981" s="130">
        <v>0</v>
      </c>
      <c r="J1981" s="131">
        <v>0</v>
      </c>
      <c r="K1981" s="131">
        <v>0</v>
      </c>
    </row>
    <row r="1982" spans="1:11" ht="23.1" hidden="1" customHeight="1" x14ac:dyDescent="0.15">
      <c r="A1982" s="130" t="s">
        <v>4055</v>
      </c>
      <c r="B1982" s="130" t="s">
        <v>4056</v>
      </c>
      <c r="C1982" s="130" t="s">
        <v>35</v>
      </c>
      <c r="D1982" s="130">
        <v>0</v>
      </c>
      <c r="E1982" s="131">
        <v>0</v>
      </c>
      <c r="F1982" s="131">
        <v>0</v>
      </c>
      <c r="G1982" s="130" t="s">
        <v>76</v>
      </c>
      <c r="H1982" s="130">
        <v>0</v>
      </c>
      <c r="I1982" s="130">
        <v>0</v>
      </c>
      <c r="J1982" s="131">
        <v>0</v>
      </c>
      <c r="K1982" s="131">
        <v>0</v>
      </c>
    </row>
    <row r="1983" spans="1:11" ht="23.1" hidden="1" customHeight="1" x14ac:dyDescent="0.15">
      <c r="A1983" s="130" t="s">
        <v>4057</v>
      </c>
      <c r="B1983" s="130" t="s">
        <v>4058</v>
      </c>
      <c r="C1983" s="130" t="s">
        <v>11</v>
      </c>
      <c r="D1983" s="130">
        <v>0</v>
      </c>
      <c r="E1983" s="131">
        <v>0</v>
      </c>
      <c r="F1983" s="131">
        <v>0</v>
      </c>
      <c r="G1983" s="130" t="s">
        <v>57</v>
      </c>
      <c r="H1983" s="130">
        <v>0</v>
      </c>
      <c r="I1983" s="130">
        <v>0</v>
      </c>
      <c r="J1983" s="131">
        <v>0</v>
      </c>
      <c r="K1983" s="131">
        <v>0</v>
      </c>
    </row>
    <row r="1984" spans="1:11" ht="23.1" hidden="1" customHeight="1" x14ac:dyDescent="0.15">
      <c r="A1984" s="130" t="s">
        <v>4059</v>
      </c>
      <c r="B1984" s="130" t="s">
        <v>4060</v>
      </c>
      <c r="C1984" s="130" t="s">
        <v>17</v>
      </c>
      <c r="D1984" s="130">
        <v>0</v>
      </c>
      <c r="E1984" s="131" t="s">
        <v>14</v>
      </c>
      <c r="F1984" s="131">
        <v>0</v>
      </c>
      <c r="G1984" s="130" t="s">
        <v>23</v>
      </c>
      <c r="H1984" s="130">
        <v>0</v>
      </c>
      <c r="I1984" s="130">
        <v>0</v>
      </c>
      <c r="J1984" s="131" t="s">
        <v>14</v>
      </c>
      <c r="K1984" s="131">
        <v>0</v>
      </c>
    </row>
    <row r="1985" spans="1:11" ht="23.1" hidden="1" customHeight="1" x14ac:dyDescent="0.15">
      <c r="A1985" s="130" t="s">
        <v>4061</v>
      </c>
      <c r="B1985" s="130" t="s">
        <v>4062</v>
      </c>
      <c r="C1985" s="130" t="s">
        <v>12</v>
      </c>
      <c r="D1985" s="130">
        <v>0</v>
      </c>
      <c r="E1985" s="131">
        <v>0</v>
      </c>
      <c r="F1985" s="131">
        <v>0</v>
      </c>
      <c r="G1985" s="130" t="s">
        <v>19</v>
      </c>
      <c r="H1985" s="130">
        <v>0</v>
      </c>
      <c r="I1985" s="130">
        <v>0</v>
      </c>
      <c r="J1985" s="131">
        <v>0</v>
      </c>
      <c r="K1985" s="131">
        <v>0</v>
      </c>
    </row>
    <row r="1986" spans="1:11" ht="23.1" hidden="1" customHeight="1" x14ac:dyDescent="0.15">
      <c r="A1986" s="130" t="s">
        <v>4063</v>
      </c>
      <c r="B1986" s="130" t="s">
        <v>4064</v>
      </c>
      <c r="C1986" s="130" t="s">
        <v>26</v>
      </c>
      <c r="D1986" s="130" t="s">
        <v>35</v>
      </c>
      <c r="E1986" s="131">
        <v>0</v>
      </c>
      <c r="F1986" s="131">
        <v>0</v>
      </c>
      <c r="G1986" s="130" t="s">
        <v>26</v>
      </c>
      <c r="H1986" s="130" t="s">
        <v>36</v>
      </c>
      <c r="I1986" s="130">
        <v>0</v>
      </c>
      <c r="J1986" s="131">
        <v>0</v>
      </c>
      <c r="K1986" s="131">
        <v>0</v>
      </c>
    </row>
    <row r="1987" spans="1:11" ht="23.1" hidden="1" customHeight="1" x14ac:dyDescent="0.15">
      <c r="A1987" s="130" t="s">
        <v>4065</v>
      </c>
      <c r="B1987" s="130" t="s">
        <v>4066</v>
      </c>
      <c r="C1987" s="130" t="s">
        <v>35</v>
      </c>
      <c r="D1987" s="130">
        <v>0</v>
      </c>
      <c r="E1987" s="131">
        <v>0</v>
      </c>
      <c r="F1987" s="131">
        <v>0</v>
      </c>
      <c r="G1987" s="130" t="s">
        <v>36</v>
      </c>
      <c r="H1987" s="130">
        <v>0</v>
      </c>
      <c r="I1987" s="130">
        <v>0</v>
      </c>
      <c r="J1987" s="131">
        <v>0</v>
      </c>
      <c r="K1987" s="131">
        <v>0</v>
      </c>
    </row>
    <row r="1988" spans="1:11" ht="23.1" hidden="1" customHeight="1" x14ac:dyDescent="0.15">
      <c r="A1988" s="130" t="s">
        <v>4067</v>
      </c>
      <c r="B1988" s="130" t="s">
        <v>4068</v>
      </c>
      <c r="C1988" s="130" t="s">
        <v>35</v>
      </c>
      <c r="D1988" s="130">
        <v>0</v>
      </c>
      <c r="E1988" s="131">
        <v>0</v>
      </c>
      <c r="F1988" s="131">
        <v>0</v>
      </c>
      <c r="G1988" s="130" t="s">
        <v>36</v>
      </c>
      <c r="H1988" s="130">
        <v>0</v>
      </c>
      <c r="I1988" s="130">
        <v>0</v>
      </c>
      <c r="J1988" s="131">
        <v>0</v>
      </c>
      <c r="K1988" s="131">
        <v>0</v>
      </c>
    </row>
    <row r="1989" spans="1:11" ht="23.1" hidden="1" customHeight="1" x14ac:dyDescent="0.15">
      <c r="A1989" s="130" t="s">
        <v>4069</v>
      </c>
      <c r="B1989" s="130" t="s">
        <v>4070</v>
      </c>
      <c r="C1989" s="130" t="s">
        <v>25</v>
      </c>
      <c r="D1989" s="130">
        <v>0</v>
      </c>
      <c r="E1989" s="131">
        <v>0</v>
      </c>
      <c r="F1989" s="131">
        <v>0</v>
      </c>
      <c r="G1989" s="130" t="s">
        <v>64</v>
      </c>
      <c r="H1989" s="130" t="s">
        <v>29</v>
      </c>
      <c r="I1989" s="130" t="s">
        <v>55</v>
      </c>
      <c r="J1989" s="131">
        <v>0</v>
      </c>
      <c r="K1989" s="131">
        <v>0</v>
      </c>
    </row>
    <row r="1990" spans="1:11" ht="23.1" hidden="1" customHeight="1" x14ac:dyDescent="0.15">
      <c r="A1990" s="130" t="s">
        <v>4071</v>
      </c>
      <c r="B1990" s="130" t="s">
        <v>4072</v>
      </c>
      <c r="C1990" s="130" t="s">
        <v>14</v>
      </c>
      <c r="D1990" s="130">
        <v>0</v>
      </c>
      <c r="E1990" s="131">
        <v>0</v>
      </c>
      <c r="F1990" s="131">
        <v>0</v>
      </c>
      <c r="G1990" s="130" t="s">
        <v>14</v>
      </c>
      <c r="H1990" s="130">
        <v>0</v>
      </c>
      <c r="I1990" s="130">
        <v>0</v>
      </c>
      <c r="J1990" s="131">
        <v>0</v>
      </c>
      <c r="K1990" s="131">
        <v>0</v>
      </c>
    </row>
    <row r="1991" spans="1:11" ht="23.1" hidden="1" customHeight="1" x14ac:dyDescent="0.15">
      <c r="A1991" s="130" t="s">
        <v>4073</v>
      </c>
      <c r="B1991" s="130" t="s">
        <v>4074</v>
      </c>
      <c r="C1991" s="130" t="s">
        <v>35</v>
      </c>
      <c r="D1991" s="130">
        <v>0</v>
      </c>
      <c r="E1991" s="131">
        <v>0</v>
      </c>
      <c r="F1991" s="131">
        <v>0</v>
      </c>
      <c r="G1991" s="130" t="s">
        <v>36</v>
      </c>
      <c r="H1991" s="130">
        <v>0</v>
      </c>
      <c r="I1991" s="130">
        <v>0</v>
      </c>
      <c r="J1991" s="131">
        <v>0</v>
      </c>
      <c r="K1991" s="131">
        <v>0</v>
      </c>
    </row>
    <row r="1992" spans="1:11" ht="23.1" hidden="1" customHeight="1" x14ac:dyDescent="0.15">
      <c r="A1992" s="130" t="s">
        <v>4075</v>
      </c>
      <c r="B1992" s="130" t="s">
        <v>4076</v>
      </c>
      <c r="C1992" s="130" t="s">
        <v>11</v>
      </c>
      <c r="D1992" s="130" t="s">
        <v>25</v>
      </c>
      <c r="E1992" s="131">
        <v>0</v>
      </c>
      <c r="F1992" s="131">
        <v>0</v>
      </c>
      <c r="G1992" s="130" t="s">
        <v>57</v>
      </c>
      <c r="H1992" s="130" t="s">
        <v>64</v>
      </c>
      <c r="I1992" s="130" t="s">
        <v>32</v>
      </c>
      <c r="J1992" s="131">
        <v>0</v>
      </c>
      <c r="K1992" s="131">
        <v>0</v>
      </c>
    </row>
    <row r="1993" spans="1:11" ht="23.1" hidden="1" customHeight="1" x14ac:dyDescent="0.15">
      <c r="A1993" s="130" t="s">
        <v>4077</v>
      </c>
      <c r="B1993" s="130" t="s">
        <v>4078</v>
      </c>
      <c r="C1993" s="130" t="s">
        <v>25</v>
      </c>
      <c r="D1993" s="130">
        <v>0</v>
      </c>
      <c r="E1993" s="131">
        <v>0</v>
      </c>
      <c r="F1993" s="131">
        <v>0</v>
      </c>
      <c r="G1993" s="130" t="s">
        <v>64</v>
      </c>
      <c r="H1993" s="130">
        <v>0</v>
      </c>
      <c r="I1993" s="130">
        <v>0</v>
      </c>
      <c r="J1993" s="131">
        <v>0</v>
      </c>
      <c r="K1993" s="131">
        <v>0</v>
      </c>
    </row>
    <row r="1994" spans="1:11" ht="23.1" hidden="1" customHeight="1" x14ac:dyDescent="0.15">
      <c r="A1994" s="130" t="s">
        <v>4079</v>
      </c>
      <c r="B1994" s="130" t="s">
        <v>4080</v>
      </c>
      <c r="C1994" s="130" t="s">
        <v>35</v>
      </c>
      <c r="D1994" s="130">
        <v>0</v>
      </c>
      <c r="E1994" s="131">
        <v>0</v>
      </c>
      <c r="F1994" s="131">
        <v>0</v>
      </c>
      <c r="G1994" s="130" t="s">
        <v>36</v>
      </c>
      <c r="H1994" s="130">
        <v>0</v>
      </c>
      <c r="I1994" s="130">
        <v>0</v>
      </c>
      <c r="J1994" s="131">
        <v>0</v>
      </c>
      <c r="K1994" s="131">
        <v>0</v>
      </c>
    </row>
    <row r="1995" spans="1:11" ht="23.1" hidden="1" customHeight="1" x14ac:dyDescent="0.15">
      <c r="A1995" s="130" t="s">
        <v>4081</v>
      </c>
      <c r="B1995" s="130" t="s">
        <v>4082</v>
      </c>
      <c r="C1995" s="130" t="s">
        <v>40</v>
      </c>
      <c r="D1995" s="130">
        <v>0</v>
      </c>
      <c r="E1995" s="131">
        <v>0</v>
      </c>
      <c r="F1995" s="131">
        <v>0</v>
      </c>
      <c r="G1995" s="130" t="s">
        <v>40</v>
      </c>
      <c r="H1995" s="130">
        <v>0</v>
      </c>
      <c r="I1995" s="130">
        <v>0</v>
      </c>
      <c r="J1995" s="131">
        <v>0</v>
      </c>
      <c r="K1995" s="131">
        <v>0</v>
      </c>
    </row>
    <row r="1996" spans="1:11" ht="23.1" hidden="1" customHeight="1" x14ac:dyDescent="0.15">
      <c r="A1996" s="130" t="s">
        <v>4083</v>
      </c>
      <c r="B1996" s="130" t="s">
        <v>4084</v>
      </c>
      <c r="C1996" s="130" t="s">
        <v>12</v>
      </c>
      <c r="D1996" s="130">
        <v>0</v>
      </c>
      <c r="E1996" s="131">
        <v>0</v>
      </c>
      <c r="F1996" s="131">
        <v>0</v>
      </c>
      <c r="G1996" s="130" t="s">
        <v>19</v>
      </c>
      <c r="H1996" s="130">
        <v>0</v>
      </c>
      <c r="I1996" s="130">
        <v>0</v>
      </c>
      <c r="J1996" s="131">
        <v>0</v>
      </c>
      <c r="K1996" s="131">
        <v>0</v>
      </c>
    </row>
    <row r="1997" spans="1:11" ht="23.1" hidden="1" customHeight="1" x14ac:dyDescent="0.15">
      <c r="A1997" s="130" t="s">
        <v>4085</v>
      </c>
      <c r="B1997" s="130" t="s">
        <v>4086</v>
      </c>
      <c r="C1997" s="130" t="s">
        <v>11</v>
      </c>
      <c r="D1997" s="130" t="s">
        <v>22</v>
      </c>
      <c r="E1997" s="131">
        <v>0</v>
      </c>
      <c r="F1997" s="131">
        <v>0</v>
      </c>
      <c r="G1997" s="130" t="s">
        <v>74</v>
      </c>
      <c r="H1997" s="130" t="s">
        <v>32</v>
      </c>
      <c r="I1997" s="130">
        <v>0</v>
      </c>
      <c r="J1997" s="131">
        <v>0</v>
      </c>
      <c r="K1997" s="131">
        <v>0</v>
      </c>
    </row>
    <row r="1998" spans="1:11" ht="23.1" hidden="1" customHeight="1" x14ac:dyDescent="0.15">
      <c r="A1998" s="130" t="s">
        <v>4087</v>
      </c>
      <c r="B1998" s="130" t="s">
        <v>4088</v>
      </c>
      <c r="C1998" s="130" t="s">
        <v>18</v>
      </c>
      <c r="D1998" s="130">
        <v>0</v>
      </c>
      <c r="E1998" s="131">
        <v>0</v>
      </c>
      <c r="F1998" s="131">
        <v>0</v>
      </c>
      <c r="G1998" s="130" t="s">
        <v>18</v>
      </c>
      <c r="H1998" s="130">
        <v>0</v>
      </c>
      <c r="I1998" s="130">
        <v>0</v>
      </c>
      <c r="J1998" s="131">
        <v>0</v>
      </c>
      <c r="K1998" s="131">
        <v>0</v>
      </c>
    </row>
    <row r="1999" spans="1:11" ht="23.1" hidden="1" customHeight="1" x14ac:dyDescent="0.15">
      <c r="A1999" s="130" t="s">
        <v>4089</v>
      </c>
      <c r="B1999" s="130" t="s">
        <v>4090</v>
      </c>
      <c r="C1999" s="130" t="s">
        <v>11</v>
      </c>
      <c r="D1999" s="130">
        <v>0</v>
      </c>
      <c r="E1999" s="131">
        <v>0</v>
      </c>
      <c r="F1999" s="131">
        <v>0</v>
      </c>
      <c r="G1999" s="130" t="s">
        <v>32</v>
      </c>
      <c r="H1999" s="130">
        <v>0</v>
      </c>
      <c r="I1999" s="130">
        <v>0</v>
      </c>
      <c r="J1999" s="131">
        <v>0</v>
      </c>
      <c r="K1999" s="131">
        <v>0</v>
      </c>
    </row>
    <row r="2000" spans="1:11" ht="23.1" hidden="1" customHeight="1" x14ac:dyDescent="0.15">
      <c r="A2000" s="130" t="s">
        <v>4091</v>
      </c>
      <c r="B2000" s="130" t="s">
        <v>4092</v>
      </c>
      <c r="C2000" s="130" t="s">
        <v>35</v>
      </c>
      <c r="D2000" s="130">
        <v>0</v>
      </c>
      <c r="E2000" s="131" t="s">
        <v>11</v>
      </c>
      <c r="F2000" s="131">
        <v>0</v>
      </c>
      <c r="G2000" s="130" t="s">
        <v>36</v>
      </c>
      <c r="H2000" s="130">
        <v>0</v>
      </c>
      <c r="I2000" s="130">
        <v>0</v>
      </c>
      <c r="J2000" s="131" t="s">
        <v>32</v>
      </c>
      <c r="K2000" s="131">
        <v>0</v>
      </c>
    </row>
    <row r="2001" spans="1:11" ht="23.1" hidden="1" customHeight="1" x14ac:dyDescent="0.15">
      <c r="A2001" s="130" t="s">
        <v>4093</v>
      </c>
      <c r="B2001" s="130" t="s">
        <v>4094</v>
      </c>
      <c r="C2001" s="130" t="s">
        <v>17</v>
      </c>
      <c r="D2001" s="130">
        <v>0</v>
      </c>
      <c r="E2001" s="131">
        <v>0</v>
      </c>
      <c r="F2001" s="131">
        <v>0</v>
      </c>
      <c r="G2001" s="130" t="s">
        <v>23</v>
      </c>
      <c r="H2001" s="130">
        <v>0</v>
      </c>
      <c r="I2001" s="130">
        <v>0</v>
      </c>
      <c r="J2001" s="131">
        <v>0</v>
      </c>
      <c r="K2001" s="131">
        <v>0</v>
      </c>
    </row>
    <row r="2002" spans="1:11" ht="23.1" hidden="1" customHeight="1" x14ac:dyDescent="0.15">
      <c r="A2002" s="130" t="s">
        <v>4095</v>
      </c>
      <c r="B2002" s="130" t="s">
        <v>4096</v>
      </c>
      <c r="C2002" s="130" t="s">
        <v>11</v>
      </c>
      <c r="D2002" s="130">
        <v>0</v>
      </c>
      <c r="E2002" s="131">
        <v>0</v>
      </c>
      <c r="F2002" s="131">
        <v>0</v>
      </c>
      <c r="G2002" s="130" t="s">
        <v>32</v>
      </c>
      <c r="H2002" s="130">
        <v>0</v>
      </c>
      <c r="I2002" s="130">
        <v>0</v>
      </c>
      <c r="J2002" s="131">
        <v>0</v>
      </c>
      <c r="K2002" s="131">
        <v>0</v>
      </c>
    </row>
    <row r="2003" spans="1:11" ht="23.1" hidden="1" customHeight="1" x14ac:dyDescent="0.15">
      <c r="A2003" s="130" t="s">
        <v>4097</v>
      </c>
      <c r="B2003" s="130" t="s">
        <v>4098</v>
      </c>
      <c r="C2003" s="130" t="s">
        <v>11</v>
      </c>
      <c r="D2003" s="130">
        <v>0</v>
      </c>
      <c r="E2003" s="131">
        <v>0</v>
      </c>
      <c r="F2003" s="131">
        <v>0</v>
      </c>
      <c r="G2003" s="130" t="s">
        <v>32</v>
      </c>
      <c r="H2003" s="130">
        <v>0</v>
      </c>
      <c r="I2003" s="130">
        <v>0</v>
      </c>
      <c r="J2003" s="131">
        <v>0</v>
      </c>
      <c r="K2003" s="131">
        <v>0</v>
      </c>
    </row>
    <row r="2004" spans="1:11" ht="23.1" hidden="1" customHeight="1" x14ac:dyDescent="0.15">
      <c r="A2004" s="130" t="s">
        <v>4099</v>
      </c>
      <c r="B2004" s="130" t="s">
        <v>4100</v>
      </c>
      <c r="C2004" s="130" t="s">
        <v>40</v>
      </c>
      <c r="D2004" s="130">
        <v>0</v>
      </c>
      <c r="E2004" s="131">
        <v>0</v>
      </c>
      <c r="F2004" s="131">
        <v>0</v>
      </c>
      <c r="G2004" s="130" t="s">
        <v>40</v>
      </c>
      <c r="H2004" s="130">
        <v>0</v>
      </c>
      <c r="I2004" s="130">
        <v>0</v>
      </c>
      <c r="J2004" s="131">
        <v>0</v>
      </c>
      <c r="K2004" s="131">
        <v>0</v>
      </c>
    </row>
    <row r="2005" spans="1:11" ht="23.1" hidden="1" customHeight="1" x14ac:dyDescent="0.15">
      <c r="A2005" s="130" t="s">
        <v>4101</v>
      </c>
      <c r="B2005" s="130" t="s">
        <v>4102</v>
      </c>
      <c r="C2005" s="130" t="s">
        <v>22</v>
      </c>
      <c r="D2005" s="130" t="s">
        <v>11</v>
      </c>
      <c r="E2005" s="131">
        <v>0</v>
      </c>
      <c r="F2005" s="131">
        <v>0</v>
      </c>
      <c r="G2005" s="130" t="s">
        <v>73</v>
      </c>
      <c r="H2005" s="130" t="s">
        <v>62</v>
      </c>
      <c r="I2005" s="130">
        <v>0</v>
      </c>
      <c r="J2005" s="131">
        <v>0</v>
      </c>
      <c r="K2005" s="131">
        <v>0</v>
      </c>
    </row>
    <row r="2006" spans="1:11" ht="23.1" hidden="1" customHeight="1" x14ac:dyDescent="0.15">
      <c r="A2006" s="130" t="s">
        <v>4103</v>
      </c>
      <c r="B2006" s="130" t="s">
        <v>4104</v>
      </c>
      <c r="C2006" s="130" t="s">
        <v>18</v>
      </c>
      <c r="D2006" s="130">
        <v>0</v>
      </c>
      <c r="E2006" s="131">
        <v>0</v>
      </c>
      <c r="F2006" s="131">
        <v>0</v>
      </c>
      <c r="G2006" s="130" t="s">
        <v>18</v>
      </c>
      <c r="H2006" s="130">
        <v>0</v>
      </c>
      <c r="I2006" s="130">
        <v>0</v>
      </c>
      <c r="J2006" s="131">
        <v>0</v>
      </c>
      <c r="K2006" s="131">
        <v>0</v>
      </c>
    </row>
    <row r="2007" spans="1:11" ht="23.1" hidden="1" customHeight="1" x14ac:dyDescent="0.15">
      <c r="A2007" s="130" t="s">
        <v>4105</v>
      </c>
      <c r="B2007" s="130" t="s">
        <v>4106</v>
      </c>
      <c r="C2007" s="130" t="s">
        <v>17</v>
      </c>
      <c r="D2007" s="130">
        <v>0</v>
      </c>
      <c r="E2007" s="131">
        <v>0</v>
      </c>
      <c r="F2007" s="131">
        <v>0</v>
      </c>
      <c r="G2007" s="130" t="s">
        <v>23</v>
      </c>
      <c r="H2007" s="130">
        <v>0</v>
      </c>
      <c r="I2007" s="130">
        <v>0</v>
      </c>
      <c r="J2007" s="131">
        <v>0</v>
      </c>
      <c r="K2007" s="131">
        <v>0</v>
      </c>
    </row>
    <row r="2008" spans="1:11" ht="23.1" hidden="1" customHeight="1" x14ac:dyDescent="0.15">
      <c r="A2008" s="130" t="s">
        <v>4107</v>
      </c>
      <c r="B2008" s="130" t="s">
        <v>4108</v>
      </c>
      <c r="C2008" s="130" t="s">
        <v>11</v>
      </c>
      <c r="D2008" s="130">
        <v>0</v>
      </c>
      <c r="E2008" s="131">
        <v>0</v>
      </c>
      <c r="F2008" s="131">
        <v>0</v>
      </c>
      <c r="G2008" s="130" t="s">
        <v>32</v>
      </c>
      <c r="H2008" s="130">
        <v>0</v>
      </c>
      <c r="I2008" s="130">
        <v>0</v>
      </c>
      <c r="J2008" s="131">
        <v>0</v>
      </c>
      <c r="K2008" s="131">
        <v>0</v>
      </c>
    </row>
    <row r="2009" spans="1:11" ht="23.1" hidden="1" customHeight="1" x14ac:dyDescent="0.15">
      <c r="A2009" s="130" t="s">
        <v>4109</v>
      </c>
      <c r="B2009" s="130" t="s">
        <v>4110</v>
      </c>
      <c r="C2009" s="130" t="s">
        <v>11</v>
      </c>
      <c r="D2009" s="130" t="s">
        <v>50</v>
      </c>
      <c r="E2009" s="131">
        <v>0</v>
      </c>
      <c r="F2009" s="131">
        <v>0</v>
      </c>
      <c r="G2009" s="130" t="s">
        <v>32</v>
      </c>
      <c r="H2009" s="130" t="s">
        <v>50</v>
      </c>
      <c r="I2009" s="130">
        <v>0</v>
      </c>
      <c r="J2009" s="131">
        <v>0</v>
      </c>
      <c r="K2009" s="131">
        <v>0</v>
      </c>
    </row>
    <row r="2010" spans="1:11" ht="23.1" hidden="1" customHeight="1" x14ac:dyDescent="0.15">
      <c r="A2010" s="130" t="s">
        <v>4111</v>
      </c>
      <c r="B2010" s="130" t="s">
        <v>4112</v>
      </c>
      <c r="C2010" s="130" t="s">
        <v>11</v>
      </c>
      <c r="D2010" s="130">
        <v>0</v>
      </c>
      <c r="E2010" s="131">
        <v>0</v>
      </c>
      <c r="F2010" s="131">
        <v>0</v>
      </c>
      <c r="G2010" s="130" t="s">
        <v>62</v>
      </c>
      <c r="H2010" s="130">
        <v>0</v>
      </c>
      <c r="I2010" s="130">
        <v>0</v>
      </c>
      <c r="J2010" s="131">
        <v>0</v>
      </c>
      <c r="K2010" s="131">
        <v>0</v>
      </c>
    </row>
    <row r="2011" spans="1:11" ht="23.1" hidden="1" customHeight="1" x14ac:dyDescent="0.15">
      <c r="A2011" s="130" t="s">
        <v>4113</v>
      </c>
      <c r="B2011" s="130" t="s">
        <v>4114</v>
      </c>
      <c r="C2011" s="130" t="s">
        <v>18</v>
      </c>
      <c r="D2011" s="130">
        <v>0</v>
      </c>
      <c r="E2011" s="131">
        <v>0</v>
      </c>
      <c r="F2011" s="131">
        <v>0</v>
      </c>
      <c r="G2011" s="130" t="s">
        <v>18</v>
      </c>
      <c r="H2011" s="130">
        <v>0</v>
      </c>
      <c r="I2011" s="130">
        <v>0</v>
      </c>
      <c r="J2011" s="131">
        <v>0</v>
      </c>
      <c r="K2011" s="131">
        <v>0</v>
      </c>
    </row>
    <row r="2012" spans="1:11" ht="23.1" hidden="1" customHeight="1" x14ac:dyDescent="0.15">
      <c r="A2012" s="130" t="s">
        <v>4115</v>
      </c>
      <c r="B2012" s="130" t="s">
        <v>4116</v>
      </c>
      <c r="C2012" s="130" t="s">
        <v>17</v>
      </c>
      <c r="D2012" s="130">
        <v>0</v>
      </c>
      <c r="E2012" s="131">
        <v>0</v>
      </c>
      <c r="F2012" s="131">
        <v>0</v>
      </c>
      <c r="G2012" s="130" t="s">
        <v>23</v>
      </c>
      <c r="H2012" s="130">
        <v>0</v>
      </c>
      <c r="I2012" s="130">
        <v>0</v>
      </c>
      <c r="J2012" s="131">
        <v>0</v>
      </c>
      <c r="K2012" s="131">
        <v>0</v>
      </c>
    </row>
    <row r="2013" spans="1:11" ht="23.1" hidden="1" customHeight="1" x14ac:dyDescent="0.15">
      <c r="A2013" s="130" t="s">
        <v>4117</v>
      </c>
      <c r="B2013" s="130" t="s">
        <v>4118</v>
      </c>
      <c r="C2013" s="130" t="s">
        <v>12</v>
      </c>
      <c r="D2013" s="130" t="s">
        <v>39</v>
      </c>
      <c r="E2013" s="131">
        <v>0</v>
      </c>
      <c r="F2013" s="131">
        <v>0</v>
      </c>
      <c r="G2013" s="130" t="s">
        <v>19</v>
      </c>
      <c r="H2013" s="130" t="s">
        <v>43</v>
      </c>
      <c r="I2013" s="130">
        <v>0</v>
      </c>
      <c r="J2013" s="131">
        <v>0</v>
      </c>
      <c r="K2013" s="131">
        <v>0</v>
      </c>
    </row>
    <row r="2014" spans="1:11" ht="23.1" hidden="1" customHeight="1" x14ac:dyDescent="0.15">
      <c r="A2014" s="130" t="s">
        <v>4119</v>
      </c>
      <c r="B2014" s="130" t="s">
        <v>4120</v>
      </c>
      <c r="C2014" s="130" t="s">
        <v>11</v>
      </c>
      <c r="D2014" s="130">
        <v>0</v>
      </c>
      <c r="E2014" s="131" t="s">
        <v>25</v>
      </c>
      <c r="F2014" s="131">
        <v>0</v>
      </c>
      <c r="G2014" s="130" t="s">
        <v>13</v>
      </c>
      <c r="H2014" s="130">
        <v>0</v>
      </c>
      <c r="I2014" s="130">
        <v>0</v>
      </c>
      <c r="J2014" s="131" t="s">
        <v>27</v>
      </c>
      <c r="K2014" s="131">
        <v>0</v>
      </c>
    </row>
    <row r="2015" spans="1:11" ht="23.1" hidden="1" customHeight="1" x14ac:dyDescent="0.15">
      <c r="A2015" s="130" t="s">
        <v>4121</v>
      </c>
      <c r="B2015" s="130" t="s">
        <v>4122</v>
      </c>
      <c r="C2015" s="130" t="s">
        <v>17</v>
      </c>
      <c r="D2015" s="130" t="s">
        <v>11</v>
      </c>
      <c r="E2015" s="131">
        <v>0</v>
      </c>
      <c r="F2015" s="131">
        <v>0</v>
      </c>
      <c r="G2015" s="130" t="s">
        <v>23</v>
      </c>
      <c r="H2015" s="130" t="s">
        <v>76</v>
      </c>
      <c r="I2015" s="130">
        <v>0</v>
      </c>
      <c r="J2015" s="131">
        <v>0</v>
      </c>
      <c r="K2015" s="131">
        <v>0</v>
      </c>
    </row>
    <row r="2016" spans="1:11" ht="23.1" hidden="1" customHeight="1" x14ac:dyDescent="0.15">
      <c r="A2016" s="130" t="s">
        <v>4123</v>
      </c>
      <c r="B2016" s="130" t="s">
        <v>4124</v>
      </c>
      <c r="C2016" s="130" t="s">
        <v>26</v>
      </c>
      <c r="D2016" s="130" t="s">
        <v>35</v>
      </c>
      <c r="E2016" s="131">
        <v>0</v>
      </c>
      <c r="F2016" s="131">
        <v>0</v>
      </c>
      <c r="G2016" s="130" t="s">
        <v>36</v>
      </c>
      <c r="H2016" s="130" t="s">
        <v>26</v>
      </c>
      <c r="I2016" s="130">
        <v>0</v>
      </c>
      <c r="J2016" s="131">
        <v>0</v>
      </c>
      <c r="K2016" s="131">
        <v>0</v>
      </c>
    </row>
    <row r="2017" spans="1:11" ht="23.1" hidden="1" customHeight="1" x14ac:dyDescent="0.15">
      <c r="A2017" s="130" t="s">
        <v>4125</v>
      </c>
      <c r="B2017" s="130" t="s">
        <v>4126</v>
      </c>
      <c r="C2017" s="130" t="s">
        <v>25</v>
      </c>
      <c r="D2017" s="130">
        <v>0</v>
      </c>
      <c r="E2017" s="131" t="s">
        <v>17</v>
      </c>
      <c r="F2017" s="131">
        <v>0</v>
      </c>
      <c r="G2017" s="130" t="s">
        <v>33</v>
      </c>
      <c r="H2017" s="130">
        <v>0</v>
      </c>
      <c r="I2017" s="130">
        <v>0</v>
      </c>
      <c r="J2017" s="131" t="s">
        <v>67</v>
      </c>
      <c r="K2017" s="131">
        <v>0</v>
      </c>
    </row>
    <row r="2018" spans="1:11" ht="23.1" hidden="1" customHeight="1" x14ac:dyDescent="0.15">
      <c r="A2018" s="130" t="s">
        <v>4127</v>
      </c>
      <c r="B2018" s="130" t="s">
        <v>4128</v>
      </c>
      <c r="C2018" s="130" t="s">
        <v>11</v>
      </c>
      <c r="D2018" s="130" t="s">
        <v>47</v>
      </c>
      <c r="E2018" s="131">
        <v>0</v>
      </c>
      <c r="F2018" s="131">
        <v>0</v>
      </c>
      <c r="G2018" s="130" t="s">
        <v>32</v>
      </c>
      <c r="H2018" s="130" t="s">
        <v>47</v>
      </c>
      <c r="I2018" s="130">
        <v>0</v>
      </c>
      <c r="J2018" s="131">
        <v>0</v>
      </c>
      <c r="K2018" s="131">
        <v>0</v>
      </c>
    </row>
    <row r="2019" spans="1:11" ht="23.1" hidden="1" customHeight="1" x14ac:dyDescent="0.15">
      <c r="A2019" s="130" t="s">
        <v>4129</v>
      </c>
      <c r="B2019" s="130" t="s">
        <v>4130</v>
      </c>
      <c r="C2019" s="130" t="s">
        <v>11</v>
      </c>
      <c r="D2019" s="130" t="s">
        <v>47</v>
      </c>
      <c r="E2019" s="131">
        <v>0</v>
      </c>
      <c r="F2019" s="131">
        <v>0</v>
      </c>
      <c r="G2019" s="130" t="s">
        <v>32</v>
      </c>
      <c r="H2019" s="130" t="s">
        <v>47</v>
      </c>
      <c r="I2019" s="130">
        <v>0</v>
      </c>
      <c r="J2019" s="131">
        <v>0</v>
      </c>
      <c r="K2019" s="131">
        <v>0</v>
      </c>
    </row>
    <row r="2020" spans="1:11" ht="23.1" hidden="1" customHeight="1" x14ac:dyDescent="0.15">
      <c r="A2020" s="130" t="s">
        <v>4131</v>
      </c>
      <c r="B2020" s="130" t="s">
        <v>4132</v>
      </c>
      <c r="C2020" s="130" t="s">
        <v>11</v>
      </c>
      <c r="D2020" s="130" t="s">
        <v>25</v>
      </c>
      <c r="E2020" s="131">
        <v>0</v>
      </c>
      <c r="F2020" s="131">
        <v>0</v>
      </c>
      <c r="G2020" s="130" t="s">
        <v>13</v>
      </c>
      <c r="H2020" s="130" t="s">
        <v>55</v>
      </c>
      <c r="I2020" s="130">
        <v>0</v>
      </c>
      <c r="J2020" s="131">
        <v>0</v>
      </c>
      <c r="K2020" s="131">
        <v>0</v>
      </c>
    </row>
    <row r="2021" spans="1:11" ht="23.1" hidden="1" customHeight="1" x14ac:dyDescent="0.15">
      <c r="A2021" s="130" t="s">
        <v>4133</v>
      </c>
      <c r="B2021" s="130" t="s">
        <v>4134</v>
      </c>
      <c r="C2021" s="130" t="s">
        <v>11</v>
      </c>
      <c r="D2021" s="130">
        <v>0</v>
      </c>
      <c r="E2021" s="131">
        <v>0</v>
      </c>
      <c r="F2021" s="131">
        <v>0</v>
      </c>
      <c r="G2021" s="130" t="s">
        <v>13</v>
      </c>
      <c r="H2021" s="130">
        <v>0</v>
      </c>
      <c r="I2021" s="130">
        <v>0</v>
      </c>
      <c r="J2021" s="131">
        <v>0</v>
      </c>
      <c r="K2021" s="131">
        <v>0</v>
      </c>
    </row>
    <row r="2022" spans="1:11" ht="23.1" hidden="1" customHeight="1" x14ac:dyDescent="0.15">
      <c r="A2022" s="130" t="s">
        <v>4135</v>
      </c>
      <c r="B2022" s="130" t="s">
        <v>4136</v>
      </c>
      <c r="C2022" s="130" t="s">
        <v>11</v>
      </c>
      <c r="D2022" s="130">
        <v>0</v>
      </c>
      <c r="E2022" s="131">
        <v>0</v>
      </c>
      <c r="F2022" s="131">
        <v>0</v>
      </c>
      <c r="G2022" s="130" t="s">
        <v>32</v>
      </c>
      <c r="H2022" s="130">
        <v>0</v>
      </c>
      <c r="I2022" s="130">
        <v>0</v>
      </c>
      <c r="J2022" s="131">
        <v>0</v>
      </c>
      <c r="K2022" s="131">
        <v>0</v>
      </c>
    </row>
    <row r="2023" spans="1:11" ht="23.1" hidden="1" customHeight="1" x14ac:dyDescent="0.15">
      <c r="A2023" s="130" t="s">
        <v>4137</v>
      </c>
      <c r="B2023" s="130" t="s">
        <v>4138</v>
      </c>
      <c r="C2023" s="130" t="s">
        <v>26</v>
      </c>
      <c r="D2023" s="130">
        <v>0</v>
      </c>
      <c r="E2023" s="131">
        <v>0</v>
      </c>
      <c r="F2023" s="131">
        <v>0</v>
      </c>
      <c r="G2023" s="130" t="s">
        <v>26</v>
      </c>
      <c r="H2023" s="130">
        <v>0</v>
      </c>
      <c r="I2023" s="130">
        <v>0</v>
      </c>
      <c r="J2023" s="131">
        <v>0</v>
      </c>
      <c r="K2023" s="131">
        <v>0</v>
      </c>
    </row>
    <row r="2024" spans="1:11" ht="23.1" hidden="1" customHeight="1" x14ac:dyDescent="0.15">
      <c r="A2024" s="130" t="s">
        <v>4139</v>
      </c>
      <c r="B2024" s="130" t="s">
        <v>4140</v>
      </c>
      <c r="C2024" s="130" t="s">
        <v>11</v>
      </c>
      <c r="D2024" s="130">
        <v>0</v>
      </c>
      <c r="E2024" s="131">
        <v>0</v>
      </c>
      <c r="F2024" s="131">
        <v>0</v>
      </c>
      <c r="G2024" s="130" t="s">
        <v>57</v>
      </c>
      <c r="H2024" s="130">
        <v>0</v>
      </c>
      <c r="I2024" s="130">
        <v>0</v>
      </c>
      <c r="J2024" s="131">
        <v>0</v>
      </c>
      <c r="K2024" s="131">
        <v>0</v>
      </c>
    </row>
    <row r="2025" spans="1:11" ht="23.1" hidden="1" customHeight="1" x14ac:dyDescent="0.15">
      <c r="A2025" s="130" t="s">
        <v>4141</v>
      </c>
      <c r="B2025" s="130" t="s">
        <v>4142</v>
      </c>
      <c r="C2025" s="130" t="s">
        <v>35</v>
      </c>
      <c r="D2025" s="130" t="s">
        <v>26</v>
      </c>
      <c r="E2025" s="131">
        <v>0</v>
      </c>
      <c r="F2025" s="131">
        <v>0</v>
      </c>
      <c r="G2025" s="130" t="s">
        <v>36</v>
      </c>
      <c r="H2025" s="130" t="s">
        <v>26</v>
      </c>
      <c r="I2025" s="130">
        <v>0</v>
      </c>
      <c r="J2025" s="131">
        <v>0</v>
      </c>
      <c r="K2025" s="131">
        <v>0</v>
      </c>
    </row>
    <row r="2026" spans="1:11" ht="23.1" hidden="1" customHeight="1" x14ac:dyDescent="0.15">
      <c r="A2026" s="130" t="s">
        <v>4143</v>
      </c>
      <c r="B2026" s="130" t="s">
        <v>4144</v>
      </c>
      <c r="C2026" s="130" t="s">
        <v>11</v>
      </c>
      <c r="D2026" s="130" t="s">
        <v>18</v>
      </c>
      <c r="E2026" s="131">
        <v>0</v>
      </c>
      <c r="F2026" s="131">
        <v>0</v>
      </c>
      <c r="G2026" s="130" t="s">
        <v>32</v>
      </c>
      <c r="H2026" s="130" t="s">
        <v>18</v>
      </c>
      <c r="I2026" s="130">
        <v>0</v>
      </c>
      <c r="J2026" s="131">
        <v>0</v>
      </c>
      <c r="K2026" s="131">
        <v>0</v>
      </c>
    </row>
    <row r="2027" spans="1:11" ht="23.1" hidden="1" customHeight="1" x14ac:dyDescent="0.15">
      <c r="A2027" s="130" t="s">
        <v>4145</v>
      </c>
      <c r="B2027" s="130" t="s">
        <v>4146</v>
      </c>
      <c r="C2027" s="130" t="s">
        <v>11</v>
      </c>
      <c r="D2027" s="130">
        <v>0</v>
      </c>
      <c r="E2027" s="131">
        <v>0</v>
      </c>
      <c r="F2027" s="131">
        <v>0</v>
      </c>
      <c r="G2027" s="130" t="s">
        <v>32</v>
      </c>
      <c r="H2027" s="130">
        <v>0</v>
      </c>
      <c r="I2027" s="130">
        <v>0</v>
      </c>
      <c r="J2027" s="131">
        <v>0</v>
      </c>
      <c r="K2027" s="131">
        <v>0</v>
      </c>
    </row>
    <row r="2028" spans="1:11" ht="23.1" hidden="1" customHeight="1" x14ac:dyDescent="0.15">
      <c r="A2028" s="130" t="s">
        <v>4147</v>
      </c>
      <c r="B2028" s="130" t="s">
        <v>4148</v>
      </c>
      <c r="C2028" s="130" t="s">
        <v>11</v>
      </c>
      <c r="D2028" s="130" t="s">
        <v>26</v>
      </c>
      <c r="E2028" s="131">
        <v>0</v>
      </c>
      <c r="F2028" s="131">
        <v>0</v>
      </c>
      <c r="G2028" s="130" t="s">
        <v>32</v>
      </c>
      <c r="H2028" s="130" t="s">
        <v>26</v>
      </c>
      <c r="I2028" s="130">
        <v>0</v>
      </c>
      <c r="J2028" s="131">
        <v>0</v>
      </c>
      <c r="K2028" s="131">
        <v>0</v>
      </c>
    </row>
    <row r="2029" spans="1:11" ht="23.1" hidden="1" customHeight="1" x14ac:dyDescent="0.15">
      <c r="A2029" s="130" t="s">
        <v>4149</v>
      </c>
      <c r="B2029" s="130" t="s">
        <v>4150</v>
      </c>
      <c r="C2029" s="130" t="s">
        <v>35</v>
      </c>
      <c r="D2029" s="130">
        <v>0</v>
      </c>
      <c r="E2029" s="131">
        <v>0</v>
      </c>
      <c r="F2029" s="131">
        <v>0</v>
      </c>
      <c r="G2029" s="130" t="s">
        <v>36</v>
      </c>
      <c r="H2029" s="130">
        <v>0</v>
      </c>
      <c r="I2029" s="130">
        <v>0</v>
      </c>
      <c r="J2029" s="131">
        <v>0</v>
      </c>
      <c r="K2029" s="131">
        <v>0</v>
      </c>
    </row>
    <row r="2030" spans="1:11" ht="23.1" hidden="1" customHeight="1" x14ac:dyDescent="0.15">
      <c r="A2030" s="130" t="s">
        <v>4151</v>
      </c>
      <c r="B2030" s="130" t="s">
        <v>4152</v>
      </c>
      <c r="C2030" s="130" t="s">
        <v>11</v>
      </c>
      <c r="D2030" s="130" t="s">
        <v>25</v>
      </c>
      <c r="E2030" s="131">
        <v>0</v>
      </c>
      <c r="F2030" s="131">
        <v>0</v>
      </c>
      <c r="G2030" s="130" t="s">
        <v>13</v>
      </c>
      <c r="H2030" s="130" t="s">
        <v>27</v>
      </c>
      <c r="I2030" s="130">
        <v>0</v>
      </c>
      <c r="J2030" s="131">
        <v>0</v>
      </c>
      <c r="K2030" s="131">
        <v>0</v>
      </c>
    </row>
    <row r="2031" spans="1:11" ht="23.1" hidden="1" customHeight="1" x14ac:dyDescent="0.15">
      <c r="A2031" s="130" t="s">
        <v>4153</v>
      </c>
      <c r="B2031" s="130" t="s">
        <v>4154</v>
      </c>
      <c r="C2031" s="130" t="s">
        <v>11</v>
      </c>
      <c r="D2031" s="130">
        <v>0</v>
      </c>
      <c r="E2031" s="131">
        <v>0</v>
      </c>
      <c r="F2031" s="131">
        <v>0</v>
      </c>
      <c r="G2031" s="130" t="s">
        <v>57</v>
      </c>
      <c r="H2031" s="130">
        <v>0</v>
      </c>
      <c r="I2031" s="130">
        <v>0</v>
      </c>
      <c r="J2031" s="131">
        <v>0</v>
      </c>
      <c r="K2031" s="131">
        <v>0</v>
      </c>
    </row>
    <row r="2032" spans="1:11" ht="23.1" hidden="1" customHeight="1" x14ac:dyDescent="0.15">
      <c r="A2032" s="130" t="s">
        <v>4155</v>
      </c>
      <c r="B2032" s="130" t="s">
        <v>4156</v>
      </c>
      <c r="C2032" s="130" t="s">
        <v>11</v>
      </c>
      <c r="D2032" s="130">
        <v>0</v>
      </c>
      <c r="E2032" s="131">
        <v>0</v>
      </c>
      <c r="F2032" s="131">
        <v>0</v>
      </c>
      <c r="G2032" s="130" t="s">
        <v>32</v>
      </c>
      <c r="H2032" s="130">
        <v>0</v>
      </c>
      <c r="I2032" s="130">
        <v>0</v>
      </c>
      <c r="J2032" s="131">
        <v>0</v>
      </c>
      <c r="K2032" s="131">
        <v>0</v>
      </c>
    </row>
    <row r="2033" spans="1:11" ht="23.1" hidden="1" customHeight="1" x14ac:dyDescent="0.15">
      <c r="A2033" s="130" t="s">
        <v>4157</v>
      </c>
      <c r="B2033" s="130" t="s">
        <v>4158</v>
      </c>
      <c r="C2033" s="130" t="s">
        <v>35</v>
      </c>
      <c r="D2033" s="130">
        <v>0</v>
      </c>
      <c r="E2033" s="131">
        <v>0</v>
      </c>
      <c r="F2033" s="131">
        <v>0</v>
      </c>
      <c r="G2033" s="130" t="s">
        <v>36</v>
      </c>
      <c r="H2033" s="130">
        <v>0</v>
      </c>
      <c r="I2033" s="130">
        <v>0</v>
      </c>
      <c r="J2033" s="131">
        <v>0</v>
      </c>
      <c r="K2033" s="131">
        <v>0</v>
      </c>
    </row>
    <row r="2034" spans="1:11" ht="23.1" hidden="1" customHeight="1" x14ac:dyDescent="0.15">
      <c r="A2034" s="130" t="s">
        <v>4159</v>
      </c>
      <c r="B2034" s="130" t="s">
        <v>4160</v>
      </c>
      <c r="C2034" s="130" t="s">
        <v>18</v>
      </c>
      <c r="D2034" s="130">
        <v>0</v>
      </c>
      <c r="E2034" s="131">
        <v>0</v>
      </c>
      <c r="F2034" s="131">
        <v>0</v>
      </c>
      <c r="G2034" s="130" t="s">
        <v>18</v>
      </c>
      <c r="H2034" s="130">
        <v>0</v>
      </c>
      <c r="I2034" s="130">
        <v>0</v>
      </c>
      <c r="J2034" s="131">
        <v>0</v>
      </c>
      <c r="K2034" s="131">
        <v>0</v>
      </c>
    </row>
    <row r="2035" spans="1:11" ht="23.1" hidden="1" customHeight="1" x14ac:dyDescent="0.15">
      <c r="A2035" s="130" t="s">
        <v>4161</v>
      </c>
      <c r="B2035" s="130" t="s">
        <v>4162</v>
      </c>
      <c r="C2035" s="130" t="s">
        <v>11</v>
      </c>
      <c r="D2035" s="130" t="s">
        <v>48</v>
      </c>
      <c r="E2035" s="131">
        <v>0</v>
      </c>
      <c r="F2035" s="131">
        <v>0</v>
      </c>
      <c r="G2035" s="130" t="s">
        <v>32</v>
      </c>
      <c r="H2035" s="130" t="s">
        <v>65</v>
      </c>
      <c r="I2035" s="130">
        <v>0</v>
      </c>
      <c r="J2035" s="131">
        <v>0</v>
      </c>
      <c r="K2035" s="131">
        <v>0</v>
      </c>
    </row>
    <row r="2036" spans="1:11" ht="23.1" hidden="1" customHeight="1" x14ac:dyDescent="0.15">
      <c r="A2036" s="130" t="s">
        <v>4163</v>
      </c>
      <c r="B2036" s="130" t="s">
        <v>4164</v>
      </c>
      <c r="C2036" s="130" t="s">
        <v>11</v>
      </c>
      <c r="D2036" s="130" t="s">
        <v>14</v>
      </c>
      <c r="E2036" s="131">
        <v>0</v>
      </c>
      <c r="F2036" s="131">
        <v>0</v>
      </c>
      <c r="G2036" s="130" t="s">
        <v>57</v>
      </c>
      <c r="H2036" s="130" t="s">
        <v>14</v>
      </c>
      <c r="I2036" s="130">
        <v>0</v>
      </c>
      <c r="J2036" s="131">
        <v>0</v>
      </c>
      <c r="K2036" s="131">
        <v>0</v>
      </c>
    </row>
    <row r="2037" spans="1:11" ht="23.1" hidden="1" customHeight="1" x14ac:dyDescent="0.15">
      <c r="A2037" s="130" t="s">
        <v>4165</v>
      </c>
      <c r="B2037" s="130" t="s">
        <v>4166</v>
      </c>
      <c r="C2037" s="130" t="s">
        <v>11</v>
      </c>
      <c r="D2037" s="130" t="s">
        <v>47</v>
      </c>
      <c r="E2037" s="131">
        <v>0</v>
      </c>
      <c r="F2037" s="131">
        <v>0</v>
      </c>
      <c r="G2037" s="130" t="s">
        <v>32</v>
      </c>
      <c r="H2037" s="130" t="s">
        <v>47</v>
      </c>
      <c r="I2037" s="130">
        <v>0</v>
      </c>
      <c r="J2037" s="131">
        <v>0</v>
      </c>
      <c r="K2037" s="131">
        <v>0</v>
      </c>
    </row>
    <row r="2038" spans="1:11" ht="23.1" hidden="1" customHeight="1" x14ac:dyDescent="0.15">
      <c r="A2038" s="130" t="s">
        <v>4167</v>
      </c>
      <c r="B2038" s="130" t="s">
        <v>4168</v>
      </c>
      <c r="C2038" s="130" t="s">
        <v>18</v>
      </c>
      <c r="D2038" s="130">
        <v>0</v>
      </c>
      <c r="E2038" s="131">
        <v>0</v>
      </c>
      <c r="F2038" s="131">
        <v>0</v>
      </c>
      <c r="G2038" s="130" t="s">
        <v>18</v>
      </c>
      <c r="H2038" s="130">
        <v>0</v>
      </c>
      <c r="I2038" s="130">
        <v>0</v>
      </c>
      <c r="J2038" s="131">
        <v>0</v>
      </c>
      <c r="K2038" s="131">
        <v>0</v>
      </c>
    </row>
    <row r="2039" spans="1:11" ht="23.1" hidden="1" customHeight="1" x14ac:dyDescent="0.15">
      <c r="A2039" s="130" t="s">
        <v>4169</v>
      </c>
      <c r="B2039" s="130" t="s">
        <v>4170</v>
      </c>
      <c r="C2039" s="130" t="s">
        <v>11</v>
      </c>
      <c r="D2039" s="130" t="s">
        <v>40</v>
      </c>
      <c r="E2039" s="131">
        <v>0</v>
      </c>
      <c r="F2039" s="131">
        <v>0</v>
      </c>
      <c r="G2039" s="130" t="s">
        <v>57</v>
      </c>
      <c r="H2039" s="130" t="s">
        <v>40</v>
      </c>
      <c r="I2039" s="130">
        <v>0</v>
      </c>
      <c r="J2039" s="131">
        <v>0</v>
      </c>
      <c r="K2039" s="131">
        <v>0</v>
      </c>
    </row>
    <row r="2040" spans="1:11" ht="23.1" hidden="1" customHeight="1" x14ac:dyDescent="0.15">
      <c r="A2040" s="130" t="s">
        <v>4171</v>
      </c>
      <c r="B2040" s="130" t="s">
        <v>4172</v>
      </c>
      <c r="C2040" s="130" t="s">
        <v>12</v>
      </c>
      <c r="D2040" s="130">
        <v>0</v>
      </c>
      <c r="E2040" s="131">
        <v>0</v>
      </c>
      <c r="F2040" s="131">
        <v>0</v>
      </c>
      <c r="G2040" s="130" t="s">
        <v>19</v>
      </c>
      <c r="H2040" s="130">
        <v>0</v>
      </c>
      <c r="I2040" s="130">
        <v>0</v>
      </c>
      <c r="J2040" s="131">
        <v>0</v>
      </c>
      <c r="K2040" s="131">
        <v>0</v>
      </c>
    </row>
    <row r="2041" spans="1:11" ht="23.1" hidden="1" customHeight="1" x14ac:dyDescent="0.15">
      <c r="A2041" s="130" t="s">
        <v>4173</v>
      </c>
      <c r="B2041" s="130" t="s">
        <v>4174</v>
      </c>
      <c r="C2041" s="130" t="s">
        <v>11</v>
      </c>
      <c r="D2041" s="130">
        <v>0</v>
      </c>
      <c r="E2041" s="131">
        <v>0</v>
      </c>
      <c r="F2041" s="131">
        <v>0</v>
      </c>
      <c r="G2041" s="130" t="s">
        <v>57</v>
      </c>
      <c r="H2041" s="130">
        <v>0</v>
      </c>
      <c r="I2041" s="130">
        <v>0</v>
      </c>
      <c r="J2041" s="131">
        <v>0</v>
      </c>
      <c r="K2041" s="131">
        <v>0</v>
      </c>
    </row>
    <row r="2042" spans="1:11" ht="23.1" hidden="1" customHeight="1" x14ac:dyDescent="0.15">
      <c r="A2042" s="130" t="s">
        <v>4175</v>
      </c>
      <c r="B2042" s="130" t="s">
        <v>4176</v>
      </c>
      <c r="C2042" s="130" t="s">
        <v>11</v>
      </c>
      <c r="D2042" s="130">
        <v>0</v>
      </c>
      <c r="E2042" s="131">
        <v>0</v>
      </c>
      <c r="F2042" s="131">
        <v>0</v>
      </c>
      <c r="G2042" s="130" t="s">
        <v>13</v>
      </c>
      <c r="H2042" s="130">
        <v>0</v>
      </c>
      <c r="I2042" s="130">
        <v>0</v>
      </c>
      <c r="J2042" s="131">
        <v>0</v>
      </c>
      <c r="K2042" s="131">
        <v>0</v>
      </c>
    </row>
    <row r="2043" spans="1:11" ht="23.1" hidden="1" customHeight="1" x14ac:dyDescent="0.15">
      <c r="A2043" s="130" t="s">
        <v>4177</v>
      </c>
      <c r="B2043" s="130" t="s">
        <v>4178</v>
      </c>
      <c r="C2043" s="130" t="s">
        <v>11</v>
      </c>
      <c r="D2043" s="130">
        <v>0</v>
      </c>
      <c r="E2043" s="131">
        <v>0</v>
      </c>
      <c r="F2043" s="131">
        <v>0</v>
      </c>
      <c r="G2043" s="130" t="s">
        <v>13</v>
      </c>
      <c r="H2043" s="130">
        <v>0</v>
      </c>
      <c r="I2043" s="130">
        <v>0</v>
      </c>
      <c r="J2043" s="131">
        <v>0</v>
      </c>
      <c r="K2043" s="131">
        <v>0</v>
      </c>
    </row>
    <row r="2044" spans="1:11" ht="23.1" hidden="1" customHeight="1" x14ac:dyDescent="0.15">
      <c r="A2044" s="130" t="s">
        <v>4179</v>
      </c>
      <c r="B2044" s="130" t="s">
        <v>4180</v>
      </c>
      <c r="C2044" s="130" t="s">
        <v>25</v>
      </c>
      <c r="D2044" s="130">
        <v>0</v>
      </c>
      <c r="E2044" s="131">
        <v>0</v>
      </c>
      <c r="F2044" s="131">
        <v>0</v>
      </c>
      <c r="G2044" s="130" t="s">
        <v>41</v>
      </c>
      <c r="H2044" s="130">
        <v>0</v>
      </c>
      <c r="I2044" s="130">
        <v>0</v>
      </c>
      <c r="J2044" s="131">
        <v>0</v>
      </c>
      <c r="K2044" s="131">
        <v>0</v>
      </c>
    </row>
    <row r="2045" spans="1:11" ht="23.1" hidden="1" customHeight="1" x14ac:dyDescent="0.15">
      <c r="A2045" s="130" t="s">
        <v>4181</v>
      </c>
      <c r="B2045" s="130" t="s">
        <v>4182</v>
      </c>
      <c r="C2045" s="130" t="s">
        <v>25</v>
      </c>
      <c r="D2045" s="130">
        <v>0</v>
      </c>
      <c r="E2045" s="131">
        <v>0</v>
      </c>
      <c r="F2045" s="131">
        <v>0</v>
      </c>
      <c r="G2045" s="130" t="s">
        <v>72</v>
      </c>
      <c r="H2045" s="130">
        <v>0</v>
      </c>
      <c r="I2045" s="130">
        <v>0</v>
      </c>
      <c r="J2045" s="131">
        <v>0</v>
      </c>
      <c r="K2045" s="131">
        <v>0</v>
      </c>
    </row>
    <row r="2046" spans="1:11" ht="23.1" hidden="1" customHeight="1" x14ac:dyDescent="0.15">
      <c r="A2046" s="130" t="s">
        <v>4183</v>
      </c>
      <c r="B2046" s="130" t="s">
        <v>4184</v>
      </c>
      <c r="C2046" s="130" t="s">
        <v>11</v>
      </c>
      <c r="D2046" s="130">
        <v>0</v>
      </c>
      <c r="E2046" s="131">
        <v>0</v>
      </c>
      <c r="F2046" s="131">
        <v>0</v>
      </c>
      <c r="G2046" s="130" t="s">
        <v>57</v>
      </c>
      <c r="H2046" s="130">
        <v>0</v>
      </c>
      <c r="I2046" s="130">
        <v>0</v>
      </c>
      <c r="J2046" s="131">
        <v>0</v>
      </c>
      <c r="K2046" s="131">
        <v>0</v>
      </c>
    </row>
    <row r="2047" spans="1:11" ht="23.1" hidden="1" customHeight="1" x14ac:dyDescent="0.15">
      <c r="A2047" s="130" t="s">
        <v>4185</v>
      </c>
      <c r="B2047" s="130" t="s">
        <v>4186</v>
      </c>
      <c r="C2047" s="130" t="s">
        <v>11</v>
      </c>
      <c r="D2047" s="130">
        <v>0</v>
      </c>
      <c r="E2047" s="131">
        <v>0</v>
      </c>
      <c r="F2047" s="131">
        <v>0</v>
      </c>
      <c r="G2047" s="130" t="s">
        <v>62</v>
      </c>
      <c r="H2047" s="130">
        <v>0</v>
      </c>
      <c r="I2047" s="130">
        <v>0</v>
      </c>
      <c r="J2047" s="131">
        <v>0</v>
      </c>
      <c r="K2047" s="131">
        <v>0</v>
      </c>
    </row>
    <row r="2048" spans="1:11" ht="23.1" hidden="1" customHeight="1" x14ac:dyDescent="0.15">
      <c r="A2048" s="130" t="s">
        <v>4187</v>
      </c>
      <c r="B2048" s="130" t="s">
        <v>4188</v>
      </c>
      <c r="C2048" s="130" t="s">
        <v>48</v>
      </c>
      <c r="D2048" s="130" t="s">
        <v>26</v>
      </c>
      <c r="E2048" s="131">
        <v>0</v>
      </c>
      <c r="F2048" s="131">
        <v>0</v>
      </c>
      <c r="G2048" s="130">
        <v>0</v>
      </c>
      <c r="H2048" s="130" t="s">
        <v>26</v>
      </c>
      <c r="I2048" s="130">
        <v>0</v>
      </c>
      <c r="J2048" s="131">
        <v>0</v>
      </c>
      <c r="K2048" s="131">
        <v>0</v>
      </c>
    </row>
    <row r="2049" spans="1:11" ht="23.1" hidden="1" customHeight="1" x14ac:dyDescent="0.15">
      <c r="A2049" s="130" t="s">
        <v>4189</v>
      </c>
      <c r="B2049" s="130" t="s">
        <v>4190</v>
      </c>
      <c r="C2049" s="130" t="s">
        <v>18</v>
      </c>
      <c r="D2049" s="130">
        <v>0</v>
      </c>
      <c r="E2049" s="131">
        <v>0</v>
      </c>
      <c r="F2049" s="131">
        <v>0</v>
      </c>
      <c r="G2049" s="130" t="s">
        <v>18</v>
      </c>
      <c r="H2049" s="130">
        <v>0</v>
      </c>
      <c r="I2049" s="130">
        <v>0</v>
      </c>
      <c r="J2049" s="131">
        <v>0</v>
      </c>
      <c r="K2049" s="131">
        <v>0</v>
      </c>
    </row>
    <row r="2050" spans="1:11" ht="23.1" hidden="1" customHeight="1" x14ac:dyDescent="0.15">
      <c r="A2050" s="130" t="s">
        <v>4191</v>
      </c>
      <c r="B2050" s="130" t="s">
        <v>4192</v>
      </c>
      <c r="C2050" s="130" t="s">
        <v>17</v>
      </c>
      <c r="D2050" s="130">
        <v>0</v>
      </c>
      <c r="E2050" s="131" t="s">
        <v>14</v>
      </c>
      <c r="F2050" s="131">
        <v>0</v>
      </c>
      <c r="G2050" s="130" t="s">
        <v>23</v>
      </c>
      <c r="H2050" s="130">
        <v>0</v>
      </c>
      <c r="I2050" s="130">
        <v>0</v>
      </c>
      <c r="J2050" s="131" t="s">
        <v>14</v>
      </c>
      <c r="K2050" s="131">
        <v>0</v>
      </c>
    </row>
    <row r="2051" spans="1:11" ht="23.1" hidden="1" customHeight="1" x14ac:dyDescent="0.15">
      <c r="A2051" s="130" t="s">
        <v>4193</v>
      </c>
      <c r="B2051" s="130" t="s">
        <v>4194</v>
      </c>
      <c r="C2051" s="130" t="s">
        <v>11</v>
      </c>
      <c r="D2051" s="130">
        <v>0</v>
      </c>
      <c r="E2051" s="131">
        <v>0</v>
      </c>
      <c r="F2051" s="131">
        <v>0</v>
      </c>
      <c r="G2051" s="130" t="s">
        <v>13</v>
      </c>
      <c r="H2051" s="130">
        <v>0</v>
      </c>
      <c r="I2051" s="130">
        <v>0</v>
      </c>
      <c r="J2051" s="131">
        <v>0</v>
      </c>
      <c r="K2051" s="131">
        <v>0</v>
      </c>
    </row>
    <row r="2052" spans="1:11" ht="23.1" hidden="1" customHeight="1" x14ac:dyDescent="0.15">
      <c r="A2052" s="130" t="s">
        <v>4195</v>
      </c>
      <c r="B2052" s="130" t="s">
        <v>4196</v>
      </c>
      <c r="C2052" s="130" t="s">
        <v>22</v>
      </c>
      <c r="D2052" s="130">
        <v>0</v>
      </c>
      <c r="E2052" s="131">
        <v>0</v>
      </c>
      <c r="F2052" s="131">
        <v>0</v>
      </c>
      <c r="G2052" s="130" t="s">
        <v>71</v>
      </c>
      <c r="H2052" s="130">
        <v>0</v>
      </c>
      <c r="I2052" s="130">
        <v>0</v>
      </c>
      <c r="J2052" s="131">
        <v>0</v>
      </c>
      <c r="K2052" s="131">
        <v>0</v>
      </c>
    </row>
    <row r="2053" spans="1:11" ht="23.1" hidden="1" customHeight="1" x14ac:dyDescent="0.15">
      <c r="A2053" s="130" t="s">
        <v>4197</v>
      </c>
      <c r="B2053" s="130" t="s">
        <v>4198</v>
      </c>
      <c r="C2053" s="130" t="s">
        <v>11</v>
      </c>
      <c r="D2053" s="130">
        <v>0</v>
      </c>
      <c r="E2053" s="131">
        <v>0</v>
      </c>
      <c r="F2053" s="131">
        <v>0</v>
      </c>
      <c r="G2053" s="130" t="s">
        <v>57</v>
      </c>
      <c r="H2053" s="130">
        <v>0</v>
      </c>
      <c r="I2053" s="130">
        <v>0</v>
      </c>
      <c r="J2053" s="131">
        <v>0</v>
      </c>
      <c r="K2053" s="131">
        <v>0</v>
      </c>
    </row>
    <row r="2054" spans="1:11" ht="23.1" hidden="1" customHeight="1" x14ac:dyDescent="0.15">
      <c r="A2054" s="130" t="s">
        <v>4199</v>
      </c>
      <c r="B2054" s="130" t="s">
        <v>4200</v>
      </c>
      <c r="C2054" s="130" t="s">
        <v>11</v>
      </c>
      <c r="D2054" s="130">
        <v>0</v>
      </c>
      <c r="E2054" s="131">
        <v>0</v>
      </c>
      <c r="F2054" s="131">
        <v>0</v>
      </c>
      <c r="G2054" s="130" t="s">
        <v>32</v>
      </c>
      <c r="H2054" s="130">
        <v>0</v>
      </c>
      <c r="I2054" s="130">
        <v>0</v>
      </c>
      <c r="J2054" s="131">
        <v>0</v>
      </c>
      <c r="K2054" s="131">
        <v>0</v>
      </c>
    </row>
    <row r="2055" spans="1:11" ht="23.1" hidden="1" customHeight="1" x14ac:dyDescent="0.15">
      <c r="A2055" s="130" t="s">
        <v>4201</v>
      </c>
      <c r="B2055" s="130" t="s">
        <v>4202</v>
      </c>
      <c r="C2055" s="130" t="s">
        <v>26</v>
      </c>
      <c r="D2055" s="130" t="s">
        <v>35</v>
      </c>
      <c r="E2055" s="131">
        <v>0</v>
      </c>
      <c r="F2055" s="131">
        <v>0</v>
      </c>
      <c r="G2055" s="130" t="s">
        <v>26</v>
      </c>
      <c r="H2055" s="130" t="s">
        <v>76</v>
      </c>
      <c r="I2055" s="130">
        <v>0</v>
      </c>
      <c r="J2055" s="131">
        <v>0</v>
      </c>
      <c r="K2055" s="131">
        <v>0</v>
      </c>
    </row>
    <row r="2056" spans="1:11" ht="23.1" hidden="1" customHeight="1" x14ac:dyDescent="0.15">
      <c r="A2056" s="130" t="s">
        <v>4203</v>
      </c>
      <c r="B2056" s="130" t="s">
        <v>4204</v>
      </c>
      <c r="C2056" s="130" t="s">
        <v>40</v>
      </c>
      <c r="D2056" s="130">
        <v>0</v>
      </c>
      <c r="E2056" s="131">
        <v>0</v>
      </c>
      <c r="F2056" s="131">
        <v>0</v>
      </c>
      <c r="G2056" s="130" t="s">
        <v>40</v>
      </c>
      <c r="H2056" s="130">
        <v>0</v>
      </c>
      <c r="I2056" s="130">
        <v>0</v>
      </c>
      <c r="J2056" s="131">
        <v>0</v>
      </c>
      <c r="K2056" s="131">
        <v>0</v>
      </c>
    </row>
    <row r="2057" spans="1:11" ht="23.1" hidden="1" customHeight="1" x14ac:dyDescent="0.15">
      <c r="A2057" s="130" t="s">
        <v>4205</v>
      </c>
      <c r="B2057" s="130" t="s">
        <v>4206</v>
      </c>
      <c r="C2057" s="130" t="s">
        <v>11</v>
      </c>
      <c r="D2057" s="130">
        <v>0</v>
      </c>
      <c r="E2057" s="131">
        <v>0</v>
      </c>
      <c r="F2057" s="131">
        <v>0</v>
      </c>
      <c r="G2057" s="130" t="s">
        <v>13</v>
      </c>
      <c r="H2057" s="130">
        <v>0</v>
      </c>
      <c r="I2057" s="130">
        <v>0</v>
      </c>
      <c r="J2057" s="131">
        <v>0</v>
      </c>
      <c r="K2057" s="131">
        <v>0</v>
      </c>
    </row>
    <row r="2058" spans="1:11" ht="23.1" hidden="1" customHeight="1" x14ac:dyDescent="0.15">
      <c r="A2058" s="130" t="s">
        <v>4207</v>
      </c>
      <c r="B2058" s="130" t="s">
        <v>4208</v>
      </c>
      <c r="C2058" s="130" t="s">
        <v>18</v>
      </c>
      <c r="D2058" s="130">
        <v>0</v>
      </c>
      <c r="E2058" s="131">
        <v>0</v>
      </c>
      <c r="F2058" s="131">
        <v>0</v>
      </c>
      <c r="G2058" s="130" t="s">
        <v>18</v>
      </c>
      <c r="H2058" s="130">
        <v>0</v>
      </c>
      <c r="I2058" s="130">
        <v>0</v>
      </c>
      <c r="J2058" s="131">
        <v>0</v>
      </c>
      <c r="K2058" s="131">
        <v>0</v>
      </c>
    </row>
    <row r="2059" spans="1:11" ht="23.1" hidden="1" customHeight="1" x14ac:dyDescent="0.15">
      <c r="A2059" s="130" t="s">
        <v>4209</v>
      </c>
      <c r="B2059" s="130" t="s">
        <v>4210</v>
      </c>
      <c r="C2059" s="130" t="s">
        <v>18</v>
      </c>
      <c r="D2059" s="130">
        <v>0</v>
      </c>
      <c r="E2059" s="131">
        <v>0</v>
      </c>
      <c r="F2059" s="131">
        <v>0</v>
      </c>
      <c r="G2059" s="130" t="s">
        <v>18</v>
      </c>
      <c r="H2059" s="130">
        <v>0</v>
      </c>
      <c r="I2059" s="130">
        <v>0</v>
      </c>
      <c r="J2059" s="131">
        <v>0</v>
      </c>
      <c r="K2059" s="131">
        <v>0</v>
      </c>
    </row>
    <row r="2060" spans="1:11" ht="23.1" hidden="1" customHeight="1" x14ac:dyDescent="0.15">
      <c r="A2060" s="130" t="s">
        <v>4211</v>
      </c>
      <c r="B2060" s="130" t="s">
        <v>4212</v>
      </c>
      <c r="C2060" s="130" t="s">
        <v>26</v>
      </c>
      <c r="D2060" s="130" t="s">
        <v>35</v>
      </c>
      <c r="E2060" s="131">
        <v>0</v>
      </c>
      <c r="F2060" s="131">
        <v>0</v>
      </c>
      <c r="G2060" s="130" t="s">
        <v>26</v>
      </c>
      <c r="H2060" s="130" t="s">
        <v>36</v>
      </c>
      <c r="I2060" s="130">
        <v>0</v>
      </c>
      <c r="J2060" s="131">
        <v>0</v>
      </c>
      <c r="K2060" s="131">
        <v>0</v>
      </c>
    </row>
    <row r="2061" spans="1:11" ht="23.1" hidden="1" customHeight="1" x14ac:dyDescent="0.15">
      <c r="A2061" s="130" t="s">
        <v>4213</v>
      </c>
      <c r="B2061" s="130" t="s">
        <v>4214</v>
      </c>
      <c r="C2061" s="130" t="s">
        <v>17</v>
      </c>
      <c r="D2061" s="130" t="s">
        <v>25</v>
      </c>
      <c r="E2061" s="131">
        <v>0</v>
      </c>
      <c r="F2061" s="131">
        <v>0</v>
      </c>
      <c r="G2061" s="130" t="s">
        <v>23</v>
      </c>
      <c r="H2061" s="130" t="s">
        <v>41</v>
      </c>
      <c r="I2061" s="130" t="s">
        <v>33</v>
      </c>
      <c r="J2061" s="131">
        <v>0</v>
      </c>
      <c r="K2061" s="131">
        <v>0</v>
      </c>
    </row>
    <row r="2062" spans="1:11" ht="23.1" hidden="1" customHeight="1" x14ac:dyDescent="0.15">
      <c r="A2062" s="130" t="s">
        <v>4215</v>
      </c>
      <c r="B2062" s="130" t="s">
        <v>4216</v>
      </c>
      <c r="C2062" s="130" t="s">
        <v>17</v>
      </c>
      <c r="D2062" s="130" t="s">
        <v>25</v>
      </c>
      <c r="E2062" s="131">
        <v>0</v>
      </c>
      <c r="F2062" s="131">
        <v>0</v>
      </c>
      <c r="G2062" s="130" t="s">
        <v>23</v>
      </c>
      <c r="H2062" s="130" t="s">
        <v>41</v>
      </c>
      <c r="I2062" s="130">
        <v>0</v>
      </c>
      <c r="J2062" s="131">
        <v>0</v>
      </c>
      <c r="K2062" s="131">
        <v>0</v>
      </c>
    </row>
    <row r="2063" spans="1:11" ht="23.1" hidden="1" customHeight="1" x14ac:dyDescent="0.15">
      <c r="A2063" s="130" t="s">
        <v>4217</v>
      </c>
      <c r="B2063" s="130" t="s">
        <v>4218</v>
      </c>
      <c r="C2063" s="130" t="s">
        <v>11</v>
      </c>
      <c r="D2063" s="130">
        <v>0</v>
      </c>
      <c r="E2063" s="131">
        <v>0</v>
      </c>
      <c r="F2063" s="131">
        <v>0</v>
      </c>
      <c r="G2063" s="130" t="s">
        <v>32</v>
      </c>
      <c r="H2063" s="130">
        <v>0</v>
      </c>
      <c r="I2063" s="130">
        <v>0</v>
      </c>
      <c r="J2063" s="131">
        <v>0</v>
      </c>
      <c r="K2063" s="131">
        <v>0</v>
      </c>
    </row>
    <row r="2064" spans="1:11" ht="23.1" hidden="1" customHeight="1" x14ac:dyDescent="0.15">
      <c r="A2064" s="130" t="s">
        <v>4219</v>
      </c>
      <c r="B2064" s="130" t="s">
        <v>4220</v>
      </c>
      <c r="C2064" s="130" t="s">
        <v>40</v>
      </c>
      <c r="D2064" s="130">
        <v>0</v>
      </c>
      <c r="E2064" s="131">
        <v>0</v>
      </c>
      <c r="F2064" s="131">
        <v>0</v>
      </c>
      <c r="G2064" s="130" t="s">
        <v>40</v>
      </c>
      <c r="H2064" s="130">
        <v>0</v>
      </c>
      <c r="I2064" s="130">
        <v>0</v>
      </c>
      <c r="J2064" s="131">
        <v>0</v>
      </c>
      <c r="K2064" s="131">
        <v>0</v>
      </c>
    </row>
    <row r="2065" spans="1:11" ht="23.1" hidden="1" customHeight="1" x14ac:dyDescent="0.15">
      <c r="A2065" s="130" t="s">
        <v>4221</v>
      </c>
      <c r="B2065" s="130" t="s">
        <v>4222</v>
      </c>
      <c r="C2065" s="130" t="s">
        <v>11</v>
      </c>
      <c r="D2065" s="130">
        <v>0</v>
      </c>
      <c r="E2065" s="131">
        <v>0</v>
      </c>
      <c r="F2065" s="131">
        <v>0</v>
      </c>
      <c r="G2065" s="130" t="s">
        <v>57</v>
      </c>
      <c r="H2065" s="130">
        <v>0</v>
      </c>
      <c r="I2065" s="130">
        <v>0</v>
      </c>
      <c r="J2065" s="131">
        <v>0</v>
      </c>
      <c r="K2065" s="131">
        <v>0</v>
      </c>
    </row>
    <row r="2066" spans="1:11" ht="23.1" hidden="1" customHeight="1" x14ac:dyDescent="0.15">
      <c r="A2066" s="130" t="s">
        <v>4223</v>
      </c>
      <c r="B2066" s="130" t="s">
        <v>4224</v>
      </c>
      <c r="C2066" s="130" t="s">
        <v>22</v>
      </c>
      <c r="D2066" s="130">
        <v>0</v>
      </c>
      <c r="E2066" s="131">
        <v>0</v>
      </c>
      <c r="F2066" s="131">
        <v>0</v>
      </c>
      <c r="G2066" s="130" t="s">
        <v>71</v>
      </c>
      <c r="H2066" s="130" t="s">
        <v>74</v>
      </c>
      <c r="I2066" s="130">
        <v>0</v>
      </c>
      <c r="J2066" s="131">
        <v>0</v>
      </c>
      <c r="K2066" s="131">
        <v>0</v>
      </c>
    </row>
    <row r="2067" spans="1:11" ht="23.1" hidden="1" customHeight="1" x14ac:dyDescent="0.15">
      <c r="A2067" s="130" t="s">
        <v>4225</v>
      </c>
      <c r="B2067" s="130" t="s">
        <v>4226</v>
      </c>
      <c r="C2067" s="130" t="s">
        <v>22</v>
      </c>
      <c r="D2067" s="130">
        <v>0</v>
      </c>
      <c r="E2067" s="131">
        <v>0</v>
      </c>
      <c r="F2067" s="131">
        <v>0</v>
      </c>
      <c r="G2067" s="130" t="s">
        <v>74</v>
      </c>
      <c r="H2067" s="130">
        <v>0</v>
      </c>
      <c r="I2067" s="130">
        <v>0</v>
      </c>
      <c r="J2067" s="131">
        <v>0</v>
      </c>
      <c r="K2067" s="131">
        <v>0</v>
      </c>
    </row>
    <row r="2068" spans="1:11" ht="23.1" hidden="1" customHeight="1" x14ac:dyDescent="0.15">
      <c r="A2068" s="130" t="s">
        <v>4227</v>
      </c>
      <c r="B2068" s="130" t="s">
        <v>4228</v>
      </c>
      <c r="C2068" s="130" t="s">
        <v>40</v>
      </c>
      <c r="D2068" s="130">
        <v>0</v>
      </c>
      <c r="E2068" s="131">
        <v>0</v>
      </c>
      <c r="F2068" s="131">
        <v>0</v>
      </c>
      <c r="G2068" s="130" t="s">
        <v>40</v>
      </c>
      <c r="H2068" s="130">
        <v>0</v>
      </c>
      <c r="I2068" s="130">
        <v>0</v>
      </c>
      <c r="J2068" s="131">
        <v>0</v>
      </c>
      <c r="K2068" s="131">
        <v>0</v>
      </c>
    </row>
    <row r="2069" spans="1:11" ht="23.1" hidden="1" customHeight="1" x14ac:dyDescent="0.15">
      <c r="A2069" s="130" t="s">
        <v>4229</v>
      </c>
      <c r="B2069" s="130" t="s">
        <v>4230</v>
      </c>
      <c r="C2069" s="130" t="s">
        <v>12</v>
      </c>
      <c r="D2069" s="130">
        <v>0</v>
      </c>
      <c r="E2069" s="131">
        <v>0</v>
      </c>
      <c r="F2069" s="131">
        <v>0</v>
      </c>
      <c r="G2069" s="130" t="s">
        <v>19</v>
      </c>
      <c r="H2069" s="130">
        <v>0</v>
      </c>
      <c r="I2069" s="130">
        <v>0</v>
      </c>
      <c r="J2069" s="131">
        <v>0</v>
      </c>
      <c r="K2069" s="131">
        <v>0</v>
      </c>
    </row>
    <row r="2070" spans="1:11" ht="23.1" hidden="1" customHeight="1" x14ac:dyDescent="0.15">
      <c r="A2070" s="130" t="s">
        <v>4231</v>
      </c>
      <c r="B2070" s="130" t="s">
        <v>4232</v>
      </c>
      <c r="C2070" s="130" t="s">
        <v>18</v>
      </c>
      <c r="D2070" s="130">
        <v>0</v>
      </c>
      <c r="E2070" s="131">
        <v>0</v>
      </c>
      <c r="F2070" s="131">
        <v>0</v>
      </c>
      <c r="G2070" s="130" t="s">
        <v>18</v>
      </c>
      <c r="H2070" s="130">
        <v>0</v>
      </c>
      <c r="I2070" s="130">
        <v>0</v>
      </c>
      <c r="J2070" s="131">
        <v>0</v>
      </c>
      <c r="K2070" s="131">
        <v>0</v>
      </c>
    </row>
    <row r="2071" spans="1:11" ht="23.1" hidden="1" customHeight="1" x14ac:dyDescent="0.15">
      <c r="A2071" s="130" t="s">
        <v>4233</v>
      </c>
      <c r="B2071" s="130" t="s">
        <v>4234</v>
      </c>
      <c r="C2071" s="130" t="s">
        <v>17</v>
      </c>
      <c r="D2071" s="130">
        <v>0</v>
      </c>
      <c r="E2071" s="131">
        <v>0</v>
      </c>
      <c r="F2071" s="131">
        <v>0</v>
      </c>
      <c r="G2071" s="130" t="s">
        <v>23</v>
      </c>
      <c r="H2071" s="130">
        <v>0</v>
      </c>
      <c r="I2071" s="130">
        <v>0</v>
      </c>
      <c r="J2071" s="131">
        <v>0</v>
      </c>
      <c r="K2071" s="131">
        <v>0</v>
      </c>
    </row>
    <row r="2072" spans="1:11" ht="23.1" hidden="1" customHeight="1" x14ac:dyDescent="0.15">
      <c r="A2072" s="130" t="s">
        <v>4235</v>
      </c>
      <c r="B2072" s="130" t="s">
        <v>4236</v>
      </c>
      <c r="C2072" s="130" t="s">
        <v>11</v>
      </c>
      <c r="D2072" s="130">
        <v>0</v>
      </c>
      <c r="E2072" s="131">
        <v>0</v>
      </c>
      <c r="F2072" s="131">
        <v>0</v>
      </c>
      <c r="G2072" s="130" t="s">
        <v>57</v>
      </c>
      <c r="H2072" s="130">
        <v>0</v>
      </c>
      <c r="I2072" s="130">
        <v>0</v>
      </c>
      <c r="J2072" s="131">
        <v>0</v>
      </c>
      <c r="K2072" s="131">
        <v>0</v>
      </c>
    </row>
    <row r="2073" spans="1:11" ht="23.1" hidden="1" customHeight="1" x14ac:dyDescent="0.15">
      <c r="A2073" s="130" t="s">
        <v>4237</v>
      </c>
      <c r="B2073" s="130" t="s">
        <v>4238</v>
      </c>
      <c r="C2073" s="130" t="s">
        <v>11</v>
      </c>
      <c r="D2073" s="130">
        <v>0</v>
      </c>
      <c r="E2073" s="131">
        <v>0</v>
      </c>
      <c r="F2073" s="131">
        <v>0</v>
      </c>
      <c r="G2073" s="130" t="s">
        <v>32</v>
      </c>
      <c r="H2073" s="130">
        <v>0</v>
      </c>
      <c r="I2073" s="130">
        <v>0</v>
      </c>
      <c r="J2073" s="131">
        <v>0</v>
      </c>
      <c r="K2073" s="131">
        <v>0</v>
      </c>
    </row>
    <row r="2074" spans="1:11" ht="23.1" hidden="1" customHeight="1" x14ac:dyDescent="0.15">
      <c r="A2074" s="130" t="s">
        <v>4239</v>
      </c>
      <c r="B2074" s="130" t="s">
        <v>4240</v>
      </c>
      <c r="C2074" s="130" t="s">
        <v>12</v>
      </c>
      <c r="D2074" s="130">
        <v>0</v>
      </c>
      <c r="E2074" s="131">
        <v>0</v>
      </c>
      <c r="F2074" s="131">
        <v>0</v>
      </c>
      <c r="G2074" s="130" t="s">
        <v>19</v>
      </c>
      <c r="H2074" s="130">
        <v>0</v>
      </c>
      <c r="I2074" s="130">
        <v>0</v>
      </c>
      <c r="J2074" s="131">
        <v>0</v>
      </c>
      <c r="K2074" s="131">
        <v>0</v>
      </c>
    </row>
    <row r="2075" spans="1:11" ht="23.1" hidden="1" customHeight="1" x14ac:dyDescent="0.15">
      <c r="A2075" s="130" t="s">
        <v>4241</v>
      </c>
      <c r="B2075" s="130" t="s">
        <v>4242</v>
      </c>
      <c r="C2075" s="130" t="s">
        <v>40</v>
      </c>
      <c r="D2075" s="130">
        <v>0</v>
      </c>
      <c r="E2075" s="131">
        <v>0</v>
      </c>
      <c r="F2075" s="131">
        <v>0</v>
      </c>
      <c r="G2075" s="130" t="s">
        <v>40</v>
      </c>
      <c r="H2075" s="130">
        <v>0</v>
      </c>
      <c r="I2075" s="130">
        <v>0</v>
      </c>
      <c r="J2075" s="131">
        <v>0</v>
      </c>
      <c r="K2075" s="131">
        <v>0</v>
      </c>
    </row>
    <row r="2076" spans="1:11" ht="23.1" hidden="1" customHeight="1" x14ac:dyDescent="0.15">
      <c r="A2076" s="130" t="s">
        <v>4243</v>
      </c>
      <c r="B2076" s="130" t="s">
        <v>4244</v>
      </c>
      <c r="C2076" s="130" t="s">
        <v>18</v>
      </c>
      <c r="D2076" s="130">
        <v>0</v>
      </c>
      <c r="E2076" s="131">
        <v>0</v>
      </c>
      <c r="F2076" s="131">
        <v>0</v>
      </c>
      <c r="G2076" s="130" t="s">
        <v>18</v>
      </c>
      <c r="H2076" s="130">
        <v>0</v>
      </c>
      <c r="I2076" s="130">
        <v>0</v>
      </c>
      <c r="J2076" s="131">
        <v>0</v>
      </c>
      <c r="K2076" s="131">
        <v>0</v>
      </c>
    </row>
    <row r="2077" spans="1:11" ht="23.1" hidden="1" customHeight="1" x14ac:dyDescent="0.15">
      <c r="A2077" s="130" t="s">
        <v>4245</v>
      </c>
      <c r="B2077" s="130" t="s">
        <v>4246</v>
      </c>
      <c r="C2077" s="130" t="s">
        <v>11</v>
      </c>
      <c r="D2077" s="130">
        <v>0</v>
      </c>
      <c r="E2077" s="131">
        <v>0</v>
      </c>
      <c r="F2077" s="131">
        <v>0</v>
      </c>
      <c r="G2077" s="130" t="s">
        <v>13</v>
      </c>
      <c r="H2077" s="130">
        <v>0</v>
      </c>
      <c r="I2077" s="130">
        <v>0</v>
      </c>
      <c r="J2077" s="131">
        <v>0</v>
      </c>
      <c r="K2077" s="131">
        <v>0</v>
      </c>
    </row>
    <row r="2078" spans="1:11" ht="23.1" hidden="1" customHeight="1" x14ac:dyDescent="0.15">
      <c r="A2078" s="130" t="s">
        <v>4247</v>
      </c>
      <c r="B2078" s="130" t="s">
        <v>4248</v>
      </c>
      <c r="C2078" s="130" t="s">
        <v>11</v>
      </c>
      <c r="D2078" s="130">
        <v>0</v>
      </c>
      <c r="E2078" s="131">
        <v>0</v>
      </c>
      <c r="F2078" s="131">
        <v>0</v>
      </c>
      <c r="G2078" s="130" t="s">
        <v>57</v>
      </c>
      <c r="H2078" s="130">
        <v>0</v>
      </c>
      <c r="I2078" s="130">
        <v>0</v>
      </c>
      <c r="J2078" s="131">
        <v>0</v>
      </c>
      <c r="K2078" s="131">
        <v>0</v>
      </c>
    </row>
    <row r="2079" spans="1:11" ht="23.1" hidden="1" customHeight="1" x14ac:dyDescent="0.15">
      <c r="A2079" s="130" t="s">
        <v>4249</v>
      </c>
      <c r="B2079" s="130" t="s">
        <v>4250</v>
      </c>
      <c r="C2079" s="130" t="s">
        <v>11</v>
      </c>
      <c r="D2079" s="130">
        <v>0</v>
      </c>
      <c r="E2079" s="131">
        <v>0</v>
      </c>
      <c r="F2079" s="131">
        <v>0</v>
      </c>
      <c r="G2079" s="130" t="s">
        <v>13</v>
      </c>
      <c r="H2079" s="130">
        <v>0</v>
      </c>
      <c r="I2079" s="130">
        <v>0</v>
      </c>
      <c r="J2079" s="131">
        <v>0</v>
      </c>
      <c r="K2079" s="131">
        <v>0</v>
      </c>
    </row>
    <row r="2080" spans="1:11" ht="23.1" hidden="1" customHeight="1" x14ac:dyDescent="0.15">
      <c r="A2080" s="130" t="s">
        <v>4251</v>
      </c>
      <c r="B2080" s="130" t="s">
        <v>4252</v>
      </c>
      <c r="C2080" s="130" t="s">
        <v>11</v>
      </c>
      <c r="D2080" s="130" t="s">
        <v>14</v>
      </c>
      <c r="E2080" s="131">
        <v>0</v>
      </c>
      <c r="F2080" s="131">
        <v>0</v>
      </c>
      <c r="G2080" s="130" t="s">
        <v>32</v>
      </c>
      <c r="H2080" s="130">
        <v>0</v>
      </c>
      <c r="I2080" s="130">
        <v>0</v>
      </c>
      <c r="J2080" s="131">
        <v>0</v>
      </c>
      <c r="K2080" s="131">
        <v>0</v>
      </c>
    </row>
    <row r="2081" spans="1:11" ht="23.1" hidden="1" customHeight="1" x14ac:dyDescent="0.15">
      <c r="A2081" s="130" t="s">
        <v>4253</v>
      </c>
      <c r="B2081" s="130" t="s">
        <v>4254</v>
      </c>
      <c r="C2081" s="130" t="s">
        <v>35</v>
      </c>
      <c r="D2081" s="130">
        <v>0</v>
      </c>
      <c r="E2081" s="131">
        <v>0</v>
      </c>
      <c r="F2081" s="131">
        <v>0</v>
      </c>
      <c r="G2081" s="130" t="s">
        <v>36</v>
      </c>
      <c r="H2081" s="130">
        <v>0</v>
      </c>
      <c r="I2081" s="130">
        <v>0</v>
      </c>
      <c r="J2081" s="131">
        <v>0</v>
      </c>
      <c r="K2081" s="131">
        <v>0</v>
      </c>
    </row>
    <row r="2082" spans="1:11" ht="23.1" hidden="1" customHeight="1" x14ac:dyDescent="0.15">
      <c r="A2082" s="130" t="s">
        <v>4255</v>
      </c>
      <c r="B2082" s="130" t="s">
        <v>4256</v>
      </c>
      <c r="C2082" s="130" t="s">
        <v>35</v>
      </c>
      <c r="D2082" s="130">
        <v>0</v>
      </c>
      <c r="E2082" s="131">
        <v>0</v>
      </c>
      <c r="F2082" s="131">
        <v>0</v>
      </c>
      <c r="G2082" s="130" t="s">
        <v>36</v>
      </c>
      <c r="H2082" s="130">
        <v>0</v>
      </c>
      <c r="I2082" s="130">
        <v>0</v>
      </c>
      <c r="J2082" s="131">
        <v>0</v>
      </c>
      <c r="K2082" s="131">
        <v>0</v>
      </c>
    </row>
    <row r="2083" spans="1:11" ht="23.1" hidden="1" customHeight="1" x14ac:dyDescent="0.15">
      <c r="A2083" s="130" t="s">
        <v>4257</v>
      </c>
      <c r="B2083" s="130" t="s">
        <v>4258</v>
      </c>
      <c r="C2083" s="130" t="s">
        <v>11</v>
      </c>
      <c r="D2083" s="130">
        <v>0</v>
      </c>
      <c r="E2083" s="131">
        <v>0</v>
      </c>
      <c r="F2083" s="131">
        <v>0</v>
      </c>
      <c r="G2083" s="130" t="s">
        <v>32</v>
      </c>
      <c r="H2083" s="130">
        <v>0</v>
      </c>
      <c r="I2083" s="130">
        <v>0</v>
      </c>
      <c r="J2083" s="131">
        <v>0</v>
      </c>
      <c r="K2083" s="131">
        <v>0</v>
      </c>
    </row>
    <row r="2084" spans="1:11" ht="23.1" hidden="1" customHeight="1" x14ac:dyDescent="0.15">
      <c r="A2084" s="130" t="s">
        <v>4259</v>
      </c>
      <c r="B2084" s="130" t="s">
        <v>4260</v>
      </c>
      <c r="C2084" s="130" t="s">
        <v>11</v>
      </c>
      <c r="D2084" s="130">
        <v>0</v>
      </c>
      <c r="E2084" s="131">
        <v>0</v>
      </c>
      <c r="F2084" s="131">
        <v>0</v>
      </c>
      <c r="G2084" s="130" t="s">
        <v>32</v>
      </c>
      <c r="H2084" s="130">
        <v>0</v>
      </c>
      <c r="I2084" s="130">
        <v>0</v>
      </c>
      <c r="J2084" s="131">
        <v>0</v>
      </c>
      <c r="K2084" s="131">
        <v>0</v>
      </c>
    </row>
    <row r="2085" spans="1:11" ht="23.1" hidden="1" customHeight="1" x14ac:dyDescent="0.15">
      <c r="A2085" s="130" t="s">
        <v>4261</v>
      </c>
      <c r="B2085" s="130" t="s">
        <v>4262</v>
      </c>
      <c r="C2085" s="130" t="s">
        <v>17</v>
      </c>
      <c r="D2085" s="130">
        <v>0</v>
      </c>
      <c r="E2085" s="131">
        <v>0</v>
      </c>
      <c r="F2085" s="131">
        <v>0</v>
      </c>
      <c r="G2085" s="130" t="s">
        <v>23</v>
      </c>
      <c r="H2085" s="130">
        <v>0</v>
      </c>
      <c r="I2085" s="130">
        <v>0</v>
      </c>
      <c r="J2085" s="131">
        <v>0</v>
      </c>
      <c r="K2085" s="131">
        <v>0</v>
      </c>
    </row>
    <row r="2086" spans="1:11" ht="23.1" hidden="1" customHeight="1" x14ac:dyDescent="0.15">
      <c r="A2086" s="130" t="s">
        <v>4263</v>
      </c>
      <c r="B2086" s="130" t="s">
        <v>4264</v>
      </c>
      <c r="C2086" s="130" t="s">
        <v>26</v>
      </c>
      <c r="D2086" s="130">
        <v>0</v>
      </c>
      <c r="E2086" s="131">
        <v>0</v>
      </c>
      <c r="F2086" s="131">
        <v>0</v>
      </c>
      <c r="G2086" s="130" t="s">
        <v>26</v>
      </c>
      <c r="H2086" s="130">
        <v>0</v>
      </c>
      <c r="I2086" s="130">
        <v>0</v>
      </c>
      <c r="J2086" s="131">
        <v>0</v>
      </c>
      <c r="K2086" s="131">
        <v>0</v>
      </c>
    </row>
    <row r="2087" spans="1:11" ht="23.1" hidden="1" customHeight="1" x14ac:dyDescent="0.15">
      <c r="A2087" s="130" t="s">
        <v>4265</v>
      </c>
      <c r="B2087" s="130" t="s">
        <v>4266</v>
      </c>
      <c r="C2087" s="130" t="s">
        <v>11</v>
      </c>
      <c r="D2087" s="130">
        <v>0</v>
      </c>
      <c r="E2087" s="131">
        <v>0</v>
      </c>
      <c r="F2087" s="131">
        <v>0</v>
      </c>
      <c r="G2087" s="130" t="s">
        <v>62</v>
      </c>
      <c r="H2087" s="130">
        <v>0</v>
      </c>
      <c r="I2087" s="130">
        <v>0</v>
      </c>
      <c r="J2087" s="131">
        <v>0</v>
      </c>
      <c r="K2087" s="131">
        <v>0</v>
      </c>
    </row>
    <row r="2088" spans="1:11" ht="23.1" hidden="1" customHeight="1" x14ac:dyDescent="0.15">
      <c r="A2088" s="130" t="s">
        <v>4267</v>
      </c>
      <c r="B2088" s="130" t="s">
        <v>4268</v>
      </c>
      <c r="C2088" s="130" t="s">
        <v>11</v>
      </c>
      <c r="D2088" s="130">
        <v>0</v>
      </c>
      <c r="E2088" s="131">
        <v>0</v>
      </c>
      <c r="F2088" s="131">
        <v>0</v>
      </c>
      <c r="G2088" s="130" t="s">
        <v>13</v>
      </c>
      <c r="H2088" s="130">
        <v>0</v>
      </c>
      <c r="I2088" s="130">
        <v>0</v>
      </c>
      <c r="J2088" s="131">
        <v>0</v>
      </c>
      <c r="K2088" s="131">
        <v>0</v>
      </c>
    </row>
    <row r="2089" spans="1:11" ht="23.1" hidden="1" customHeight="1" x14ac:dyDescent="0.15">
      <c r="A2089" s="130" t="s">
        <v>4269</v>
      </c>
      <c r="B2089" s="130" t="s">
        <v>4270</v>
      </c>
      <c r="C2089" s="130" t="s">
        <v>39</v>
      </c>
      <c r="D2089" s="130">
        <v>0</v>
      </c>
      <c r="E2089" s="131">
        <v>0</v>
      </c>
      <c r="F2089" s="131">
        <v>0</v>
      </c>
      <c r="G2089" s="130" t="s">
        <v>43</v>
      </c>
      <c r="H2089" s="130">
        <v>0</v>
      </c>
      <c r="I2089" s="130">
        <v>0</v>
      </c>
      <c r="J2089" s="131">
        <v>0</v>
      </c>
      <c r="K2089" s="131">
        <v>0</v>
      </c>
    </row>
    <row r="2090" spans="1:11" ht="23.1" hidden="1" customHeight="1" x14ac:dyDescent="0.15">
      <c r="A2090" s="130" t="s">
        <v>4271</v>
      </c>
      <c r="B2090" s="130" t="s">
        <v>4272</v>
      </c>
      <c r="C2090" s="130" t="s">
        <v>11</v>
      </c>
      <c r="D2090" s="130">
        <v>0</v>
      </c>
      <c r="E2090" s="131">
        <v>0</v>
      </c>
      <c r="F2090" s="131">
        <v>0</v>
      </c>
      <c r="G2090" s="130" t="s">
        <v>57</v>
      </c>
      <c r="H2090" s="130">
        <v>0</v>
      </c>
      <c r="I2090" s="130">
        <v>0</v>
      </c>
      <c r="J2090" s="131">
        <v>0</v>
      </c>
      <c r="K2090" s="131">
        <v>0</v>
      </c>
    </row>
    <row r="2091" spans="1:11" ht="23.1" hidden="1" customHeight="1" x14ac:dyDescent="0.15">
      <c r="A2091" s="130" t="s">
        <v>4273</v>
      </c>
      <c r="B2091" s="130" t="s">
        <v>4274</v>
      </c>
      <c r="C2091" s="130" t="s">
        <v>12</v>
      </c>
      <c r="D2091" s="130" t="s">
        <v>22</v>
      </c>
      <c r="E2091" s="131">
        <v>0</v>
      </c>
      <c r="F2091" s="131">
        <v>0</v>
      </c>
      <c r="G2091" s="130" t="s">
        <v>19</v>
      </c>
      <c r="H2091" s="130" t="s">
        <v>77</v>
      </c>
      <c r="I2091" s="130">
        <v>0</v>
      </c>
      <c r="J2091" s="131">
        <v>0</v>
      </c>
      <c r="K2091" s="131">
        <v>0</v>
      </c>
    </row>
    <row r="2092" spans="1:11" ht="23.1" hidden="1" customHeight="1" x14ac:dyDescent="0.15">
      <c r="A2092" s="130" t="s">
        <v>4275</v>
      </c>
      <c r="B2092" s="130" t="s">
        <v>4276</v>
      </c>
      <c r="C2092" s="130" t="s">
        <v>25</v>
      </c>
      <c r="D2092" s="130">
        <v>0</v>
      </c>
      <c r="E2092" s="131">
        <v>0</v>
      </c>
      <c r="F2092" s="131">
        <v>0</v>
      </c>
      <c r="G2092" s="130" t="s">
        <v>64</v>
      </c>
      <c r="H2092" s="130">
        <v>0</v>
      </c>
      <c r="I2092" s="130">
        <v>0</v>
      </c>
      <c r="J2092" s="131">
        <v>0</v>
      </c>
      <c r="K2092" s="131">
        <v>0</v>
      </c>
    </row>
    <row r="2093" spans="1:11" ht="23.1" hidden="1" customHeight="1" x14ac:dyDescent="0.15">
      <c r="A2093" s="130" t="s">
        <v>4277</v>
      </c>
      <c r="B2093" s="130" t="s">
        <v>4278</v>
      </c>
      <c r="C2093" s="130" t="s">
        <v>17</v>
      </c>
      <c r="D2093" s="130">
        <v>0</v>
      </c>
      <c r="E2093" s="131">
        <v>0</v>
      </c>
      <c r="F2093" s="131">
        <v>0</v>
      </c>
      <c r="G2093" s="130" t="s">
        <v>37</v>
      </c>
      <c r="H2093" s="130">
        <v>0</v>
      </c>
      <c r="I2093" s="130">
        <v>0</v>
      </c>
      <c r="J2093" s="131">
        <v>0</v>
      </c>
      <c r="K2093" s="131">
        <v>0</v>
      </c>
    </row>
    <row r="2094" spans="1:11" ht="23.1" hidden="1" customHeight="1" x14ac:dyDescent="0.15">
      <c r="A2094" s="130" t="s">
        <v>4279</v>
      </c>
      <c r="B2094" s="130" t="s">
        <v>4280</v>
      </c>
      <c r="C2094" s="130" t="s">
        <v>25</v>
      </c>
      <c r="D2094" s="130" t="s">
        <v>17</v>
      </c>
      <c r="E2094" s="131">
        <v>0</v>
      </c>
      <c r="F2094" s="131">
        <v>0</v>
      </c>
      <c r="G2094" s="130" t="s">
        <v>41</v>
      </c>
      <c r="H2094" s="130" t="s">
        <v>23</v>
      </c>
      <c r="I2094" s="130">
        <v>0</v>
      </c>
      <c r="J2094" s="131">
        <v>0</v>
      </c>
      <c r="K2094" s="131">
        <v>0</v>
      </c>
    </row>
    <row r="2095" spans="1:11" ht="23.1" hidden="1" customHeight="1" x14ac:dyDescent="0.15">
      <c r="A2095" s="130" t="s">
        <v>4281</v>
      </c>
      <c r="B2095" s="130" t="s">
        <v>4282</v>
      </c>
      <c r="C2095" s="130" t="s">
        <v>11</v>
      </c>
      <c r="D2095" s="130" t="s">
        <v>26</v>
      </c>
      <c r="E2095" s="131">
        <v>0</v>
      </c>
      <c r="F2095" s="131">
        <v>0</v>
      </c>
      <c r="G2095" s="130" t="s">
        <v>57</v>
      </c>
      <c r="H2095" s="130" t="s">
        <v>26</v>
      </c>
      <c r="I2095" s="130">
        <v>0</v>
      </c>
      <c r="J2095" s="131">
        <v>0</v>
      </c>
      <c r="K2095" s="131">
        <v>0</v>
      </c>
    </row>
    <row r="2096" spans="1:11" ht="23.1" hidden="1" customHeight="1" x14ac:dyDescent="0.15">
      <c r="A2096" s="130" t="s">
        <v>4283</v>
      </c>
      <c r="B2096" s="130" t="s">
        <v>4284</v>
      </c>
      <c r="C2096" s="130" t="s">
        <v>12</v>
      </c>
      <c r="D2096" s="130">
        <v>0</v>
      </c>
      <c r="E2096" s="131">
        <v>0</v>
      </c>
      <c r="F2096" s="131">
        <v>0</v>
      </c>
      <c r="G2096" s="130" t="s">
        <v>19</v>
      </c>
      <c r="H2096" s="130">
        <v>0</v>
      </c>
      <c r="I2096" s="130">
        <v>0</v>
      </c>
      <c r="J2096" s="131">
        <v>0</v>
      </c>
      <c r="K2096" s="131">
        <v>0</v>
      </c>
    </row>
    <row r="2097" spans="1:11" ht="23.1" hidden="1" customHeight="1" x14ac:dyDescent="0.15">
      <c r="A2097" s="130" t="s">
        <v>4285</v>
      </c>
      <c r="B2097" s="130" t="s">
        <v>4286</v>
      </c>
      <c r="C2097" s="130" t="s">
        <v>22</v>
      </c>
      <c r="D2097" s="130">
        <v>0</v>
      </c>
      <c r="E2097" s="131">
        <v>0</v>
      </c>
      <c r="F2097" s="131">
        <v>0</v>
      </c>
      <c r="G2097" s="130" t="s">
        <v>75</v>
      </c>
      <c r="H2097" s="130">
        <v>0</v>
      </c>
      <c r="I2097" s="130">
        <v>0</v>
      </c>
      <c r="J2097" s="131">
        <v>0</v>
      </c>
      <c r="K2097" s="131">
        <v>0</v>
      </c>
    </row>
    <row r="2098" spans="1:11" ht="23.1" hidden="1" customHeight="1" x14ac:dyDescent="0.15">
      <c r="A2098" s="130" t="s">
        <v>4287</v>
      </c>
      <c r="B2098" s="130" t="s">
        <v>4288</v>
      </c>
      <c r="C2098" s="130" t="s">
        <v>11</v>
      </c>
      <c r="D2098" s="130">
        <v>0</v>
      </c>
      <c r="E2098" s="131">
        <v>0</v>
      </c>
      <c r="F2098" s="131">
        <v>0</v>
      </c>
      <c r="G2098" s="130" t="s">
        <v>13</v>
      </c>
      <c r="H2098" s="130">
        <v>0</v>
      </c>
      <c r="I2098" s="130">
        <v>0</v>
      </c>
      <c r="J2098" s="131">
        <v>0</v>
      </c>
      <c r="K2098" s="131">
        <v>0</v>
      </c>
    </row>
    <row r="2099" spans="1:11" ht="23.1" hidden="1" customHeight="1" x14ac:dyDescent="0.15">
      <c r="A2099" s="130" t="s">
        <v>4289</v>
      </c>
      <c r="B2099" s="130" t="s">
        <v>4290</v>
      </c>
      <c r="C2099" s="130" t="s">
        <v>11</v>
      </c>
      <c r="D2099" s="130">
        <v>0</v>
      </c>
      <c r="E2099" s="131">
        <v>0</v>
      </c>
      <c r="F2099" s="131">
        <v>0</v>
      </c>
      <c r="G2099" s="130" t="s">
        <v>32</v>
      </c>
      <c r="H2099" s="130">
        <v>0</v>
      </c>
      <c r="I2099" s="130">
        <v>0</v>
      </c>
      <c r="J2099" s="131">
        <v>0</v>
      </c>
      <c r="K2099" s="131">
        <v>0</v>
      </c>
    </row>
    <row r="2100" spans="1:11" ht="23.1" hidden="1" customHeight="1" x14ac:dyDescent="0.15">
      <c r="A2100" s="130" t="s">
        <v>4291</v>
      </c>
      <c r="B2100" s="130" t="s">
        <v>4292</v>
      </c>
      <c r="C2100" s="130" t="s">
        <v>22</v>
      </c>
      <c r="D2100" s="130">
        <v>0</v>
      </c>
      <c r="E2100" s="131">
        <v>0</v>
      </c>
      <c r="F2100" s="131">
        <v>0</v>
      </c>
      <c r="G2100" s="130" t="s">
        <v>70</v>
      </c>
      <c r="H2100" s="130">
        <v>0</v>
      </c>
      <c r="I2100" s="130">
        <v>0</v>
      </c>
      <c r="J2100" s="131">
        <v>0</v>
      </c>
      <c r="K2100" s="131">
        <v>0</v>
      </c>
    </row>
    <row r="2101" spans="1:11" ht="23.1" hidden="1" customHeight="1" x14ac:dyDescent="0.15">
      <c r="A2101" s="130" t="s">
        <v>4293</v>
      </c>
      <c r="B2101" s="130" t="s">
        <v>4294</v>
      </c>
      <c r="C2101" s="130" t="s">
        <v>26</v>
      </c>
      <c r="D2101" s="130">
        <v>0</v>
      </c>
      <c r="E2101" s="131">
        <v>0</v>
      </c>
      <c r="F2101" s="131">
        <v>0</v>
      </c>
      <c r="G2101" s="130" t="s">
        <v>26</v>
      </c>
      <c r="H2101" s="130">
        <v>0</v>
      </c>
      <c r="I2101" s="130">
        <v>0</v>
      </c>
      <c r="J2101" s="131">
        <v>0</v>
      </c>
      <c r="K2101" s="131">
        <v>0</v>
      </c>
    </row>
    <row r="2102" spans="1:11" ht="23.1" hidden="1" customHeight="1" x14ac:dyDescent="0.15">
      <c r="A2102" s="130" t="s">
        <v>4295</v>
      </c>
      <c r="B2102" s="130" t="s">
        <v>4296</v>
      </c>
      <c r="C2102" s="130" t="s">
        <v>11</v>
      </c>
      <c r="D2102" s="130" t="s">
        <v>40</v>
      </c>
      <c r="E2102" s="131">
        <v>0</v>
      </c>
      <c r="F2102" s="131">
        <v>0</v>
      </c>
      <c r="G2102" s="130" t="s">
        <v>57</v>
      </c>
      <c r="H2102" s="130" t="s">
        <v>40</v>
      </c>
      <c r="I2102" s="130">
        <v>0</v>
      </c>
      <c r="J2102" s="131">
        <v>0</v>
      </c>
      <c r="K2102" s="131">
        <v>0</v>
      </c>
    </row>
    <row r="2103" spans="1:11" ht="23.1" hidden="1" customHeight="1" x14ac:dyDescent="0.15">
      <c r="A2103" s="130" t="s">
        <v>4297</v>
      </c>
      <c r="B2103" s="130" t="s">
        <v>4298</v>
      </c>
      <c r="C2103" s="130" t="s">
        <v>11</v>
      </c>
      <c r="D2103" s="130">
        <v>0</v>
      </c>
      <c r="E2103" s="131">
        <v>0</v>
      </c>
      <c r="F2103" s="131">
        <v>0</v>
      </c>
      <c r="G2103" s="130" t="s">
        <v>57</v>
      </c>
      <c r="H2103" s="130">
        <v>0</v>
      </c>
      <c r="I2103" s="130">
        <v>0</v>
      </c>
      <c r="J2103" s="131">
        <v>0</v>
      </c>
      <c r="K2103" s="131">
        <v>0</v>
      </c>
    </row>
    <row r="2104" spans="1:11" ht="23.1" hidden="1" customHeight="1" x14ac:dyDescent="0.15">
      <c r="A2104" s="130" t="s">
        <v>4299</v>
      </c>
      <c r="B2104" s="130" t="s">
        <v>4300</v>
      </c>
      <c r="C2104" s="130" t="s">
        <v>40</v>
      </c>
      <c r="D2104" s="130">
        <v>0</v>
      </c>
      <c r="E2104" s="131">
        <v>0</v>
      </c>
      <c r="F2104" s="131">
        <v>0</v>
      </c>
      <c r="G2104" s="130" t="s">
        <v>40</v>
      </c>
      <c r="H2104" s="130">
        <v>0</v>
      </c>
      <c r="I2104" s="130">
        <v>0</v>
      </c>
      <c r="J2104" s="131">
        <v>0</v>
      </c>
      <c r="K2104" s="131">
        <v>0</v>
      </c>
    </row>
    <row r="2105" spans="1:11" ht="23.1" hidden="1" customHeight="1" x14ac:dyDescent="0.15">
      <c r="A2105" s="130" t="s">
        <v>4301</v>
      </c>
      <c r="B2105" s="130" t="s">
        <v>4302</v>
      </c>
      <c r="C2105" s="130" t="s">
        <v>18</v>
      </c>
      <c r="D2105" s="130">
        <v>0</v>
      </c>
      <c r="E2105" s="131">
        <v>0</v>
      </c>
      <c r="F2105" s="131">
        <v>0</v>
      </c>
      <c r="G2105" s="130" t="s">
        <v>18</v>
      </c>
      <c r="H2105" s="130">
        <v>0</v>
      </c>
      <c r="I2105" s="130">
        <v>0</v>
      </c>
      <c r="J2105" s="131">
        <v>0</v>
      </c>
      <c r="K2105" s="131">
        <v>0</v>
      </c>
    </row>
    <row r="2106" spans="1:11" ht="23.1" hidden="1" customHeight="1" x14ac:dyDescent="0.15">
      <c r="A2106" s="130" t="s">
        <v>4303</v>
      </c>
      <c r="B2106" s="130" t="s">
        <v>4304</v>
      </c>
      <c r="C2106" s="130" t="s">
        <v>39</v>
      </c>
      <c r="D2106" s="130" t="s">
        <v>25</v>
      </c>
      <c r="E2106" s="131">
        <v>0</v>
      </c>
      <c r="F2106" s="131">
        <v>0</v>
      </c>
      <c r="G2106" s="130" t="s">
        <v>43</v>
      </c>
      <c r="H2106" s="130" t="s">
        <v>41</v>
      </c>
      <c r="I2106" s="130">
        <v>0</v>
      </c>
      <c r="J2106" s="131">
        <v>0</v>
      </c>
      <c r="K2106" s="131">
        <v>0</v>
      </c>
    </row>
    <row r="2107" spans="1:11" ht="23.1" hidden="1" customHeight="1" x14ac:dyDescent="0.15">
      <c r="A2107" s="130" t="s">
        <v>4305</v>
      </c>
      <c r="B2107" s="130" t="s">
        <v>4306</v>
      </c>
      <c r="C2107" s="130" t="s">
        <v>11</v>
      </c>
      <c r="D2107" s="130">
        <v>0</v>
      </c>
      <c r="E2107" s="131">
        <v>0</v>
      </c>
      <c r="F2107" s="131">
        <v>0</v>
      </c>
      <c r="G2107" s="130" t="s">
        <v>13</v>
      </c>
      <c r="H2107" s="130">
        <v>0</v>
      </c>
      <c r="I2107" s="130">
        <v>0</v>
      </c>
      <c r="J2107" s="131">
        <v>0</v>
      </c>
      <c r="K2107" s="131">
        <v>0</v>
      </c>
    </row>
    <row r="2108" spans="1:11" ht="23.1" hidden="1" customHeight="1" x14ac:dyDescent="0.15">
      <c r="A2108" s="130" t="s">
        <v>4307</v>
      </c>
      <c r="B2108" s="130" t="s">
        <v>4308</v>
      </c>
      <c r="C2108" s="130" t="s">
        <v>18</v>
      </c>
      <c r="D2108" s="130">
        <v>0</v>
      </c>
      <c r="E2108" s="131">
        <v>0</v>
      </c>
      <c r="F2108" s="131">
        <v>0</v>
      </c>
      <c r="G2108" s="130" t="s">
        <v>18</v>
      </c>
      <c r="H2108" s="130">
        <v>0</v>
      </c>
      <c r="I2108" s="130">
        <v>0</v>
      </c>
      <c r="J2108" s="131">
        <v>0</v>
      </c>
      <c r="K2108" s="131">
        <v>0</v>
      </c>
    </row>
    <row r="2109" spans="1:11" ht="23.1" hidden="1" customHeight="1" x14ac:dyDescent="0.15">
      <c r="A2109" s="130" t="s">
        <v>4309</v>
      </c>
      <c r="B2109" s="130" t="s">
        <v>4310</v>
      </c>
      <c r="C2109" s="130" t="s">
        <v>11</v>
      </c>
      <c r="D2109" s="130">
        <v>0</v>
      </c>
      <c r="E2109" s="131">
        <v>0</v>
      </c>
      <c r="F2109" s="131">
        <v>0</v>
      </c>
      <c r="G2109" s="130" t="s">
        <v>32</v>
      </c>
      <c r="H2109" s="130">
        <v>0</v>
      </c>
      <c r="I2109" s="130">
        <v>0</v>
      </c>
      <c r="J2109" s="131">
        <v>0</v>
      </c>
      <c r="K2109" s="131">
        <v>0</v>
      </c>
    </row>
    <row r="2110" spans="1:11" ht="23.1" hidden="1" customHeight="1" x14ac:dyDescent="0.15">
      <c r="A2110" s="130" t="s">
        <v>4311</v>
      </c>
      <c r="B2110" s="130" t="s">
        <v>4312</v>
      </c>
      <c r="C2110" s="130" t="s">
        <v>12</v>
      </c>
      <c r="D2110" s="130">
        <v>0</v>
      </c>
      <c r="E2110" s="131">
        <v>0</v>
      </c>
      <c r="F2110" s="131">
        <v>0</v>
      </c>
      <c r="G2110" s="130" t="s">
        <v>19</v>
      </c>
      <c r="H2110" s="130">
        <v>0</v>
      </c>
      <c r="I2110" s="130">
        <v>0</v>
      </c>
      <c r="J2110" s="131">
        <v>0</v>
      </c>
      <c r="K2110" s="131">
        <v>0</v>
      </c>
    </row>
    <row r="2111" spans="1:11" ht="23.1" hidden="1" customHeight="1" x14ac:dyDescent="0.15">
      <c r="A2111" s="130" t="s">
        <v>4313</v>
      </c>
      <c r="B2111" s="130" t="s">
        <v>4314</v>
      </c>
      <c r="C2111" s="130" t="s">
        <v>18</v>
      </c>
      <c r="D2111" s="130">
        <v>0</v>
      </c>
      <c r="E2111" s="131">
        <v>0</v>
      </c>
      <c r="F2111" s="131">
        <v>0</v>
      </c>
      <c r="G2111" s="130" t="s">
        <v>18</v>
      </c>
      <c r="H2111" s="130">
        <v>0</v>
      </c>
      <c r="I2111" s="130">
        <v>0</v>
      </c>
      <c r="J2111" s="131">
        <v>0</v>
      </c>
      <c r="K2111" s="131">
        <v>0</v>
      </c>
    </row>
    <row r="2112" spans="1:11" ht="23.1" hidden="1" customHeight="1" x14ac:dyDescent="0.15">
      <c r="A2112" s="130" t="s">
        <v>4315</v>
      </c>
      <c r="B2112" s="130" t="s">
        <v>4316</v>
      </c>
      <c r="C2112" s="130" t="s">
        <v>17</v>
      </c>
      <c r="D2112" s="130" t="s">
        <v>11</v>
      </c>
      <c r="E2112" s="131">
        <v>0</v>
      </c>
      <c r="F2112" s="131">
        <v>0</v>
      </c>
      <c r="G2112" s="130" t="s">
        <v>13</v>
      </c>
      <c r="H2112" s="130" t="s">
        <v>23</v>
      </c>
      <c r="I2112" s="130">
        <v>0</v>
      </c>
      <c r="J2112" s="131">
        <v>0</v>
      </c>
      <c r="K2112" s="131">
        <v>0</v>
      </c>
    </row>
    <row r="2113" spans="1:11" ht="23.1" hidden="1" customHeight="1" x14ac:dyDescent="0.15">
      <c r="A2113" s="130" t="s">
        <v>4317</v>
      </c>
      <c r="B2113" s="130" t="s">
        <v>4318</v>
      </c>
      <c r="C2113" s="130" t="s">
        <v>11</v>
      </c>
      <c r="D2113" s="130">
        <v>0</v>
      </c>
      <c r="E2113" s="131">
        <v>0</v>
      </c>
      <c r="F2113" s="131">
        <v>0</v>
      </c>
      <c r="G2113" s="130" t="s">
        <v>57</v>
      </c>
      <c r="H2113" s="130">
        <v>0</v>
      </c>
      <c r="I2113" s="130">
        <v>0</v>
      </c>
      <c r="J2113" s="131">
        <v>0</v>
      </c>
      <c r="K2113" s="131">
        <v>0</v>
      </c>
    </row>
    <row r="2114" spans="1:11" ht="23.1" hidden="1" customHeight="1" x14ac:dyDescent="0.15">
      <c r="A2114" s="130" t="s">
        <v>4319</v>
      </c>
      <c r="B2114" s="130" t="s">
        <v>4320</v>
      </c>
      <c r="C2114" s="130" t="s">
        <v>18</v>
      </c>
      <c r="D2114" s="130">
        <v>0</v>
      </c>
      <c r="E2114" s="131">
        <v>0</v>
      </c>
      <c r="F2114" s="131">
        <v>0</v>
      </c>
      <c r="G2114" s="130" t="s">
        <v>18</v>
      </c>
      <c r="H2114" s="130">
        <v>0</v>
      </c>
      <c r="I2114" s="130">
        <v>0</v>
      </c>
      <c r="J2114" s="131">
        <v>0</v>
      </c>
      <c r="K2114" s="131">
        <v>0</v>
      </c>
    </row>
    <row r="2115" spans="1:11" ht="23.1" hidden="1" customHeight="1" x14ac:dyDescent="0.15">
      <c r="A2115" s="130" t="s">
        <v>4321</v>
      </c>
      <c r="B2115" s="130" t="s">
        <v>4322</v>
      </c>
      <c r="C2115" s="130" t="s">
        <v>12</v>
      </c>
      <c r="D2115" s="130" t="s">
        <v>22</v>
      </c>
      <c r="E2115" s="131">
        <v>0</v>
      </c>
      <c r="F2115" s="131">
        <v>0</v>
      </c>
      <c r="G2115" s="130" t="s">
        <v>19</v>
      </c>
      <c r="H2115" s="130" t="s">
        <v>77</v>
      </c>
      <c r="I2115" s="130">
        <v>0</v>
      </c>
      <c r="J2115" s="131">
        <v>0</v>
      </c>
      <c r="K2115" s="131">
        <v>0</v>
      </c>
    </row>
    <row r="2116" spans="1:11" ht="23.1" hidden="1" customHeight="1" x14ac:dyDescent="0.15">
      <c r="A2116" s="130" t="s">
        <v>4323</v>
      </c>
      <c r="B2116" s="130" t="s">
        <v>4324</v>
      </c>
      <c r="C2116" s="130" t="s">
        <v>17</v>
      </c>
      <c r="D2116" s="130">
        <v>0</v>
      </c>
      <c r="E2116" s="131">
        <v>0</v>
      </c>
      <c r="F2116" s="131">
        <v>0</v>
      </c>
      <c r="G2116" s="130" t="s">
        <v>23</v>
      </c>
      <c r="H2116" s="130">
        <v>0</v>
      </c>
      <c r="I2116" s="130">
        <v>0</v>
      </c>
      <c r="J2116" s="131">
        <v>0</v>
      </c>
      <c r="K2116" s="131">
        <v>0</v>
      </c>
    </row>
    <row r="2117" spans="1:11" ht="23.1" hidden="1" customHeight="1" x14ac:dyDescent="0.15">
      <c r="A2117" s="130" t="s">
        <v>4325</v>
      </c>
      <c r="B2117" s="130" t="s">
        <v>4326</v>
      </c>
      <c r="C2117" s="130" t="s">
        <v>18</v>
      </c>
      <c r="D2117" s="130">
        <v>0</v>
      </c>
      <c r="E2117" s="131">
        <v>0</v>
      </c>
      <c r="F2117" s="131">
        <v>0</v>
      </c>
      <c r="G2117" s="130" t="s">
        <v>18</v>
      </c>
      <c r="H2117" s="130">
        <v>0</v>
      </c>
      <c r="I2117" s="130">
        <v>0</v>
      </c>
      <c r="J2117" s="131">
        <v>0</v>
      </c>
      <c r="K2117" s="131">
        <v>0</v>
      </c>
    </row>
    <row r="2118" spans="1:11" ht="23.1" hidden="1" customHeight="1" x14ac:dyDescent="0.15">
      <c r="A2118" s="130" t="s">
        <v>4327</v>
      </c>
      <c r="B2118" s="130" t="s">
        <v>4328</v>
      </c>
      <c r="C2118" s="130" t="s">
        <v>26</v>
      </c>
      <c r="D2118" s="130">
        <v>0</v>
      </c>
      <c r="E2118" s="131">
        <v>0</v>
      </c>
      <c r="F2118" s="131">
        <v>0</v>
      </c>
      <c r="G2118" s="130" t="s">
        <v>26</v>
      </c>
      <c r="H2118" s="130">
        <v>0</v>
      </c>
      <c r="I2118" s="130">
        <v>0</v>
      </c>
      <c r="J2118" s="131">
        <v>0</v>
      </c>
      <c r="K2118" s="131">
        <v>0</v>
      </c>
    </row>
    <row r="2119" spans="1:11" ht="23.1" hidden="1" customHeight="1" x14ac:dyDescent="0.15">
      <c r="A2119" s="130" t="s">
        <v>4329</v>
      </c>
      <c r="B2119" s="130" t="s">
        <v>4330</v>
      </c>
      <c r="C2119" s="130" t="s">
        <v>17</v>
      </c>
      <c r="D2119" s="130" t="s">
        <v>26</v>
      </c>
      <c r="E2119" s="131">
        <v>0</v>
      </c>
      <c r="F2119" s="131">
        <v>0</v>
      </c>
      <c r="G2119" s="130" t="s">
        <v>23</v>
      </c>
      <c r="H2119" s="130" t="s">
        <v>26</v>
      </c>
      <c r="I2119" s="130" t="s">
        <v>29</v>
      </c>
      <c r="J2119" s="131">
        <v>0</v>
      </c>
      <c r="K2119" s="131">
        <v>0</v>
      </c>
    </row>
    <row r="2120" spans="1:11" ht="23.1" hidden="1" customHeight="1" x14ac:dyDescent="0.15">
      <c r="A2120" s="130" t="s">
        <v>4331</v>
      </c>
      <c r="B2120" s="130" t="s">
        <v>4332</v>
      </c>
      <c r="C2120" s="130" t="s">
        <v>11</v>
      </c>
      <c r="D2120" s="130" t="s">
        <v>48</v>
      </c>
      <c r="E2120" s="131">
        <v>0</v>
      </c>
      <c r="F2120" s="131">
        <v>0</v>
      </c>
      <c r="G2120" s="130" t="s">
        <v>32</v>
      </c>
      <c r="H2120" s="130" t="s">
        <v>65</v>
      </c>
      <c r="I2120" s="130">
        <v>0</v>
      </c>
      <c r="J2120" s="131">
        <v>0</v>
      </c>
      <c r="K2120" s="131">
        <v>0</v>
      </c>
    </row>
    <row r="2121" spans="1:11" ht="23.1" hidden="1" customHeight="1" x14ac:dyDescent="0.15">
      <c r="A2121" s="130" t="s">
        <v>4333</v>
      </c>
      <c r="B2121" s="130" t="s">
        <v>4334</v>
      </c>
      <c r="C2121" s="130" t="s">
        <v>11</v>
      </c>
      <c r="D2121" s="130" t="s">
        <v>25</v>
      </c>
      <c r="E2121" s="131">
        <v>0</v>
      </c>
      <c r="F2121" s="131">
        <v>0</v>
      </c>
      <c r="G2121" s="130" t="s">
        <v>13</v>
      </c>
      <c r="H2121" s="130" t="s">
        <v>41</v>
      </c>
      <c r="I2121" s="130">
        <v>0</v>
      </c>
      <c r="J2121" s="131">
        <v>0</v>
      </c>
      <c r="K2121" s="131">
        <v>0</v>
      </c>
    </row>
    <row r="2122" spans="1:11" ht="23.1" hidden="1" customHeight="1" x14ac:dyDescent="0.15">
      <c r="A2122" s="130" t="s">
        <v>4335</v>
      </c>
      <c r="B2122" s="130" t="s">
        <v>4336</v>
      </c>
      <c r="C2122" s="130" t="s">
        <v>25</v>
      </c>
      <c r="D2122" s="130">
        <v>0</v>
      </c>
      <c r="E2122" s="131">
        <v>0</v>
      </c>
      <c r="F2122" s="131">
        <v>0</v>
      </c>
      <c r="G2122" s="130" t="s">
        <v>41</v>
      </c>
      <c r="H2122" s="130" t="s">
        <v>55</v>
      </c>
      <c r="I2122" s="130" t="s">
        <v>29</v>
      </c>
      <c r="J2122" s="131">
        <v>0</v>
      </c>
      <c r="K2122" s="131">
        <v>0</v>
      </c>
    </row>
    <row r="2123" spans="1:11" ht="23.1" hidden="1" customHeight="1" x14ac:dyDescent="0.15">
      <c r="A2123" s="130" t="s">
        <v>4337</v>
      </c>
      <c r="B2123" s="130" t="s">
        <v>4338</v>
      </c>
      <c r="C2123" s="130" t="s">
        <v>12</v>
      </c>
      <c r="D2123" s="130" t="s">
        <v>39</v>
      </c>
      <c r="E2123" s="131">
        <v>0</v>
      </c>
      <c r="F2123" s="131">
        <v>0</v>
      </c>
      <c r="G2123" s="130" t="s">
        <v>19</v>
      </c>
      <c r="H2123" s="130" t="s">
        <v>43</v>
      </c>
      <c r="I2123" s="130">
        <v>0</v>
      </c>
      <c r="J2123" s="131">
        <v>0</v>
      </c>
      <c r="K2123" s="131">
        <v>0</v>
      </c>
    </row>
    <row r="2124" spans="1:11" ht="23.1" hidden="1" customHeight="1" x14ac:dyDescent="0.15">
      <c r="A2124" s="130" t="s">
        <v>4339</v>
      </c>
      <c r="B2124" s="130" t="s">
        <v>4340</v>
      </c>
      <c r="C2124" s="130" t="s">
        <v>11</v>
      </c>
      <c r="D2124" s="130">
        <v>0</v>
      </c>
      <c r="E2124" s="131">
        <v>0</v>
      </c>
      <c r="F2124" s="131">
        <v>0</v>
      </c>
      <c r="G2124" s="130" t="s">
        <v>13</v>
      </c>
      <c r="H2124" s="130">
        <v>0</v>
      </c>
      <c r="I2124" s="130">
        <v>0</v>
      </c>
      <c r="J2124" s="131">
        <v>0</v>
      </c>
      <c r="K2124" s="131">
        <v>0</v>
      </c>
    </row>
    <row r="2125" spans="1:11" ht="23.1" hidden="1" customHeight="1" x14ac:dyDescent="0.15">
      <c r="A2125" s="130" t="s">
        <v>4341</v>
      </c>
      <c r="B2125" s="130" t="s">
        <v>4342</v>
      </c>
      <c r="C2125" s="130" t="s">
        <v>22</v>
      </c>
      <c r="D2125" s="130">
        <v>0</v>
      </c>
      <c r="E2125" s="131">
        <v>0</v>
      </c>
      <c r="F2125" s="131">
        <v>0</v>
      </c>
      <c r="G2125" s="130" t="s">
        <v>85</v>
      </c>
      <c r="H2125" s="130">
        <v>0</v>
      </c>
      <c r="I2125" s="130">
        <v>0</v>
      </c>
      <c r="J2125" s="131">
        <v>0</v>
      </c>
      <c r="K2125" s="131">
        <v>0</v>
      </c>
    </row>
    <row r="2126" spans="1:11" ht="23.1" hidden="1" customHeight="1" x14ac:dyDescent="0.15">
      <c r="A2126" s="130" t="s">
        <v>4343</v>
      </c>
      <c r="B2126" s="130" t="s">
        <v>4344</v>
      </c>
      <c r="C2126" s="130" t="s">
        <v>26</v>
      </c>
      <c r="D2126" s="130">
        <v>0</v>
      </c>
      <c r="E2126" s="131">
        <v>0</v>
      </c>
      <c r="F2126" s="131">
        <v>0</v>
      </c>
      <c r="G2126" s="130" t="s">
        <v>26</v>
      </c>
      <c r="H2126" s="130">
        <v>0</v>
      </c>
      <c r="I2126" s="130">
        <v>0</v>
      </c>
      <c r="J2126" s="131">
        <v>0</v>
      </c>
      <c r="K2126" s="131">
        <v>0</v>
      </c>
    </row>
    <row r="2127" spans="1:11" ht="23.1" hidden="1" customHeight="1" x14ac:dyDescent="0.15">
      <c r="A2127" s="130" t="s">
        <v>4345</v>
      </c>
      <c r="B2127" s="130" t="s">
        <v>4346</v>
      </c>
      <c r="C2127" s="130" t="s">
        <v>18</v>
      </c>
      <c r="D2127" s="130">
        <v>0</v>
      </c>
      <c r="E2127" s="131">
        <v>0</v>
      </c>
      <c r="F2127" s="131">
        <v>0</v>
      </c>
      <c r="G2127" s="130" t="s">
        <v>18</v>
      </c>
      <c r="H2127" s="130">
        <v>0</v>
      </c>
      <c r="I2127" s="130">
        <v>0</v>
      </c>
      <c r="J2127" s="131">
        <v>0</v>
      </c>
      <c r="K2127" s="131">
        <v>0</v>
      </c>
    </row>
    <row r="2128" spans="1:11" ht="23.1" hidden="1" customHeight="1" x14ac:dyDescent="0.15">
      <c r="A2128" s="130" t="s">
        <v>4347</v>
      </c>
      <c r="B2128" s="130" t="s">
        <v>4348</v>
      </c>
      <c r="C2128" s="130" t="s">
        <v>11</v>
      </c>
      <c r="D2128" s="130" t="s">
        <v>48</v>
      </c>
      <c r="E2128" s="131">
        <v>0</v>
      </c>
      <c r="F2128" s="131">
        <v>0</v>
      </c>
      <c r="G2128" s="130" t="s">
        <v>62</v>
      </c>
      <c r="H2128" s="130" t="s">
        <v>65</v>
      </c>
      <c r="I2128" s="130">
        <v>0</v>
      </c>
      <c r="J2128" s="131">
        <v>0</v>
      </c>
      <c r="K2128" s="131">
        <v>0</v>
      </c>
    </row>
    <row r="2129" spans="1:11" ht="23.1" hidden="1" customHeight="1" x14ac:dyDescent="0.15">
      <c r="A2129" s="130" t="s">
        <v>4349</v>
      </c>
      <c r="B2129" s="130" t="s">
        <v>4350</v>
      </c>
      <c r="C2129" s="130" t="s">
        <v>11</v>
      </c>
      <c r="D2129" s="130">
        <v>0</v>
      </c>
      <c r="E2129" s="131">
        <v>0</v>
      </c>
      <c r="F2129" s="131">
        <v>0</v>
      </c>
      <c r="G2129" s="130" t="s">
        <v>13</v>
      </c>
      <c r="H2129" s="130">
        <v>0</v>
      </c>
      <c r="I2129" s="130">
        <v>0</v>
      </c>
      <c r="J2129" s="131">
        <v>0</v>
      </c>
      <c r="K2129" s="131">
        <v>0</v>
      </c>
    </row>
    <row r="2130" spans="1:11" ht="23.1" hidden="1" customHeight="1" x14ac:dyDescent="0.15">
      <c r="A2130" s="130" t="s">
        <v>4351</v>
      </c>
      <c r="B2130" s="130" t="s">
        <v>4352</v>
      </c>
      <c r="C2130" s="130" t="s">
        <v>11</v>
      </c>
      <c r="D2130" s="130">
        <v>0</v>
      </c>
      <c r="E2130" s="131">
        <v>0</v>
      </c>
      <c r="F2130" s="131">
        <v>0</v>
      </c>
      <c r="G2130" s="130" t="s">
        <v>13</v>
      </c>
      <c r="H2130" s="130">
        <v>0</v>
      </c>
      <c r="I2130" s="130">
        <v>0</v>
      </c>
      <c r="J2130" s="131">
        <v>0</v>
      </c>
      <c r="K2130" s="131">
        <v>0</v>
      </c>
    </row>
    <row r="2131" spans="1:11" ht="23.1" hidden="1" customHeight="1" x14ac:dyDescent="0.15">
      <c r="A2131" s="130" t="s">
        <v>4353</v>
      </c>
      <c r="B2131" s="130" t="s">
        <v>4354</v>
      </c>
      <c r="C2131" s="130" t="s">
        <v>11</v>
      </c>
      <c r="D2131" s="130">
        <v>0</v>
      </c>
      <c r="E2131" s="131">
        <v>0</v>
      </c>
      <c r="F2131" s="131">
        <v>0</v>
      </c>
      <c r="G2131" s="130" t="s">
        <v>13</v>
      </c>
      <c r="H2131" s="130">
        <v>0</v>
      </c>
      <c r="I2131" s="130">
        <v>0</v>
      </c>
      <c r="J2131" s="131">
        <v>0</v>
      </c>
      <c r="K2131" s="131">
        <v>0</v>
      </c>
    </row>
    <row r="2132" spans="1:11" ht="23.1" hidden="1" customHeight="1" x14ac:dyDescent="0.15">
      <c r="A2132" s="130" t="s">
        <v>4355</v>
      </c>
      <c r="B2132" s="130" t="s">
        <v>4356</v>
      </c>
      <c r="C2132" s="130" t="s">
        <v>22</v>
      </c>
      <c r="D2132" s="130">
        <v>0</v>
      </c>
      <c r="E2132" s="131">
        <v>0</v>
      </c>
      <c r="F2132" s="131">
        <v>0</v>
      </c>
      <c r="G2132" s="130" t="s">
        <v>81</v>
      </c>
      <c r="H2132" s="130">
        <v>0</v>
      </c>
      <c r="I2132" s="130">
        <v>0</v>
      </c>
      <c r="J2132" s="131">
        <v>0</v>
      </c>
      <c r="K2132" s="131">
        <v>0</v>
      </c>
    </row>
    <row r="2133" spans="1:11" ht="23.1" hidden="1" customHeight="1" x14ac:dyDescent="0.15">
      <c r="A2133" s="130" t="s">
        <v>4357</v>
      </c>
      <c r="B2133" s="130" t="s">
        <v>4358</v>
      </c>
      <c r="C2133" s="130" t="s">
        <v>11</v>
      </c>
      <c r="D2133" s="130">
        <v>0</v>
      </c>
      <c r="E2133" s="131">
        <v>0</v>
      </c>
      <c r="F2133" s="131">
        <v>0</v>
      </c>
      <c r="G2133" s="130" t="s">
        <v>32</v>
      </c>
      <c r="H2133" s="130">
        <v>0</v>
      </c>
      <c r="I2133" s="130">
        <v>0</v>
      </c>
      <c r="J2133" s="131">
        <v>0</v>
      </c>
      <c r="K2133" s="131">
        <v>0</v>
      </c>
    </row>
    <row r="2134" spans="1:11" ht="23.1" hidden="1" customHeight="1" x14ac:dyDescent="0.15">
      <c r="A2134" s="130" t="s">
        <v>4359</v>
      </c>
      <c r="B2134" s="130" t="s">
        <v>4360</v>
      </c>
      <c r="C2134" s="130" t="s">
        <v>26</v>
      </c>
      <c r="D2134" s="130" t="s">
        <v>35</v>
      </c>
      <c r="E2134" s="131">
        <v>0</v>
      </c>
      <c r="F2134" s="131">
        <v>0</v>
      </c>
      <c r="G2134" s="130" t="s">
        <v>26</v>
      </c>
      <c r="H2134" s="130" t="s">
        <v>76</v>
      </c>
      <c r="I2134" s="130">
        <v>0</v>
      </c>
      <c r="J2134" s="131">
        <v>0</v>
      </c>
      <c r="K2134" s="131">
        <v>0</v>
      </c>
    </row>
    <row r="2135" spans="1:11" ht="23.1" hidden="1" customHeight="1" x14ac:dyDescent="0.15">
      <c r="A2135" s="130" t="s">
        <v>4361</v>
      </c>
      <c r="B2135" s="130" t="s">
        <v>4362</v>
      </c>
      <c r="C2135" s="130" t="s">
        <v>11</v>
      </c>
      <c r="D2135" s="130">
        <v>0</v>
      </c>
      <c r="E2135" s="131">
        <v>0</v>
      </c>
      <c r="F2135" s="131">
        <v>0</v>
      </c>
      <c r="G2135" s="130" t="s">
        <v>13</v>
      </c>
      <c r="H2135" s="130">
        <v>0</v>
      </c>
      <c r="I2135" s="130">
        <v>0</v>
      </c>
      <c r="J2135" s="131">
        <v>0</v>
      </c>
      <c r="K2135" s="131">
        <v>0</v>
      </c>
    </row>
    <row r="2136" spans="1:11" ht="23.1" hidden="1" customHeight="1" x14ac:dyDescent="0.15">
      <c r="A2136" s="130" t="s">
        <v>4363</v>
      </c>
      <c r="B2136" s="130" t="s">
        <v>4364</v>
      </c>
      <c r="C2136" s="130" t="s">
        <v>59</v>
      </c>
      <c r="D2136" s="130">
        <v>0</v>
      </c>
      <c r="E2136" s="131">
        <v>0</v>
      </c>
      <c r="F2136" s="131">
        <v>0</v>
      </c>
      <c r="G2136" s="130" t="s">
        <v>59</v>
      </c>
      <c r="H2136" s="130">
        <v>0</v>
      </c>
      <c r="I2136" s="130">
        <v>0</v>
      </c>
      <c r="J2136" s="131">
        <v>0</v>
      </c>
      <c r="K2136" s="131">
        <v>0</v>
      </c>
    </row>
    <row r="2137" spans="1:11" ht="23.1" hidden="1" customHeight="1" x14ac:dyDescent="0.15">
      <c r="A2137" s="130" t="s">
        <v>4365</v>
      </c>
      <c r="B2137" s="130" t="s">
        <v>4366</v>
      </c>
      <c r="C2137" s="130" t="s">
        <v>11</v>
      </c>
      <c r="D2137" s="130" t="s">
        <v>47</v>
      </c>
      <c r="E2137" s="131">
        <v>0</v>
      </c>
      <c r="F2137" s="131">
        <v>0</v>
      </c>
      <c r="G2137" s="130" t="s">
        <v>32</v>
      </c>
      <c r="H2137" s="130" t="s">
        <v>47</v>
      </c>
      <c r="I2137" s="130">
        <v>0</v>
      </c>
      <c r="J2137" s="131">
        <v>0</v>
      </c>
      <c r="K2137" s="131">
        <v>0</v>
      </c>
    </row>
    <row r="2138" spans="1:11" ht="23.1" hidden="1" customHeight="1" x14ac:dyDescent="0.15">
      <c r="A2138" s="130" t="s">
        <v>4367</v>
      </c>
      <c r="B2138" s="130" t="s">
        <v>4368</v>
      </c>
      <c r="C2138" s="130" t="s">
        <v>39</v>
      </c>
      <c r="D2138" s="130">
        <v>0</v>
      </c>
      <c r="E2138" s="131">
        <v>0</v>
      </c>
      <c r="F2138" s="131">
        <v>0</v>
      </c>
      <c r="G2138" s="130" t="s">
        <v>43</v>
      </c>
      <c r="H2138" s="130">
        <v>0</v>
      </c>
      <c r="I2138" s="130">
        <v>0</v>
      </c>
      <c r="J2138" s="131">
        <v>0</v>
      </c>
      <c r="K2138" s="131">
        <v>0</v>
      </c>
    </row>
    <row r="2139" spans="1:11" ht="23.1" hidden="1" customHeight="1" x14ac:dyDescent="0.15">
      <c r="A2139" s="130" t="s">
        <v>4369</v>
      </c>
      <c r="B2139" s="130" t="s">
        <v>4370</v>
      </c>
      <c r="C2139" s="130" t="s">
        <v>17</v>
      </c>
      <c r="D2139" s="130" t="s">
        <v>12</v>
      </c>
      <c r="E2139" s="131">
        <v>0</v>
      </c>
      <c r="F2139" s="131">
        <v>0</v>
      </c>
      <c r="G2139" s="130" t="s">
        <v>23</v>
      </c>
      <c r="H2139" s="130" t="s">
        <v>19</v>
      </c>
      <c r="I2139" s="130">
        <v>0</v>
      </c>
      <c r="J2139" s="131">
        <v>0</v>
      </c>
      <c r="K2139" s="131">
        <v>0</v>
      </c>
    </row>
    <row r="2140" spans="1:11" ht="23.1" hidden="1" customHeight="1" x14ac:dyDescent="0.15">
      <c r="A2140" s="130" t="s">
        <v>4371</v>
      </c>
      <c r="B2140" s="130" t="s">
        <v>4372</v>
      </c>
      <c r="C2140" s="130" t="s">
        <v>11</v>
      </c>
      <c r="D2140" s="130">
        <v>0</v>
      </c>
      <c r="E2140" s="131">
        <v>0</v>
      </c>
      <c r="F2140" s="131">
        <v>0</v>
      </c>
      <c r="G2140" s="130" t="s">
        <v>13</v>
      </c>
      <c r="H2140" s="130">
        <v>0</v>
      </c>
      <c r="I2140" s="130">
        <v>0</v>
      </c>
      <c r="J2140" s="131">
        <v>0</v>
      </c>
      <c r="K2140" s="131">
        <v>0</v>
      </c>
    </row>
    <row r="2141" spans="1:11" ht="23.1" hidden="1" customHeight="1" x14ac:dyDescent="0.15">
      <c r="A2141" s="130" t="s">
        <v>4373</v>
      </c>
      <c r="B2141" s="130" t="s">
        <v>4374</v>
      </c>
      <c r="C2141" s="130" t="s">
        <v>35</v>
      </c>
      <c r="D2141" s="130">
        <v>0</v>
      </c>
      <c r="E2141" s="131">
        <v>0</v>
      </c>
      <c r="F2141" s="131">
        <v>0</v>
      </c>
      <c r="G2141" s="130" t="s">
        <v>36</v>
      </c>
      <c r="H2141" s="130">
        <v>0</v>
      </c>
      <c r="I2141" s="130">
        <v>0</v>
      </c>
      <c r="J2141" s="131">
        <v>0</v>
      </c>
      <c r="K2141" s="131">
        <v>0</v>
      </c>
    </row>
    <row r="2142" spans="1:11" ht="23.1" hidden="1" customHeight="1" x14ac:dyDescent="0.15">
      <c r="A2142" s="130" t="s">
        <v>4375</v>
      </c>
      <c r="B2142" s="130" t="s">
        <v>4376</v>
      </c>
      <c r="C2142" s="130" t="s">
        <v>12</v>
      </c>
      <c r="D2142" s="130">
        <v>0</v>
      </c>
      <c r="E2142" s="131">
        <v>0</v>
      </c>
      <c r="F2142" s="131">
        <v>0</v>
      </c>
      <c r="G2142" s="130" t="s">
        <v>19</v>
      </c>
      <c r="H2142" s="130">
        <v>0</v>
      </c>
      <c r="I2142" s="130">
        <v>0</v>
      </c>
      <c r="J2142" s="131">
        <v>0</v>
      </c>
      <c r="K2142" s="131">
        <v>0</v>
      </c>
    </row>
    <row r="2143" spans="1:11" ht="23.1" hidden="1" customHeight="1" x14ac:dyDescent="0.15">
      <c r="A2143" s="130" t="s">
        <v>4377</v>
      </c>
      <c r="B2143" s="130" t="s">
        <v>4378</v>
      </c>
      <c r="C2143" s="130" t="s">
        <v>12</v>
      </c>
      <c r="D2143" s="130">
        <v>0</v>
      </c>
      <c r="E2143" s="131">
        <v>0</v>
      </c>
      <c r="F2143" s="131">
        <v>0</v>
      </c>
      <c r="G2143" s="130" t="s">
        <v>19</v>
      </c>
      <c r="H2143" s="130">
        <v>0</v>
      </c>
      <c r="I2143" s="130">
        <v>0</v>
      </c>
      <c r="J2143" s="131">
        <v>0</v>
      </c>
      <c r="K2143" s="131">
        <v>0</v>
      </c>
    </row>
    <row r="2144" spans="1:11" ht="23.1" hidden="1" customHeight="1" x14ac:dyDescent="0.15">
      <c r="A2144" s="130" t="s">
        <v>4379</v>
      </c>
      <c r="B2144" s="130" t="s">
        <v>4380</v>
      </c>
      <c r="C2144" s="130" t="s">
        <v>25</v>
      </c>
      <c r="D2144" s="130">
        <v>0</v>
      </c>
      <c r="E2144" s="131">
        <v>0</v>
      </c>
      <c r="F2144" s="131">
        <v>0</v>
      </c>
      <c r="G2144" s="130" t="s">
        <v>64</v>
      </c>
      <c r="H2144" s="130">
        <v>0</v>
      </c>
      <c r="I2144" s="130">
        <v>0</v>
      </c>
      <c r="J2144" s="131" t="s">
        <v>27</v>
      </c>
      <c r="K2144" s="131">
        <v>0</v>
      </c>
    </row>
    <row r="2145" spans="1:11" ht="23.1" hidden="1" customHeight="1" x14ac:dyDescent="0.15">
      <c r="A2145" s="130" t="s">
        <v>4381</v>
      </c>
      <c r="B2145" s="130" t="s">
        <v>4382</v>
      </c>
      <c r="C2145" s="130" t="s">
        <v>11</v>
      </c>
      <c r="D2145" s="130">
        <v>0</v>
      </c>
      <c r="E2145" s="131">
        <v>0</v>
      </c>
      <c r="F2145" s="131">
        <v>0</v>
      </c>
      <c r="G2145" s="130" t="s">
        <v>13</v>
      </c>
      <c r="H2145" s="130">
        <v>0</v>
      </c>
      <c r="I2145" s="130">
        <v>0</v>
      </c>
      <c r="J2145" s="131">
        <v>0</v>
      </c>
      <c r="K2145" s="131">
        <v>0</v>
      </c>
    </row>
    <row r="2146" spans="1:11" ht="23.1" hidden="1" customHeight="1" x14ac:dyDescent="0.15">
      <c r="A2146" s="130" t="s">
        <v>4383</v>
      </c>
      <c r="B2146" s="130" t="s">
        <v>4384</v>
      </c>
      <c r="C2146" s="130" t="s">
        <v>11</v>
      </c>
      <c r="D2146" s="130">
        <v>0</v>
      </c>
      <c r="E2146" s="131">
        <v>0</v>
      </c>
      <c r="F2146" s="131">
        <v>0</v>
      </c>
      <c r="G2146" s="130" t="s">
        <v>13</v>
      </c>
      <c r="H2146" s="130">
        <v>0</v>
      </c>
      <c r="I2146" s="130">
        <v>0</v>
      </c>
      <c r="J2146" s="131">
        <v>0</v>
      </c>
      <c r="K2146" s="131">
        <v>0</v>
      </c>
    </row>
    <row r="2147" spans="1:11" ht="23.1" hidden="1" customHeight="1" x14ac:dyDescent="0.15">
      <c r="A2147" s="130" t="s">
        <v>4385</v>
      </c>
      <c r="B2147" s="130" t="s">
        <v>4386</v>
      </c>
      <c r="C2147" s="130" t="s">
        <v>59</v>
      </c>
      <c r="D2147" s="130">
        <v>0</v>
      </c>
      <c r="E2147" s="131">
        <v>0</v>
      </c>
      <c r="F2147" s="131">
        <v>0</v>
      </c>
      <c r="G2147" s="130" t="s">
        <v>59</v>
      </c>
      <c r="H2147" s="130">
        <v>0</v>
      </c>
      <c r="I2147" s="130">
        <v>0</v>
      </c>
      <c r="J2147" s="131">
        <v>0</v>
      </c>
      <c r="K2147" s="131">
        <v>0</v>
      </c>
    </row>
    <row r="2148" spans="1:11" ht="23.1" hidden="1" customHeight="1" x14ac:dyDescent="0.15">
      <c r="A2148" s="130" t="s">
        <v>4387</v>
      </c>
      <c r="B2148" s="130" t="s">
        <v>4388</v>
      </c>
      <c r="C2148" s="130" t="s">
        <v>11</v>
      </c>
      <c r="D2148" s="130">
        <v>0</v>
      </c>
      <c r="E2148" s="131">
        <v>0</v>
      </c>
      <c r="F2148" s="131">
        <v>0</v>
      </c>
      <c r="G2148" s="130" t="s">
        <v>32</v>
      </c>
      <c r="H2148" s="130">
        <v>0</v>
      </c>
      <c r="I2148" s="130">
        <v>0</v>
      </c>
      <c r="J2148" s="131">
        <v>0</v>
      </c>
      <c r="K2148" s="131">
        <v>0</v>
      </c>
    </row>
    <row r="2149" spans="1:11" ht="23.1" hidden="1" customHeight="1" x14ac:dyDescent="0.15">
      <c r="A2149" s="130" t="s">
        <v>4389</v>
      </c>
      <c r="B2149" s="130" t="s">
        <v>4390</v>
      </c>
      <c r="C2149" s="130" t="s">
        <v>12</v>
      </c>
      <c r="D2149" s="130">
        <v>0</v>
      </c>
      <c r="E2149" s="131">
        <v>0</v>
      </c>
      <c r="F2149" s="131">
        <v>0</v>
      </c>
      <c r="G2149" s="130" t="s">
        <v>19</v>
      </c>
      <c r="H2149" s="130">
        <v>0</v>
      </c>
      <c r="I2149" s="130">
        <v>0</v>
      </c>
      <c r="J2149" s="131">
        <v>0</v>
      </c>
      <c r="K2149" s="131">
        <v>0</v>
      </c>
    </row>
    <row r="2150" spans="1:11" ht="23.1" hidden="1" customHeight="1" x14ac:dyDescent="0.15">
      <c r="A2150" s="130" t="s">
        <v>4391</v>
      </c>
      <c r="B2150" s="130" t="s">
        <v>4392</v>
      </c>
      <c r="C2150" s="130" t="s">
        <v>18</v>
      </c>
      <c r="D2150" s="130">
        <v>0</v>
      </c>
      <c r="E2150" s="131">
        <v>0</v>
      </c>
      <c r="F2150" s="131">
        <v>0</v>
      </c>
      <c r="G2150" s="130" t="s">
        <v>18</v>
      </c>
      <c r="H2150" s="130">
        <v>0</v>
      </c>
      <c r="I2150" s="130">
        <v>0</v>
      </c>
      <c r="J2150" s="131">
        <v>0</v>
      </c>
      <c r="K2150" s="131">
        <v>0</v>
      </c>
    </row>
    <row r="2151" spans="1:11" ht="23.1" hidden="1" customHeight="1" x14ac:dyDescent="0.15">
      <c r="A2151" s="130" t="s">
        <v>4393</v>
      </c>
      <c r="B2151" s="130" t="s">
        <v>4394</v>
      </c>
      <c r="C2151" s="130" t="s">
        <v>18</v>
      </c>
      <c r="D2151" s="130">
        <v>0</v>
      </c>
      <c r="E2151" s="131">
        <v>0</v>
      </c>
      <c r="F2151" s="131">
        <v>0</v>
      </c>
      <c r="G2151" s="130" t="s">
        <v>18</v>
      </c>
      <c r="H2151" s="130">
        <v>0</v>
      </c>
      <c r="I2151" s="130">
        <v>0</v>
      </c>
      <c r="J2151" s="131">
        <v>0</v>
      </c>
      <c r="K2151" s="131">
        <v>0</v>
      </c>
    </row>
    <row r="2152" spans="1:11" ht="23.1" hidden="1" customHeight="1" x14ac:dyDescent="0.15">
      <c r="A2152" s="130" t="s">
        <v>4395</v>
      </c>
      <c r="B2152" s="130" t="s">
        <v>4396</v>
      </c>
      <c r="C2152" s="130" t="s">
        <v>11</v>
      </c>
      <c r="D2152" s="130">
        <v>0</v>
      </c>
      <c r="E2152" s="131">
        <v>0</v>
      </c>
      <c r="F2152" s="131">
        <v>0</v>
      </c>
      <c r="G2152" s="130" t="s">
        <v>32</v>
      </c>
      <c r="H2152" s="130" t="s">
        <v>86</v>
      </c>
      <c r="I2152" s="130">
        <v>0</v>
      </c>
      <c r="J2152" s="131">
        <v>0</v>
      </c>
      <c r="K2152" s="131">
        <v>0</v>
      </c>
    </row>
    <row r="2153" spans="1:11" ht="23.1" hidden="1" customHeight="1" x14ac:dyDescent="0.15">
      <c r="A2153" s="130" t="s">
        <v>4397</v>
      </c>
      <c r="B2153" s="130" t="s">
        <v>4398</v>
      </c>
      <c r="C2153" s="130" t="s">
        <v>11</v>
      </c>
      <c r="D2153" s="130" t="s">
        <v>26</v>
      </c>
      <c r="E2153" s="131">
        <v>0</v>
      </c>
      <c r="F2153" s="131">
        <v>0</v>
      </c>
      <c r="G2153" s="130" t="s">
        <v>13</v>
      </c>
      <c r="H2153" s="130" t="s">
        <v>29</v>
      </c>
      <c r="I2153" s="130">
        <v>0</v>
      </c>
      <c r="J2153" s="131">
        <v>0</v>
      </c>
      <c r="K2153" s="131">
        <v>0</v>
      </c>
    </row>
    <row r="2154" spans="1:11" ht="23.1" hidden="1" customHeight="1" x14ac:dyDescent="0.15">
      <c r="A2154" s="130" t="s">
        <v>4399</v>
      </c>
      <c r="B2154" s="130" t="s">
        <v>4400</v>
      </c>
      <c r="C2154" s="130" t="s">
        <v>26</v>
      </c>
      <c r="D2154" s="130">
        <v>0</v>
      </c>
      <c r="E2154" s="131" t="s">
        <v>11</v>
      </c>
      <c r="F2154" s="131">
        <v>0</v>
      </c>
      <c r="G2154" s="130" t="s">
        <v>26</v>
      </c>
      <c r="H2154" s="130">
        <v>0</v>
      </c>
      <c r="I2154" s="130">
        <v>0</v>
      </c>
      <c r="J2154" s="131" t="s">
        <v>57</v>
      </c>
      <c r="K2154" s="131">
        <v>0</v>
      </c>
    </row>
    <row r="2155" spans="1:11" ht="23.1" hidden="1" customHeight="1" x14ac:dyDescent="0.15">
      <c r="A2155" s="130" t="s">
        <v>4401</v>
      </c>
      <c r="B2155" s="130" t="s">
        <v>4402</v>
      </c>
      <c r="C2155" s="130" t="s">
        <v>26</v>
      </c>
      <c r="D2155" s="130">
        <v>0</v>
      </c>
      <c r="E2155" s="131" t="s">
        <v>11</v>
      </c>
      <c r="F2155" s="131">
        <v>0</v>
      </c>
      <c r="G2155" s="130" t="s">
        <v>26</v>
      </c>
      <c r="H2155" s="130">
        <v>0</v>
      </c>
      <c r="I2155" s="130">
        <v>0</v>
      </c>
      <c r="J2155" s="131" t="s">
        <v>13</v>
      </c>
      <c r="K2155" s="131">
        <v>0</v>
      </c>
    </row>
    <row r="2156" spans="1:11" ht="23.1" hidden="1" customHeight="1" x14ac:dyDescent="0.15">
      <c r="A2156" s="130" t="s">
        <v>4403</v>
      </c>
      <c r="B2156" s="130" t="s">
        <v>4404</v>
      </c>
      <c r="C2156" s="130" t="s">
        <v>25</v>
      </c>
      <c r="D2156" s="130">
        <v>0</v>
      </c>
      <c r="E2156" s="131">
        <v>0</v>
      </c>
      <c r="F2156" s="131">
        <v>0</v>
      </c>
      <c r="G2156" s="130" t="s">
        <v>64</v>
      </c>
      <c r="H2156" s="130" t="s">
        <v>29</v>
      </c>
      <c r="I2156" s="130">
        <v>0</v>
      </c>
      <c r="J2156" s="131">
        <v>0</v>
      </c>
      <c r="K2156" s="131">
        <v>0</v>
      </c>
    </row>
    <row r="2157" spans="1:11" ht="23.1" hidden="1" customHeight="1" x14ac:dyDescent="0.15">
      <c r="A2157" s="130" t="s">
        <v>4405</v>
      </c>
      <c r="B2157" s="130" t="s">
        <v>4406</v>
      </c>
      <c r="C2157" s="130" t="s">
        <v>18</v>
      </c>
      <c r="D2157" s="130">
        <v>0</v>
      </c>
      <c r="E2157" s="131">
        <v>0</v>
      </c>
      <c r="F2157" s="131">
        <v>0</v>
      </c>
      <c r="G2157" s="130" t="s">
        <v>18</v>
      </c>
      <c r="H2157" s="130">
        <v>0</v>
      </c>
      <c r="I2157" s="130">
        <v>0</v>
      </c>
      <c r="J2157" s="131">
        <v>0</v>
      </c>
      <c r="K2157" s="131">
        <v>0</v>
      </c>
    </row>
    <row r="2158" spans="1:11" ht="23.1" hidden="1" customHeight="1" x14ac:dyDescent="0.15">
      <c r="A2158" s="130" t="s">
        <v>4407</v>
      </c>
      <c r="B2158" s="130" t="s">
        <v>4408</v>
      </c>
      <c r="C2158" s="130" t="s">
        <v>11</v>
      </c>
      <c r="D2158" s="130">
        <v>0</v>
      </c>
      <c r="E2158" s="131">
        <v>0</v>
      </c>
      <c r="F2158" s="131">
        <v>0</v>
      </c>
      <c r="G2158" s="130" t="s">
        <v>13</v>
      </c>
      <c r="H2158" s="130">
        <v>0</v>
      </c>
      <c r="I2158" s="130">
        <v>0</v>
      </c>
      <c r="J2158" s="131">
        <v>0</v>
      </c>
      <c r="K2158" s="131">
        <v>0</v>
      </c>
    </row>
    <row r="2159" spans="1:11" ht="23.1" hidden="1" customHeight="1" x14ac:dyDescent="0.15">
      <c r="A2159" s="130" t="s">
        <v>4409</v>
      </c>
      <c r="B2159" s="130" t="s">
        <v>4410</v>
      </c>
      <c r="C2159" s="130" t="s">
        <v>18</v>
      </c>
      <c r="D2159" s="130">
        <v>0</v>
      </c>
      <c r="E2159" s="131">
        <v>0</v>
      </c>
      <c r="F2159" s="131">
        <v>0</v>
      </c>
      <c r="G2159" s="130" t="s">
        <v>18</v>
      </c>
      <c r="H2159" s="130">
        <v>0</v>
      </c>
      <c r="I2159" s="130">
        <v>0</v>
      </c>
      <c r="J2159" s="131">
        <v>0</v>
      </c>
      <c r="K2159" s="131">
        <v>0</v>
      </c>
    </row>
    <row r="2160" spans="1:11" ht="23.1" hidden="1" customHeight="1" x14ac:dyDescent="0.15">
      <c r="A2160" s="130" t="s">
        <v>4411</v>
      </c>
      <c r="B2160" s="130" t="s">
        <v>4412</v>
      </c>
      <c r="C2160" s="130" t="s">
        <v>11</v>
      </c>
      <c r="D2160" s="130">
        <v>0</v>
      </c>
      <c r="E2160" s="131">
        <v>0</v>
      </c>
      <c r="F2160" s="131">
        <v>0</v>
      </c>
      <c r="G2160" s="130" t="s">
        <v>13</v>
      </c>
      <c r="H2160" s="130">
        <v>0</v>
      </c>
      <c r="I2160" s="130">
        <v>0</v>
      </c>
      <c r="J2160" s="131">
        <v>0</v>
      </c>
      <c r="K2160" s="131">
        <v>0</v>
      </c>
    </row>
    <row r="2161" spans="1:11" ht="23.1" hidden="1" customHeight="1" x14ac:dyDescent="0.15">
      <c r="A2161" s="130" t="s">
        <v>4413</v>
      </c>
      <c r="B2161" s="130" t="s">
        <v>4414</v>
      </c>
      <c r="C2161" s="130" t="s">
        <v>11</v>
      </c>
      <c r="D2161" s="130">
        <v>0</v>
      </c>
      <c r="E2161" s="131">
        <v>0</v>
      </c>
      <c r="F2161" s="131">
        <v>0</v>
      </c>
      <c r="G2161" s="130" t="s">
        <v>32</v>
      </c>
      <c r="H2161" s="130">
        <v>0</v>
      </c>
      <c r="I2161" s="130">
        <v>0</v>
      </c>
      <c r="J2161" s="131">
        <v>0</v>
      </c>
      <c r="K2161" s="131">
        <v>0</v>
      </c>
    </row>
    <row r="2162" spans="1:11" ht="23.1" hidden="1" customHeight="1" x14ac:dyDescent="0.15">
      <c r="A2162" s="130" t="s">
        <v>4415</v>
      </c>
      <c r="B2162" s="130" t="s">
        <v>4416</v>
      </c>
      <c r="C2162" s="130" t="s">
        <v>48</v>
      </c>
      <c r="D2162" s="130" t="s">
        <v>47</v>
      </c>
      <c r="E2162" s="131">
        <v>0</v>
      </c>
      <c r="F2162" s="131">
        <v>0</v>
      </c>
      <c r="G2162" s="130" t="s">
        <v>47</v>
      </c>
      <c r="H2162" s="130">
        <v>0</v>
      </c>
      <c r="I2162" s="130">
        <v>0</v>
      </c>
      <c r="J2162" s="131">
        <v>0</v>
      </c>
      <c r="K2162" s="131">
        <v>0</v>
      </c>
    </row>
    <row r="2163" spans="1:11" ht="23.1" hidden="1" customHeight="1" x14ac:dyDescent="0.15">
      <c r="A2163" s="130" t="s">
        <v>4417</v>
      </c>
      <c r="B2163" s="130" t="s">
        <v>4418</v>
      </c>
      <c r="C2163" s="130" t="s">
        <v>11</v>
      </c>
      <c r="D2163" s="130">
        <v>0</v>
      </c>
      <c r="E2163" s="131">
        <v>0</v>
      </c>
      <c r="F2163" s="131">
        <v>0</v>
      </c>
      <c r="G2163" s="130" t="s">
        <v>57</v>
      </c>
      <c r="H2163" s="130">
        <v>0</v>
      </c>
      <c r="I2163" s="130">
        <v>0</v>
      </c>
      <c r="J2163" s="131">
        <v>0</v>
      </c>
      <c r="K2163" s="131">
        <v>0</v>
      </c>
    </row>
    <row r="2164" spans="1:11" ht="23.1" hidden="1" customHeight="1" x14ac:dyDescent="0.15">
      <c r="A2164" s="130" t="s">
        <v>4419</v>
      </c>
      <c r="B2164" s="130" t="s">
        <v>4420</v>
      </c>
      <c r="C2164" s="130" t="s">
        <v>25</v>
      </c>
      <c r="D2164" s="130">
        <v>0</v>
      </c>
      <c r="E2164" s="131">
        <v>0</v>
      </c>
      <c r="F2164" s="131">
        <v>0</v>
      </c>
      <c r="G2164" s="130" t="s">
        <v>72</v>
      </c>
      <c r="H2164" s="130">
        <v>0</v>
      </c>
      <c r="I2164" s="130">
        <v>0</v>
      </c>
      <c r="J2164" s="131">
        <v>0</v>
      </c>
      <c r="K2164" s="131">
        <v>0</v>
      </c>
    </row>
    <row r="2165" spans="1:11" ht="23.1" hidden="1" customHeight="1" x14ac:dyDescent="0.15">
      <c r="A2165" s="130" t="s">
        <v>4421</v>
      </c>
      <c r="B2165" s="130" t="s">
        <v>4422</v>
      </c>
      <c r="C2165" s="130" t="s">
        <v>11</v>
      </c>
      <c r="D2165" s="130">
        <v>0</v>
      </c>
      <c r="E2165" s="131">
        <v>0</v>
      </c>
      <c r="F2165" s="131">
        <v>0</v>
      </c>
      <c r="G2165" s="130" t="s">
        <v>13</v>
      </c>
      <c r="H2165" s="130">
        <v>0</v>
      </c>
      <c r="I2165" s="130">
        <v>0</v>
      </c>
      <c r="J2165" s="131">
        <v>0</v>
      </c>
      <c r="K2165" s="131">
        <v>0</v>
      </c>
    </row>
    <row r="2166" spans="1:11" ht="23.1" hidden="1" customHeight="1" x14ac:dyDescent="0.15">
      <c r="A2166" s="130" t="s">
        <v>4423</v>
      </c>
      <c r="B2166" s="130" t="s">
        <v>4424</v>
      </c>
      <c r="C2166" s="130" t="s">
        <v>39</v>
      </c>
      <c r="D2166" s="130">
        <v>0</v>
      </c>
      <c r="E2166" s="131">
        <v>0</v>
      </c>
      <c r="F2166" s="131">
        <v>0</v>
      </c>
      <c r="G2166" s="130" t="s">
        <v>43</v>
      </c>
      <c r="H2166" s="130">
        <v>0</v>
      </c>
      <c r="I2166" s="130">
        <v>0</v>
      </c>
      <c r="J2166" s="131">
        <v>0</v>
      </c>
      <c r="K2166" s="131">
        <v>0</v>
      </c>
    </row>
    <row r="2167" spans="1:11" ht="23.1" hidden="1" customHeight="1" x14ac:dyDescent="0.15">
      <c r="A2167" s="130" t="s">
        <v>4425</v>
      </c>
      <c r="B2167" s="130" t="s">
        <v>4426</v>
      </c>
      <c r="C2167" s="130" t="s">
        <v>25</v>
      </c>
      <c r="D2167" s="130">
        <v>0</v>
      </c>
      <c r="E2167" s="131">
        <v>0</v>
      </c>
      <c r="F2167" s="131">
        <v>0</v>
      </c>
      <c r="G2167" s="130" t="s">
        <v>29</v>
      </c>
      <c r="H2167" s="130" t="s">
        <v>55</v>
      </c>
      <c r="I2167" s="130">
        <v>0</v>
      </c>
      <c r="J2167" s="131">
        <v>0</v>
      </c>
      <c r="K2167" s="131">
        <v>0</v>
      </c>
    </row>
    <row r="2168" spans="1:11" ht="23.1" hidden="1" customHeight="1" x14ac:dyDescent="0.15">
      <c r="A2168" s="130" t="s">
        <v>4427</v>
      </c>
      <c r="B2168" s="130" t="s">
        <v>4428</v>
      </c>
      <c r="C2168" s="130" t="s">
        <v>26</v>
      </c>
      <c r="D2168" s="130">
        <v>0</v>
      </c>
      <c r="E2168" s="131" t="s">
        <v>25</v>
      </c>
      <c r="F2168" s="131">
        <v>0</v>
      </c>
      <c r="G2168" s="130" t="s">
        <v>26</v>
      </c>
      <c r="H2168" s="130">
        <v>0</v>
      </c>
      <c r="I2168" s="130">
        <v>0</v>
      </c>
      <c r="J2168" s="131" t="s">
        <v>33</v>
      </c>
      <c r="K2168" s="131">
        <v>0</v>
      </c>
    </row>
    <row r="2169" spans="1:11" ht="23.1" hidden="1" customHeight="1" x14ac:dyDescent="0.15">
      <c r="A2169" s="130" t="s">
        <v>4429</v>
      </c>
      <c r="B2169" s="130" t="s">
        <v>4430</v>
      </c>
      <c r="C2169" s="130" t="s">
        <v>26</v>
      </c>
      <c r="D2169" s="130">
        <v>0</v>
      </c>
      <c r="E2169" s="131">
        <v>0</v>
      </c>
      <c r="F2169" s="131">
        <v>0</v>
      </c>
      <c r="G2169" s="130" t="s">
        <v>26</v>
      </c>
      <c r="H2169" s="130">
        <v>0</v>
      </c>
      <c r="I2169" s="130">
        <v>0</v>
      </c>
      <c r="J2169" s="131">
        <v>0</v>
      </c>
      <c r="K2169" s="131">
        <v>0</v>
      </c>
    </row>
    <row r="2170" spans="1:11" ht="23.1" hidden="1" customHeight="1" x14ac:dyDescent="0.15">
      <c r="A2170" s="130" t="s">
        <v>4431</v>
      </c>
      <c r="B2170" s="130" t="s">
        <v>4432</v>
      </c>
      <c r="C2170" s="130" t="s">
        <v>40</v>
      </c>
      <c r="D2170" s="130">
        <v>0</v>
      </c>
      <c r="E2170" s="131">
        <v>0</v>
      </c>
      <c r="F2170" s="131">
        <v>0</v>
      </c>
      <c r="G2170" s="130" t="s">
        <v>40</v>
      </c>
      <c r="H2170" s="130">
        <v>0</v>
      </c>
      <c r="I2170" s="130">
        <v>0</v>
      </c>
      <c r="J2170" s="131">
        <v>0</v>
      </c>
      <c r="K2170" s="131">
        <v>0</v>
      </c>
    </row>
    <row r="2171" spans="1:11" ht="23.1" hidden="1" customHeight="1" x14ac:dyDescent="0.15">
      <c r="A2171" s="130" t="s">
        <v>4433</v>
      </c>
      <c r="B2171" s="130" t="s">
        <v>4434</v>
      </c>
      <c r="C2171" s="130" t="s">
        <v>17</v>
      </c>
      <c r="D2171" s="130">
        <v>0</v>
      </c>
      <c r="E2171" s="131">
        <v>0</v>
      </c>
      <c r="F2171" s="131">
        <v>0</v>
      </c>
      <c r="G2171" s="130" t="s">
        <v>37</v>
      </c>
      <c r="H2171" s="130">
        <v>0</v>
      </c>
      <c r="I2171" s="130">
        <v>0</v>
      </c>
      <c r="J2171" s="131">
        <v>0</v>
      </c>
      <c r="K2171" s="131">
        <v>0</v>
      </c>
    </row>
    <row r="2172" spans="1:11" ht="23.1" hidden="1" customHeight="1" x14ac:dyDescent="0.15">
      <c r="A2172" s="130" t="s">
        <v>4435</v>
      </c>
      <c r="B2172" s="130" t="s">
        <v>4436</v>
      </c>
      <c r="C2172" s="130" t="s">
        <v>11</v>
      </c>
      <c r="D2172" s="130">
        <v>0</v>
      </c>
      <c r="E2172" s="131">
        <v>0</v>
      </c>
      <c r="F2172" s="131">
        <v>0</v>
      </c>
      <c r="G2172" s="130" t="s">
        <v>57</v>
      </c>
      <c r="H2172" s="130">
        <v>0</v>
      </c>
      <c r="I2172" s="130">
        <v>0</v>
      </c>
      <c r="J2172" s="131">
        <v>0</v>
      </c>
      <c r="K2172" s="131">
        <v>0</v>
      </c>
    </row>
    <row r="2173" spans="1:11" ht="23.1" hidden="1" customHeight="1" x14ac:dyDescent="0.15">
      <c r="A2173" s="130" t="s">
        <v>4437</v>
      </c>
      <c r="B2173" s="130" t="s">
        <v>4438</v>
      </c>
      <c r="C2173" s="130" t="s">
        <v>40</v>
      </c>
      <c r="D2173" s="130">
        <v>0</v>
      </c>
      <c r="E2173" s="131">
        <v>0</v>
      </c>
      <c r="F2173" s="131">
        <v>0</v>
      </c>
      <c r="G2173" s="130" t="s">
        <v>40</v>
      </c>
      <c r="H2173" s="130">
        <v>0</v>
      </c>
      <c r="I2173" s="130">
        <v>0</v>
      </c>
      <c r="J2173" s="131">
        <v>0</v>
      </c>
      <c r="K2173" s="131">
        <v>0</v>
      </c>
    </row>
    <row r="2174" spans="1:11" ht="23.1" hidden="1" customHeight="1" x14ac:dyDescent="0.15">
      <c r="A2174" s="130" t="s">
        <v>4439</v>
      </c>
      <c r="B2174" s="130" t="s">
        <v>4440</v>
      </c>
      <c r="C2174" s="130" t="s">
        <v>35</v>
      </c>
      <c r="D2174" s="130" t="s">
        <v>25</v>
      </c>
      <c r="E2174" s="131">
        <v>0</v>
      </c>
      <c r="F2174" s="131">
        <v>0</v>
      </c>
      <c r="G2174" s="130" t="s">
        <v>36</v>
      </c>
      <c r="H2174" s="130" t="s">
        <v>27</v>
      </c>
      <c r="I2174" s="130">
        <v>0</v>
      </c>
      <c r="J2174" s="131">
        <v>0</v>
      </c>
      <c r="K2174" s="131">
        <v>0</v>
      </c>
    </row>
    <row r="2175" spans="1:11" ht="23.1" hidden="1" customHeight="1" x14ac:dyDescent="0.15">
      <c r="A2175" s="130" t="s">
        <v>4441</v>
      </c>
      <c r="B2175" s="130" t="s">
        <v>4442</v>
      </c>
      <c r="C2175" s="130" t="s">
        <v>11</v>
      </c>
      <c r="D2175" s="130">
        <v>0</v>
      </c>
      <c r="E2175" s="131">
        <v>0</v>
      </c>
      <c r="F2175" s="131">
        <v>0</v>
      </c>
      <c r="G2175" s="130" t="s">
        <v>13</v>
      </c>
      <c r="H2175" s="130">
        <v>0</v>
      </c>
      <c r="I2175" s="130">
        <v>0</v>
      </c>
      <c r="J2175" s="131">
        <v>0</v>
      </c>
      <c r="K2175" s="131">
        <v>0</v>
      </c>
    </row>
    <row r="2176" spans="1:11" ht="23.1" hidden="1" customHeight="1" x14ac:dyDescent="0.15">
      <c r="A2176" s="130" t="s">
        <v>4443</v>
      </c>
      <c r="B2176" s="130" t="s">
        <v>4444</v>
      </c>
      <c r="C2176" s="130" t="s">
        <v>18</v>
      </c>
      <c r="D2176" s="130">
        <v>0</v>
      </c>
      <c r="E2176" s="131">
        <v>0</v>
      </c>
      <c r="F2176" s="131">
        <v>0</v>
      </c>
      <c r="G2176" s="130" t="s">
        <v>18</v>
      </c>
      <c r="H2176" s="130">
        <v>0</v>
      </c>
      <c r="I2176" s="130">
        <v>0</v>
      </c>
      <c r="J2176" s="131">
        <v>0</v>
      </c>
      <c r="K2176" s="131">
        <v>0</v>
      </c>
    </row>
    <row r="2177" spans="1:11" ht="23.1" hidden="1" customHeight="1" x14ac:dyDescent="0.15">
      <c r="A2177" s="130" t="s">
        <v>4445</v>
      </c>
      <c r="B2177" s="130" t="s">
        <v>4446</v>
      </c>
      <c r="C2177" s="130" t="s">
        <v>22</v>
      </c>
      <c r="D2177" s="130" t="s">
        <v>48</v>
      </c>
      <c r="E2177" s="131">
        <v>0</v>
      </c>
      <c r="F2177" s="131">
        <v>0</v>
      </c>
      <c r="G2177" s="130" t="s">
        <v>65</v>
      </c>
      <c r="H2177" s="130">
        <v>0</v>
      </c>
      <c r="I2177" s="130">
        <v>0</v>
      </c>
      <c r="J2177" s="131">
        <v>0</v>
      </c>
      <c r="K2177" s="131">
        <v>0</v>
      </c>
    </row>
    <row r="2178" spans="1:11" ht="23.1" hidden="1" customHeight="1" x14ac:dyDescent="0.15">
      <c r="A2178" s="130" t="s">
        <v>4447</v>
      </c>
      <c r="B2178" s="130" t="s">
        <v>4448</v>
      </c>
      <c r="C2178" s="130" t="s">
        <v>18</v>
      </c>
      <c r="D2178" s="130">
        <v>0</v>
      </c>
      <c r="E2178" s="131">
        <v>0</v>
      </c>
      <c r="F2178" s="131">
        <v>0</v>
      </c>
      <c r="G2178" s="130" t="s">
        <v>18</v>
      </c>
      <c r="H2178" s="130">
        <v>0</v>
      </c>
      <c r="I2178" s="130">
        <v>0</v>
      </c>
      <c r="J2178" s="131">
        <v>0</v>
      </c>
      <c r="K2178" s="131">
        <v>0</v>
      </c>
    </row>
    <row r="2179" spans="1:11" ht="23.1" hidden="1" customHeight="1" x14ac:dyDescent="0.15">
      <c r="A2179" s="130" t="s">
        <v>4449</v>
      </c>
      <c r="B2179" s="130" t="s">
        <v>4450</v>
      </c>
      <c r="C2179" s="130" t="s">
        <v>11</v>
      </c>
      <c r="D2179" s="130" t="s">
        <v>25</v>
      </c>
      <c r="E2179" s="131">
        <v>0</v>
      </c>
      <c r="F2179" s="131">
        <v>0</v>
      </c>
      <c r="G2179" s="130" t="s">
        <v>13</v>
      </c>
      <c r="H2179" s="130" t="s">
        <v>27</v>
      </c>
      <c r="I2179" s="130" t="s">
        <v>41</v>
      </c>
      <c r="J2179" s="131">
        <v>0</v>
      </c>
      <c r="K2179" s="131">
        <v>0</v>
      </c>
    </row>
    <row r="2180" spans="1:11" ht="23.1" hidden="1" customHeight="1" x14ac:dyDescent="0.15">
      <c r="A2180" s="130" t="s">
        <v>4451</v>
      </c>
      <c r="B2180" s="130" t="s">
        <v>4452</v>
      </c>
      <c r="C2180" s="130" t="s">
        <v>26</v>
      </c>
      <c r="D2180" s="130">
        <v>0</v>
      </c>
      <c r="E2180" s="131">
        <v>0</v>
      </c>
      <c r="F2180" s="131">
        <v>0</v>
      </c>
      <c r="G2180" s="130" t="s">
        <v>26</v>
      </c>
      <c r="H2180" s="130">
        <v>0</v>
      </c>
      <c r="I2180" s="130">
        <v>0</v>
      </c>
      <c r="J2180" s="131">
        <v>0</v>
      </c>
      <c r="K2180" s="131">
        <v>0</v>
      </c>
    </row>
    <row r="2181" spans="1:11" ht="23.1" hidden="1" customHeight="1" x14ac:dyDescent="0.15">
      <c r="A2181" s="130" t="s">
        <v>4453</v>
      </c>
      <c r="B2181" s="130" t="s">
        <v>4454</v>
      </c>
      <c r="C2181" s="130" t="s">
        <v>11</v>
      </c>
      <c r="D2181" s="130">
        <v>0</v>
      </c>
      <c r="E2181" s="131">
        <v>0</v>
      </c>
      <c r="F2181" s="131">
        <v>0</v>
      </c>
      <c r="G2181" s="130" t="s">
        <v>13</v>
      </c>
      <c r="H2181" s="130">
        <v>0</v>
      </c>
      <c r="I2181" s="130">
        <v>0</v>
      </c>
      <c r="J2181" s="131">
        <v>0</v>
      </c>
      <c r="K2181" s="131">
        <v>0</v>
      </c>
    </row>
    <row r="2182" spans="1:11" ht="23.1" hidden="1" customHeight="1" x14ac:dyDescent="0.15">
      <c r="A2182" s="130" t="s">
        <v>4455</v>
      </c>
      <c r="B2182" s="130" t="s">
        <v>4456</v>
      </c>
      <c r="C2182" s="130" t="s">
        <v>11</v>
      </c>
      <c r="D2182" s="130">
        <v>0</v>
      </c>
      <c r="E2182" s="131">
        <v>0</v>
      </c>
      <c r="F2182" s="131">
        <v>0</v>
      </c>
      <c r="G2182" s="130" t="s">
        <v>13</v>
      </c>
      <c r="H2182" s="130">
        <v>0</v>
      </c>
      <c r="I2182" s="130">
        <v>0</v>
      </c>
      <c r="J2182" s="131">
        <v>0</v>
      </c>
      <c r="K2182" s="131">
        <v>0</v>
      </c>
    </row>
    <row r="2183" spans="1:11" ht="23.1" hidden="1" customHeight="1" x14ac:dyDescent="0.15">
      <c r="A2183" s="130" t="s">
        <v>4457</v>
      </c>
      <c r="B2183" s="130" t="s">
        <v>4458</v>
      </c>
      <c r="C2183" s="130" t="s">
        <v>11</v>
      </c>
      <c r="D2183" s="130">
        <v>0</v>
      </c>
      <c r="E2183" s="131">
        <v>0</v>
      </c>
      <c r="F2183" s="131">
        <v>0</v>
      </c>
      <c r="G2183" s="130" t="s">
        <v>57</v>
      </c>
      <c r="H2183" s="130">
        <v>0</v>
      </c>
      <c r="I2183" s="130">
        <v>0</v>
      </c>
      <c r="J2183" s="131">
        <v>0</v>
      </c>
      <c r="K2183" s="131">
        <v>0</v>
      </c>
    </row>
    <row r="2184" spans="1:11" ht="23.1" hidden="1" customHeight="1" x14ac:dyDescent="0.15">
      <c r="A2184" s="130" t="s">
        <v>4459</v>
      </c>
      <c r="B2184" s="130" t="s">
        <v>4460</v>
      </c>
      <c r="C2184" s="130" t="s">
        <v>11</v>
      </c>
      <c r="D2184" s="130">
        <v>0</v>
      </c>
      <c r="E2184" s="131">
        <v>0</v>
      </c>
      <c r="F2184" s="131">
        <v>0</v>
      </c>
      <c r="G2184" s="130" t="s">
        <v>57</v>
      </c>
      <c r="H2184" s="130">
        <v>0</v>
      </c>
      <c r="I2184" s="130">
        <v>0</v>
      </c>
      <c r="J2184" s="131">
        <v>0</v>
      </c>
      <c r="K2184" s="131">
        <v>0</v>
      </c>
    </row>
    <row r="2185" spans="1:11" ht="23.1" hidden="1" customHeight="1" x14ac:dyDescent="0.15">
      <c r="A2185" s="130" t="s">
        <v>4461</v>
      </c>
      <c r="B2185" s="130" t="s">
        <v>4462</v>
      </c>
      <c r="C2185" s="130" t="s">
        <v>25</v>
      </c>
      <c r="D2185" s="130">
        <v>0</v>
      </c>
      <c r="E2185" s="131">
        <v>0</v>
      </c>
      <c r="F2185" s="131">
        <v>0</v>
      </c>
      <c r="G2185" s="130" t="s">
        <v>55</v>
      </c>
      <c r="H2185" s="130">
        <v>0</v>
      </c>
      <c r="I2185" s="130">
        <v>0</v>
      </c>
      <c r="J2185" s="131">
        <v>0</v>
      </c>
      <c r="K2185" s="131">
        <v>0</v>
      </c>
    </row>
    <row r="2186" spans="1:11" ht="23.1" hidden="1" customHeight="1" x14ac:dyDescent="0.15">
      <c r="A2186" s="130" t="s">
        <v>4463</v>
      </c>
      <c r="B2186" s="130" t="s">
        <v>4464</v>
      </c>
      <c r="C2186" s="130" t="s">
        <v>25</v>
      </c>
      <c r="D2186" s="130">
        <v>0</v>
      </c>
      <c r="E2186" s="131">
        <v>0</v>
      </c>
      <c r="F2186" s="131">
        <v>0</v>
      </c>
      <c r="G2186" s="130" t="s">
        <v>29</v>
      </c>
      <c r="H2186" s="130">
        <v>0</v>
      </c>
      <c r="I2186" s="130">
        <v>0</v>
      </c>
      <c r="J2186" s="131">
        <v>0</v>
      </c>
      <c r="K2186" s="131">
        <v>0</v>
      </c>
    </row>
    <row r="2187" spans="1:11" ht="23.1" hidden="1" customHeight="1" x14ac:dyDescent="0.15">
      <c r="A2187" s="130" t="s">
        <v>4465</v>
      </c>
      <c r="B2187" s="130" t="s">
        <v>4466</v>
      </c>
      <c r="C2187" s="130" t="s">
        <v>12</v>
      </c>
      <c r="D2187" s="130">
        <v>0</v>
      </c>
      <c r="E2187" s="131">
        <v>0</v>
      </c>
      <c r="F2187" s="131">
        <v>0</v>
      </c>
      <c r="G2187" s="130" t="s">
        <v>19</v>
      </c>
      <c r="H2187" s="130">
        <v>0</v>
      </c>
      <c r="I2187" s="130">
        <v>0</v>
      </c>
      <c r="J2187" s="131">
        <v>0</v>
      </c>
      <c r="K2187" s="131">
        <v>0</v>
      </c>
    </row>
    <row r="2188" spans="1:11" ht="23.1" hidden="1" customHeight="1" x14ac:dyDescent="0.15">
      <c r="A2188" s="130" t="s">
        <v>4467</v>
      </c>
      <c r="B2188" s="130" t="s">
        <v>4468</v>
      </c>
      <c r="C2188" s="130" t="s">
        <v>17</v>
      </c>
      <c r="D2188" s="130" t="s">
        <v>25</v>
      </c>
      <c r="E2188" s="131">
        <v>0</v>
      </c>
      <c r="F2188" s="131">
        <v>0</v>
      </c>
      <c r="G2188" s="130" t="s">
        <v>23</v>
      </c>
      <c r="H2188" s="130" t="s">
        <v>27</v>
      </c>
      <c r="I2188" s="130">
        <v>0</v>
      </c>
      <c r="J2188" s="131">
        <v>0</v>
      </c>
      <c r="K2188" s="131">
        <v>0</v>
      </c>
    </row>
    <row r="2189" spans="1:11" ht="23.1" hidden="1" customHeight="1" x14ac:dyDescent="0.15">
      <c r="A2189" s="130" t="s">
        <v>4469</v>
      </c>
      <c r="B2189" s="130" t="s">
        <v>4470</v>
      </c>
      <c r="C2189" s="130" t="s">
        <v>17</v>
      </c>
      <c r="D2189" s="130">
        <v>0</v>
      </c>
      <c r="E2189" s="131">
        <v>0</v>
      </c>
      <c r="F2189" s="131">
        <v>0</v>
      </c>
      <c r="G2189" s="130" t="s">
        <v>23</v>
      </c>
      <c r="H2189" s="130">
        <v>0</v>
      </c>
      <c r="I2189" s="130">
        <v>0</v>
      </c>
      <c r="J2189" s="131">
        <v>0</v>
      </c>
      <c r="K2189" s="131">
        <v>0</v>
      </c>
    </row>
    <row r="2190" spans="1:11" ht="23.1" hidden="1" customHeight="1" x14ac:dyDescent="0.15">
      <c r="A2190" s="130" t="s">
        <v>4471</v>
      </c>
      <c r="B2190" s="130" t="s">
        <v>4472</v>
      </c>
      <c r="C2190" s="130" t="s">
        <v>35</v>
      </c>
      <c r="D2190" s="130" t="s">
        <v>26</v>
      </c>
      <c r="E2190" s="131">
        <v>0</v>
      </c>
      <c r="F2190" s="131">
        <v>0</v>
      </c>
      <c r="G2190" s="130" t="s">
        <v>76</v>
      </c>
      <c r="H2190" s="130" t="s">
        <v>26</v>
      </c>
      <c r="I2190" s="130">
        <v>0</v>
      </c>
      <c r="J2190" s="131">
        <v>0</v>
      </c>
      <c r="K2190" s="131">
        <v>0</v>
      </c>
    </row>
    <row r="2191" spans="1:11" ht="23.1" hidden="1" customHeight="1" x14ac:dyDescent="0.15">
      <c r="A2191" s="130" t="s">
        <v>4473</v>
      </c>
      <c r="B2191" s="130" t="s">
        <v>4474</v>
      </c>
      <c r="C2191" s="130" t="s">
        <v>40</v>
      </c>
      <c r="D2191" s="130">
        <v>0</v>
      </c>
      <c r="E2191" s="131">
        <v>0</v>
      </c>
      <c r="F2191" s="131">
        <v>0</v>
      </c>
      <c r="G2191" s="130" t="s">
        <v>40</v>
      </c>
      <c r="H2191" s="130">
        <v>0</v>
      </c>
      <c r="I2191" s="130">
        <v>0</v>
      </c>
      <c r="J2191" s="131">
        <v>0</v>
      </c>
      <c r="K2191" s="131">
        <v>0</v>
      </c>
    </row>
    <row r="2192" spans="1:11" ht="23.1" hidden="1" customHeight="1" x14ac:dyDescent="0.15">
      <c r="A2192" s="130" t="s">
        <v>4475</v>
      </c>
      <c r="B2192" s="130" t="s">
        <v>4476</v>
      </c>
      <c r="C2192" s="130" t="s">
        <v>35</v>
      </c>
      <c r="D2192" s="130">
        <v>0</v>
      </c>
      <c r="E2192" s="131">
        <v>0</v>
      </c>
      <c r="F2192" s="131">
        <v>0</v>
      </c>
      <c r="G2192" s="130" t="s">
        <v>36</v>
      </c>
      <c r="H2192" s="130">
        <v>0</v>
      </c>
      <c r="I2192" s="130">
        <v>0</v>
      </c>
      <c r="J2192" s="131">
        <v>0</v>
      </c>
      <c r="K2192" s="131">
        <v>0</v>
      </c>
    </row>
    <row r="2193" spans="1:11" ht="23.1" hidden="1" customHeight="1" x14ac:dyDescent="0.15">
      <c r="A2193" s="130" t="s">
        <v>4477</v>
      </c>
      <c r="B2193" s="130" t="s">
        <v>4478</v>
      </c>
      <c r="C2193" s="130" t="s">
        <v>17</v>
      </c>
      <c r="D2193" s="130" t="s">
        <v>11</v>
      </c>
      <c r="E2193" s="131">
        <v>0</v>
      </c>
      <c r="F2193" s="131">
        <v>0</v>
      </c>
      <c r="G2193" s="130" t="s">
        <v>13</v>
      </c>
      <c r="H2193" s="130" t="s">
        <v>23</v>
      </c>
      <c r="I2193" s="130">
        <v>0</v>
      </c>
      <c r="J2193" s="131">
        <v>0</v>
      </c>
      <c r="K2193" s="131">
        <v>0</v>
      </c>
    </row>
    <row r="2194" spans="1:11" ht="23.1" hidden="1" customHeight="1" x14ac:dyDescent="0.15">
      <c r="A2194" s="130" t="s">
        <v>4479</v>
      </c>
      <c r="B2194" s="130" t="s">
        <v>4480</v>
      </c>
      <c r="C2194" s="130" t="s">
        <v>40</v>
      </c>
      <c r="D2194" s="130">
        <v>0</v>
      </c>
      <c r="E2194" s="131">
        <v>0</v>
      </c>
      <c r="F2194" s="131">
        <v>0</v>
      </c>
      <c r="G2194" s="130" t="s">
        <v>40</v>
      </c>
      <c r="H2194" s="130">
        <v>0</v>
      </c>
      <c r="I2194" s="130">
        <v>0</v>
      </c>
      <c r="J2194" s="131">
        <v>0</v>
      </c>
      <c r="K2194" s="131">
        <v>0</v>
      </c>
    </row>
    <row r="2195" spans="1:11" ht="23.1" hidden="1" customHeight="1" x14ac:dyDescent="0.15">
      <c r="A2195" s="130" t="s">
        <v>4481</v>
      </c>
      <c r="B2195" s="130" t="s">
        <v>4482</v>
      </c>
      <c r="C2195" s="130" t="s">
        <v>18</v>
      </c>
      <c r="D2195" s="130">
        <v>0</v>
      </c>
      <c r="E2195" s="131">
        <v>0</v>
      </c>
      <c r="F2195" s="131">
        <v>0</v>
      </c>
      <c r="G2195" s="130" t="s">
        <v>18</v>
      </c>
      <c r="H2195" s="130">
        <v>0</v>
      </c>
      <c r="I2195" s="130">
        <v>0</v>
      </c>
      <c r="J2195" s="131">
        <v>0</v>
      </c>
      <c r="K2195" s="131">
        <v>0</v>
      </c>
    </row>
    <row r="2196" spans="1:11" ht="23.1" hidden="1" customHeight="1" x14ac:dyDescent="0.15">
      <c r="A2196" s="130" t="s">
        <v>4483</v>
      </c>
      <c r="B2196" s="130" t="s">
        <v>4484</v>
      </c>
      <c r="C2196" s="130" t="s">
        <v>25</v>
      </c>
      <c r="D2196" s="130">
        <v>0</v>
      </c>
      <c r="E2196" s="131">
        <v>0</v>
      </c>
      <c r="F2196" s="131">
        <v>0</v>
      </c>
      <c r="G2196" s="130" t="s">
        <v>27</v>
      </c>
      <c r="H2196" s="130">
        <v>0</v>
      </c>
      <c r="I2196" s="130">
        <v>0</v>
      </c>
      <c r="J2196" s="131">
        <v>0</v>
      </c>
      <c r="K2196" s="131">
        <v>0</v>
      </c>
    </row>
    <row r="2197" spans="1:11" ht="23.1" hidden="1" customHeight="1" x14ac:dyDescent="0.15">
      <c r="A2197" s="130" t="s">
        <v>4485</v>
      </c>
      <c r="B2197" s="130" t="s">
        <v>4486</v>
      </c>
      <c r="C2197" s="130" t="s">
        <v>18</v>
      </c>
      <c r="D2197" s="130">
        <v>0</v>
      </c>
      <c r="E2197" s="131">
        <v>0</v>
      </c>
      <c r="F2197" s="131">
        <v>0</v>
      </c>
      <c r="G2197" s="130" t="s">
        <v>18</v>
      </c>
      <c r="H2197" s="130">
        <v>0</v>
      </c>
      <c r="I2197" s="130">
        <v>0</v>
      </c>
      <c r="J2197" s="131">
        <v>0</v>
      </c>
      <c r="K2197" s="131">
        <v>0</v>
      </c>
    </row>
    <row r="2198" spans="1:11" ht="23.1" hidden="1" customHeight="1" x14ac:dyDescent="0.15">
      <c r="A2198" s="130" t="s">
        <v>4487</v>
      </c>
      <c r="B2198" s="130" t="s">
        <v>4488</v>
      </c>
      <c r="C2198" s="130" t="s">
        <v>40</v>
      </c>
      <c r="D2198" s="130">
        <v>0</v>
      </c>
      <c r="E2198" s="131">
        <v>0</v>
      </c>
      <c r="F2198" s="131">
        <v>0</v>
      </c>
      <c r="G2198" s="130" t="s">
        <v>40</v>
      </c>
      <c r="H2198" s="130">
        <v>0</v>
      </c>
      <c r="I2198" s="130">
        <v>0</v>
      </c>
      <c r="J2198" s="131">
        <v>0</v>
      </c>
      <c r="K2198" s="131">
        <v>0</v>
      </c>
    </row>
    <row r="2199" spans="1:11" ht="23.1" hidden="1" customHeight="1" x14ac:dyDescent="0.15">
      <c r="A2199" s="130" t="s">
        <v>4489</v>
      </c>
      <c r="B2199" s="130" t="s">
        <v>4490</v>
      </c>
      <c r="C2199" s="130" t="s">
        <v>17</v>
      </c>
      <c r="D2199" s="130">
        <v>0</v>
      </c>
      <c r="E2199" s="131">
        <v>0</v>
      </c>
      <c r="F2199" s="131">
        <v>0</v>
      </c>
      <c r="G2199" s="130" t="s">
        <v>23</v>
      </c>
      <c r="H2199" s="130">
        <v>0</v>
      </c>
      <c r="I2199" s="130">
        <v>0</v>
      </c>
      <c r="J2199" s="131">
        <v>0</v>
      </c>
      <c r="K2199" s="131">
        <v>0</v>
      </c>
    </row>
    <row r="2200" spans="1:11" ht="23.1" hidden="1" customHeight="1" x14ac:dyDescent="0.15">
      <c r="A2200" s="130" t="s">
        <v>4491</v>
      </c>
      <c r="B2200" s="130" t="s">
        <v>4492</v>
      </c>
      <c r="C2200" s="130" t="s">
        <v>22</v>
      </c>
      <c r="D2200" s="130" t="s">
        <v>12</v>
      </c>
      <c r="E2200" s="131">
        <v>0</v>
      </c>
      <c r="F2200" s="131">
        <v>0</v>
      </c>
      <c r="G2200" s="130" t="s">
        <v>77</v>
      </c>
      <c r="H2200" s="130" t="s">
        <v>19</v>
      </c>
      <c r="I2200" s="130" t="s">
        <v>74</v>
      </c>
      <c r="J2200" s="131">
        <v>0</v>
      </c>
      <c r="K2200" s="131">
        <v>0</v>
      </c>
    </row>
    <row r="2201" spans="1:11" ht="23.1" hidden="1" customHeight="1" x14ac:dyDescent="0.15">
      <c r="A2201" s="130" t="s">
        <v>4493</v>
      </c>
      <c r="B2201" s="130" t="s">
        <v>4494</v>
      </c>
      <c r="C2201" s="130" t="s">
        <v>11</v>
      </c>
      <c r="D2201" s="130">
        <v>0</v>
      </c>
      <c r="E2201" s="131">
        <v>0</v>
      </c>
      <c r="F2201" s="131">
        <v>0</v>
      </c>
      <c r="G2201" s="130" t="s">
        <v>32</v>
      </c>
      <c r="H2201" s="130">
        <v>0</v>
      </c>
      <c r="I2201" s="130">
        <v>0</v>
      </c>
      <c r="J2201" s="131">
        <v>0</v>
      </c>
      <c r="K2201" s="131">
        <v>0</v>
      </c>
    </row>
    <row r="2202" spans="1:11" ht="23.1" hidden="1" customHeight="1" x14ac:dyDescent="0.15">
      <c r="A2202" s="130" t="s">
        <v>4495</v>
      </c>
      <c r="B2202" s="130" t="s">
        <v>4496</v>
      </c>
      <c r="C2202" s="130" t="s">
        <v>17</v>
      </c>
      <c r="D2202" s="130" t="s">
        <v>26</v>
      </c>
      <c r="E2202" s="131">
        <v>0</v>
      </c>
      <c r="F2202" s="131">
        <v>0</v>
      </c>
      <c r="G2202" s="130" t="s">
        <v>23</v>
      </c>
      <c r="H2202" s="130" t="s">
        <v>26</v>
      </c>
      <c r="I2202" s="130">
        <v>0</v>
      </c>
      <c r="J2202" s="131">
        <v>0</v>
      </c>
      <c r="K2202" s="131">
        <v>0</v>
      </c>
    </row>
    <row r="2203" spans="1:11" ht="23.1" hidden="1" customHeight="1" x14ac:dyDescent="0.15">
      <c r="A2203" s="130" t="s">
        <v>4497</v>
      </c>
      <c r="B2203" s="130" t="s">
        <v>4498</v>
      </c>
      <c r="C2203" s="130" t="s">
        <v>12</v>
      </c>
      <c r="D2203" s="130">
        <v>0</v>
      </c>
      <c r="E2203" s="131">
        <v>0</v>
      </c>
      <c r="F2203" s="131">
        <v>0</v>
      </c>
      <c r="G2203" s="130" t="s">
        <v>19</v>
      </c>
      <c r="H2203" s="130">
        <v>0</v>
      </c>
      <c r="I2203" s="130">
        <v>0</v>
      </c>
      <c r="J2203" s="131">
        <v>0</v>
      </c>
      <c r="K2203" s="131">
        <v>0</v>
      </c>
    </row>
    <row r="2204" spans="1:11" ht="23.1" hidden="1" customHeight="1" x14ac:dyDescent="0.15">
      <c r="A2204" s="130" t="s">
        <v>4499</v>
      </c>
      <c r="B2204" s="130" t="s">
        <v>4500</v>
      </c>
      <c r="C2204" s="130" t="s">
        <v>26</v>
      </c>
      <c r="D2204" s="130" t="s">
        <v>40</v>
      </c>
      <c r="E2204" s="131">
        <v>0</v>
      </c>
      <c r="F2204" s="131">
        <v>0</v>
      </c>
      <c r="G2204" s="130" t="s">
        <v>26</v>
      </c>
      <c r="H2204" s="130" t="s">
        <v>40</v>
      </c>
      <c r="I2204" s="130">
        <v>0</v>
      </c>
      <c r="J2204" s="131">
        <v>0</v>
      </c>
      <c r="K2204" s="131">
        <v>0</v>
      </c>
    </row>
    <row r="2205" spans="1:11" ht="23.1" hidden="1" customHeight="1" x14ac:dyDescent="0.15">
      <c r="A2205" s="130" t="s">
        <v>4501</v>
      </c>
      <c r="B2205" s="130" t="s">
        <v>4502</v>
      </c>
      <c r="C2205" s="130" t="s">
        <v>11</v>
      </c>
      <c r="D2205" s="130">
        <v>0</v>
      </c>
      <c r="E2205" s="131">
        <v>0</v>
      </c>
      <c r="F2205" s="131">
        <v>0</v>
      </c>
      <c r="G2205" s="130" t="s">
        <v>13</v>
      </c>
      <c r="H2205" s="130">
        <v>0</v>
      </c>
      <c r="I2205" s="130">
        <v>0</v>
      </c>
      <c r="J2205" s="131">
        <v>0</v>
      </c>
      <c r="K2205" s="131">
        <v>0</v>
      </c>
    </row>
    <row r="2206" spans="1:11" ht="23.1" hidden="1" customHeight="1" x14ac:dyDescent="0.15">
      <c r="A2206" s="130" t="s">
        <v>4503</v>
      </c>
      <c r="B2206" s="130" t="s">
        <v>4504</v>
      </c>
      <c r="C2206" s="130" t="s">
        <v>11</v>
      </c>
      <c r="D2206" s="130">
        <v>0</v>
      </c>
      <c r="E2206" s="131">
        <v>0</v>
      </c>
      <c r="F2206" s="131">
        <v>0</v>
      </c>
      <c r="G2206" s="130" t="s">
        <v>13</v>
      </c>
      <c r="H2206" s="130">
        <v>0</v>
      </c>
      <c r="I2206" s="130">
        <v>0</v>
      </c>
      <c r="J2206" s="131">
        <v>0</v>
      </c>
      <c r="K2206" s="131">
        <v>0</v>
      </c>
    </row>
    <row r="2207" spans="1:11" ht="23.1" hidden="1" customHeight="1" x14ac:dyDescent="0.15">
      <c r="A2207" s="130" t="s">
        <v>4505</v>
      </c>
      <c r="B2207" s="130" t="s">
        <v>4506</v>
      </c>
      <c r="C2207" s="130" t="s">
        <v>12</v>
      </c>
      <c r="D2207" s="130">
        <v>0</v>
      </c>
      <c r="E2207" s="131">
        <v>0</v>
      </c>
      <c r="F2207" s="131">
        <v>0</v>
      </c>
      <c r="G2207" s="130" t="s">
        <v>19</v>
      </c>
      <c r="H2207" s="130">
        <v>0</v>
      </c>
      <c r="I2207" s="130">
        <v>0</v>
      </c>
      <c r="J2207" s="131">
        <v>0</v>
      </c>
      <c r="K2207" s="131">
        <v>0</v>
      </c>
    </row>
    <row r="2208" spans="1:11" ht="23.1" hidden="1" customHeight="1" x14ac:dyDescent="0.15">
      <c r="A2208" s="130" t="s">
        <v>4507</v>
      </c>
      <c r="B2208" s="130" t="s">
        <v>4508</v>
      </c>
      <c r="C2208" s="130" t="s">
        <v>11</v>
      </c>
      <c r="D2208" s="130">
        <v>0</v>
      </c>
      <c r="E2208" s="131">
        <v>0</v>
      </c>
      <c r="F2208" s="131">
        <v>0</v>
      </c>
      <c r="G2208" s="130" t="s">
        <v>32</v>
      </c>
      <c r="H2208" s="130">
        <v>0</v>
      </c>
      <c r="I2208" s="130">
        <v>0</v>
      </c>
      <c r="J2208" s="131">
        <v>0</v>
      </c>
      <c r="K2208" s="131">
        <v>0</v>
      </c>
    </row>
    <row r="2209" spans="1:11" ht="23.1" hidden="1" customHeight="1" x14ac:dyDescent="0.15">
      <c r="A2209" s="130" t="s">
        <v>4509</v>
      </c>
      <c r="B2209" s="130" t="s">
        <v>4510</v>
      </c>
      <c r="C2209" s="130" t="s">
        <v>11</v>
      </c>
      <c r="D2209" s="130">
        <v>0</v>
      </c>
      <c r="E2209" s="131">
        <v>0</v>
      </c>
      <c r="F2209" s="131">
        <v>0</v>
      </c>
      <c r="G2209" s="130" t="s">
        <v>13</v>
      </c>
      <c r="H2209" s="130">
        <v>0</v>
      </c>
      <c r="I2209" s="130">
        <v>0</v>
      </c>
      <c r="J2209" s="131">
        <v>0</v>
      </c>
      <c r="K2209" s="131">
        <v>0</v>
      </c>
    </row>
    <row r="2210" spans="1:11" ht="23.1" hidden="1" customHeight="1" x14ac:dyDescent="0.15">
      <c r="A2210" s="130" t="s">
        <v>4511</v>
      </c>
      <c r="B2210" s="130" t="s">
        <v>4512</v>
      </c>
      <c r="C2210" s="130" t="s">
        <v>22</v>
      </c>
      <c r="D2210" s="130">
        <v>0</v>
      </c>
      <c r="E2210" s="131">
        <v>0</v>
      </c>
      <c r="F2210" s="131">
        <v>0</v>
      </c>
      <c r="G2210" s="130" t="s">
        <v>81</v>
      </c>
      <c r="H2210" s="130">
        <v>0</v>
      </c>
      <c r="I2210" s="130">
        <v>0</v>
      </c>
      <c r="J2210" s="131">
        <v>0</v>
      </c>
      <c r="K2210" s="131">
        <v>0</v>
      </c>
    </row>
    <row r="2211" spans="1:11" ht="23.1" hidden="1" customHeight="1" x14ac:dyDescent="0.15">
      <c r="A2211" s="130" t="s">
        <v>4513</v>
      </c>
      <c r="B2211" s="130" t="s">
        <v>4514</v>
      </c>
      <c r="C2211" s="130" t="s">
        <v>17</v>
      </c>
      <c r="D2211" s="130" t="s">
        <v>22</v>
      </c>
      <c r="E2211" s="131">
        <v>0</v>
      </c>
      <c r="F2211" s="131">
        <v>0</v>
      </c>
      <c r="G2211" s="130" t="s">
        <v>23</v>
      </c>
      <c r="H2211" s="130" t="s">
        <v>86</v>
      </c>
      <c r="I2211" s="130">
        <v>0</v>
      </c>
      <c r="J2211" s="131">
        <v>0</v>
      </c>
      <c r="K2211" s="131">
        <v>0</v>
      </c>
    </row>
    <row r="2212" spans="1:11" ht="23.1" hidden="1" customHeight="1" x14ac:dyDescent="0.15">
      <c r="A2212" s="130" t="s">
        <v>4515</v>
      </c>
      <c r="B2212" s="130" t="s">
        <v>4516</v>
      </c>
      <c r="C2212" s="130" t="s">
        <v>26</v>
      </c>
      <c r="D2212" s="130">
        <v>0</v>
      </c>
      <c r="E2212" s="131">
        <v>0</v>
      </c>
      <c r="F2212" s="131">
        <v>0</v>
      </c>
      <c r="G2212" s="130" t="s">
        <v>26</v>
      </c>
      <c r="H2212" s="130">
        <v>0</v>
      </c>
      <c r="I2212" s="130">
        <v>0</v>
      </c>
      <c r="J2212" s="131">
        <v>0</v>
      </c>
      <c r="K2212" s="131">
        <v>0</v>
      </c>
    </row>
    <row r="2213" spans="1:11" ht="23.1" hidden="1" customHeight="1" x14ac:dyDescent="0.15">
      <c r="A2213" s="130" t="s">
        <v>4517</v>
      </c>
      <c r="B2213" s="130" t="s">
        <v>4518</v>
      </c>
      <c r="C2213" s="130" t="s">
        <v>11</v>
      </c>
      <c r="D2213" s="130">
        <v>0</v>
      </c>
      <c r="E2213" s="131">
        <v>0</v>
      </c>
      <c r="F2213" s="131">
        <v>0</v>
      </c>
      <c r="G2213" s="130" t="s">
        <v>32</v>
      </c>
      <c r="H2213" s="130">
        <v>0</v>
      </c>
      <c r="I2213" s="130">
        <v>0</v>
      </c>
      <c r="J2213" s="131">
        <v>0</v>
      </c>
      <c r="K2213" s="131">
        <v>0</v>
      </c>
    </row>
    <row r="2214" spans="1:11" ht="23.1" hidden="1" customHeight="1" x14ac:dyDescent="0.15">
      <c r="A2214" s="130" t="s">
        <v>4519</v>
      </c>
      <c r="B2214" s="130" t="s">
        <v>4520</v>
      </c>
      <c r="C2214" s="130" t="s">
        <v>26</v>
      </c>
      <c r="D2214" s="130">
        <v>0</v>
      </c>
      <c r="E2214" s="131">
        <v>0</v>
      </c>
      <c r="F2214" s="131">
        <v>0</v>
      </c>
      <c r="G2214" s="130" t="s">
        <v>26</v>
      </c>
      <c r="H2214" s="130" t="s">
        <v>29</v>
      </c>
      <c r="I2214" s="130">
        <v>0</v>
      </c>
      <c r="J2214" s="131">
        <v>0</v>
      </c>
      <c r="K2214" s="131">
        <v>0</v>
      </c>
    </row>
    <row r="2215" spans="1:11" ht="23.1" hidden="1" customHeight="1" x14ac:dyDescent="0.15">
      <c r="A2215" s="130" t="s">
        <v>4521</v>
      </c>
      <c r="B2215" s="130" t="s">
        <v>4522</v>
      </c>
      <c r="C2215" s="130" t="s">
        <v>12</v>
      </c>
      <c r="D2215" s="130">
        <v>0</v>
      </c>
      <c r="E2215" s="131">
        <v>0</v>
      </c>
      <c r="F2215" s="131">
        <v>0</v>
      </c>
      <c r="G2215" s="130" t="s">
        <v>19</v>
      </c>
      <c r="H2215" s="130">
        <v>0</v>
      </c>
      <c r="I2215" s="130">
        <v>0</v>
      </c>
      <c r="J2215" s="131">
        <v>0</v>
      </c>
      <c r="K2215" s="131">
        <v>0</v>
      </c>
    </row>
    <row r="2216" spans="1:11" ht="23.1" hidden="1" customHeight="1" x14ac:dyDescent="0.15">
      <c r="A2216" s="130" t="s">
        <v>4523</v>
      </c>
      <c r="B2216" s="130" t="s">
        <v>4524</v>
      </c>
      <c r="C2216" s="130" t="s">
        <v>35</v>
      </c>
      <c r="D2216" s="130">
        <v>0</v>
      </c>
      <c r="E2216" s="131">
        <v>0</v>
      </c>
      <c r="F2216" s="131">
        <v>0</v>
      </c>
      <c r="G2216" s="130" t="s">
        <v>36</v>
      </c>
      <c r="H2216" s="130">
        <v>0</v>
      </c>
      <c r="I2216" s="130">
        <v>0</v>
      </c>
      <c r="J2216" s="131">
        <v>0</v>
      </c>
      <c r="K2216" s="131">
        <v>0</v>
      </c>
    </row>
    <row r="2217" spans="1:11" ht="23.1" hidden="1" customHeight="1" x14ac:dyDescent="0.15">
      <c r="A2217" s="130" t="s">
        <v>4525</v>
      </c>
      <c r="B2217" s="130" t="s">
        <v>4526</v>
      </c>
      <c r="C2217" s="130" t="s">
        <v>17</v>
      </c>
      <c r="D2217" s="130">
        <v>0</v>
      </c>
      <c r="E2217" s="131">
        <v>0</v>
      </c>
      <c r="F2217" s="131">
        <v>0</v>
      </c>
      <c r="G2217" s="130" t="s">
        <v>80</v>
      </c>
      <c r="H2217" s="130">
        <v>0</v>
      </c>
      <c r="I2217" s="130">
        <v>0</v>
      </c>
      <c r="J2217" s="131">
        <v>0</v>
      </c>
      <c r="K2217" s="131">
        <v>0</v>
      </c>
    </row>
    <row r="2218" spans="1:11" ht="23.1" hidden="1" customHeight="1" x14ac:dyDescent="0.15">
      <c r="A2218" s="130" t="s">
        <v>4527</v>
      </c>
      <c r="B2218" s="130" t="s">
        <v>4528</v>
      </c>
      <c r="C2218" s="130" t="s">
        <v>12</v>
      </c>
      <c r="D2218" s="130" t="s">
        <v>22</v>
      </c>
      <c r="E2218" s="131">
        <v>0</v>
      </c>
      <c r="F2218" s="131">
        <v>0</v>
      </c>
      <c r="G2218" s="130" t="s">
        <v>19</v>
      </c>
      <c r="H2218" s="130" t="s">
        <v>77</v>
      </c>
      <c r="I2218" s="130">
        <v>0</v>
      </c>
      <c r="J2218" s="131">
        <v>0</v>
      </c>
      <c r="K2218" s="131">
        <v>0</v>
      </c>
    </row>
    <row r="2219" spans="1:11" ht="23.1" hidden="1" customHeight="1" x14ac:dyDescent="0.15">
      <c r="A2219" s="130" t="s">
        <v>4529</v>
      </c>
      <c r="B2219" s="130" t="s">
        <v>4530</v>
      </c>
      <c r="C2219" s="130" t="s">
        <v>25</v>
      </c>
      <c r="D2219" s="130">
        <v>0</v>
      </c>
      <c r="E2219" s="131">
        <v>0</v>
      </c>
      <c r="F2219" s="131">
        <v>0</v>
      </c>
      <c r="G2219" s="130" t="s">
        <v>41</v>
      </c>
      <c r="H2219" s="130" t="s">
        <v>55</v>
      </c>
      <c r="I2219" s="130">
        <v>0</v>
      </c>
      <c r="J2219" s="131">
        <v>0</v>
      </c>
      <c r="K2219" s="131">
        <v>0</v>
      </c>
    </row>
    <row r="2220" spans="1:11" ht="23.1" hidden="1" customHeight="1" x14ac:dyDescent="0.15">
      <c r="A2220" s="130" t="s">
        <v>4531</v>
      </c>
      <c r="B2220" s="130" t="s">
        <v>4532</v>
      </c>
      <c r="C2220" s="130" t="s">
        <v>25</v>
      </c>
      <c r="D2220" s="130">
        <v>0</v>
      </c>
      <c r="E2220" s="131">
        <v>0</v>
      </c>
      <c r="F2220" s="131">
        <v>0</v>
      </c>
      <c r="G2220" s="130" t="s">
        <v>27</v>
      </c>
      <c r="H2220" s="130">
        <v>0</v>
      </c>
      <c r="I2220" s="130">
        <v>0</v>
      </c>
      <c r="J2220" s="131">
        <v>0</v>
      </c>
      <c r="K2220" s="131">
        <v>0</v>
      </c>
    </row>
    <row r="2221" spans="1:11" ht="23.1" hidden="1" customHeight="1" x14ac:dyDescent="0.15">
      <c r="A2221" s="130" t="s">
        <v>4533</v>
      </c>
      <c r="B2221" s="130" t="s">
        <v>4534</v>
      </c>
      <c r="C2221" s="130" t="s">
        <v>11</v>
      </c>
      <c r="D2221" s="130">
        <v>0</v>
      </c>
      <c r="E2221" s="131">
        <v>0</v>
      </c>
      <c r="F2221" s="131">
        <v>0</v>
      </c>
      <c r="G2221" s="130" t="s">
        <v>13</v>
      </c>
      <c r="H2221" s="130">
        <v>0</v>
      </c>
      <c r="I2221" s="130">
        <v>0</v>
      </c>
      <c r="J2221" s="131">
        <v>0</v>
      </c>
      <c r="K2221" s="131">
        <v>0</v>
      </c>
    </row>
    <row r="2222" spans="1:11" ht="23.1" hidden="1" customHeight="1" x14ac:dyDescent="0.15">
      <c r="A2222" s="130" t="s">
        <v>4535</v>
      </c>
      <c r="B2222" s="130" t="s">
        <v>4536</v>
      </c>
      <c r="C2222" s="130" t="s">
        <v>18</v>
      </c>
      <c r="D2222" s="130">
        <v>0</v>
      </c>
      <c r="E2222" s="131">
        <v>0</v>
      </c>
      <c r="F2222" s="131">
        <v>0</v>
      </c>
      <c r="G2222" s="130" t="s">
        <v>18</v>
      </c>
      <c r="H2222" s="130">
        <v>0</v>
      </c>
      <c r="I2222" s="130">
        <v>0</v>
      </c>
      <c r="J2222" s="131">
        <v>0</v>
      </c>
      <c r="K2222" s="131">
        <v>0</v>
      </c>
    </row>
    <row r="2223" spans="1:11" ht="23.1" hidden="1" customHeight="1" x14ac:dyDescent="0.15">
      <c r="A2223" s="130" t="s">
        <v>4537</v>
      </c>
      <c r="B2223" s="130" t="s">
        <v>4538</v>
      </c>
      <c r="C2223" s="130" t="s">
        <v>22</v>
      </c>
      <c r="D2223" s="130">
        <v>0</v>
      </c>
      <c r="E2223" s="131">
        <v>0</v>
      </c>
      <c r="F2223" s="131">
        <v>0</v>
      </c>
      <c r="G2223" s="130" t="s">
        <v>51</v>
      </c>
      <c r="H2223" s="130">
        <v>0</v>
      </c>
      <c r="I2223" s="130">
        <v>0</v>
      </c>
      <c r="J2223" s="131">
        <v>0</v>
      </c>
      <c r="K2223" s="131">
        <v>0</v>
      </c>
    </row>
    <row r="2224" spans="1:11" ht="23.1" hidden="1" customHeight="1" x14ac:dyDescent="0.15">
      <c r="A2224" s="130" t="s">
        <v>4539</v>
      </c>
      <c r="B2224" s="130" t="s">
        <v>4540</v>
      </c>
      <c r="C2224" s="130" t="s">
        <v>22</v>
      </c>
      <c r="D2224" s="130">
        <v>0</v>
      </c>
      <c r="E2224" s="131">
        <v>0</v>
      </c>
      <c r="F2224" s="131">
        <v>0</v>
      </c>
      <c r="G2224" s="130" t="s">
        <v>73</v>
      </c>
      <c r="H2224" s="130">
        <v>0</v>
      </c>
      <c r="I2224" s="130">
        <v>0</v>
      </c>
      <c r="J2224" s="131">
        <v>0</v>
      </c>
      <c r="K2224" s="131">
        <v>0</v>
      </c>
    </row>
    <row r="2225" spans="1:11" ht="23.1" hidden="1" customHeight="1" x14ac:dyDescent="0.15">
      <c r="A2225" s="130" t="s">
        <v>4541</v>
      </c>
      <c r="B2225" s="130" t="s">
        <v>4542</v>
      </c>
      <c r="C2225" s="130" t="s">
        <v>25</v>
      </c>
      <c r="D2225" s="130">
        <v>0</v>
      </c>
      <c r="E2225" s="131" t="s">
        <v>11</v>
      </c>
      <c r="F2225" s="131">
        <v>0</v>
      </c>
      <c r="G2225" s="130" t="s">
        <v>27</v>
      </c>
      <c r="H2225" s="130">
        <v>0</v>
      </c>
      <c r="I2225" s="130">
        <v>0</v>
      </c>
      <c r="J2225" s="131" t="s">
        <v>57</v>
      </c>
      <c r="K2225" s="131">
        <v>0</v>
      </c>
    </row>
    <row r="2226" spans="1:11" ht="23.1" hidden="1" customHeight="1" x14ac:dyDescent="0.15">
      <c r="A2226" s="130" t="s">
        <v>4543</v>
      </c>
      <c r="B2226" s="130" t="s">
        <v>4544</v>
      </c>
      <c r="C2226" s="130" t="s">
        <v>17</v>
      </c>
      <c r="D2226" s="130" t="s">
        <v>25</v>
      </c>
      <c r="E2226" s="131">
        <v>0</v>
      </c>
      <c r="F2226" s="131">
        <v>0</v>
      </c>
      <c r="G2226" s="130" t="s">
        <v>23</v>
      </c>
      <c r="H2226" s="130" t="s">
        <v>41</v>
      </c>
      <c r="I2226" s="130" t="s">
        <v>13</v>
      </c>
      <c r="J2226" s="131">
        <v>0</v>
      </c>
      <c r="K2226" s="131">
        <v>0</v>
      </c>
    </row>
    <row r="2227" spans="1:11" ht="23.1" hidden="1" customHeight="1" x14ac:dyDescent="0.15">
      <c r="A2227" s="130" t="s">
        <v>4545</v>
      </c>
      <c r="B2227" s="130" t="s">
        <v>4546</v>
      </c>
      <c r="C2227" s="130" t="s">
        <v>18</v>
      </c>
      <c r="D2227" s="130">
        <v>0</v>
      </c>
      <c r="E2227" s="131">
        <v>0</v>
      </c>
      <c r="F2227" s="131">
        <v>0</v>
      </c>
      <c r="G2227" s="130" t="s">
        <v>18</v>
      </c>
      <c r="H2227" s="130">
        <v>0</v>
      </c>
      <c r="I2227" s="130">
        <v>0</v>
      </c>
      <c r="J2227" s="131">
        <v>0</v>
      </c>
      <c r="K2227" s="131">
        <v>0</v>
      </c>
    </row>
    <row r="2228" spans="1:11" ht="23.1" hidden="1" customHeight="1" x14ac:dyDescent="0.15">
      <c r="A2228" s="130" t="s">
        <v>4547</v>
      </c>
      <c r="B2228" s="130" t="s">
        <v>4548</v>
      </c>
      <c r="C2228" s="130" t="s">
        <v>18</v>
      </c>
      <c r="D2228" s="130">
        <v>0</v>
      </c>
      <c r="E2228" s="131">
        <v>0</v>
      </c>
      <c r="F2228" s="131">
        <v>0</v>
      </c>
      <c r="G2228" s="130" t="s">
        <v>18</v>
      </c>
      <c r="H2228" s="130">
        <v>0</v>
      </c>
      <c r="I2228" s="130">
        <v>0</v>
      </c>
      <c r="J2228" s="131">
        <v>0</v>
      </c>
      <c r="K2228" s="131">
        <v>0</v>
      </c>
    </row>
    <row r="2229" spans="1:11" ht="23.1" hidden="1" customHeight="1" x14ac:dyDescent="0.15">
      <c r="A2229" s="130" t="s">
        <v>4549</v>
      </c>
      <c r="B2229" s="130" t="s">
        <v>4550</v>
      </c>
      <c r="C2229" s="130" t="s">
        <v>14</v>
      </c>
      <c r="D2229" s="130">
        <v>0</v>
      </c>
      <c r="E2229" s="131">
        <v>0</v>
      </c>
      <c r="F2229" s="131">
        <v>0</v>
      </c>
      <c r="G2229" s="130" t="s">
        <v>14</v>
      </c>
      <c r="H2229" s="130">
        <v>0</v>
      </c>
      <c r="I2229" s="130">
        <v>0</v>
      </c>
      <c r="J2229" s="131">
        <v>0</v>
      </c>
      <c r="K2229" s="131">
        <v>0</v>
      </c>
    </row>
    <row r="2230" spans="1:11" ht="23.1" hidden="1" customHeight="1" x14ac:dyDescent="0.15">
      <c r="A2230" s="130" t="s">
        <v>4551</v>
      </c>
      <c r="B2230" s="130" t="s">
        <v>4552</v>
      </c>
      <c r="C2230" s="130" t="s">
        <v>40</v>
      </c>
      <c r="D2230" s="130">
        <v>0</v>
      </c>
      <c r="E2230" s="131">
        <v>0</v>
      </c>
      <c r="F2230" s="131">
        <v>0</v>
      </c>
      <c r="G2230" s="130" t="s">
        <v>40</v>
      </c>
      <c r="H2230" s="130">
        <v>0</v>
      </c>
      <c r="I2230" s="130">
        <v>0</v>
      </c>
      <c r="J2230" s="131">
        <v>0</v>
      </c>
      <c r="K2230" s="131">
        <v>0</v>
      </c>
    </row>
    <row r="2231" spans="1:11" ht="23.1" hidden="1" customHeight="1" x14ac:dyDescent="0.15">
      <c r="A2231" s="130" t="s">
        <v>4553</v>
      </c>
      <c r="B2231" s="130" t="s">
        <v>4554</v>
      </c>
      <c r="C2231" s="130" t="s">
        <v>25</v>
      </c>
      <c r="D2231" s="130">
        <v>0</v>
      </c>
      <c r="E2231" s="131">
        <v>0</v>
      </c>
      <c r="F2231" s="131">
        <v>0</v>
      </c>
      <c r="G2231" s="130" t="s">
        <v>27</v>
      </c>
      <c r="H2231" s="130" t="s">
        <v>55</v>
      </c>
      <c r="I2231" s="130">
        <v>0</v>
      </c>
      <c r="J2231" s="131">
        <v>0</v>
      </c>
      <c r="K2231" s="131">
        <v>0</v>
      </c>
    </row>
    <row r="2232" spans="1:11" ht="23.1" hidden="1" customHeight="1" x14ac:dyDescent="0.15">
      <c r="A2232" s="130" t="s">
        <v>4555</v>
      </c>
      <c r="B2232" s="130" t="s">
        <v>4556</v>
      </c>
      <c r="C2232" s="130" t="s">
        <v>18</v>
      </c>
      <c r="D2232" s="130">
        <v>0</v>
      </c>
      <c r="E2232" s="131">
        <v>0</v>
      </c>
      <c r="F2232" s="131">
        <v>0</v>
      </c>
      <c r="G2232" s="130" t="s">
        <v>18</v>
      </c>
      <c r="H2232" s="130">
        <v>0</v>
      </c>
      <c r="I2232" s="130">
        <v>0</v>
      </c>
      <c r="J2232" s="131">
        <v>0</v>
      </c>
      <c r="K2232" s="131">
        <v>0</v>
      </c>
    </row>
    <row r="2233" spans="1:11" ht="23.1" hidden="1" customHeight="1" x14ac:dyDescent="0.15">
      <c r="A2233" s="130" t="s">
        <v>4557</v>
      </c>
      <c r="B2233" s="130" t="s">
        <v>4558</v>
      </c>
      <c r="C2233" s="130" t="s">
        <v>11</v>
      </c>
      <c r="D2233" s="130">
        <v>0</v>
      </c>
      <c r="E2233" s="131">
        <v>0</v>
      </c>
      <c r="F2233" s="131">
        <v>0</v>
      </c>
      <c r="G2233" s="130" t="s">
        <v>32</v>
      </c>
      <c r="H2233" s="130">
        <v>0</v>
      </c>
      <c r="I2233" s="130">
        <v>0</v>
      </c>
      <c r="J2233" s="131">
        <v>0</v>
      </c>
      <c r="K2233" s="131">
        <v>0</v>
      </c>
    </row>
    <row r="2234" spans="1:11" ht="23.1" hidden="1" customHeight="1" x14ac:dyDescent="0.15">
      <c r="A2234" s="130" t="s">
        <v>4559</v>
      </c>
      <c r="B2234" s="130" t="s">
        <v>4560</v>
      </c>
      <c r="C2234" s="130" t="s">
        <v>17</v>
      </c>
      <c r="D2234" s="130" t="s">
        <v>12</v>
      </c>
      <c r="E2234" s="131">
        <v>0</v>
      </c>
      <c r="F2234" s="131">
        <v>0</v>
      </c>
      <c r="G2234" s="130" t="s">
        <v>23</v>
      </c>
      <c r="H2234" s="130" t="s">
        <v>19</v>
      </c>
      <c r="I2234" s="130">
        <v>0</v>
      </c>
      <c r="J2234" s="131">
        <v>0</v>
      </c>
      <c r="K2234" s="131">
        <v>0</v>
      </c>
    </row>
    <row r="2235" spans="1:11" ht="23.1" hidden="1" customHeight="1" x14ac:dyDescent="0.15">
      <c r="A2235" s="130" t="s">
        <v>4561</v>
      </c>
      <c r="B2235" s="130" t="s">
        <v>4562</v>
      </c>
      <c r="C2235" s="130" t="s">
        <v>11</v>
      </c>
      <c r="D2235" s="130">
        <v>0</v>
      </c>
      <c r="E2235" s="131">
        <v>0</v>
      </c>
      <c r="F2235" s="131">
        <v>0</v>
      </c>
      <c r="G2235" s="130" t="s">
        <v>32</v>
      </c>
      <c r="H2235" s="130">
        <v>0</v>
      </c>
      <c r="I2235" s="130">
        <v>0</v>
      </c>
      <c r="J2235" s="131">
        <v>0</v>
      </c>
      <c r="K2235" s="131">
        <v>0</v>
      </c>
    </row>
    <row r="2236" spans="1:11" ht="23.1" hidden="1" customHeight="1" x14ac:dyDescent="0.15">
      <c r="A2236" s="130" t="s">
        <v>4563</v>
      </c>
      <c r="B2236" s="130" t="s">
        <v>4564</v>
      </c>
      <c r="C2236" s="130" t="s">
        <v>25</v>
      </c>
      <c r="D2236" s="130">
        <v>0</v>
      </c>
      <c r="E2236" s="131">
        <v>0</v>
      </c>
      <c r="F2236" s="131">
        <v>0</v>
      </c>
      <c r="G2236" s="130" t="s">
        <v>41</v>
      </c>
      <c r="H2236" s="130">
        <v>0</v>
      </c>
      <c r="I2236" s="130">
        <v>0</v>
      </c>
      <c r="J2236" s="131">
        <v>0</v>
      </c>
      <c r="K2236" s="131">
        <v>0</v>
      </c>
    </row>
    <row r="2237" spans="1:11" ht="23.1" hidden="1" customHeight="1" x14ac:dyDescent="0.15">
      <c r="A2237" s="130" t="s">
        <v>4565</v>
      </c>
      <c r="B2237" s="130" t="s">
        <v>4566</v>
      </c>
      <c r="C2237" s="130" t="s">
        <v>11</v>
      </c>
      <c r="D2237" s="130">
        <v>0</v>
      </c>
      <c r="E2237" s="131">
        <v>0</v>
      </c>
      <c r="F2237" s="131">
        <v>0</v>
      </c>
      <c r="G2237" s="130" t="s">
        <v>62</v>
      </c>
      <c r="H2237" s="130">
        <v>0</v>
      </c>
      <c r="I2237" s="130">
        <v>0</v>
      </c>
      <c r="J2237" s="131">
        <v>0</v>
      </c>
      <c r="K2237" s="131">
        <v>0</v>
      </c>
    </row>
    <row r="2238" spans="1:11" ht="23.1" hidden="1" customHeight="1" x14ac:dyDescent="0.15">
      <c r="A2238" s="130" t="s">
        <v>4567</v>
      </c>
      <c r="B2238" s="130" t="s">
        <v>4568</v>
      </c>
      <c r="C2238" s="130" t="s">
        <v>50</v>
      </c>
      <c r="D2238" s="130">
        <v>0</v>
      </c>
      <c r="E2238" s="131" t="s">
        <v>25</v>
      </c>
      <c r="F2238" s="131">
        <v>0</v>
      </c>
      <c r="G2238" s="130" t="s">
        <v>50</v>
      </c>
      <c r="H2238" s="130">
        <v>0</v>
      </c>
      <c r="I2238" s="130">
        <v>0</v>
      </c>
      <c r="J2238" s="131" t="s">
        <v>29</v>
      </c>
      <c r="K2238" s="131">
        <v>0</v>
      </c>
    </row>
    <row r="2239" spans="1:11" ht="23.1" hidden="1" customHeight="1" x14ac:dyDescent="0.15">
      <c r="A2239" s="130" t="s">
        <v>4569</v>
      </c>
      <c r="B2239" s="130" t="s">
        <v>4570</v>
      </c>
      <c r="C2239" s="130" t="s">
        <v>25</v>
      </c>
      <c r="D2239" s="130">
        <v>0</v>
      </c>
      <c r="E2239" s="131">
        <v>0</v>
      </c>
      <c r="F2239" s="131">
        <v>0</v>
      </c>
      <c r="G2239" s="130" t="s">
        <v>72</v>
      </c>
      <c r="H2239" s="130">
        <v>0</v>
      </c>
      <c r="I2239" s="130">
        <v>0</v>
      </c>
      <c r="J2239" s="131">
        <v>0</v>
      </c>
      <c r="K2239" s="131">
        <v>0</v>
      </c>
    </row>
    <row r="2240" spans="1:11" ht="23.1" hidden="1" customHeight="1" x14ac:dyDescent="0.15">
      <c r="A2240" s="130" t="s">
        <v>4571</v>
      </c>
      <c r="B2240" s="130" t="s">
        <v>4572</v>
      </c>
      <c r="C2240" s="130" t="s">
        <v>47</v>
      </c>
      <c r="D2240" s="130" t="s">
        <v>11</v>
      </c>
      <c r="E2240" s="131">
        <v>0</v>
      </c>
      <c r="F2240" s="131">
        <v>0</v>
      </c>
      <c r="G2240" s="130" t="s">
        <v>47</v>
      </c>
      <c r="H2240" s="130" t="s">
        <v>32</v>
      </c>
      <c r="I2240" s="130">
        <v>0</v>
      </c>
      <c r="J2240" s="131">
        <v>0</v>
      </c>
      <c r="K2240" s="131">
        <v>0</v>
      </c>
    </row>
    <row r="2241" spans="1:11" ht="23.1" hidden="1" customHeight="1" x14ac:dyDescent="0.15">
      <c r="A2241" s="130" t="s">
        <v>4573</v>
      </c>
      <c r="B2241" s="130" t="s">
        <v>4574</v>
      </c>
      <c r="C2241" s="130" t="s">
        <v>39</v>
      </c>
      <c r="D2241" s="130">
        <v>0</v>
      </c>
      <c r="E2241" s="131">
        <v>0</v>
      </c>
      <c r="F2241" s="131">
        <v>0</v>
      </c>
      <c r="G2241" s="130" t="s">
        <v>43</v>
      </c>
      <c r="H2241" s="130">
        <v>0</v>
      </c>
      <c r="I2241" s="130">
        <v>0</v>
      </c>
      <c r="J2241" s="131">
        <v>0</v>
      </c>
      <c r="K2241" s="131">
        <v>0</v>
      </c>
    </row>
    <row r="2242" spans="1:11" ht="23.1" hidden="1" customHeight="1" x14ac:dyDescent="0.15">
      <c r="A2242" s="130" t="s">
        <v>4575</v>
      </c>
      <c r="B2242" s="130" t="s">
        <v>4576</v>
      </c>
      <c r="C2242" s="130" t="s">
        <v>40</v>
      </c>
      <c r="D2242" s="130">
        <v>0</v>
      </c>
      <c r="E2242" s="131">
        <v>0</v>
      </c>
      <c r="F2242" s="131">
        <v>0</v>
      </c>
      <c r="G2242" s="130" t="s">
        <v>40</v>
      </c>
      <c r="H2242" s="130">
        <v>0</v>
      </c>
      <c r="I2242" s="130">
        <v>0</v>
      </c>
      <c r="J2242" s="131">
        <v>0</v>
      </c>
      <c r="K2242" s="131">
        <v>0</v>
      </c>
    </row>
    <row r="2243" spans="1:11" ht="23.1" hidden="1" customHeight="1" x14ac:dyDescent="0.15">
      <c r="A2243" s="130" t="s">
        <v>4577</v>
      </c>
      <c r="B2243" s="130" t="s">
        <v>4578</v>
      </c>
      <c r="C2243" s="130" t="s">
        <v>25</v>
      </c>
      <c r="D2243" s="130">
        <v>0</v>
      </c>
      <c r="E2243" s="131">
        <v>0</v>
      </c>
      <c r="F2243" s="131">
        <v>0</v>
      </c>
      <c r="G2243" s="130" t="s">
        <v>27</v>
      </c>
      <c r="H2243" s="130">
        <v>0</v>
      </c>
      <c r="I2243" s="130">
        <v>0</v>
      </c>
      <c r="J2243" s="131">
        <v>0</v>
      </c>
      <c r="K2243" s="131">
        <v>0</v>
      </c>
    </row>
    <row r="2244" spans="1:11" ht="23.1" hidden="1" customHeight="1" x14ac:dyDescent="0.15">
      <c r="A2244" s="130" t="s">
        <v>4579</v>
      </c>
      <c r="B2244" s="130" t="s">
        <v>4580</v>
      </c>
      <c r="C2244" s="130" t="s">
        <v>40</v>
      </c>
      <c r="D2244" s="130">
        <v>0</v>
      </c>
      <c r="E2244" s="131">
        <v>0</v>
      </c>
      <c r="F2244" s="131">
        <v>0</v>
      </c>
      <c r="G2244" s="130" t="s">
        <v>40</v>
      </c>
      <c r="H2244" s="130">
        <v>0</v>
      </c>
      <c r="I2244" s="130">
        <v>0</v>
      </c>
      <c r="J2244" s="131">
        <v>0</v>
      </c>
      <c r="K2244" s="131">
        <v>0</v>
      </c>
    </row>
    <row r="2245" spans="1:11" ht="23.1" hidden="1" customHeight="1" x14ac:dyDescent="0.15">
      <c r="A2245" s="130" t="s">
        <v>4581</v>
      </c>
      <c r="B2245" s="130" t="s">
        <v>4582</v>
      </c>
      <c r="C2245" s="130" t="s">
        <v>12</v>
      </c>
      <c r="D2245" s="130">
        <v>0</v>
      </c>
      <c r="E2245" s="131">
        <v>0</v>
      </c>
      <c r="F2245" s="131">
        <v>0</v>
      </c>
      <c r="G2245" s="130" t="s">
        <v>19</v>
      </c>
      <c r="H2245" s="130">
        <v>0</v>
      </c>
      <c r="I2245" s="130">
        <v>0</v>
      </c>
      <c r="J2245" s="131">
        <v>0</v>
      </c>
      <c r="K2245" s="131">
        <v>0</v>
      </c>
    </row>
    <row r="2246" spans="1:11" ht="23.1" hidden="1" customHeight="1" x14ac:dyDescent="0.15">
      <c r="A2246" s="130" t="s">
        <v>4583</v>
      </c>
      <c r="B2246" s="130" t="s">
        <v>4584</v>
      </c>
      <c r="C2246" s="130" t="s">
        <v>39</v>
      </c>
      <c r="D2246" s="130">
        <v>0</v>
      </c>
      <c r="E2246" s="131" t="s">
        <v>17</v>
      </c>
      <c r="F2246" s="131">
        <v>0</v>
      </c>
      <c r="G2246" s="130" t="s">
        <v>43</v>
      </c>
      <c r="H2246" s="130">
        <v>0</v>
      </c>
      <c r="I2246" s="130">
        <v>0</v>
      </c>
      <c r="J2246" s="131" t="s">
        <v>80</v>
      </c>
      <c r="K2246" s="131">
        <v>0</v>
      </c>
    </row>
    <row r="2247" spans="1:11" ht="23.1" hidden="1" customHeight="1" x14ac:dyDescent="0.15">
      <c r="A2247" s="130" t="s">
        <v>4585</v>
      </c>
      <c r="B2247" s="130" t="s">
        <v>4586</v>
      </c>
      <c r="C2247" s="130" t="s">
        <v>35</v>
      </c>
      <c r="D2247" s="130">
        <v>0</v>
      </c>
      <c r="E2247" s="131">
        <v>0</v>
      </c>
      <c r="F2247" s="131">
        <v>0</v>
      </c>
      <c r="G2247" s="130" t="s">
        <v>36</v>
      </c>
      <c r="H2247" s="130">
        <v>0</v>
      </c>
      <c r="I2247" s="130">
        <v>0</v>
      </c>
      <c r="J2247" s="131">
        <v>0</v>
      </c>
      <c r="K2247" s="131">
        <v>0</v>
      </c>
    </row>
    <row r="2248" spans="1:11" ht="23.1" hidden="1" customHeight="1" x14ac:dyDescent="0.15">
      <c r="A2248" s="130" t="s">
        <v>4587</v>
      </c>
      <c r="B2248" s="130" t="s">
        <v>4588</v>
      </c>
      <c r="C2248" s="130" t="s">
        <v>11</v>
      </c>
      <c r="D2248" s="130" t="s">
        <v>22</v>
      </c>
      <c r="E2248" s="131">
        <v>0</v>
      </c>
      <c r="F2248" s="131">
        <v>0</v>
      </c>
      <c r="G2248" s="130" t="s">
        <v>62</v>
      </c>
      <c r="H2248" s="130" t="s">
        <v>74</v>
      </c>
      <c r="I2248" s="130">
        <v>0</v>
      </c>
      <c r="J2248" s="131">
        <v>0</v>
      </c>
      <c r="K2248" s="131">
        <v>0</v>
      </c>
    </row>
    <row r="2249" spans="1:11" ht="23.1" hidden="1" customHeight="1" x14ac:dyDescent="0.15">
      <c r="A2249" s="130" t="s">
        <v>4589</v>
      </c>
      <c r="B2249" s="130" t="s">
        <v>4590</v>
      </c>
      <c r="C2249" s="130" t="s">
        <v>11</v>
      </c>
      <c r="D2249" s="130">
        <v>0</v>
      </c>
      <c r="E2249" s="131">
        <v>0</v>
      </c>
      <c r="F2249" s="131">
        <v>0</v>
      </c>
      <c r="G2249" s="130" t="s">
        <v>13</v>
      </c>
      <c r="H2249" s="130">
        <v>0</v>
      </c>
      <c r="I2249" s="130">
        <v>0</v>
      </c>
      <c r="J2249" s="131">
        <v>0</v>
      </c>
      <c r="K2249" s="131">
        <v>0</v>
      </c>
    </row>
    <row r="2250" spans="1:11" ht="23.1" hidden="1" customHeight="1" x14ac:dyDescent="0.15">
      <c r="A2250" s="130" t="s">
        <v>4591</v>
      </c>
      <c r="B2250" s="130" t="s">
        <v>4592</v>
      </c>
      <c r="C2250" s="130" t="s">
        <v>22</v>
      </c>
      <c r="D2250" s="130">
        <v>0</v>
      </c>
      <c r="E2250" s="131">
        <v>0</v>
      </c>
      <c r="F2250" s="131">
        <v>0</v>
      </c>
      <c r="G2250" s="130" t="s">
        <v>51</v>
      </c>
      <c r="H2250" s="130" t="s">
        <v>74</v>
      </c>
      <c r="I2250" s="130">
        <v>0</v>
      </c>
      <c r="J2250" s="131">
        <v>0</v>
      </c>
      <c r="K2250" s="131">
        <v>0</v>
      </c>
    </row>
    <row r="2251" spans="1:11" ht="23.1" hidden="1" customHeight="1" x14ac:dyDescent="0.15">
      <c r="A2251" s="130" t="s">
        <v>4593</v>
      </c>
      <c r="B2251" s="130" t="s">
        <v>4594</v>
      </c>
      <c r="C2251" s="130" t="s">
        <v>11</v>
      </c>
      <c r="D2251" s="130" t="s">
        <v>22</v>
      </c>
      <c r="E2251" s="131">
        <v>0</v>
      </c>
      <c r="F2251" s="131">
        <v>0</v>
      </c>
      <c r="G2251" s="130" t="s">
        <v>62</v>
      </c>
      <c r="H2251" s="130" t="s">
        <v>74</v>
      </c>
      <c r="I2251" s="130">
        <v>0</v>
      </c>
      <c r="J2251" s="131">
        <v>0</v>
      </c>
      <c r="K2251" s="131">
        <v>0</v>
      </c>
    </row>
    <row r="2252" spans="1:11" ht="23.1" hidden="1" customHeight="1" x14ac:dyDescent="0.15">
      <c r="A2252" s="130" t="s">
        <v>4595</v>
      </c>
      <c r="B2252" s="130" t="s">
        <v>4596</v>
      </c>
      <c r="C2252" s="130" t="s">
        <v>39</v>
      </c>
      <c r="D2252" s="130" t="s">
        <v>11</v>
      </c>
      <c r="E2252" s="131" t="s">
        <v>25</v>
      </c>
      <c r="F2252" s="131">
        <v>0</v>
      </c>
      <c r="G2252" s="130" t="s">
        <v>43</v>
      </c>
      <c r="H2252" s="130" t="s">
        <v>13</v>
      </c>
      <c r="I2252" s="130">
        <v>0</v>
      </c>
      <c r="J2252" s="131" t="s">
        <v>33</v>
      </c>
      <c r="K2252" s="131">
        <v>0</v>
      </c>
    </row>
    <row r="2253" spans="1:11" ht="23.1" hidden="1" customHeight="1" x14ac:dyDescent="0.15">
      <c r="A2253" s="130" t="s">
        <v>4597</v>
      </c>
      <c r="B2253" s="130" t="s">
        <v>4598</v>
      </c>
      <c r="C2253" s="130" t="s">
        <v>11</v>
      </c>
      <c r="D2253" s="130" t="s">
        <v>25</v>
      </c>
      <c r="E2253" s="131">
        <v>0</v>
      </c>
      <c r="F2253" s="131">
        <v>0</v>
      </c>
      <c r="G2253" s="130" t="s">
        <v>13</v>
      </c>
      <c r="H2253" s="130" t="s">
        <v>55</v>
      </c>
      <c r="I2253" s="130">
        <v>0</v>
      </c>
      <c r="J2253" s="131">
        <v>0</v>
      </c>
      <c r="K2253" s="131">
        <v>0</v>
      </c>
    </row>
    <row r="2254" spans="1:11" ht="23.1" hidden="1" customHeight="1" x14ac:dyDescent="0.15">
      <c r="A2254" s="130" t="s">
        <v>4599</v>
      </c>
      <c r="B2254" s="130" t="s">
        <v>4600</v>
      </c>
      <c r="C2254" s="130" t="s">
        <v>11</v>
      </c>
      <c r="D2254" s="130">
        <v>0</v>
      </c>
      <c r="E2254" s="131">
        <v>0</v>
      </c>
      <c r="F2254" s="131">
        <v>0</v>
      </c>
      <c r="G2254" s="130" t="s">
        <v>62</v>
      </c>
      <c r="H2254" s="130">
        <v>0</v>
      </c>
      <c r="I2254" s="130">
        <v>0</v>
      </c>
      <c r="J2254" s="131">
        <v>0</v>
      </c>
      <c r="K2254" s="131">
        <v>0</v>
      </c>
    </row>
    <row r="2255" spans="1:11" ht="23.1" hidden="1" customHeight="1" x14ac:dyDescent="0.15">
      <c r="A2255" s="130" t="s">
        <v>4601</v>
      </c>
      <c r="B2255" s="130" t="s">
        <v>4602</v>
      </c>
      <c r="C2255" s="130" t="s">
        <v>11</v>
      </c>
      <c r="D2255" s="130" t="s">
        <v>35</v>
      </c>
      <c r="E2255" s="131">
        <v>0</v>
      </c>
      <c r="F2255" s="131">
        <v>0</v>
      </c>
      <c r="G2255" s="130" t="s">
        <v>32</v>
      </c>
      <c r="H2255" s="130" t="s">
        <v>36</v>
      </c>
      <c r="I2255" s="130">
        <v>0</v>
      </c>
      <c r="J2255" s="131">
        <v>0</v>
      </c>
      <c r="K2255" s="131">
        <v>0</v>
      </c>
    </row>
    <row r="2256" spans="1:11" ht="23.1" hidden="1" customHeight="1" x14ac:dyDescent="0.15">
      <c r="A2256" s="130" t="s">
        <v>4603</v>
      </c>
      <c r="B2256" s="130" t="s">
        <v>4604</v>
      </c>
      <c r="C2256" s="130" t="s">
        <v>11</v>
      </c>
      <c r="D2256" s="130">
        <v>0</v>
      </c>
      <c r="E2256" s="131">
        <v>0</v>
      </c>
      <c r="F2256" s="131">
        <v>0</v>
      </c>
      <c r="G2256" s="130" t="s">
        <v>13</v>
      </c>
      <c r="H2256" s="130">
        <v>0</v>
      </c>
      <c r="I2256" s="130">
        <v>0</v>
      </c>
      <c r="J2256" s="131">
        <v>0</v>
      </c>
      <c r="K2256" s="131">
        <v>0</v>
      </c>
    </row>
    <row r="2257" spans="1:11" ht="23.1" hidden="1" customHeight="1" x14ac:dyDescent="0.15">
      <c r="A2257" s="130" t="s">
        <v>4605</v>
      </c>
      <c r="B2257" s="130" t="s">
        <v>4606</v>
      </c>
      <c r="C2257" s="130" t="s">
        <v>22</v>
      </c>
      <c r="D2257" s="130" t="s">
        <v>18</v>
      </c>
      <c r="E2257" s="131">
        <v>0</v>
      </c>
      <c r="F2257" s="131">
        <v>0</v>
      </c>
      <c r="G2257" s="130" t="s">
        <v>51</v>
      </c>
      <c r="H2257" s="130" t="s">
        <v>18</v>
      </c>
      <c r="I2257" s="130">
        <v>0</v>
      </c>
      <c r="J2257" s="131">
        <v>0</v>
      </c>
      <c r="K2257" s="131">
        <v>0</v>
      </c>
    </row>
    <row r="2258" spans="1:11" ht="23.1" hidden="1" customHeight="1" x14ac:dyDescent="0.15">
      <c r="A2258" s="130" t="s">
        <v>4607</v>
      </c>
      <c r="B2258" s="130" t="s">
        <v>4608</v>
      </c>
      <c r="C2258" s="130" t="s">
        <v>22</v>
      </c>
      <c r="D2258" s="130">
        <v>0</v>
      </c>
      <c r="E2258" s="131">
        <v>0</v>
      </c>
      <c r="F2258" s="131">
        <v>0</v>
      </c>
      <c r="G2258" s="130" t="s">
        <v>74</v>
      </c>
      <c r="H2258" s="130">
        <v>0</v>
      </c>
      <c r="I2258" s="130">
        <v>0</v>
      </c>
      <c r="J2258" s="131">
        <v>0</v>
      </c>
      <c r="K2258" s="131">
        <v>0</v>
      </c>
    </row>
    <row r="2259" spans="1:11" ht="23.1" hidden="1" customHeight="1" x14ac:dyDescent="0.15">
      <c r="A2259" s="130" t="s">
        <v>4609</v>
      </c>
      <c r="B2259" s="130" t="s">
        <v>4610</v>
      </c>
      <c r="C2259" s="130" t="s">
        <v>11</v>
      </c>
      <c r="D2259" s="130">
        <v>0</v>
      </c>
      <c r="E2259" s="131">
        <v>0</v>
      </c>
      <c r="F2259" s="131">
        <v>0</v>
      </c>
      <c r="G2259" s="130" t="s">
        <v>13</v>
      </c>
      <c r="H2259" s="130">
        <v>0</v>
      </c>
      <c r="I2259" s="130">
        <v>0</v>
      </c>
      <c r="J2259" s="131">
        <v>0</v>
      </c>
      <c r="K2259" s="131">
        <v>0</v>
      </c>
    </row>
    <row r="2260" spans="1:11" ht="23.1" hidden="1" customHeight="1" x14ac:dyDescent="0.15">
      <c r="A2260" s="130" t="s">
        <v>4611</v>
      </c>
      <c r="B2260" s="130" t="s">
        <v>4612</v>
      </c>
      <c r="C2260" s="130" t="s">
        <v>48</v>
      </c>
      <c r="D2260" s="130" t="s">
        <v>22</v>
      </c>
      <c r="E2260" s="131">
        <v>0</v>
      </c>
      <c r="F2260" s="131">
        <v>0</v>
      </c>
      <c r="G2260" s="130" t="s">
        <v>62</v>
      </c>
      <c r="H2260" s="130">
        <v>0</v>
      </c>
      <c r="I2260" s="130">
        <v>0</v>
      </c>
      <c r="J2260" s="131">
        <v>0</v>
      </c>
      <c r="K2260" s="131">
        <v>0</v>
      </c>
    </row>
    <row r="2261" spans="1:11" ht="23.1" hidden="1" customHeight="1" x14ac:dyDescent="0.15">
      <c r="A2261" s="130" t="s">
        <v>4613</v>
      </c>
      <c r="B2261" s="130" t="s">
        <v>4614</v>
      </c>
      <c r="C2261" s="130" t="s">
        <v>17</v>
      </c>
      <c r="D2261" s="130">
        <v>0</v>
      </c>
      <c r="E2261" s="131" t="s">
        <v>14</v>
      </c>
      <c r="F2261" s="131">
        <v>0</v>
      </c>
      <c r="G2261" s="130" t="s">
        <v>23</v>
      </c>
      <c r="H2261" s="130">
        <v>0</v>
      </c>
      <c r="I2261" s="130">
        <v>0</v>
      </c>
      <c r="J2261" s="131" t="s">
        <v>14</v>
      </c>
      <c r="K2261" s="131">
        <v>0</v>
      </c>
    </row>
    <row r="2262" spans="1:11" ht="23.1" hidden="1" customHeight="1" x14ac:dyDescent="0.15">
      <c r="A2262" s="130" t="s">
        <v>4615</v>
      </c>
      <c r="B2262" s="130" t="s">
        <v>4616</v>
      </c>
      <c r="C2262" s="130" t="s">
        <v>48</v>
      </c>
      <c r="D2262" s="130" t="s">
        <v>17</v>
      </c>
      <c r="E2262" s="131">
        <v>0</v>
      </c>
      <c r="F2262" s="131">
        <v>0</v>
      </c>
      <c r="G2262" s="130">
        <v>0</v>
      </c>
      <c r="H2262" s="130" t="s">
        <v>80</v>
      </c>
      <c r="I2262" s="130">
        <v>0</v>
      </c>
      <c r="J2262" s="131">
        <v>0</v>
      </c>
      <c r="K2262" s="131">
        <v>0</v>
      </c>
    </row>
    <row r="2263" spans="1:11" ht="23.1" hidden="1" customHeight="1" x14ac:dyDescent="0.15">
      <c r="A2263" s="130" t="s">
        <v>4617</v>
      </c>
      <c r="B2263" s="130" t="s">
        <v>4618</v>
      </c>
      <c r="C2263" s="130" t="s">
        <v>17</v>
      </c>
      <c r="D2263" s="130" t="s">
        <v>11</v>
      </c>
      <c r="E2263" s="131">
        <v>0</v>
      </c>
      <c r="F2263" s="131">
        <v>0</v>
      </c>
      <c r="G2263" s="130" t="s">
        <v>23</v>
      </c>
      <c r="H2263" s="130" t="s">
        <v>32</v>
      </c>
      <c r="I2263" s="130">
        <v>0</v>
      </c>
      <c r="J2263" s="131">
        <v>0</v>
      </c>
      <c r="K2263" s="131">
        <v>0</v>
      </c>
    </row>
    <row r="2264" spans="1:11" ht="23.1" hidden="1" customHeight="1" x14ac:dyDescent="0.15">
      <c r="A2264" s="130" t="s">
        <v>4619</v>
      </c>
      <c r="B2264" s="130" t="s">
        <v>4620</v>
      </c>
      <c r="C2264" s="130" t="s">
        <v>11</v>
      </c>
      <c r="D2264" s="130">
        <v>0</v>
      </c>
      <c r="E2264" s="131">
        <v>0</v>
      </c>
      <c r="F2264" s="131">
        <v>0</v>
      </c>
      <c r="G2264" s="130" t="s">
        <v>32</v>
      </c>
      <c r="H2264" s="130">
        <v>0</v>
      </c>
      <c r="I2264" s="130">
        <v>0</v>
      </c>
      <c r="J2264" s="131">
        <v>0</v>
      </c>
      <c r="K2264" s="131">
        <v>0</v>
      </c>
    </row>
    <row r="2265" spans="1:11" ht="23.1" hidden="1" customHeight="1" x14ac:dyDescent="0.15">
      <c r="A2265" s="130" t="s">
        <v>4621</v>
      </c>
      <c r="B2265" s="130" t="s">
        <v>4622</v>
      </c>
      <c r="C2265" s="130" t="s">
        <v>39</v>
      </c>
      <c r="D2265" s="130">
        <v>0</v>
      </c>
      <c r="E2265" s="131">
        <v>0</v>
      </c>
      <c r="F2265" s="131">
        <v>0</v>
      </c>
      <c r="G2265" s="130" t="s">
        <v>43</v>
      </c>
      <c r="H2265" s="130">
        <v>0</v>
      </c>
      <c r="I2265" s="130">
        <v>0</v>
      </c>
      <c r="J2265" s="131">
        <v>0</v>
      </c>
      <c r="K2265" s="131">
        <v>0</v>
      </c>
    </row>
    <row r="2266" spans="1:11" ht="23.1" hidden="1" customHeight="1" x14ac:dyDescent="0.15">
      <c r="A2266" s="130" t="s">
        <v>4623</v>
      </c>
      <c r="B2266" s="130" t="s">
        <v>4624</v>
      </c>
      <c r="C2266" s="130" t="s">
        <v>17</v>
      </c>
      <c r="D2266" s="130" t="s">
        <v>39</v>
      </c>
      <c r="E2266" s="131">
        <v>0</v>
      </c>
      <c r="F2266" s="131">
        <v>0</v>
      </c>
      <c r="G2266" s="130" t="s">
        <v>23</v>
      </c>
      <c r="H2266" s="130" t="s">
        <v>43</v>
      </c>
      <c r="I2266" s="130">
        <v>0</v>
      </c>
      <c r="J2266" s="131">
        <v>0</v>
      </c>
      <c r="K2266" s="131">
        <v>0</v>
      </c>
    </row>
    <row r="2267" spans="1:11" ht="23.1" hidden="1" customHeight="1" x14ac:dyDescent="0.15">
      <c r="A2267" s="130" t="s">
        <v>4625</v>
      </c>
      <c r="B2267" s="130" t="s">
        <v>4626</v>
      </c>
      <c r="C2267" s="130" t="s">
        <v>35</v>
      </c>
      <c r="D2267" s="130">
        <v>0</v>
      </c>
      <c r="E2267" s="131">
        <v>0</v>
      </c>
      <c r="F2267" s="131">
        <v>0</v>
      </c>
      <c r="G2267" s="130" t="s">
        <v>36</v>
      </c>
      <c r="H2267" s="130">
        <v>0</v>
      </c>
      <c r="I2267" s="130">
        <v>0</v>
      </c>
      <c r="J2267" s="131">
        <v>0</v>
      </c>
      <c r="K2267" s="131">
        <v>0</v>
      </c>
    </row>
    <row r="2268" spans="1:11" ht="23.1" hidden="1" customHeight="1" x14ac:dyDescent="0.15">
      <c r="A2268" s="130" t="s">
        <v>4627</v>
      </c>
      <c r="B2268" s="130" t="s">
        <v>4628</v>
      </c>
      <c r="C2268" s="130" t="s">
        <v>11</v>
      </c>
      <c r="D2268" s="130" t="s">
        <v>47</v>
      </c>
      <c r="E2268" s="131">
        <v>0</v>
      </c>
      <c r="F2268" s="131">
        <v>0</v>
      </c>
      <c r="G2268" s="130" t="s">
        <v>32</v>
      </c>
      <c r="H2268" s="130" t="s">
        <v>47</v>
      </c>
      <c r="I2268" s="130">
        <v>0</v>
      </c>
      <c r="J2268" s="131">
        <v>0</v>
      </c>
      <c r="K2268" s="131">
        <v>0</v>
      </c>
    </row>
    <row r="2269" spans="1:11" ht="23.1" hidden="1" customHeight="1" x14ac:dyDescent="0.15">
      <c r="A2269" s="130" t="s">
        <v>4629</v>
      </c>
      <c r="B2269" s="130" t="s">
        <v>4630</v>
      </c>
      <c r="C2269" s="130" t="s">
        <v>17</v>
      </c>
      <c r="D2269" s="130">
        <v>0</v>
      </c>
      <c r="E2269" s="131" t="s">
        <v>14</v>
      </c>
      <c r="F2269" s="131">
        <v>0</v>
      </c>
      <c r="G2269" s="130" t="s">
        <v>23</v>
      </c>
      <c r="H2269" s="130">
        <v>0</v>
      </c>
      <c r="I2269" s="130">
        <v>0</v>
      </c>
      <c r="J2269" s="131" t="s">
        <v>14</v>
      </c>
      <c r="K2269" s="131">
        <v>0</v>
      </c>
    </row>
    <row r="2270" spans="1:11" ht="23.1" hidden="1" customHeight="1" x14ac:dyDescent="0.15">
      <c r="A2270" s="130" t="s">
        <v>4631</v>
      </c>
      <c r="B2270" s="130" t="s">
        <v>4632</v>
      </c>
      <c r="C2270" s="130" t="s">
        <v>11</v>
      </c>
      <c r="D2270" s="130">
        <v>0</v>
      </c>
      <c r="E2270" s="131">
        <v>0</v>
      </c>
      <c r="F2270" s="131">
        <v>0</v>
      </c>
      <c r="G2270" s="130" t="s">
        <v>62</v>
      </c>
      <c r="H2270" s="130">
        <v>0</v>
      </c>
      <c r="I2270" s="130">
        <v>0</v>
      </c>
      <c r="J2270" s="131">
        <v>0</v>
      </c>
      <c r="K2270" s="131">
        <v>0</v>
      </c>
    </row>
    <row r="2271" spans="1:11" ht="23.1" hidden="1" customHeight="1" x14ac:dyDescent="0.15">
      <c r="A2271" s="130" t="s">
        <v>4633</v>
      </c>
      <c r="B2271" s="130" t="s">
        <v>4634</v>
      </c>
      <c r="C2271" s="130" t="s">
        <v>17</v>
      </c>
      <c r="D2271" s="130" t="s">
        <v>11</v>
      </c>
      <c r="E2271" s="131">
        <v>0</v>
      </c>
      <c r="F2271" s="131">
        <v>0</v>
      </c>
      <c r="G2271" s="130" t="s">
        <v>23</v>
      </c>
      <c r="H2271" s="130" t="s">
        <v>13</v>
      </c>
      <c r="I2271" s="130">
        <v>0</v>
      </c>
      <c r="J2271" s="131">
        <v>0</v>
      </c>
      <c r="K2271" s="131">
        <v>0</v>
      </c>
    </row>
    <row r="2272" spans="1:11" ht="23.1" hidden="1" customHeight="1" x14ac:dyDescent="0.15">
      <c r="A2272" s="130" t="s">
        <v>4635</v>
      </c>
      <c r="B2272" s="130" t="s">
        <v>4636</v>
      </c>
      <c r="C2272" s="130" t="s">
        <v>11</v>
      </c>
      <c r="D2272" s="130" t="s">
        <v>26</v>
      </c>
      <c r="E2272" s="131">
        <v>0</v>
      </c>
      <c r="F2272" s="131">
        <v>0</v>
      </c>
      <c r="G2272" s="130" t="s">
        <v>32</v>
      </c>
      <c r="H2272" s="130" t="s">
        <v>26</v>
      </c>
      <c r="I2272" s="130">
        <v>0</v>
      </c>
      <c r="J2272" s="131">
        <v>0</v>
      </c>
      <c r="K2272" s="131">
        <v>0</v>
      </c>
    </row>
    <row r="2273" spans="1:11" ht="23.1" hidden="1" customHeight="1" x14ac:dyDescent="0.15">
      <c r="A2273" s="130" t="s">
        <v>4637</v>
      </c>
      <c r="B2273" s="130" t="s">
        <v>4638</v>
      </c>
      <c r="C2273" s="130" t="s">
        <v>11</v>
      </c>
      <c r="D2273" s="130">
        <v>0</v>
      </c>
      <c r="E2273" s="131">
        <v>0</v>
      </c>
      <c r="F2273" s="131">
        <v>0</v>
      </c>
      <c r="G2273" s="130" t="s">
        <v>13</v>
      </c>
      <c r="H2273" s="130">
        <v>0</v>
      </c>
      <c r="I2273" s="130">
        <v>0</v>
      </c>
      <c r="J2273" s="131">
        <v>0</v>
      </c>
      <c r="K2273" s="131">
        <v>0</v>
      </c>
    </row>
    <row r="2274" spans="1:11" ht="23.1" hidden="1" customHeight="1" x14ac:dyDescent="0.15">
      <c r="A2274" s="130" t="s">
        <v>4639</v>
      </c>
      <c r="B2274" s="130" t="s">
        <v>4640</v>
      </c>
      <c r="C2274" s="130" t="s">
        <v>35</v>
      </c>
      <c r="D2274" s="130">
        <v>0</v>
      </c>
      <c r="E2274" s="131">
        <v>0</v>
      </c>
      <c r="F2274" s="131">
        <v>0</v>
      </c>
      <c r="G2274" s="130" t="s">
        <v>36</v>
      </c>
      <c r="H2274" s="130">
        <v>0</v>
      </c>
      <c r="I2274" s="130">
        <v>0</v>
      </c>
      <c r="J2274" s="131">
        <v>0</v>
      </c>
      <c r="K2274" s="131">
        <v>0</v>
      </c>
    </row>
    <row r="2275" spans="1:11" ht="23.1" hidden="1" customHeight="1" x14ac:dyDescent="0.15">
      <c r="A2275" s="130" t="s">
        <v>4641</v>
      </c>
      <c r="B2275" s="130" t="s">
        <v>4642</v>
      </c>
      <c r="C2275" s="130" t="s">
        <v>40</v>
      </c>
      <c r="D2275" s="130">
        <v>0</v>
      </c>
      <c r="E2275" s="131">
        <v>0</v>
      </c>
      <c r="F2275" s="131">
        <v>0</v>
      </c>
      <c r="G2275" s="130" t="s">
        <v>40</v>
      </c>
      <c r="H2275" s="130">
        <v>0</v>
      </c>
      <c r="I2275" s="130">
        <v>0</v>
      </c>
      <c r="J2275" s="131">
        <v>0</v>
      </c>
      <c r="K2275" s="131">
        <v>0</v>
      </c>
    </row>
    <row r="2276" spans="1:11" ht="23.1" hidden="1" customHeight="1" x14ac:dyDescent="0.15">
      <c r="A2276" s="130" t="s">
        <v>4643</v>
      </c>
      <c r="B2276" s="130" t="s">
        <v>4644</v>
      </c>
      <c r="C2276" s="130" t="s">
        <v>17</v>
      </c>
      <c r="D2276" s="130">
        <v>0</v>
      </c>
      <c r="E2276" s="131">
        <v>0</v>
      </c>
      <c r="F2276" s="131">
        <v>0</v>
      </c>
      <c r="G2276" s="130" t="s">
        <v>80</v>
      </c>
      <c r="H2276" s="130">
        <v>0</v>
      </c>
      <c r="I2276" s="130">
        <v>0</v>
      </c>
      <c r="J2276" s="131">
        <v>0</v>
      </c>
      <c r="K2276" s="131">
        <v>0</v>
      </c>
    </row>
    <row r="2277" spans="1:11" ht="23.1" hidden="1" customHeight="1" x14ac:dyDescent="0.15">
      <c r="A2277" s="130" t="s">
        <v>4645</v>
      </c>
      <c r="B2277" s="130" t="s">
        <v>4646</v>
      </c>
      <c r="C2277" s="130" t="s">
        <v>11</v>
      </c>
      <c r="D2277" s="130">
        <v>0</v>
      </c>
      <c r="E2277" s="131">
        <v>0</v>
      </c>
      <c r="F2277" s="131">
        <v>0</v>
      </c>
      <c r="G2277" s="130" t="s">
        <v>13</v>
      </c>
      <c r="H2277" s="130">
        <v>0</v>
      </c>
      <c r="I2277" s="130">
        <v>0</v>
      </c>
      <c r="J2277" s="131">
        <v>0</v>
      </c>
      <c r="K2277" s="131">
        <v>0</v>
      </c>
    </row>
    <row r="2278" spans="1:11" ht="23.1" hidden="1" customHeight="1" x14ac:dyDescent="0.15">
      <c r="A2278" s="130" t="s">
        <v>4647</v>
      </c>
      <c r="B2278" s="130" t="s">
        <v>4648</v>
      </c>
      <c r="C2278" s="130" t="s">
        <v>18</v>
      </c>
      <c r="D2278" s="130">
        <v>0</v>
      </c>
      <c r="E2278" s="131">
        <v>0</v>
      </c>
      <c r="F2278" s="131">
        <v>0</v>
      </c>
      <c r="G2278" s="130" t="s">
        <v>18</v>
      </c>
      <c r="H2278" s="130">
        <v>0</v>
      </c>
      <c r="I2278" s="130">
        <v>0</v>
      </c>
      <c r="J2278" s="131">
        <v>0</v>
      </c>
      <c r="K2278" s="131">
        <v>0</v>
      </c>
    </row>
    <row r="2279" spans="1:11" ht="23.1" hidden="1" customHeight="1" x14ac:dyDescent="0.15">
      <c r="A2279" s="130" t="s">
        <v>4649</v>
      </c>
      <c r="B2279" s="130" t="s">
        <v>4650</v>
      </c>
      <c r="C2279" s="130" t="s">
        <v>11</v>
      </c>
      <c r="D2279" s="130">
        <v>0</v>
      </c>
      <c r="E2279" s="131">
        <v>0</v>
      </c>
      <c r="F2279" s="131">
        <v>0</v>
      </c>
      <c r="G2279" s="130" t="s">
        <v>13</v>
      </c>
      <c r="H2279" s="130">
        <v>0</v>
      </c>
      <c r="I2279" s="130">
        <v>0</v>
      </c>
      <c r="J2279" s="131">
        <v>0</v>
      </c>
      <c r="K2279" s="131">
        <v>0</v>
      </c>
    </row>
    <row r="2280" spans="1:11" ht="23.1" hidden="1" customHeight="1" x14ac:dyDescent="0.15">
      <c r="A2280" s="130" t="s">
        <v>4651</v>
      </c>
      <c r="B2280" s="130" t="s">
        <v>4652</v>
      </c>
      <c r="C2280" s="130" t="s">
        <v>39</v>
      </c>
      <c r="D2280" s="130">
        <v>0</v>
      </c>
      <c r="E2280" s="131">
        <v>0</v>
      </c>
      <c r="F2280" s="131">
        <v>0</v>
      </c>
      <c r="G2280" s="130" t="s">
        <v>43</v>
      </c>
      <c r="H2280" s="130">
        <v>0</v>
      </c>
      <c r="I2280" s="130">
        <v>0</v>
      </c>
      <c r="J2280" s="131">
        <v>0</v>
      </c>
      <c r="K2280" s="131">
        <v>0</v>
      </c>
    </row>
    <row r="2281" spans="1:11" ht="23.1" hidden="1" customHeight="1" x14ac:dyDescent="0.15">
      <c r="A2281" s="130" t="s">
        <v>4653</v>
      </c>
      <c r="B2281" s="130" t="s">
        <v>4654</v>
      </c>
      <c r="C2281" s="130" t="s">
        <v>26</v>
      </c>
      <c r="D2281" s="130" t="s">
        <v>39</v>
      </c>
      <c r="E2281" s="131">
        <v>0</v>
      </c>
      <c r="F2281" s="131">
        <v>0</v>
      </c>
      <c r="G2281" s="130" t="s">
        <v>26</v>
      </c>
      <c r="H2281" s="130" t="s">
        <v>43</v>
      </c>
      <c r="I2281" s="130">
        <v>0</v>
      </c>
      <c r="J2281" s="131">
        <v>0</v>
      </c>
      <c r="K2281" s="131">
        <v>0</v>
      </c>
    </row>
    <row r="2282" spans="1:11" ht="23.1" hidden="1" customHeight="1" x14ac:dyDescent="0.15">
      <c r="A2282" s="130" t="s">
        <v>4655</v>
      </c>
      <c r="B2282" s="130" t="s">
        <v>4656</v>
      </c>
      <c r="C2282" s="130" t="s">
        <v>26</v>
      </c>
      <c r="D2282" s="130" t="s">
        <v>25</v>
      </c>
      <c r="E2282" s="131">
        <v>0</v>
      </c>
      <c r="F2282" s="131">
        <v>0</v>
      </c>
      <c r="G2282" s="130" t="s">
        <v>26</v>
      </c>
      <c r="H2282" s="130" t="s">
        <v>72</v>
      </c>
      <c r="I2282" s="130">
        <v>0</v>
      </c>
      <c r="J2282" s="131">
        <v>0</v>
      </c>
      <c r="K2282" s="131">
        <v>0</v>
      </c>
    </row>
    <row r="2283" spans="1:11" ht="23.1" hidden="1" customHeight="1" x14ac:dyDescent="0.15">
      <c r="A2283" s="130" t="s">
        <v>4657</v>
      </c>
      <c r="B2283" s="130" t="s">
        <v>4658</v>
      </c>
      <c r="C2283" s="130" t="s">
        <v>35</v>
      </c>
      <c r="D2283" s="130" t="s">
        <v>12</v>
      </c>
      <c r="E2283" s="131">
        <v>0</v>
      </c>
      <c r="F2283" s="131">
        <v>0</v>
      </c>
      <c r="G2283" s="130" t="s">
        <v>36</v>
      </c>
      <c r="H2283" s="130" t="s">
        <v>19</v>
      </c>
      <c r="I2283" s="130">
        <v>0</v>
      </c>
      <c r="J2283" s="131">
        <v>0</v>
      </c>
      <c r="K2283" s="131">
        <v>0</v>
      </c>
    </row>
    <row r="2284" spans="1:11" ht="23.1" hidden="1" customHeight="1" x14ac:dyDescent="0.15">
      <c r="A2284" s="130" t="s">
        <v>4659</v>
      </c>
      <c r="B2284" s="130" t="s">
        <v>4660</v>
      </c>
      <c r="C2284" s="130" t="s">
        <v>22</v>
      </c>
      <c r="D2284" s="130">
        <v>0</v>
      </c>
      <c r="E2284" s="131">
        <v>0</v>
      </c>
      <c r="F2284" s="131">
        <v>0</v>
      </c>
      <c r="G2284" s="130" t="s">
        <v>71</v>
      </c>
      <c r="H2284" s="130">
        <v>0</v>
      </c>
      <c r="I2284" s="130">
        <v>0</v>
      </c>
      <c r="J2284" s="131">
        <v>0</v>
      </c>
      <c r="K2284" s="131">
        <v>0</v>
      </c>
    </row>
    <row r="2285" spans="1:11" ht="23.1" hidden="1" customHeight="1" x14ac:dyDescent="0.15">
      <c r="A2285" s="130" t="s">
        <v>4661</v>
      </c>
      <c r="B2285" s="130" t="s">
        <v>4662</v>
      </c>
      <c r="C2285" s="130" t="s">
        <v>25</v>
      </c>
      <c r="D2285" s="130" t="s">
        <v>11</v>
      </c>
      <c r="E2285" s="131">
        <v>0</v>
      </c>
      <c r="F2285" s="131">
        <v>0</v>
      </c>
      <c r="G2285" s="130" t="s">
        <v>13</v>
      </c>
      <c r="H2285" s="130" t="s">
        <v>27</v>
      </c>
      <c r="I2285" s="130">
        <v>0</v>
      </c>
      <c r="J2285" s="131" t="s">
        <v>29</v>
      </c>
      <c r="K2285" s="131">
        <v>0</v>
      </c>
    </row>
    <row r="2286" spans="1:11" ht="23.1" hidden="1" customHeight="1" x14ac:dyDescent="0.15">
      <c r="A2286" s="130" t="s">
        <v>4663</v>
      </c>
      <c r="B2286" s="130" t="s">
        <v>4664</v>
      </c>
      <c r="C2286" s="130" t="s">
        <v>17</v>
      </c>
      <c r="D2286" s="130">
        <v>0</v>
      </c>
      <c r="E2286" s="131">
        <v>0</v>
      </c>
      <c r="F2286" s="131">
        <v>0</v>
      </c>
      <c r="G2286" s="130" t="s">
        <v>23</v>
      </c>
      <c r="H2286" s="130">
        <v>0</v>
      </c>
      <c r="I2286" s="130">
        <v>0</v>
      </c>
      <c r="J2286" s="131">
        <v>0</v>
      </c>
      <c r="K2286" s="131">
        <v>0</v>
      </c>
    </row>
    <row r="2287" spans="1:11" ht="23.1" hidden="1" customHeight="1" x14ac:dyDescent="0.15">
      <c r="A2287" s="130" t="s">
        <v>4665</v>
      </c>
      <c r="B2287" s="130" t="s">
        <v>4666</v>
      </c>
      <c r="C2287" s="130" t="s">
        <v>11</v>
      </c>
      <c r="D2287" s="130">
        <v>0</v>
      </c>
      <c r="E2287" s="131">
        <v>0</v>
      </c>
      <c r="F2287" s="131">
        <v>0</v>
      </c>
      <c r="G2287" s="130" t="s">
        <v>13</v>
      </c>
      <c r="H2287" s="130">
        <v>0</v>
      </c>
      <c r="I2287" s="130">
        <v>0</v>
      </c>
      <c r="J2287" s="131">
        <v>0</v>
      </c>
      <c r="K2287" s="131">
        <v>0</v>
      </c>
    </row>
    <row r="2288" spans="1:11" ht="23.1" hidden="1" customHeight="1" x14ac:dyDescent="0.15">
      <c r="A2288" s="130" t="s">
        <v>4667</v>
      </c>
      <c r="B2288" s="130" t="s">
        <v>4668</v>
      </c>
      <c r="C2288" s="130" t="s">
        <v>35</v>
      </c>
      <c r="D2288" s="130" t="s">
        <v>12</v>
      </c>
      <c r="E2288" s="131">
        <v>0</v>
      </c>
      <c r="F2288" s="131">
        <v>0</v>
      </c>
      <c r="G2288" s="130" t="s">
        <v>36</v>
      </c>
      <c r="H2288" s="130" t="s">
        <v>19</v>
      </c>
      <c r="I2288" s="130">
        <v>0</v>
      </c>
      <c r="J2288" s="131">
        <v>0</v>
      </c>
      <c r="K2288" s="131">
        <v>0</v>
      </c>
    </row>
    <row r="2289" spans="1:11" ht="23.1" hidden="1" customHeight="1" x14ac:dyDescent="0.15">
      <c r="A2289" s="130" t="s">
        <v>4669</v>
      </c>
      <c r="B2289" s="130" t="s">
        <v>4670</v>
      </c>
      <c r="C2289" s="130" t="s">
        <v>22</v>
      </c>
      <c r="D2289" s="130">
        <v>0</v>
      </c>
      <c r="E2289" s="131">
        <v>0</v>
      </c>
      <c r="F2289" s="131">
        <v>0</v>
      </c>
      <c r="G2289" s="130" t="s">
        <v>70</v>
      </c>
      <c r="H2289" s="130">
        <v>0</v>
      </c>
      <c r="I2289" s="130">
        <v>0</v>
      </c>
      <c r="J2289" s="131">
        <v>0</v>
      </c>
      <c r="K2289" s="131">
        <v>0</v>
      </c>
    </row>
    <row r="2290" spans="1:11" ht="23.1" hidden="1" customHeight="1" x14ac:dyDescent="0.15">
      <c r="A2290" s="130" t="s">
        <v>4671</v>
      </c>
      <c r="B2290" s="130" t="s">
        <v>4672</v>
      </c>
      <c r="C2290" s="130" t="s">
        <v>26</v>
      </c>
      <c r="D2290" s="130">
        <v>0</v>
      </c>
      <c r="E2290" s="131">
        <v>0</v>
      </c>
      <c r="F2290" s="131">
        <v>0</v>
      </c>
      <c r="G2290" s="130" t="s">
        <v>26</v>
      </c>
      <c r="H2290" s="130">
        <v>0</v>
      </c>
      <c r="I2290" s="130">
        <v>0</v>
      </c>
      <c r="J2290" s="131">
        <v>0</v>
      </c>
      <c r="K2290" s="131">
        <v>0</v>
      </c>
    </row>
    <row r="2291" spans="1:11" ht="23.1" hidden="1" customHeight="1" x14ac:dyDescent="0.15">
      <c r="A2291" s="130" t="s">
        <v>4673</v>
      </c>
      <c r="B2291" s="130" t="s">
        <v>4674</v>
      </c>
      <c r="C2291" s="130" t="s">
        <v>12</v>
      </c>
      <c r="D2291" s="130">
        <v>0</v>
      </c>
      <c r="E2291" s="131">
        <v>0</v>
      </c>
      <c r="F2291" s="131">
        <v>0</v>
      </c>
      <c r="G2291" s="130" t="s">
        <v>19</v>
      </c>
      <c r="H2291" s="130">
        <v>0</v>
      </c>
      <c r="I2291" s="130">
        <v>0</v>
      </c>
      <c r="J2291" s="131">
        <v>0</v>
      </c>
      <c r="K2291" s="131">
        <v>0</v>
      </c>
    </row>
    <row r="2292" spans="1:11" ht="23.1" hidden="1" customHeight="1" x14ac:dyDescent="0.15">
      <c r="A2292" s="130" t="s">
        <v>4675</v>
      </c>
      <c r="B2292" s="130" t="s">
        <v>4676</v>
      </c>
      <c r="C2292" s="130" t="s">
        <v>25</v>
      </c>
      <c r="D2292" s="130">
        <v>0</v>
      </c>
      <c r="E2292" s="131">
        <v>0</v>
      </c>
      <c r="F2292" s="131">
        <v>0</v>
      </c>
      <c r="G2292" s="130" t="s">
        <v>27</v>
      </c>
      <c r="H2292" s="130" t="s">
        <v>55</v>
      </c>
      <c r="I2292" s="130">
        <v>0</v>
      </c>
      <c r="J2292" s="131">
        <v>0</v>
      </c>
      <c r="K2292" s="131">
        <v>0</v>
      </c>
    </row>
    <row r="2293" spans="1:11" ht="23.1" hidden="1" customHeight="1" x14ac:dyDescent="0.15">
      <c r="A2293" s="130" t="s">
        <v>4677</v>
      </c>
      <c r="B2293" s="130" t="s">
        <v>4678</v>
      </c>
      <c r="C2293" s="130" t="s">
        <v>35</v>
      </c>
      <c r="D2293" s="130">
        <v>0</v>
      </c>
      <c r="E2293" s="131">
        <v>0</v>
      </c>
      <c r="F2293" s="131">
        <v>0</v>
      </c>
      <c r="G2293" s="130" t="s">
        <v>36</v>
      </c>
      <c r="H2293" s="130">
        <v>0</v>
      </c>
      <c r="I2293" s="130">
        <v>0</v>
      </c>
      <c r="J2293" s="131">
        <v>0</v>
      </c>
      <c r="K2293" s="131">
        <v>0</v>
      </c>
    </row>
    <row r="2294" spans="1:11" ht="23.1" hidden="1" customHeight="1" x14ac:dyDescent="0.15">
      <c r="A2294" s="130" t="s">
        <v>4679</v>
      </c>
      <c r="B2294" s="130" t="s">
        <v>4680</v>
      </c>
      <c r="C2294" s="130" t="s">
        <v>17</v>
      </c>
      <c r="D2294" s="130">
        <v>0</v>
      </c>
      <c r="E2294" s="131">
        <v>0</v>
      </c>
      <c r="F2294" s="131">
        <v>0</v>
      </c>
      <c r="G2294" s="130" t="s">
        <v>23</v>
      </c>
      <c r="H2294" s="130">
        <v>0</v>
      </c>
      <c r="I2294" s="130">
        <v>0</v>
      </c>
      <c r="J2294" s="131">
        <v>0</v>
      </c>
      <c r="K2294" s="131">
        <v>0</v>
      </c>
    </row>
    <row r="2295" spans="1:11" ht="23.1" hidden="1" customHeight="1" x14ac:dyDescent="0.15">
      <c r="A2295" s="130" t="s">
        <v>4681</v>
      </c>
      <c r="B2295" s="130" t="s">
        <v>4682</v>
      </c>
      <c r="C2295" s="130" t="s">
        <v>11</v>
      </c>
      <c r="D2295" s="130">
        <v>0</v>
      </c>
      <c r="E2295" s="131">
        <v>0</v>
      </c>
      <c r="F2295" s="131">
        <v>0</v>
      </c>
      <c r="G2295" s="130" t="s">
        <v>32</v>
      </c>
      <c r="H2295" s="130">
        <v>0</v>
      </c>
      <c r="I2295" s="130">
        <v>0</v>
      </c>
      <c r="J2295" s="131">
        <v>0</v>
      </c>
      <c r="K2295" s="131">
        <v>0</v>
      </c>
    </row>
    <row r="2296" spans="1:11" ht="23.1" hidden="1" customHeight="1" x14ac:dyDescent="0.15">
      <c r="A2296" s="130" t="s">
        <v>4683</v>
      </c>
      <c r="B2296" s="130" t="s">
        <v>4684</v>
      </c>
      <c r="C2296" s="130" t="s">
        <v>11</v>
      </c>
      <c r="D2296" s="130" t="s">
        <v>25</v>
      </c>
      <c r="E2296" s="131">
        <v>0</v>
      </c>
      <c r="F2296" s="131">
        <v>0</v>
      </c>
      <c r="G2296" s="130" t="s">
        <v>13</v>
      </c>
      <c r="H2296" s="130" t="s">
        <v>64</v>
      </c>
      <c r="I2296" s="130">
        <v>0</v>
      </c>
      <c r="J2296" s="131">
        <v>0</v>
      </c>
      <c r="K2296" s="131">
        <v>0</v>
      </c>
    </row>
    <row r="2297" spans="1:11" ht="23.1" hidden="1" customHeight="1" x14ac:dyDescent="0.15">
      <c r="A2297" s="130" t="s">
        <v>4685</v>
      </c>
      <c r="B2297" s="130" t="s">
        <v>4686</v>
      </c>
      <c r="C2297" s="130" t="s">
        <v>18</v>
      </c>
      <c r="D2297" s="130">
        <v>0</v>
      </c>
      <c r="E2297" s="131">
        <v>0</v>
      </c>
      <c r="F2297" s="131">
        <v>0</v>
      </c>
      <c r="G2297" s="130" t="s">
        <v>18</v>
      </c>
      <c r="H2297" s="130">
        <v>0</v>
      </c>
      <c r="I2297" s="130">
        <v>0</v>
      </c>
      <c r="J2297" s="131">
        <v>0</v>
      </c>
      <c r="K2297" s="131">
        <v>0</v>
      </c>
    </row>
    <row r="2298" spans="1:11" ht="23.1" hidden="1" customHeight="1" x14ac:dyDescent="0.15">
      <c r="A2298" s="130" t="s">
        <v>4687</v>
      </c>
      <c r="B2298" s="130" t="s">
        <v>4688</v>
      </c>
      <c r="C2298" s="130" t="s">
        <v>11</v>
      </c>
      <c r="D2298" s="130">
        <v>0</v>
      </c>
      <c r="E2298" s="131">
        <v>0</v>
      </c>
      <c r="F2298" s="131">
        <v>0</v>
      </c>
      <c r="G2298" s="130" t="s">
        <v>62</v>
      </c>
      <c r="H2298" s="130">
        <v>0</v>
      </c>
      <c r="I2298" s="130">
        <v>0</v>
      </c>
      <c r="J2298" s="131">
        <v>0</v>
      </c>
      <c r="K2298" s="131">
        <v>0</v>
      </c>
    </row>
    <row r="2299" spans="1:11" ht="23.1" hidden="1" customHeight="1" x14ac:dyDescent="0.15">
      <c r="A2299" s="130" t="s">
        <v>4689</v>
      </c>
      <c r="B2299" s="130" t="s">
        <v>4690</v>
      </c>
      <c r="C2299" s="130" t="s">
        <v>17</v>
      </c>
      <c r="D2299" s="130">
        <v>0</v>
      </c>
      <c r="E2299" s="131">
        <v>0</v>
      </c>
      <c r="F2299" s="131">
        <v>0</v>
      </c>
      <c r="G2299" s="130" t="s">
        <v>23</v>
      </c>
      <c r="H2299" s="130">
        <v>0</v>
      </c>
      <c r="I2299" s="130">
        <v>0</v>
      </c>
      <c r="J2299" s="131">
        <v>0</v>
      </c>
      <c r="K2299" s="131">
        <v>0</v>
      </c>
    </row>
    <row r="2300" spans="1:11" ht="23.1" hidden="1" customHeight="1" x14ac:dyDescent="0.15">
      <c r="A2300" s="130" t="s">
        <v>4691</v>
      </c>
      <c r="B2300" s="130" t="s">
        <v>4692</v>
      </c>
      <c r="C2300" s="130" t="s">
        <v>17</v>
      </c>
      <c r="D2300" s="130">
        <v>0</v>
      </c>
      <c r="E2300" s="131">
        <v>0</v>
      </c>
      <c r="F2300" s="131">
        <v>0</v>
      </c>
      <c r="G2300" s="130" t="s">
        <v>80</v>
      </c>
      <c r="H2300" s="130">
        <v>0</v>
      </c>
      <c r="I2300" s="130">
        <v>0</v>
      </c>
      <c r="J2300" s="131">
        <v>0</v>
      </c>
      <c r="K2300" s="131">
        <v>0</v>
      </c>
    </row>
    <row r="2301" spans="1:11" ht="23.1" hidden="1" customHeight="1" x14ac:dyDescent="0.15">
      <c r="A2301" s="130" t="s">
        <v>4693</v>
      </c>
      <c r="B2301" s="130" t="s">
        <v>4694</v>
      </c>
      <c r="C2301" s="130" t="s">
        <v>35</v>
      </c>
      <c r="D2301" s="130">
        <v>0</v>
      </c>
      <c r="E2301" s="131">
        <v>0</v>
      </c>
      <c r="F2301" s="131">
        <v>0</v>
      </c>
      <c r="G2301" s="130" t="s">
        <v>36</v>
      </c>
      <c r="H2301" s="130">
        <v>0</v>
      </c>
      <c r="I2301" s="130">
        <v>0</v>
      </c>
      <c r="J2301" s="131">
        <v>0</v>
      </c>
      <c r="K2301" s="131">
        <v>0</v>
      </c>
    </row>
    <row r="2302" spans="1:11" ht="23.1" hidden="1" customHeight="1" x14ac:dyDescent="0.15">
      <c r="A2302" s="130" t="s">
        <v>4695</v>
      </c>
      <c r="B2302" s="130" t="s">
        <v>4696</v>
      </c>
      <c r="C2302" s="130" t="s">
        <v>35</v>
      </c>
      <c r="D2302" s="130" t="s">
        <v>12</v>
      </c>
      <c r="E2302" s="131">
        <v>0</v>
      </c>
      <c r="F2302" s="131">
        <v>0</v>
      </c>
      <c r="G2302" s="130" t="s">
        <v>36</v>
      </c>
      <c r="H2302" s="130" t="s">
        <v>19</v>
      </c>
      <c r="I2302" s="130">
        <v>0</v>
      </c>
      <c r="J2302" s="131">
        <v>0</v>
      </c>
      <c r="K2302" s="131">
        <v>0</v>
      </c>
    </row>
    <row r="2303" spans="1:11" ht="23.1" hidden="1" customHeight="1" x14ac:dyDescent="0.15">
      <c r="A2303" s="130" t="s">
        <v>4697</v>
      </c>
      <c r="B2303" s="130" t="s">
        <v>4698</v>
      </c>
      <c r="C2303" s="130" t="s">
        <v>12</v>
      </c>
      <c r="D2303" s="130">
        <v>0</v>
      </c>
      <c r="E2303" s="131">
        <v>0</v>
      </c>
      <c r="F2303" s="131">
        <v>0</v>
      </c>
      <c r="G2303" s="130" t="s">
        <v>19</v>
      </c>
      <c r="H2303" s="130">
        <v>0</v>
      </c>
      <c r="I2303" s="130">
        <v>0</v>
      </c>
      <c r="J2303" s="131">
        <v>0</v>
      </c>
      <c r="K2303" s="131">
        <v>0</v>
      </c>
    </row>
    <row r="2304" spans="1:11" ht="23.1" hidden="1" customHeight="1" x14ac:dyDescent="0.15">
      <c r="A2304" s="130" t="s">
        <v>4699</v>
      </c>
      <c r="B2304" s="130" t="s">
        <v>4700</v>
      </c>
      <c r="C2304" s="130" t="s">
        <v>17</v>
      </c>
      <c r="D2304" s="130">
        <v>0</v>
      </c>
      <c r="E2304" s="131">
        <v>0</v>
      </c>
      <c r="F2304" s="131">
        <v>0</v>
      </c>
      <c r="G2304" s="130" t="s">
        <v>67</v>
      </c>
      <c r="H2304" s="130" t="s">
        <v>23</v>
      </c>
      <c r="I2304" s="130">
        <v>0</v>
      </c>
      <c r="J2304" s="131">
        <v>0</v>
      </c>
      <c r="K2304" s="131">
        <v>0</v>
      </c>
    </row>
    <row r="2305" spans="1:11" ht="23.1" hidden="1" customHeight="1" x14ac:dyDescent="0.15">
      <c r="A2305" s="130" t="s">
        <v>4701</v>
      </c>
      <c r="B2305" s="130" t="s">
        <v>4702</v>
      </c>
      <c r="C2305" s="130" t="s">
        <v>22</v>
      </c>
      <c r="D2305" s="130">
        <v>0</v>
      </c>
      <c r="E2305" s="131">
        <v>0</v>
      </c>
      <c r="F2305" s="131">
        <v>0</v>
      </c>
      <c r="G2305" s="130" t="s">
        <v>71</v>
      </c>
      <c r="H2305" s="130">
        <v>0</v>
      </c>
      <c r="I2305" s="130">
        <v>0</v>
      </c>
      <c r="J2305" s="131">
        <v>0</v>
      </c>
      <c r="K2305" s="131">
        <v>0</v>
      </c>
    </row>
    <row r="2306" spans="1:11" ht="23.1" hidden="1" customHeight="1" x14ac:dyDescent="0.15">
      <c r="A2306" s="130" t="s">
        <v>4703</v>
      </c>
      <c r="B2306" s="130" t="s">
        <v>4704</v>
      </c>
      <c r="C2306" s="130" t="s">
        <v>18</v>
      </c>
      <c r="D2306" s="130">
        <v>0</v>
      </c>
      <c r="E2306" s="131">
        <v>0</v>
      </c>
      <c r="F2306" s="131">
        <v>0</v>
      </c>
      <c r="G2306" s="130" t="s">
        <v>18</v>
      </c>
      <c r="H2306" s="130">
        <v>0</v>
      </c>
      <c r="I2306" s="130">
        <v>0</v>
      </c>
      <c r="J2306" s="131">
        <v>0</v>
      </c>
      <c r="K2306" s="131">
        <v>0</v>
      </c>
    </row>
    <row r="2307" spans="1:11" ht="23.1" hidden="1" customHeight="1" x14ac:dyDescent="0.15">
      <c r="A2307" s="130" t="s">
        <v>4705</v>
      </c>
      <c r="B2307" s="130" t="s">
        <v>4706</v>
      </c>
      <c r="C2307" s="130" t="s">
        <v>25</v>
      </c>
      <c r="D2307" s="130">
        <v>0</v>
      </c>
      <c r="E2307" s="131">
        <v>0</v>
      </c>
      <c r="F2307" s="131">
        <v>0</v>
      </c>
      <c r="G2307" s="130" t="s">
        <v>27</v>
      </c>
      <c r="H2307" s="130">
        <v>0</v>
      </c>
      <c r="I2307" s="130">
        <v>0</v>
      </c>
      <c r="J2307" s="131">
        <v>0</v>
      </c>
      <c r="K2307" s="131">
        <v>0</v>
      </c>
    </row>
    <row r="2308" spans="1:11" ht="23.1" hidden="1" customHeight="1" x14ac:dyDescent="0.15">
      <c r="A2308" s="130" t="s">
        <v>4707</v>
      </c>
      <c r="B2308" s="130" t="s">
        <v>4708</v>
      </c>
      <c r="C2308" s="130" t="s">
        <v>11</v>
      </c>
      <c r="D2308" s="130" t="s">
        <v>26</v>
      </c>
      <c r="E2308" s="131">
        <v>0</v>
      </c>
      <c r="F2308" s="131">
        <v>0</v>
      </c>
      <c r="G2308" s="130" t="s">
        <v>13</v>
      </c>
      <c r="H2308" s="130" t="s">
        <v>29</v>
      </c>
      <c r="I2308" s="130" t="s">
        <v>26</v>
      </c>
      <c r="J2308" s="131">
        <v>0</v>
      </c>
      <c r="K2308" s="131">
        <v>0</v>
      </c>
    </row>
    <row r="2309" spans="1:11" ht="23.1" hidden="1" customHeight="1" x14ac:dyDescent="0.15">
      <c r="A2309" s="130" t="s">
        <v>4709</v>
      </c>
      <c r="B2309" s="130" t="s">
        <v>4710</v>
      </c>
      <c r="C2309" s="130" t="s">
        <v>12</v>
      </c>
      <c r="D2309" s="130">
        <v>0</v>
      </c>
      <c r="E2309" s="131">
        <v>0</v>
      </c>
      <c r="F2309" s="131">
        <v>0</v>
      </c>
      <c r="G2309" s="130" t="s">
        <v>19</v>
      </c>
      <c r="H2309" s="130">
        <v>0</v>
      </c>
      <c r="I2309" s="130">
        <v>0</v>
      </c>
      <c r="J2309" s="131">
        <v>0</v>
      </c>
      <c r="K2309" s="131">
        <v>0</v>
      </c>
    </row>
    <row r="2310" spans="1:11" ht="23.1" hidden="1" customHeight="1" x14ac:dyDescent="0.15">
      <c r="A2310" s="130" t="s">
        <v>4711</v>
      </c>
      <c r="B2310" s="130" t="s">
        <v>4712</v>
      </c>
      <c r="C2310" s="130" t="s">
        <v>11</v>
      </c>
      <c r="D2310" s="130">
        <v>0</v>
      </c>
      <c r="E2310" s="131">
        <v>0</v>
      </c>
      <c r="F2310" s="131">
        <v>0</v>
      </c>
      <c r="G2310" s="130" t="s">
        <v>32</v>
      </c>
      <c r="H2310" s="130">
        <v>0</v>
      </c>
      <c r="I2310" s="130">
        <v>0</v>
      </c>
      <c r="J2310" s="131">
        <v>0</v>
      </c>
      <c r="K2310" s="131">
        <v>0</v>
      </c>
    </row>
    <row r="2311" spans="1:11" ht="23.1" hidden="1" customHeight="1" x14ac:dyDescent="0.15">
      <c r="A2311" s="130" t="s">
        <v>4713</v>
      </c>
      <c r="B2311" s="130" t="s">
        <v>4714</v>
      </c>
      <c r="C2311" s="130" t="s">
        <v>11</v>
      </c>
      <c r="D2311" s="130">
        <v>0</v>
      </c>
      <c r="E2311" s="131">
        <v>0</v>
      </c>
      <c r="F2311" s="131">
        <v>0</v>
      </c>
      <c r="G2311" s="130" t="s">
        <v>32</v>
      </c>
      <c r="H2311" s="130">
        <v>0</v>
      </c>
      <c r="I2311" s="130">
        <v>0</v>
      </c>
      <c r="J2311" s="131">
        <v>0</v>
      </c>
      <c r="K2311" s="131">
        <v>0</v>
      </c>
    </row>
    <row r="2312" spans="1:11" ht="23.1" hidden="1" customHeight="1" x14ac:dyDescent="0.15">
      <c r="A2312" s="130" t="s">
        <v>4715</v>
      </c>
      <c r="B2312" s="130" t="s">
        <v>4716</v>
      </c>
      <c r="C2312" s="130" t="s">
        <v>40</v>
      </c>
      <c r="D2312" s="130">
        <v>0</v>
      </c>
      <c r="E2312" s="131">
        <v>0</v>
      </c>
      <c r="F2312" s="131">
        <v>0</v>
      </c>
      <c r="G2312" s="130" t="s">
        <v>40</v>
      </c>
      <c r="H2312" s="130">
        <v>0</v>
      </c>
      <c r="I2312" s="130">
        <v>0</v>
      </c>
      <c r="J2312" s="131">
        <v>0</v>
      </c>
      <c r="K2312" s="131">
        <v>0</v>
      </c>
    </row>
    <row r="2313" spans="1:11" ht="23.1" hidden="1" customHeight="1" x14ac:dyDescent="0.15">
      <c r="A2313" s="130" t="s">
        <v>4717</v>
      </c>
      <c r="B2313" s="130" t="s">
        <v>4718</v>
      </c>
      <c r="C2313" s="130" t="s">
        <v>17</v>
      </c>
      <c r="D2313" s="130">
        <v>0</v>
      </c>
      <c r="E2313" s="131">
        <v>0</v>
      </c>
      <c r="F2313" s="131">
        <v>0</v>
      </c>
      <c r="G2313" s="130" t="s">
        <v>23</v>
      </c>
      <c r="H2313" s="130">
        <v>0</v>
      </c>
      <c r="I2313" s="130">
        <v>0</v>
      </c>
      <c r="J2313" s="131">
        <v>0</v>
      </c>
      <c r="K2313" s="131">
        <v>0</v>
      </c>
    </row>
    <row r="2314" spans="1:11" ht="23.1" hidden="1" customHeight="1" x14ac:dyDescent="0.15">
      <c r="A2314" s="130" t="s">
        <v>4719</v>
      </c>
      <c r="B2314" s="130" t="s">
        <v>4720</v>
      </c>
      <c r="C2314" s="130" t="s">
        <v>22</v>
      </c>
      <c r="D2314" s="130">
        <v>0</v>
      </c>
      <c r="E2314" s="131">
        <v>0</v>
      </c>
      <c r="F2314" s="131">
        <v>0</v>
      </c>
      <c r="G2314" s="130" t="s">
        <v>81</v>
      </c>
      <c r="H2314" s="130">
        <v>0</v>
      </c>
      <c r="I2314" s="130">
        <v>0</v>
      </c>
      <c r="J2314" s="131">
        <v>0</v>
      </c>
      <c r="K2314" s="131">
        <v>0</v>
      </c>
    </row>
    <row r="2315" spans="1:11" ht="23.1" hidden="1" customHeight="1" x14ac:dyDescent="0.15">
      <c r="A2315" s="130" t="s">
        <v>4721</v>
      </c>
      <c r="B2315" s="130" t="s">
        <v>4722</v>
      </c>
      <c r="C2315" s="130" t="s">
        <v>25</v>
      </c>
      <c r="D2315" s="130">
        <v>0</v>
      </c>
      <c r="E2315" s="131">
        <v>0</v>
      </c>
      <c r="F2315" s="131">
        <v>0</v>
      </c>
      <c r="G2315" s="130" t="s">
        <v>72</v>
      </c>
      <c r="H2315" s="130">
        <v>0</v>
      </c>
      <c r="I2315" s="130">
        <v>0</v>
      </c>
      <c r="J2315" s="131">
        <v>0</v>
      </c>
      <c r="K2315" s="131">
        <v>0</v>
      </c>
    </row>
    <row r="2316" spans="1:11" ht="23.1" hidden="1" customHeight="1" x14ac:dyDescent="0.15">
      <c r="A2316" s="130" t="s">
        <v>4723</v>
      </c>
      <c r="B2316" s="130" t="s">
        <v>4724</v>
      </c>
      <c r="C2316" s="130" t="s">
        <v>12</v>
      </c>
      <c r="D2316" s="130">
        <v>0</v>
      </c>
      <c r="E2316" s="131">
        <v>0</v>
      </c>
      <c r="F2316" s="131">
        <v>0</v>
      </c>
      <c r="G2316" s="130" t="s">
        <v>19</v>
      </c>
      <c r="H2316" s="130">
        <v>0</v>
      </c>
      <c r="I2316" s="130">
        <v>0</v>
      </c>
      <c r="J2316" s="131">
        <v>0</v>
      </c>
      <c r="K2316" s="131">
        <v>0</v>
      </c>
    </row>
    <row r="2317" spans="1:11" ht="23.1" hidden="1" customHeight="1" x14ac:dyDescent="0.15">
      <c r="A2317" s="130" t="s">
        <v>4725</v>
      </c>
      <c r="B2317" s="130" t="s">
        <v>4726</v>
      </c>
      <c r="C2317" s="130" t="s">
        <v>11</v>
      </c>
      <c r="D2317" s="130">
        <v>0</v>
      </c>
      <c r="E2317" s="131">
        <v>0</v>
      </c>
      <c r="F2317" s="131">
        <v>0</v>
      </c>
      <c r="G2317" s="130" t="s">
        <v>13</v>
      </c>
      <c r="H2317" s="130">
        <v>0</v>
      </c>
      <c r="I2317" s="130">
        <v>0</v>
      </c>
      <c r="J2317" s="131">
        <v>0</v>
      </c>
      <c r="K2317" s="131">
        <v>0</v>
      </c>
    </row>
    <row r="2318" spans="1:11" ht="23.1" hidden="1" customHeight="1" x14ac:dyDescent="0.15">
      <c r="A2318" s="130" t="s">
        <v>4727</v>
      </c>
      <c r="B2318" s="130" t="s">
        <v>4728</v>
      </c>
      <c r="C2318" s="130" t="s">
        <v>25</v>
      </c>
      <c r="D2318" s="130" t="s">
        <v>35</v>
      </c>
      <c r="E2318" s="131">
        <v>0</v>
      </c>
      <c r="F2318" s="131">
        <v>0</v>
      </c>
      <c r="G2318" s="130" t="s">
        <v>64</v>
      </c>
      <c r="H2318" s="130" t="s">
        <v>76</v>
      </c>
      <c r="I2318" s="130">
        <v>0</v>
      </c>
      <c r="J2318" s="131">
        <v>0</v>
      </c>
      <c r="K2318" s="131">
        <v>0</v>
      </c>
    </row>
    <row r="2319" spans="1:11" ht="23.1" hidden="1" customHeight="1" x14ac:dyDescent="0.15">
      <c r="A2319" s="130" t="s">
        <v>4729</v>
      </c>
      <c r="B2319" s="130" t="s">
        <v>4730</v>
      </c>
      <c r="C2319" s="130" t="s">
        <v>39</v>
      </c>
      <c r="D2319" s="130">
        <v>0</v>
      </c>
      <c r="E2319" s="131">
        <v>0</v>
      </c>
      <c r="F2319" s="131">
        <v>0</v>
      </c>
      <c r="G2319" s="130" t="s">
        <v>43</v>
      </c>
      <c r="H2319" s="130">
        <v>0</v>
      </c>
      <c r="I2319" s="130">
        <v>0</v>
      </c>
      <c r="J2319" s="131">
        <v>0</v>
      </c>
      <c r="K2319" s="131">
        <v>0</v>
      </c>
    </row>
    <row r="2320" spans="1:11" ht="23.1" hidden="1" customHeight="1" x14ac:dyDescent="0.15">
      <c r="A2320" s="130" t="s">
        <v>4731</v>
      </c>
      <c r="B2320" s="130" t="s">
        <v>4732</v>
      </c>
      <c r="C2320" s="130" t="s">
        <v>40</v>
      </c>
      <c r="D2320" s="130">
        <v>0</v>
      </c>
      <c r="E2320" s="131">
        <v>0</v>
      </c>
      <c r="F2320" s="131">
        <v>0</v>
      </c>
      <c r="G2320" s="130" t="s">
        <v>40</v>
      </c>
      <c r="H2320" s="130">
        <v>0</v>
      </c>
      <c r="I2320" s="130">
        <v>0</v>
      </c>
      <c r="J2320" s="131">
        <v>0</v>
      </c>
      <c r="K2320" s="131">
        <v>0</v>
      </c>
    </row>
    <row r="2321" spans="1:11" ht="23.1" hidden="1" customHeight="1" x14ac:dyDescent="0.15">
      <c r="A2321" s="130" t="s">
        <v>4733</v>
      </c>
      <c r="B2321" s="130" t="s">
        <v>4734</v>
      </c>
      <c r="C2321" s="130" t="s">
        <v>22</v>
      </c>
      <c r="D2321" s="130">
        <v>0</v>
      </c>
      <c r="E2321" s="131">
        <v>0</v>
      </c>
      <c r="F2321" s="131">
        <v>0</v>
      </c>
      <c r="G2321" s="130" t="s">
        <v>81</v>
      </c>
      <c r="H2321" s="130">
        <v>0</v>
      </c>
      <c r="I2321" s="130">
        <v>0</v>
      </c>
      <c r="J2321" s="131">
        <v>0</v>
      </c>
      <c r="K2321" s="131">
        <v>0</v>
      </c>
    </row>
    <row r="2322" spans="1:11" ht="23.1" hidden="1" customHeight="1" x14ac:dyDescent="0.15">
      <c r="A2322" s="130" t="s">
        <v>4735</v>
      </c>
      <c r="B2322" s="130" t="s">
        <v>4736</v>
      </c>
      <c r="C2322" s="130" t="s">
        <v>11</v>
      </c>
      <c r="D2322" s="130">
        <v>0</v>
      </c>
      <c r="E2322" s="131">
        <v>0</v>
      </c>
      <c r="F2322" s="131">
        <v>0</v>
      </c>
      <c r="G2322" s="130" t="s">
        <v>13</v>
      </c>
      <c r="H2322" s="130">
        <v>0</v>
      </c>
      <c r="I2322" s="130">
        <v>0</v>
      </c>
      <c r="J2322" s="131">
        <v>0</v>
      </c>
      <c r="K2322" s="131">
        <v>0</v>
      </c>
    </row>
    <row r="2323" spans="1:11" ht="23.1" hidden="1" customHeight="1" x14ac:dyDescent="0.15">
      <c r="A2323" s="130" t="s">
        <v>4737</v>
      </c>
      <c r="B2323" s="130" t="s">
        <v>4738</v>
      </c>
      <c r="C2323" s="130" t="s">
        <v>22</v>
      </c>
      <c r="D2323" s="130" t="s">
        <v>17</v>
      </c>
      <c r="E2323" s="131">
        <v>0</v>
      </c>
      <c r="F2323" s="131">
        <v>0</v>
      </c>
      <c r="G2323" s="130" t="s">
        <v>23</v>
      </c>
      <c r="H2323" s="130">
        <v>0</v>
      </c>
      <c r="I2323" s="130">
        <v>0</v>
      </c>
      <c r="J2323" s="131">
        <v>0</v>
      </c>
      <c r="K2323" s="131">
        <v>0</v>
      </c>
    </row>
    <row r="2324" spans="1:11" ht="23.1" hidden="1" customHeight="1" x14ac:dyDescent="0.15">
      <c r="A2324" s="130" t="s">
        <v>4739</v>
      </c>
      <c r="B2324" s="130" t="s">
        <v>4740</v>
      </c>
      <c r="C2324" s="130" t="s">
        <v>22</v>
      </c>
      <c r="D2324" s="130">
        <v>0</v>
      </c>
      <c r="E2324" s="131">
        <v>0</v>
      </c>
      <c r="F2324" s="131">
        <v>0</v>
      </c>
      <c r="G2324" s="130" t="s">
        <v>73</v>
      </c>
      <c r="H2324" s="130">
        <v>0</v>
      </c>
      <c r="I2324" s="130">
        <v>0</v>
      </c>
      <c r="J2324" s="131">
        <v>0</v>
      </c>
      <c r="K2324" s="131">
        <v>0</v>
      </c>
    </row>
    <row r="2325" spans="1:11" ht="23.1" hidden="1" customHeight="1" x14ac:dyDescent="0.15">
      <c r="A2325" s="130" t="s">
        <v>4741</v>
      </c>
      <c r="B2325" s="130" t="s">
        <v>4742</v>
      </c>
      <c r="C2325" s="130" t="s">
        <v>48</v>
      </c>
      <c r="D2325" s="130" t="s">
        <v>11</v>
      </c>
      <c r="E2325" s="131">
        <v>0</v>
      </c>
      <c r="F2325" s="131">
        <v>0</v>
      </c>
      <c r="G2325" s="130" t="s">
        <v>62</v>
      </c>
      <c r="H2325" s="130">
        <v>0</v>
      </c>
      <c r="I2325" s="130">
        <v>0</v>
      </c>
      <c r="J2325" s="131">
        <v>0</v>
      </c>
      <c r="K2325" s="131">
        <v>0</v>
      </c>
    </row>
    <row r="2326" spans="1:11" ht="23.1" hidden="1" customHeight="1" x14ac:dyDescent="0.15">
      <c r="A2326" s="130" t="s">
        <v>4743</v>
      </c>
      <c r="B2326" s="130" t="s">
        <v>4744</v>
      </c>
      <c r="C2326" s="130" t="s">
        <v>35</v>
      </c>
      <c r="D2326" s="130" t="s">
        <v>25</v>
      </c>
      <c r="E2326" s="131">
        <v>0</v>
      </c>
      <c r="F2326" s="131">
        <v>0</v>
      </c>
      <c r="G2326" s="130" t="s">
        <v>36</v>
      </c>
      <c r="H2326" s="130" t="s">
        <v>27</v>
      </c>
      <c r="I2326" s="130">
        <v>0</v>
      </c>
      <c r="J2326" s="131">
        <v>0</v>
      </c>
      <c r="K2326" s="131">
        <v>0</v>
      </c>
    </row>
    <row r="2327" spans="1:11" ht="23.1" hidden="1" customHeight="1" x14ac:dyDescent="0.15">
      <c r="A2327" s="130" t="s">
        <v>4745</v>
      </c>
      <c r="B2327" s="130" t="s">
        <v>4746</v>
      </c>
      <c r="C2327" s="130" t="s">
        <v>39</v>
      </c>
      <c r="D2327" s="130" t="s">
        <v>40</v>
      </c>
      <c r="E2327" s="131">
        <v>0</v>
      </c>
      <c r="F2327" s="131">
        <v>0</v>
      </c>
      <c r="G2327" s="130" t="s">
        <v>40</v>
      </c>
      <c r="H2327" s="130" t="s">
        <v>43</v>
      </c>
      <c r="I2327" s="130">
        <v>0</v>
      </c>
      <c r="J2327" s="131">
        <v>0</v>
      </c>
      <c r="K2327" s="131">
        <v>0</v>
      </c>
    </row>
    <row r="2328" spans="1:11" ht="23.1" hidden="1" customHeight="1" x14ac:dyDescent="0.15">
      <c r="A2328" s="130" t="s">
        <v>4747</v>
      </c>
      <c r="B2328" s="130" t="s">
        <v>4748</v>
      </c>
      <c r="C2328" s="130" t="s">
        <v>26</v>
      </c>
      <c r="D2328" s="130">
        <v>0</v>
      </c>
      <c r="E2328" s="131">
        <v>0</v>
      </c>
      <c r="F2328" s="131">
        <v>0</v>
      </c>
      <c r="G2328" s="130" t="s">
        <v>26</v>
      </c>
      <c r="H2328" s="130">
        <v>0</v>
      </c>
      <c r="I2328" s="130">
        <v>0</v>
      </c>
      <c r="J2328" s="131">
        <v>0</v>
      </c>
      <c r="K2328" s="131">
        <v>0</v>
      </c>
    </row>
    <row r="2329" spans="1:11" ht="23.1" hidden="1" customHeight="1" x14ac:dyDescent="0.15">
      <c r="A2329" s="130" t="s">
        <v>4749</v>
      </c>
      <c r="B2329" s="130" t="s">
        <v>4750</v>
      </c>
      <c r="C2329" s="130" t="s">
        <v>39</v>
      </c>
      <c r="D2329" s="130">
        <v>0</v>
      </c>
      <c r="E2329" s="131">
        <v>0</v>
      </c>
      <c r="F2329" s="131">
        <v>0</v>
      </c>
      <c r="G2329" s="130" t="s">
        <v>43</v>
      </c>
      <c r="H2329" s="130">
        <v>0</v>
      </c>
      <c r="I2329" s="130">
        <v>0</v>
      </c>
      <c r="J2329" s="131">
        <v>0</v>
      </c>
      <c r="K2329" s="131">
        <v>0</v>
      </c>
    </row>
    <row r="2330" spans="1:11" ht="23.1" hidden="1" customHeight="1" x14ac:dyDescent="0.15">
      <c r="A2330" s="130" t="s">
        <v>4751</v>
      </c>
      <c r="B2330" s="130" t="s">
        <v>4752</v>
      </c>
      <c r="C2330" s="130" t="s">
        <v>35</v>
      </c>
      <c r="D2330" s="130" t="s">
        <v>12</v>
      </c>
      <c r="E2330" s="131">
        <v>0</v>
      </c>
      <c r="F2330" s="131">
        <v>0</v>
      </c>
      <c r="G2330" s="130" t="s">
        <v>36</v>
      </c>
      <c r="H2330" s="130" t="s">
        <v>19</v>
      </c>
      <c r="I2330" s="130">
        <v>0</v>
      </c>
      <c r="J2330" s="131">
        <v>0</v>
      </c>
      <c r="K2330" s="131">
        <v>0</v>
      </c>
    </row>
    <row r="2331" spans="1:11" ht="23.1" hidden="1" customHeight="1" x14ac:dyDescent="0.15">
      <c r="A2331" s="130" t="s">
        <v>4753</v>
      </c>
      <c r="B2331" s="130" t="s">
        <v>4754</v>
      </c>
      <c r="C2331" s="130" t="s">
        <v>11</v>
      </c>
      <c r="D2331" s="130" t="s">
        <v>22</v>
      </c>
      <c r="E2331" s="131">
        <v>0</v>
      </c>
      <c r="F2331" s="131">
        <v>0</v>
      </c>
      <c r="G2331" s="130" t="s">
        <v>13</v>
      </c>
      <c r="H2331" s="130" t="s">
        <v>74</v>
      </c>
      <c r="I2331" s="130">
        <v>0</v>
      </c>
      <c r="J2331" s="131">
        <v>0</v>
      </c>
      <c r="K2331" s="131">
        <v>0</v>
      </c>
    </row>
    <row r="2332" spans="1:11" ht="23.1" hidden="1" customHeight="1" x14ac:dyDescent="0.15">
      <c r="A2332" s="130" t="s">
        <v>4755</v>
      </c>
      <c r="B2332" s="130" t="s">
        <v>4756</v>
      </c>
      <c r="C2332" s="130" t="s">
        <v>39</v>
      </c>
      <c r="D2332" s="130">
        <v>0</v>
      </c>
      <c r="E2332" s="131">
        <v>0</v>
      </c>
      <c r="F2332" s="131">
        <v>0</v>
      </c>
      <c r="G2332" s="130" t="s">
        <v>43</v>
      </c>
      <c r="H2332" s="130">
        <v>0</v>
      </c>
      <c r="I2332" s="130">
        <v>0</v>
      </c>
      <c r="J2332" s="131">
        <v>0</v>
      </c>
      <c r="K2332" s="131">
        <v>0</v>
      </c>
    </row>
    <row r="2333" spans="1:11" ht="23.1" hidden="1" customHeight="1" x14ac:dyDescent="0.15">
      <c r="A2333" s="130" t="s">
        <v>4757</v>
      </c>
      <c r="B2333" s="130" t="s">
        <v>4758</v>
      </c>
      <c r="C2333" s="130" t="s">
        <v>11</v>
      </c>
      <c r="D2333" s="130">
        <v>0</v>
      </c>
      <c r="E2333" s="131">
        <v>0</v>
      </c>
      <c r="F2333" s="131">
        <v>0</v>
      </c>
      <c r="G2333" s="130" t="s">
        <v>13</v>
      </c>
      <c r="H2333" s="130">
        <v>0</v>
      </c>
      <c r="I2333" s="130">
        <v>0</v>
      </c>
      <c r="J2333" s="131">
        <v>0</v>
      </c>
      <c r="K2333" s="131">
        <v>0</v>
      </c>
    </row>
    <row r="2334" spans="1:11" ht="23.1" hidden="1" customHeight="1" x14ac:dyDescent="0.15">
      <c r="A2334" s="130" t="s">
        <v>4759</v>
      </c>
      <c r="B2334" s="130" t="s">
        <v>4760</v>
      </c>
      <c r="C2334" s="130" t="s">
        <v>18</v>
      </c>
      <c r="D2334" s="130">
        <v>0</v>
      </c>
      <c r="E2334" s="131">
        <v>0</v>
      </c>
      <c r="F2334" s="131">
        <v>0</v>
      </c>
      <c r="G2334" s="130" t="s">
        <v>18</v>
      </c>
      <c r="H2334" s="130">
        <v>0</v>
      </c>
      <c r="I2334" s="130">
        <v>0</v>
      </c>
      <c r="J2334" s="131">
        <v>0</v>
      </c>
      <c r="K2334" s="131">
        <v>0</v>
      </c>
    </row>
    <row r="2335" spans="1:11" ht="23.1" hidden="1" customHeight="1" x14ac:dyDescent="0.15">
      <c r="A2335" s="130" t="s">
        <v>4761</v>
      </c>
      <c r="B2335" s="130" t="s">
        <v>4762</v>
      </c>
      <c r="C2335" s="130" t="s">
        <v>25</v>
      </c>
      <c r="D2335" s="130" t="s">
        <v>11</v>
      </c>
      <c r="E2335" s="131">
        <v>0</v>
      </c>
      <c r="F2335" s="131">
        <v>0</v>
      </c>
      <c r="G2335" s="130" t="s">
        <v>55</v>
      </c>
      <c r="H2335" s="130" t="s">
        <v>32</v>
      </c>
      <c r="I2335" s="130">
        <v>0</v>
      </c>
      <c r="J2335" s="131">
        <v>0</v>
      </c>
      <c r="K2335" s="131">
        <v>0</v>
      </c>
    </row>
    <row r="2336" spans="1:11" ht="23.1" hidden="1" customHeight="1" x14ac:dyDescent="0.15">
      <c r="A2336" s="130" t="s">
        <v>4763</v>
      </c>
      <c r="B2336" s="130" t="s">
        <v>4764</v>
      </c>
      <c r="C2336" s="130" t="s">
        <v>18</v>
      </c>
      <c r="D2336" s="130">
        <v>0</v>
      </c>
      <c r="E2336" s="131" t="s">
        <v>14</v>
      </c>
      <c r="F2336" s="131">
        <v>0</v>
      </c>
      <c r="G2336" s="130" t="s">
        <v>18</v>
      </c>
      <c r="H2336" s="130">
        <v>0</v>
      </c>
      <c r="I2336" s="130">
        <v>0</v>
      </c>
      <c r="J2336" s="131" t="s">
        <v>14</v>
      </c>
      <c r="K2336" s="131">
        <v>0</v>
      </c>
    </row>
    <row r="2337" spans="1:11" ht="23.1" hidden="1" customHeight="1" x14ac:dyDescent="0.15">
      <c r="A2337" s="130" t="s">
        <v>4765</v>
      </c>
      <c r="B2337" s="130" t="s">
        <v>4766</v>
      </c>
      <c r="C2337" s="130" t="s">
        <v>11</v>
      </c>
      <c r="D2337" s="130" t="s">
        <v>47</v>
      </c>
      <c r="E2337" s="131">
        <v>0</v>
      </c>
      <c r="F2337" s="131">
        <v>0</v>
      </c>
      <c r="G2337" s="130" t="s">
        <v>32</v>
      </c>
      <c r="H2337" s="130" t="s">
        <v>47</v>
      </c>
      <c r="I2337" s="130">
        <v>0</v>
      </c>
      <c r="J2337" s="131">
        <v>0</v>
      </c>
      <c r="K2337" s="131">
        <v>0</v>
      </c>
    </row>
    <row r="2338" spans="1:11" ht="23.1" hidden="1" customHeight="1" x14ac:dyDescent="0.15">
      <c r="A2338" s="130" t="s">
        <v>4767</v>
      </c>
      <c r="B2338" s="130" t="s">
        <v>4768</v>
      </c>
      <c r="C2338" s="130" t="s">
        <v>50</v>
      </c>
      <c r="D2338" s="130">
        <v>0</v>
      </c>
      <c r="E2338" s="131" t="s">
        <v>11</v>
      </c>
      <c r="F2338" s="131">
        <v>0</v>
      </c>
      <c r="G2338" s="130" t="s">
        <v>50</v>
      </c>
      <c r="H2338" s="130">
        <v>0</v>
      </c>
      <c r="I2338" s="130">
        <v>0</v>
      </c>
      <c r="J2338" s="131" t="s">
        <v>13</v>
      </c>
      <c r="K2338" s="131">
        <v>0</v>
      </c>
    </row>
    <row r="2339" spans="1:11" ht="23.1" hidden="1" customHeight="1" x14ac:dyDescent="0.15">
      <c r="A2339" s="130" t="s">
        <v>4769</v>
      </c>
      <c r="B2339" s="130" t="s">
        <v>4770</v>
      </c>
      <c r="C2339" s="130" t="s">
        <v>40</v>
      </c>
      <c r="D2339" s="130" t="s">
        <v>35</v>
      </c>
      <c r="E2339" s="131">
        <v>0</v>
      </c>
      <c r="F2339" s="131">
        <v>0</v>
      </c>
      <c r="G2339" s="130" t="s">
        <v>40</v>
      </c>
      <c r="H2339" s="130" t="s">
        <v>69</v>
      </c>
      <c r="I2339" s="130" t="s">
        <v>36</v>
      </c>
      <c r="J2339" s="131">
        <v>0</v>
      </c>
      <c r="K2339" s="131">
        <v>0</v>
      </c>
    </row>
    <row r="2340" spans="1:11" ht="23.1" hidden="1" customHeight="1" x14ac:dyDescent="0.15">
      <c r="A2340" s="130" t="s">
        <v>4771</v>
      </c>
      <c r="B2340" s="130" t="s">
        <v>4772</v>
      </c>
      <c r="C2340" s="130" t="s">
        <v>17</v>
      </c>
      <c r="D2340" s="130">
        <v>0</v>
      </c>
      <c r="E2340" s="131">
        <v>0</v>
      </c>
      <c r="F2340" s="131">
        <v>0</v>
      </c>
      <c r="G2340" s="130" t="s">
        <v>23</v>
      </c>
      <c r="H2340" s="130">
        <v>0</v>
      </c>
      <c r="I2340" s="130">
        <v>0</v>
      </c>
      <c r="J2340" s="131">
        <v>0</v>
      </c>
      <c r="K2340" s="131">
        <v>0</v>
      </c>
    </row>
    <row r="2341" spans="1:11" ht="23.1" hidden="1" customHeight="1" x14ac:dyDescent="0.15">
      <c r="A2341" s="130" t="s">
        <v>4773</v>
      </c>
      <c r="B2341" s="130" t="s">
        <v>4774</v>
      </c>
      <c r="C2341" s="130" t="s">
        <v>22</v>
      </c>
      <c r="D2341" s="130">
        <v>0</v>
      </c>
      <c r="E2341" s="131">
        <v>0</v>
      </c>
      <c r="F2341" s="131">
        <v>0</v>
      </c>
      <c r="G2341" s="130" t="s">
        <v>71</v>
      </c>
      <c r="H2341" s="130">
        <v>0</v>
      </c>
      <c r="I2341" s="130">
        <v>0</v>
      </c>
      <c r="J2341" s="131">
        <v>0</v>
      </c>
      <c r="K2341" s="131">
        <v>0</v>
      </c>
    </row>
    <row r="2342" spans="1:11" ht="23.1" hidden="1" customHeight="1" x14ac:dyDescent="0.15">
      <c r="A2342" s="130" t="s">
        <v>4775</v>
      </c>
      <c r="B2342" s="130" t="s">
        <v>4776</v>
      </c>
      <c r="C2342" s="130" t="s">
        <v>18</v>
      </c>
      <c r="D2342" s="130">
        <v>0</v>
      </c>
      <c r="E2342" s="131">
        <v>0</v>
      </c>
      <c r="F2342" s="131">
        <v>0</v>
      </c>
      <c r="G2342" s="130" t="s">
        <v>18</v>
      </c>
      <c r="H2342" s="130">
        <v>0</v>
      </c>
      <c r="I2342" s="130">
        <v>0</v>
      </c>
      <c r="J2342" s="131">
        <v>0</v>
      </c>
      <c r="K2342" s="131">
        <v>0</v>
      </c>
    </row>
    <row r="2343" spans="1:11" ht="23.1" hidden="1" customHeight="1" x14ac:dyDescent="0.15">
      <c r="A2343" s="130" t="s">
        <v>4777</v>
      </c>
      <c r="B2343" s="130" t="s">
        <v>4778</v>
      </c>
      <c r="C2343" s="130" t="s">
        <v>35</v>
      </c>
      <c r="D2343" s="130" t="s">
        <v>14</v>
      </c>
      <c r="E2343" s="131">
        <v>0</v>
      </c>
      <c r="F2343" s="131">
        <v>0</v>
      </c>
      <c r="G2343" s="130" t="s">
        <v>36</v>
      </c>
      <c r="H2343" s="130" t="s">
        <v>14</v>
      </c>
      <c r="I2343" s="130">
        <v>0</v>
      </c>
      <c r="J2343" s="131">
        <v>0</v>
      </c>
      <c r="K2343" s="131">
        <v>0</v>
      </c>
    </row>
    <row r="2344" spans="1:11" ht="23.1" hidden="1" customHeight="1" x14ac:dyDescent="0.15">
      <c r="A2344" s="130" t="s">
        <v>4779</v>
      </c>
      <c r="B2344" s="130" t="s">
        <v>4780</v>
      </c>
      <c r="C2344" s="130" t="s">
        <v>25</v>
      </c>
      <c r="D2344" s="130">
        <v>0</v>
      </c>
      <c r="E2344" s="131">
        <v>0</v>
      </c>
      <c r="F2344" s="131">
        <v>0</v>
      </c>
      <c r="G2344" s="130" t="s">
        <v>64</v>
      </c>
      <c r="H2344" s="130">
        <v>0</v>
      </c>
      <c r="I2344" s="130">
        <v>0</v>
      </c>
      <c r="J2344" s="131">
        <v>0</v>
      </c>
      <c r="K2344" s="131">
        <v>0</v>
      </c>
    </row>
    <row r="2345" spans="1:11" ht="23.1" hidden="1" customHeight="1" x14ac:dyDescent="0.15">
      <c r="A2345" s="130" t="s">
        <v>4781</v>
      </c>
      <c r="B2345" s="130" t="s">
        <v>4782</v>
      </c>
      <c r="C2345" s="130" t="s">
        <v>17</v>
      </c>
      <c r="D2345" s="130">
        <v>0</v>
      </c>
      <c r="E2345" s="131" t="s">
        <v>12</v>
      </c>
      <c r="F2345" s="131">
        <v>0</v>
      </c>
      <c r="G2345" s="130" t="s">
        <v>82</v>
      </c>
      <c r="H2345" s="130">
        <v>0</v>
      </c>
      <c r="I2345" s="130">
        <v>0</v>
      </c>
      <c r="J2345" s="131">
        <v>0</v>
      </c>
      <c r="K2345" s="131">
        <v>0</v>
      </c>
    </row>
    <row r="2346" spans="1:11" ht="23.1" hidden="1" customHeight="1" x14ac:dyDescent="0.15">
      <c r="A2346" s="130" t="s">
        <v>4783</v>
      </c>
      <c r="B2346" s="130" t="s">
        <v>4784</v>
      </c>
      <c r="C2346" s="130" t="s">
        <v>25</v>
      </c>
      <c r="D2346" s="130">
        <v>0</v>
      </c>
      <c r="E2346" s="131">
        <v>0</v>
      </c>
      <c r="F2346" s="131">
        <v>0</v>
      </c>
      <c r="G2346" s="130" t="s">
        <v>64</v>
      </c>
      <c r="H2346" s="130">
        <v>0</v>
      </c>
      <c r="I2346" s="130">
        <v>0</v>
      </c>
      <c r="J2346" s="131">
        <v>0</v>
      </c>
      <c r="K2346" s="131">
        <v>0</v>
      </c>
    </row>
    <row r="2347" spans="1:11" ht="23.1" hidden="1" customHeight="1" x14ac:dyDescent="0.15">
      <c r="A2347" s="130" t="s">
        <v>4785</v>
      </c>
      <c r="B2347" s="130" t="s">
        <v>4786</v>
      </c>
      <c r="C2347" s="130" t="s">
        <v>59</v>
      </c>
      <c r="D2347" s="130">
        <v>0</v>
      </c>
      <c r="E2347" s="131">
        <v>0</v>
      </c>
      <c r="F2347" s="131">
        <v>0</v>
      </c>
      <c r="G2347" s="130" t="s">
        <v>59</v>
      </c>
      <c r="H2347" s="130">
        <v>0</v>
      </c>
      <c r="I2347" s="130">
        <v>0</v>
      </c>
      <c r="J2347" s="131">
        <v>0</v>
      </c>
      <c r="K2347" s="131">
        <v>0</v>
      </c>
    </row>
    <row r="2348" spans="1:11" ht="23.1" hidden="1" customHeight="1" x14ac:dyDescent="0.15">
      <c r="A2348" s="130" t="s">
        <v>4787</v>
      </c>
      <c r="B2348" s="130" t="s">
        <v>4788</v>
      </c>
      <c r="C2348" s="130" t="s">
        <v>11</v>
      </c>
      <c r="D2348" s="130">
        <v>0</v>
      </c>
      <c r="E2348" s="131">
        <v>0</v>
      </c>
      <c r="F2348" s="131">
        <v>0</v>
      </c>
      <c r="G2348" s="130" t="s">
        <v>32</v>
      </c>
      <c r="H2348" s="130">
        <v>0</v>
      </c>
      <c r="I2348" s="130">
        <v>0</v>
      </c>
      <c r="J2348" s="131">
        <v>0</v>
      </c>
      <c r="K2348" s="131">
        <v>0</v>
      </c>
    </row>
    <row r="2349" spans="1:11" ht="23.1" hidden="1" customHeight="1" x14ac:dyDescent="0.15">
      <c r="A2349" s="130" t="s">
        <v>4789</v>
      </c>
      <c r="B2349" s="130" t="s">
        <v>4790</v>
      </c>
      <c r="C2349" s="130" t="s">
        <v>35</v>
      </c>
      <c r="D2349" s="130" t="s">
        <v>26</v>
      </c>
      <c r="E2349" s="131">
        <v>0</v>
      </c>
      <c r="F2349" s="131">
        <v>0</v>
      </c>
      <c r="G2349" s="130" t="s">
        <v>26</v>
      </c>
      <c r="H2349" s="130" t="s">
        <v>36</v>
      </c>
      <c r="I2349" s="130">
        <v>0</v>
      </c>
      <c r="J2349" s="131">
        <v>0</v>
      </c>
      <c r="K2349" s="131">
        <v>0</v>
      </c>
    </row>
    <row r="2350" spans="1:11" ht="23.1" hidden="1" customHeight="1" x14ac:dyDescent="0.15">
      <c r="A2350" s="130" t="s">
        <v>4791</v>
      </c>
      <c r="B2350" s="130" t="s">
        <v>4792</v>
      </c>
      <c r="C2350" s="130" t="s">
        <v>22</v>
      </c>
      <c r="D2350" s="130">
        <v>0</v>
      </c>
      <c r="E2350" s="131">
        <v>0</v>
      </c>
      <c r="F2350" s="131">
        <v>0</v>
      </c>
      <c r="G2350" s="130" t="s">
        <v>86</v>
      </c>
      <c r="H2350" s="130">
        <v>0</v>
      </c>
      <c r="I2350" s="130">
        <v>0</v>
      </c>
      <c r="J2350" s="131">
        <v>0</v>
      </c>
      <c r="K2350" s="131">
        <v>0</v>
      </c>
    </row>
    <row r="2351" spans="1:11" ht="23.1" hidden="1" customHeight="1" x14ac:dyDescent="0.15">
      <c r="A2351" s="130" t="s">
        <v>4793</v>
      </c>
      <c r="B2351" s="130" t="s">
        <v>4794</v>
      </c>
      <c r="C2351" s="130" t="s">
        <v>48</v>
      </c>
      <c r="D2351" s="130" t="s">
        <v>39</v>
      </c>
      <c r="E2351" s="131">
        <v>0</v>
      </c>
      <c r="F2351" s="131">
        <v>0</v>
      </c>
      <c r="G2351" s="130">
        <v>0</v>
      </c>
      <c r="H2351" s="130" t="s">
        <v>43</v>
      </c>
      <c r="I2351" s="130">
        <v>0</v>
      </c>
      <c r="J2351" s="131">
        <v>0</v>
      </c>
      <c r="K2351" s="131">
        <v>0</v>
      </c>
    </row>
    <row r="2352" spans="1:11" ht="23.1" hidden="1" customHeight="1" x14ac:dyDescent="0.15">
      <c r="A2352" s="130" t="s">
        <v>4795</v>
      </c>
      <c r="B2352" s="130" t="s">
        <v>4796</v>
      </c>
      <c r="C2352" s="130" t="s">
        <v>22</v>
      </c>
      <c r="D2352" s="130" t="s">
        <v>18</v>
      </c>
      <c r="E2352" s="131">
        <v>0</v>
      </c>
      <c r="F2352" s="131">
        <v>0</v>
      </c>
      <c r="G2352" s="130" t="s">
        <v>81</v>
      </c>
      <c r="H2352" s="130" t="s">
        <v>18</v>
      </c>
      <c r="I2352" s="130">
        <v>0</v>
      </c>
      <c r="J2352" s="131">
        <v>0</v>
      </c>
      <c r="K2352" s="131">
        <v>0</v>
      </c>
    </row>
    <row r="2353" spans="1:11" ht="23.1" hidden="1" customHeight="1" x14ac:dyDescent="0.15">
      <c r="A2353" s="130" t="s">
        <v>4797</v>
      </c>
      <c r="B2353" s="130" t="s">
        <v>4798</v>
      </c>
      <c r="C2353" s="130" t="s">
        <v>11</v>
      </c>
      <c r="D2353" s="130">
        <v>0</v>
      </c>
      <c r="E2353" s="131">
        <v>0</v>
      </c>
      <c r="F2353" s="131">
        <v>0</v>
      </c>
      <c r="G2353" s="130" t="s">
        <v>13</v>
      </c>
      <c r="H2353" s="130">
        <v>0</v>
      </c>
      <c r="I2353" s="130">
        <v>0</v>
      </c>
      <c r="J2353" s="131">
        <v>0</v>
      </c>
      <c r="K2353" s="131">
        <v>0</v>
      </c>
    </row>
    <row r="2354" spans="1:11" ht="23.1" hidden="1" customHeight="1" x14ac:dyDescent="0.15">
      <c r="A2354" s="130" t="s">
        <v>4799</v>
      </c>
      <c r="B2354" s="130" t="s">
        <v>4800</v>
      </c>
      <c r="C2354" s="130" t="s">
        <v>25</v>
      </c>
      <c r="D2354" s="130">
        <v>0</v>
      </c>
      <c r="E2354" s="131">
        <v>0</v>
      </c>
      <c r="F2354" s="131">
        <v>0</v>
      </c>
      <c r="G2354" s="130" t="s">
        <v>41</v>
      </c>
      <c r="H2354" s="130">
        <v>0</v>
      </c>
      <c r="I2354" s="130">
        <v>0</v>
      </c>
      <c r="J2354" s="131">
        <v>0</v>
      </c>
      <c r="K2354" s="131">
        <v>0</v>
      </c>
    </row>
    <row r="2355" spans="1:11" ht="23.1" hidden="1" customHeight="1" x14ac:dyDescent="0.15">
      <c r="A2355" s="130" t="s">
        <v>4801</v>
      </c>
      <c r="B2355" s="130" t="s">
        <v>4802</v>
      </c>
      <c r="C2355" s="130" t="s">
        <v>17</v>
      </c>
      <c r="D2355" s="130">
        <v>0</v>
      </c>
      <c r="E2355" s="131">
        <v>0</v>
      </c>
      <c r="F2355" s="131">
        <v>0</v>
      </c>
      <c r="G2355" s="130" t="s">
        <v>23</v>
      </c>
      <c r="H2355" s="130">
        <v>0</v>
      </c>
      <c r="I2355" s="130">
        <v>0</v>
      </c>
      <c r="J2355" s="131">
        <v>0</v>
      </c>
      <c r="K2355" s="131">
        <v>0</v>
      </c>
    </row>
    <row r="2356" spans="1:11" ht="23.1" hidden="1" customHeight="1" x14ac:dyDescent="0.15">
      <c r="A2356" s="130" t="s">
        <v>4803</v>
      </c>
      <c r="B2356" s="130" t="s">
        <v>4804</v>
      </c>
      <c r="C2356" s="130" t="s">
        <v>22</v>
      </c>
      <c r="D2356" s="130">
        <v>0</v>
      </c>
      <c r="E2356" s="131">
        <v>0</v>
      </c>
      <c r="F2356" s="131">
        <v>0</v>
      </c>
      <c r="G2356" s="130" t="s">
        <v>51</v>
      </c>
      <c r="H2356" s="130">
        <v>0</v>
      </c>
      <c r="I2356" s="130">
        <v>0</v>
      </c>
      <c r="J2356" s="131">
        <v>0</v>
      </c>
      <c r="K2356" s="131">
        <v>0</v>
      </c>
    </row>
    <row r="2357" spans="1:11" ht="23.1" hidden="1" customHeight="1" x14ac:dyDescent="0.15">
      <c r="A2357" s="130" t="s">
        <v>4805</v>
      </c>
      <c r="B2357" s="130" t="s">
        <v>4806</v>
      </c>
      <c r="C2357" s="130" t="s">
        <v>26</v>
      </c>
      <c r="D2357" s="130">
        <v>0</v>
      </c>
      <c r="E2357" s="131">
        <v>0</v>
      </c>
      <c r="F2357" s="131">
        <v>0</v>
      </c>
      <c r="G2357" s="130" t="s">
        <v>26</v>
      </c>
      <c r="H2357" s="130">
        <v>0</v>
      </c>
      <c r="I2357" s="130">
        <v>0</v>
      </c>
      <c r="J2357" s="131">
        <v>0</v>
      </c>
      <c r="K2357" s="131">
        <v>0</v>
      </c>
    </row>
    <row r="2358" spans="1:11" ht="23.1" hidden="1" customHeight="1" x14ac:dyDescent="0.15">
      <c r="A2358" s="130" t="s">
        <v>4807</v>
      </c>
      <c r="B2358" s="130" t="s">
        <v>4808</v>
      </c>
      <c r="C2358" s="130" t="s">
        <v>22</v>
      </c>
      <c r="D2358" s="130">
        <v>0</v>
      </c>
      <c r="E2358" s="131">
        <v>0</v>
      </c>
      <c r="F2358" s="131">
        <v>0</v>
      </c>
      <c r="G2358" s="130" t="s">
        <v>70</v>
      </c>
      <c r="H2358" s="130">
        <v>0</v>
      </c>
      <c r="I2358" s="130">
        <v>0</v>
      </c>
      <c r="J2358" s="131">
        <v>0</v>
      </c>
      <c r="K2358" s="131">
        <v>0</v>
      </c>
    </row>
    <row r="2359" spans="1:11" ht="23.1" hidden="1" customHeight="1" x14ac:dyDescent="0.15">
      <c r="A2359" s="130" t="s">
        <v>4809</v>
      </c>
      <c r="B2359" s="130" t="s">
        <v>4810</v>
      </c>
      <c r="C2359" s="130" t="s">
        <v>11</v>
      </c>
      <c r="D2359" s="130">
        <v>0</v>
      </c>
      <c r="E2359" s="131">
        <v>0</v>
      </c>
      <c r="F2359" s="131">
        <v>0</v>
      </c>
      <c r="G2359" s="130" t="s">
        <v>32</v>
      </c>
      <c r="H2359" s="130">
        <v>0</v>
      </c>
      <c r="I2359" s="130">
        <v>0</v>
      </c>
      <c r="J2359" s="131">
        <v>0</v>
      </c>
      <c r="K2359" s="131">
        <v>0</v>
      </c>
    </row>
    <row r="2360" spans="1:11" ht="23.1" hidden="1" customHeight="1" x14ac:dyDescent="0.15">
      <c r="A2360" s="130" t="s">
        <v>4811</v>
      </c>
      <c r="B2360" s="130" t="s">
        <v>4812</v>
      </c>
      <c r="C2360" s="130" t="s">
        <v>18</v>
      </c>
      <c r="D2360" s="130">
        <v>0</v>
      </c>
      <c r="E2360" s="131">
        <v>0</v>
      </c>
      <c r="F2360" s="131">
        <v>0</v>
      </c>
      <c r="G2360" s="130" t="s">
        <v>18</v>
      </c>
      <c r="H2360" s="130" t="s">
        <v>81</v>
      </c>
      <c r="I2360" s="130">
        <v>0</v>
      </c>
      <c r="J2360" s="131">
        <v>0</v>
      </c>
      <c r="K2360" s="131">
        <v>0</v>
      </c>
    </row>
    <row r="2361" spans="1:11" ht="23.1" hidden="1" customHeight="1" x14ac:dyDescent="0.15">
      <c r="A2361" s="130" t="s">
        <v>4813</v>
      </c>
      <c r="B2361" s="130" t="s">
        <v>4814</v>
      </c>
      <c r="C2361" s="130" t="s">
        <v>35</v>
      </c>
      <c r="D2361" s="130">
        <v>0</v>
      </c>
      <c r="E2361" s="131">
        <v>0</v>
      </c>
      <c r="F2361" s="131">
        <v>0</v>
      </c>
      <c r="G2361" s="130" t="s">
        <v>36</v>
      </c>
      <c r="H2361" s="130">
        <v>0</v>
      </c>
      <c r="I2361" s="130">
        <v>0</v>
      </c>
      <c r="J2361" s="131">
        <v>0</v>
      </c>
      <c r="K2361" s="131">
        <v>0</v>
      </c>
    </row>
    <row r="2362" spans="1:11" ht="23.1" hidden="1" customHeight="1" x14ac:dyDescent="0.15">
      <c r="A2362" s="130" t="s">
        <v>4815</v>
      </c>
      <c r="B2362" s="130" t="s">
        <v>4816</v>
      </c>
      <c r="C2362" s="130" t="s">
        <v>22</v>
      </c>
      <c r="D2362" s="130">
        <v>0</v>
      </c>
      <c r="E2362" s="131">
        <v>0</v>
      </c>
      <c r="F2362" s="131">
        <v>0</v>
      </c>
      <c r="G2362" s="130" t="s">
        <v>51</v>
      </c>
      <c r="H2362" s="130">
        <v>0</v>
      </c>
      <c r="I2362" s="130">
        <v>0</v>
      </c>
      <c r="J2362" s="131">
        <v>0</v>
      </c>
      <c r="K2362" s="131">
        <v>0</v>
      </c>
    </row>
    <row r="2363" spans="1:11" ht="23.1" hidden="1" customHeight="1" x14ac:dyDescent="0.15">
      <c r="A2363" s="130" t="s">
        <v>4817</v>
      </c>
      <c r="B2363" s="130" t="s">
        <v>4818</v>
      </c>
      <c r="C2363" s="130" t="s">
        <v>39</v>
      </c>
      <c r="D2363" s="130">
        <v>0</v>
      </c>
      <c r="E2363" s="131">
        <v>0</v>
      </c>
      <c r="F2363" s="131">
        <v>0</v>
      </c>
      <c r="G2363" s="130" t="s">
        <v>43</v>
      </c>
      <c r="H2363" s="130">
        <v>0</v>
      </c>
      <c r="I2363" s="130">
        <v>0</v>
      </c>
      <c r="J2363" s="131">
        <v>0</v>
      </c>
      <c r="K2363" s="131">
        <v>0</v>
      </c>
    </row>
    <row r="2364" spans="1:11" ht="23.1" hidden="1" customHeight="1" x14ac:dyDescent="0.15">
      <c r="A2364" s="130" t="s">
        <v>4819</v>
      </c>
      <c r="B2364" s="130" t="s">
        <v>4820</v>
      </c>
      <c r="C2364" s="130" t="s">
        <v>40</v>
      </c>
      <c r="D2364" s="130">
        <v>0</v>
      </c>
      <c r="E2364" s="131">
        <v>0</v>
      </c>
      <c r="F2364" s="131">
        <v>0</v>
      </c>
      <c r="G2364" s="130" t="s">
        <v>40</v>
      </c>
      <c r="H2364" s="130">
        <v>0</v>
      </c>
      <c r="I2364" s="130">
        <v>0</v>
      </c>
      <c r="J2364" s="131">
        <v>0</v>
      </c>
      <c r="K2364" s="131">
        <v>0</v>
      </c>
    </row>
    <row r="2365" spans="1:11" ht="23.1" hidden="1" customHeight="1" x14ac:dyDescent="0.15">
      <c r="A2365" s="130" t="s">
        <v>4821</v>
      </c>
      <c r="B2365" s="130" t="s">
        <v>4822</v>
      </c>
      <c r="C2365" s="130" t="s">
        <v>22</v>
      </c>
      <c r="D2365" s="130">
        <v>0</v>
      </c>
      <c r="E2365" s="131">
        <v>0</v>
      </c>
      <c r="F2365" s="131">
        <v>0</v>
      </c>
      <c r="G2365" s="130" t="s">
        <v>71</v>
      </c>
      <c r="H2365" s="130">
        <v>0</v>
      </c>
      <c r="I2365" s="130">
        <v>0</v>
      </c>
      <c r="J2365" s="131">
        <v>0</v>
      </c>
      <c r="K2365" s="131">
        <v>0</v>
      </c>
    </row>
    <row r="2366" spans="1:11" ht="23.1" hidden="1" customHeight="1" x14ac:dyDescent="0.15">
      <c r="A2366" s="130" t="s">
        <v>4823</v>
      </c>
      <c r="B2366" s="130" t="s">
        <v>4824</v>
      </c>
      <c r="C2366" s="130" t="s">
        <v>35</v>
      </c>
      <c r="D2366" s="130">
        <v>0</v>
      </c>
      <c r="E2366" s="131">
        <v>0</v>
      </c>
      <c r="F2366" s="131">
        <v>0</v>
      </c>
      <c r="G2366" s="130" t="s">
        <v>36</v>
      </c>
      <c r="H2366" s="130">
        <v>0</v>
      </c>
      <c r="I2366" s="130">
        <v>0</v>
      </c>
      <c r="J2366" s="131">
        <v>0</v>
      </c>
      <c r="K2366" s="131">
        <v>0</v>
      </c>
    </row>
    <row r="2367" spans="1:11" ht="23.1" hidden="1" customHeight="1" x14ac:dyDescent="0.15">
      <c r="A2367" s="130" t="s">
        <v>4825</v>
      </c>
      <c r="B2367" s="130" t="s">
        <v>4826</v>
      </c>
      <c r="C2367" s="130" t="s">
        <v>11</v>
      </c>
      <c r="D2367" s="130">
        <v>0</v>
      </c>
      <c r="E2367" s="131">
        <v>0</v>
      </c>
      <c r="F2367" s="131">
        <v>0</v>
      </c>
      <c r="G2367" s="130" t="s">
        <v>13</v>
      </c>
      <c r="H2367" s="130">
        <v>0</v>
      </c>
      <c r="I2367" s="130">
        <v>0</v>
      </c>
      <c r="J2367" s="131">
        <v>0</v>
      </c>
      <c r="K2367" s="131">
        <v>0</v>
      </c>
    </row>
    <row r="2368" spans="1:11" ht="23.1" hidden="1" customHeight="1" x14ac:dyDescent="0.15">
      <c r="A2368" s="130" t="s">
        <v>4827</v>
      </c>
      <c r="B2368" s="130" t="s">
        <v>4828</v>
      </c>
      <c r="C2368" s="130" t="s">
        <v>25</v>
      </c>
      <c r="D2368" s="130">
        <v>0</v>
      </c>
      <c r="E2368" s="131">
        <v>0</v>
      </c>
      <c r="F2368" s="131">
        <v>0</v>
      </c>
      <c r="G2368" s="130" t="s">
        <v>72</v>
      </c>
      <c r="H2368" s="130">
        <v>0</v>
      </c>
      <c r="I2368" s="130">
        <v>0</v>
      </c>
      <c r="J2368" s="131">
        <v>0</v>
      </c>
      <c r="K2368" s="131">
        <v>0</v>
      </c>
    </row>
    <row r="2369" spans="1:11" ht="23.1" hidden="1" customHeight="1" x14ac:dyDescent="0.15">
      <c r="A2369" s="130" t="s">
        <v>4829</v>
      </c>
      <c r="B2369" s="130" t="s">
        <v>4830</v>
      </c>
      <c r="C2369" s="130" t="s">
        <v>17</v>
      </c>
      <c r="D2369" s="130">
        <v>0</v>
      </c>
      <c r="E2369" s="131">
        <v>0</v>
      </c>
      <c r="F2369" s="131">
        <v>0</v>
      </c>
      <c r="G2369" s="130" t="s">
        <v>23</v>
      </c>
      <c r="H2369" s="130">
        <v>0</v>
      </c>
      <c r="I2369" s="130">
        <v>0</v>
      </c>
      <c r="J2369" s="131">
        <v>0</v>
      </c>
      <c r="K2369" s="131">
        <v>0</v>
      </c>
    </row>
    <row r="2370" spans="1:11" ht="23.1" hidden="1" customHeight="1" x14ac:dyDescent="0.15">
      <c r="A2370" s="130" t="s">
        <v>4831</v>
      </c>
      <c r="B2370" s="130" t="s">
        <v>4832</v>
      </c>
      <c r="C2370" s="130" t="s">
        <v>12</v>
      </c>
      <c r="D2370" s="130">
        <v>0</v>
      </c>
      <c r="E2370" s="131">
        <v>0</v>
      </c>
      <c r="F2370" s="131">
        <v>0</v>
      </c>
      <c r="G2370" s="130" t="s">
        <v>36</v>
      </c>
      <c r="H2370" s="130" t="s">
        <v>19</v>
      </c>
      <c r="I2370" s="130">
        <v>0</v>
      </c>
      <c r="J2370" s="131">
        <v>0</v>
      </c>
      <c r="K2370" s="131">
        <v>0</v>
      </c>
    </row>
    <row r="2371" spans="1:11" ht="23.1" hidden="1" customHeight="1" x14ac:dyDescent="0.15">
      <c r="A2371" s="130" t="s">
        <v>4833</v>
      </c>
      <c r="B2371" s="130" t="s">
        <v>4834</v>
      </c>
      <c r="C2371" s="130" t="s">
        <v>26</v>
      </c>
      <c r="D2371" s="130">
        <v>0</v>
      </c>
      <c r="E2371" s="131">
        <v>0</v>
      </c>
      <c r="F2371" s="131">
        <v>0</v>
      </c>
      <c r="G2371" s="130" t="s">
        <v>26</v>
      </c>
      <c r="H2371" s="130">
        <v>0</v>
      </c>
      <c r="I2371" s="130">
        <v>0</v>
      </c>
      <c r="J2371" s="131">
        <v>0</v>
      </c>
      <c r="K2371" s="131">
        <v>0</v>
      </c>
    </row>
    <row r="2372" spans="1:11" ht="23.1" hidden="1" customHeight="1" x14ac:dyDescent="0.15">
      <c r="A2372" s="130" t="s">
        <v>4835</v>
      </c>
      <c r="B2372" s="130" t="s">
        <v>4836</v>
      </c>
      <c r="C2372" s="130" t="s">
        <v>22</v>
      </c>
      <c r="D2372" s="130">
        <v>0</v>
      </c>
      <c r="E2372" s="131">
        <v>0</v>
      </c>
      <c r="F2372" s="131">
        <v>0</v>
      </c>
      <c r="G2372" s="130" t="s">
        <v>51</v>
      </c>
      <c r="H2372" s="130">
        <v>0</v>
      </c>
      <c r="I2372" s="130">
        <v>0</v>
      </c>
      <c r="J2372" s="131">
        <v>0</v>
      </c>
      <c r="K2372" s="131">
        <v>0</v>
      </c>
    </row>
    <row r="2373" spans="1:11" ht="23.1" hidden="1" customHeight="1" x14ac:dyDescent="0.15">
      <c r="A2373" s="130" t="s">
        <v>4837</v>
      </c>
      <c r="B2373" s="130" t="s">
        <v>4838</v>
      </c>
      <c r="C2373" s="130" t="s">
        <v>11</v>
      </c>
      <c r="D2373" s="130">
        <v>0</v>
      </c>
      <c r="E2373" s="131">
        <v>0</v>
      </c>
      <c r="F2373" s="131">
        <v>0</v>
      </c>
      <c r="G2373" s="130" t="s">
        <v>13</v>
      </c>
      <c r="H2373" s="130">
        <v>0</v>
      </c>
      <c r="I2373" s="130">
        <v>0</v>
      </c>
      <c r="J2373" s="131">
        <v>0</v>
      </c>
      <c r="K2373" s="131">
        <v>0</v>
      </c>
    </row>
    <row r="2374" spans="1:11" ht="23.1" hidden="1" customHeight="1" x14ac:dyDescent="0.15">
      <c r="A2374" s="130" t="s">
        <v>4839</v>
      </c>
      <c r="B2374" s="130" t="s">
        <v>4840</v>
      </c>
      <c r="C2374" s="130" t="s">
        <v>17</v>
      </c>
      <c r="D2374" s="130">
        <v>0</v>
      </c>
      <c r="E2374" s="131">
        <v>0</v>
      </c>
      <c r="F2374" s="131">
        <v>0</v>
      </c>
      <c r="G2374" s="130" t="s">
        <v>23</v>
      </c>
      <c r="H2374" s="130">
        <v>0</v>
      </c>
      <c r="I2374" s="130">
        <v>0</v>
      </c>
      <c r="J2374" s="131">
        <v>0</v>
      </c>
      <c r="K2374" s="131">
        <v>0</v>
      </c>
    </row>
    <row r="2375" spans="1:11" ht="23.1" hidden="1" customHeight="1" x14ac:dyDescent="0.15">
      <c r="A2375" s="130" t="s">
        <v>4841</v>
      </c>
      <c r="B2375" s="130" t="s">
        <v>4842</v>
      </c>
      <c r="C2375" s="130" t="s">
        <v>22</v>
      </c>
      <c r="D2375" s="130">
        <v>0</v>
      </c>
      <c r="E2375" s="131">
        <v>0</v>
      </c>
      <c r="F2375" s="131">
        <v>0</v>
      </c>
      <c r="G2375" s="130" t="s">
        <v>70</v>
      </c>
      <c r="H2375" s="130">
        <v>0</v>
      </c>
      <c r="I2375" s="130">
        <v>0</v>
      </c>
      <c r="J2375" s="131">
        <v>0</v>
      </c>
      <c r="K2375" s="131">
        <v>0</v>
      </c>
    </row>
    <row r="2376" spans="1:11" ht="23.1" hidden="1" customHeight="1" x14ac:dyDescent="0.15">
      <c r="A2376" s="130" t="s">
        <v>4843</v>
      </c>
      <c r="B2376" s="130" t="s">
        <v>4844</v>
      </c>
      <c r="C2376" s="130" t="s">
        <v>26</v>
      </c>
      <c r="D2376" s="130" t="s">
        <v>39</v>
      </c>
      <c r="E2376" s="131">
        <v>0</v>
      </c>
      <c r="F2376" s="131">
        <v>0</v>
      </c>
      <c r="G2376" s="130" t="s">
        <v>26</v>
      </c>
      <c r="H2376" s="130" t="s">
        <v>43</v>
      </c>
      <c r="I2376" s="130">
        <v>0</v>
      </c>
      <c r="J2376" s="131">
        <v>0</v>
      </c>
      <c r="K2376" s="131">
        <v>0</v>
      </c>
    </row>
    <row r="2377" spans="1:11" ht="23.1" hidden="1" customHeight="1" x14ac:dyDescent="0.15">
      <c r="A2377" s="130" t="s">
        <v>4845</v>
      </c>
      <c r="B2377" s="130" t="s">
        <v>4846</v>
      </c>
      <c r="C2377" s="130" t="s">
        <v>11</v>
      </c>
      <c r="D2377" s="130">
        <v>0</v>
      </c>
      <c r="E2377" s="131">
        <v>0</v>
      </c>
      <c r="F2377" s="131">
        <v>0</v>
      </c>
      <c r="G2377" s="130" t="s">
        <v>57</v>
      </c>
      <c r="H2377" s="130">
        <v>0</v>
      </c>
      <c r="I2377" s="130">
        <v>0</v>
      </c>
      <c r="J2377" s="131">
        <v>0</v>
      </c>
      <c r="K2377" s="131">
        <v>0</v>
      </c>
    </row>
    <row r="2378" spans="1:11" ht="23.1" hidden="1" customHeight="1" x14ac:dyDescent="0.15">
      <c r="A2378" s="130" t="s">
        <v>4847</v>
      </c>
      <c r="B2378" s="130" t="s">
        <v>4848</v>
      </c>
      <c r="C2378" s="130" t="s">
        <v>22</v>
      </c>
      <c r="D2378" s="130">
        <v>0</v>
      </c>
      <c r="E2378" s="131">
        <v>0</v>
      </c>
      <c r="F2378" s="131">
        <v>0</v>
      </c>
      <c r="G2378" s="130" t="s">
        <v>51</v>
      </c>
      <c r="H2378" s="130">
        <v>0</v>
      </c>
      <c r="I2378" s="130">
        <v>0</v>
      </c>
      <c r="J2378" s="131">
        <v>0</v>
      </c>
      <c r="K2378" s="131">
        <v>0</v>
      </c>
    </row>
    <row r="2379" spans="1:11" ht="23.1" hidden="1" customHeight="1" x14ac:dyDescent="0.15">
      <c r="A2379" s="130" t="s">
        <v>4849</v>
      </c>
      <c r="B2379" s="130" t="s">
        <v>4850</v>
      </c>
      <c r="C2379" s="130" t="s">
        <v>11</v>
      </c>
      <c r="D2379" s="130" t="s">
        <v>26</v>
      </c>
      <c r="E2379" s="131">
        <v>0</v>
      </c>
      <c r="F2379" s="131">
        <v>0</v>
      </c>
      <c r="G2379" s="130" t="s">
        <v>13</v>
      </c>
      <c r="H2379" s="130" t="s">
        <v>26</v>
      </c>
      <c r="I2379" s="130" t="s">
        <v>86</v>
      </c>
      <c r="J2379" s="131">
        <v>0</v>
      </c>
      <c r="K2379" s="131">
        <v>0</v>
      </c>
    </row>
    <row r="2380" spans="1:11" ht="23.1" hidden="1" customHeight="1" x14ac:dyDescent="0.15">
      <c r="A2380" s="130" t="s">
        <v>4851</v>
      </c>
      <c r="B2380" s="130" t="s">
        <v>4852</v>
      </c>
      <c r="C2380" s="130" t="s">
        <v>12</v>
      </c>
      <c r="D2380" s="130">
        <v>0</v>
      </c>
      <c r="E2380" s="131">
        <v>0</v>
      </c>
      <c r="F2380" s="131">
        <v>0</v>
      </c>
      <c r="G2380" s="130" t="s">
        <v>68</v>
      </c>
      <c r="H2380" s="130">
        <v>0</v>
      </c>
      <c r="I2380" s="130">
        <v>0</v>
      </c>
      <c r="J2380" s="131">
        <v>0</v>
      </c>
      <c r="K2380" s="131">
        <v>0</v>
      </c>
    </row>
    <row r="2381" spans="1:11" ht="23.1" hidden="1" customHeight="1" x14ac:dyDescent="0.15">
      <c r="A2381" s="130" t="s">
        <v>4853</v>
      </c>
      <c r="B2381" s="130" t="s">
        <v>4854</v>
      </c>
      <c r="C2381" s="130" t="s">
        <v>22</v>
      </c>
      <c r="D2381" s="130">
        <v>0</v>
      </c>
      <c r="E2381" s="131">
        <v>0</v>
      </c>
      <c r="F2381" s="131">
        <v>0</v>
      </c>
      <c r="G2381" s="130" t="s">
        <v>71</v>
      </c>
      <c r="H2381" s="130">
        <v>0</v>
      </c>
      <c r="I2381" s="130">
        <v>0</v>
      </c>
      <c r="J2381" s="131">
        <v>0</v>
      </c>
      <c r="K2381" s="131">
        <v>0</v>
      </c>
    </row>
    <row r="2382" spans="1:11" ht="23.1" hidden="1" customHeight="1" x14ac:dyDescent="0.15">
      <c r="A2382" s="130" t="s">
        <v>4855</v>
      </c>
      <c r="B2382" s="130" t="s">
        <v>4856</v>
      </c>
      <c r="C2382" s="130" t="s">
        <v>25</v>
      </c>
      <c r="D2382" s="130">
        <v>0</v>
      </c>
      <c r="E2382" s="131" t="s">
        <v>17</v>
      </c>
      <c r="F2382" s="131">
        <v>0</v>
      </c>
      <c r="G2382" s="130" t="s">
        <v>41</v>
      </c>
      <c r="H2382" s="130">
        <v>0</v>
      </c>
      <c r="I2382" s="130">
        <v>0</v>
      </c>
      <c r="J2382" s="131" t="s">
        <v>37</v>
      </c>
      <c r="K2382" s="131">
        <v>0</v>
      </c>
    </row>
    <row r="2383" spans="1:11" ht="23.1" hidden="1" customHeight="1" x14ac:dyDescent="0.15">
      <c r="A2383" s="130" t="s">
        <v>4857</v>
      </c>
      <c r="B2383" s="130" t="s">
        <v>4858</v>
      </c>
      <c r="C2383" s="130" t="s">
        <v>17</v>
      </c>
      <c r="D2383" s="130">
        <v>0</v>
      </c>
      <c r="E2383" s="131">
        <v>0</v>
      </c>
      <c r="F2383" s="131">
        <v>0</v>
      </c>
      <c r="G2383" s="130" t="s">
        <v>23</v>
      </c>
      <c r="H2383" s="130">
        <v>0</v>
      </c>
      <c r="I2383" s="130">
        <v>0</v>
      </c>
      <c r="J2383" s="131">
        <v>0</v>
      </c>
      <c r="K2383" s="131">
        <v>0</v>
      </c>
    </row>
    <row r="2384" spans="1:11" ht="23.1" hidden="1" customHeight="1" x14ac:dyDescent="0.15">
      <c r="A2384" s="130" t="s">
        <v>4859</v>
      </c>
      <c r="B2384" s="130" t="s">
        <v>4860</v>
      </c>
      <c r="C2384" s="130" t="s">
        <v>11</v>
      </c>
      <c r="D2384" s="130">
        <v>0</v>
      </c>
      <c r="E2384" s="131">
        <v>0</v>
      </c>
      <c r="F2384" s="131">
        <v>0</v>
      </c>
      <c r="G2384" s="130" t="s">
        <v>57</v>
      </c>
      <c r="H2384" s="130">
        <v>0</v>
      </c>
      <c r="I2384" s="130">
        <v>0</v>
      </c>
      <c r="J2384" s="131">
        <v>0</v>
      </c>
      <c r="K2384" s="131">
        <v>0</v>
      </c>
    </row>
    <row r="2385" spans="1:11" ht="23.1" hidden="1" customHeight="1" x14ac:dyDescent="0.15">
      <c r="A2385" s="130" t="s">
        <v>4861</v>
      </c>
      <c r="B2385" s="130" t="s">
        <v>4862</v>
      </c>
      <c r="C2385" s="130" t="s">
        <v>40</v>
      </c>
      <c r="D2385" s="130">
        <v>0</v>
      </c>
      <c r="E2385" s="131">
        <v>0</v>
      </c>
      <c r="F2385" s="131">
        <v>0</v>
      </c>
      <c r="G2385" s="130" t="s">
        <v>40</v>
      </c>
      <c r="H2385" s="130">
        <v>0</v>
      </c>
      <c r="I2385" s="130">
        <v>0</v>
      </c>
      <c r="J2385" s="131">
        <v>0</v>
      </c>
      <c r="K2385" s="131">
        <v>0</v>
      </c>
    </row>
    <row r="2386" spans="1:11" ht="23.1" hidden="1" customHeight="1" x14ac:dyDescent="0.15">
      <c r="A2386" s="130" t="s">
        <v>4863</v>
      </c>
      <c r="B2386" s="130" t="s">
        <v>4864</v>
      </c>
      <c r="C2386" s="130" t="s">
        <v>12</v>
      </c>
      <c r="D2386" s="130">
        <v>0</v>
      </c>
      <c r="E2386" s="131">
        <v>0</v>
      </c>
      <c r="F2386" s="131">
        <v>0</v>
      </c>
      <c r="G2386" s="130" t="s">
        <v>19</v>
      </c>
      <c r="H2386" s="130">
        <v>0</v>
      </c>
      <c r="I2386" s="130">
        <v>0</v>
      </c>
      <c r="J2386" s="131">
        <v>0</v>
      </c>
      <c r="K2386" s="131">
        <v>0</v>
      </c>
    </row>
    <row r="2387" spans="1:11" ht="23.1" hidden="1" customHeight="1" x14ac:dyDescent="0.15">
      <c r="A2387" s="130" t="s">
        <v>4865</v>
      </c>
      <c r="B2387" s="130" t="s">
        <v>4866</v>
      </c>
      <c r="C2387" s="130" t="s">
        <v>11</v>
      </c>
      <c r="D2387" s="130">
        <v>0</v>
      </c>
      <c r="E2387" s="131">
        <v>0</v>
      </c>
      <c r="F2387" s="131">
        <v>0</v>
      </c>
      <c r="G2387" s="130" t="s">
        <v>32</v>
      </c>
      <c r="H2387" s="130">
        <v>0</v>
      </c>
      <c r="I2387" s="130">
        <v>0</v>
      </c>
      <c r="J2387" s="131">
        <v>0</v>
      </c>
      <c r="K2387" s="131">
        <v>0</v>
      </c>
    </row>
    <row r="2388" spans="1:11" ht="23.1" hidden="1" customHeight="1" x14ac:dyDescent="0.15">
      <c r="A2388" s="130" t="s">
        <v>4867</v>
      </c>
      <c r="B2388" s="130" t="s">
        <v>4868</v>
      </c>
      <c r="C2388" s="130" t="s">
        <v>26</v>
      </c>
      <c r="D2388" s="130">
        <v>0</v>
      </c>
      <c r="E2388" s="131">
        <v>0</v>
      </c>
      <c r="F2388" s="131">
        <v>0</v>
      </c>
      <c r="G2388" s="130" t="s">
        <v>26</v>
      </c>
      <c r="H2388" s="130">
        <v>0</v>
      </c>
      <c r="I2388" s="130">
        <v>0</v>
      </c>
      <c r="J2388" s="131">
        <v>0</v>
      </c>
      <c r="K2388" s="131">
        <v>0</v>
      </c>
    </row>
    <row r="2389" spans="1:11" ht="23.1" hidden="1" customHeight="1" x14ac:dyDescent="0.15">
      <c r="A2389" s="130" t="s">
        <v>4869</v>
      </c>
      <c r="B2389" s="130" t="s">
        <v>4870</v>
      </c>
      <c r="C2389" s="130" t="s">
        <v>17</v>
      </c>
      <c r="D2389" s="130">
        <v>0</v>
      </c>
      <c r="E2389" s="131">
        <v>0</v>
      </c>
      <c r="F2389" s="131">
        <v>0</v>
      </c>
      <c r="G2389" s="130" t="s">
        <v>23</v>
      </c>
      <c r="H2389" s="130">
        <v>0</v>
      </c>
      <c r="I2389" s="130">
        <v>0</v>
      </c>
      <c r="J2389" s="131">
        <v>0</v>
      </c>
      <c r="K2389" s="131">
        <v>0</v>
      </c>
    </row>
    <row r="2390" spans="1:11" ht="23.1" hidden="1" customHeight="1" x14ac:dyDescent="0.15">
      <c r="A2390" s="130" t="s">
        <v>4871</v>
      </c>
      <c r="B2390" s="130" t="s">
        <v>4872</v>
      </c>
      <c r="C2390" s="130" t="s">
        <v>26</v>
      </c>
      <c r="D2390" s="130">
        <v>0</v>
      </c>
      <c r="E2390" s="131">
        <v>0</v>
      </c>
      <c r="F2390" s="131">
        <v>0</v>
      </c>
      <c r="G2390" s="130" t="s">
        <v>26</v>
      </c>
      <c r="H2390" s="130">
        <v>0</v>
      </c>
      <c r="I2390" s="130">
        <v>0</v>
      </c>
      <c r="J2390" s="131">
        <v>0</v>
      </c>
      <c r="K2390" s="131">
        <v>0</v>
      </c>
    </row>
    <row r="2391" spans="1:11" ht="23.1" hidden="1" customHeight="1" x14ac:dyDescent="0.15">
      <c r="A2391" s="130" t="s">
        <v>4873</v>
      </c>
      <c r="B2391" s="130" t="s">
        <v>4874</v>
      </c>
      <c r="C2391" s="130" t="s">
        <v>39</v>
      </c>
      <c r="D2391" s="130">
        <v>0</v>
      </c>
      <c r="E2391" s="131">
        <v>0</v>
      </c>
      <c r="F2391" s="131">
        <v>0</v>
      </c>
      <c r="G2391" s="130" t="s">
        <v>43</v>
      </c>
      <c r="H2391" s="130">
        <v>0</v>
      </c>
      <c r="I2391" s="130">
        <v>0</v>
      </c>
      <c r="J2391" s="131">
        <v>0</v>
      </c>
      <c r="K2391" s="131">
        <v>0</v>
      </c>
    </row>
    <row r="2392" spans="1:11" ht="23.1" hidden="1" customHeight="1" x14ac:dyDescent="0.15">
      <c r="A2392" s="130" t="s">
        <v>4875</v>
      </c>
      <c r="B2392" s="130" t="s">
        <v>4876</v>
      </c>
      <c r="C2392" s="130" t="s">
        <v>17</v>
      </c>
      <c r="D2392" s="130">
        <v>0</v>
      </c>
      <c r="E2392" s="131">
        <v>0</v>
      </c>
      <c r="F2392" s="131">
        <v>0</v>
      </c>
      <c r="G2392" s="130" t="s">
        <v>37</v>
      </c>
      <c r="H2392" s="130">
        <v>0</v>
      </c>
      <c r="I2392" s="130">
        <v>0</v>
      </c>
      <c r="J2392" s="131">
        <v>0</v>
      </c>
      <c r="K2392" s="131">
        <v>0</v>
      </c>
    </row>
    <row r="2393" spans="1:11" ht="23.1" hidden="1" customHeight="1" x14ac:dyDescent="0.15">
      <c r="A2393" s="130" t="s">
        <v>4877</v>
      </c>
      <c r="B2393" s="130" t="s">
        <v>4878</v>
      </c>
      <c r="C2393" s="130" t="s">
        <v>12</v>
      </c>
      <c r="D2393" s="130">
        <v>0</v>
      </c>
      <c r="E2393" s="131">
        <v>0</v>
      </c>
      <c r="F2393" s="131">
        <v>0</v>
      </c>
      <c r="G2393" s="130" t="s">
        <v>19</v>
      </c>
      <c r="H2393" s="130">
        <v>0</v>
      </c>
      <c r="I2393" s="130">
        <v>0</v>
      </c>
      <c r="J2393" s="131">
        <v>0</v>
      </c>
      <c r="K2393" s="131">
        <v>0</v>
      </c>
    </row>
    <row r="2394" spans="1:11" ht="23.1" hidden="1" customHeight="1" x14ac:dyDescent="0.15">
      <c r="A2394" s="130" t="s">
        <v>4879</v>
      </c>
      <c r="B2394" s="130" t="s">
        <v>4880</v>
      </c>
      <c r="C2394" s="130" t="s">
        <v>25</v>
      </c>
      <c r="D2394" s="130">
        <v>0</v>
      </c>
      <c r="E2394" s="131">
        <v>0</v>
      </c>
      <c r="F2394" s="131">
        <v>0</v>
      </c>
      <c r="G2394" s="130" t="s">
        <v>64</v>
      </c>
      <c r="H2394" s="130">
        <v>0</v>
      </c>
      <c r="I2394" s="130">
        <v>0</v>
      </c>
      <c r="J2394" s="131">
        <v>0</v>
      </c>
      <c r="K2394" s="131">
        <v>0</v>
      </c>
    </row>
    <row r="2395" spans="1:11" ht="23.1" hidden="1" customHeight="1" x14ac:dyDescent="0.15">
      <c r="A2395" s="130" t="s">
        <v>4881</v>
      </c>
      <c r="B2395" s="130" t="s">
        <v>4882</v>
      </c>
      <c r="C2395" s="130" t="s">
        <v>25</v>
      </c>
      <c r="D2395" s="130">
        <v>0</v>
      </c>
      <c r="E2395" s="131">
        <v>0</v>
      </c>
      <c r="F2395" s="131">
        <v>0</v>
      </c>
      <c r="G2395" s="130" t="s">
        <v>64</v>
      </c>
      <c r="H2395" s="130">
        <v>0</v>
      </c>
      <c r="I2395" s="130">
        <v>0</v>
      </c>
      <c r="J2395" s="131">
        <v>0</v>
      </c>
      <c r="K2395" s="131">
        <v>0</v>
      </c>
    </row>
    <row r="2396" spans="1:11" ht="23.1" hidden="1" customHeight="1" x14ac:dyDescent="0.15">
      <c r="A2396" s="130" t="s">
        <v>4883</v>
      </c>
      <c r="B2396" s="130" t="s">
        <v>4884</v>
      </c>
      <c r="C2396" s="130" t="s">
        <v>11</v>
      </c>
      <c r="D2396" s="130">
        <v>0</v>
      </c>
      <c r="E2396" s="131">
        <v>0</v>
      </c>
      <c r="F2396" s="131">
        <v>0</v>
      </c>
      <c r="G2396" s="130" t="s">
        <v>32</v>
      </c>
      <c r="H2396" s="130">
        <v>0</v>
      </c>
      <c r="I2396" s="130">
        <v>0</v>
      </c>
      <c r="J2396" s="131">
        <v>0</v>
      </c>
      <c r="K2396" s="131">
        <v>0</v>
      </c>
    </row>
    <row r="2397" spans="1:11" ht="23.1" hidden="1" customHeight="1" x14ac:dyDescent="0.15">
      <c r="A2397" s="130" t="s">
        <v>4885</v>
      </c>
      <c r="B2397" s="130" t="s">
        <v>4886</v>
      </c>
      <c r="C2397" s="130" t="s">
        <v>11</v>
      </c>
      <c r="D2397" s="130">
        <v>0</v>
      </c>
      <c r="E2397" s="131">
        <v>0</v>
      </c>
      <c r="F2397" s="131">
        <v>0</v>
      </c>
      <c r="G2397" s="130" t="s">
        <v>13</v>
      </c>
      <c r="H2397" s="130">
        <v>0</v>
      </c>
      <c r="I2397" s="130">
        <v>0</v>
      </c>
      <c r="J2397" s="131">
        <v>0</v>
      </c>
      <c r="K2397" s="131">
        <v>0</v>
      </c>
    </row>
    <row r="2398" spans="1:11" ht="23.1" hidden="1" customHeight="1" x14ac:dyDescent="0.15">
      <c r="A2398" s="130" t="s">
        <v>4887</v>
      </c>
      <c r="B2398" s="130" t="s">
        <v>4888</v>
      </c>
      <c r="C2398" s="130" t="s">
        <v>18</v>
      </c>
      <c r="D2398" s="130">
        <v>0</v>
      </c>
      <c r="E2398" s="131">
        <v>0</v>
      </c>
      <c r="F2398" s="131">
        <v>0</v>
      </c>
      <c r="G2398" s="130" t="s">
        <v>18</v>
      </c>
      <c r="H2398" s="130">
        <v>0</v>
      </c>
      <c r="I2398" s="130">
        <v>0</v>
      </c>
      <c r="J2398" s="131">
        <v>0</v>
      </c>
      <c r="K2398" s="131">
        <v>0</v>
      </c>
    </row>
    <row r="2399" spans="1:11" ht="23.1" hidden="1" customHeight="1" x14ac:dyDescent="0.15">
      <c r="A2399" s="130" t="s">
        <v>4889</v>
      </c>
      <c r="B2399" s="130" t="s">
        <v>4890</v>
      </c>
      <c r="C2399" s="130" t="s">
        <v>59</v>
      </c>
      <c r="D2399" s="130">
        <v>0</v>
      </c>
      <c r="E2399" s="131">
        <v>0</v>
      </c>
      <c r="F2399" s="131">
        <v>0</v>
      </c>
      <c r="G2399" s="130" t="s">
        <v>59</v>
      </c>
      <c r="H2399" s="130">
        <v>0</v>
      </c>
      <c r="I2399" s="130">
        <v>0</v>
      </c>
      <c r="J2399" s="131">
        <v>0</v>
      </c>
      <c r="K2399" s="131">
        <v>0</v>
      </c>
    </row>
    <row r="2400" spans="1:11" ht="23.1" hidden="1" customHeight="1" x14ac:dyDescent="0.15">
      <c r="A2400" s="130" t="s">
        <v>4891</v>
      </c>
      <c r="B2400" s="130" t="s">
        <v>4892</v>
      </c>
      <c r="C2400" s="130" t="s">
        <v>11</v>
      </c>
      <c r="D2400" s="130" t="s">
        <v>26</v>
      </c>
      <c r="E2400" s="131">
        <v>0</v>
      </c>
      <c r="F2400" s="131">
        <v>0</v>
      </c>
      <c r="G2400" s="130" t="s">
        <v>13</v>
      </c>
      <c r="H2400" s="130" t="s">
        <v>26</v>
      </c>
      <c r="I2400" s="130">
        <v>0</v>
      </c>
      <c r="J2400" s="131">
        <v>0</v>
      </c>
      <c r="K2400" s="131">
        <v>0</v>
      </c>
    </row>
    <row r="2401" spans="1:11" ht="23.1" hidden="1" customHeight="1" x14ac:dyDescent="0.15">
      <c r="A2401" s="130" t="s">
        <v>4893</v>
      </c>
      <c r="B2401" s="130" t="s">
        <v>4894</v>
      </c>
      <c r="C2401" s="130" t="s">
        <v>11</v>
      </c>
      <c r="D2401" s="130">
        <v>0</v>
      </c>
      <c r="E2401" s="131">
        <v>0</v>
      </c>
      <c r="F2401" s="131">
        <v>0</v>
      </c>
      <c r="G2401" s="130" t="s">
        <v>13</v>
      </c>
      <c r="H2401" s="130">
        <v>0</v>
      </c>
      <c r="I2401" s="130">
        <v>0</v>
      </c>
      <c r="J2401" s="131">
        <v>0</v>
      </c>
      <c r="K2401" s="131">
        <v>0</v>
      </c>
    </row>
    <row r="2402" spans="1:11" ht="23.1" hidden="1" customHeight="1" x14ac:dyDescent="0.15">
      <c r="A2402" s="130" t="s">
        <v>4895</v>
      </c>
      <c r="B2402" s="130" t="s">
        <v>4896</v>
      </c>
      <c r="C2402" s="130" t="s">
        <v>11</v>
      </c>
      <c r="D2402" s="130" t="s">
        <v>47</v>
      </c>
      <c r="E2402" s="131">
        <v>0</v>
      </c>
      <c r="F2402" s="131">
        <v>0</v>
      </c>
      <c r="G2402" s="130" t="s">
        <v>32</v>
      </c>
      <c r="H2402" s="130" t="s">
        <v>47</v>
      </c>
      <c r="I2402" s="130">
        <v>0</v>
      </c>
      <c r="J2402" s="131">
        <v>0</v>
      </c>
      <c r="K2402" s="131">
        <v>0</v>
      </c>
    </row>
    <row r="2403" spans="1:11" ht="23.1" hidden="1" customHeight="1" x14ac:dyDescent="0.15">
      <c r="A2403" s="130" t="s">
        <v>4897</v>
      </c>
      <c r="B2403" s="130" t="s">
        <v>4898</v>
      </c>
      <c r="C2403" s="130" t="s">
        <v>18</v>
      </c>
      <c r="D2403" s="130">
        <v>0</v>
      </c>
      <c r="E2403" s="131">
        <v>0</v>
      </c>
      <c r="F2403" s="131">
        <v>0</v>
      </c>
      <c r="G2403" s="130" t="s">
        <v>18</v>
      </c>
      <c r="H2403" s="130">
        <v>0</v>
      </c>
      <c r="I2403" s="130">
        <v>0</v>
      </c>
      <c r="J2403" s="131">
        <v>0</v>
      </c>
      <c r="K2403" s="131">
        <v>0</v>
      </c>
    </row>
    <row r="2404" spans="1:11" ht="23.1" hidden="1" customHeight="1" x14ac:dyDescent="0.15">
      <c r="A2404" s="130" t="s">
        <v>4899</v>
      </c>
      <c r="B2404" s="130" t="s">
        <v>4900</v>
      </c>
      <c r="C2404" s="130" t="s">
        <v>25</v>
      </c>
      <c r="D2404" s="130" t="s">
        <v>26</v>
      </c>
      <c r="E2404" s="131" t="s">
        <v>35</v>
      </c>
      <c r="F2404" s="131">
        <v>0</v>
      </c>
      <c r="G2404" s="130" t="s">
        <v>33</v>
      </c>
      <c r="H2404" s="130" t="s">
        <v>26</v>
      </c>
      <c r="I2404" s="130">
        <v>0</v>
      </c>
      <c r="J2404" s="131" t="s">
        <v>69</v>
      </c>
      <c r="K2404" s="131">
        <v>0</v>
      </c>
    </row>
    <row r="2405" spans="1:11" ht="23.1" hidden="1" customHeight="1" x14ac:dyDescent="0.15">
      <c r="A2405" s="130" t="s">
        <v>4901</v>
      </c>
      <c r="B2405" s="130" t="s">
        <v>4902</v>
      </c>
      <c r="C2405" s="130" t="s">
        <v>22</v>
      </c>
      <c r="D2405" s="130">
        <v>0</v>
      </c>
      <c r="E2405" s="131">
        <v>0</v>
      </c>
      <c r="F2405" s="131">
        <v>0</v>
      </c>
      <c r="G2405" s="130" t="s">
        <v>79</v>
      </c>
      <c r="H2405" s="130">
        <v>0</v>
      </c>
      <c r="I2405" s="130">
        <v>0</v>
      </c>
      <c r="J2405" s="131">
        <v>0</v>
      </c>
      <c r="K2405" s="131">
        <v>0</v>
      </c>
    </row>
    <row r="2406" spans="1:11" ht="23.1" hidden="1" customHeight="1" x14ac:dyDescent="0.15">
      <c r="A2406" s="130" t="s">
        <v>4903</v>
      </c>
      <c r="B2406" s="130" t="s">
        <v>4904</v>
      </c>
      <c r="C2406" s="130" t="s">
        <v>35</v>
      </c>
      <c r="D2406" s="130">
        <v>0</v>
      </c>
      <c r="E2406" s="131">
        <v>0</v>
      </c>
      <c r="F2406" s="131">
        <v>0</v>
      </c>
      <c r="G2406" s="130" t="s">
        <v>36</v>
      </c>
      <c r="H2406" s="130">
        <v>0</v>
      </c>
      <c r="I2406" s="130">
        <v>0</v>
      </c>
      <c r="J2406" s="131">
        <v>0</v>
      </c>
      <c r="K2406" s="131">
        <v>0</v>
      </c>
    </row>
    <row r="2407" spans="1:11" ht="23.1" hidden="1" customHeight="1" x14ac:dyDescent="0.15">
      <c r="A2407" s="130" t="s">
        <v>4905</v>
      </c>
      <c r="B2407" s="130" t="s">
        <v>4906</v>
      </c>
      <c r="C2407" s="130" t="s">
        <v>22</v>
      </c>
      <c r="D2407" s="130" t="s">
        <v>12</v>
      </c>
      <c r="E2407" s="131">
        <v>0</v>
      </c>
      <c r="F2407" s="131">
        <v>0</v>
      </c>
      <c r="G2407" s="130" t="s">
        <v>75</v>
      </c>
      <c r="H2407" s="130" t="s">
        <v>19</v>
      </c>
      <c r="I2407" s="130">
        <v>0</v>
      </c>
      <c r="J2407" s="131">
        <v>0</v>
      </c>
      <c r="K2407" s="131">
        <v>0</v>
      </c>
    </row>
    <row r="2408" spans="1:11" ht="23.1" hidden="1" customHeight="1" x14ac:dyDescent="0.15">
      <c r="A2408" s="130" t="s">
        <v>4907</v>
      </c>
      <c r="B2408" s="130" t="s">
        <v>4908</v>
      </c>
      <c r="C2408" s="130" t="s">
        <v>12</v>
      </c>
      <c r="D2408" s="130" t="s">
        <v>39</v>
      </c>
      <c r="E2408" s="131">
        <v>0</v>
      </c>
      <c r="F2408" s="131">
        <v>0</v>
      </c>
      <c r="G2408" s="130" t="s">
        <v>19</v>
      </c>
      <c r="H2408" s="130" t="s">
        <v>43</v>
      </c>
      <c r="I2408" s="130">
        <v>0</v>
      </c>
      <c r="J2408" s="131">
        <v>0</v>
      </c>
      <c r="K2408" s="131">
        <v>0</v>
      </c>
    </row>
    <row r="2409" spans="1:11" ht="23.1" hidden="1" customHeight="1" x14ac:dyDescent="0.15">
      <c r="A2409" s="130" t="s">
        <v>4909</v>
      </c>
      <c r="B2409" s="130" t="s">
        <v>4910</v>
      </c>
      <c r="C2409" s="130" t="s">
        <v>12</v>
      </c>
      <c r="D2409" s="130">
        <v>0</v>
      </c>
      <c r="E2409" s="131">
        <v>0</v>
      </c>
      <c r="F2409" s="131">
        <v>0</v>
      </c>
      <c r="G2409" s="130" t="s">
        <v>19</v>
      </c>
      <c r="H2409" s="130">
        <v>0</v>
      </c>
      <c r="I2409" s="130">
        <v>0</v>
      </c>
      <c r="J2409" s="131">
        <v>0</v>
      </c>
      <c r="K2409" s="131">
        <v>0</v>
      </c>
    </row>
    <row r="2410" spans="1:11" ht="23.1" hidden="1" customHeight="1" x14ac:dyDescent="0.15">
      <c r="A2410" s="130" t="s">
        <v>4911</v>
      </c>
      <c r="B2410" s="130" t="s">
        <v>4912</v>
      </c>
      <c r="C2410" s="130" t="s">
        <v>25</v>
      </c>
      <c r="D2410" s="130" t="s">
        <v>39</v>
      </c>
      <c r="E2410" s="131">
        <v>0</v>
      </c>
      <c r="F2410" s="131">
        <v>0</v>
      </c>
      <c r="G2410" s="130" t="s">
        <v>33</v>
      </c>
      <c r="H2410" s="130" t="s">
        <v>43</v>
      </c>
      <c r="I2410" s="130">
        <v>0</v>
      </c>
      <c r="J2410" s="131">
        <v>0</v>
      </c>
      <c r="K2410" s="131">
        <v>0</v>
      </c>
    </row>
    <row r="2411" spans="1:11" ht="23.1" hidden="1" customHeight="1" x14ac:dyDescent="0.15">
      <c r="A2411" s="130" t="s">
        <v>4913</v>
      </c>
      <c r="B2411" s="130" t="s">
        <v>4914</v>
      </c>
      <c r="C2411" s="130" t="s">
        <v>11</v>
      </c>
      <c r="D2411" s="130">
        <v>0</v>
      </c>
      <c r="E2411" s="131">
        <v>0</v>
      </c>
      <c r="F2411" s="131">
        <v>0</v>
      </c>
      <c r="G2411" s="130" t="s">
        <v>13</v>
      </c>
      <c r="H2411" s="130">
        <v>0</v>
      </c>
      <c r="I2411" s="130">
        <v>0</v>
      </c>
      <c r="J2411" s="131">
        <v>0</v>
      </c>
      <c r="K2411" s="131">
        <v>0</v>
      </c>
    </row>
    <row r="2412" spans="1:11" ht="23.1" hidden="1" customHeight="1" x14ac:dyDescent="0.15">
      <c r="A2412" s="130" t="s">
        <v>4915</v>
      </c>
      <c r="B2412" s="130" t="s">
        <v>4916</v>
      </c>
      <c r="C2412" s="130" t="s">
        <v>22</v>
      </c>
      <c r="D2412" s="130">
        <v>0</v>
      </c>
      <c r="E2412" s="131">
        <v>0</v>
      </c>
      <c r="F2412" s="131">
        <v>0</v>
      </c>
      <c r="G2412" s="130" t="s">
        <v>71</v>
      </c>
      <c r="H2412" s="130">
        <v>0</v>
      </c>
      <c r="I2412" s="130">
        <v>0</v>
      </c>
      <c r="J2412" s="131">
        <v>0</v>
      </c>
      <c r="K2412" s="131">
        <v>0</v>
      </c>
    </row>
    <row r="2413" spans="1:11" ht="23.1" hidden="1" customHeight="1" x14ac:dyDescent="0.15">
      <c r="A2413" s="130" t="s">
        <v>4917</v>
      </c>
      <c r="B2413" s="130" t="s">
        <v>4918</v>
      </c>
      <c r="C2413" s="130" t="s">
        <v>25</v>
      </c>
      <c r="D2413" s="130">
        <v>0</v>
      </c>
      <c r="E2413" s="131">
        <v>0</v>
      </c>
      <c r="F2413" s="131">
        <v>0</v>
      </c>
      <c r="G2413" s="130" t="s">
        <v>41</v>
      </c>
      <c r="H2413" s="130">
        <v>0</v>
      </c>
      <c r="I2413" s="130">
        <v>0</v>
      </c>
      <c r="J2413" s="131">
        <v>0</v>
      </c>
      <c r="K2413" s="131">
        <v>0</v>
      </c>
    </row>
    <row r="2414" spans="1:11" ht="23.1" hidden="1" customHeight="1" x14ac:dyDescent="0.15">
      <c r="A2414" s="130" t="s">
        <v>4919</v>
      </c>
      <c r="B2414" s="130" t="s">
        <v>4920</v>
      </c>
      <c r="C2414" s="130" t="s">
        <v>22</v>
      </c>
      <c r="D2414" s="130">
        <v>0</v>
      </c>
      <c r="E2414" s="131">
        <v>0</v>
      </c>
      <c r="F2414" s="131">
        <v>0</v>
      </c>
      <c r="G2414" s="130" t="s">
        <v>81</v>
      </c>
      <c r="H2414" s="130">
        <v>0</v>
      </c>
      <c r="I2414" s="130">
        <v>0</v>
      </c>
      <c r="J2414" s="131">
        <v>0</v>
      </c>
      <c r="K2414" s="131">
        <v>0</v>
      </c>
    </row>
    <row r="2415" spans="1:11" ht="23.1" hidden="1" customHeight="1" x14ac:dyDescent="0.15">
      <c r="A2415" s="130" t="s">
        <v>4921</v>
      </c>
      <c r="B2415" s="130" t="s">
        <v>4922</v>
      </c>
      <c r="C2415" s="130" t="s">
        <v>11</v>
      </c>
      <c r="D2415" s="130">
        <v>0</v>
      </c>
      <c r="E2415" s="131">
        <v>0</v>
      </c>
      <c r="F2415" s="131">
        <v>0</v>
      </c>
      <c r="G2415" s="130" t="s">
        <v>13</v>
      </c>
      <c r="H2415" s="130">
        <v>0</v>
      </c>
      <c r="I2415" s="130">
        <v>0</v>
      </c>
      <c r="J2415" s="131">
        <v>0</v>
      </c>
      <c r="K2415" s="131">
        <v>0</v>
      </c>
    </row>
    <row r="2416" spans="1:11" ht="23.1" hidden="1" customHeight="1" x14ac:dyDescent="0.15">
      <c r="A2416" s="130" t="s">
        <v>4923</v>
      </c>
      <c r="B2416" s="130" t="s">
        <v>4924</v>
      </c>
      <c r="C2416" s="130" t="s">
        <v>22</v>
      </c>
      <c r="D2416" s="130">
        <v>0</v>
      </c>
      <c r="E2416" s="131">
        <v>0</v>
      </c>
      <c r="F2416" s="131">
        <v>0</v>
      </c>
      <c r="G2416" s="130" t="s">
        <v>81</v>
      </c>
      <c r="H2416" s="130">
        <v>0</v>
      </c>
      <c r="I2416" s="130">
        <v>0</v>
      </c>
      <c r="J2416" s="131">
        <v>0</v>
      </c>
      <c r="K2416" s="131">
        <v>0</v>
      </c>
    </row>
    <row r="2417" spans="1:11" ht="23.1" hidden="1" customHeight="1" x14ac:dyDescent="0.15">
      <c r="A2417" s="130" t="s">
        <v>4925</v>
      </c>
      <c r="B2417" s="130" t="s">
        <v>4926</v>
      </c>
      <c r="C2417" s="130" t="s">
        <v>39</v>
      </c>
      <c r="D2417" s="130" t="s">
        <v>12</v>
      </c>
      <c r="E2417" s="131">
        <v>0</v>
      </c>
      <c r="F2417" s="131">
        <v>0</v>
      </c>
      <c r="G2417" s="130" t="s">
        <v>43</v>
      </c>
      <c r="H2417" s="130" t="s">
        <v>19</v>
      </c>
      <c r="I2417" s="130">
        <v>0</v>
      </c>
      <c r="J2417" s="131">
        <v>0</v>
      </c>
      <c r="K2417" s="131">
        <v>0</v>
      </c>
    </row>
    <row r="2418" spans="1:11" ht="23.1" hidden="1" customHeight="1" x14ac:dyDescent="0.15">
      <c r="A2418" s="130" t="s">
        <v>4927</v>
      </c>
      <c r="B2418" s="130" t="s">
        <v>4928</v>
      </c>
      <c r="C2418" s="130" t="s">
        <v>11</v>
      </c>
      <c r="D2418" s="130">
        <v>0</v>
      </c>
      <c r="E2418" s="131">
        <v>0</v>
      </c>
      <c r="F2418" s="131">
        <v>0</v>
      </c>
      <c r="G2418" s="130" t="s">
        <v>57</v>
      </c>
      <c r="H2418" s="130">
        <v>0</v>
      </c>
      <c r="I2418" s="130">
        <v>0</v>
      </c>
      <c r="J2418" s="131">
        <v>0</v>
      </c>
      <c r="K2418" s="131">
        <v>0</v>
      </c>
    </row>
    <row r="2419" spans="1:11" ht="23.1" hidden="1" customHeight="1" x14ac:dyDescent="0.15">
      <c r="A2419" s="130" t="s">
        <v>4929</v>
      </c>
      <c r="B2419" s="130" t="s">
        <v>4930</v>
      </c>
      <c r="C2419" s="130" t="s">
        <v>12</v>
      </c>
      <c r="D2419" s="130" t="s">
        <v>25</v>
      </c>
      <c r="E2419" s="131" t="s">
        <v>26</v>
      </c>
      <c r="F2419" s="131">
        <v>0</v>
      </c>
      <c r="G2419" s="130" t="s">
        <v>19</v>
      </c>
      <c r="H2419" s="130" t="s">
        <v>29</v>
      </c>
      <c r="I2419" s="130" t="s">
        <v>55</v>
      </c>
      <c r="J2419" s="131">
        <v>0</v>
      </c>
      <c r="K2419" s="131">
        <v>0</v>
      </c>
    </row>
    <row r="2420" spans="1:11" ht="23.1" hidden="1" customHeight="1" x14ac:dyDescent="0.15">
      <c r="A2420" s="130" t="s">
        <v>4931</v>
      </c>
      <c r="B2420" s="130" t="s">
        <v>4932</v>
      </c>
      <c r="C2420" s="130" t="s">
        <v>39</v>
      </c>
      <c r="D2420" s="130" t="s">
        <v>12</v>
      </c>
      <c r="E2420" s="131">
        <v>0</v>
      </c>
      <c r="F2420" s="131">
        <v>0</v>
      </c>
      <c r="G2420" s="130" t="s">
        <v>43</v>
      </c>
      <c r="H2420" s="130" t="s">
        <v>19</v>
      </c>
      <c r="I2420" s="130">
        <v>0</v>
      </c>
      <c r="J2420" s="131">
        <v>0</v>
      </c>
      <c r="K2420" s="131">
        <v>0</v>
      </c>
    </row>
    <row r="2421" spans="1:11" ht="23.1" hidden="1" customHeight="1" x14ac:dyDescent="0.15">
      <c r="A2421" s="130" t="s">
        <v>4933</v>
      </c>
      <c r="B2421" s="130" t="s">
        <v>4934</v>
      </c>
      <c r="C2421" s="130" t="s">
        <v>18</v>
      </c>
      <c r="D2421" s="130">
        <v>0</v>
      </c>
      <c r="E2421" s="131">
        <v>0</v>
      </c>
      <c r="F2421" s="131">
        <v>0</v>
      </c>
      <c r="G2421" s="130" t="s">
        <v>18</v>
      </c>
      <c r="H2421" s="130">
        <v>0</v>
      </c>
      <c r="I2421" s="130">
        <v>0</v>
      </c>
      <c r="J2421" s="131" t="s">
        <v>51</v>
      </c>
      <c r="K2421" s="131">
        <v>0</v>
      </c>
    </row>
    <row r="2422" spans="1:11" ht="23.1" hidden="1" customHeight="1" x14ac:dyDescent="0.15">
      <c r="A2422" s="130" t="s">
        <v>4935</v>
      </c>
      <c r="B2422" s="130" t="s">
        <v>4936</v>
      </c>
      <c r="C2422" s="130" t="s">
        <v>17</v>
      </c>
      <c r="D2422" s="130">
        <v>0</v>
      </c>
      <c r="E2422" s="131">
        <v>0</v>
      </c>
      <c r="F2422" s="131">
        <v>0</v>
      </c>
      <c r="G2422" s="130" t="s">
        <v>37</v>
      </c>
      <c r="H2422" s="130">
        <v>0</v>
      </c>
      <c r="I2422" s="130">
        <v>0</v>
      </c>
      <c r="J2422" s="131">
        <v>0</v>
      </c>
      <c r="K2422" s="131">
        <v>0</v>
      </c>
    </row>
    <row r="2423" spans="1:11" ht="23.1" hidden="1" customHeight="1" x14ac:dyDescent="0.15">
      <c r="A2423" s="130" t="s">
        <v>4937</v>
      </c>
      <c r="B2423" s="130" t="s">
        <v>4938</v>
      </c>
      <c r="C2423" s="130" t="s">
        <v>11</v>
      </c>
      <c r="D2423" s="130">
        <v>0</v>
      </c>
      <c r="E2423" s="131">
        <v>0</v>
      </c>
      <c r="F2423" s="131">
        <v>0</v>
      </c>
      <c r="G2423" s="130" t="s">
        <v>13</v>
      </c>
      <c r="H2423" s="130" t="s">
        <v>57</v>
      </c>
      <c r="I2423" s="130">
        <v>0</v>
      </c>
      <c r="J2423" s="131">
        <v>0</v>
      </c>
      <c r="K2423" s="131">
        <v>0</v>
      </c>
    </row>
    <row r="2424" spans="1:11" ht="23.1" hidden="1" customHeight="1" x14ac:dyDescent="0.15">
      <c r="A2424" s="130" t="s">
        <v>4939</v>
      </c>
      <c r="B2424" s="130" t="s">
        <v>4940</v>
      </c>
      <c r="C2424" s="130" t="s">
        <v>40</v>
      </c>
      <c r="D2424" s="130" t="s">
        <v>11</v>
      </c>
      <c r="E2424" s="131">
        <v>0</v>
      </c>
      <c r="F2424" s="131">
        <v>0</v>
      </c>
      <c r="G2424" s="130" t="s">
        <v>40</v>
      </c>
      <c r="H2424" s="130" t="s">
        <v>57</v>
      </c>
      <c r="I2424" s="130">
        <v>0</v>
      </c>
      <c r="J2424" s="131">
        <v>0</v>
      </c>
      <c r="K2424" s="131">
        <v>0</v>
      </c>
    </row>
    <row r="2425" spans="1:11" ht="23.1" hidden="1" customHeight="1" x14ac:dyDescent="0.15">
      <c r="A2425" s="130" t="s">
        <v>4941</v>
      </c>
      <c r="B2425" s="130" t="s">
        <v>4942</v>
      </c>
      <c r="C2425" s="130" t="s">
        <v>18</v>
      </c>
      <c r="D2425" s="130">
        <v>0</v>
      </c>
      <c r="E2425" s="131">
        <v>0</v>
      </c>
      <c r="F2425" s="131">
        <v>0</v>
      </c>
      <c r="G2425" s="130" t="s">
        <v>18</v>
      </c>
      <c r="H2425" s="130">
        <v>0</v>
      </c>
      <c r="I2425" s="130">
        <v>0</v>
      </c>
      <c r="J2425" s="131">
        <v>0</v>
      </c>
      <c r="K2425" s="131">
        <v>0</v>
      </c>
    </row>
    <row r="2426" spans="1:11" ht="23.1" hidden="1" customHeight="1" x14ac:dyDescent="0.15">
      <c r="A2426" s="130" t="s">
        <v>4943</v>
      </c>
      <c r="B2426" s="130" t="s">
        <v>4944</v>
      </c>
      <c r="C2426" s="130" t="s">
        <v>14</v>
      </c>
      <c r="D2426" s="130">
        <v>0</v>
      </c>
      <c r="E2426" s="131">
        <v>0</v>
      </c>
      <c r="F2426" s="131">
        <v>0</v>
      </c>
      <c r="G2426" s="130" t="s">
        <v>14</v>
      </c>
      <c r="H2426" s="130">
        <v>0</v>
      </c>
      <c r="I2426" s="130">
        <v>0</v>
      </c>
      <c r="J2426" s="131">
        <v>0</v>
      </c>
      <c r="K2426" s="131">
        <v>0</v>
      </c>
    </row>
    <row r="2427" spans="1:11" ht="23.1" hidden="1" customHeight="1" x14ac:dyDescent="0.15">
      <c r="A2427" s="130" t="s">
        <v>4945</v>
      </c>
      <c r="B2427" s="130" t="s">
        <v>4946</v>
      </c>
      <c r="C2427" s="130" t="s">
        <v>11</v>
      </c>
      <c r="D2427" s="130">
        <v>0</v>
      </c>
      <c r="E2427" s="131">
        <v>0</v>
      </c>
      <c r="F2427" s="131">
        <v>0</v>
      </c>
      <c r="G2427" s="130" t="s">
        <v>13</v>
      </c>
      <c r="H2427" s="130">
        <v>0</v>
      </c>
      <c r="I2427" s="130">
        <v>0</v>
      </c>
      <c r="J2427" s="131">
        <v>0</v>
      </c>
      <c r="K2427" s="131">
        <v>0</v>
      </c>
    </row>
    <row r="2428" spans="1:11" ht="23.1" hidden="1" customHeight="1" x14ac:dyDescent="0.15">
      <c r="A2428" s="130" t="s">
        <v>4947</v>
      </c>
      <c r="B2428" s="130" t="s">
        <v>4948</v>
      </c>
      <c r="C2428" s="130" t="s">
        <v>26</v>
      </c>
      <c r="D2428" s="130">
        <v>0</v>
      </c>
      <c r="E2428" s="131">
        <v>0</v>
      </c>
      <c r="F2428" s="131">
        <v>0</v>
      </c>
      <c r="G2428" s="130" t="s">
        <v>26</v>
      </c>
      <c r="H2428" s="130">
        <v>0</v>
      </c>
      <c r="I2428" s="130">
        <v>0</v>
      </c>
      <c r="J2428" s="131">
        <v>0</v>
      </c>
      <c r="K2428" s="131">
        <v>0</v>
      </c>
    </row>
    <row r="2429" spans="1:11" ht="23.1" hidden="1" customHeight="1" x14ac:dyDescent="0.15">
      <c r="A2429" s="130" t="s">
        <v>4949</v>
      </c>
      <c r="B2429" s="130" t="s">
        <v>4950</v>
      </c>
      <c r="C2429" s="130" t="s">
        <v>14</v>
      </c>
      <c r="D2429" s="130">
        <v>0</v>
      </c>
      <c r="E2429" s="131">
        <v>0</v>
      </c>
      <c r="F2429" s="131">
        <v>0</v>
      </c>
      <c r="G2429" s="130" t="s">
        <v>14</v>
      </c>
      <c r="H2429" s="130">
        <v>0</v>
      </c>
      <c r="I2429" s="130">
        <v>0</v>
      </c>
      <c r="J2429" s="131">
        <v>0</v>
      </c>
      <c r="K2429" s="131">
        <v>0</v>
      </c>
    </row>
    <row r="2430" spans="1:11" ht="23.1" hidden="1" customHeight="1" x14ac:dyDescent="0.15">
      <c r="A2430" s="130" t="s">
        <v>4951</v>
      </c>
      <c r="B2430" s="130" t="s">
        <v>4952</v>
      </c>
      <c r="C2430" s="130" t="s">
        <v>35</v>
      </c>
      <c r="D2430" s="130">
        <v>0</v>
      </c>
      <c r="E2430" s="131">
        <v>0</v>
      </c>
      <c r="F2430" s="131">
        <v>0</v>
      </c>
      <c r="G2430" s="130" t="s">
        <v>36</v>
      </c>
      <c r="H2430" s="130">
        <v>0</v>
      </c>
      <c r="I2430" s="130">
        <v>0</v>
      </c>
      <c r="J2430" s="131">
        <v>0</v>
      </c>
      <c r="K2430" s="131">
        <v>0</v>
      </c>
    </row>
    <row r="2431" spans="1:11" ht="23.1" hidden="1" customHeight="1" x14ac:dyDescent="0.15">
      <c r="A2431" s="130" t="s">
        <v>4953</v>
      </c>
      <c r="B2431" s="130" t="s">
        <v>4954</v>
      </c>
      <c r="C2431" s="130" t="s">
        <v>14</v>
      </c>
      <c r="D2431" s="130">
        <v>0</v>
      </c>
      <c r="E2431" s="131">
        <v>0</v>
      </c>
      <c r="F2431" s="131">
        <v>0</v>
      </c>
      <c r="G2431" s="130" t="s">
        <v>14</v>
      </c>
      <c r="H2431" s="130">
        <v>0</v>
      </c>
      <c r="I2431" s="130">
        <v>0</v>
      </c>
      <c r="J2431" s="131">
        <v>0</v>
      </c>
      <c r="K2431" s="131">
        <v>0</v>
      </c>
    </row>
    <row r="2432" spans="1:11" ht="23.1" hidden="1" customHeight="1" x14ac:dyDescent="0.15">
      <c r="A2432" s="130" t="s">
        <v>4955</v>
      </c>
      <c r="B2432" s="130" t="s">
        <v>4956</v>
      </c>
      <c r="C2432" s="130" t="s">
        <v>22</v>
      </c>
      <c r="D2432" s="130">
        <v>0</v>
      </c>
      <c r="E2432" s="131">
        <v>0</v>
      </c>
      <c r="F2432" s="131">
        <v>0</v>
      </c>
      <c r="G2432" s="130" t="s">
        <v>51</v>
      </c>
      <c r="H2432" s="130">
        <v>0</v>
      </c>
      <c r="I2432" s="130">
        <v>0</v>
      </c>
      <c r="J2432" s="131">
        <v>0</v>
      </c>
      <c r="K2432" s="131">
        <v>0</v>
      </c>
    </row>
    <row r="2433" spans="1:11" ht="23.1" hidden="1" customHeight="1" x14ac:dyDescent="0.15">
      <c r="A2433" s="130" t="s">
        <v>4957</v>
      </c>
      <c r="B2433" s="130" t="s">
        <v>4958</v>
      </c>
      <c r="C2433" s="130" t="s">
        <v>11</v>
      </c>
      <c r="D2433" s="130">
        <v>0</v>
      </c>
      <c r="E2433" s="131">
        <v>0</v>
      </c>
      <c r="F2433" s="131">
        <v>0</v>
      </c>
      <c r="G2433" s="130" t="s">
        <v>13</v>
      </c>
      <c r="H2433" s="130">
        <v>0</v>
      </c>
      <c r="I2433" s="130">
        <v>0</v>
      </c>
      <c r="J2433" s="131">
        <v>0</v>
      </c>
      <c r="K2433" s="131">
        <v>0</v>
      </c>
    </row>
    <row r="2434" spans="1:11" ht="23.1" hidden="1" customHeight="1" x14ac:dyDescent="0.15">
      <c r="A2434" s="130" t="s">
        <v>4959</v>
      </c>
      <c r="B2434" s="130" t="s">
        <v>4960</v>
      </c>
      <c r="C2434" s="130" t="s">
        <v>11</v>
      </c>
      <c r="D2434" s="130">
        <v>0</v>
      </c>
      <c r="E2434" s="131">
        <v>0</v>
      </c>
      <c r="F2434" s="131">
        <v>0</v>
      </c>
      <c r="G2434" s="130" t="s">
        <v>13</v>
      </c>
      <c r="H2434" s="130">
        <v>0</v>
      </c>
      <c r="I2434" s="130">
        <v>0</v>
      </c>
      <c r="J2434" s="131">
        <v>0</v>
      </c>
      <c r="K2434" s="131">
        <v>0</v>
      </c>
    </row>
    <row r="2435" spans="1:11" ht="23.1" hidden="1" customHeight="1" x14ac:dyDescent="0.15">
      <c r="A2435" s="130" t="s">
        <v>4961</v>
      </c>
      <c r="B2435" s="130" t="s">
        <v>4962</v>
      </c>
      <c r="C2435" s="130" t="s">
        <v>12</v>
      </c>
      <c r="D2435" s="130">
        <v>0</v>
      </c>
      <c r="E2435" s="131">
        <v>0</v>
      </c>
      <c r="F2435" s="131">
        <v>0</v>
      </c>
      <c r="G2435" s="130" t="s">
        <v>19</v>
      </c>
      <c r="H2435" s="130">
        <v>0</v>
      </c>
      <c r="I2435" s="130">
        <v>0</v>
      </c>
      <c r="J2435" s="131">
        <v>0</v>
      </c>
      <c r="K2435" s="131">
        <v>0</v>
      </c>
    </row>
    <row r="2436" spans="1:11" ht="23.1" hidden="1" customHeight="1" x14ac:dyDescent="0.15">
      <c r="A2436" s="130" t="s">
        <v>4963</v>
      </c>
      <c r="B2436" s="130" t="s">
        <v>4964</v>
      </c>
      <c r="C2436" s="130" t="s">
        <v>26</v>
      </c>
      <c r="D2436" s="130">
        <v>0</v>
      </c>
      <c r="E2436" s="131">
        <v>0</v>
      </c>
      <c r="F2436" s="131">
        <v>0</v>
      </c>
      <c r="G2436" s="130" t="s">
        <v>26</v>
      </c>
      <c r="H2436" s="130">
        <v>0</v>
      </c>
      <c r="I2436" s="130">
        <v>0</v>
      </c>
      <c r="J2436" s="131">
        <v>0</v>
      </c>
      <c r="K2436" s="131">
        <v>0</v>
      </c>
    </row>
    <row r="2437" spans="1:11" ht="23.1" hidden="1" customHeight="1" x14ac:dyDescent="0.15">
      <c r="A2437" s="130" t="s">
        <v>4965</v>
      </c>
      <c r="B2437" s="130" t="s">
        <v>4966</v>
      </c>
      <c r="C2437" s="130" t="s">
        <v>22</v>
      </c>
      <c r="D2437" s="130">
        <v>0</v>
      </c>
      <c r="E2437" s="131">
        <v>0</v>
      </c>
      <c r="F2437" s="131">
        <v>0</v>
      </c>
      <c r="G2437" s="130" t="s">
        <v>71</v>
      </c>
      <c r="H2437" s="130" t="s">
        <v>85</v>
      </c>
      <c r="I2437" s="130">
        <v>0</v>
      </c>
      <c r="J2437" s="131">
        <v>0</v>
      </c>
      <c r="K2437" s="131">
        <v>0</v>
      </c>
    </row>
    <row r="2438" spans="1:11" ht="23.1" hidden="1" customHeight="1" x14ac:dyDescent="0.15">
      <c r="A2438" s="130" t="s">
        <v>4967</v>
      </c>
      <c r="B2438" s="130" t="s">
        <v>4968</v>
      </c>
      <c r="C2438" s="130" t="s">
        <v>17</v>
      </c>
      <c r="D2438" s="130">
        <v>0</v>
      </c>
      <c r="E2438" s="131">
        <v>0</v>
      </c>
      <c r="F2438" s="131">
        <v>0</v>
      </c>
      <c r="G2438" s="130" t="s">
        <v>23</v>
      </c>
      <c r="H2438" s="130">
        <v>0</v>
      </c>
      <c r="I2438" s="130">
        <v>0</v>
      </c>
      <c r="J2438" s="131">
        <v>0</v>
      </c>
      <c r="K2438" s="131">
        <v>0</v>
      </c>
    </row>
    <row r="2439" spans="1:11" ht="23.1" hidden="1" customHeight="1" x14ac:dyDescent="0.15">
      <c r="A2439" s="130" t="s">
        <v>4969</v>
      </c>
      <c r="B2439" s="130" t="s">
        <v>4970</v>
      </c>
      <c r="C2439" s="130" t="s">
        <v>18</v>
      </c>
      <c r="D2439" s="130">
        <v>0</v>
      </c>
      <c r="E2439" s="131">
        <v>0</v>
      </c>
      <c r="F2439" s="131">
        <v>0</v>
      </c>
      <c r="G2439" s="130" t="s">
        <v>18</v>
      </c>
      <c r="H2439" s="130">
        <v>0</v>
      </c>
      <c r="I2439" s="130">
        <v>0</v>
      </c>
      <c r="J2439" s="131">
        <v>0</v>
      </c>
      <c r="K2439" s="131">
        <v>0</v>
      </c>
    </row>
    <row r="2440" spans="1:11" ht="23.1" hidden="1" customHeight="1" x14ac:dyDescent="0.15">
      <c r="A2440" s="130" t="s">
        <v>4971</v>
      </c>
      <c r="B2440" s="130" t="s">
        <v>4972</v>
      </c>
      <c r="C2440" s="130" t="s">
        <v>25</v>
      </c>
      <c r="D2440" s="130">
        <v>0</v>
      </c>
      <c r="E2440" s="131" t="s">
        <v>12</v>
      </c>
      <c r="F2440" s="131">
        <v>0</v>
      </c>
      <c r="G2440" s="130" t="s">
        <v>55</v>
      </c>
      <c r="H2440" s="130" t="s">
        <v>64</v>
      </c>
      <c r="I2440" s="130">
        <v>0</v>
      </c>
      <c r="J2440" s="131" t="s">
        <v>19</v>
      </c>
      <c r="K2440" s="131">
        <v>0</v>
      </c>
    </row>
    <row r="2441" spans="1:11" ht="23.1" hidden="1" customHeight="1" x14ac:dyDescent="0.15">
      <c r="A2441" s="130" t="s">
        <v>4973</v>
      </c>
      <c r="B2441" s="130" t="s">
        <v>4974</v>
      </c>
      <c r="C2441" s="130" t="s">
        <v>12</v>
      </c>
      <c r="D2441" s="130">
        <v>0</v>
      </c>
      <c r="E2441" s="131">
        <v>0</v>
      </c>
      <c r="F2441" s="131">
        <v>0</v>
      </c>
      <c r="G2441" s="130" t="s">
        <v>19</v>
      </c>
      <c r="H2441" s="130">
        <v>0</v>
      </c>
      <c r="I2441" s="130">
        <v>0</v>
      </c>
      <c r="J2441" s="131">
        <v>0</v>
      </c>
      <c r="K2441" s="131">
        <v>0</v>
      </c>
    </row>
    <row r="2442" spans="1:11" ht="23.1" hidden="1" customHeight="1" x14ac:dyDescent="0.15">
      <c r="A2442" s="130" t="s">
        <v>4975</v>
      </c>
      <c r="B2442" s="130" t="s">
        <v>4976</v>
      </c>
      <c r="C2442" s="130" t="s">
        <v>35</v>
      </c>
      <c r="D2442" s="130">
        <v>0</v>
      </c>
      <c r="E2442" s="131">
        <v>0</v>
      </c>
      <c r="F2442" s="131">
        <v>0</v>
      </c>
      <c r="G2442" s="130" t="s">
        <v>36</v>
      </c>
      <c r="H2442" s="130">
        <v>0</v>
      </c>
      <c r="I2442" s="130">
        <v>0</v>
      </c>
      <c r="J2442" s="131">
        <v>0</v>
      </c>
      <c r="K2442" s="131">
        <v>0</v>
      </c>
    </row>
    <row r="2443" spans="1:11" ht="23.1" hidden="1" customHeight="1" x14ac:dyDescent="0.15">
      <c r="A2443" s="130" t="s">
        <v>4977</v>
      </c>
      <c r="B2443" s="130" t="s">
        <v>4978</v>
      </c>
      <c r="C2443" s="130" t="s">
        <v>25</v>
      </c>
      <c r="D2443" s="130">
        <v>0</v>
      </c>
      <c r="E2443" s="131">
        <v>0</v>
      </c>
      <c r="F2443" s="131">
        <v>0</v>
      </c>
      <c r="G2443" s="130" t="s">
        <v>33</v>
      </c>
      <c r="H2443" s="130">
        <v>0</v>
      </c>
      <c r="I2443" s="130">
        <v>0</v>
      </c>
      <c r="J2443" s="131">
        <v>0</v>
      </c>
      <c r="K2443" s="131">
        <v>0</v>
      </c>
    </row>
    <row r="2444" spans="1:11" ht="23.1" hidden="1" customHeight="1" x14ac:dyDescent="0.15">
      <c r="A2444" s="130" t="s">
        <v>4979</v>
      </c>
      <c r="B2444" s="130" t="s">
        <v>4980</v>
      </c>
      <c r="C2444" s="130" t="s">
        <v>12</v>
      </c>
      <c r="D2444" s="130">
        <v>0</v>
      </c>
      <c r="E2444" s="131">
        <v>0</v>
      </c>
      <c r="F2444" s="131">
        <v>0</v>
      </c>
      <c r="G2444" s="130" t="s">
        <v>19</v>
      </c>
      <c r="H2444" s="130">
        <v>0</v>
      </c>
      <c r="I2444" s="130">
        <v>0</v>
      </c>
      <c r="J2444" s="131">
        <v>0</v>
      </c>
      <c r="K2444" s="131">
        <v>0</v>
      </c>
    </row>
    <row r="2445" spans="1:11" ht="23.1" hidden="1" customHeight="1" x14ac:dyDescent="0.15">
      <c r="A2445" s="130" t="s">
        <v>4981</v>
      </c>
      <c r="B2445" s="130" t="s">
        <v>4982</v>
      </c>
      <c r="C2445" s="130" t="s">
        <v>11</v>
      </c>
      <c r="D2445" s="130">
        <v>0</v>
      </c>
      <c r="E2445" s="131">
        <v>0</v>
      </c>
      <c r="F2445" s="131">
        <v>0</v>
      </c>
      <c r="G2445" s="130" t="s">
        <v>62</v>
      </c>
      <c r="H2445" s="130">
        <v>0</v>
      </c>
      <c r="I2445" s="130">
        <v>0</v>
      </c>
      <c r="J2445" s="131">
        <v>0</v>
      </c>
      <c r="K2445" s="131">
        <v>0</v>
      </c>
    </row>
    <row r="2446" spans="1:11" ht="23.1" hidden="1" customHeight="1" x14ac:dyDescent="0.15">
      <c r="A2446" s="130" t="s">
        <v>4983</v>
      </c>
      <c r="B2446" s="130" t="s">
        <v>4984</v>
      </c>
      <c r="C2446" s="130" t="s">
        <v>25</v>
      </c>
      <c r="D2446" s="130" t="s">
        <v>26</v>
      </c>
      <c r="E2446" s="131" t="s">
        <v>35</v>
      </c>
      <c r="F2446" s="131">
        <v>0</v>
      </c>
      <c r="G2446" s="130" t="s">
        <v>55</v>
      </c>
      <c r="H2446" s="130" t="s">
        <v>26</v>
      </c>
      <c r="I2446" s="130">
        <v>0</v>
      </c>
      <c r="J2446" s="131" t="s">
        <v>36</v>
      </c>
      <c r="K2446" s="131">
        <v>0</v>
      </c>
    </row>
    <row r="2447" spans="1:11" ht="23.1" hidden="1" customHeight="1" x14ac:dyDescent="0.15">
      <c r="A2447" s="130" t="s">
        <v>4985</v>
      </c>
      <c r="B2447" s="130" t="s">
        <v>4986</v>
      </c>
      <c r="C2447" s="130" t="s">
        <v>12</v>
      </c>
      <c r="D2447" s="130">
        <v>0</v>
      </c>
      <c r="E2447" s="131">
        <v>0</v>
      </c>
      <c r="F2447" s="131">
        <v>0</v>
      </c>
      <c r="G2447" s="130" t="s">
        <v>19</v>
      </c>
      <c r="H2447" s="130">
        <v>0</v>
      </c>
      <c r="I2447" s="130">
        <v>0</v>
      </c>
      <c r="J2447" s="131">
        <v>0</v>
      </c>
      <c r="K2447" s="131">
        <v>0</v>
      </c>
    </row>
    <row r="2448" spans="1:11" ht="23.1" hidden="1" customHeight="1" x14ac:dyDescent="0.15">
      <c r="A2448" s="130" t="s">
        <v>4987</v>
      </c>
      <c r="B2448" s="130" t="s">
        <v>4988</v>
      </c>
      <c r="C2448" s="130" t="s">
        <v>25</v>
      </c>
      <c r="D2448" s="130">
        <v>0</v>
      </c>
      <c r="E2448" s="131" t="s">
        <v>11</v>
      </c>
      <c r="F2448" s="131">
        <v>0</v>
      </c>
      <c r="G2448" s="130" t="s">
        <v>55</v>
      </c>
      <c r="H2448" s="130" t="s">
        <v>29</v>
      </c>
      <c r="I2448" s="130">
        <v>0</v>
      </c>
      <c r="J2448" s="131" t="s">
        <v>13</v>
      </c>
      <c r="K2448" s="131">
        <v>0</v>
      </c>
    </row>
    <row r="2449" spans="1:11" ht="23.1" hidden="1" customHeight="1" x14ac:dyDescent="0.15">
      <c r="A2449" s="130" t="s">
        <v>4989</v>
      </c>
      <c r="B2449" s="130" t="s">
        <v>4990</v>
      </c>
      <c r="C2449" s="130" t="s">
        <v>11</v>
      </c>
      <c r="D2449" s="130">
        <v>0</v>
      </c>
      <c r="E2449" s="131">
        <v>0</v>
      </c>
      <c r="F2449" s="131">
        <v>0</v>
      </c>
      <c r="G2449" s="130" t="s">
        <v>13</v>
      </c>
      <c r="H2449" s="130">
        <v>0</v>
      </c>
      <c r="I2449" s="130">
        <v>0</v>
      </c>
      <c r="J2449" s="131">
        <v>0</v>
      </c>
      <c r="K2449" s="131">
        <v>0</v>
      </c>
    </row>
    <row r="2450" spans="1:11" ht="23.1" hidden="1" customHeight="1" x14ac:dyDescent="0.15">
      <c r="A2450" s="130" t="s">
        <v>4991</v>
      </c>
      <c r="B2450" s="130" t="s">
        <v>4992</v>
      </c>
      <c r="C2450" s="130" t="s">
        <v>12</v>
      </c>
      <c r="D2450" s="130">
        <v>0</v>
      </c>
      <c r="E2450" s="131">
        <v>0</v>
      </c>
      <c r="F2450" s="131">
        <v>0</v>
      </c>
      <c r="G2450" s="130" t="s">
        <v>19</v>
      </c>
      <c r="H2450" s="130">
        <v>0</v>
      </c>
      <c r="I2450" s="130">
        <v>0</v>
      </c>
      <c r="J2450" s="131">
        <v>0</v>
      </c>
      <c r="K2450" s="131">
        <v>0</v>
      </c>
    </row>
    <row r="2451" spans="1:11" ht="23.1" hidden="1" customHeight="1" x14ac:dyDescent="0.15">
      <c r="A2451" s="130" t="s">
        <v>4993</v>
      </c>
      <c r="B2451" s="130" t="s">
        <v>4994</v>
      </c>
      <c r="C2451" s="130" t="s">
        <v>12</v>
      </c>
      <c r="D2451" s="130" t="s">
        <v>22</v>
      </c>
      <c r="E2451" s="131">
        <v>0</v>
      </c>
      <c r="F2451" s="131">
        <v>0</v>
      </c>
      <c r="G2451" s="130" t="s">
        <v>19</v>
      </c>
      <c r="H2451" s="130" t="s">
        <v>77</v>
      </c>
      <c r="I2451" s="130">
        <v>0</v>
      </c>
      <c r="J2451" s="131">
        <v>0</v>
      </c>
      <c r="K2451" s="131">
        <v>0</v>
      </c>
    </row>
    <row r="2452" spans="1:11" ht="23.1" hidden="1" customHeight="1" x14ac:dyDescent="0.15">
      <c r="A2452" s="130" t="s">
        <v>4995</v>
      </c>
      <c r="B2452" s="130" t="s">
        <v>4996</v>
      </c>
      <c r="C2452" s="130" t="s">
        <v>59</v>
      </c>
      <c r="D2452" s="130">
        <v>0</v>
      </c>
      <c r="E2452" s="131" t="s">
        <v>22</v>
      </c>
      <c r="F2452" s="131">
        <v>0</v>
      </c>
      <c r="G2452" s="130" t="s">
        <v>59</v>
      </c>
      <c r="H2452" s="130">
        <v>0</v>
      </c>
      <c r="I2452" s="130">
        <v>0</v>
      </c>
      <c r="J2452" s="131" t="s">
        <v>74</v>
      </c>
      <c r="K2452" s="131">
        <v>0</v>
      </c>
    </row>
    <row r="2453" spans="1:11" ht="23.1" hidden="1" customHeight="1" x14ac:dyDescent="0.15">
      <c r="A2453" s="130" t="s">
        <v>4997</v>
      </c>
      <c r="B2453" s="130" t="s">
        <v>4998</v>
      </c>
      <c r="C2453" s="130" t="s">
        <v>17</v>
      </c>
      <c r="D2453" s="130">
        <v>0</v>
      </c>
      <c r="E2453" s="131">
        <v>0</v>
      </c>
      <c r="F2453" s="131">
        <v>0</v>
      </c>
      <c r="G2453" s="130" t="s">
        <v>23</v>
      </c>
      <c r="H2453" s="130">
        <v>0</v>
      </c>
      <c r="I2453" s="130">
        <v>0</v>
      </c>
      <c r="J2453" s="131">
        <v>0</v>
      </c>
      <c r="K2453" s="131">
        <v>0</v>
      </c>
    </row>
    <row r="2454" spans="1:11" ht="23.1" hidden="1" customHeight="1" x14ac:dyDescent="0.15">
      <c r="A2454" s="130" t="s">
        <v>4999</v>
      </c>
      <c r="B2454" s="130" t="s">
        <v>5000</v>
      </c>
      <c r="C2454" s="130" t="s">
        <v>11</v>
      </c>
      <c r="D2454" s="130">
        <v>0</v>
      </c>
      <c r="E2454" s="131">
        <v>0</v>
      </c>
      <c r="F2454" s="131">
        <v>0</v>
      </c>
      <c r="G2454" s="130" t="s">
        <v>32</v>
      </c>
      <c r="H2454" s="130">
        <v>0</v>
      </c>
      <c r="I2454" s="130">
        <v>0</v>
      </c>
      <c r="J2454" s="131">
        <v>0</v>
      </c>
      <c r="K2454" s="131">
        <v>0</v>
      </c>
    </row>
    <row r="2455" spans="1:11" ht="23.1" hidden="1" customHeight="1" x14ac:dyDescent="0.15">
      <c r="A2455" s="130" t="s">
        <v>5001</v>
      </c>
      <c r="B2455" s="130" t="s">
        <v>5002</v>
      </c>
      <c r="C2455" s="130" t="s">
        <v>22</v>
      </c>
      <c r="D2455" s="130">
        <v>0</v>
      </c>
      <c r="E2455" s="131">
        <v>0</v>
      </c>
      <c r="F2455" s="131">
        <v>0</v>
      </c>
      <c r="G2455" s="130" t="s">
        <v>51</v>
      </c>
      <c r="H2455" s="130">
        <v>0</v>
      </c>
      <c r="I2455" s="130">
        <v>0</v>
      </c>
      <c r="J2455" s="131">
        <v>0</v>
      </c>
      <c r="K2455" s="131">
        <v>0</v>
      </c>
    </row>
    <row r="2456" spans="1:11" ht="23.1" hidden="1" customHeight="1" x14ac:dyDescent="0.15">
      <c r="A2456" s="130" t="s">
        <v>5003</v>
      </c>
      <c r="B2456" s="130" t="s">
        <v>5004</v>
      </c>
      <c r="C2456" s="130" t="s">
        <v>26</v>
      </c>
      <c r="D2456" s="130">
        <v>0</v>
      </c>
      <c r="E2456" s="131">
        <v>0</v>
      </c>
      <c r="F2456" s="131">
        <v>0</v>
      </c>
      <c r="G2456" s="130" t="s">
        <v>26</v>
      </c>
      <c r="H2456" s="130">
        <v>0</v>
      </c>
      <c r="I2456" s="130">
        <v>0</v>
      </c>
      <c r="J2456" s="131">
        <v>0</v>
      </c>
      <c r="K2456" s="131">
        <v>0</v>
      </c>
    </row>
    <row r="2457" spans="1:11" ht="23.1" hidden="1" customHeight="1" x14ac:dyDescent="0.15">
      <c r="A2457" s="130" t="s">
        <v>5005</v>
      </c>
      <c r="B2457" s="130" t="s">
        <v>5006</v>
      </c>
      <c r="C2457" s="130" t="s">
        <v>22</v>
      </c>
      <c r="D2457" s="130">
        <v>0</v>
      </c>
      <c r="E2457" s="131">
        <v>0</v>
      </c>
      <c r="F2457" s="131">
        <v>0</v>
      </c>
      <c r="G2457" s="130" t="s">
        <v>51</v>
      </c>
      <c r="H2457" s="130">
        <v>0</v>
      </c>
      <c r="I2457" s="130">
        <v>0</v>
      </c>
      <c r="J2457" s="131">
        <v>0</v>
      </c>
      <c r="K2457" s="131">
        <v>0</v>
      </c>
    </row>
    <row r="2458" spans="1:11" ht="23.1" hidden="1" customHeight="1" x14ac:dyDescent="0.15">
      <c r="A2458" s="130" t="s">
        <v>5007</v>
      </c>
      <c r="B2458" s="130" t="s">
        <v>5008</v>
      </c>
      <c r="C2458" s="130" t="s">
        <v>26</v>
      </c>
      <c r="D2458" s="130">
        <v>0</v>
      </c>
      <c r="E2458" s="131">
        <v>0</v>
      </c>
      <c r="F2458" s="131">
        <v>0</v>
      </c>
      <c r="G2458" s="130" t="s">
        <v>26</v>
      </c>
      <c r="H2458" s="130">
        <v>0</v>
      </c>
      <c r="I2458" s="130">
        <v>0</v>
      </c>
      <c r="J2458" s="131">
        <v>0</v>
      </c>
      <c r="K2458" s="131">
        <v>0</v>
      </c>
    </row>
    <row r="2459" spans="1:11" ht="23.1" hidden="1" customHeight="1" x14ac:dyDescent="0.15">
      <c r="A2459" s="130" t="s">
        <v>5009</v>
      </c>
      <c r="B2459" s="130" t="s">
        <v>5010</v>
      </c>
      <c r="C2459" s="130" t="s">
        <v>22</v>
      </c>
      <c r="D2459" s="130">
        <v>0</v>
      </c>
      <c r="E2459" s="131">
        <v>0</v>
      </c>
      <c r="F2459" s="131">
        <v>0</v>
      </c>
      <c r="G2459" s="130" t="s">
        <v>74</v>
      </c>
      <c r="H2459" s="130">
        <v>0</v>
      </c>
      <c r="I2459" s="130">
        <v>0</v>
      </c>
      <c r="J2459" s="131">
        <v>0</v>
      </c>
      <c r="K2459" s="131">
        <v>0</v>
      </c>
    </row>
    <row r="2460" spans="1:11" ht="23.1" hidden="1" customHeight="1" x14ac:dyDescent="0.15">
      <c r="A2460" s="130" t="s">
        <v>5011</v>
      </c>
      <c r="B2460" s="130" t="s">
        <v>5012</v>
      </c>
      <c r="C2460" s="130" t="s">
        <v>25</v>
      </c>
      <c r="D2460" s="130">
        <v>0</v>
      </c>
      <c r="E2460" s="131">
        <v>0</v>
      </c>
      <c r="F2460" s="131">
        <v>0</v>
      </c>
      <c r="G2460" s="130" t="s">
        <v>64</v>
      </c>
      <c r="H2460" s="130">
        <v>0</v>
      </c>
      <c r="I2460" s="130">
        <v>0</v>
      </c>
      <c r="J2460" s="131">
        <v>0</v>
      </c>
      <c r="K2460" s="131">
        <v>0</v>
      </c>
    </row>
    <row r="2461" spans="1:11" ht="23.1" hidden="1" customHeight="1" x14ac:dyDescent="0.15">
      <c r="A2461" s="130" t="s">
        <v>5013</v>
      </c>
      <c r="B2461" s="130" t="s">
        <v>5014</v>
      </c>
      <c r="C2461" s="130" t="s">
        <v>17</v>
      </c>
      <c r="D2461" s="130" t="s">
        <v>26</v>
      </c>
      <c r="E2461" s="131">
        <v>0</v>
      </c>
      <c r="F2461" s="131">
        <v>0</v>
      </c>
      <c r="G2461" s="130" t="s">
        <v>23</v>
      </c>
      <c r="H2461" s="130" t="s">
        <v>26</v>
      </c>
      <c r="I2461" s="130">
        <v>0</v>
      </c>
      <c r="J2461" s="131">
        <v>0</v>
      </c>
      <c r="K2461" s="131">
        <v>0</v>
      </c>
    </row>
    <row r="2462" spans="1:11" ht="23.1" hidden="1" customHeight="1" x14ac:dyDescent="0.15">
      <c r="A2462" s="130" t="s">
        <v>5015</v>
      </c>
      <c r="B2462" s="130" t="s">
        <v>5016</v>
      </c>
      <c r="C2462" s="130" t="s">
        <v>12</v>
      </c>
      <c r="D2462" s="130" t="s">
        <v>22</v>
      </c>
      <c r="E2462" s="131">
        <v>0</v>
      </c>
      <c r="F2462" s="131">
        <v>0</v>
      </c>
      <c r="G2462" s="130" t="s">
        <v>19</v>
      </c>
      <c r="H2462" s="130" t="s">
        <v>77</v>
      </c>
      <c r="I2462" s="130">
        <v>0</v>
      </c>
      <c r="J2462" s="131">
        <v>0</v>
      </c>
      <c r="K2462" s="131">
        <v>0</v>
      </c>
    </row>
    <row r="2463" spans="1:11" ht="23.1" hidden="1" customHeight="1" x14ac:dyDescent="0.15">
      <c r="A2463" s="130" t="s">
        <v>5017</v>
      </c>
      <c r="B2463" s="130" t="s">
        <v>5018</v>
      </c>
      <c r="C2463" s="130" t="s">
        <v>26</v>
      </c>
      <c r="D2463" s="130">
        <v>0</v>
      </c>
      <c r="E2463" s="131">
        <v>0</v>
      </c>
      <c r="F2463" s="131">
        <v>0</v>
      </c>
      <c r="G2463" s="130" t="s">
        <v>26</v>
      </c>
      <c r="H2463" s="130">
        <v>0</v>
      </c>
      <c r="I2463" s="130">
        <v>0</v>
      </c>
      <c r="J2463" s="131">
        <v>0</v>
      </c>
      <c r="K2463" s="131">
        <v>0</v>
      </c>
    </row>
    <row r="2464" spans="1:11" ht="23.1" hidden="1" customHeight="1" x14ac:dyDescent="0.15">
      <c r="A2464" s="130" t="s">
        <v>5019</v>
      </c>
      <c r="B2464" s="130" t="s">
        <v>5020</v>
      </c>
      <c r="C2464" s="130" t="s">
        <v>35</v>
      </c>
      <c r="D2464" s="130">
        <v>0</v>
      </c>
      <c r="E2464" s="131">
        <v>0</v>
      </c>
      <c r="F2464" s="131">
        <v>0</v>
      </c>
      <c r="G2464" s="130" t="s">
        <v>36</v>
      </c>
      <c r="H2464" s="130">
        <v>0</v>
      </c>
      <c r="I2464" s="130">
        <v>0</v>
      </c>
      <c r="J2464" s="131">
        <v>0</v>
      </c>
      <c r="K2464" s="131">
        <v>0</v>
      </c>
    </row>
    <row r="2465" spans="1:11" ht="23.1" hidden="1" customHeight="1" x14ac:dyDescent="0.15">
      <c r="A2465" s="130" t="s">
        <v>5021</v>
      </c>
      <c r="B2465" s="130" t="s">
        <v>5022</v>
      </c>
      <c r="C2465" s="130" t="s">
        <v>26</v>
      </c>
      <c r="D2465" s="130">
        <v>0</v>
      </c>
      <c r="E2465" s="131" t="s">
        <v>25</v>
      </c>
      <c r="F2465" s="131">
        <v>0</v>
      </c>
      <c r="G2465" s="130" t="s">
        <v>26</v>
      </c>
      <c r="H2465" s="130">
        <v>0</v>
      </c>
      <c r="I2465" s="130">
        <v>0</v>
      </c>
      <c r="J2465" s="131" t="s">
        <v>33</v>
      </c>
      <c r="K2465" s="131">
        <v>0</v>
      </c>
    </row>
    <row r="2466" spans="1:11" ht="23.1" hidden="1" customHeight="1" x14ac:dyDescent="0.15">
      <c r="A2466" s="130" t="s">
        <v>5023</v>
      </c>
      <c r="B2466" s="130" t="s">
        <v>5024</v>
      </c>
      <c r="C2466" s="130" t="s">
        <v>22</v>
      </c>
      <c r="D2466" s="130">
        <v>0</v>
      </c>
      <c r="E2466" s="131">
        <v>0</v>
      </c>
      <c r="F2466" s="131">
        <v>0</v>
      </c>
      <c r="G2466" s="130" t="s">
        <v>70</v>
      </c>
      <c r="H2466" s="130">
        <v>0</v>
      </c>
      <c r="I2466" s="130">
        <v>0</v>
      </c>
      <c r="J2466" s="131">
        <v>0</v>
      </c>
      <c r="K2466" s="131">
        <v>0</v>
      </c>
    </row>
    <row r="2467" spans="1:11" ht="23.1" hidden="1" customHeight="1" x14ac:dyDescent="0.15">
      <c r="A2467" s="130" t="s">
        <v>5025</v>
      </c>
      <c r="B2467" s="130" t="s">
        <v>5026</v>
      </c>
      <c r="C2467" s="130" t="s">
        <v>22</v>
      </c>
      <c r="D2467" s="130">
        <v>0</v>
      </c>
      <c r="E2467" s="131">
        <v>0</v>
      </c>
      <c r="F2467" s="131">
        <v>0</v>
      </c>
      <c r="G2467" s="130" t="s">
        <v>81</v>
      </c>
      <c r="H2467" s="130">
        <v>0</v>
      </c>
      <c r="I2467" s="130">
        <v>0</v>
      </c>
      <c r="J2467" s="131">
        <v>0</v>
      </c>
      <c r="K2467" s="131">
        <v>0</v>
      </c>
    </row>
    <row r="2468" spans="1:11" ht="23.1" hidden="1" customHeight="1" x14ac:dyDescent="0.15">
      <c r="A2468" s="130" t="s">
        <v>5027</v>
      </c>
      <c r="B2468" s="130" t="s">
        <v>5028</v>
      </c>
      <c r="C2468" s="130" t="s">
        <v>12</v>
      </c>
      <c r="D2468" s="130">
        <v>0</v>
      </c>
      <c r="E2468" s="131">
        <v>0</v>
      </c>
      <c r="F2468" s="131">
        <v>0</v>
      </c>
      <c r="G2468" s="130" t="s">
        <v>19</v>
      </c>
      <c r="H2468" s="130">
        <v>0</v>
      </c>
      <c r="I2468" s="130">
        <v>0</v>
      </c>
      <c r="J2468" s="131">
        <v>0</v>
      </c>
      <c r="K2468" s="131">
        <v>0</v>
      </c>
    </row>
    <row r="2469" spans="1:11" ht="23.1" hidden="1" customHeight="1" x14ac:dyDescent="0.15">
      <c r="A2469" s="130" t="s">
        <v>5029</v>
      </c>
      <c r="B2469" s="130" t="s">
        <v>5030</v>
      </c>
      <c r="C2469" s="130" t="s">
        <v>11</v>
      </c>
      <c r="D2469" s="130">
        <v>0</v>
      </c>
      <c r="E2469" s="131">
        <v>0</v>
      </c>
      <c r="F2469" s="131">
        <v>0</v>
      </c>
      <c r="G2469" s="130" t="s">
        <v>62</v>
      </c>
      <c r="H2469" s="130">
        <v>0</v>
      </c>
      <c r="I2469" s="130">
        <v>0</v>
      </c>
      <c r="J2469" s="131">
        <v>0</v>
      </c>
      <c r="K2469" s="131">
        <v>0</v>
      </c>
    </row>
    <row r="2470" spans="1:11" ht="23.1" hidden="1" customHeight="1" x14ac:dyDescent="0.15">
      <c r="A2470" s="130" t="s">
        <v>5031</v>
      </c>
      <c r="B2470" s="130" t="s">
        <v>5032</v>
      </c>
      <c r="C2470" s="130" t="s">
        <v>25</v>
      </c>
      <c r="D2470" s="130">
        <v>0</v>
      </c>
      <c r="E2470" s="131">
        <v>0</v>
      </c>
      <c r="F2470" s="131">
        <v>0</v>
      </c>
      <c r="G2470" s="130" t="s">
        <v>64</v>
      </c>
      <c r="H2470" s="130">
        <v>0</v>
      </c>
      <c r="I2470" s="130">
        <v>0</v>
      </c>
      <c r="J2470" s="131">
        <v>0</v>
      </c>
      <c r="K2470" s="131">
        <v>0</v>
      </c>
    </row>
    <row r="2471" spans="1:11" ht="23.1" hidden="1" customHeight="1" x14ac:dyDescent="0.15">
      <c r="A2471" s="130" t="s">
        <v>5033</v>
      </c>
      <c r="B2471" s="130" t="s">
        <v>5034</v>
      </c>
      <c r="C2471" s="130" t="s">
        <v>26</v>
      </c>
      <c r="D2471" s="130" t="s">
        <v>11</v>
      </c>
      <c r="E2471" s="131">
        <v>0</v>
      </c>
      <c r="F2471" s="131">
        <v>0</v>
      </c>
      <c r="G2471" s="130" t="s">
        <v>29</v>
      </c>
      <c r="H2471" s="130" t="s">
        <v>13</v>
      </c>
      <c r="I2471" s="130">
        <v>0</v>
      </c>
      <c r="J2471" s="131">
        <v>0</v>
      </c>
      <c r="K2471" s="131">
        <v>0</v>
      </c>
    </row>
    <row r="2472" spans="1:11" ht="23.1" hidden="1" customHeight="1" x14ac:dyDescent="0.15">
      <c r="A2472" s="130" t="s">
        <v>5035</v>
      </c>
      <c r="B2472" s="130" t="s">
        <v>5036</v>
      </c>
      <c r="C2472" s="130" t="s">
        <v>18</v>
      </c>
      <c r="D2472" s="130">
        <v>0</v>
      </c>
      <c r="E2472" s="131">
        <v>0</v>
      </c>
      <c r="F2472" s="131">
        <v>0</v>
      </c>
      <c r="G2472" s="130" t="s">
        <v>18</v>
      </c>
      <c r="H2472" s="130">
        <v>0</v>
      </c>
      <c r="I2472" s="130">
        <v>0</v>
      </c>
      <c r="J2472" s="131">
        <v>0</v>
      </c>
      <c r="K2472" s="131">
        <v>0</v>
      </c>
    </row>
    <row r="2473" spans="1:11" ht="23.1" hidden="1" customHeight="1" x14ac:dyDescent="0.15">
      <c r="A2473" s="130" t="s">
        <v>5037</v>
      </c>
      <c r="B2473" s="130" t="s">
        <v>5038</v>
      </c>
      <c r="C2473" s="130" t="s">
        <v>12</v>
      </c>
      <c r="D2473" s="130">
        <v>0</v>
      </c>
      <c r="E2473" s="131">
        <v>0</v>
      </c>
      <c r="F2473" s="131">
        <v>0</v>
      </c>
      <c r="G2473" s="130" t="s">
        <v>19</v>
      </c>
      <c r="H2473" s="130">
        <v>0</v>
      </c>
      <c r="I2473" s="130">
        <v>0</v>
      </c>
      <c r="J2473" s="131">
        <v>0</v>
      </c>
      <c r="K2473" s="131">
        <v>0</v>
      </c>
    </row>
    <row r="2474" spans="1:11" ht="23.1" hidden="1" customHeight="1" x14ac:dyDescent="0.15">
      <c r="A2474" s="130" t="s">
        <v>5039</v>
      </c>
      <c r="B2474" s="130" t="s">
        <v>5040</v>
      </c>
      <c r="C2474" s="130" t="s">
        <v>18</v>
      </c>
      <c r="D2474" s="130">
        <v>0</v>
      </c>
      <c r="E2474" s="131">
        <v>0</v>
      </c>
      <c r="F2474" s="131">
        <v>0</v>
      </c>
      <c r="G2474" s="130" t="s">
        <v>18</v>
      </c>
      <c r="H2474" s="130">
        <v>0</v>
      </c>
      <c r="I2474" s="130">
        <v>0</v>
      </c>
      <c r="J2474" s="131">
        <v>0</v>
      </c>
      <c r="K2474" s="131">
        <v>0</v>
      </c>
    </row>
    <row r="2475" spans="1:11" ht="23.1" hidden="1" customHeight="1" x14ac:dyDescent="0.15">
      <c r="A2475" s="130" t="s">
        <v>5041</v>
      </c>
      <c r="B2475" s="130" t="s">
        <v>5042</v>
      </c>
      <c r="C2475" s="130" t="s">
        <v>25</v>
      </c>
      <c r="D2475" s="130">
        <v>0</v>
      </c>
      <c r="E2475" s="131" t="s">
        <v>11</v>
      </c>
      <c r="F2475" s="131">
        <v>0</v>
      </c>
      <c r="G2475" s="130" t="s">
        <v>55</v>
      </c>
      <c r="H2475" s="130">
        <v>0</v>
      </c>
      <c r="I2475" s="130">
        <v>0</v>
      </c>
      <c r="J2475" s="131" t="s">
        <v>32</v>
      </c>
      <c r="K2475" s="131">
        <v>0</v>
      </c>
    </row>
    <row r="2476" spans="1:11" ht="23.1" hidden="1" customHeight="1" x14ac:dyDescent="0.15">
      <c r="A2476" s="130" t="s">
        <v>5043</v>
      </c>
      <c r="B2476" s="130" t="s">
        <v>5044</v>
      </c>
      <c r="C2476" s="130" t="s">
        <v>17</v>
      </c>
      <c r="D2476" s="130">
        <v>0</v>
      </c>
      <c r="E2476" s="131">
        <v>0</v>
      </c>
      <c r="F2476" s="131">
        <v>0</v>
      </c>
      <c r="G2476" s="130" t="s">
        <v>23</v>
      </c>
      <c r="H2476" s="130">
        <v>0</v>
      </c>
      <c r="I2476" s="130">
        <v>0</v>
      </c>
      <c r="J2476" s="131">
        <v>0</v>
      </c>
      <c r="K2476" s="131">
        <v>0</v>
      </c>
    </row>
    <row r="2477" spans="1:11" ht="23.1" hidden="1" customHeight="1" x14ac:dyDescent="0.15">
      <c r="A2477" s="130" t="s">
        <v>5045</v>
      </c>
      <c r="B2477" s="130" t="s">
        <v>5046</v>
      </c>
      <c r="C2477" s="130" t="s">
        <v>26</v>
      </c>
      <c r="D2477" s="130" t="s">
        <v>25</v>
      </c>
      <c r="E2477" s="131">
        <v>0</v>
      </c>
      <c r="F2477" s="131">
        <v>0</v>
      </c>
      <c r="G2477" s="130" t="s">
        <v>26</v>
      </c>
      <c r="H2477" s="130" t="s">
        <v>33</v>
      </c>
      <c r="I2477" s="130">
        <v>0</v>
      </c>
      <c r="J2477" s="131">
        <v>0</v>
      </c>
      <c r="K2477" s="131">
        <v>0</v>
      </c>
    </row>
    <row r="2478" spans="1:11" ht="23.1" hidden="1" customHeight="1" x14ac:dyDescent="0.15">
      <c r="A2478" s="130" t="s">
        <v>5047</v>
      </c>
      <c r="B2478" s="130" t="s">
        <v>5048</v>
      </c>
      <c r="C2478" s="130" t="s">
        <v>35</v>
      </c>
      <c r="D2478" s="130" t="s">
        <v>25</v>
      </c>
      <c r="E2478" s="131">
        <v>0</v>
      </c>
      <c r="F2478" s="131">
        <v>0</v>
      </c>
      <c r="G2478" s="130" t="s">
        <v>36</v>
      </c>
      <c r="H2478" s="130" t="s">
        <v>27</v>
      </c>
      <c r="I2478" s="130">
        <v>0</v>
      </c>
      <c r="J2478" s="131">
        <v>0</v>
      </c>
      <c r="K2478" s="131">
        <v>0</v>
      </c>
    </row>
    <row r="2479" spans="1:11" ht="23.1" hidden="1" customHeight="1" x14ac:dyDescent="0.15">
      <c r="A2479" s="130" t="s">
        <v>5049</v>
      </c>
      <c r="B2479" s="130" t="s">
        <v>5050</v>
      </c>
      <c r="C2479" s="130" t="s">
        <v>26</v>
      </c>
      <c r="D2479" s="130">
        <v>0</v>
      </c>
      <c r="E2479" s="131">
        <v>0</v>
      </c>
      <c r="F2479" s="131">
        <v>0</v>
      </c>
      <c r="G2479" s="130" t="s">
        <v>26</v>
      </c>
      <c r="H2479" s="130">
        <v>0</v>
      </c>
      <c r="I2479" s="130">
        <v>0</v>
      </c>
      <c r="J2479" s="131">
        <v>0</v>
      </c>
      <c r="K2479" s="131">
        <v>0</v>
      </c>
    </row>
    <row r="2480" spans="1:11" ht="23.1" hidden="1" customHeight="1" x14ac:dyDescent="0.15">
      <c r="A2480" s="130" t="s">
        <v>5051</v>
      </c>
      <c r="B2480" s="130" t="s">
        <v>5052</v>
      </c>
      <c r="C2480" s="130" t="s">
        <v>25</v>
      </c>
      <c r="D2480" s="130">
        <v>0</v>
      </c>
      <c r="E2480" s="131">
        <v>0</v>
      </c>
      <c r="F2480" s="131">
        <v>0</v>
      </c>
      <c r="G2480" s="130" t="s">
        <v>55</v>
      </c>
      <c r="H2480" s="130">
        <v>0</v>
      </c>
      <c r="I2480" s="130">
        <v>0</v>
      </c>
      <c r="J2480" s="131">
        <v>0</v>
      </c>
      <c r="K2480" s="131">
        <v>0</v>
      </c>
    </row>
    <row r="2481" spans="1:11" ht="23.1" hidden="1" customHeight="1" x14ac:dyDescent="0.15">
      <c r="A2481" s="130" t="s">
        <v>5053</v>
      </c>
      <c r="B2481" s="130" t="s">
        <v>5054</v>
      </c>
      <c r="C2481" s="130" t="s">
        <v>12</v>
      </c>
      <c r="D2481" s="130">
        <v>0</v>
      </c>
      <c r="E2481" s="131">
        <v>0</v>
      </c>
      <c r="F2481" s="131">
        <v>0</v>
      </c>
      <c r="G2481" s="130" t="s">
        <v>19</v>
      </c>
      <c r="H2481" s="130">
        <v>0</v>
      </c>
      <c r="I2481" s="130">
        <v>0</v>
      </c>
      <c r="J2481" s="131">
        <v>0</v>
      </c>
      <c r="K2481" s="131">
        <v>0</v>
      </c>
    </row>
    <row r="2482" spans="1:11" ht="23.1" hidden="1" customHeight="1" x14ac:dyDescent="0.15">
      <c r="A2482" s="130" t="s">
        <v>5055</v>
      </c>
      <c r="B2482" s="130" t="s">
        <v>5056</v>
      </c>
      <c r="C2482" s="130" t="s">
        <v>11</v>
      </c>
      <c r="D2482" s="130">
        <v>0</v>
      </c>
      <c r="E2482" s="131">
        <v>0</v>
      </c>
      <c r="F2482" s="131">
        <v>0</v>
      </c>
      <c r="G2482" s="130" t="s">
        <v>62</v>
      </c>
      <c r="H2482" s="130">
        <v>0</v>
      </c>
      <c r="I2482" s="130">
        <v>0</v>
      </c>
      <c r="J2482" s="131">
        <v>0</v>
      </c>
      <c r="K2482" s="131">
        <v>0</v>
      </c>
    </row>
    <row r="2483" spans="1:11" ht="23.1" hidden="1" customHeight="1" x14ac:dyDescent="0.15">
      <c r="A2483" s="130" t="s">
        <v>5057</v>
      </c>
      <c r="B2483" s="130" t="s">
        <v>5058</v>
      </c>
      <c r="C2483" s="130" t="s">
        <v>17</v>
      </c>
      <c r="D2483" s="130">
        <v>0</v>
      </c>
      <c r="E2483" s="131">
        <v>0</v>
      </c>
      <c r="F2483" s="131">
        <v>0</v>
      </c>
      <c r="G2483" s="130" t="s">
        <v>37</v>
      </c>
      <c r="H2483" s="130">
        <v>0</v>
      </c>
      <c r="I2483" s="130">
        <v>0</v>
      </c>
      <c r="J2483" s="131">
        <v>0</v>
      </c>
      <c r="K2483" s="131">
        <v>0</v>
      </c>
    </row>
    <row r="2484" spans="1:11" ht="23.1" hidden="1" customHeight="1" x14ac:dyDescent="0.15">
      <c r="A2484" s="130" t="s">
        <v>5059</v>
      </c>
      <c r="B2484" s="130" t="s">
        <v>5060</v>
      </c>
      <c r="C2484" s="130" t="s">
        <v>12</v>
      </c>
      <c r="D2484" s="130">
        <v>0</v>
      </c>
      <c r="E2484" s="131">
        <v>0</v>
      </c>
      <c r="F2484" s="131">
        <v>0</v>
      </c>
      <c r="G2484" s="130" t="s">
        <v>19</v>
      </c>
      <c r="H2484" s="130">
        <v>0</v>
      </c>
      <c r="I2484" s="130">
        <v>0</v>
      </c>
      <c r="J2484" s="131">
        <v>0</v>
      </c>
      <c r="K2484" s="131">
        <v>0</v>
      </c>
    </row>
    <row r="2485" spans="1:11" ht="23.1" hidden="1" customHeight="1" x14ac:dyDescent="0.15">
      <c r="A2485" s="130" t="s">
        <v>5061</v>
      </c>
      <c r="B2485" s="130" t="s">
        <v>5062</v>
      </c>
      <c r="C2485" s="130" t="s">
        <v>35</v>
      </c>
      <c r="D2485" s="130">
        <v>0</v>
      </c>
      <c r="E2485" s="131">
        <v>0</v>
      </c>
      <c r="F2485" s="131">
        <v>0</v>
      </c>
      <c r="G2485" s="130" t="s">
        <v>36</v>
      </c>
      <c r="H2485" s="130">
        <v>0</v>
      </c>
      <c r="I2485" s="130">
        <v>0</v>
      </c>
      <c r="J2485" s="131">
        <v>0</v>
      </c>
      <c r="K2485" s="131">
        <v>0</v>
      </c>
    </row>
    <row r="2486" spans="1:11" ht="23.1" hidden="1" customHeight="1" x14ac:dyDescent="0.15">
      <c r="A2486" s="130" t="s">
        <v>5063</v>
      </c>
      <c r="B2486" s="130" t="s">
        <v>5064</v>
      </c>
      <c r="C2486" s="130" t="s">
        <v>35</v>
      </c>
      <c r="D2486" s="130">
        <v>0</v>
      </c>
      <c r="E2486" s="131">
        <v>0</v>
      </c>
      <c r="F2486" s="131">
        <v>0</v>
      </c>
      <c r="G2486" s="130" t="s">
        <v>36</v>
      </c>
      <c r="H2486" s="130">
        <v>0</v>
      </c>
      <c r="I2486" s="130">
        <v>0</v>
      </c>
      <c r="J2486" s="131">
        <v>0</v>
      </c>
      <c r="K2486" s="131">
        <v>0</v>
      </c>
    </row>
    <row r="2487" spans="1:11" ht="23.1" hidden="1" customHeight="1" x14ac:dyDescent="0.15">
      <c r="A2487" s="130" t="s">
        <v>5065</v>
      </c>
      <c r="B2487" s="130" t="s">
        <v>5066</v>
      </c>
      <c r="C2487" s="130" t="s">
        <v>39</v>
      </c>
      <c r="D2487" s="130" t="s">
        <v>11</v>
      </c>
      <c r="E2487" s="131">
        <v>0</v>
      </c>
      <c r="F2487" s="131">
        <v>0</v>
      </c>
      <c r="G2487" s="130" t="s">
        <v>43</v>
      </c>
      <c r="H2487" s="130" t="s">
        <v>13</v>
      </c>
      <c r="I2487" s="130">
        <v>0</v>
      </c>
      <c r="J2487" s="131">
        <v>0</v>
      </c>
      <c r="K2487" s="131">
        <v>0</v>
      </c>
    </row>
    <row r="2488" spans="1:11" ht="23.1" hidden="1" customHeight="1" x14ac:dyDescent="0.15">
      <c r="A2488" s="130" t="s">
        <v>5067</v>
      </c>
      <c r="B2488" s="130" t="s">
        <v>5068</v>
      </c>
      <c r="C2488" s="130" t="s">
        <v>11</v>
      </c>
      <c r="D2488" s="130" t="s">
        <v>26</v>
      </c>
      <c r="E2488" s="131">
        <v>0</v>
      </c>
      <c r="F2488" s="131">
        <v>0</v>
      </c>
      <c r="G2488" s="130" t="s">
        <v>13</v>
      </c>
      <c r="H2488" s="130" t="s">
        <v>29</v>
      </c>
      <c r="I2488" s="130">
        <v>0</v>
      </c>
      <c r="J2488" s="131">
        <v>0</v>
      </c>
      <c r="K2488" s="131">
        <v>0</v>
      </c>
    </row>
    <row r="2489" spans="1:11" ht="23.1" hidden="1" customHeight="1" x14ac:dyDescent="0.15">
      <c r="A2489" s="130" t="s">
        <v>5069</v>
      </c>
      <c r="B2489" s="130" t="s">
        <v>5070</v>
      </c>
      <c r="C2489" s="130" t="s">
        <v>35</v>
      </c>
      <c r="D2489" s="130" t="s">
        <v>14</v>
      </c>
      <c r="E2489" s="131">
        <v>0</v>
      </c>
      <c r="F2489" s="131">
        <v>0</v>
      </c>
      <c r="G2489" s="130" t="s">
        <v>36</v>
      </c>
      <c r="H2489" s="130" t="s">
        <v>14</v>
      </c>
      <c r="I2489" s="130">
        <v>0</v>
      </c>
      <c r="J2489" s="131">
        <v>0</v>
      </c>
      <c r="K2489" s="131">
        <v>0</v>
      </c>
    </row>
    <row r="2490" spans="1:11" ht="23.1" hidden="1" customHeight="1" x14ac:dyDescent="0.15">
      <c r="A2490" s="130" t="s">
        <v>5071</v>
      </c>
      <c r="B2490" s="130" t="s">
        <v>5072</v>
      </c>
      <c r="C2490" s="130" t="s">
        <v>18</v>
      </c>
      <c r="D2490" s="130">
        <v>0</v>
      </c>
      <c r="E2490" s="131">
        <v>0</v>
      </c>
      <c r="F2490" s="131">
        <v>0</v>
      </c>
      <c r="G2490" s="130" t="s">
        <v>18</v>
      </c>
      <c r="H2490" s="130">
        <v>0</v>
      </c>
      <c r="I2490" s="130">
        <v>0</v>
      </c>
      <c r="J2490" s="131">
        <v>0</v>
      </c>
      <c r="K2490" s="131">
        <v>0</v>
      </c>
    </row>
    <row r="2491" spans="1:11" ht="23.1" hidden="1" customHeight="1" x14ac:dyDescent="0.15">
      <c r="A2491" s="130" t="s">
        <v>5073</v>
      </c>
      <c r="B2491" s="130" t="s">
        <v>5074</v>
      </c>
      <c r="C2491" s="130" t="s">
        <v>17</v>
      </c>
      <c r="D2491" s="130">
        <v>0</v>
      </c>
      <c r="E2491" s="131" t="s">
        <v>14</v>
      </c>
      <c r="F2491" s="131">
        <v>0</v>
      </c>
      <c r="G2491" s="130" t="s">
        <v>23</v>
      </c>
      <c r="H2491" s="130">
        <v>0</v>
      </c>
      <c r="I2491" s="130">
        <v>0</v>
      </c>
      <c r="J2491" s="131" t="s">
        <v>14</v>
      </c>
      <c r="K2491" s="131">
        <v>0</v>
      </c>
    </row>
    <row r="2492" spans="1:11" ht="23.1" hidden="1" customHeight="1" x14ac:dyDescent="0.15">
      <c r="A2492" s="130" t="s">
        <v>5075</v>
      </c>
      <c r="B2492" s="130" t="s">
        <v>5076</v>
      </c>
      <c r="C2492" s="130" t="s">
        <v>17</v>
      </c>
      <c r="D2492" s="130">
        <v>0</v>
      </c>
      <c r="E2492" s="131">
        <v>0</v>
      </c>
      <c r="F2492" s="131">
        <v>0</v>
      </c>
      <c r="G2492" s="130" t="s">
        <v>23</v>
      </c>
      <c r="H2492" s="130">
        <v>0</v>
      </c>
      <c r="I2492" s="130">
        <v>0</v>
      </c>
      <c r="J2492" s="131">
        <v>0</v>
      </c>
      <c r="K2492" s="131">
        <v>0</v>
      </c>
    </row>
    <row r="2493" spans="1:11" ht="23.1" hidden="1" customHeight="1" x14ac:dyDescent="0.15">
      <c r="A2493" s="130" t="s">
        <v>5077</v>
      </c>
      <c r="B2493" s="130" t="s">
        <v>5078</v>
      </c>
      <c r="C2493" s="130" t="s">
        <v>17</v>
      </c>
      <c r="D2493" s="130">
        <v>0</v>
      </c>
      <c r="E2493" s="131">
        <v>0</v>
      </c>
      <c r="F2493" s="131">
        <v>0</v>
      </c>
      <c r="G2493" s="130" t="s">
        <v>23</v>
      </c>
      <c r="H2493" s="130">
        <v>0</v>
      </c>
      <c r="I2493" s="130">
        <v>0</v>
      </c>
      <c r="J2493" s="131">
        <v>0</v>
      </c>
      <c r="K2493" s="131">
        <v>0</v>
      </c>
    </row>
    <row r="2494" spans="1:11" ht="23.1" hidden="1" customHeight="1" x14ac:dyDescent="0.15">
      <c r="A2494" s="130" t="s">
        <v>5079</v>
      </c>
      <c r="B2494" s="130" t="s">
        <v>5080</v>
      </c>
      <c r="C2494" s="130" t="s">
        <v>12</v>
      </c>
      <c r="D2494" s="130">
        <v>0</v>
      </c>
      <c r="E2494" s="131">
        <v>0</v>
      </c>
      <c r="F2494" s="131">
        <v>0</v>
      </c>
      <c r="G2494" s="130" t="s">
        <v>19</v>
      </c>
      <c r="H2494" s="130">
        <v>0</v>
      </c>
      <c r="I2494" s="130">
        <v>0</v>
      </c>
      <c r="J2494" s="131">
        <v>0</v>
      </c>
      <c r="K2494" s="131">
        <v>0</v>
      </c>
    </row>
    <row r="2495" spans="1:11" ht="23.1" hidden="1" customHeight="1" x14ac:dyDescent="0.15">
      <c r="A2495" s="130" t="s">
        <v>5081</v>
      </c>
      <c r="B2495" s="130" t="s">
        <v>5082</v>
      </c>
      <c r="C2495" s="130" t="s">
        <v>26</v>
      </c>
      <c r="D2495" s="130">
        <v>0</v>
      </c>
      <c r="E2495" s="131">
        <v>0</v>
      </c>
      <c r="F2495" s="131">
        <v>0</v>
      </c>
      <c r="G2495" s="130" t="s">
        <v>26</v>
      </c>
      <c r="H2495" s="130">
        <v>0</v>
      </c>
      <c r="I2495" s="130">
        <v>0</v>
      </c>
      <c r="J2495" s="131">
        <v>0</v>
      </c>
      <c r="K2495" s="131">
        <v>0</v>
      </c>
    </row>
    <row r="2496" spans="1:11" ht="23.1" hidden="1" customHeight="1" x14ac:dyDescent="0.15">
      <c r="A2496" s="130" t="s">
        <v>5083</v>
      </c>
      <c r="B2496" s="130" t="s">
        <v>5084</v>
      </c>
      <c r="C2496" s="130" t="s">
        <v>25</v>
      </c>
      <c r="D2496" s="130">
        <v>0</v>
      </c>
      <c r="E2496" s="131">
        <v>0</v>
      </c>
      <c r="F2496" s="131">
        <v>0</v>
      </c>
      <c r="G2496" s="130" t="s">
        <v>72</v>
      </c>
      <c r="H2496" s="130">
        <v>0</v>
      </c>
      <c r="I2496" s="130">
        <v>0</v>
      </c>
      <c r="J2496" s="131">
        <v>0</v>
      </c>
      <c r="K2496" s="131">
        <v>0</v>
      </c>
    </row>
    <row r="2497" spans="1:11" ht="23.1" hidden="1" customHeight="1" x14ac:dyDescent="0.15">
      <c r="A2497" s="130" t="s">
        <v>5085</v>
      </c>
      <c r="B2497" s="130" t="s">
        <v>5086</v>
      </c>
      <c r="C2497" s="130" t="s">
        <v>11</v>
      </c>
      <c r="D2497" s="130">
        <v>0</v>
      </c>
      <c r="E2497" s="131">
        <v>0</v>
      </c>
      <c r="F2497" s="131">
        <v>0</v>
      </c>
      <c r="G2497" s="130" t="s">
        <v>13</v>
      </c>
      <c r="H2497" s="130">
        <v>0</v>
      </c>
      <c r="I2497" s="130">
        <v>0</v>
      </c>
      <c r="J2497" s="131">
        <v>0</v>
      </c>
      <c r="K2497" s="131">
        <v>0</v>
      </c>
    </row>
    <row r="2498" spans="1:11" ht="23.1" hidden="1" customHeight="1" x14ac:dyDescent="0.15">
      <c r="A2498" s="130" t="s">
        <v>5087</v>
      </c>
      <c r="B2498" s="130" t="s">
        <v>5088</v>
      </c>
      <c r="C2498" s="130" t="s">
        <v>11</v>
      </c>
      <c r="D2498" s="130">
        <v>0</v>
      </c>
      <c r="E2498" s="131">
        <v>0</v>
      </c>
      <c r="F2498" s="131">
        <v>0</v>
      </c>
      <c r="G2498" s="130" t="s">
        <v>32</v>
      </c>
      <c r="H2498" s="130">
        <v>0</v>
      </c>
      <c r="I2498" s="130">
        <v>0</v>
      </c>
      <c r="J2498" s="131">
        <v>0</v>
      </c>
      <c r="K2498" s="131">
        <v>0</v>
      </c>
    </row>
    <row r="2499" spans="1:11" ht="23.1" hidden="1" customHeight="1" x14ac:dyDescent="0.15">
      <c r="A2499" s="130" t="s">
        <v>5089</v>
      </c>
      <c r="B2499" s="130" t="s">
        <v>5090</v>
      </c>
      <c r="C2499" s="130" t="s">
        <v>35</v>
      </c>
      <c r="D2499" s="130">
        <v>0</v>
      </c>
      <c r="E2499" s="131">
        <v>0</v>
      </c>
      <c r="F2499" s="131">
        <v>0</v>
      </c>
      <c r="G2499" s="130" t="s">
        <v>36</v>
      </c>
      <c r="H2499" s="130">
        <v>0</v>
      </c>
      <c r="I2499" s="130">
        <v>0</v>
      </c>
      <c r="J2499" s="131">
        <v>0</v>
      </c>
      <c r="K2499" s="131">
        <v>0</v>
      </c>
    </row>
    <row r="2500" spans="1:11" ht="23.1" hidden="1" customHeight="1" x14ac:dyDescent="0.15">
      <c r="A2500" s="130" t="s">
        <v>5091</v>
      </c>
      <c r="B2500" s="130" t="s">
        <v>5092</v>
      </c>
      <c r="C2500" s="130" t="s">
        <v>11</v>
      </c>
      <c r="D2500" s="130">
        <v>0</v>
      </c>
      <c r="E2500" s="131">
        <v>0</v>
      </c>
      <c r="F2500" s="131">
        <v>0</v>
      </c>
      <c r="G2500" s="130" t="s">
        <v>13</v>
      </c>
      <c r="H2500" s="130">
        <v>0</v>
      </c>
      <c r="I2500" s="130">
        <v>0</v>
      </c>
      <c r="J2500" s="131">
        <v>0</v>
      </c>
      <c r="K2500" s="131">
        <v>0</v>
      </c>
    </row>
    <row r="2501" spans="1:11" ht="23.1" hidden="1" customHeight="1" x14ac:dyDescent="0.15">
      <c r="A2501" s="130" t="s">
        <v>5093</v>
      </c>
      <c r="B2501" s="130" t="s">
        <v>5094</v>
      </c>
      <c r="C2501" s="130" t="s">
        <v>25</v>
      </c>
      <c r="D2501" s="130">
        <v>0</v>
      </c>
      <c r="E2501" s="131">
        <v>0</v>
      </c>
      <c r="F2501" s="131">
        <v>0</v>
      </c>
      <c r="G2501" s="130" t="s">
        <v>27</v>
      </c>
      <c r="H2501" s="130" t="s">
        <v>55</v>
      </c>
      <c r="I2501" s="130" t="s">
        <v>29</v>
      </c>
      <c r="J2501" s="131">
        <v>0</v>
      </c>
      <c r="K2501" s="131">
        <v>0</v>
      </c>
    </row>
    <row r="2502" spans="1:11" ht="23.1" hidden="1" customHeight="1" x14ac:dyDescent="0.15">
      <c r="A2502" s="130" t="s">
        <v>5095</v>
      </c>
      <c r="B2502" s="130" t="s">
        <v>5096</v>
      </c>
      <c r="C2502" s="130" t="s">
        <v>18</v>
      </c>
      <c r="D2502" s="130">
        <v>0</v>
      </c>
      <c r="E2502" s="131">
        <v>0</v>
      </c>
      <c r="F2502" s="131">
        <v>0</v>
      </c>
      <c r="G2502" s="130" t="s">
        <v>18</v>
      </c>
      <c r="H2502" s="130">
        <v>0</v>
      </c>
      <c r="I2502" s="130">
        <v>0</v>
      </c>
      <c r="J2502" s="131">
        <v>0</v>
      </c>
      <c r="K2502" s="131">
        <v>0</v>
      </c>
    </row>
    <row r="2503" spans="1:11" ht="23.1" hidden="1" customHeight="1" x14ac:dyDescent="0.15">
      <c r="A2503" s="130" t="s">
        <v>5097</v>
      </c>
      <c r="B2503" s="130" t="s">
        <v>5098</v>
      </c>
      <c r="C2503" s="130" t="s">
        <v>12</v>
      </c>
      <c r="D2503" s="130">
        <v>0</v>
      </c>
      <c r="E2503" s="131">
        <v>0</v>
      </c>
      <c r="F2503" s="131">
        <v>0</v>
      </c>
      <c r="G2503" s="130" t="s">
        <v>19</v>
      </c>
      <c r="H2503" s="130">
        <v>0</v>
      </c>
      <c r="I2503" s="130">
        <v>0</v>
      </c>
      <c r="J2503" s="131">
        <v>0</v>
      </c>
      <c r="K2503" s="131">
        <v>0</v>
      </c>
    </row>
    <row r="2504" spans="1:11" ht="23.1" hidden="1" customHeight="1" x14ac:dyDescent="0.15">
      <c r="A2504" s="130" t="s">
        <v>5099</v>
      </c>
      <c r="B2504" s="130" t="s">
        <v>5100</v>
      </c>
      <c r="C2504" s="130" t="s">
        <v>39</v>
      </c>
      <c r="D2504" s="130" t="s">
        <v>25</v>
      </c>
      <c r="E2504" s="131">
        <v>0</v>
      </c>
      <c r="F2504" s="131">
        <v>0</v>
      </c>
      <c r="G2504" s="130" t="s">
        <v>43</v>
      </c>
      <c r="H2504" s="130" t="s">
        <v>41</v>
      </c>
      <c r="I2504" s="130">
        <v>0</v>
      </c>
      <c r="J2504" s="131">
        <v>0</v>
      </c>
      <c r="K2504" s="131">
        <v>0</v>
      </c>
    </row>
    <row r="2505" spans="1:11" ht="23.1" hidden="1" customHeight="1" x14ac:dyDescent="0.15">
      <c r="A2505" s="130" t="s">
        <v>5101</v>
      </c>
      <c r="B2505" s="130" t="s">
        <v>5102</v>
      </c>
      <c r="C2505" s="130" t="s">
        <v>40</v>
      </c>
      <c r="D2505" s="130">
        <v>0</v>
      </c>
      <c r="E2505" s="131">
        <v>0</v>
      </c>
      <c r="F2505" s="131">
        <v>0</v>
      </c>
      <c r="G2505" s="130" t="s">
        <v>40</v>
      </c>
      <c r="H2505" s="130">
        <v>0</v>
      </c>
      <c r="I2505" s="130">
        <v>0</v>
      </c>
      <c r="J2505" s="131">
        <v>0</v>
      </c>
      <c r="K2505" s="131">
        <v>0</v>
      </c>
    </row>
    <row r="2506" spans="1:11" ht="23.1" hidden="1" customHeight="1" x14ac:dyDescent="0.15">
      <c r="A2506" s="130" t="s">
        <v>5103</v>
      </c>
      <c r="B2506" s="130" t="s">
        <v>5104</v>
      </c>
      <c r="C2506" s="130" t="s">
        <v>11</v>
      </c>
      <c r="D2506" s="130">
        <v>0</v>
      </c>
      <c r="E2506" s="131">
        <v>0</v>
      </c>
      <c r="F2506" s="131">
        <v>0</v>
      </c>
      <c r="G2506" s="130" t="s">
        <v>13</v>
      </c>
      <c r="H2506" s="130">
        <v>0</v>
      </c>
      <c r="I2506" s="130">
        <v>0</v>
      </c>
      <c r="J2506" s="131">
        <v>0</v>
      </c>
      <c r="K2506" s="131">
        <v>0</v>
      </c>
    </row>
    <row r="2507" spans="1:11" ht="23.1" hidden="1" customHeight="1" x14ac:dyDescent="0.15">
      <c r="A2507" s="130" t="s">
        <v>5105</v>
      </c>
      <c r="B2507" s="130" t="s">
        <v>5106</v>
      </c>
      <c r="C2507" s="130" t="s">
        <v>11</v>
      </c>
      <c r="D2507" s="130">
        <v>0</v>
      </c>
      <c r="E2507" s="131">
        <v>0</v>
      </c>
      <c r="F2507" s="131">
        <v>0</v>
      </c>
      <c r="G2507" s="130" t="s">
        <v>62</v>
      </c>
      <c r="H2507" s="130">
        <v>0</v>
      </c>
      <c r="I2507" s="130">
        <v>0</v>
      </c>
      <c r="J2507" s="131">
        <v>0</v>
      </c>
      <c r="K2507" s="131">
        <v>0</v>
      </c>
    </row>
    <row r="2508" spans="1:11" ht="23.1" hidden="1" customHeight="1" x14ac:dyDescent="0.15">
      <c r="A2508" s="130" t="s">
        <v>5107</v>
      </c>
      <c r="B2508" s="130" t="s">
        <v>5108</v>
      </c>
      <c r="C2508" s="130" t="s">
        <v>35</v>
      </c>
      <c r="D2508" s="130">
        <v>0</v>
      </c>
      <c r="E2508" s="131">
        <v>0</v>
      </c>
      <c r="F2508" s="131">
        <v>0</v>
      </c>
      <c r="G2508" s="130" t="s">
        <v>36</v>
      </c>
      <c r="H2508" s="130">
        <v>0</v>
      </c>
      <c r="I2508" s="130">
        <v>0</v>
      </c>
      <c r="J2508" s="131">
        <v>0</v>
      </c>
      <c r="K2508" s="131">
        <v>0</v>
      </c>
    </row>
    <row r="2509" spans="1:11" ht="23.1" hidden="1" customHeight="1" x14ac:dyDescent="0.15">
      <c r="A2509" s="130" t="s">
        <v>5109</v>
      </c>
      <c r="B2509" s="130" t="s">
        <v>5110</v>
      </c>
      <c r="C2509" s="130" t="s">
        <v>22</v>
      </c>
      <c r="D2509" s="130">
        <v>0</v>
      </c>
      <c r="E2509" s="131">
        <v>0</v>
      </c>
      <c r="F2509" s="131">
        <v>0</v>
      </c>
      <c r="G2509" s="130" t="s">
        <v>77</v>
      </c>
      <c r="H2509" s="130">
        <v>0</v>
      </c>
      <c r="I2509" s="130">
        <v>0</v>
      </c>
      <c r="J2509" s="131">
        <v>0</v>
      </c>
      <c r="K2509" s="131">
        <v>0</v>
      </c>
    </row>
    <row r="2510" spans="1:11" ht="23.1" hidden="1" customHeight="1" x14ac:dyDescent="0.15">
      <c r="A2510" s="130" t="s">
        <v>5111</v>
      </c>
      <c r="B2510" s="130" t="s">
        <v>5112</v>
      </c>
      <c r="C2510" s="130" t="s">
        <v>35</v>
      </c>
      <c r="D2510" s="130" t="s">
        <v>12</v>
      </c>
      <c r="E2510" s="131">
        <v>0</v>
      </c>
      <c r="F2510" s="131">
        <v>0</v>
      </c>
      <c r="G2510" s="130" t="s">
        <v>36</v>
      </c>
      <c r="H2510" s="130" t="s">
        <v>19</v>
      </c>
      <c r="I2510" s="130">
        <v>0</v>
      </c>
      <c r="J2510" s="131">
        <v>0</v>
      </c>
      <c r="K2510" s="131">
        <v>0</v>
      </c>
    </row>
    <row r="2511" spans="1:11" ht="23.1" hidden="1" customHeight="1" x14ac:dyDescent="0.15">
      <c r="A2511" s="130" t="s">
        <v>5113</v>
      </c>
      <c r="B2511" s="130" t="s">
        <v>5114</v>
      </c>
      <c r="C2511" s="130" t="s">
        <v>17</v>
      </c>
      <c r="D2511" s="130">
        <v>0</v>
      </c>
      <c r="E2511" s="131">
        <v>0</v>
      </c>
      <c r="F2511" s="131">
        <v>0</v>
      </c>
      <c r="G2511" s="130" t="s">
        <v>23</v>
      </c>
      <c r="H2511" s="130">
        <v>0</v>
      </c>
      <c r="I2511" s="130">
        <v>0</v>
      </c>
      <c r="J2511" s="131">
        <v>0</v>
      </c>
      <c r="K2511" s="131">
        <v>0</v>
      </c>
    </row>
    <row r="2512" spans="1:11" ht="23.1" hidden="1" customHeight="1" x14ac:dyDescent="0.15">
      <c r="A2512" s="130" t="s">
        <v>5115</v>
      </c>
      <c r="B2512" s="130" t="s">
        <v>5116</v>
      </c>
      <c r="C2512" s="130" t="s">
        <v>50</v>
      </c>
      <c r="D2512" s="130" t="s">
        <v>14</v>
      </c>
      <c r="E2512" s="131">
        <v>0</v>
      </c>
      <c r="F2512" s="131">
        <v>0</v>
      </c>
      <c r="G2512" s="130" t="s">
        <v>50</v>
      </c>
      <c r="H2512" s="130" t="s">
        <v>14</v>
      </c>
      <c r="I2512" s="130">
        <v>0</v>
      </c>
      <c r="J2512" s="131">
        <v>0</v>
      </c>
      <c r="K2512" s="131">
        <v>0</v>
      </c>
    </row>
    <row r="2513" spans="1:11" ht="23.1" hidden="1" customHeight="1" x14ac:dyDescent="0.15">
      <c r="A2513" s="130" t="s">
        <v>5117</v>
      </c>
      <c r="B2513" s="130" t="s">
        <v>5118</v>
      </c>
      <c r="C2513" s="130" t="s">
        <v>17</v>
      </c>
      <c r="D2513" s="130">
        <v>0</v>
      </c>
      <c r="E2513" s="131">
        <v>0</v>
      </c>
      <c r="F2513" s="131">
        <v>0</v>
      </c>
      <c r="G2513" s="130" t="s">
        <v>23</v>
      </c>
      <c r="H2513" s="130">
        <v>0</v>
      </c>
      <c r="I2513" s="130">
        <v>0</v>
      </c>
      <c r="J2513" s="131">
        <v>0</v>
      </c>
      <c r="K2513" s="131">
        <v>0</v>
      </c>
    </row>
    <row r="2514" spans="1:11" ht="23.1" hidden="1" customHeight="1" x14ac:dyDescent="0.15">
      <c r="A2514" s="130" t="s">
        <v>5119</v>
      </c>
      <c r="B2514" s="130" t="s">
        <v>5120</v>
      </c>
      <c r="C2514" s="130" t="s">
        <v>18</v>
      </c>
      <c r="D2514" s="130">
        <v>0</v>
      </c>
      <c r="E2514" s="131">
        <v>0</v>
      </c>
      <c r="F2514" s="131">
        <v>0</v>
      </c>
      <c r="G2514" s="130" t="s">
        <v>18</v>
      </c>
      <c r="H2514" s="130">
        <v>0</v>
      </c>
      <c r="I2514" s="130">
        <v>0</v>
      </c>
      <c r="J2514" s="131">
        <v>0</v>
      </c>
      <c r="K2514" s="131">
        <v>0</v>
      </c>
    </row>
    <row r="2515" spans="1:11" ht="23.1" hidden="1" customHeight="1" x14ac:dyDescent="0.15">
      <c r="A2515" s="130" t="s">
        <v>5121</v>
      </c>
      <c r="B2515" s="130" t="s">
        <v>5122</v>
      </c>
      <c r="C2515" s="130" t="s">
        <v>12</v>
      </c>
      <c r="D2515" s="130" t="s">
        <v>22</v>
      </c>
      <c r="E2515" s="131">
        <v>0</v>
      </c>
      <c r="F2515" s="131">
        <v>0</v>
      </c>
      <c r="G2515" s="130" t="s">
        <v>19</v>
      </c>
      <c r="H2515" s="130" t="s">
        <v>77</v>
      </c>
      <c r="I2515" s="130">
        <v>0</v>
      </c>
      <c r="J2515" s="131">
        <v>0</v>
      </c>
      <c r="K2515" s="131">
        <v>0</v>
      </c>
    </row>
    <row r="2516" spans="1:11" ht="23.1" hidden="1" customHeight="1" x14ac:dyDescent="0.15">
      <c r="A2516" s="130" t="s">
        <v>5123</v>
      </c>
      <c r="B2516" s="130" t="s">
        <v>5124</v>
      </c>
      <c r="C2516" s="130" t="s">
        <v>59</v>
      </c>
      <c r="D2516" s="130">
        <v>0</v>
      </c>
      <c r="E2516" s="131">
        <v>0</v>
      </c>
      <c r="F2516" s="131">
        <v>0</v>
      </c>
      <c r="G2516" s="130" t="s">
        <v>59</v>
      </c>
      <c r="H2516" s="130">
        <v>0</v>
      </c>
      <c r="I2516" s="130">
        <v>0</v>
      </c>
      <c r="J2516" s="131">
        <v>0</v>
      </c>
      <c r="K2516" s="131">
        <v>0</v>
      </c>
    </row>
    <row r="2517" spans="1:11" ht="23.1" hidden="1" customHeight="1" x14ac:dyDescent="0.15">
      <c r="A2517" s="130" t="s">
        <v>5125</v>
      </c>
      <c r="B2517" s="130" t="s">
        <v>5126</v>
      </c>
      <c r="C2517" s="130" t="s">
        <v>25</v>
      </c>
      <c r="D2517" s="130">
        <v>0</v>
      </c>
      <c r="E2517" s="131">
        <v>0</v>
      </c>
      <c r="F2517" s="131">
        <v>0</v>
      </c>
      <c r="G2517" s="130" t="s">
        <v>72</v>
      </c>
      <c r="H2517" s="130">
        <v>0</v>
      </c>
      <c r="I2517" s="130">
        <v>0</v>
      </c>
      <c r="J2517" s="131">
        <v>0</v>
      </c>
      <c r="K2517" s="131">
        <v>0</v>
      </c>
    </row>
    <row r="2518" spans="1:11" ht="23.1" hidden="1" customHeight="1" x14ac:dyDescent="0.15">
      <c r="A2518" s="130" t="s">
        <v>5127</v>
      </c>
      <c r="B2518" s="130" t="s">
        <v>5128</v>
      </c>
      <c r="C2518" s="130" t="s">
        <v>18</v>
      </c>
      <c r="D2518" s="130">
        <v>0</v>
      </c>
      <c r="E2518" s="131">
        <v>0</v>
      </c>
      <c r="F2518" s="131">
        <v>0</v>
      </c>
      <c r="G2518" s="130" t="s">
        <v>18</v>
      </c>
      <c r="H2518" s="130">
        <v>0</v>
      </c>
      <c r="I2518" s="130">
        <v>0</v>
      </c>
      <c r="J2518" s="131">
        <v>0</v>
      </c>
      <c r="K2518" s="131">
        <v>0</v>
      </c>
    </row>
    <row r="2519" spans="1:11" ht="23.1" hidden="1" customHeight="1" x14ac:dyDescent="0.15">
      <c r="A2519" s="130" t="s">
        <v>5129</v>
      </c>
      <c r="B2519" s="130" t="s">
        <v>5130</v>
      </c>
      <c r="C2519" s="130" t="s">
        <v>22</v>
      </c>
      <c r="D2519" s="130">
        <v>0</v>
      </c>
      <c r="E2519" s="131">
        <v>0</v>
      </c>
      <c r="F2519" s="131">
        <v>0</v>
      </c>
      <c r="G2519" s="130" t="s">
        <v>71</v>
      </c>
      <c r="H2519" s="130">
        <v>0</v>
      </c>
      <c r="I2519" s="130">
        <v>0</v>
      </c>
      <c r="J2519" s="131">
        <v>0</v>
      </c>
      <c r="K2519" s="131">
        <v>0</v>
      </c>
    </row>
    <row r="2520" spans="1:11" ht="23.1" hidden="1" customHeight="1" x14ac:dyDescent="0.15">
      <c r="A2520" s="130" t="s">
        <v>5131</v>
      </c>
      <c r="B2520" s="130" t="s">
        <v>5132</v>
      </c>
      <c r="C2520" s="130" t="s">
        <v>11</v>
      </c>
      <c r="D2520" s="130">
        <v>0</v>
      </c>
      <c r="E2520" s="131">
        <v>0</v>
      </c>
      <c r="F2520" s="131">
        <v>0</v>
      </c>
      <c r="G2520" s="130" t="s">
        <v>13</v>
      </c>
      <c r="H2520" s="130">
        <v>0</v>
      </c>
      <c r="I2520" s="130">
        <v>0</v>
      </c>
      <c r="J2520" s="131">
        <v>0</v>
      </c>
      <c r="K2520" s="131">
        <v>0</v>
      </c>
    </row>
    <row r="2521" spans="1:11" ht="23.1" hidden="1" customHeight="1" x14ac:dyDescent="0.15">
      <c r="A2521" s="130" t="s">
        <v>5133</v>
      </c>
      <c r="B2521" s="130" t="s">
        <v>5134</v>
      </c>
      <c r="C2521" s="130" t="s">
        <v>39</v>
      </c>
      <c r="D2521" s="130">
        <v>0</v>
      </c>
      <c r="E2521" s="131">
        <v>0</v>
      </c>
      <c r="F2521" s="131">
        <v>0</v>
      </c>
      <c r="G2521" s="130" t="s">
        <v>43</v>
      </c>
      <c r="H2521" s="130">
        <v>0</v>
      </c>
      <c r="I2521" s="130">
        <v>0</v>
      </c>
      <c r="J2521" s="131">
        <v>0</v>
      </c>
      <c r="K2521" s="131">
        <v>0</v>
      </c>
    </row>
    <row r="2522" spans="1:11" ht="23.1" hidden="1" customHeight="1" x14ac:dyDescent="0.15">
      <c r="A2522" s="130" t="s">
        <v>5135</v>
      </c>
      <c r="B2522" s="130" t="s">
        <v>5136</v>
      </c>
      <c r="C2522" s="130" t="s">
        <v>17</v>
      </c>
      <c r="D2522" s="130">
        <v>0</v>
      </c>
      <c r="E2522" s="131">
        <v>0</v>
      </c>
      <c r="F2522" s="131">
        <v>0</v>
      </c>
      <c r="G2522" s="130" t="s">
        <v>23</v>
      </c>
      <c r="H2522" s="130">
        <v>0</v>
      </c>
      <c r="I2522" s="130">
        <v>0</v>
      </c>
      <c r="J2522" s="131">
        <v>0</v>
      </c>
      <c r="K2522" s="131">
        <v>0</v>
      </c>
    </row>
    <row r="2523" spans="1:11" ht="23.1" hidden="1" customHeight="1" x14ac:dyDescent="0.15">
      <c r="A2523" s="130" t="s">
        <v>5137</v>
      </c>
      <c r="B2523" s="130" t="s">
        <v>5138</v>
      </c>
      <c r="C2523" s="130" t="s">
        <v>35</v>
      </c>
      <c r="D2523" s="130" t="s">
        <v>25</v>
      </c>
      <c r="E2523" s="131">
        <v>0</v>
      </c>
      <c r="F2523" s="131">
        <v>0</v>
      </c>
      <c r="G2523" s="130" t="s">
        <v>36</v>
      </c>
      <c r="H2523" s="130" t="s">
        <v>55</v>
      </c>
      <c r="I2523" s="130">
        <v>0</v>
      </c>
      <c r="J2523" s="131">
        <v>0</v>
      </c>
      <c r="K2523" s="131">
        <v>0</v>
      </c>
    </row>
    <row r="2524" spans="1:11" ht="23.1" hidden="1" customHeight="1" x14ac:dyDescent="0.15">
      <c r="A2524" s="130" t="s">
        <v>5139</v>
      </c>
      <c r="B2524" s="130" t="s">
        <v>5140</v>
      </c>
      <c r="C2524" s="130" t="s">
        <v>22</v>
      </c>
      <c r="D2524" s="130">
        <v>0</v>
      </c>
      <c r="E2524" s="131" t="s">
        <v>17</v>
      </c>
      <c r="F2524" s="131">
        <v>0</v>
      </c>
      <c r="G2524" s="130" t="s">
        <v>79</v>
      </c>
      <c r="H2524" s="130">
        <v>0</v>
      </c>
      <c r="I2524" s="130">
        <v>0</v>
      </c>
      <c r="J2524" s="131" t="s">
        <v>23</v>
      </c>
      <c r="K2524" s="131">
        <v>0</v>
      </c>
    </row>
    <row r="2525" spans="1:11" ht="23.1" hidden="1" customHeight="1" x14ac:dyDescent="0.15">
      <c r="A2525" s="130" t="s">
        <v>5141</v>
      </c>
      <c r="B2525" s="130" t="s">
        <v>5142</v>
      </c>
      <c r="C2525" s="130" t="s">
        <v>26</v>
      </c>
      <c r="D2525" s="130">
        <v>0</v>
      </c>
      <c r="E2525" s="131">
        <v>0</v>
      </c>
      <c r="F2525" s="131">
        <v>0</v>
      </c>
      <c r="G2525" s="130" t="s">
        <v>26</v>
      </c>
      <c r="H2525" s="130">
        <v>0</v>
      </c>
      <c r="I2525" s="130">
        <v>0</v>
      </c>
      <c r="J2525" s="131">
        <v>0</v>
      </c>
      <c r="K2525" s="131">
        <v>0</v>
      </c>
    </row>
    <row r="2526" spans="1:11" ht="23.1" hidden="1" customHeight="1" x14ac:dyDescent="0.15">
      <c r="A2526" s="130" t="s">
        <v>5143</v>
      </c>
      <c r="B2526" s="130" t="s">
        <v>5144</v>
      </c>
      <c r="C2526" s="130" t="s">
        <v>22</v>
      </c>
      <c r="D2526" s="130">
        <v>0</v>
      </c>
      <c r="E2526" s="131">
        <v>0</v>
      </c>
      <c r="F2526" s="131">
        <v>0</v>
      </c>
      <c r="G2526" s="130" t="s">
        <v>73</v>
      </c>
      <c r="H2526" s="130">
        <v>0</v>
      </c>
      <c r="I2526" s="130">
        <v>0</v>
      </c>
      <c r="J2526" s="131">
        <v>0</v>
      </c>
      <c r="K2526" s="131">
        <v>0</v>
      </c>
    </row>
    <row r="2527" spans="1:11" ht="23.1" hidden="1" customHeight="1" x14ac:dyDescent="0.15">
      <c r="A2527" s="130" t="s">
        <v>5145</v>
      </c>
      <c r="B2527" s="130" t="s">
        <v>5146</v>
      </c>
      <c r="C2527" s="130" t="s">
        <v>18</v>
      </c>
      <c r="D2527" s="130">
        <v>0</v>
      </c>
      <c r="E2527" s="131">
        <v>0</v>
      </c>
      <c r="F2527" s="131">
        <v>0</v>
      </c>
      <c r="G2527" s="130" t="s">
        <v>18</v>
      </c>
      <c r="H2527" s="130">
        <v>0</v>
      </c>
      <c r="I2527" s="130">
        <v>0</v>
      </c>
      <c r="J2527" s="131">
        <v>0</v>
      </c>
      <c r="K2527" s="131">
        <v>0</v>
      </c>
    </row>
    <row r="2528" spans="1:11" ht="23.1" hidden="1" customHeight="1" x14ac:dyDescent="0.15">
      <c r="A2528" s="130" t="s">
        <v>5147</v>
      </c>
      <c r="B2528" s="130" t="s">
        <v>5148</v>
      </c>
      <c r="C2528" s="130" t="s">
        <v>17</v>
      </c>
      <c r="D2528" s="130">
        <v>0</v>
      </c>
      <c r="E2528" s="131">
        <v>0</v>
      </c>
      <c r="F2528" s="131">
        <v>0</v>
      </c>
      <c r="G2528" s="130" t="s">
        <v>23</v>
      </c>
      <c r="H2528" s="130">
        <v>0</v>
      </c>
      <c r="I2528" s="130">
        <v>0</v>
      </c>
      <c r="J2528" s="131">
        <v>0</v>
      </c>
      <c r="K2528" s="131">
        <v>0</v>
      </c>
    </row>
    <row r="2529" spans="1:11" ht="23.1" hidden="1" customHeight="1" x14ac:dyDescent="0.15">
      <c r="A2529" s="130" t="s">
        <v>5149</v>
      </c>
      <c r="B2529" s="130" t="s">
        <v>5150</v>
      </c>
      <c r="C2529" s="130" t="s">
        <v>17</v>
      </c>
      <c r="D2529" s="130">
        <v>0</v>
      </c>
      <c r="E2529" s="131">
        <v>0</v>
      </c>
      <c r="F2529" s="131">
        <v>0</v>
      </c>
      <c r="G2529" s="130" t="s">
        <v>23</v>
      </c>
      <c r="H2529" s="130">
        <v>0</v>
      </c>
      <c r="I2529" s="130">
        <v>0</v>
      </c>
      <c r="J2529" s="131">
        <v>0</v>
      </c>
      <c r="K2529" s="131">
        <v>0</v>
      </c>
    </row>
    <row r="2530" spans="1:11" ht="23.1" hidden="1" customHeight="1" x14ac:dyDescent="0.15">
      <c r="A2530" s="130" t="s">
        <v>5151</v>
      </c>
      <c r="B2530" s="130" t="s">
        <v>5152</v>
      </c>
      <c r="C2530" s="130" t="s">
        <v>22</v>
      </c>
      <c r="D2530" s="130">
        <v>0</v>
      </c>
      <c r="E2530" s="131">
        <v>0</v>
      </c>
      <c r="F2530" s="131">
        <v>0</v>
      </c>
      <c r="G2530" s="130" t="s">
        <v>65</v>
      </c>
      <c r="H2530" s="130" t="s">
        <v>74</v>
      </c>
      <c r="I2530" s="130" t="s">
        <v>75</v>
      </c>
      <c r="J2530" s="131">
        <v>0</v>
      </c>
      <c r="K2530" s="131">
        <v>0</v>
      </c>
    </row>
    <row r="2531" spans="1:11" ht="23.1" hidden="1" customHeight="1" x14ac:dyDescent="0.15">
      <c r="A2531" s="130" t="s">
        <v>5153</v>
      </c>
      <c r="B2531" s="130" t="s">
        <v>5154</v>
      </c>
      <c r="C2531" s="130" t="s">
        <v>35</v>
      </c>
      <c r="D2531" s="130" t="s">
        <v>25</v>
      </c>
      <c r="E2531" s="131">
        <v>0</v>
      </c>
      <c r="F2531" s="131">
        <v>0</v>
      </c>
      <c r="G2531" s="130" t="s">
        <v>36</v>
      </c>
      <c r="H2531" s="130" t="s">
        <v>33</v>
      </c>
      <c r="I2531" s="130">
        <v>0</v>
      </c>
      <c r="J2531" s="131">
        <v>0</v>
      </c>
      <c r="K2531" s="131">
        <v>0</v>
      </c>
    </row>
    <row r="2532" spans="1:11" ht="23.1" hidden="1" customHeight="1" x14ac:dyDescent="0.15">
      <c r="A2532" s="130" t="s">
        <v>5155</v>
      </c>
      <c r="B2532" s="130" t="s">
        <v>5156</v>
      </c>
      <c r="C2532" s="130" t="s">
        <v>18</v>
      </c>
      <c r="D2532" s="130">
        <v>0</v>
      </c>
      <c r="E2532" s="131">
        <v>0</v>
      </c>
      <c r="F2532" s="131">
        <v>0</v>
      </c>
      <c r="G2532" s="130" t="s">
        <v>18</v>
      </c>
      <c r="H2532" s="130">
        <v>0</v>
      </c>
      <c r="I2532" s="130">
        <v>0</v>
      </c>
      <c r="J2532" s="131">
        <v>0</v>
      </c>
      <c r="K2532" s="131">
        <v>0</v>
      </c>
    </row>
    <row r="2533" spans="1:11" ht="23.1" hidden="1" customHeight="1" x14ac:dyDescent="0.15">
      <c r="A2533" s="130" t="s">
        <v>5157</v>
      </c>
      <c r="B2533" s="130" t="s">
        <v>5158</v>
      </c>
      <c r="C2533" s="130" t="s">
        <v>39</v>
      </c>
      <c r="D2533" s="130">
        <v>0</v>
      </c>
      <c r="E2533" s="131">
        <v>0</v>
      </c>
      <c r="F2533" s="131">
        <v>0</v>
      </c>
      <c r="G2533" s="130" t="s">
        <v>43</v>
      </c>
      <c r="H2533" s="130">
        <v>0</v>
      </c>
      <c r="I2533" s="130">
        <v>0</v>
      </c>
      <c r="J2533" s="131">
        <v>0</v>
      </c>
      <c r="K2533" s="131">
        <v>0</v>
      </c>
    </row>
    <row r="2534" spans="1:11" ht="23.1" hidden="1" customHeight="1" x14ac:dyDescent="0.15">
      <c r="A2534" s="130" t="s">
        <v>5159</v>
      </c>
      <c r="B2534" s="130" t="s">
        <v>5160</v>
      </c>
      <c r="C2534" s="130" t="s">
        <v>25</v>
      </c>
      <c r="D2534" s="130">
        <v>0</v>
      </c>
      <c r="E2534" s="131">
        <v>0</v>
      </c>
      <c r="F2534" s="131">
        <v>0</v>
      </c>
      <c r="G2534" s="130" t="s">
        <v>64</v>
      </c>
      <c r="H2534" s="130">
        <v>0</v>
      </c>
      <c r="I2534" s="130">
        <v>0</v>
      </c>
      <c r="J2534" s="131">
        <v>0</v>
      </c>
      <c r="K2534" s="131">
        <v>0</v>
      </c>
    </row>
    <row r="2535" spans="1:11" ht="23.1" hidden="1" customHeight="1" x14ac:dyDescent="0.15">
      <c r="A2535" s="130" t="s">
        <v>5161</v>
      </c>
      <c r="B2535" s="130" t="s">
        <v>5162</v>
      </c>
      <c r="C2535" s="130" t="s">
        <v>35</v>
      </c>
      <c r="D2535" s="130">
        <v>0</v>
      </c>
      <c r="E2535" s="131">
        <v>0</v>
      </c>
      <c r="F2535" s="131">
        <v>0</v>
      </c>
      <c r="G2535" s="130" t="s">
        <v>36</v>
      </c>
      <c r="H2535" s="130">
        <v>0</v>
      </c>
      <c r="I2535" s="130">
        <v>0</v>
      </c>
      <c r="J2535" s="131">
        <v>0</v>
      </c>
      <c r="K2535" s="131">
        <v>0</v>
      </c>
    </row>
    <row r="2536" spans="1:11" ht="23.1" hidden="1" customHeight="1" x14ac:dyDescent="0.15">
      <c r="A2536" s="130" t="s">
        <v>5163</v>
      </c>
      <c r="B2536" s="130" t="s">
        <v>5164</v>
      </c>
      <c r="C2536" s="130" t="s">
        <v>11</v>
      </c>
      <c r="D2536" s="130">
        <v>0</v>
      </c>
      <c r="E2536" s="131">
        <v>0</v>
      </c>
      <c r="F2536" s="131">
        <v>0</v>
      </c>
      <c r="G2536" s="130" t="s">
        <v>32</v>
      </c>
      <c r="H2536" s="130">
        <v>0</v>
      </c>
      <c r="I2536" s="130">
        <v>0</v>
      </c>
      <c r="J2536" s="131">
        <v>0</v>
      </c>
      <c r="K2536" s="131">
        <v>0</v>
      </c>
    </row>
    <row r="2537" spans="1:11" ht="23.1" hidden="1" customHeight="1" x14ac:dyDescent="0.15">
      <c r="A2537" s="130" t="s">
        <v>5165</v>
      </c>
      <c r="B2537" s="130" t="s">
        <v>5166</v>
      </c>
      <c r="C2537" s="130" t="s">
        <v>11</v>
      </c>
      <c r="D2537" s="130">
        <v>0</v>
      </c>
      <c r="E2537" s="131">
        <v>0</v>
      </c>
      <c r="F2537" s="131">
        <v>0</v>
      </c>
      <c r="G2537" s="130" t="s">
        <v>13</v>
      </c>
      <c r="H2537" s="130">
        <v>0</v>
      </c>
      <c r="I2537" s="130">
        <v>0</v>
      </c>
      <c r="J2537" s="131">
        <v>0</v>
      </c>
      <c r="K2537" s="131">
        <v>0</v>
      </c>
    </row>
    <row r="2538" spans="1:11" ht="23.1" hidden="1" customHeight="1" x14ac:dyDescent="0.15">
      <c r="A2538" s="130" t="s">
        <v>5167</v>
      </c>
      <c r="B2538" s="130" t="s">
        <v>5168</v>
      </c>
      <c r="C2538" s="130" t="s">
        <v>18</v>
      </c>
      <c r="D2538" s="130">
        <v>0</v>
      </c>
      <c r="E2538" s="131">
        <v>0</v>
      </c>
      <c r="F2538" s="131">
        <v>0</v>
      </c>
      <c r="G2538" s="130" t="s">
        <v>18</v>
      </c>
      <c r="H2538" s="130">
        <v>0</v>
      </c>
      <c r="I2538" s="130">
        <v>0</v>
      </c>
      <c r="J2538" s="131">
        <v>0</v>
      </c>
      <c r="K2538" s="131">
        <v>0</v>
      </c>
    </row>
    <row r="2539" spans="1:11" ht="23.1" hidden="1" customHeight="1" x14ac:dyDescent="0.15">
      <c r="A2539" s="130" t="s">
        <v>5169</v>
      </c>
      <c r="B2539" s="130" t="s">
        <v>5170</v>
      </c>
      <c r="C2539" s="130" t="s">
        <v>22</v>
      </c>
      <c r="D2539" s="130">
        <v>0</v>
      </c>
      <c r="E2539" s="131">
        <v>0</v>
      </c>
      <c r="F2539" s="131">
        <v>0</v>
      </c>
      <c r="G2539" s="130" t="s">
        <v>71</v>
      </c>
      <c r="H2539" s="130">
        <v>0</v>
      </c>
      <c r="I2539" s="130">
        <v>0</v>
      </c>
      <c r="J2539" s="131">
        <v>0</v>
      </c>
      <c r="K2539" s="131">
        <v>0</v>
      </c>
    </row>
    <row r="2540" spans="1:11" ht="23.1" hidden="1" customHeight="1" x14ac:dyDescent="0.15">
      <c r="A2540" s="130" t="s">
        <v>5171</v>
      </c>
      <c r="B2540" s="130" t="s">
        <v>5172</v>
      </c>
      <c r="C2540" s="130" t="s">
        <v>18</v>
      </c>
      <c r="D2540" s="130">
        <v>0</v>
      </c>
      <c r="E2540" s="131">
        <v>0</v>
      </c>
      <c r="F2540" s="131">
        <v>0</v>
      </c>
      <c r="G2540" s="130" t="s">
        <v>18</v>
      </c>
      <c r="H2540" s="130">
        <v>0</v>
      </c>
      <c r="I2540" s="130">
        <v>0</v>
      </c>
      <c r="J2540" s="131">
        <v>0</v>
      </c>
      <c r="K2540" s="131">
        <v>0</v>
      </c>
    </row>
    <row r="2541" spans="1:11" ht="23.1" hidden="1" customHeight="1" x14ac:dyDescent="0.15">
      <c r="A2541" s="130" t="s">
        <v>5173</v>
      </c>
      <c r="B2541" s="130" t="s">
        <v>5174</v>
      </c>
      <c r="C2541" s="130" t="s">
        <v>17</v>
      </c>
      <c r="D2541" s="130">
        <v>0</v>
      </c>
      <c r="E2541" s="131">
        <v>0</v>
      </c>
      <c r="F2541" s="131">
        <v>0</v>
      </c>
      <c r="G2541" s="130" t="s">
        <v>23</v>
      </c>
      <c r="H2541" s="130">
        <v>0</v>
      </c>
      <c r="I2541" s="130">
        <v>0</v>
      </c>
      <c r="J2541" s="131">
        <v>0</v>
      </c>
      <c r="K2541" s="131">
        <v>0</v>
      </c>
    </row>
    <row r="2542" spans="1:11" ht="23.1" hidden="1" customHeight="1" x14ac:dyDescent="0.15">
      <c r="A2542" s="130" t="s">
        <v>5175</v>
      </c>
      <c r="B2542" s="130" t="s">
        <v>5176</v>
      </c>
      <c r="C2542" s="130" t="s">
        <v>12</v>
      </c>
      <c r="D2542" s="130" t="s">
        <v>26</v>
      </c>
      <c r="E2542" s="131">
        <v>0</v>
      </c>
      <c r="F2542" s="131">
        <v>0</v>
      </c>
      <c r="G2542" s="130" t="s">
        <v>19</v>
      </c>
      <c r="H2542" s="130" t="s">
        <v>26</v>
      </c>
      <c r="I2542" s="130">
        <v>0</v>
      </c>
      <c r="J2542" s="131">
        <v>0</v>
      </c>
      <c r="K2542" s="131">
        <v>0</v>
      </c>
    </row>
    <row r="2543" spans="1:11" ht="23.1" hidden="1" customHeight="1" x14ac:dyDescent="0.15">
      <c r="A2543" s="130" t="s">
        <v>5177</v>
      </c>
      <c r="B2543" s="130" t="s">
        <v>5178</v>
      </c>
      <c r="C2543" s="130" t="s">
        <v>17</v>
      </c>
      <c r="D2543" s="130" t="s">
        <v>39</v>
      </c>
      <c r="E2543" s="131">
        <v>0</v>
      </c>
      <c r="F2543" s="131">
        <v>0</v>
      </c>
      <c r="G2543" s="130" t="s">
        <v>23</v>
      </c>
      <c r="H2543" s="130" t="s">
        <v>43</v>
      </c>
      <c r="I2543" s="130">
        <v>0</v>
      </c>
      <c r="J2543" s="131">
        <v>0</v>
      </c>
      <c r="K2543" s="131">
        <v>0</v>
      </c>
    </row>
    <row r="2544" spans="1:11" ht="23.1" hidden="1" customHeight="1" x14ac:dyDescent="0.15">
      <c r="A2544" s="130" t="s">
        <v>5179</v>
      </c>
      <c r="B2544" s="130" t="s">
        <v>5180</v>
      </c>
      <c r="C2544" s="130" t="s">
        <v>18</v>
      </c>
      <c r="D2544" s="130">
        <v>0</v>
      </c>
      <c r="E2544" s="131">
        <v>0</v>
      </c>
      <c r="F2544" s="131">
        <v>0</v>
      </c>
      <c r="G2544" s="130" t="s">
        <v>18</v>
      </c>
      <c r="H2544" s="130">
        <v>0</v>
      </c>
      <c r="I2544" s="130">
        <v>0</v>
      </c>
      <c r="J2544" s="131">
        <v>0</v>
      </c>
      <c r="K2544" s="131">
        <v>0</v>
      </c>
    </row>
    <row r="2545" spans="1:11" ht="23.1" hidden="1" customHeight="1" x14ac:dyDescent="0.15">
      <c r="A2545" s="130" t="s">
        <v>5181</v>
      </c>
      <c r="B2545" s="130" t="s">
        <v>5182</v>
      </c>
      <c r="C2545" s="130" t="s">
        <v>11</v>
      </c>
      <c r="D2545" s="130">
        <v>0</v>
      </c>
      <c r="E2545" s="131">
        <v>0</v>
      </c>
      <c r="F2545" s="131">
        <v>0</v>
      </c>
      <c r="G2545" s="130" t="s">
        <v>13</v>
      </c>
      <c r="H2545" s="130">
        <v>0</v>
      </c>
      <c r="I2545" s="130">
        <v>0</v>
      </c>
      <c r="J2545" s="131">
        <v>0</v>
      </c>
      <c r="K2545" s="131">
        <v>0</v>
      </c>
    </row>
    <row r="2546" spans="1:11" ht="23.1" hidden="1" customHeight="1" x14ac:dyDescent="0.15">
      <c r="A2546" s="130" t="s">
        <v>5183</v>
      </c>
      <c r="B2546" s="130" t="s">
        <v>5184</v>
      </c>
      <c r="C2546" s="130" t="s">
        <v>18</v>
      </c>
      <c r="D2546" s="130">
        <v>0</v>
      </c>
      <c r="E2546" s="131">
        <v>0</v>
      </c>
      <c r="F2546" s="131">
        <v>0</v>
      </c>
      <c r="G2546" s="130" t="s">
        <v>18</v>
      </c>
      <c r="H2546" s="130">
        <v>0</v>
      </c>
      <c r="I2546" s="130">
        <v>0</v>
      </c>
      <c r="J2546" s="131">
        <v>0</v>
      </c>
      <c r="K2546" s="131">
        <v>0</v>
      </c>
    </row>
    <row r="2547" spans="1:11" ht="23.1" hidden="1" customHeight="1" x14ac:dyDescent="0.15">
      <c r="A2547" s="130" t="s">
        <v>5185</v>
      </c>
      <c r="B2547" s="130" t="s">
        <v>5186</v>
      </c>
      <c r="C2547" s="130" t="s">
        <v>18</v>
      </c>
      <c r="D2547" s="130">
        <v>0</v>
      </c>
      <c r="E2547" s="131">
        <v>0</v>
      </c>
      <c r="F2547" s="131">
        <v>0</v>
      </c>
      <c r="G2547" s="130" t="s">
        <v>18</v>
      </c>
      <c r="H2547" s="130">
        <v>0</v>
      </c>
      <c r="I2547" s="130">
        <v>0</v>
      </c>
      <c r="J2547" s="131">
        <v>0</v>
      </c>
      <c r="K2547" s="131">
        <v>0</v>
      </c>
    </row>
    <row r="2548" spans="1:11" ht="23.1" hidden="1" customHeight="1" x14ac:dyDescent="0.15">
      <c r="A2548" s="130" t="s">
        <v>5187</v>
      </c>
      <c r="B2548" s="130" t="s">
        <v>5188</v>
      </c>
      <c r="C2548" s="130" t="s">
        <v>12</v>
      </c>
      <c r="D2548" s="130" t="s">
        <v>39</v>
      </c>
      <c r="E2548" s="131">
        <v>0</v>
      </c>
      <c r="F2548" s="131">
        <v>0</v>
      </c>
      <c r="G2548" s="130" t="s">
        <v>19</v>
      </c>
      <c r="H2548" s="130" t="s">
        <v>43</v>
      </c>
      <c r="I2548" s="130">
        <v>0</v>
      </c>
      <c r="J2548" s="131">
        <v>0</v>
      </c>
      <c r="K2548" s="131">
        <v>0</v>
      </c>
    </row>
    <row r="2549" spans="1:11" ht="23.1" hidden="1" customHeight="1" x14ac:dyDescent="0.15">
      <c r="A2549" s="130" t="s">
        <v>5189</v>
      </c>
      <c r="B2549" s="130" t="s">
        <v>5190</v>
      </c>
      <c r="C2549" s="130" t="s">
        <v>11</v>
      </c>
      <c r="D2549" s="130">
        <v>0</v>
      </c>
      <c r="E2549" s="131">
        <v>0</v>
      </c>
      <c r="F2549" s="131">
        <v>0</v>
      </c>
      <c r="G2549" s="130" t="s">
        <v>13</v>
      </c>
      <c r="H2549" s="130">
        <v>0</v>
      </c>
      <c r="I2549" s="130">
        <v>0</v>
      </c>
      <c r="J2549" s="131">
        <v>0</v>
      </c>
      <c r="K2549" s="131">
        <v>0</v>
      </c>
    </row>
    <row r="2550" spans="1:11" ht="23.1" hidden="1" customHeight="1" x14ac:dyDescent="0.15">
      <c r="A2550" s="130" t="s">
        <v>5191</v>
      </c>
      <c r="B2550" s="130" t="s">
        <v>5192</v>
      </c>
      <c r="C2550" s="130" t="s">
        <v>17</v>
      </c>
      <c r="D2550" s="130" t="s">
        <v>25</v>
      </c>
      <c r="E2550" s="131">
        <v>0</v>
      </c>
      <c r="F2550" s="131">
        <v>0</v>
      </c>
      <c r="G2550" s="130" t="s">
        <v>23</v>
      </c>
      <c r="H2550" s="130" t="s">
        <v>27</v>
      </c>
      <c r="I2550" s="130">
        <v>0</v>
      </c>
      <c r="J2550" s="131">
        <v>0</v>
      </c>
      <c r="K2550" s="131">
        <v>0</v>
      </c>
    </row>
    <row r="2551" spans="1:11" ht="23.1" hidden="1" customHeight="1" x14ac:dyDescent="0.15">
      <c r="A2551" s="130" t="s">
        <v>5193</v>
      </c>
      <c r="B2551" s="130" t="s">
        <v>5194</v>
      </c>
      <c r="C2551" s="130" t="s">
        <v>59</v>
      </c>
      <c r="D2551" s="130">
        <v>0</v>
      </c>
      <c r="E2551" s="131">
        <v>0</v>
      </c>
      <c r="F2551" s="131">
        <v>0</v>
      </c>
      <c r="G2551" s="130" t="s">
        <v>59</v>
      </c>
      <c r="H2551" s="130">
        <v>0</v>
      </c>
      <c r="I2551" s="130">
        <v>0</v>
      </c>
      <c r="J2551" s="131">
        <v>0</v>
      </c>
      <c r="K2551" s="131">
        <v>0</v>
      </c>
    </row>
    <row r="2552" spans="1:11" ht="23.1" hidden="1" customHeight="1" x14ac:dyDescent="0.15">
      <c r="A2552" s="130" t="s">
        <v>5195</v>
      </c>
      <c r="B2552" s="130" t="s">
        <v>5196</v>
      </c>
      <c r="C2552" s="130" t="s">
        <v>11</v>
      </c>
      <c r="D2552" s="130">
        <v>0</v>
      </c>
      <c r="E2552" s="131">
        <v>0</v>
      </c>
      <c r="F2552" s="131">
        <v>0</v>
      </c>
      <c r="G2552" s="130" t="s">
        <v>62</v>
      </c>
      <c r="H2552" s="130">
        <v>0</v>
      </c>
      <c r="I2552" s="130">
        <v>0</v>
      </c>
      <c r="J2552" s="131">
        <v>0</v>
      </c>
      <c r="K2552" s="131">
        <v>0</v>
      </c>
    </row>
    <row r="2553" spans="1:11" ht="23.1" hidden="1" customHeight="1" x14ac:dyDescent="0.15">
      <c r="A2553" s="130" t="s">
        <v>5197</v>
      </c>
      <c r="B2553" s="130" t="s">
        <v>5198</v>
      </c>
      <c r="C2553" s="130" t="s">
        <v>18</v>
      </c>
      <c r="D2553" s="130">
        <v>0</v>
      </c>
      <c r="E2553" s="131">
        <v>0</v>
      </c>
      <c r="F2553" s="131">
        <v>0</v>
      </c>
      <c r="G2553" s="130" t="s">
        <v>18</v>
      </c>
      <c r="H2553" s="130">
        <v>0</v>
      </c>
      <c r="I2553" s="130">
        <v>0</v>
      </c>
      <c r="J2553" s="131">
        <v>0</v>
      </c>
      <c r="K2553" s="131">
        <v>0</v>
      </c>
    </row>
    <row r="2554" spans="1:11" ht="23.1" hidden="1" customHeight="1" x14ac:dyDescent="0.15">
      <c r="A2554" s="130" t="s">
        <v>5199</v>
      </c>
      <c r="B2554" s="130" t="s">
        <v>5200</v>
      </c>
      <c r="C2554" s="130" t="s">
        <v>35</v>
      </c>
      <c r="D2554" s="130">
        <v>0</v>
      </c>
      <c r="E2554" s="131">
        <v>0</v>
      </c>
      <c r="F2554" s="131">
        <v>0</v>
      </c>
      <c r="G2554" s="130" t="s">
        <v>36</v>
      </c>
      <c r="H2554" s="130">
        <v>0</v>
      </c>
      <c r="I2554" s="130">
        <v>0</v>
      </c>
      <c r="J2554" s="131">
        <v>0</v>
      </c>
      <c r="K2554" s="131">
        <v>0</v>
      </c>
    </row>
    <row r="2555" spans="1:11" ht="23.1" hidden="1" customHeight="1" x14ac:dyDescent="0.15">
      <c r="A2555" s="130" t="s">
        <v>5201</v>
      </c>
      <c r="B2555" s="130" t="s">
        <v>5202</v>
      </c>
      <c r="C2555" s="130" t="s">
        <v>11</v>
      </c>
      <c r="D2555" s="130">
        <v>0</v>
      </c>
      <c r="E2555" s="131">
        <v>0</v>
      </c>
      <c r="F2555" s="131">
        <v>0</v>
      </c>
      <c r="G2555" s="130" t="s">
        <v>13</v>
      </c>
      <c r="H2555" s="130">
        <v>0</v>
      </c>
      <c r="I2555" s="130">
        <v>0</v>
      </c>
      <c r="J2555" s="131">
        <v>0</v>
      </c>
      <c r="K2555" s="131">
        <v>0</v>
      </c>
    </row>
    <row r="2556" spans="1:11" ht="23.1" hidden="1" customHeight="1" x14ac:dyDescent="0.15">
      <c r="A2556" s="130" t="s">
        <v>5203</v>
      </c>
      <c r="B2556" s="130" t="s">
        <v>5204</v>
      </c>
      <c r="C2556" s="130" t="s">
        <v>26</v>
      </c>
      <c r="D2556" s="130">
        <v>0</v>
      </c>
      <c r="E2556" s="131">
        <v>0</v>
      </c>
      <c r="F2556" s="131">
        <v>0</v>
      </c>
      <c r="G2556" s="130" t="s">
        <v>26</v>
      </c>
      <c r="H2556" s="130">
        <v>0</v>
      </c>
      <c r="I2556" s="130">
        <v>0</v>
      </c>
      <c r="J2556" s="131">
        <v>0</v>
      </c>
      <c r="K2556" s="131">
        <v>0</v>
      </c>
    </row>
    <row r="2557" spans="1:11" ht="23.1" hidden="1" customHeight="1" x14ac:dyDescent="0.15">
      <c r="A2557" s="130" t="s">
        <v>5205</v>
      </c>
      <c r="B2557" s="130" t="s">
        <v>5206</v>
      </c>
      <c r="C2557" s="130" t="s">
        <v>22</v>
      </c>
      <c r="D2557" s="130">
        <v>0</v>
      </c>
      <c r="E2557" s="131">
        <v>0</v>
      </c>
      <c r="F2557" s="131">
        <v>0</v>
      </c>
      <c r="G2557" s="130" t="s">
        <v>81</v>
      </c>
      <c r="H2557" s="130">
        <v>0</v>
      </c>
      <c r="I2557" s="130">
        <v>0</v>
      </c>
      <c r="J2557" s="131">
        <v>0</v>
      </c>
      <c r="K2557" s="131">
        <v>0</v>
      </c>
    </row>
    <row r="2558" spans="1:11" ht="23.1" hidden="1" customHeight="1" x14ac:dyDescent="0.15">
      <c r="A2558" s="130" t="s">
        <v>5207</v>
      </c>
      <c r="B2558" s="130" t="s">
        <v>5208</v>
      </c>
      <c r="C2558" s="130" t="s">
        <v>39</v>
      </c>
      <c r="D2558" s="130">
        <v>0</v>
      </c>
      <c r="E2558" s="131">
        <v>0</v>
      </c>
      <c r="F2558" s="131">
        <v>0</v>
      </c>
      <c r="G2558" s="130" t="s">
        <v>43</v>
      </c>
      <c r="H2558" s="130">
        <v>0</v>
      </c>
      <c r="I2558" s="130">
        <v>0</v>
      </c>
      <c r="J2558" s="131">
        <v>0</v>
      </c>
      <c r="K2558" s="131">
        <v>0</v>
      </c>
    </row>
    <row r="2559" spans="1:11" ht="23.1" hidden="1" customHeight="1" x14ac:dyDescent="0.15">
      <c r="A2559" s="130" t="s">
        <v>5209</v>
      </c>
      <c r="B2559" s="130" t="s">
        <v>5210</v>
      </c>
      <c r="C2559" s="130" t="s">
        <v>22</v>
      </c>
      <c r="D2559" s="130">
        <v>0</v>
      </c>
      <c r="E2559" s="131">
        <v>0</v>
      </c>
      <c r="F2559" s="131">
        <v>0</v>
      </c>
      <c r="G2559" s="130" t="s">
        <v>74</v>
      </c>
      <c r="H2559" s="130">
        <v>0</v>
      </c>
      <c r="I2559" s="130">
        <v>0</v>
      </c>
      <c r="J2559" s="131">
        <v>0</v>
      </c>
      <c r="K2559" s="131">
        <v>0</v>
      </c>
    </row>
    <row r="2560" spans="1:11" ht="23.1" hidden="1" customHeight="1" x14ac:dyDescent="0.15">
      <c r="A2560" s="130" t="s">
        <v>5211</v>
      </c>
      <c r="B2560" s="130" t="s">
        <v>5212</v>
      </c>
      <c r="C2560" s="130" t="s">
        <v>18</v>
      </c>
      <c r="D2560" s="130">
        <v>0</v>
      </c>
      <c r="E2560" s="131">
        <v>0</v>
      </c>
      <c r="F2560" s="131">
        <v>0</v>
      </c>
      <c r="G2560" s="130" t="s">
        <v>18</v>
      </c>
      <c r="H2560" s="130">
        <v>0</v>
      </c>
      <c r="I2560" s="130">
        <v>0</v>
      </c>
      <c r="J2560" s="131">
        <v>0</v>
      </c>
      <c r="K2560" s="131">
        <v>0</v>
      </c>
    </row>
    <row r="2561" spans="1:11" ht="23.1" hidden="1" customHeight="1" x14ac:dyDescent="0.15">
      <c r="A2561" s="130" t="s">
        <v>5213</v>
      </c>
      <c r="B2561" s="130" t="s">
        <v>5214</v>
      </c>
      <c r="C2561" s="130" t="s">
        <v>35</v>
      </c>
      <c r="D2561" s="130">
        <v>0</v>
      </c>
      <c r="E2561" s="131">
        <v>0</v>
      </c>
      <c r="F2561" s="131">
        <v>0</v>
      </c>
      <c r="G2561" s="130" t="s">
        <v>36</v>
      </c>
      <c r="H2561" s="130">
        <v>0</v>
      </c>
      <c r="I2561" s="130">
        <v>0</v>
      </c>
      <c r="J2561" s="131">
        <v>0</v>
      </c>
      <c r="K2561" s="131">
        <v>0</v>
      </c>
    </row>
    <row r="2562" spans="1:11" ht="23.1" hidden="1" customHeight="1" x14ac:dyDescent="0.15">
      <c r="A2562" s="130" t="s">
        <v>5215</v>
      </c>
      <c r="B2562" s="130" t="s">
        <v>5216</v>
      </c>
      <c r="C2562" s="130" t="s">
        <v>12</v>
      </c>
      <c r="D2562" s="130" t="s">
        <v>22</v>
      </c>
      <c r="E2562" s="131">
        <v>0</v>
      </c>
      <c r="F2562" s="131">
        <v>0</v>
      </c>
      <c r="G2562" s="130" t="s">
        <v>19</v>
      </c>
      <c r="H2562" s="130" t="s">
        <v>77</v>
      </c>
      <c r="I2562" s="130">
        <v>0</v>
      </c>
      <c r="J2562" s="131">
        <v>0</v>
      </c>
      <c r="K2562" s="131">
        <v>0</v>
      </c>
    </row>
    <row r="2563" spans="1:11" ht="23.1" hidden="1" customHeight="1" x14ac:dyDescent="0.15">
      <c r="A2563" s="130" t="s">
        <v>5217</v>
      </c>
      <c r="B2563" s="130" t="s">
        <v>5218</v>
      </c>
      <c r="C2563" s="130" t="s">
        <v>48</v>
      </c>
      <c r="D2563" s="130" t="s">
        <v>12</v>
      </c>
      <c r="E2563" s="131">
        <v>0</v>
      </c>
      <c r="F2563" s="131">
        <v>0</v>
      </c>
      <c r="G2563" s="130">
        <v>0</v>
      </c>
      <c r="H2563" s="130" t="s">
        <v>19</v>
      </c>
      <c r="I2563" s="130">
        <v>0</v>
      </c>
      <c r="J2563" s="131">
        <v>0</v>
      </c>
      <c r="K2563" s="131">
        <v>0</v>
      </c>
    </row>
    <row r="2564" spans="1:11" ht="23.1" hidden="1" customHeight="1" x14ac:dyDescent="0.15">
      <c r="A2564" s="130" t="s">
        <v>5219</v>
      </c>
      <c r="B2564" s="130" t="s">
        <v>5220</v>
      </c>
      <c r="C2564" s="130" t="s">
        <v>14</v>
      </c>
      <c r="D2564" s="130" t="s">
        <v>22</v>
      </c>
      <c r="E2564" s="131">
        <v>0</v>
      </c>
      <c r="F2564" s="131">
        <v>0</v>
      </c>
      <c r="G2564" s="130" t="s">
        <v>14</v>
      </c>
      <c r="H2564" s="130" t="s">
        <v>51</v>
      </c>
      <c r="I2564" s="130">
        <v>0</v>
      </c>
      <c r="J2564" s="131">
        <v>0</v>
      </c>
      <c r="K2564" s="131">
        <v>0</v>
      </c>
    </row>
    <row r="2565" spans="1:11" ht="23.1" hidden="1" customHeight="1" x14ac:dyDescent="0.15">
      <c r="A2565" s="130" t="s">
        <v>5221</v>
      </c>
      <c r="B2565" s="130" t="s">
        <v>5222</v>
      </c>
      <c r="C2565" s="130" t="s">
        <v>11</v>
      </c>
      <c r="D2565" s="130" t="s">
        <v>40</v>
      </c>
      <c r="E2565" s="131">
        <v>0</v>
      </c>
      <c r="F2565" s="131">
        <v>0</v>
      </c>
      <c r="G2565" s="130" t="s">
        <v>32</v>
      </c>
      <c r="H2565" s="130" t="s">
        <v>40</v>
      </c>
      <c r="I2565" s="130">
        <v>0</v>
      </c>
      <c r="J2565" s="131">
        <v>0</v>
      </c>
      <c r="K2565" s="131">
        <v>0</v>
      </c>
    </row>
    <row r="2566" spans="1:11" ht="23.1" hidden="1" customHeight="1" x14ac:dyDescent="0.15">
      <c r="A2566" s="130" t="s">
        <v>5223</v>
      </c>
      <c r="B2566" s="130" t="s">
        <v>5224</v>
      </c>
      <c r="C2566" s="130" t="s">
        <v>17</v>
      </c>
      <c r="D2566" s="130" t="s">
        <v>25</v>
      </c>
      <c r="E2566" s="131">
        <v>0</v>
      </c>
      <c r="F2566" s="131">
        <v>0</v>
      </c>
      <c r="G2566" s="130" t="s">
        <v>23</v>
      </c>
      <c r="H2566" s="130" t="s">
        <v>33</v>
      </c>
      <c r="I2566" s="130">
        <v>0</v>
      </c>
      <c r="J2566" s="131">
        <v>0</v>
      </c>
      <c r="K2566" s="131">
        <v>0</v>
      </c>
    </row>
    <row r="2567" spans="1:11" ht="23.1" hidden="1" customHeight="1" x14ac:dyDescent="0.15">
      <c r="A2567" s="130" t="s">
        <v>5225</v>
      </c>
      <c r="B2567" s="130" t="s">
        <v>5226</v>
      </c>
      <c r="C2567" s="130" t="s">
        <v>26</v>
      </c>
      <c r="D2567" s="130">
        <v>0</v>
      </c>
      <c r="E2567" s="131">
        <v>0</v>
      </c>
      <c r="F2567" s="131">
        <v>0</v>
      </c>
      <c r="G2567" s="130" t="s">
        <v>26</v>
      </c>
      <c r="H2567" s="130">
        <v>0</v>
      </c>
      <c r="I2567" s="130">
        <v>0</v>
      </c>
      <c r="J2567" s="131">
        <v>0</v>
      </c>
      <c r="K2567" s="131">
        <v>0</v>
      </c>
    </row>
    <row r="2568" spans="1:11" ht="23.1" hidden="1" customHeight="1" x14ac:dyDescent="0.15">
      <c r="A2568" s="130" t="s">
        <v>5227</v>
      </c>
      <c r="B2568" s="130" t="s">
        <v>5228</v>
      </c>
      <c r="C2568" s="130" t="s">
        <v>25</v>
      </c>
      <c r="D2568" s="130">
        <v>0</v>
      </c>
      <c r="E2568" s="131">
        <v>0</v>
      </c>
      <c r="F2568" s="131">
        <v>0</v>
      </c>
      <c r="G2568" s="130" t="s">
        <v>64</v>
      </c>
      <c r="H2568" s="130">
        <v>0</v>
      </c>
      <c r="I2568" s="130">
        <v>0</v>
      </c>
      <c r="J2568" s="131" t="s">
        <v>55</v>
      </c>
      <c r="K2568" s="131">
        <v>0</v>
      </c>
    </row>
    <row r="2569" spans="1:11" ht="23.1" hidden="1" customHeight="1" x14ac:dyDescent="0.15">
      <c r="A2569" s="130" t="s">
        <v>5229</v>
      </c>
      <c r="B2569" s="130" t="s">
        <v>5230</v>
      </c>
      <c r="C2569" s="130" t="s">
        <v>25</v>
      </c>
      <c r="D2569" s="130" t="s">
        <v>11</v>
      </c>
      <c r="E2569" s="131">
        <v>0</v>
      </c>
      <c r="F2569" s="131">
        <v>0</v>
      </c>
      <c r="G2569" s="130" t="s">
        <v>41</v>
      </c>
      <c r="H2569" s="130" t="s">
        <v>13</v>
      </c>
      <c r="I2569" s="130">
        <v>0</v>
      </c>
      <c r="J2569" s="131">
        <v>0</v>
      </c>
      <c r="K2569" s="131">
        <v>0</v>
      </c>
    </row>
    <row r="2570" spans="1:11" ht="23.1" hidden="1" customHeight="1" x14ac:dyDescent="0.15">
      <c r="A2570" s="130" t="s">
        <v>5231</v>
      </c>
      <c r="B2570" s="130" t="s">
        <v>5232</v>
      </c>
      <c r="C2570" s="130" t="s">
        <v>18</v>
      </c>
      <c r="D2570" s="130">
        <v>0</v>
      </c>
      <c r="E2570" s="131">
        <v>0</v>
      </c>
      <c r="F2570" s="131">
        <v>0</v>
      </c>
      <c r="G2570" s="130" t="s">
        <v>18</v>
      </c>
      <c r="H2570" s="130">
        <v>0</v>
      </c>
      <c r="I2570" s="130">
        <v>0</v>
      </c>
      <c r="J2570" s="131">
        <v>0</v>
      </c>
      <c r="K2570" s="131">
        <v>0</v>
      </c>
    </row>
    <row r="2571" spans="1:11" ht="23.1" hidden="1" customHeight="1" x14ac:dyDescent="0.15">
      <c r="A2571" s="130" t="s">
        <v>5233</v>
      </c>
      <c r="B2571" s="130" t="s">
        <v>5234</v>
      </c>
      <c r="C2571" s="130" t="s">
        <v>11</v>
      </c>
      <c r="D2571" s="130">
        <v>0</v>
      </c>
      <c r="E2571" s="131">
        <v>0</v>
      </c>
      <c r="F2571" s="131">
        <v>0</v>
      </c>
      <c r="G2571" s="130" t="s">
        <v>13</v>
      </c>
      <c r="H2571" s="130">
        <v>0</v>
      </c>
      <c r="I2571" s="130">
        <v>0</v>
      </c>
      <c r="J2571" s="131">
        <v>0</v>
      </c>
      <c r="K2571" s="131">
        <v>0</v>
      </c>
    </row>
    <row r="2572" spans="1:11" ht="23.1" hidden="1" customHeight="1" x14ac:dyDescent="0.15">
      <c r="A2572" s="130" t="s">
        <v>5235</v>
      </c>
      <c r="B2572" s="130" t="s">
        <v>5236</v>
      </c>
      <c r="C2572" s="130" t="s">
        <v>35</v>
      </c>
      <c r="D2572" s="130">
        <v>0</v>
      </c>
      <c r="E2572" s="131">
        <v>0</v>
      </c>
      <c r="F2572" s="131">
        <v>0</v>
      </c>
      <c r="G2572" s="130" t="s">
        <v>36</v>
      </c>
      <c r="H2572" s="130">
        <v>0</v>
      </c>
      <c r="I2572" s="130">
        <v>0</v>
      </c>
      <c r="J2572" s="131">
        <v>0</v>
      </c>
      <c r="K2572" s="131">
        <v>0</v>
      </c>
    </row>
    <row r="2573" spans="1:11" ht="23.1" hidden="1" customHeight="1" x14ac:dyDescent="0.15">
      <c r="A2573" s="130" t="s">
        <v>5237</v>
      </c>
      <c r="B2573" s="130" t="s">
        <v>5238</v>
      </c>
      <c r="C2573" s="130" t="s">
        <v>18</v>
      </c>
      <c r="D2573" s="130">
        <v>0</v>
      </c>
      <c r="E2573" s="131">
        <v>0</v>
      </c>
      <c r="F2573" s="131">
        <v>0</v>
      </c>
      <c r="G2573" s="130" t="s">
        <v>18</v>
      </c>
      <c r="H2573" s="130">
        <v>0</v>
      </c>
      <c r="I2573" s="130">
        <v>0</v>
      </c>
      <c r="J2573" s="131">
        <v>0</v>
      </c>
      <c r="K2573" s="131">
        <v>0</v>
      </c>
    </row>
    <row r="2574" spans="1:11" ht="23.1" hidden="1" customHeight="1" x14ac:dyDescent="0.15">
      <c r="A2574" s="130" t="s">
        <v>5239</v>
      </c>
      <c r="B2574" s="130" t="s">
        <v>5240</v>
      </c>
      <c r="C2574" s="130" t="s">
        <v>39</v>
      </c>
      <c r="D2574" s="130">
        <v>0</v>
      </c>
      <c r="E2574" s="131">
        <v>0</v>
      </c>
      <c r="F2574" s="131">
        <v>0</v>
      </c>
      <c r="G2574" s="130" t="s">
        <v>43</v>
      </c>
      <c r="H2574" s="130">
        <v>0</v>
      </c>
      <c r="I2574" s="130">
        <v>0</v>
      </c>
      <c r="J2574" s="131">
        <v>0</v>
      </c>
      <c r="K2574" s="131">
        <v>0</v>
      </c>
    </row>
    <row r="2575" spans="1:11" ht="23.1" hidden="1" customHeight="1" x14ac:dyDescent="0.15">
      <c r="A2575" s="130" t="s">
        <v>5241</v>
      </c>
      <c r="B2575" s="130" t="s">
        <v>5242</v>
      </c>
      <c r="C2575" s="130" t="s">
        <v>35</v>
      </c>
      <c r="D2575" s="130" t="s">
        <v>11</v>
      </c>
      <c r="E2575" s="131">
        <v>0</v>
      </c>
      <c r="F2575" s="131">
        <v>0</v>
      </c>
      <c r="G2575" s="130" t="s">
        <v>36</v>
      </c>
      <c r="H2575" s="130" t="s">
        <v>13</v>
      </c>
      <c r="I2575" s="130">
        <v>0</v>
      </c>
      <c r="J2575" s="131">
        <v>0</v>
      </c>
      <c r="K2575" s="131">
        <v>0</v>
      </c>
    </row>
    <row r="2576" spans="1:11" ht="23.1" hidden="1" customHeight="1" x14ac:dyDescent="0.15">
      <c r="A2576" s="130" t="s">
        <v>5243</v>
      </c>
      <c r="B2576" s="130" t="s">
        <v>5244</v>
      </c>
      <c r="C2576" s="130" t="s">
        <v>35</v>
      </c>
      <c r="D2576" s="130">
        <v>0</v>
      </c>
      <c r="E2576" s="131">
        <v>0</v>
      </c>
      <c r="F2576" s="131">
        <v>0</v>
      </c>
      <c r="G2576" s="130" t="s">
        <v>36</v>
      </c>
      <c r="H2576" s="130">
        <v>0</v>
      </c>
      <c r="I2576" s="130">
        <v>0</v>
      </c>
      <c r="J2576" s="131">
        <v>0</v>
      </c>
      <c r="K2576" s="131">
        <v>0</v>
      </c>
    </row>
    <row r="2577" spans="1:11" ht="23.1" hidden="1" customHeight="1" x14ac:dyDescent="0.15">
      <c r="A2577" s="130" t="s">
        <v>5245</v>
      </c>
      <c r="B2577" s="130" t="s">
        <v>5246</v>
      </c>
      <c r="C2577" s="130" t="s">
        <v>18</v>
      </c>
      <c r="D2577" s="130">
        <v>0</v>
      </c>
      <c r="E2577" s="131">
        <v>0</v>
      </c>
      <c r="F2577" s="131">
        <v>0</v>
      </c>
      <c r="G2577" s="130" t="s">
        <v>18</v>
      </c>
      <c r="H2577" s="130">
        <v>0</v>
      </c>
      <c r="I2577" s="130">
        <v>0</v>
      </c>
      <c r="J2577" s="131">
        <v>0</v>
      </c>
      <c r="K2577" s="131">
        <v>0</v>
      </c>
    </row>
    <row r="2578" spans="1:11" ht="23.1" hidden="1" customHeight="1" x14ac:dyDescent="0.15">
      <c r="A2578" s="130" t="s">
        <v>5247</v>
      </c>
      <c r="B2578" s="130" t="s">
        <v>5248</v>
      </c>
      <c r="C2578" s="130" t="s">
        <v>17</v>
      </c>
      <c r="D2578" s="130" t="s">
        <v>25</v>
      </c>
      <c r="E2578" s="131" t="s">
        <v>26</v>
      </c>
      <c r="F2578" s="131">
        <v>0</v>
      </c>
      <c r="G2578" s="130" t="s">
        <v>23</v>
      </c>
      <c r="H2578" s="130" t="s">
        <v>27</v>
      </c>
      <c r="I2578" s="130" t="s">
        <v>26</v>
      </c>
      <c r="J2578" s="131">
        <v>0</v>
      </c>
      <c r="K2578" s="131">
        <v>0</v>
      </c>
    </row>
    <row r="2579" spans="1:11" ht="23.1" hidden="1" customHeight="1" x14ac:dyDescent="0.15">
      <c r="A2579" s="130" t="s">
        <v>5249</v>
      </c>
      <c r="B2579" s="130" t="s">
        <v>5250</v>
      </c>
      <c r="C2579" s="130" t="s">
        <v>11</v>
      </c>
      <c r="D2579" s="130">
        <v>0</v>
      </c>
      <c r="E2579" s="131">
        <v>0</v>
      </c>
      <c r="F2579" s="131">
        <v>0</v>
      </c>
      <c r="G2579" s="130" t="s">
        <v>13</v>
      </c>
      <c r="H2579" s="130">
        <v>0</v>
      </c>
      <c r="I2579" s="130">
        <v>0</v>
      </c>
      <c r="J2579" s="131">
        <v>0</v>
      </c>
      <c r="K2579" s="131">
        <v>0</v>
      </c>
    </row>
    <row r="2580" spans="1:11" ht="23.1" hidden="1" customHeight="1" x14ac:dyDescent="0.15">
      <c r="A2580" s="130" t="s">
        <v>5251</v>
      </c>
      <c r="B2580" s="130" t="s">
        <v>5252</v>
      </c>
      <c r="C2580" s="130" t="s">
        <v>26</v>
      </c>
      <c r="D2580" s="130">
        <v>0</v>
      </c>
      <c r="E2580" s="131">
        <v>0</v>
      </c>
      <c r="F2580" s="131">
        <v>0</v>
      </c>
      <c r="G2580" s="130" t="s">
        <v>26</v>
      </c>
      <c r="H2580" s="130">
        <v>0</v>
      </c>
      <c r="I2580" s="130">
        <v>0</v>
      </c>
      <c r="J2580" s="131">
        <v>0</v>
      </c>
      <c r="K2580" s="131">
        <v>0</v>
      </c>
    </row>
    <row r="2581" spans="1:11" ht="23.1" hidden="1" customHeight="1" x14ac:dyDescent="0.15">
      <c r="A2581" s="130" t="s">
        <v>5253</v>
      </c>
      <c r="B2581" s="130" t="s">
        <v>5254</v>
      </c>
      <c r="C2581" s="130" t="s">
        <v>35</v>
      </c>
      <c r="D2581" s="130" t="s">
        <v>25</v>
      </c>
      <c r="E2581" s="131" t="s">
        <v>26</v>
      </c>
      <c r="F2581" s="131">
        <v>0</v>
      </c>
      <c r="G2581" s="130" t="s">
        <v>36</v>
      </c>
      <c r="H2581" s="130" t="s">
        <v>55</v>
      </c>
      <c r="I2581" s="130">
        <v>0</v>
      </c>
      <c r="J2581" s="131" t="s">
        <v>29</v>
      </c>
      <c r="K2581" s="131">
        <v>0</v>
      </c>
    </row>
    <row r="2582" spans="1:11" ht="23.1" hidden="1" customHeight="1" x14ac:dyDescent="0.15">
      <c r="A2582" s="130" t="s">
        <v>5255</v>
      </c>
      <c r="B2582" s="130" t="s">
        <v>5256</v>
      </c>
      <c r="C2582" s="130" t="s">
        <v>12</v>
      </c>
      <c r="D2582" s="130">
        <v>0</v>
      </c>
      <c r="E2582" s="131">
        <v>0</v>
      </c>
      <c r="F2582" s="131">
        <v>0</v>
      </c>
      <c r="G2582" s="130" t="s">
        <v>19</v>
      </c>
      <c r="H2582" s="130">
        <v>0</v>
      </c>
      <c r="I2582" s="130">
        <v>0</v>
      </c>
      <c r="J2582" s="131">
        <v>0</v>
      </c>
      <c r="K2582" s="131">
        <v>0</v>
      </c>
    </row>
    <row r="2583" spans="1:11" ht="23.1" hidden="1" customHeight="1" x14ac:dyDescent="0.15">
      <c r="A2583" s="130" t="s">
        <v>5257</v>
      </c>
      <c r="B2583" s="130" t="s">
        <v>5258</v>
      </c>
      <c r="C2583" s="130" t="s">
        <v>35</v>
      </c>
      <c r="D2583" s="130">
        <v>0</v>
      </c>
      <c r="E2583" s="131">
        <v>0</v>
      </c>
      <c r="F2583" s="131">
        <v>0</v>
      </c>
      <c r="G2583" s="130" t="s">
        <v>36</v>
      </c>
      <c r="H2583" s="130" t="s">
        <v>69</v>
      </c>
      <c r="I2583" s="130">
        <v>0</v>
      </c>
      <c r="J2583" s="131">
        <v>0</v>
      </c>
      <c r="K2583" s="131">
        <v>0</v>
      </c>
    </row>
    <row r="2584" spans="1:11" ht="23.1" hidden="1" customHeight="1" x14ac:dyDescent="0.15">
      <c r="A2584" s="130" t="s">
        <v>5259</v>
      </c>
      <c r="B2584" s="130" t="s">
        <v>5260</v>
      </c>
      <c r="C2584" s="130" t="s">
        <v>35</v>
      </c>
      <c r="D2584" s="130">
        <v>0</v>
      </c>
      <c r="E2584" s="131">
        <v>0</v>
      </c>
      <c r="F2584" s="131">
        <v>0</v>
      </c>
      <c r="G2584" s="130" t="s">
        <v>36</v>
      </c>
      <c r="H2584" s="130">
        <v>0</v>
      </c>
      <c r="I2584" s="130">
        <v>0</v>
      </c>
      <c r="J2584" s="131">
        <v>0</v>
      </c>
      <c r="K2584" s="131">
        <v>0</v>
      </c>
    </row>
    <row r="2585" spans="1:11" ht="23.1" hidden="1" customHeight="1" x14ac:dyDescent="0.15">
      <c r="A2585" s="130" t="s">
        <v>5261</v>
      </c>
      <c r="B2585" s="130" t="s">
        <v>5262</v>
      </c>
      <c r="C2585" s="130" t="s">
        <v>11</v>
      </c>
      <c r="D2585" s="130">
        <v>0</v>
      </c>
      <c r="E2585" s="131">
        <v>0</v>
      </c>
      <c r="F2585" s="131">
        <v>0</v>
      </c>
      <c r="G2585" s="130" t="s">
        <v>57</v>
      </c>
      <c r="H2585" s="130">
        <v>0</v>
      </c>
      <c r="I2585" s="130">
        <v>0</v>
      </c>
      <c r="J2585" s="131">
        <v>0</v>
      </c>
      <c r="K2585" s="131">
        <v>0</v>
      </c>
    </row>
    <row r="2586" spans="1:11" ht="23.1" hidden="1" customHeight="1" x14ac:dyDescent="0.15">
      <c r="A2586" s="130" t="s">
        <v>5263</v>
      </c>
      <c r="B2586" s="130" t="s">
        <v>5264</v>
      </c>
      <c r="C2586" s="130" t="s">
        <v>17</v>
      </c>
      <c r="D2586" s="130">
        <v>0</v>
      </c>
      <c r="E2586" s="131">
        <v>0</v>
      </c>
      <c r="F2586" s="131">
        <v>0</v>
      </c>
      <c r="G2586" s="130" t="s">
        <v>80</v>
      </c>
      <c r="H2586" s="130">
        <v>0</v>
      </c>
      <c r="I2586" s="130">
        <v>0</v>
      </c>
      <c r="J2586" s="131">
        <v>0</v>
      </c>
      <c r="K2586" s="131">
        <v>0</v>
      </c>
    </row>
    <row r="2587" spans="1:11" ht="23.1" hidden="1" customHeight="1" x14ac:dyDescent="0.15">
      <c r="A2587" s="130" t="s">
        <v>5265</v>
      </c>
      <c r="B2587" s="130" t="s">
        <v>5266</v>
      </c>
      <c r="C2587" s="130" t="s">
        <v>39</v>
      </c>
      <c r="D2587" s="130">
        <v>0</v>
      </c>
      <c r="E2587" s="131">
        <v>0</v>
      </c>
      <c r="F2587" s="131">
        <v>0</v>
      </c>
      <c r="G2587" s="130" t="s">
        <v>43</v>
      </c>
      <c r="H2587" s="130">
        <v>0</v>
      </c>
      <c r="I2587" s="130">
        <v>0</v>
      </c>
      <c r="J2587" s="131">
        <v>0</v>
      </c>
      <c r="K2587" s="131">
        <v>0</v>
      </c>
    </row>
    <row r="2588" spans="1:11" ht="23.1" hidden="1" customHeight="1" x14ac:dyDescent="0.15">
      <c r="A2588" s="130" t="s">
        <v>5267</v>
      </c>
      <c r="B2588" s="130" t="s">
        <v>5268</v>
      </c>
      <c r="C2588" s="130" t="s">
        <v>17</v>
      </c>
      <c r="D2588" s="130">
        <v>0</v>
      </c>
      <c r="E2588" s="131">
        <v>0</v>
      </c>
      <c r="F2588" s="131">
        <v>0</v>
      </c>
      <c r="G2588" s="130" t="s">
        <v>23</v>
      </c>
      <c r="H2588" s="130">
        <v>0</v>
      </c>
      <c r="I2588" s="130">
        <v>0</v>
      </c>
      <c r="J2588" s="131">
        <v>0</v>
      </c>
      <c r="K2588" s="131">
        <v>0</v>
      </c>
    </row>
    <row r="2589" spans="1:11" ht="23.1" hidden="1" customHeight="1" x14ac:dyDescent="0.15">
      <c r="A2589" s="130" t="s">
        <v>5269</v>
      </c>
      <c r="B2589" s="130" t="s">
        <v>5270</v>
      </c>
      <c r="C2589" s="130" t="s">
        <v>25</v>
      </c>
      <c r="D2589" s="130">
        <v>0</v>
      </c>
      <c r="E2589" s="131">
        <v>0</v>
      </c>
      <c r="F2589" s="131">
        <v>0</v>
      </c>
      <c r="G2589" s="130" t="s">
        <v>41</v>
      </c>
      <c r="H2589" s="130">
        <v>0</v>
      </c>
      <c r="I2589" s="130">
        <v>0</v>
      </c>
      <c r="J2589" s="131">
        <v>0</v>
      </c>
      <c r="K2589" s="131">
        <v>0</v>
      </c>
    </row>
    <row r="2590" spans="1:11" ht="23.1" hidden="1" customHeight="1" x14ac:dyDescent="0.15">
      <c r="A2590" s="130" t="s">
        <v>5271</v>
      </c>
      <c r="B2590" s="130" t="s">
        <v>5272</v>
      </c>
      <c r="C2590" s="130" t="s">
        <v>12</v>
      </c>
      <c r="D2590" s="130">
        <v>0</v>
      </c>
      <c r="E2590" s="131">
        <v>0</v>
      </c>
      <c r="F2590" s="131">
        <v>0</v>
      </c>
      <c r="G2590" s="130" t="s">
        <v>19</v>
      </c>
      <c r="H2590" s="130">
        <v>0</v>
      </c>
      <c r="I2590" s="130">
        <v>0</v>
      </c>
      <c r="J2590" s="131">
        <v>0</v>
      </c>
      <c r="K2590" s="131">
        <v>0</v>
      </c>
    </row>
    <row r="2591" spans="1:11" ht="23.1" hidden="1" customHeight="1" x14ac:dyDescent="0.15">
      <c r="A2591" s="130" t="s">
        <v>5273</v>
      </c>
      <c r="B2591" s="130" t="s">
        <v>5274</v>
      </c>
      <c r="C2591" s="130" t="s">
        <v>25</v>
      </c>
      <c r="D2591" s="130">
        <v>0</v>
      </c>
      <c r="E2591" s="131">
        <v>0</v>
      </c>
      <c r="F2591" s="131">
        <v>0</v>
      </c>
      <c r="G2591" s="130" t="s">
        <v>41</v>
      </c>
      <c r="H2591" s="130">
        <v>0</v>
      </c>
      <c r="I2591" s="130">
        <v>0</v>
      </c>
      <c r="J2591" s="131">
        <v>0</v>
      </c>
      <c r="K2591" s="131">
        <v>0</v>
      </c>
    </row>
    <row r="2592" spans="1:11" ht="23.1" hidden="1" customHeight="1" x14ac:dyDescent="0.15">
      <c r="A2592" s="130" t="s">
        <v>5275</v>
      </c>
      <c r="B2592" s="130" t="s">
        <v>5276</v>
      </c>
      <c r="C2592" s="130" t="s">
        <v>11</v>
      </c>
      <c r="D2592" s="130">
        <v>0</v>
      </c>
      <c r="E2592" s="131">
        <v>0</v>
      </c>
      <c r="F2592" s="131">
        <v>0</v>
      </c>
      <c r="G2592" s="130" t="s">
        <v>32</v>
      </c>
      <c r="H2592" s="130">
        <v>0</v>
      </c>
      <c r="I2592" s="130">
        <v>0</v>
      </c>
      <c r="J2592" s="131">
        <v>0</v>
      </c>
      <c r="K2592" s="131">
        <v>0</v>
      </c>
    </row>
    <row r="2593" spans="1:11" ht="23.1" hidden="1" customHeight="1" x14ac:dyDescent="0.15">
      <c r="A2593" s="130" t="s">
        <v>5277</v>
      </c>
      <c r="B2593" s="130" t="s">
        <v>5278</v>
      </c>
      <c r="C2593" s="130" t="s">
        <v>25</v>
      </c>
      <c r="D2593" s="130">
        <v>0</v>
      </c>
      <c r="E2593" s="131">
        <v>0</v>
      </c>
      <c r="F2593" s="131">
        <v>0</v>
      </c>
      <c r="G2593" s="130" t="s">
        <v>72</v>
      </c>
      <c r="H2593" s="130">
        <v>0</v>
      </c>
      <c r="I2593" s="130">
        <v>0</v>
      </c>
      <c r="J2593" s="131">
        <v>0</v>
      </c>
      <c r="K2593" s="131">
        <v>0</v>
      </c>
    </row>
    <row r="2594" spans="1:11" ht="23.1" hidden="1" customHeight="1" x14ac:dyDescent="0.15">
      <c r="A2594" s="130" t="s">
        <v>5279</v>
      </c>
      <c r="B2594" s="130" t="s">
        <v>5280</v>
      </c>
      <c r="C2594" s="130" t="s">
        <v>59</v>
      </c>
      <c r="D2594" s="130">
        <v>0</v>
      </c>
      <c r="E2594" s="131" t="s">
        <v>14</v>
      </c>
      <c r="F2594" s="131">
        <v>0</v>
      </c>
      <c r="G2594" s="130" t="s">
        <v>59</v>
      </c>
      <c r="H2594" s="130">
        <v>0</v>
      </c>
      <c r="I2594" s="130">
        <v>0</v>
      </c>
      <c r="J2594" s="131" t="s">
        <v>14</v>
      </c>
      <c r="K2594" s="131">
        <v>0</v>
      </c>
    </row>
    <row r="2595" spans="1:11" ht="23.1" hidden="1" customHeight="1" x14ac:dyDescent="0.15">
      <c r="A2595" s="130" t="s">
        <v>5281</v>
      </c>
      <c r="B2595" s="130" t="s">
        <v>5282</v>
      </c>
      <c r="C2595" s="130" t="s">
        <v>25</v>
      </c>
      <c r="D2595" s="130">
        <v>0</v>
      </c>
      <c r="E2595" s="131">
        <v>0</v>
      </c>
      <c r="F2595" s="131">
        <v>0</v>
      </c>
      <c r="G2595" s="130" t="s">
        <v>55</v>
      </c>
      <c r="H2595" s="130">
        <v>0</v>
      </c>
      <c r="I2595" s="130">
        <v>0</v>
      </c>
      <c r="J2595" s="131">
        <v>0</v>
      </c>
      <c r="K2595" s="131">
        <v>0</v>
      </c>
    </row>
    <row r="2596" spans="1:11" ht="23.1" hidden="1" customHeight="1" x14ac:dyDescent="0.15">
      <c r="A2596" s="130" t="s">
        <v>5283</v>
      </c>
      <c r="B2596" s="130" t="s">
        <v>5284</v>
      </c>
      <c r="C2596" s="130" t="s">
        <v>17</v>
      </c>
      <c r="D2596" s="130">
        <v>0</v>
      </c>
      <c r="E2596" s="131">
        <v>0</v>
      </c>
      <c r="F2596" s="131">
        <v>0</v>
      </c>
      <c r="G2596" s="130" t="s">
        <v>67</v>
      </c>
      <c r="H2596" s="130">
        <v>0</v>
      </c>
      <c r="I2596" s="130">
        <v>0</v>
      </c>
      <c r="J2596" s="131">
        <v>0</v>
      </c>
      <c r="K2596" s="131">
        <v>0</v>
      </c>
    </row>
    <row r="2597" spans="1:11" ht="23.1" hidden="1" customHeight="1" x14ac:dyDescent="0.15">
      <c r="A2597" s="130" t="s">
        <v>5285</v>
      </c>
      <c r="B2597" s="130" t="s">
        <v>5286</v>
      </c>
      <c r="C2597" s="130" t="s">
        <v>11</v>
      </c>
      <c r="D2597" s="130">
        <v>0</v>
      </c>
      <c r="E2597" s="131">
        <v>0</v>
      </c>
      <c r="F2597" s="131">
        <v>0</v>
      </c>
      <c r="G2597" s="130" t="s">
        <v>32</v>
      </c>
      <c r="H2597" s="130">
        <v>0</v>
      </c>
      <c r="I2597" s="130">
        <v>0</v>
      </c>
      <c r="J2597" s="131">
        <v>0</v>
      </c>
      <c r="K2597" s="131">
        <v>0</v>
      </c>
    </row>
    <row r="2598" spans="1:11" ht="23.1" hidden="1" customHeight="1" x14ac:dyDescent="0.15">
      <c r="A2598" s="130" t="s">
        <v>5287</v>
      </c>
      <c r="B2598" s="130" t="s">
        <v>5288</v>
      </c>
      <c r="C2598" s="130" t="s">
        <v>17</v>
      </c>
      <c r="D2598" s="130" t="s">
        <v>26</v>
      </c>
      <c r="E2598" s="131">
        <v>0</v>
      </c>
      <c r="F2598" s="131">
        <v>0</v>
      </c>
      <c r="G2598" s="130" t="s">
        <v>82</v>
      </c>
      <c r="H2598" s="130" t="s">
        <v>26</v>
      </c>
      <c r="I2598" s="130">
        <v>0</v>
      </c>
      <c r="J2598" s="131">
        <v>0</v>
      </c>
      <c r="K2598" s="131">
        <v>0</v>
      </c>
    </row>
    <row r="2599" spans="1:11" ht="23.1" hidden="1" customHeight="1" x14ac:dyDescent="0.15">
      <c r="A2599" s="130" t="s">
        <v>5289</v>
      </c>
      <c r="B2599" s="130" t="s">
        <v>5290</v>
      </c>
      <c r="C2599" s="130" t="s">
        <v>35</v>
      </c>
      <c r="D2599" s="130">
        <v>0</v>
      </c>
      <c r="E2599" s="131" t="s">
        <v>12</v>
      </c>
      <c r="F2599" s="131">
        <v>0</v>
      </c>
      <c r="G2599" s="130" t="s">
        <v>36</v>
      </c>
      <c r="H2599" s="130">
        <v>0</v>
      </c>
      <c r="I2599" s="130">
        <v>0</v>
      </c>
      <c r="J2599" s="131" t="s">
        <v>19</v>
      </c>
      <c r="K2599" s="131">
        <v>0</v>
      </c>
    </row>
    <row r="2600" spans="1:11" ht="23.1" hidden="1" customHeight="1" x14ac:dyDescent="0.15">
      <c r="A2600" s="130" t="s">
        <v>5291</v>
      </c>
      <c r="B2600" s="130" t="s">
        <v>5292</v>
      </c>
      <c r="C2600" s="130" t="s">
        <v>25</v>
      </c>
      <c r="D2600" s="130">
        <v>0</v>
      </c>
      <c r="E2600" s="131">
        <v>0</v>
      </c>
      <c r="F2600" s="131">
        <v>0</v>
      </c>
      <c r="G2600" s="130" t="s">
        <v>64</v>
      </c>
      <c r="H2600" s="130" t="s">
        <v>55</v>
      </c>
      <c r="I2600" s="130">
        <v>0</v>
      </c>
      <c r="J2600" s="131">
        <v>0</v>
      </c>
      <c r="K2600" s="131">
        <v>0</v>
      </c>
    </row>
    <row r="2601" spans="1:11" ht="23.1" hidden="1" customHeight="1" x14ac:dyDescent="0.15">
      <c r="A2601" s="130" t="s">
        <v>5293</v>
      </c>
      <c r="B2601" s="130" t="s">
        <v>5294</v>
      </c>
      <c r="C2601" s="130" t="s">
        <v>25</v>
      </c>
      <c r="D2601" s="130" t="s">
        <v>35</v>
      </c>
      <c r="E2601" s="131">
        <v>0</v>
      </c>
      <c r="F2601" s="131">
        <v>0</v>
      </c>
      <c r="G2601" s="130" t="s">
        <v>72</v>
      </c>
      <c r="H2601" s="130" t="s">
        <v>36</v>
      </c>
      <c r="I2601" s="130">
        <v>0</v>
      </c>
      <c r="J2601" s="131">
        <v>0</v>
      </c>
      <c r="K2601" s="131">
        <v>0</v>
      </c>
    </row>
    <row r="2602" spans="1:11" ht="23.1" hidden="1" customHeight="1" x14ac:dyDescent="0.15">
      <c r="A2602" s="130" t="s">
        <v>5295</v>
      </c>
      <c r="B2602" s="130" t="s">
        <v>5296</v>
      </c>
      <c r="C2602" s="130" t="s">
        <v>11</v>
      </c>
      <c r="D2602" s="130">
        <v>0</v>
      </c>
      <c r="E2602" s="131">
        <v>0</v>
      </c>
      <c r="F2602" s="131">
        <v>0</v>
      </c>
      <c r="G2602" s="130" t="s">
        <v>57</v>
      </c>
      <c r="H2602" s="130">
        <v>0</v>
      </c>
      <c r="I2602" s="130">
        <v>0</v>
      </c>
      <c r="J2602" s="131">
        <v>0</v>
      </c>
      <c r="K2602" s="131">
        <v>0</v>
      </c>
    </row>
    <row r="2603" spans="1:11" ht="23.1" hidden="1" customHeight="1" x14ac:dyDescent="0.15">
      <c r="A2603" s="130" t="s">
        <v>5297</v>
      </c>
      <c r="B2603" s="130" t="s">
        <v>5298</v>
      </c>
      <c r="C2603" s="130" t="s">
        <v>18</v>
      </c>
      <c r="D2603" s="130">
        <v>0</v>
      </c>
      <c r="E2603" s="131">
        <v>0</v>
      </c>
      <c r="F2603" s="131">
        <v>0</v>
      </c>
      <c r="G2603" s="130" t="s">
        <v>18</v>
      </c>
      <c r="H2603" s="130">
        <v>0</v>
      </c>
      <c r="I2603" s="130">
        <v>0</v>
      </c>
      <c r="J2603" s="131">
        <v>0</v>
      </c>
      <c r="K2603" s="131">
        <v>0</v>
      </c>
    </row>
    <row r="2604" spans="1:11" ht="23.1" hidden="1" customHeight="1" x14ac:dyDescent="0.15">
      <c r="A2604" s="130" t="s">
        <v>5299</v>
      </c>
      <c r="B2604" s="130" t="s">
        <v>5300</v>
      </c>
      <c r="C2604" s="130" t="s">
        <v>12</v>
      </c>
      <c r="D2604" s="130">
        <v>0</v>
      </c>
      <c r="E2604" s="131">
        <v>0</v>
      </c>
      <c r="F2604" s="131">
        <v>0</v>
      </c>
      <c r="G2604" s="130" t="s">
        <v>19</v>
      </c>
      <c r="H2604" s="130">
        <v>0</v>
      </c>
      <c r="I2604" s="130">
        <v>0</v>
      </c>
      <c r="J2604" s="131">
        <v>0</v>
      </c>
      <c r="K2604" s="131">
        <v>0</v>
      </c>
    </row>
    <row r="2605" spans="1:11" ht="23.1" hidden="1" customHeight="1" x14ac:dyDescent="0.15">
      <c r="A2605" s="130" t="s">
        <v>5301</v>
      </c>
      <c r="B2605" s="130" t="s">
        <v>5302</v>
      </c>
      <c r="C2605" s="130" t="s">
        <v>25</v>
      </c>
      <c r="D2605" s="130">
        <v>0</v>
      </c>
      <c r="E2605" s="131">
        <v>0</v>
      </c>
      <c r="F2605" s="131">
        <v>0</v>
      </c>
      <c r="G2605" s="130" t="s">
        <v>27</v>
      </c>
      <c r="H2605" s="130">
        <v>0</v>
      </c>
      <c r="I2605" s="130">
        <v>0</v>
      </c>
      <c r="J2605" s="131">
        <v>0</v>
      </c>
      <c r="K2605" s="131">
        <v>0</v>
      </c>
    </row>
    <row r="2606" spans="1:11" ht="23.1" hidden="1" customHeight="1" x14ac:dyDescent="0.15">
      <c r="A2606" s="130" t="s">
        <v>5303</v>
      </c>
      <c r="B2606" s="130" t="s">
        <v>5304</v>
      </c>
      <c r="C2606" s="130" t="s">
        <v>11</v>
      </c>
      <c r="D2606" s="130">
        <v>0</v>
      </c>
      <c r="E2606" s="131">
        <v>0</v>
      </c>
      <c r="F2606" s="131">
        <v>0</v>
      </c>
      <c r="G2606" s="130" t="s">
        <v>32</v>
      </c>
      <c r="H2606" s="130">
        <v>0</v>
      </c>
      <c r="I2606" s="130">
        <v>0</v>
      </c>
      <c r="J2606" s="131">
        <v>0</v>
      </c>
      <c r="K2606" s="131">
        <v>0</v>
      </c>
    </row>
    <row r="2607" spans="1:11" ht="23.1" hidden="1" customHeight="1" x14ac:dyDescent="0.15">
      <c r="A2607" s="130" t="s">
        <v>5305</v>
      </c>
      <c r="B2607" s="130" t="s">
        <v>5306</v>
      </c>
      <c r="C2607" s="130" t="s">
        <v>26</v>
      </c>
      <c r="D2607" s="130">
        <v>0</v>
      </c>
      <c r="E2607" s="131" t="s">
        <v>25</v>
      </c>
      <c r="F2607" s="131">
        <v>0</v>
      </c>
      <c r="G2607" s="130" t="s">
        <v>26</v>
      </c>
      <c r="H2607" s="130">
        <v>0</v>
      </c>
      <c r="I2607" s="130">
        <v>0</v>
      </c>
      <c r="J2607" s="131" t="s">
        <v>33</v>
      </c>
      <c r="K2607" s="131">
        <v>0</v>
      </c>
    </row>
    <row r="2608" spans="1:11" ht="23.1" hidden="1" customHeight="1" x14ac:dyDescent="0.15">
      <c r="A2608" s="130" t="s">
        <v>5307</v>
      </c>
      <c r="B2608" s="130" t="s">
        <v>5308</v>
      </c>
      <c r="C2608" s="130" t="s">
        <v>11</v>
      </c>
      <c r="D2608" s="130" t="s">
        <v>22</v>
      </c>
      <c r="E2608" s="131">
        <v>0</v>
      </c>
      <c r="F2608" s="131">
        <v>0</v>
      </c>
      <c r="G2608" s="130" t="s">
        <v>62</v>
      </c>
      <c r="H2608" s="130" t="s">
        <v>74</v>
      </c>
      <c r="I2608" s="130">
        <v>0</v>
      </c>
      <c r="J2608" s="131">
        <v>0</v>
      </c>
      <c r="K2608" s="131">
        <v>0</v>
      </c>
    </row>
    <row r="2609" spans="1:11" ht="23.1" hidden="1" customHeight="1" x14ac:dyDescent="0.15">
      <c r="A2609" s="130" t="s">
        <v>5309</v>
      </c>
      <c r="B2609" s="130" t="s">
        <v>5310</v>
      </c>
      <c r="C2609" s="130" t="s">
        <v>11</v>
      </c>
      <c r="D2609" s="130">
        <v>0</v>
      </c>
      <c r="E2609" s="131">
        <v>0</v>
      </c>
      <c r="F2609" s="131">
        <v>0</v>
      </c>
      <c r="G2609" s="130" t="s">
        <v>32</v>
      </c>
      <c r="H2609" s="130">
        <v>0</v>
      </c>
      <c r="I2609" s="130">
        <v>0</v>
      </c>
      <c r="J2609" s="131">
        <v>0</v>
      </c>
      <c r="K2609" s="131">
        <v>0</v>
      </c>
    </row>
    <row r="2610" spans="1:11" ht="23.1" hidden="1" customHeight="1" x14ac:dyDescent="0.15">
      <c r="A2610" s="130" t="s">
        <v>5311</v>
      </c>
      <c r="B2610" s="130" t="s">
        <v>5312</v>
      </c>
      <c r="C2610" s="130" t="s">
        <v>39</v>
      </c>
      <c r="D2610" s="130">
        <v>0</v>
      </c>
      <c r="E2610" s="131">
        <v>0</v>
      </c>
      <c r="F2610" s="131">
        <v>0</v>
      </c>
      <c r="G2610" s="130" t="s">
        <v>43</v>
      </c>
      <c r="H2610" s="130">
        <v>0</v>
      </c>
      <c r="I2610" s="130">
        <v>0</v>
      </c>
      <c r="J2610" s="131">
        <v>0</v>
      </c>
      <c r="K2610" s="131">
        <v>0</v>
      </c>
    </row>
    <row r="2611" spans="1:11" ht="23.1" hidden="1" customHeight="1" x14ac:dyDescent="0.15">
      <c r="A2611" s="130" t="s">
        <v>5313</v>
      </c>
      <c r="B2611" s="130" t="s">
        <v>5314</v>
      </c>
      <c r="C2611" s="130" t="s">
        <v>11</v>
      </c>
      <c r="D2611" s="130">
        <v>0</v>
      </c>
      <c r="E2611" s="131">
        <v>0</v>
      </c>
      <c r="F2611" s="131">
        <v>0</v>
      </c>
      <c r="G2611" s="130" t="s">
        <v>13</v>
      </c>
      <c r="H2611" s="130">
        <v>0</v>
      </c>
      <c r="I2611" s="130">
        <v>0</v>
      </c>
      <c r="J2611" s="131">
        <v>0</v>
      </c>
      <c r="K2611" s="131">
        <v>0</v>
      </c>
    </row>
    <row r="2612" spans="1:11" ht="23.1" hidden="1" customHeight="1" x14ac:dyDescent="0.15">
      <c r="A2612" s="130" t="s">
        <v>5315</v>
      </c>
      <c r="B2612" s="130" t="s">
        <v>5316</v>
      </c>
      <c r="C2612" s="130" t="s">
        <v>22</v>
      </c>
      <c r="D2612" s="130">
        <v>0</v>
      </c>
      <c r="E2612" s="131">
        <v>0</v>
      </c>
      <c r="F2612" s="131">
        <v>0</v>
      </c>
      <c r="G2612" s="130" t="s">
        <v>79</v>
      </c>
      <c r="H2612" s="130">
        <v>0</v>
      </c>
      <c r="I2612" s="130">
        <v>0</v>
      </c>
      <c r="J2612" s="131">
        <v>0</v>
      </c>
      <c r="K2612" s="131">
        <v>0</v>
      </c>
    </row>
    <row r="2613" spans="1:11" ht="23.1" hidden="1" customHeight="1" x14ac:dyDescent="0.15">
      <c r="A2613" s="130" t="s">
        <v>5317</v>
      </c>
      <c r="B2613" s="130" t="s">
        <v>5318</v>
      </c>
      <c r="C2613" s="130" t="s">
        <v>11</v>
      </c>
      <c r="D2613" s="130">
        <v>0</v>
      </c>
      <c r="E2613" s="131">
        <v>0</v>
      </c>
      <c r="F2613" s="131">
        <v>0</v>
      </c>
      <c r="G2613" s="130" t="s">
        <v>32</v>
      </c>
      <c r="H2613" s="130">
        <v>0</v>
      </c>
      <c r="I2613" s="130">
        <v>0</v>
      </c>
      <c r="J2613" s="131">
        <v>0</v>
      </c>
      <c r="K2613" s="131">
        <v>0</v>
      </c>
    </row>
    <row r="2614" spans="1:11" ht="23.1" hidden="1" customHeight="1" x14ac:dyDescent="0.15">
      <c r="A2614" s="130" t="s">
        <v>5319</v>
      </c>
      <c r="B2614" s="130" t="s">
        <v>5320</v>
      </c>
      <c r="C2614" s="130" t="s">
        <v>25</v>
      </c>
      <c r="D2614" s="130">
        <v>0</v>
      </c>
      <c r="E2614" s="131">
        <v>0</v>
      </c>
      <c r="F2614" s="131">
        <v>0</v>
      </c>
      <c r="G2614" s="130" t="s">
        <v>64</v>
      </c>
      <c r="H2614" s="130" t="s">
        <v>55</v>
      </c>
      <c r="I2614" s="130" t="s">
        <v>29</v>
      </c>
      <c r="J2614" s="131">
        <v>0</v>
      </c>
      <c r="K2614" s="131">
        <v>0</v>
      </c>
    </row>
    <row r="2615" spans="1:11" ht="23.1" hidden="1" customHeight="1" x14ac:dyDescent="0.15">
      <c r="A2615" s="130" t="s">
        <v>5321</v>
      </c>
      <c r="B2615" s="130" t="s">
        <v>5322</v>
      </c>
      <c r="C2615" s="130" t="s">
        <v>11</v>
      </c>
      <c r="D2615" s="130">
        <v>0</v>
      </c>
      <c r="E2615" s="131">
        <v>0</v>
      </c>
      <c r="F2615" s="131">
        <v>0</v>
      </c>
      <c r="G2615" s="130" t="s">
        <v>13</v>
      </c>
      <c r="H2615" s="130">
        <v>0</v>
      </c>
      <c r="I2615" s="130">
        <v>0</v>
      </c>
      <c r="J2615" s="131">
        <v>0</v>
      </c>
      <c r="K2615" s="131">
        <v>0</v>
      </c>
    </row>
    <row r="2616" spans="1:11" ht="23.1" hidden="1" customHeight="1" x14ac:dyDescent="0.15">
      <c r="A2616" s="130" t="s">
        <v>5323</v>
      </c>
      <c r="B2616" s="130" t="s">
        <v>5324</v>
      </c>
      <c r="C2616" s="130" t="s">
        <v>26</v>
      </c>
      <c r="D2616" s="130">
        <v>0</v>
      </c>
      <c r="E2616" s="131">
        <v>0</v>
      </c>
      <c r="F2616" s="131">
        <v>0</v>
      </c>
      <c r="G2616" s="130" t="s">
        <v>26</v>
      </c>
      <c r="H2616" s="130">
        <v>0</v>
      </c>
      <c r="I2616" s="130">
        <v>0</v>
      </c>
      <c r="J2616" s="131">
        <v>0</v>
      </c>
      <c r="K2616" s="131">
        <v>0</v>
      </c>
    </row>
    <row r="2617" spans="1:11" ht="23.1" hidden="1" customHeight="1" x14ac:dyDescent="0.15">
      <c r="A2617" s="130" t="s">
        <v>5325</v>
      </c>
      <c r="B2617" s="130" t="s">
        <v>5326</v>
      </c>
      <c r="C2617" s="130" t="s">
        <v>11</v>
      </c>
      <c r="D2617" s="130" t="s">
        <v>26</v>
      </c>
      <c r="E2617" s="131">
        <v>0</v>
      </c>
      <c r="F2617" s="131">
        <v>0</v>
      </c>
      <c r="G2617" s="130" t="s">
        <v>13</v>
      </c>
      <c r="H2617" s="130" t="s">
        <v>29</v>
      </c>
      <c r="I2617" s="130">
        <v>0</v>
      </c>
      <c r="J2617" s="131">
        <v>0</v>
      </c>
      <c r="K2617" s="131">
        <v>0</v>
      </c>
    </row>
    <row r="2618" spans="1:11" ht="23.1" hidden="1" customHeight="1" x14ac:dyDescent="0.15">
      <c r="A2618" s="130" t="s">
        <v>5327</v>
      </c>
      <c r="B2618" s="130" t="s">
        <v>5328</v>
      </c>
      <c r="C2618" s="130" t="s">
        <v>11</v>
      </c>
      <c r="D2618" s="130" t="s">
        <v>26</v>
      </c>
      <c r="E2618" s="131">
        <v>0</v>
      </c>
      <c r="F2618" s="131">
        <v>0</v>
      </c>
      <c r="G2618" s="130" t="s">
        <v>13</v>
      </c>
      <c r="H2618" s="130" t="s">
        <v>26</v>
      </c>
      <c r="I2618" s="130">
        <v>0</v>
      </c>
      <c r="J2618" s="131">
        <v>0</v>
      </c>
      <c r="K2618" s="131">
        <v>0</v>
      </c>
    </row>
    <row r="2619" spans="1:11" ht="23.1" hidden="1" customHeight="1" x14ac:dyDescent="0.15">
      <c r="A2619" s="130" t="s">
        <v>5329</v>
      </c>
      <c r="B2619" s="130" t="s">
        <v>5330</v>
      </c>
      <c r="C2619" s="130" t="s">
        <v>11</v>
      </c>
      <c r="D2619" s="130" t="s">
        <v>48</v>
      </c>
      <c r="E2619" s="131">
        <v>0</v>
      </c>
      <c r="F2619" s="131">
        <v>0</v>
      </c>
      <c r="G2619" s="130" t="s">
        <v>32</v>
      </c>
      <c r="H2619" s="130" t="s">
        <v>65</v>
      </c>
      <c r="I2619" s="130">
        <v>0</v>
      </c>
      <c r="J2619" s="131">
        <v>0</v>
      </c>
      <c r="K2619" s="131">
        <v>0</v>
      </c>
    </row>
    <row r="2620" spans="1:11" ht="23.1" hidden="1" customHeight="1" x14ac:dyDescent="0.15">
      <c r="A2620" s="130" t="s">
        <v>5331</v>
      </c>
      <c r="B2620" s="130" t="s">
        <v>5332</v>
      </c>
      <c r="C2620" s="130" t="s">
        <v>26</v>
      </c>
      <c r="D2620" s="130">
        <v>0</v>
      </c>
      <c r="E2620" s="131">
        <v>0</v>
      </c>
      <c r="F2620" s="131">
        <v>0</v>
      </c>
      <c r="G2620" s="130" t="s">
        <v>26</v>
      </c>
      <c r="H2620" s="130" t="s">
        <v>29</v>
      </c>
      <c r="I2620" s="130">
        <v>0</v>
      </c>
      <c r="J2620" s="131">
        <v>0</v>
      </c>
      <c r="K2620" s="131">
        <v>0</v>
      </c>
    </row>
    <row r="2621" spans="1:11" ht="23.1" hidden="1" customHeight="1" x14ac:dyDescent="0.15">
      <c r="A2621" s="130" t="s">
        <v>5333</v>
      </c>
      <c r="B2621" s="130" t="s">
        <v>5334</v>
      </c>
      <c r="C2621" s="130" t="s">
        <v>22</v>
      </c>
      <c r="D2621" s="130">
        <v>0</v>
      </c>
      <c r="E2621" s="131">
        <v>0</v>
      </c>
      <c r="F2621" s="131">
        <v>0</v>
      </c>
      <c r="G2621" s="130" t="s">
        <v>70</v>
      </c>
      <c r="H2621" s="130" t="s">
        <v>74</v>
      </c>
      <c r="I2621" s="130">
        <v>0</v>
      </c>
      <c r="J2621" s="131">
        <v>0</v>
      </c>
      <c r="K2621" s="131">
        <v>0</v>
      </c>
    </row>
    <row r="2622" spans="1:11" ht="23.1" hidden="1" customHeight="1" x14ac:dyDescent="0.15">
      <c r="A2622" s="130" t="s">
        <v>5335</v>
      </c>
      <c r="B2622" s="130" t="s">
        <v>5336</v>
      </c>
      <c r="C2622" s="130" t="s">
        <v>18</v>
      </c>
      <c r="D2622" s="130">
        <v>0</v>
      </c>
      <c r="E2622" s="131">
        <v>0</v>
      </c>
      <c r="F2622" s="131">
        <v>0</v>
      </c>
      <c r="G2622" s="130" t="s">
        <v>18</v>
      </c>
      <c r="H2622" s="130">
        <v>0</v>
      </c>
      <c r="I2622" s="130">
        <v>0</v>
      </c>
      <c r="J2622" s="131">
        <v>0</v>
      </c>
      <c r="K2622" s="131">
        <v>0</v>
      </c>
    </row>
    <row r="2623" spans="1:11" ht="23.1" hidden="1" customHeight="1" x14ac:dyDescent="0.15">
      <c r="A2623" s="130" t="s">
        <v>5337</v>
      </c>
      <c r="B2623" s="130" t="s">
        <v>5338</v>
      </c>
      <c r="C2623" s="130" t="s">
        <v>11</v>
      </c>
      <c r="D2623" s="130">
        <v>0</v>
      </c>
      <c r="E2623" s="131">
        <v>0</v>
      </c>
      <c r="F2623" s="131">
        <v>0</v>
      </c>
      <c r="G2623" s="130" t="s">
        <v>13</v>
      </c>
      <c r="H2623" s="130">
        <v>0</v>
      </c>
      <c r="I2623" s="130">
        <v>0</v>
      </c>
      <c r="J2623" s="131">
        <v>0</v>
      </c>
      <c r="K2623" s="131">
        <v>0</v>
      </c>
    </row>
    <row r="2624" spans="1:11" ht="23.1" hidden="1" customHeight="1" x14ac:dyDescent="0.15">
      <c r="A2624" s="130" t="s">
        <v>5339</v>
      </c>
      <c r="B2624" s="130" t="s">
        <v>5340</v>
      </c>
      <c r="C2624" s="130" t="s">
        <v>17</v>
      </c>
      <c r="D2624" s="130">
        <v>0</v>
      </c>
      <c r="E2624" s="131">
        <v>0</v>
      </c>
      <c r="F2624" s="131">
        <v>0</v>
      </c>
      <c r="G2624" s="130" t="s">
        <v>23</v>
      </c>
      <c r="H2624" s="130">
        <v>0</v>
      </c>
      <c r="I2624" s="130">
        <v>0</v>
      </c>
      <c r="J2624" s="131">
        <v>0</v>
      </c>
      <c r="K2624" s="131">
        <v>0</v>
      </c>
    </row>
    <row r="2625" spans="1:11" ht="23.1" hidden="1" customHeight="1" x14ac:dyDescent="0.15">
      <c r="A2625" s="130" t="s">
        <v>5341</v>
      </c>
      <c r="B2625" s="130" t="s">
        <v>5342</v>
      </c>
      <c r="C2625" s="130" t="s">
        <v>11</v>
      </c>
      <c r="D2625" s="130">
        <v>0</v>
      </c>
      <c r="E2625" s="131">
        <v>0</v>
      </c>
      <c r="F2625" s="131">
        <v>0</v>
      </c>
      <c r="G2625" s="130" t="s">
        <v>57</v>
      </c>
      <c r="H2625" s="130">
        <v>0</v>
      </c>
      <c r="I2625" s="130">
        <v>0</v>
      </c>
      <c r="J2625" s="131">
        <v>0</v>
      </c>
      <c r="K2625" s="131">
        <v>0</v>
      </c>
    </row>
    <row r="2626" spans="1:11" ht="23.1" hidden="1" customHeight="1" x14ac:dyDescent="0.15">
      <c r="A2626" s="130" t="s">
        <v>5343</v>
      </c>
      <c r="B2626" s="130" t="s">
        <v>5344</v>
      </c>
      <c r="C2626" s="130" t="s">
        <v>26</v>
      </c>
      <c r="D2626" s="130">
        <v>0</v>
      </c>
      <c r="E2626" s="131">
        <v>0</v>
      </c>
      <c r="F2626" s="131">
        <v>0</v>
      </c>
      <c r="G2626" s="130" t="s">
        <v>26</v>
      </c>
      <c r="H2626" s="130">
        <v>0</v>
      </c>
      <c r="I2626" s="130">
        <v>0</v>
      </c>
      <c r="J2626" s="131">
        <v>0</v>
      </c>
      <c r="K2626" s="131">
        <v>0</v>
      </c>
    </row>
    <row r="2627" spans="1:11" ht="23.1" hidden="1" customHeight="1" x14ac:dyDescent="0.15">
      <c r="A2627" s="130" t="s">
        <v>5345</v>
      </c>
      <c r="B2627" s="130" t="s">
        <v>5346</v>
      </c>
      <c r="C2627" s="130" t="s">
        <v>12</v>
      </c>
      <c r="D2627" s="130" t="s">
        <v>22</v>
      </c>
      <c r="E2627" s="131">
        <v>0</v>
      </c>
      <c r="F2627" s="131">
        <v>0</v>
      </c>
      <c r="G2627" s="130" t="s">
        <v>19</v>
      </c>
      <c r="H2627" s="130" t="s">
        <v>77</v>
      </c>
      <c r="I2627" s="130">
        <v>0</v>
      </c>
      <c r="J2627" s="131">
        <v>0</v>
      </c>
      <c r="K2627" s="131">
        <v>0</v>
      </c>
    </row>
    <row r="2628" spans="1:11" ht="23.1" hidden="1" customHeight="1" x14ac:dyDescent="0.15">
      <c r="A2628" s="130" t="s">
        <v>5347</v>
      </c>
      <c r="B2628" s="130" t="s">
        <v>5348</v>
      </c>
      <c r="C2628" s="130" t="s">
        <v>11</v>
      </c>
      <c r="D2628" s="130" t="s">
        <v>35</v>
      </c>
      <c r="E2628" s="131">
        <v>0</v>
      </c>
      <c r="F2628" s="131">
        <v>0</v>
      </c>
      <c r="G2628" s="130" t="s">
        <v>32</v>
      </c>
      <c r="H2628" s="130" t="s">
        <v>36</v>
      </c>
      <c r="I2628" s="130">
        <v>0</v>
      </c>
      <c r="J2628" s="131">
        <v>0</v>
      </c>
      <c r="K2628" s="131">
        <v>0</v>
      </c>
    </row>
    <row r="2629" spans="1:11" ht="23.1" hidden="1" customHeight="1" x14ac:dyDescent="0.15">
      <c r="A2629" s="130" t="s">
        <v>5349</v>
      </c>
      <c r="B2629" s="130" t="s">
        <v>5350</v>
      </c>
      <c r="C2629" s="130" t="s">
        <v>17</v>
      </c>
      <c r="D2629" s="130">
        <v>0</v>
      </c>
      <c r="E2629" s="131">
        <v>0</v>
      </c>
      <c r="F2629" s="131">
        <v>0</v>
      </c>
      <c r="G2629" s="130" t="s">
        <v>23</v>
      </c>
      <c r="H2629" s="130">
        <v>0</v>
      </c>
      <c r="I2629" s="130">
        <v>0</v>
      </c>
      <c r="J2629" s="131">
        <v>0</v>
      </c>
      <c r="K2629" s="131">
        <v>0</v>
      </c>
    </row>
    <row r="2630" spans="1:11" ht="23.1" hidden="1" customHeight="1" x14ac:dyDescent="0.15">
      <c r="A2630" s="130" t="s">
        <v>5351</v>
      </c>
      <c r="B2630" s="130" t="s">
        <v>5352</v>
      </c>
      <c r="C2630" s="130" t="s">
        <v>35</v>
      </c>
      <c r="D2630" s="130" t="s">
        <v>11</v>
      </c>
      <c r="E2630" s="131">
        <v>0</v>
      </c>
      <c r="F2630" s="131">
        <v>0</v>
      </c>
      <c r="G2630" s="130" t="s">
        <v>36</v>
      </c>
      <c r="H2630" s="130" t="s">
        <v>32</v>
      </c>
      <c r="I2630" s="130">
        <v>0</v>
      </c>
      <c r="J2630" s="131">
        <v>0</v>
      </c>
      <c r="K2630" s="131">
        <v>0</v>
      </c>
    </row>
    <row r="2631" spans="1:11" ht="23.1" hidden="1" customHeight="1" x14ac:dyDescent="0.15">
      <c r="A2631" s="130" t="s">
        <v>5353</v>
      </c>
      <c r="B2631" s="130" t="s">
        <v>5354</v>
      </c>
      <c r="C2631" s="130" t="s">
        <v>26</v>
      </c>
      <c r="D2631" s="130">
        <v>0</v>
      </c>
      <c r="E2631" s="131" t="s">
        <v>22</v>
      </c>
      <c r="F2631" s="131">
        <v>0</v>
      </c>
      <c r="G2631" s="130" t="s">
        <v>26</v>
      </c>
      <c r="H2631" s="130">
        <v>0</v>
      </c>
      <c r="I2631" s="130">
        <v>0</v>
      </c>
      <c r="J2631" s="131">
        <v>0</v>
      </c>
      <c r="K2631" s="131">
        <v>0</v>
      </c>
    </row>
    <row r="2632" spans="1:11" ht="23.1" hidden="1" customHeight="1" x14ac:dyDescent="0.15">
      <c r="A2632" s="130" t="s">
        <v>5355</v>
      </c>
      <c r="B2632" s="130" t="s">
        <v>5356</v>
      </c>
      <c r="C2632" s="130" t="s">
        <v>35</v>
      </c>
      <c r="D2632" s="130">
        <v>0</v>
      </c>
      <c r="E2632" s="131">
        <v>0</v>
      </c>
      <c r="F2632" s="131">
        <v>0</v>
      </c>
      <c r="G2632" s="130" t="s">
        <v>36</v>
      </c>
      <c r="H2632" s="130">
        <v>0</v>
      </c>
      <c r="I2632" s="130">
        <v>0</v>
      </c>
      <c r="J2632" s="131">
        <v>0</v>
      </c>
      <c r="K2632" s="131">
        <v>0</v>
      </c>
    </row>
    <row r="2633" spans="1:11" ht="23.1" hidden="1" customHeight="1" x14ac:dyDescent="0.15">
      <c r="A2633" s="130" t="s">
        <v>5357</v>
      </c>
      <c r="B2633" s="130" t="s">
        <v>5358</v>
      </c>
      <c r="C2633" s="130" t="s">
        <v>35</v>
      </c>
      <c r="D2633" s="130">
        <v>0</v>
      </c>
      <c r="E2633" s="131">
        <v>0</v>
      </c>
      <c r="F2633" s="131">
        <v>0</v>
      </c>
      <c r="G2633" s="130" t="s">
        <v>36</v>
      </c>
      <c r="H2633" s="130">
        <v>0</v>
      </c>
      <c r="I2633" s="130">
        <v>0</v>
      </c>
      <c r="J2633" s="131">
        <v>0</v>
      </c>
      <c r="K2633" s="131">
        <v>0</v>
      </c>
    </row>
    <row r="2634" spans="1:11" ht="23.1" hidden="1" customHeight="1" x14ac:dyDescent="0.15">
      <c r="A2634" s="130" t="s">
        <v>5359</v>
      </c>
      <c r="B2634" s="130" t="s">
        <v>5360</v>
      </c>
      <c r="C2634" s="130" t="s">
        <v>18</v>
      </c>
      <c r="D2634" s="130">
        <v>0</v>
      </c>
      <c r="E2634" s="131">
        <v>0</v>
      </c>
      <c r="F2634" s="131">
        <v>0</v>
      </c>
      <c r="G2634" s="130" t="s">
        <v>18</v>
      </c>
      <c r="H2634" s="130">
        <v>0</v>
      </c>
      <c r="I2634" s="130">
        <v>0</v>
      </c>
      <c r="J2634" s="131">
        <v>0</v>
      </c>
      <c r="K2634" s="131">
        <v>0</v>
      </c>
    </row>
    <row r="2635" spans="1:11" ht="23.1" hidden="1" customHeight="1" x14ac:dyDescent="0.15">
      <c r="A2635" s="130" t="s">
        <v>5361</v>
      </c>
      <c r="B2635" s="130" t="s">
        <v>5362</v>
      </c>
      <c r="C2635" s="130" t="s">
        <v>11</v>
      </c>
      <c r="D2635" s="130">
        <v>0</v>
      </c>
      <c r="E2635" s="131">
        <v>0</v>
      </c>
      <c r="F2635" s="131">
        <v>0</v>
      </c>
      <c r="G2635" s="130" t="s">
        <v>57</v>
      </c>
      <c r="H2635" s="130">
        <v>0</v>
      </c>
      <c r="I2635" s="130">
        <v>0</v>
      </c>
      <c r="J2635" s="131">
        <v>0</v>
      </c>
      <c r="K2635" s="131">
        <v>0</v>
      </c>
    </row>
    <row r="2636" spans="1:11" ht="23.1" hidden="1" customHeight="1" x14ac:dyDescent="0.15">
      <c r="A2636" s="130" t="s">
        <v>5363</v>
      </c>
      <c r="B2636" s="130" t="s">
        <v>5364</v>
      </c>
      <c r="C2636" s="130" t="s">
        <v>39</v>
      </c>
      <c r="D2636" s="130">
        <v>0</v>
      </c>
      <c r="E2636" s="131">
        <v>0</v>
      </c>
      <c r="F2636" s="131">
        <v>0</v>
      </c>
      <c r="G2636" s="130" t="s">
        <v>43</v>
      </c>
      <c r="H2636" s="130">
        <v>0</v>
      </c>
      <c r="I2636" s="130">
        <v>0</v>
      </c>
      <c r="J2636" s="131">
        <v>0</v>
      </c>
      <c r="K2636" s="131">
        <v>0</v>
      </c>
    </row>
    <row r="2637" spans="1:11" ht="23.1" hidden="1" customHeight="1" x14ac:dyDescent="0.15">
      <c r="A2637" s="130" t="s">
        <v>5365</v>
      </c>
      <c r="B2637" s="130" t="s">
        <v>5366</v>
      </c>
      <c r="C2637" s="130" t="s">
        <v>11</v>
      </c>
      <c r="D2637" s="130">
        <v>0</v>
      </c>
      <c r="E2637" s="131">
        <v>0</v>
      </c>
      <c r="F2637" s="131">
        <v>0</v>
      </c>
      <c r="G2637" s="130" t="s">
        <v>57</v>
      </c>
      <c r="H2637" s="130">
        <v>0</v>
      </c>
      <c r="I2637" s="130">
        <v>0</v>
      </c>
      <c r="J2637" s="131">
        <v>0</v>
      </c>
      <c r="K2637" s="131">
        <v>0</v>
      </c>
    </row>
    <row r="2638" spans="1:11" ht="23.1" hidden="1" customHeight="1" x14ac:dyDescent="0.15">
      <c r="A2638" s="130" t="s">
        <v>5367</v>
      </c>
      <c r="B2638" s="130" t="s">
        <v>5368</v>
      </c>
      <c r="C2638" s="130" t="s">
        <v>22</v>
      </c>
      <c r="D2638" s="130">
        <v>0</v>
      </c>
      <c r="E2638" s="131" t="s">
        <v>17</v>
      </c>
      <c r="F2638" s="131">
        <v>0</v>
      </c>
      <c r="G2638" s="130" t="s">
        <v>51</v>
      </c>
      <c r="H2638" s="130">
        <v>0</v>
      </c>
      <c r="I2638" s="130">
        <v>0</v>
      </c>
      <c r="J2638" s="131" t="s">
        <v>23</v>
      </c>
      <c r="K2638" s="131">
        <v>0</v>
      </c>
    </row>
    <row r="2639" spans="1:11" ht="23.1" hidden="1" customHeight="1" x14ac:dyDescent="0.15">
      <c r="A2639" s="130" t="s">
        <v>5369</v>
      </c>
      <c r="B2639" s="130" t="s">
        <v>5370</v>
      </c>
      <c r="C2639" s="130" t="s">
        <v>18</v>
      </c>
      <c r="D2639" s="130">
        <v>0</v>
      </c>
      <c r="E2639" s="131">
        <v>0</v>
      </c>
      <c r="F2639" s="131">
        <v>0</v>
      </c>
      <c r="G2639" s="130" t="s">
        <v>18</v>
      </c>
      <c r="H2639" s="130">
        <v>0</v>
      </c>
      <c r="I2639" s="130">
        <v>0</v>
      </c>
      <c r="J2639" s="131">
        <v>0</v>
      </c>
      <c r="K2639" s="131">
        <v>0</v>
      </c>
    </row>
    <row r="2640" spans="1:11" ht="23.1" hidden="1" customHeight="1" x14ac:dyDescent="0.15">
      <c r="A2640" s="130" t="s">
        <v>5371</v>
      </c>
      <c r="B2640" s="130" t="s">
        <v>5372</v>
      </c>
      <c r="C2640" s="130" t="s">
        <v>11</v>
      </c>
      <c r="D2640" s="130">
        <v>0</v>
      </c>
      <c r="E2640" s="131">
        <v>0</v>
      </c>
      <c r="F2640" s="131">
        <v>0</v>
      </c>
      <c r="G2640" s="130" t="s">
        <v>32</v>
      </c>
      <c r="H2640" s="130">
        <v>0</v>
      </c>
      <c r="I2640" s="130">
        <v>0</v>
      </c>
      <c r="J2640" s="131">
        <v>0</v>
      </c>
      <c r="K2640" s="131">
        <v>0</v>
      </c>
    </row>
    <row r="2641" spans="1:11" ht="23.1" hidden="1" customHeight="1" x14ac:dyDescent="0.15">
      <c r="A2641" s="130" t="s">
        <v>5373</v>
      </c>
      <c r="B2641" s="130" t="s">
        <v>5374</v>
      </c>
      <c r="C2641" s="130" t="s">
        <v>17</v>
      </c>
      <c r="D2641" s="130">
        <v>0</v>
      </c>
      <c r="E2641" s="131">
        <v>0</v>
      </c>
      <c r="F2641" s="131">
        <v>0</v>
      </c>
      <c r="G2641" s="130" t="s">
        <v>23</v>
      </c>
      <c r="H2641" s="130">
        <v>0</v>
      </c>
      <c r="I2641" s="130">
        <v>0</v>
      </c>
      <c r="J2641" s="131">
        <v>0</v>
      </c>
      <c r="K2641" s="131">
        <v>0</v>
      </c>
    </row>
    <row r="2642" spans="1:11" ht="23.1" hidden="1" customHeight="1" x14ac:dyDescent="0.15">
      <c r="A2642" s="130" t="s">
        <v>5375</v>
      </c>
      <c r="B2642" s="130" t="s">
        <v>5376</v>
      </c>
      <c r="C2642" s="130" t="s">
        <v>26</v>
      </c>
      <c r="D2642" s="130">
        <v>0</v>
      </c>
      <c r="E2642" s="131">
        <v>0</v>
      </c>
      <c r="F2642" s="131">
        <v>0</v>
      </c>
      <c r="G2642" s="130" t="s">
        <v>26</v>
      </c>
      <c r="H2642" s="130">
        <v>0</v>
      </c>
      <c r="I2642" s="130">
        <v>0</v>
      </c>
      <c r="J2642" s="131">
        <v>0</v>
      </c>
      <c r="K2642" s="131">
        <v>0</v>
      </c>
    </row>
    <row r="2643" spans="1:11" ht="23.1" hidden="1" customHeight="1" x14ac:dyDescent="0.15">
      <c r="A2643" s="130" t="s">
        <v>5377</v>
      </c>
      <c r="B2643" s="130" t="s">
        <v>5378</v>
      </c>
      <c r="C2643" s="130" t="s">
        <v>18</v>
      </c>
      <c r="D2643" s="130">
        <v>0</v>
      </c>
      <c r="E2643" s="131">
        <v>0</v>
      </c>
      <c r="F2643" s="131">
        <v>0</v>
      </c>
      <c r="G2643" s="130" t="s">
        <v>18</v>
      </c>
      <c r="H2643" s="130">
        <v>0</v>
      </c>
      <c r="I2643" s="130">
        <v>0</v>
      </c>
      <c r="J2643" s="131">
        <v>0</v>
      </c>
      <c r="K2643" s="131">
        <v>0</v>
      </c>
    </row>
    <row r="2644" spans="1:11" ht="23.1" hidden="1" customHeight="1" x14ac:dyDescent="0.15">
      <c r="A2644" s="130" t="s">
        <v>5379</v>
      </c>
      <c r="B2644" s="130" t="s">
        <v>5380</v>
      </c>
      <c r="C2644" s="130" t="s">
        <v>17</v>
      </c>
      <c r="D2644" s="130">
        <v>0</v>
      </c>
      <c r="E2644" s="131">
        <v>0</v>
      </c>
      <c r="F2644" s="131">
        <v>0</v>
      </c>
      <c r="G2644" s="130" t="s">
        <v>23</v>
      </c>
      <c r="H2644" s="130">
        <v>0</v>
      </c>
      <c r="I2644" s="130">
        <v>0</v>
      </c>
      <c r="J2644" s="131">
        <v>0</v>
      </c>
      <c r="K2644" s="131">
        <v>0</v>
      </c>
    </row>
    <row r="2645" spans="1:11" ht="23.1" hidden="1" customHeight="1" x14ac:dyDescent="0.15">
      <c r="A2645" s="130" t="s">
        <v>5381</v>
      </c>
      <c r="B2645" s="130" t="s">
        <v>5382</v>
      </c>
      <c r="C2645" s="130" t="s">
        <v>40</v>
      </c>
      <c r="D2645" s="130" t="s">
        <v>11</v>
      </c>
      <c r="E2645" s="131">
        <v>0</v>
      </c>
      <c r="F2645" s="131">
        <v>0</v>
      </c>
      <c r="G2645" s="130" t="s">
        <v>40</v>
      </c>
      <c r="H2645" s="130" t="s">
        <v>32</v>
      </c>
      <c r="I2645" s="130">
        <v>0</v>
      </c>
      <c r="J2645" s="131">
        <v>0</v>
      </c>
      <c r="K2645" s="131">
        <v>0</v>
      </c>
    </row>
    <row r="2646" spans="1:11" ht="23.1" hidden="1" customHeight="1" x14ac:dyDescent="0.15">
      <c r="A2646" s="130" t="s">
        <v>5383</v>
      </c>
      <c r="B2646" s="130" t="s">
        <v>5384</v>
      </c>
      <c r="C2646" s="130" t="s">
        <v>26</v>
      </c>
      <c r="D2646" s="130">
        <v>0</v>
      </c>
      <c r="E2646" s="131">
        <v>0</v>
      </c>
      <c r="F2646" s="131">
        <v>0</v>
      </c>
      <c r="G2646" s="130" t="s">
        <v>26</v>
      </c>
      <c r="H2646" s="130">
        <v>0</v>
      </c>
      <c r="I2646" s="130">
        <v>0</v>
      </c>
      <c r="J2646" s="131">
        <v>0</v>
      </c>
      <c r="K2646" s="131">
        <v>0</v>
      </c>
    </row>
    <row r="2647" spans="1:11" ht="23.1" hidden="1" customHeight="1" x14ac:dyDescent="0.15">
      <c r="A2647" s="130" t="s">
        <v>5385</v>
      </c>
      <c r="B2647" s="130" t="s">
        <v>5386</v>
      </c>
      <c r="C2647" s="130" t="s">
        <v>17</v>
      </c>
      <c r="D2647" s="130">
        <v>0</v>
      </c>
      <c r="E2647" s="131">
        <v>0</v>
      </c>
      <c r="F2647" s="131">
        <v>0</v>
      </c>
      <c r="G2647" s="130" t="s">
        <v>23</v>
      </c>
      <c r="H2647" s="130">
        <v>0</v>
      </c>
      <c r="I2647" s="130">
        <v>0</v>
      </c>
      <c r="J2647" s="131">
        <v>0</v>
      </c>
      <c r="K2647" s="131">
        <v>0</v>
      </c>
    </row>
    <row r="2648" spans="1:11" ht="23.1" hidden="1" customHeight="1" x14ac:dyDescent="0.15">
      <c r="A2648" s="130" t="s">
        <v>5387</v>
      </c>
      <c r="B2648" s="130" t="s">
        <v>5388</v>
      </c>
      <c r="C2648" s="130" t="s">
        <v>25</v>
      </c>
      <c r="D2648" s="130">
        <v>0</v>
      </c>
      <c r="E2648" s="131" t="s">
        <v>11</v>
      </c>
      <c r="F2648" s="131">
        <v>0</v>
      </c>
      <c r="G2648" s="130" t="s">
        <v>41</v>
      </c>
      <c r="H2648" s="130">
        <v>0</v>
      </c>
      <c r="I2648" s="130">
        <v>0</v>
      </c>
      <c r="J2648" s="131" t="s">
        <v>13</v>
      </c>
      <c r="K2648" s="131">
        <v>0</v>
      </c>
    </row>
    <row r="2649" spans="1:11" ht="23.1" hidden="1" customHeight="1" x14ac:dyDescent="0.15">
      <c r="A2649" s="130" t="s">
        <v>5389</v>
      </c>
      <c r="B2649" s="130" t="s">
        <v>5390</v>
      </c>
      <c r="C2649" s="130" t="s">
        <v>11</v>
      </c>
      <c r="D2649" s="130">
        <v>0</v>
      </c>
      <c r="E2649" s="131">
        <v>0</v>
      </c>
      <c r="F2649" s="131">
        <v>0</v>
      </c>
      <c r="G2649" s="130" t="s">
        <v>32</v>
      </c>
      <c r="H2649" s="130">
        <v>0</v>
      </c>
      <c r="I2649" s="130">
        <v>0</v>
      </c>
      <c r="J2649" s="131">
        <v>0</v>
      </c>
      <c r="K2649" s="131">
        <v>0</v>
      </c>
    </row>
    <row r="2650" spans="1:11" ht="23.1" hidden="1" customHeight="1" x14ac:dyDescent="0.15">
      <c r="A2650" s="130" t="s">
        <v>5391</v>
      </c>
      <c r="B2650" s="130" t="s">
        <v>5392</v>
      </c>
      <c r="C2650" s="130" t="s">
        <v>17</v>
      </c>
      <c r="D2650" s="130">
        <v>0</v>
      </c>
      <c r="E2650" s="131">
        <v>0</v>
      </c>
      <c r="F2650" s="131">
        <v>0</v>
      </c>
      <c r="G2650" s="130" t="s">
        <v>37</v>
      </c>
      <c r="H2650" s="130">
        <v>0</v>
      </c>
      <c r="I2650" s="130">
        <v>0</v>
      </c>
      <c r="J2650" s="131">
        <v>0</v>
      </c>
      <c r="K2650" s="131">
        <v>0</v>
      </c>
    </row>
    <row r="2651" spans="1:11" ht="23.1" hidden="1" customHeight="1" x14ac:dyDescent="0.15">
      <c r="A2651" s="130" t="s">
        <v>5393</v>
      </c>
      <c r="B2651" s="130" t="s">
        <v>5394</v>
      </c>
      <c r="C2651" s="130" t="s">
        <v>17</v>
      </c>
      <c r="D2651" s="130" t="s">
        <v>22</v>
      </c>
      <c r="E2651" s="131">
        <v>0</v>
      </c>
      <c r="F2651" s="131">
        <v>0</v>
      </c>
      <c r="G2651" s="130" t="s">
        <v>23</v>
      </c>
      <c r="H2651" s="130" t="s">
        <v>86</v>
      </c>
      <c r="I2651" s="130" t="s">
        <v>51</v>
      </c>
      <c r="J2651" s="131">
        <v>0</v>
      </c>
      <c r="K2651" s="131">
        <v>0</v>
      </c>
    </row>
    <row r="2652" spans="1:11" ht="23.1" hidden="1" customHeight="1" x14ac:dyDescent="0.15">
      <c r="A2652" s="130" t="s">
        <v>5395</v>
      </c>
      <c r="B2652" s="130" t="s">
        <v>5396</v>
      </c>
      <c r="C2652" s="130" t="s">
        <v>26</v>
      </c>
      <c r="D2652" s="130">
        <v>0</v>
      </c>
      <c r="E2652" s="131">
        <v>0</v>
      </c>
      <c r="F2652" s="131">
        <v>0</v>
      </c>
      <c r="G2652" s="130" t="s">
        <v>26</v>
      </c>
      <c r="H2652" s="130">
        <v>0</v>
      </c>
      <c r="I2652" s="130">
        <v>0</v>
      </c>
      <c r="J2652" s="131">
        <v>0</v>
      </c>
      <c r="K2652" s="131">
        <v>0</v>
      </c>
    </row>
    <row r="2653" spans="1:11" ht="23.1" hidden="1" customHeight="1" x14ac:dyDescent="0.15">
      <c r="A2653" s="130" t="s">
        <v>5397</v>
      </c>
      <c r="B2653" s="130" t="s">
        <v>5398</v>
      </c>
      <c r="C2653" s="130" t="s">
        <v>25</v>
      </c>
      <c r="D2653" s="130">
        <v>0</v>
      </c>
      <c r="E2653" s="131">
        <v>0</v>
      </c>
      <c r="F2653" s="131">
        <v>0</v>
      </c>
      <c r="G2653" s="130" t="s">
        <v>41</v>
      </c>
      <c r="H2653" s="130">
        <v>0</v>
      </c>
      <c r="I2653" s="130">
        <v>0</v>
      </c>
      <c r="J2653" s="131">
        <v>0</v>
      </c>
      <c r="K2653" s="131">
        <v>0</v>
      </c>
    </row>
    <row r="2654" spans="1:11" ht="23.1" hidden="1" customHeight="1" x14ac:dyDescent="0.15">
      <c r="A2654" s="130" t="s">
        <v>5399</v>
      </c>
      <c r="B2654" s="130" t="s">
        <v>5400</v>
      </c>
      <c r="C2654" s="130" t="s">
        <v>59</v>
      </c>
      <c r="D2654" s="130">
        <v>0</v>
      </c>
      <c r="E2654" s="131">
        <v>0</v>
      </c>
      <c r="F2654" s="131">
        <v>0</v>
      </c>
      <c r="G2654" s="130" t="s">
        <v>59</v>
      </c>
      <c r="H2654" s="130">
        <v>0</v>
      </c>
      <c r="I2654" s="130">
        <v>0</v>
      </c>
      <c r="J2654" s="131">
        <v>0</v>
      </c>
      <c r="K2654" s="131">
        <v>0</v>
      </c>
    </row>
    <row r="2655" spans="1:11" ht="23.1" hidden="1" customHeight="1" x14ac:dyDescent="0.15">
      <c r="A2655" s="130" t="s">
        <v>5401</v>
      </c>
      <c r="B2655" s="130" t="s">
        <v>5402</v>
      </c>
      <c r="C2655" s="130" t="s">
        <v>26</v>
      </c>
      <c r="D2655" s="130">
        <v>0</v>
      </c>
      <c r="E2655" s="131">
        <v>0</v>
      </c>
      <c r="F2655" s="131">
        <v>0</v>
      </c>
      <c r="G2655" s="130" t="s">
        <v>26</v>
      </c>
      <c r="H2655" s="130">
        <v>0</v>
      </c>
      <c r="I2655" s="130">
        <v>0</v>
      </c>
      <c r="J2655" s="131">
        <v>0</v>
      </c>
      <c r="K2655" s="131">
        <v>0</v>
      </c>
    </row>
    <row r="2656" spans="1:11" ht="23.1" hidden="1" customHeight="1" x14ac:dyDescent="0.15">
      <c r="A2656" s="130" t="s">
        <v>5403</v>
      </c>
      <c r="B2656" s="130" t="s">
        <v>5404</v>
      </c>
      <c r="C2656" s="130" t="s">
        <v>26</v>
      </c>
      <c r="D2656" s="130" t="s">
        <v>35</v>
      </c>
      <c r="E2656" s="131">
        <v>0</v>
      </c>
      <c r="F2656" s="131">
        <v>0</v>
      </c>
      <c r="G2656" s="130" t="s">
        <v>26</v>
      </c>
      <c r="H2656" s="130" t="s">
        <v>76</v>
      </c>
      <c r="I2656" s="130">
        <v>0</v>
      </c>
      <c r="J2656" s="131">
        <v>0</v>
      </c>
      <c r="K2656" s="131">
        <v>0</v>
      </c>
    </row>
    <row r="2657" spans="1:11" ht="23.1" hidden="1" customHeight="1" x14ac:dyDescent="0.15">
      <c r="A2657" s="130" t="s">
        <v>5405</v>
      </c>
      <c r="B2657" s="130" t="s">
        <v>5406</v>
      </c>
      <c r="C2657" s="130" t="s">
        <v>12</v>
      </c>
      <c r="D2657" s="130" t="s">
        <v>22</v>
      </c>
      <c r="E2657" s="131">
        <v>0</v>
      </c>
      <c r="F2657" s="131">
        <v>0</v>
      </c>
      <c r="G2657" s="130" t="s">
        <v>19</v>
      </c>
      <c r="H2657" s="130" t="s">
        <v>77</v>
      </c>
      <c r="I2657" s="130">
        <v>0</v>
      </c>
      <c r="J2657" s="131">
        <v>0</v>
      </c>
      <c r="K2657" s="131">
        <v>0</v>
      </c>
    </row>
    <row r="2658" spans="1:11" ht="23.1" hidden="1" customHeight="1" x14ac:dyDescent="0.15">
      <c r="A2658" s="130" t="s">
        <v>5407</v>
      </c>
      <c r="B2658" s="130" t="s">
        <v>5408</v>
      </c>
      <c r="C2658" s="130" t="s">
        <v>59</v>
      </c>
      <c r="D2658" s="130">
        <v>0</v>
      </c>
      <c r="E2658" s="131">
        <v>0</v>
      </c>
      <c r="F2658" s="131">
        <v>0</v>
      </c>
      <c r="G2658" s="130" t="s">
        <v>59</v>
      </c>
      <c r="H2658" s="130">
        <v>0</v>
      </c>
      <c r="I2658" s="130">
        <v>0</v>
      </c>
      <c r="J2658" s="131">
        <v>0</v>
      </c>
      <c r="K2658" s="131">
        <v>0</v>
      </c>
    </row>
    <row r="2659" spans="1:11" ht="23.1" hidden="1" customHeight="1" x14ac:dyDescent="0.15">
      <c r="A2659" s="130" t="s">
        <v>5409</v>
      </c>
      <c r="B2659" s="130" t="s">
        <v>5410</v>
      </c>
      <c r="C2659" s="130" t="s">
        <v>26</v>
      </c>
      <c r="D2659" s="130">
        <v>0</v>
      </c>
      <c r="E2659" s="131">
        <v>0</v>
      </c>
      <c r="F2659" s="131">
        <v>0</v>
      </c>
      <c r="G2659" s="130" t="s">
        <v>26</v>
      </c>
      <c r="H2659" s="130">
        <v>0</v>
      </c>
      <c r="I2659" s="130">
        <v>0</v>
      </c>
      <c r="J2659" s="131">
        <v>0</v>
      </c>
      <c r="K2659" s="131">
        <v>0</v>
      </c>
    </row>
    <row r="2660" spans="1:11" ht="23.1" hidden="1" customHeight="1" x14ac:dyDescent="0.15">
      <c r="A2660" s="130" t="s">
        <v>5411</v>
      </c>
      <c r="B2660" s="130" t="s">
        <v>5412</v>
      </c>
      <c r="C2660" s="130" t="s">
        <v>18</v>
      </c>
      <c r="D2660" s="130">
        <v>0</v>
      </c>
      <c r="E2660" s="131">
        <v>0</v>
      </c>
      <c r="F2660" s="131">
        <v>0</v>
      </c>
      <c r="G2660" s="130" t="s">
        <v>18</v>
      </c>
      <c r="H2660" s="130">
        <v>0</v>
      </c>
      <c r="I2660" s="130">
        <v>0</v>
      </c>
      <c r="J2660" s="131">
        <v>0</v>
      </c>
      <c r="K2660" s="131">
        <v>0</v>
      </c>
    </row>
    <row r="2661" spans="1:11" ht="23.1" hidden="1" customHeight="1" x14ac:dyDescent="0.15">
      <c r="A2661" s="130" t="s">
        <v>5413</v>
      </c>
      <c r="B2661" s="130" t="s">
        <v>5414</v>
      </c>
      <c r="C2661" s="130" t="s">
        <v>11</v>
      </c>
      <c r="D2661" s="130">
        <v>0</v>
      </c>
      <c r="E2661" s="131">
        <v>0</v>
      </c>
      <c r="F2661" s="131">
        <v>0</v>
      </c>
      <c r="G2661" s="130" t="s">
        <v>62</v>
      </c>
      <c r="H2661" s="130">
        <v>0</v>
      </c>
      <c r="I2661" s="130">
        <v>0</v>
      </c>
      <c r="J2661" s="131">
        <v>0</v>
      </c>
      <c r="K2661" s="131">
        <v>0</v>
      </c>
    </row>
    <row r="2662" spans="1:11" ht="23.1" hidden="1" customHeight="1" x14ac:dyDescent="0.15">
      <c r="A2662" s="130" t="s">
        <v>5415</v>
      </c>
      <c r="B2662" s="130" t="s">
        <v>5416</v>
      </c>
      <c r="C2662" s="130" t="s">
        <v>25</v>
      </c>
      <c r="D2662" s="130">
        <v>0</v>
      </c>
      <c r="E2662" s="131">
        <v>0</v>
      </c>
      <c r="F2662" s="131">
        <v>0</v>
      </c>
      <c r="G2662" s="130" t="s">
        <v>72</v>
      </c>
      <c r="H2662" s="130">
        <v>0</v>
      </c>
      <c r="I2662" s="130">
        <v>0</v>
      </c>
      <c r="J2662" s="131">
        <v>0</v>
      </c>
      <c r="K2662" s="131">
        <v>0</v>
      </c>
    </row>
    <row r="2663" spans="1:11" ht="23.1" hidden="1" customHeight="1" x14ac:dyDescent="0.15">
      <c r="A2663" s="130" t="s">
        <v>5417</v>
      </c>
      <c r="B2663" s="130" t="s">
        <v>5418</v>
      </c>
      <c r="C2663" s="130" t="s">
        <v>26</v>
      </c>
      <c r="D2663" s="130" t="s">
        <v>40</v>
      </c>
      <c r="E2663" s="131" t="s">
        <v>35</v>
      </c>
      <c r="F2663" s="131">
        <v>0</v>
      </c>
      <c r="G2663" s="130" t="s">
        <v>69</v>
      </c>
      <c r="H2663" s="130" t="s">
        <v>26</v>
      </c>
      <c r="I2663" s="130" t="s">
        <v>40</v>
      </c>
      <c r="J2663" s="131">
        <v>0</v>
      </c>
      <c r="K2663" s="131">
        <v>0</v>
      </c>
    </row>
    <row r="2664" spans="1:11" ht="23.1" hidden="1" customHeight="1" x14ac:dyDescent="0.15">
      <c r="A2664" s="130" t="s">
        <v>5419</v>
      </c>
      <c r="B2664" s="130" t="s">
        <v>5420</v>
      </c>
      <c r="C2664" s="130" t="s">
        <v>18</v>
      </c>
      <c r="D2664" s="130">
        <v>0</v>
      </c>
      <c r="E2664" s="131">
        <v>0</v>
      </c>
      <c r="F2664" s="131">
        <v>0</v>
      </c>
      <c r="G2664" s="130" t="s">
        <v>18</v>
      </c>
      <c r="H2664" s="130">
        <v>0</v>
      </c>
      <c r="I2664" s="130">
        <v>0</v>
      </c>
      <c r="J2664" s="131">
        <v>0</v>
      </c>
      <c r="K2664" s="131">
        <v>0</v>
      </c>
    </row>
    <row r="2665" spans="1:11" ht="23.1" hidden="1" customHeight="1" x14ac:dyDescent="0.15">
      <c r="A2665" s="130" t="s">
        <v>5421</v>
      </c>
      <c r="B2665" s="130" t="s">
        <v>5422</v>
      </c>
      <c r="C2665" s="130" t="s">
        <v>18</v>
      </c>
      <c r="D2665" s="130">
        <v>0</v>
      </c>
      <c r="E2665" s="131">
        <v>0</v>
      </c>
      <c r="F2665" s="131">
        <v>0</v>
      </c>
      <c r="G2665" s="130" t="s">
        <v>18</v>
      </c>
      <c r="H2665" s="130">
        <v>0</v>
      </c>
      <c r="I2665" s="130">
        <v>0</v>
      </c>
      <c r="J2665" s="131">
        <v>0</v>
      </c>
      <c r="K2665" s="131">
        <v>0</v>
      </c>
    </row>
    <row r="2666" spans="1:11" ht="23.1" hidden="1" customHeight="1" x14ac:dyDescent="0.15">
      <c r="A2666" s="130" t="s">
        <v>5423</v>
      </c>
      <c r="B2666" s="130" t="s">
        <v>5424</v>
      </c>
      <c r="C2666" s="130" t="s">
        <v>11</v>
      </c>
      <c r="D2666" s="130">
        <v>0</v>
      </c>
      <c r="E2666" s="131">
        <v>0</v>
      </c>
      <c r="F2666" s="131">
        <v>0</v>
      </c>
      <c r="G2666" s="130" t="s">
        <v>32</v>
      </c>
      <c r="H2666" s="130">
        <v>0</v>
      </c>
      <c r="I2666" s="130">
        <v>0</v>
      </c>
      <c r="J2666" s="131">
        <v>0</v>
      </c>
      <c r="K2666" s="131">
        <v>0</v>
      </c>
    </row>
    <row r="2667" spans="1:11" ht="23.1" hidden="1" customHeight="1" x14ac:dyDescent="0.15">
      <c r="A2667" s="130" t="s">
        <v>5425</v>
      </c>
      <c r="B2667" s="130" t="s">
        <v>5426</v>
      </c>
      <c r="C2667" s="130" t="s">
        <v>17</v>
      </c>
      <c r="D2667" s="130">
        <v>0</v>
      </c>
      <c r="E2667" s="131">
        <v>0</v>
      </c>
      <c r="F2667" s="131">
        <v>0</v>
      </c>
      <c r="G2667" s="130" t="s">
        <v>23</v>
      </c>
      <c r="H2667" s="130">
        <v>0</v>
      </c>
      <c r="I2667" s="130">
        <v>0</v>
      </c>
      <c r="J2667" s="131">
        <v>0</v>
      </c>
      <c r="K2667" s="131">
        <v>0</v>
      </c>
    </row>
    <row r="2668" spans="1:11" ht="23.1" hidden="1" customHeight="1" x14ac:dyDescent="0.15">
      <c r="A2668" s="130" t="s">
        <v>5427</v>
      </c>
      <c r="B2668" s="130" t="s">
        <v>5428</v>
      </c>
      <c r="C2668" s="130" t="s">
        <v>25</v>
      </c>
      <c r="D2668" s="130">
        <v>0</v>
      </c>
      <c r="E2668" s="131">
        <v>0</v>
      </c>
      <c r="F2668" s="131">
        <v>0</v>
      </c>
      <c r="G2668" s="130" t="s">
        <v>41</v>
      </c>
      <c r="H2668" s="130">
        <v>0</v>
      </c>
      <c r="I2668" s="130">
        <v>0</v>
      </c>
      <c r="J2668" s="131">
        <v>0</v>
      </c>
      <c r="K2668" s="131">
        <v>0</v>
      </c>
    </row>
    <row r="2669" spans="1:11" ht="23.1" hidden="1" customHeight="1" x14ac:dyDescent="0.15">
      <c r="A2669" s="130" t="s">
        <v>5429</v>
      </c>
      <c r="B2669" s="130" t="s">
        <v>5430</v>
      </c>
      <c r="C2669" s="130" t="s">
        <v>18</v>
      </c>
      <c r="D2669" s="130">
        <v>0</v>
      </c>
      <c r="E2669" s="131">
        <v>0</v>
      </c>
      <c r="F2669" s="131">
        <v>0</v>
      </c>
      <c r="G2669" s="130" t="s">
        <v>18</v>
      </c>
      <c r="H2669" s="130">
        <v>0</v>
      </c>
      <c r="I2669" s="130">
        <v>0</v>
      </c>
      <c r="J2669" s="131">
        <v>0</v>
      </c>
      <c r="K2669" s="131">
        <v>0</v>
      </c>
    </row>
    <row r="2670" spans="1:11" ht="23.1" hidden="1" customHeight="1" x14ac:dyDescent="0.15">
      <c r="A2670" s="130" t="s">
        <v>5431</v>
      </c>
      <c r="B2670" s="130" t="s">
        <v>5432</v>
      </c>
      <c r="C2670" s="130" t="s">
        <v>18</v>
      </c>
      <c r="D2670" s="130">
        <v>0</v>
      </c>
      <c r="E2670" s="131">
        <v>0</v>
      </c>
      <c r="F2670" s="131">
        <v>0</v>
      </c>
      <c r="G2670" s="130" t="s">
        <v>18</v>
      </c>
      <c r="H2670" s="130">
        <v>0</v>
      </c>
      <c r="I2670" s="130">
        <v>0</v>
      </c>
      <c r="J2670" s="131">
        <v>0</v>
      </c>
      <c r="K2670" s="131">
        <v>0</v>
      </c>
    </row>
    <row r="2671" spans="1:11" ht="23.1" hidden="1" customHeight="1" x14ac:dyDescent="0.15">
      <c r="A2671" s="130" t="s">
        <v>5433</v>
      </c>
      <c r="B2671" s="130" t="s">
        <v>5434</v>
      </c>
      <c r="C2671" s="130" t="s">
        <v>11</v>
      </c>
      <c r="D2671" s="130">
        <v>0</v>
      </c>
      <c r="E2671" s="131">
        <v>0</v>
      </c>
      <c r="F2671" s="131">
        <v>0</v>
      </c>
      <c r="G2671" s="130" t="s">
        <v>32</v>
      </c>
      <c r="H2671" s="130">
        <v>0</v>
      </c>
      <c r="I2671" s="130">
        <v>0</v>
      </c>
      <c r="J2671" s="131">
        <v>0</v>
      </c>
      <c r="K2671" s="131">
        <v>0</v>
      </c>
    </row>
    <row r="2672" spans="1:11" ht="23.1" hidden="1" customHeight="1" x14ac:dyDescent="0.15">
      <c r="A2672" s="130" t="s">
        <v>5435</v>
      </c>
      <c r="B2672" s="130" t="s">
        <v>5436</v>
      </c>
      <c r="C2672" s="130" t="s">
        <v>11</v>
      </c>
      <c r="D2672" s="130">
        <v>0</v>
      </c>
      <c r="E2672" s="131">
        <v>0</v>
      </c>
      <c r="F2672" s="131">
        <v>0</v>
      </c>
      <c r="G2672" s="130" t="s">
        <v>13</v>
      </c>
      <c r="H2672" s="130">
        <v>0</v>
      </c>
      <c r="I2672" s="130">
        <v>0</v>
      </c>
      <c r="J2672" s="131">
        <v>0</v>
      </c>
      <c r="K2672" s="131">
        <v>0</v>
      </c>
    </row>
    <row r="2673" spans="1:11" ht="23.1" hidden="1" customHeight="1" x14ac:dyDescent="0.15">
      <c r="A2673" s="130" t="s">
        <v>5437</v>
      </c>
      <c r="B2673" s="130" t="s">
        <v>5438</v>
      </c>
      <c r="C2673" s="130" t="s">
        <v>22</v>
      </c>
      <c r="D2673" s="130">
        <v>0</v>
      </c>
      <c r="E2673" s="131">
        <v>0</v>
      </c>
      <c r="F2673" s="131">
        <v>0</v>
      </c>
      <c r="G2673" s="130" t="s">
        <v>70</v>
      </c>
      <c r="H2673" s="130">
        <v>0</v>
      </c>
      <c r="I2673" s="130">
        <v>0</v>
      </c>
      <c r="J2673" s="131">
        <v>0</v>
      </c>
      <c r="K2673" s="131">
        <v>0</v>
      </c>
    </row>
    <row r="2674" spans="1:11" ht="23.1" hidden="1" customHeight="1" x14ac:dyDescent="0.15">
      <c r="A2674" s="130" t="s">
        <v>5439</v>
      </c>
      <c r="B2674" s="130" t="s">
        <v>5440</v>
      </c>
      <c r="C2674" s="130" t="s">
        <v>35</v>
      </c>
      <c r="D2674" s="130">
        <v>0</v>
      </c>
      <c r="E2674" s="131">
        <v>0</v>
      </c>
      <c r="F2674" s="131">
        <v>0</v>
      </c>
      <c r="G2674" s="130" t="s">
        <v>76</v>
      </c>
      <c r="H2674" s="130">
        <v>0</v>
      </c>
      <c r="I2674" s="130">
        <v>0</v>
      </c>
      <c r="J2674" s="131">
        <v>0</v>
      </c>
      <c r="K2674" s="131">
        <v>0</v>
      </c>
    </row>
    <row r="2675" spans="1:11" ht="23.1" hidden="1" customHeight="1" x14ac:dyDescent="0.15">
      <c r="A2675" s="130" t="s">
        <v>5441</v>
      </c>
      <c r="B2675" s="130" t="s">
        <v>5442</v>
      </c>
      <c r="C2675" s="130" t="s">
        <v>17</v>
      </c>
      <c r="D2675" s="130">
        <v>0</v>
      </c>
      <c r="E2675" s="131">
        <v>0</v>
      </c>
      <c r="F2675" s="131">
        <v>0</v>
      </c>
      <c r="G2675" s="130" t="s">
        <v>23</v>
      </c>
      <c r="H2675" s="130">
        <v>0</v>
      </c>
      <c r="I2675" s="130">
        <v>0</v>
      </c>
      <c r="J2675" s="131">
        <v>0</v>
      </c>
      <c r="K2675" s="131">
        <v>0</v>
      </c>
    </row>
    <row r="2676" spans="1:11" ht="23.1" hidden="1" customHeight="1" x14ac:dyDescent="0.15">
      <c r="A2676" s="130" t="s">
        <v>5443</v>
      </c>
      <c r="B2676" s="130" t="s">
        <v>5444</v>
      </c>
      <c r="C2676" s="130" t="s">
        <v>18</v>
      </c>
      <c r="D2676" s="130">
        <v>0</v>
      </c>
      <c r="E2676" s="131">
        <v>0</v>
      </c>
      <c r="F2676" s="131">
        <v>0</v>
      </c>
      <c r="G2676" s="130" t="s">
        <v>18</v>
      </c>
      <c r="H2676" s="130">
        <v>0</v>
      </c>
      <c r="I2676" s="130">
        <v>0</v>
      </c>
      <c r="J2676" s="131">
        <v>0</v>
      </c>
      <c r="K2676" s="131">
        <v>0</v>
      </c>
    </row>
    <row r="2677" spans="1:11" ht="23.1" hidden="1" customHeight="1" x14ac:dyDescent="0.15">
      <c r="A2677" s="130" t="s">
        <v>5445</v>
      </c>
      <c r="B2677" s="130" t="s">
        <v>5446</v>
      </c>
      <c r="C2677" s="130" t="s">
        <v>18</v>
      </c>
      <c r="D2677" s="130">
        <v>0</v>
      </c>
      <c r="E2677" s="131">
        <v>0</v>
      </c>
      <c r="F2677" s="131">
        <v>0</v>
      </c>
      <c r="G2677" s="130" t="s">
        <v>18</v>
      </c>
      <c r="H2677" s="130">
        <v>0</v>
      </c>
      <c r="I2677" s="130">
        <v>0</v>
      </c>
      <c r="J2677" s="131">
        <v>0</v>
      </c>
      <c r="K2677" s="131">
        <v>0</v>
      </c>
    </row>
    <row r="2678" spans="1:11" ht="23.1" hidden="1" customHeight="1" x14ac:dyDescent="0.15">
      <c r="A2678" s="130" t="s">
        <v>5447</v>
      </c>
      <c r="B2678" s="130" t="s">
        <v>5448</v>
      </c>
      <c r="C2678" s="130" t="s">
        <v>39</v>
      </c>
      <c r="D2678" s="130">
        <v>0</v>
      </c>
      <c r="E2678" s="131">
        <v>0</v>
      </c>
      <c r="F2678" s="131">
        <v>0</v>
      </c>
      <c r="G2678" s="130" t="s">
        <v>43</v>
      </c>
      <c r="H2678" s="130">
        <v>0</v>
      </c>
      <c r="I2678" s="130">
        <v>0</v>
      </c>
      <c r="J2678" s="131">
        <v>0</v>
      </c>
      <c r="K2678" s="131">
        <v>0</v>
      </c>
    </row>
    <row r="2679" spans="1:11" ht="23.1" hidden="1" customHeight="1" x14ac:dyDescent="0.15">
      <c r="A2679" s="130" t="s">
        <v>5449</v>
      </c>
      <c r="B2679" s="130" t="s">
        <v>5450</v>
      </c>
      <c r="C2679" s="130" t="s">
        <v>35</v>
      </c>
      <c r="D2679" s="130">
        <v>0</v>
      </c>
      <c r="E2679" s="131">
        <v>0</v>
      </c>
      <c r="F2679" s="131">
        <v>0</v>
      </c>
      <c r="G2679" s="130" t="s">
        <v>36</v>
      </c>
      <c r="H2679" s="130">
        <v>0</v>
      </c>
      <c r="I2679" s="130">
        <v>0</v>
      </c>
      <c r="J2679" s="131">
        <v>0</v>
      </c>
      <c r="K2679" s="131">
        <v>0</v>
      </c>
    </row>
    <row r="2680" spans="1:11" ht="23.1" hidden="1" customHeight="1" x14ac:dyDescent="0.15">
      <c r="A2680" s="130" t="s">
        <v>5451</v>
      </c>
      <c r="B2680" s="130" t="s">
        <v>5452</v>
      </c>
      <c r="C2680" s="130" t="s">
        <v>35</v>
      </c>
      <c r="D2680" s="130">
        <v>0</v>
      </c>
      <c r="E2680" s="131">
        <v>0</v>
      </c>
      <c r="F2680" s="131">
        <v>0</v>
      </c>
      <c r="G2680" s="130" t="s">
        <v>36</v>
      </c>
      <c r="H2680" s="130">
        <v>0</v>
      </c>
      <c r="I2680" s="130">
        <v>0</v>
      </c>
      <c r="J2680" s="131">
        <v>0</v>
      </c>
      <c r="K2680" s="131">
        <v>0</v>
      </c>
    </row>
    <row r="2681" spans="1:11" ht="23.1" hidden="1" customHeight="1" x14ac:dyDescent="0.15">
      <c r="A2681" s="130" t="s">
        <v>5453</v>
      </c>
      <c r="B2681" s="130" t="s">
        <v>5454</v>
      </c>
      <c r="C2681" s="130" t="s">
        <v>11</v>
      </c>
      <c r="D2681" s="130">
        <v>0</v>
      </c>
      <c r="E2681" s="131">
        <v>0</v>
      </c>
      <c r="F2681" s="131">
        <v>0</v>
      </c>
      <c r="G2681" s="130" t="s">
        <v>62</v>
      </c>
      <c r="H2681" s="130">
        <v>0</v>
      </c>
      <c r="I2681" s="130">
        <v>0</v>
      </c>
      <c r="J2681" s="131">
        <v>0</v>
      </c>
      <c r="K2681" s="131">
        <v>0</v>
      </c>
    </row>
    <row r="2682" spans="1:11" ht="23.1" hidden="1" customHeight="1" x14ac:dyDescent="0.15">
      <c r="A2682" s="130" t="s">
        <v>5455</v>
      </c>
      <c r="B2682" s="130" t="s">
        <v>5456</v>
      </c>
      <c r="C2682" s="130" t="s">
        <v>18</v>
      </c>
      <c r="D2682" s="130">
        <v>0</v>
      </c>
      <c r="E2682" s="131">
        <v>0</v>
      </c>
      <c r="F2682" s="131">
        <v>0</v>
      </c>
      <c r="G2682" s="130" t="s">
        <v>18</v>
      </c>
      <c r="H2682" s="130">
        <v>0</v>
      </c>
      <c r="I2682" s="130">
        <v>0</v>
      </c>
      <c r="J2682" s="131">
        <v>0</v>
      </c>
      <c r="K2682" s="131">
        <v>0</v>
      </c>
    </row>
    <row r="2683" spans="1:11" ht="23.1" hidden="1" customHeight="1" x14ac:dyDescent="0.15">
      <c r="A2683" s="130" t="s">
        <v>5457</v>
      </c>
      <c r="B2683" s="130" t="s">
        <v>5458</v>
      </c>
      <c r="C2683" s="130" t="s">
        <v>39</v>
      </c>
      <c r="D2683" s="130">
        <v>0</v>
      </c>
      <c r="E2683" s="131">
        <v>0</v>
      </c>
      <c r="F2683" s="131">
        <v>0</v>
      </c>
      <c r="G2683" s="130" t="s">
        <v>43</v>
      </c>
      <c r="H2683" s="130">
        <v>0</v>
      </c>
      <c r="I2683" s="130">
        <v>0</v>
      </c>
      <c r="J2683" s="131">
        <v>0</v>
      </c>
      <c r="K2683" s="131">
        <v>0</v>
      </c>
    </row>
    <row r="2684" spans="1:11" ht="23.1" hidden="1" customHeight="1" x14ac:dyDescent="0.15">
      <c r="A2684" s="130" t="s">
        <v>5459</v>
      </c>
      <c r="B2684" s="130" t="s">
        <v>5460</v>
      </c>
      <c r="C2684" s="130" t="s">
        <v>25</v>
      </c>
      <c r="D2684" s="130">
        <v>0</v>
      </c>
      <c r="E2684" s="131">
        <v>0</v>
      </c>
      <c r="F2684" s="131">
        <v>0</v>
      </c>
      <c r="G2684" s="130" t="s">
        <v>27</v>
      </c>
      <c r="H2684" s="130">
        <v>0</v>
      </c>
      <c r="I2684" s="130">
        <v>0</v>
      </c>
      <c r="J2684" s="131">
        <v>0</v>
      </c>
      <c r="K2684" s="131">
        <v>0</v>
      </c>
    </row>
    <row r="2685" spans="1:11" ht="23.1" hidden="1" customHeight="1" x14ac:dyDescent="0.15">
      <c r="A2685" s="130" t="s">
        <v>5461</v>
      </c>
      <c r="B2685" s="130" t="s">
        <v>5462</v>
      </c>
      <c r="C2685" s="130" t="s">
        <v>18</v>
      </c>
      <c r="D2685" s="130">
        <v>0</v>
      </c>
      <c r="E2685" s="131">
        <v>0</v>
      </c>
      <c r="F2685" s="131">
        <v>0</v>
      </c>
      <c r="G2685" s="130" t="s">
        <v>18</v>
      </c>
      <c r="H2685" s="130">
        <v>0</v>
      </c>
      <c r="I2685" s="130">
        <v>0</v>
      </c>
      <c r="J2685" s="131">
        <v>0</v>
      </c>
      <c r="K2685" s="131">
        <v>0</v>
      </c>
    </row>
    <row r="2686" spans="1:11" ht="23.1" hidden="1" customHeight="1" x14ac:dyDescent="0.15">
      <c r="A2686" s="130" t="s">
        <v>5463</v>
      </c>
      <c r="B2686" s="130" t="s">
        <v>5464</v>
      </c>
      <c r="C2686" s="130" t="s">
        <v>35</v>
      </c>
      <c r="D2686" s="130" t="s">
        <v>25</v>
      </c>
      <c r="E2686" s="131">
        <v>0</v>
      </c>
      <c r="F2686" s="131">
        <v>0</v>
      </c>
      <c r="G2686" s="130" t="s">
        <v>36</v>
      </c>
      <c r="H2686" s="130" t="s">
        <v>55</v>
      </c>
      <c r="I2686" s="130" t="s">
        <v>27</v>
      </c>
      <c r="J2686" s="131">
        <v>0</v>
      </c>
      <c r="K2686" s="131">
        <v>0</v>
      </c>
    </row>
    <row r="2687" spans="1:11" ht="23.1" hidden="1" customHeight="1" x14ac:dyDescent="0.15">
      <c r="A2687" s="130" t="s">
        <v>5465</v>
      </c>
      <c r="B2687" s="130" t="s">
        <v>5466</v>
      </c>
      <c r="C2687" s="130" t="s">
        <v>11</v>
      </c>
      <c r="D2687" s="130">
        <v>0</v>
      </c>
      <c r="E2687" s="131">
        <v>0</v>
      </c>
      <c r="F2687" s="131">
        <v>0</v>
      </c>
      <c r="G2687" s="130" t="s">
        <v>13</v>
      </c>
      <c r="H2687" s="130">
        <v>0</v>
      </c>
      <c r="I2687" s="130">
        <v>0</v>
      </c>
      <c r="J2687" s="131">
        <v>0</v>
      </c>
      <c r="K2687" s="131">
        <v>0</v>
      </c>
    </row>
    <row r="2688" spans="1:11" ht="23.1" hidden="1" customHeight="1" x14ac:dyDescent="0.15">
      <c r="A2688" s="130" t="s">
        <v>5467</v>
      </c>
      <c r="B2688" s="130" t="s">
        <v>5468</v>
      </c>
      <c r="C2688" s="130" t="s">
        <v>11</v>
      </c>
      <c r="D2688" s="130">
        <v>0</v>
      </c>
      <c r="E2688" s="131">
        <v>0</v>
      </c>
      <c r="F2688" s="131">
        <v>0</v>
      </c>
      <c r="G2688" s="130" t="s">
        <v>32</v>
      </c>
      <c r="H2688" s="130">
        <v>0</v>
      </c>
      <c r="I2688" s="130">
        <v>0</v>
      </c>
      <c r="J2688" s="131">
        <v>0</v>
      </c>
      <c r="K2688" s="131">
        <v>0</v>
      </c>
    </row>
    <row r="2689" spans="1:11" ht="23.1" hidden="1" customHeight="1" x14ac:dyDescent="0.15">
      <c r="A2689" s="130" t="s">
        <v>5469</v>
      </c>
      <c r="B2689" s="130" t="s">
        <v>5470</v>
      </c>
      <c r="C2689" s="130" t="s">
        <v>35</v>
      </c>
      <c r="D2689" s="130">
        <v>0</v>
      </c>
      <c r="E2689" s="131">
        <v>0</v>
      </c>
      <c r="F2689" s="131">
        <v>0</v>
      </c>
      <c r="G2689" s="130" t="s">
        <v>36</v>
      </c>
      <c r="H2689" s="130">
        <v>0</v>
      </c>
      <c r="I2689" s="130">
        <v>0</v>
      </c>
      <c r="J2689" s="131">
        <v>0</v>
      </c>
      <c r="K2689" s="131">
        <v>0</v>
      </c>
    </row>
    <row r="2690" spans="1:11" ht="23.1" hidden="1" customHeight="1" x14ac:dyDescent="0.15">
      <c r="A2690" s="130" t="s">
        <v>5471</v>
      </c>
      <c r="B2690" s="130" t="s">
        <v>5472</v>
      </c>
      <c r="C2690" s="130" t="s">
        <v>39</v>
      </c>
      <c r="D2690" s="130">
        <v>0</v>
      </c>
      <c r="E2690" s="131">
        <v>0</v>
      </c>
      <c r="F2690" s="131">
        <v>0</v>
      </c>
      <c r="G2690" s="130" t="s">
        <v>43</v>
      </c>
      <c r="H2690" s="130">
        <v>0</v>
      </c>
      <c r="I2690" s="130">
        <v>0</v>
      </c>
      <c r="J2690" s="131">
        <v>0</v>
      </c>
      <c r="K2690" s="131">
        <v>0</v>
      </c>
    </row>
    <row r="2691" spans="1:11" ht="23.1" hidden="1" customHeight="1" x14ac:dyDescent="0.15">
      <c r="A2691" s="130" t="s">
        <v>5473</v>
      </c>
      <c r="B2691" s="130" t="s">
        <v>5474</v>
      </c>
      <c r="C2691" s="130" t="s">
        <v>22</v>
      </c>
      <c r="D2691" s="130">
        <v>0</v>
      </c>
      <c r="E2691" s="131">
        <v>0</v>
      </c>
      <c r="F2691" s="131">
        <v>0</v>
      </c>
      <c r="G2691" s="130" t="s">
        <v>71</v>
      </c>
      <c r="H2691" s="130">
        <v>0</v>
      </c>
      <c r="I2691" s="130">
        <v>0</v>
      </c>
      <c r="J2691" s="131">
        <v>0</v>
      </c>
      <c r="K2691" s="131">
        <v>0</v>
      </c>
    </row>
    <row r="2692" spans="1:11" ht="23.1" hidden="1" customHeight="1" x14ac:dyDescent="0.15">
      <c r="A2692" s="130" t="s">
        <v>5475</v>
      </c>
      <c r="B2692" s="130" t="s">
        <v>5476</v>
      </c>
      <c r="C2692" s="130" t="s">
        <v>18</v>
      </c>
      <c r="D2692" s="130">
        <v>0</v>
      </c>
      <c r="E2692" s="131">
        <v>0</v>
      </c>
      <c r="F2692" s="131">
        <v>0</v>
      </c>
      <c r="G2692" s="130" t="s">
        <v>18</v>
      </c>
      <c r="H2692" s="130">
        <v>0</v>
      </c>
      <c r="I2692" s="130">
        <v>0</v>
      </c>
      <c r="J2692" s="131">
        <v>0</v>
      </c>
      <c r="K2692" s="131">
        <v>0</v>
      </c>
    </row>
    <row r="2693" spans="1:11" ht="23.1" hidden="1" customHeight="1" x14ac:dyDescent="0.15">
      <c r="A2693" s="130" t="s">
        <v>5477</v>
      </c>
      <c r="B2693" s="130" t="s">
        <v>5478</v>
      </c>
      <c r="C2693" s="130" t="s">
        <v>25</v>
      </c>
      <c r="D2693" s="130">
        <v>0</v>
      </c>
      <c r="E2693" s="131">
        <v>0</v>
      </c>
      <c r="F2693" s="131">
        <v>0</v>
      </c>
      <c r="G2693" s="130" t="s">
        <v>27</v>
      </c>
      <c r="H2693" s="130">
        <v>0</v>
      </c>
      <c r="I2693" s="130">
        <v>0</v>
      </c>
      <c r="J2693" s="131">
        <v>0</v>
      </c>
      <c r="K2693" s="131">
        <v>0</v>
      </c>
    </row>
    <row r="2694" spans="1:11" ht="23.1" hidden="1" customHeight="1" x14ac:dyDescent="0.15">
      <c r="A2694" s="130" t="s">
        <v>5479</v>
      </c>
      <c r="B2694" s="130" t="s">
        <v>5480</v>
      </c>
      <c r="C2694" s="130" t="s">
        <v>35</v>
      </c>
      <c r="D2694" s="130" t="s">
        <v>12</v>
      </c>
      <c r="E2694" s="131">
        <v>0</v>
      </c>
      <c r="F2694" s="131">
        <v>0</v>
      </c>
      <c r="G2694" s="130" t="s">
        <v>36</v>
      </c>
      <c r="H2694" s="130" t="s">
        <v>19</v>
      </c>
      <c r="I2694" s="130">
        <v>0</v>
      </c>
      <c r="J2694" s="131">
        <v>0</v>
      </c>
      <c r="K2694" s="131">
        <v>0</v>
      </c>
    </row>
    <row r="2695" spans="1:11" ht="23.1" hidden="1" customHeight="1" x14ac:dyDescent="0.15">
      <c r="A2695" s="130" t="s">
        <v>5481</v>
      </c>
      <c r="B2695" s="130" t="s">
        <v>5482</v>
      </c>
      <c r="C2695" s="130" t="s">
        <v>11</v>
      </c>
      <c r="D2695" s="130" t="s">
        <v>26</v>
      </c>
      <c r="E2695" s="131">
        <v>0</v>
      </c>
      <c r="F2695" s="131">
        <v>0</v>
      </c>
      <c r="G2695" s="130" t="s">
        <v>13</v>
      </c>
      <c r="H2695" s="130" t="s">
        <v>26</v>
      </c>
      <c r="I2695" s="130">
        <v>0</v>
      </c>
      <c r="J2695" s="131">
        <v>0</v>
      </c>
      <c r="K2695" s="131">
        <v>0</v>
      </c>
    </row>
    <row r="2696" spans="1:11" ht="23.1" hidden="1" customHeight="1" x14ac:dyDescent="0.15">
      <c r="A2696" s="130" t="s">
        <v>5483</v>
      </c>
      <c r="B2696" s="130" t="s">
        <v>5484</v>
      </c>
      <c r="C2696" s="130" t="s">
        <v>18</v>
      </c>
      <c r="D2696" s="130">
        <v>0</v>
      </c>
      <c r="E2696" s="131">
        <v>0</v>
      </c>
      <c r="F2696" s="131">
        <v>0</v>
      </c>
      <c r="G2696" s="130" t="s">
        <v>18</v>
      </c>
      <c r="H2696" s="130">
        <v>0</v>
      </c>
      <c r="I2696" s="130">
        <v>0</v>
      </c>
      <c r="J2696" s="131">
        <v>0</v>
      </c>
      <c r="K2696" s="131">
        <v>0</v>
      </c>
    </row>
    <row r="2697" spans="1:11" ht="23.1" hidden="1" customHeight="1" x14ac:dyDescent="0.15">
      <c r="A2697" s="130" t="s">
        <v>5485</v>
      </c>
      <c r="B2697" s="130" t="s">
        <v>5486</v>
      </c>
      <c r="C2697" s="130" t="s">
        <v>11</v>
      </c>
      <c r="D2697" s="130">
        <v>0</v>
      </c>
      <c r="E2697" s="131">
        <v>0</v>
      </c>
      <c r="F2697" s="131">
        <v>0</v>
      </c>
      <c r="G2697" s="130" t="s">
        <v>13</v>
      </c>
      <c r="H2697" s="130">
        <v>0</v>
      </c>
      <c r="I2697" s="130">
        <v>0</v>
      </c>
      <c r="J2697" s="131">
        <v>0</v>
      </c>
      <c r="K2697" s="131">
        <v>0</v>
      </c>
    </row>
    <row r="2698" spans="1:11" ht="23.1" hidden="1" customHeight="1" x14ac:dyDescent="0.15">
      <c r="A2698" s="130" t="s">
        <v>5487</v>
      </c>
      <c r="B2698" s="130" t="s">
        <v>5488</v>
      </c>
      <c r="C2698" s="130" t="s">
        <v>17</v>
      </c>
      <c r="D2698" s="130" t="s">
        <v>22</v>
      </c>
      <c r="E2698" s="131">
        <v>0</v>
      </c>
      <c r="F2698" s="131">
        <v>0</v>
      </c>
      <c r="G2698" s="130" t="s">
        <v>23</v>
      </c>
      <c r="H2698" s="130">
        <v>0</v>
      </c>
      <c r="I2698" s="130">
        <v>0</v>
      </c>
      <c r="J2698" s="131">
        <v>0</v>
      </c>
      <c r="K2698" s="131">
        <v>0</v>
      </c>
    </row>
    <row r="2699" spans="1:11" ht="23.1" hidden="1" customHeight="1" x14ac:dyDescent="0.15">
      <c r="A2699" s="130" t="s">
        <v>5489</v>
      </c>
      <c r="B2699" s="130" t="s">
        <v>5490</v>
      </c>
      <c r="C2699" s="130" t="s">
        <v>11</v>
      </c>
      <c r="D2699" s="130">
        <v>0</v>
      </c>
      <c r="E2699" s="131">
        <v>0</v>
      </c>
      <c r="F2699" s="131">
        <v>0</v>
      </c>
      <c r="G2699" s="130" t="s">
        <v>13</v>
      </c>
      <c r="H2699" s="130">
        <v>0</v>
      </c>
      <c r="I2699" s="130">
        <v>0</v>
      </c>
      <c r="J2699" s="131">
        <v>0</v>
      </c>
      <c r="K2699" s="131">
        <v>0</v>
      </c>
    </row>
    <row r="2700" spans="1:11" ht="23.1" hidden="1" customHeight="1" x14ac:dyDescent="0.15">
      <c r="A2700" s="130" t="s">
        <v>5491</v>
      </c>
      <c r="B2700" s="130" t="s">
        <v>5492</v>
      </c>
      <c r="C2700" s="130" t="s">
        <v>17</v>
      </c>
      <c r="D2700" s="130">
        <v>0</v>
      </c>
      <c r="E2700" s="131">
        <v>0</v>
      </c>
      <c r="F2700" s="131">
        <v>0</v>
      </c>
      <c r="G2700" s="130" t="s">
        <v>23</v>
      </c>
      <c r="H2700" s="130">
        <v>0</v>
      </c>
      <c r="I2700" s="130">
        <v>0</v>
      </c>
      <c r="J2700" s="131">
        <v>0</v>
      </c>
      <c r="K2700" s="131">
        <v>0</v>
      </c>
    </row>
    <row r="2701" spans="1:11" ht="23.1" hidden="1" customHeight="1" x14ac:dyDescent="0.15">
      <c r="A2701" s="130" t="s">
        <v>5493</v>
      </c>
      <c r="B2701" s="130" t="s">
        <v>5494</v>
      </c>
      <c r="C2701" s="130" t="s">
        <v>22</v>
      </c>
      <c r="D2701" s="130">
        <v>0</v>
      </c>
      <c r="E2701" s="131">
        <v>0</v>
      </c>
      <c r="F2701" s="131">
        <v>0</v>
      </c>
      <c r="G2701" s="130" t="s">
        <v>85</v>
      </c>
      <c r="H2701" s="130">
        <v>0</v>
      </c>
      <c r="I2701" s="130">
        <v>0</v>
      </c>
      <c r="J2701" s="131">
        <v>0</v>
      </c>
      <c r="K2701" s="131">
        <v>0</v>
      </c>
    </row>
    <row r="2702" spans="1:11" ht="23.1" hidden="1" customHeight="1" x14ac:dyDescent="0.15">
      <c r="A2702" s="130" t="s">
        <v>5495</v>
      </c>
      <c r="B2702" s="130" t="s">
        <v>5496</v>
      </c>
      <c r="C2702" s="130" t="s">
        <v>39</v>
      </c>
      <c r="D2702" s="130">
        <v>0</v>
      </c>
      <c r="E2702" s="131">
        <v>0</v>
      </c>
      <c r="F2702" s="131">
        <v>0</v>
      </c>
      <c r="G2702" s="130" t="s">
        <v>43</v>
      </c>
      <c r="H2702" s="130">
        <v>0</v>
      </c>
      <c r="I2702" s="130">
        <v>0</v>
      </c>
      <c r="J2702" s="131">
        <v>0</v>
      </c>
      <c r="K2702" s="131">
        <v>0</v>
      </c>
    </row>
    <row r="2703" spans="1:11" ht="23.1" hidden="1" customHeight="1" x14ac:dyDescent="0.15">
      <c r="A2703" s="130" t="s">
        <v>5497</v>
      </c>
      <c r="B2703" s="130" t="s">
        <v>5498</v>
      </c>
      <c r="C2703" s="130" t="s">
        <v>35</v>
      </c>
      <c r="D2703" s="130" t="s">
        <v>25</v>
      </c>
      <c r="E2703" s="131">
        <v>0</v>
      </c>
      <c r="F2703" s="131">
        <v>0</v>
      </c>
      <c r="G2703" s="130" t="s">
        <v>69</v>
      </c>
      <c r="H2703" s="130" t="s">
        <v>64</v>
      </c>
      <c r="I2703" s="130">
        <v>0</v>
      </c>
      <c r="J2703" s="131">
        <v>0</v>
      </c>
      <c r="K2703" s="131">
        <v>0</v>
      </c>
    </row>
    <row r="2704" spans="1:11" ht="23.1" hidden="1" customHeight="1" x14ac:dyDescent="0.15">
      <c r="A2704" s="130" t="s">
        <v>5499</v>
      </c>
      <c r="B2704" s="130" t="s">
        <v>5500</v>
      </c>
      <c r="C2704" s="130" t="s">
        <v>18</v>
      </c>
      <c r="D2704" s="130">
        <v>0</v>
      </c>
      <c r="E2704" s="131">
        <v>0</v>
      </c>
      <c r="F2704" s="131">
        <v>0</v>
      </c>
      <c r="G2704" s="130" t="s">
        <v>18</v>
      </c>
      <c r="H2704" s="130">
        <v>0</v>
      </c>
      <c r="I2704" s="130">
        <v>0</v>
      </c>
      <c r="J2704" s="131">
        <v>0</v>
      </c>
      <c r="K2704" s="131">
        <v>0</v>
      </c>
    </row>
    <row r="2705" spans="1:11" ht="23.1" hidden="1" customHeight="1" x14ac:dyDescent="0.15">
      <c r="A2705" s="130" t="s">
        <v>5501</v>
      </c>
      <c r="B2705" s="130" t="s">
        <v>5502</v>
      </c>
      <c r="C2705" s="130" t="s">
        <v>25</v>
      </c>
      <c r="D2705" s="130">
        <v>0</v>
      </c>
      <c r="E2705" s="131">
        <v>0</v>
      </c>
      <c r="F2705" s="131">
        <v>0</v>
      </c>
      <c r="G2705" s="130" t="s">
        <v>64</v>
      </c>
      <c r="H2705" s="130">
        <v>0</v>
      </c>
      <c r="I2705" s="130">
        <v>0</v>
      </c>
      <c r="J2705" s="131">
        <v>0</v>
      </c>
      <c r="K2705" s="131">
        <v>0</v>
      </c>
    </row>
    <row r="2706" spans="1:11" ht="23.1" hidden="1" customHeight="1" x14ac:dyDescent="0.15">
      <c r="A2706" s="130" t="s">
        <v>5503</v>
      </c>
      <c r="B2706" s="130" t="s">
        <v>5504</v>
      </c>
      <c r="C2706" s="130" t="s">
        <v>25</v>
      </c>
      <c r="D2706" s="130">
        <v>0</v>
      </c>
      <c r="E2706" s="131">
        <v>0</v>
      </c>
      <c r="F2706" s="131">
        <v>0</v>
      </c>
      <c r="G2706" s="130" t="s">
        <v>41</v>
      </c>
      <c r="H2706" s="130">
        <v>0</v>
      </c>
      <c r="I2706" s="130">
        <v>0</v>
      </c>
      <c r="J2706" s="131">
        <v>0</v>
      </c>
      <c r="K2706" s="131">
        <v>0</v>
      </c>
    </row>
    <row r="2707" spans="1:11" ht="23.1" hidden="1" customHeight="1" x14ac:dyDescent="0.15">
      <c r="A2707" s="130" t="s">
        <v>5505</v>
      </c>
      <c r="B2707" s="130" t="s">
        <v>5506</v>
      </c>
      <c r="C2707" s="130" t="s">
        <v>18</v>
      </c>
      <c r="D2707" s="130">
        <v>0</v>
      </c>
      <c r="E2707" s="131">
        <v>0</v>
      </c>
      <c r="F2707" s="131">
        <v>0</v>
      </c>
      <c r="G2707" s="130" t="s">
        <v>18</v>
      </c>
      <c r="H2707" s="130">
        <v>0</v>
      </c>
      <c r="I2707" s="130">
        <v>0</v>
      </c>
      <c r="J2707" s="131">
        <v>0</v>
      </c>
      <c r="K2707" s="131">
        <v>0</v>
      </c>
    </row>
    <row r="2708" spans="1:11" ht="23.1" hidden="1" customHeight="1" x14ac:dyDescent="0.15">
      <c r="A2708" s="130" t="s">
        <v>5507</v>
      </c>
      <c r="B2708" s="130" t="s">
        <v>5508</v>
      </c>
      <c r="C2708" s="130" t="s">
        <v>25</v>
      </c>
      <c r="D2708" s="130">
        <v>0</v>
      </c>
      <c r="E2708" s="131">
        <v>0</v>
      </c>
      <c r="F2708" s="131">
        <v>0</v>
      </c>
      <c r="G2708" s="130" t="s">
        <v>64</v>
      </c>
      <c r="H2708" s="130">
        <v>0</v>
      </c>
      <c r="I2708" s="130">
        <v>0</v>
      </c>
      <c r="J2708" s="131">
        <v>0</v>
      </c>
      <c r="K2708" s="131">
        <v>0</v>
      </c>
    </row>
    <row r="2709" spans="1:11" ht="23.1" hidden="1" customHeight="1" x14ac:dyDescent="0.15">
      <c r="A2709" s="130" t="s">
        <v>5509</v>
      </c>
      <c r="B2709" s="130" t="s">
        <v>5510</v>
      </c>
      <c r="C2709" s="130" t="s">
        <v>59</v>
      </c>
      <c r="D2709" s="130">
        <v>0</v>
      </c>
      <c r="E2709" s="131">
        <v>0</v>
      </c>
      <c r="F2709" s="131">
        <v>0</v>
      </c>
      <c r="G2709" s="130" t="s">
        <v>59</v>
      </c>
      <c r="H2709" s="130">
        <v>0</v>
      </c>
      <c r="I2709" s="130">
        <v>0</v>
      </c>
      <c r="J2709" s="131">
        <v>0</v>
      </c>
      <c r="K2709" s="131">
        <v>0</v>
      </c>
    </row>
    <row r="2710" spans="1:11" ht="23.1" hidden="1" customHeight="1" x14ac:dyDescent="0.15">
      <c r="A2710" s="130" t="s">
        <v>5511</v>
      </c>
      <c r="B2710" s="130" t="s">
        <v>5512</v>
      </c>
      <c r="C2710" s="130" t="s">
        <v>11</v>
      </c>
      <c r="D2710" s="130">
        <v>0</v>
      </c>
      <c r="E2710" s="131">
        <v>0</v>
      </c>
      <c r="F2710" s="131">
        <v>0</v>
      </c>
      <c r="G2710" s="130" t="s">
        <v>13</v>
      </c>
      <c r="H2710" s="130">
        <v>0</v>
      </c>
      <c r="I2710" s="130">
        <v>0</v>
      </c>
      <c r="J2710" s="131">
        <v>0</v>
      </c>
      <c r="K2710" s="131">
        <v>0</v>
      </c>
    </row>
    <row r="2711" spans="1:11" ht="23.1" hidden="1" customHeight="1" x14ac:dyDescent="0.15">
      <c r="A2711" s="130" t="s">
        <v>5513</v>
      </c>
      <c r="B2711" s="130" t="s">
        <v>5514</v>
      </c>
      <c r="C2711" s="130" t="s">
        <v>26</v>
      </c>
      <c r="D2711" s="130">
        <v>0</v>
      </c>
      <c r="E2711" s="131" t="s">
        <v>35</v>
      </c>
      <c r="F2711" s="131">
        <v>0</v>
      </c>
      <c r="G2711" s="130" t="s">
        <v>26</v>
      </c>
      <c r="H2711" s="130">
        <v>0</v>
      </c>
      <c r="I2711" s="130">
        <v>0</v>
      </c>
      <c r="J2711" s="131" t="s">
        <v>36</v>
      </c>
      <c r="K2711" s="131">
        <v>0</v>
      </c>
    </row>
    <row r="2712" spans="1:11" ht="23.1" hidden="1" customHeight="1" x14ac:dyDescent="0.15">
      <c r="A2712" s="130" t="s">
        <v>5515</v>
      </c>
      <c r="B2712" s="130" t="s">
        <v>5516</v>
      </c>
      <c r="C2712" s="130" t="s">
        <v>11</v>
      </c>
      <c r="D2712" s="130">
        <v>0</v>
      </c>
      <c r="E2712" s="131">
        <v>0</v>
      </c>
      <c r="F2712" s="131">
        <v>0</v>
      </c>
      <c r="G2712" s="130" t="s">
        <v>62</v>
      </c>
      <c r="H2712" s="130" t="s">
        <v>32</v>
      </c>
      <c r="I2712" s="130">
        <v>0</v>
      </c>
      <c r="J2712" s="131">
        <v>0</v>
      </c>
      <c r="K2712" s="131">
        <v>0</v>
      </c>
    </row>
    <row r="2713" spans="1:11" ht="23.1" hidden="1" customHeight="1" x14ac:dyDescent="0.15">
      <c r="A2713" s="130" t="s">
        <v>5517</v>
      </c>
      <c r="B2713" s="130" t="s">
        <v>5518</v>
      </c>
      <c r="C2713" s="130" t="s">
        <v>17</v>
      </c>
      <c r="D2713" s="130">
        <v>0</v>
      </c>
      <c r="E2713" s="131">
        <v>0</v>
      </c>
      <c r="F2713" s="131">
        <v>0</v>
      </c>
      <c r="G2713" s="130" t="s">
        <v>23</v>
      </c>
      <c r="H2713" s="130">
        <v>0</v>
      </c>
      <c r="I2713" s="130">
        <v>0</v>
      </c>
      <c r="J2713" s="131">
        <v>0</v>
      </c>
      <c r="K2713" s="131">
        <v>0</v>
      </c>
    </row>
    <row r="2714" spans="1:11" ht="23.1" hidden="1" customHeight="1" x14ac:dyDescent="0.15">
      <c r="A2714" s="130" t="s">
        <v>5519</v>
      </c>
      <c r="B2714" s="130" t="s">
        <v>5520</v>
      </c>
      <c r="C2714" s="130" t="s">
        <v>18</v>
      </c>
      <c r="D2714" s="130">
        <v>0</v>
      </c>
      <c r="E2714" s="131">
        <v>0</v>
      </c>
      <c r="F2714" s="131">
        <v>0</v>
      </c>
      <c r="G2714" s="130" t="s">
        <v>18</v>
      </c>
      <c r="H2714" s="130">
        <v>0</v>
      </c>
      <c r="I2714" s="130">
        <v>0</v>
      </c>
      <c r="J2714" s="131">
        <v>0</v>
      </c>
      <c r="K2714" s="131">
        <v>0</v>
      </c>
    </row>
    <row r="2715" spans="1:11" ht="23.1" hidden="1" customHeight="1" x14ac:dyDescent="0.15">
      <c r="A2715" s="130" t="s">
        <v>5521</v>
      </c>
      <c r="B2715" s="130" t="s">
        <v>5522</v>
      </c>
      <c r="C2715" s="130" t="s">
        <v>40</v>
      </c>
      <c r="D2715" s="130" t="s">
        <v>11</v>
      </c>
      <c r="E2715" s="131">
        <v>0</v>
      </c>
      <c r="F2715" s="131">
        <v>0</v>
      </c>
      <c r="G2715" s="130" t="s">
        <v>40</v>
      </c>
      <c r="H2715" s="130" t="s">
        <v>32</v>
      </c>
      <c r="I2715" s="130">
        <v>0</v>
      </c>
      <c r="J2715" s="131">
        <v>0</v>
      </c>
      <c r="K2715" s="131">
        <v>0</v>
      </c>
    </row>
    <row r="2716" spans="1:11" ht="23.1" hidden="1" customHeight="1" x14ac:dyDescent="0.15">
      <c r="A2716" s="130" t="s">
        <v>5523</v>
      </c>
      <c r="B2716" s="130" t="s">
        <v>5524</v>
      </c>
      <c r="C2716" s="130" t="s">
        <v>35</v>
      </c>
      <c r="D2716" s="130">
        <v>0</v>
      </c>
      <c r="E2716" s="131">
        <v>0</v>
      </c>
      <c r="F2716" s="131">
        <v>0</v>
      </c>
      <c r="G2716" s="130" t="s">
        <v>36</v>
      </c>
      <c r="H2716" s="130">
        <v>0</v>
      </c>
      <c r="I2716" s="130">
        <v>0</v>
      </c>
      <c r="J2716" s="131">
        <v>0</v>
      </c>
      <c r="K2716" s="131">
        <v>0</v>
      </c>
    </row>
    <row r="2717" spans="1:11" ht="23.1" hidden="1" customHeight="1" x14ac:dyDescent="0.15">
      <c r="A2717" s="130" t="s">
        <v>5525</v>
      </c>
      <c r="B2717" s="130" t="s">
        <v>5526</v>
      </c>
      <c r="C2717" s="130" t="s">
        <v>39</v>
      </c>
      <c r="D2717" s="130">
        <v>0</v>
      </c>
      <c r="E2717" s="131">
        <v>0</v>
      </c>
      <c r="F2717" s="131">
        <v>0</v>
      </c>
      <c r="G2717" s="130" t="s">
        <v>43</v>
      </c>
      <c r="H2717" s="130">
        <v>0</v>
      </c>
      <c r="I2717" s="130">
        <v>0</v>
      </c>
      <c r="J2717" s="131">
        <v>0</v>
      </c>
      <c r="K2717" s="131">
        <v>0</v>
      </c>
    </row>
    <row r="2718" spans="1:11" ht="23.1" hidden="1" customHeight="1" x14ac:dyDescent="0.15">
      <c r="A2718" s="130" t="s">
        <v>5527</v>
      </c>
      <c r="B2718" s="130" t="s">
        <v>5528</v>
      </c>
      <c r="C2718" s="130" t="s">
        <v>40</v>
      </c>
      <c r="D2718" s="130">
        <v>0</v>
      </c>
      <c r="E2718" s="131">
        <v>0</v>
      </c>
      <c r="F2718" s="131">
        <v>0</v>
      </c>
      <c r="G2718" s="130" t="s">
        <v>40</v>
      </c>
      <c r="H2718" s="130">
        <v>0</v>
      </c>
      <c r="I2718" s="130">
        <v>0</v>
      </c>
      <c r="J2718" s="131">
        <v>0</v>
      </c>
      <c r="K2718" s="131">
        <v>0</v>
      </c>
    </row>
    <row r="2719" spans="1:11" ht="23.1" hidden="1" customHeight="1" x14ac:dyDescent="0.15">
      <c r="A2719" s="130" t="s">
        <v>5529</v>
      </c>
      <c r="B2719" s="130" t="s">
        <v>5530</v>
      </c>
      <c r="C2719" s="130" t="s">
        <v>11</v>
      </c>
      <c r="D2719" s="130" t="s">
        <v>26</v>
      </c>
      <c r="E2719" s="131">
        <v>0</v>
      </c>
      <c r="F2719" s="131">
        <v>0</v>
      </c>
      <c r="G2719" s="130" t="s">
        <v>57</v>
      </c>
      <c r="H2719" s="130" t="s">
        <v>26</v>
      </c>
      <c r="I2719" s="130">
        <v>0</v>
      </c>
      <c r="J2719" s="131">
        <v>0</v>
      </c>
      <c r="K2719" s="131">
        <v>0</v>
      </c>
    </row>
    <row r="2720" spans="1:11" ht="23.1" hidden="1" customHeight="1" x14ac:dyDescent="0.15">
      <c r="A2720" s="130" t="s">
        <v>5531</v>
      </c>
      <c r="B2720" s="130" t="s">
        <v>5532</v>
      </c>
      <c r="C2720" s="130" t="s">
        <v>11</v>
      </c>
      <c r="D2720" s="130">
        <v>0</v>
      </c>
      <c r="E2720" s="131">
        <v>0</v>
      </c>
      <c r="F2720" s="131">
        <v>0</v>
      </c>
      <c r="G2720" s="130" t="s">
        <v>13</v>
      </c>
      <c r="H2720" s="130">
        <v>0</v>
      </c>
      <c r="I2720" s="130">
        <v>0</v>
      </c>
      <c r="J2720" s="131">
        <v>0</v>
      </c>
      <c r="K2720" s="131">
        <v>0</v>
      </c>
    </row>
    <row r="2721" spans="1:11" ht="23.1" hidden="1" customHeight="1" x14ac:dyDescent="0.15">
      <c r="A2721" s="130" t="s">
        <v>5533</v>
      </c>
      <c r="B2721" s="130" t="s">
        <v>5534</v>
      </c>
      <c r="C2721" s="130" t="s">
        <v>35</v>
      </c>
      <c r="D2721" s="130">
        <v>0</v>
      </c>
      <c r="E2721" s="131">
        <v>0</v>
      </c>
      <c r="F2721" s="131">
        <v>0</v>
      </c>
      <c r="G2721" s="130" t="s">
        <v>36</v>
      </c>
      <c r="H2721" s="130">
        <v>0</v>
      </c>
      <c r="I2721" s="130">
        <v>0</v>
      </c>
      <c r="J2721" s="131">
        <v>0</v>
      </c>
      <c r="K2721" s="131">
        <v>0</v>
      </c>
    </row>
    <row r="2722" spans="1:11" ht="23.1" hidden="1" customHeight="1" x14ac:dyDescent="0.15">
      <c r="A2722" s="130" t="s">
        <v>5535</v>
      </c>
      <c r="B2722" s="130" t="s">
        <v>5536</v>
      </c>
      <c r="C2722" s="130" t="s">
        <v>26</v>
      </c>
      <c r="D2722" s="130">
        <v>0</v>
      </c>
      <c r="E2722" s="131">
        <v>0</v>
      </c>
      <c r="F2722" s="131">
        <v>0</v>
      </c>
      <c r="G2722" s="130" t="s">
        <v>26</v>
      </c>
      <c r="H2722" s="130">
        <v>0</v>
      </c>
      <c r="I2722" s="130">
        <v>0</v>
      </c>
      <c r="J2722" s="131">
        <v>0</v>
      </c>
      <c r="K2722" s="131">
        <v>0</v>
      </c>
    </row>
    <row r="2723" spans="1:11" ht="23.1" hidden="1" customHeight="1" x14ac:dyDescent="0.15">
      <c r="A2723" s="130" t="s">
        <v>5537</v>
      </c>
      <c r="B2723" s="130" t="s">
        <v>5538</v>
      </c>
      <c r="C2723" s="130" t="s">
        <v>35</v>
      </c>
      <c r="D2723" s="130" t="s">
        <v>40</v>
      </c>
      <c r="E2723" s="131">
        <v>0</v>
      </c>
      <c r="F2723" s="131">
        <v>0</v>
      </c>
      <c r="G2723" s="130" t="s">
        <v>36</v>
      </c>
      <c r="H2723" s="130" t="s">
        <v>50</v>
      </c>
      <c r="I2723" s="130" t="s">
        <v>40</v>
      </c>
      <c r="J2723" s="131">
        <v>0</v>
      </c>
      <c r="K2723" s="131">
        <v>0</v>
      </c>
    </row>
    <row r="2724" spans="1:11" ht="23.1" hidden="1" customHeight="1" x14ac:dyDescent="0.15">
      <c r="A2724" s="130" t="s">
        <v>5539</v>
      </c>
      <c r="B2724" s="130" t="s">
        <v>5540</v>
      </c>
      <c r="C2724" s="130" t="s">
        <v>35</v>
      </c>
      <c r="D2724" s="130" t="s">
        <v>11</v>
      </c>
      <c r="E2724" s="131">
        <v>0</v>
      </c>
      <c r="F2724" s="131">
        <v>0</v>
      </c>
      <c r="G2724" s="130" t="s">
        <v>36</v>
      </c>
      <c r="H2724" s="130" t="s">
        <v>13</v>
      </c>
      <c r="I2724" s="130">
        <v>0</v>
      </c>
      <c r="J2724" s="131">
        <v>0</v>
      </c>
      <c r="K2724" s="131">
        <v>0</v>
      </c>
    </row>
    <row r="2725" spans="1:11" ht="23.1" hidden="1" customHeight="1" x14ac:dyDescent="0.15">
      <c r="A2725" s="130" t="s">
        <v>5541</v>
      </c>
      <c r="B2725" s="130" t="s">
        <v>5542</v>
      </c>
      <c r="C2725" s="130" t="s">
        <v>11</v>
      </c>
      <c r="D2725" s="130">
        <v>0</v>
      </c>
      <c r="E2725" s="131">
        <v>0</v>
      </c>
      <c r="F2725" s="131">
        <v>0</v>
      </c>
      <c r="G2725" s="130" t="s">
        <v>62</v>
      </c>
      <c r="H2725" s="130">
        <v>0</v>
      </c>
      <c r="I2725" s="130">
        <v>0</v>
      </c>
      <c r="J2725" s="131">
        <v>0</v>
      </c>
      <c r="K2725" s="131">
        <v>0</v>
      </c>
    </row>
    <row r="2726" spans="1:11" ht="23.1" hidden="1" customHeight="1" x14ac:dyDescent="0.15">
      <c r="A2726" s="130" t="s">
        <v>5543</v>
      </c>
      <c r="B2726" s="130" t="s">
        <v>5544</v>
      </c>
      <c r="C2726" s="130" t="s">
        <v>11</v>
      </c>
      <c r="D2726" s="130">
        <v>0</v>
      </c>
      <c r="E2726" s="131">
        <v>0</v>
      </c>
      <c r="F2726" s="131">
        <v>0</v>
      </c>
      <c r="G2726" s="130" t="s">
        <v>57</v>
      </c>
      <c r="H2726" s="130">
        <v>0</v>
      </c>
      <c r="I2726" s="130">
        <v>0</v>
      </c>
      <c r="J2726" s="131">
        <v>0</v>
      </c>
      <c r="K2726" s="131">
        <v>0</v>
      </c>
    </row>
    <row r="2727" spans="1:11" ht="23.1" hidden="1" customHeight="1" x14ac:dyDescent="0.15">
      <c r="A2727" s="130" t="s">
        <v>5545</v>
      </c>
      <c r="B2727" s="130" t="s">
        <v>5546</v>
      </c>
      <c r="C2727" s="130" t="s">
        <v>11</v>
      </c>
      <c r="D2727" s="130" t="s">
        <v>47</v>
      </c>
      <c r="E2727" s="131">
        <v>0</v>
      </c>
      <c r="F2727" s="131">
        <v>0</v>
      </c>
      <c r="G2727" s="130" t="s">
        <v>32</v>
      </c>
      <c r="H2727" s="130" t="s">
        <v>47</v>
      </c>
      <c r="I2727" s="130">
        <v>0</v>
      </c>
      <c r="J2727" s="131">
        <v>0</v>
      </c>
      <c r="K2727" s="131">
        <v>0</v>
      </c>
    </row>
    <row r="2728" spans="1:11" ht="23.1" hidden="1" customHeight="1" x14ac:dyDescent="0.15">
      <c r="A2728" s="130" t="s">
        <v>5547</v>
      </c>
      <c r="B2728" s="130" t="s">
        <v>5548</v>
      </c>
      <c r="C2728" s="130" t="s">
        <v>11</v>
      </c>
      <c r="D2728" s="130">
        <v>0</v>
      </c>
      <c r="E2728" s="131">
        <v>0</v>
      </c>
      <c r="F2728" s="131">
        <v>0</v>
      </c>
      <c r="G2728" s="130" t="s">
        <v>32</v>
      </c>
      <c r="H2728" s="130">
        <v>0</v>
      </c>
      <c r="I2728" s="130">
        <v>0</v>
      </c>
      <c r="J2728" s="131">
        <v>0</v>
      </c>
      <c r="K2728" s="131">
        <v>0</v>
      </c>
    </row>
    <row r="2729" spans="1:11" ht="23.1" hidden="1" customHeight="1" x14ac:dyDescent="0.15">
      <c r="A2729" s="130" t="s">
        <v>5549</v>
      </c>
      <c r="B2729" s="130" t="s">
        <v>5550</v>
      </c>
      <c r="C2729" s="130" t="s">
        <v>26</v>
      </c>
      <c r="D2729" s="130">
        <v>0</v>
      </c>
      <c r="E2729" s="131">
        <v>0</v>
      </c>
      <c r="F2729" s="131">
        <v>0</v>
      </c>
      <c r="G2729" s="130" t="s">
        <v>26</v>
      </c>
      <c r="H2729" s="130">
        <v>0</v>
      </c>
      <c r="I2729" s="130">
        <v>0</v>
      </c>
      <c r="J2729" s="131">
        <v>0</v>
      </c>
      <c r="K2729" s="131">
        <v>0</v>
      </c>
    </row>
    <row r="2730" spans="1:11" ht="23.1" hidden="1" customHeight="1" x14ac:dyDescent="0.15">
      <c r="A2730" s="130" t="s">
        <v>5551</v>
      </c>
      <c r="B2730" s="130" t="s">
        <v>5552</v>
      </c>
      <c r="C2730" s="130" t="s">
        <v>11</v>
      </c>
      <c r="D2730" s="130">
        <v>0</v>
      </c>
      <c r="E2730" s="131">
        <v>0</v>
      </c>
      <c r="F2730" s="131">
        <v>0</v>
      </c>
      <c r="G2730" s="130" t="s">
        <v>32</v>
      </c>
      <c r="H2730" s="130">
        <v>0</v>
      </c>
      <c r="I2730" s="130">
        <v>0</v>
      </c>
      <c r="J2730" s="131">
        <v>0</v>
      </c>
      <c r="K2730" s="131">
        <v>0</v>
      </c>
    </row>
    <row r="2731" spans="1:11" ht="23.1" hidden="1" customHeight="1" x14ac:dyDescent="0.15">
      <c r="A2731" s="130" t="s">
        <v>5553</v>
      </c>
      <c r="B2731" s="130" t="s">
        <v>5554</v>
      </c>
      <c r="C2731" s="130" t="s">
        <v>11</v>
      </c>
      <c r="D2731" s="130">
        <v>0</v>
      </c>
      <c r="E2731" s="131" t="s">
        <v>26</v>
      </c>
      <c r="F2731" s="131">
        <v>0</v>
      </c>
      <c r="G2731" s="130" t="s">
        <v>13</v>
      </c>
      <c r="H2731" s="130">
        <v>0</v>
      </c>
      <c r="I2731" s="130">
        <v>0</v>
      </c>
      <c r="J2731" s="131" t="s">
        <v>26</v>
      </c>
      <c r="K2731" s="131">
        <v>0</v>
      </c>
    </row>
    <row r="2732" spans="1:11" ht="23.1" hidden="1" customHeight="1" x14ac:dyDescent="0.15">
      <c r="A2732" s="130" t="s">
        <v>5555</v>
      </c>
      <c r="B2732" s="130" t="s">
        <v>5556</v>
      </c>
      <c r="C2732" s="130" t="s">
        <v>35</v>
      </c>
      <c r="D2732" s="130">
        <v>0</v>
      </c>
      <c r="E2732" s="131">
        <v>0</v>
      </c>
      <c r="F2732" s="131">
        <v>0</v>
      </c>
      <c r="G2732" s="130" t="s">
        <v>36</v>
      </c>
      <c r="H2732" s="130">
        <v>0</v>
      </c>
      <c r="I2732" s="130">
        <v>0</v>
      </c>
      <c r="J2732" s="131">
        <v>0</v>
      </c>
      <c r="K2732" s="131">
        <v>0</v>
      </c>
    </row>
    <row r="2733" spans="1:11" ht="23.1" hidden="1" customHeight="1" x14ac:dyDescent="0.15">
      <c r="A2733" s="130" t="s">
        <v>5557</v>
      </c>
      <c r="B2733" s="130" t="s">
        <v>5558</v>
      </c>
      <c r="C2733" s="130" t="s">
        <v>11</v>
      </c>
      <c r="D2733" s="130">
        <v>0</v>
      </c>
      <c r="E2733" s="131">
        <v>0</v>
      </c>
      <c r="F2733" s="131">
        <v>0</v>
      </c>
      <c r="G2733" s="130" t="s">
        <v>13</v>
      </c>
      <c r="H2733" s="130">
        <v>0</v>
      </c>
      <c r="I2733" s="130">
        <v>0</v>
      </c>
      <c r="J2733" s="131">
        <v>0</v>
      </c>
      <c r="K2733" s="131">
        <v>0</v>
      </c>
    </row>
    <row r="2734" spans="1:11" ht="23.1" hidden="1" customHeight="1" x14ac:dyDescent="0.15">
      <c r="A2734" s="130" t="s">
        <v>5559</v>
      </c>
      <c r="B2734" s="130" t="s">
        <v>5560</v>
      </c>
      <c r="C2734" s="130" t="s">
        <v>59</v>
      </c>
      <c r="D2734" s="130">
        <v>0</v>
      </c>
      <c r="E2734" s="131" t="s">
        <v>22</v>
      </c>
      <c r="F2734" s="131">
        <v>0</v>
      </c>
      <c r="G2734" s="130" t="s">
        <v>59</v>
      </c>
      <c r="H2734" s="130">
        <v>0</v>
      </c>
      <c r="I2734" s="130">
        <v>0</v>
      </c>
      <c r="J2734" s="131">
        <v>0</v>
      </c>
      <c r="K2734" s="131">
        <v>0</v>
      </c>
    </row>
    <row r="2735" spans="1:11" ht="23.1" hidden="1" customHeight="1" x14ac:dyDescent="0.15">
      <c r="A2735" s="130" t="s">
        <v>5561</v>
      </c>
      <c r="B2735" s="130" t="s">
        <v>5562</v>
      </c>
      <c r="C2735" s="130" t="s">
        <v>17</v>
      </c>
      <c r="D2735" s="130">
        <v>0</v>
      </c>
      <c r="E2735" s="131">
        <v>0</v>
      </c>
      <c r="F2735" s="131">
        <v>0</v>
      </c>
      <c r="G2735" s="130" t="s">
        <v>80</v>
      </c>
      <c r="H2735" s="130">
        <v>0</v>
      </c>
      <c r="I2735" s="130">
        <v>0</v>
      </c>
      <c r="J2735" s="131">
        <v>0</v>
      </c>
      <c r="K2735" s="131">
        <v>0</v>
      </c>
    </row>
    <row r="2736" spans="1:11" ht="23.1" hidden="1" customHeight="1" x14ac:dyDescent="0.15">
      <c r="A2736" s="130" t="s">
        <v>5563</v>
      </c>
      <c r="B2736" s="130" t="s">
        <v>5564</v>
      </c>
      <c r="C2736" s="130" t="s">
        <v>25</v>
      </c>
      <c r="D2736" s="130">
        <v>0</v>
      </c>
      <c r="E2736" s="131">
        <v>0</v>
      </c>
      <c r="F2736" s="131">
        <v>0</v>
      </c>
      <c r="G2736" s="130" t="s">
        <v>41</v>
      </c>
      <c r="H2736" s="130">
        <v>0</v>
      </c>
      <c r="I2736" s="130">
        <v>0</v>
      </c>
      <c r="J2736" s="131">
        <v>0</v>
      </c>
      <c r="K2736" s="131">
        <v>0</v>
      </c>
    </row>
    <row r="2737" spans="1:11" ht="23.1" hidden="1" customHeight="1" x14ac:dyDescent="0.15">
      <c r="A2737" s="130" t="s">
        <v>5565</v>
      </c>
      <c r="B2737" s="130" t="s">
        <v>5566</v>
      </c>
      <c r="C2737" s="130" t="s">
        <v>11</v>
      </c>
      <c r="D2737" s="130">
        <v>0</v>
      </c>
      <c r="E2737" s="131">
        <v>0</v>
      </c>
      <c r="F2737" s="131">
        <v>0</v>
      </c>
      <c r="G2737" s="130" t="s">
        <v>13</v>
      </c>
      <c r="H2737" s="130">
        <v>0</v>
      </c>
      <c r="I2737" s="130">
        <v>0</v>
      </c>
      <c r="J2737" s="131">
        <v>0</v>
      </c>
      <c r="K2737" s="131">
        <v>0</v>
      </c>
    </row>
    <row r="2738" spans="1:11" ht="23.1" hidden="1" customHeight="1" x14ac:dyDescent="0.15">
      <c r="A2738" s="130" t="s">
        <v>5567</v>
      </c>
      <c r="B2738" s="130" t="s">
        <v>5568</v>
      </c>
      <c r="C2738" s="130" t="s">
        <v>25</v>
      </c>
      <c r="D2738" s="130">
        <v>0</v>
      </c>
      <c r="E2738" s="131">
        <v>0</v>
      </c>
      <c r="F2738" s="131">
        <v>0</v>
      </c>
      <c r="G2738" s="130" t="s">
        <v>55</v>
      </c>
      <c r="H2738" s="130">
        <v>0</v>
      </c>
      <c r="I2738" s="130">
        <v>0</v>
      </c>
      <c r="J2738" s="131">
        <v>0</v>
      </c>
      <c r="K2738" s="131">
        <v>0</v>
      </c>
    </row>
    <row r="2739" spans="1:11" ht="23.1" hidden="1" customHeight="1" x14ac:dyDescent="0.15">
      <c r="A2739" s="130" t="s">
        <v>5569</v>
      </c>
      <c r="B2739" s="130" t="s">
        <v>5570</v>
      </c>
      <c r="C2739" s="130" t="s">
        <v>11</v>
      </c>
      <c r="D2739" s="130" t="s">
        <v>26</v>
      </c>
      <c r="E2739" s="131" t="s">
        <v>35</v>
      </c>
      <c r="F2739" s="131">
        <v>0</v>
      </c>
      <c r="G2739" s="130" t="s">
        <v>13</v>
      </c>
      <c r="H2739" s="130" t="s">
        <v>26</v>
      </c>
      <c r="I2739" s="130">
        <v>0</v>
      </c>
      <c r="J2739" s="131" t="s">
        <v>76</v>
      </c>
      <c r="K2739" s="131">
        <v>0</v>
      </c>
    </row>
    <row r="2740" spans="1:11" ht="23.1" hidden="1" customHeight="1" x14ac:dyDescent="0.15">
      <c r="A2740" s="130" t="s">
        <v>5571</v>
      </c>
      <c r="B2740" s="130" t="s">
        <v>5572</v>
      </c>
      <c r="C2740" s="130" t="s">
        <v>11</v>
      </c>
      <c r="D2740" s="130">
        <v>0</v>
      </c>
      <c r="E2740" s="131">
        <v>0</v>
      </c>
      <c r="F2740" s="131">
        <v>0</v>
      </c>
      <c r="G2740" s="130" t="s">
        <v>13</v>
      </c>
      <c r="H2740" s="130">
        <v>0</v>
      </c>
      <c r="I2740" s="130">
        <v>0</v>
      </c>
      <c r="J2740" s="131">
        <v>0</v>
      </c>
      <c r="K2740" s="131">
        <v>0</v>
      </c>
    </row>
    <row r="2741" spans="1:11" ht="23.1" hidden="1" customHeight="1" x14ac:dyDescent="0.15">
      <c r="A2741" s="130" t="s">
        <v>5573</v>
      </c>
      <c r="B2741" s="130" t="s">
        <v>5574</v>
      </c>
      <c r="C2741" s="130" t="s">
        <v>11</v>
      </c>
      <c r="D2741" s="130">
        <v>0</v>
      </c>
      <c r="E2741" s="131">
        <v>0</v>
      </c>
      <c r="F2741" s="131">
        <v>0</v>
      </c>
      <c r="G2741" s="130" t="s">
        <v>32</v>
      </c>
      <c r="H2741" s="130">
        <v>0</v>
      </c>
      <c r="I2741" s="130">
        <v>0</v>
      </c>
      <c r="J2741" s="131">
        <v>0</v>
      </c>
      <c r="K2741" s="131">
        <v>0</v>
      </c>
    </row>
    <row r="2742" spans="1:11" ht="23.1" hidden="1" customHeight="1" x14ac:dyDescent="0.15">
      <c r="A2742" s="130" t="s">
        <v>5575</v>
      </c>
      <c r="B2742" s="130" t="s">
        <v>5576</v>
      </c>
      <c r="C2742" s="130" t="s">
        <v>18</v>
      </c>
      <c r="D2742" s="130">
        <v>0</v>
      </c>
      <c r="E2742" s="131">
        <v>0</v>
      </c>
      <c r="F2742" s="131">
        <v>0</v>
      </c>
      <c r="G2742" s="130" t="s">
        <v>18</v>
      </c>
      <c r="H2742" s="130">
        <v>0</v>
      </c>
      <c r="I2742" s="130">
        <v>0</v>
      </c>
      <c r="J2742" s="131">
        <v>0</v>
      </c>
      <c r="K2742" s="131">
        <v>0</v>
      </c>
    </row>
    <row r="2743" spans="1:11" ht="23.1" hidden="1" customHeight="1" x14ac:dyDescent="0.15">
      <c r="A2743" s="130" t="s">
        <v>5577</v>
      </c>
      <c r="B2743" s="130" t="s">
        <v>5578</v>
      </c>
      <c r="C2743" s="130" t="s">
        <v>22</v>
      </c>
      <c r="D2743" s="130">
        <v>0</v>
      </c>
      <c r="E2743" s="131">
        <v>0</v>
      </c>
      <c r="F2743" s="131">
        <v>0</v>
      </c>
      <c r="G2743" s="130" t="s">
        <v>70</v>
      </c>
      <c r="H2743" s="130">
        <v>0</v>
      </c>
      <c r="I2743" s="130">
        <v>0</v>
      </c>
      <c r="J2743" s="131">
        <v>0</v>
      </c>
      <c r="K2743" s="131">
        <v>0</v>
      </c>
    </row>
    <row r="2744" spans="1:11" ht="23.1" hidden="1" customHeight="1" x14ac:dyDescent="0.15">
      <c r="A2744" s="130" t="s">
        <v>5579</v>
      </c>
      <c r="B2744" s="130" t="s">
        <v>5580</v>
      </c>
      <c r="C2744" s="130" t="s">
        <v>18</v>
      </c>
      <c r="D2744" s="130">
        <v>0</v>
      </c>
      <c r="E2744" s="131">
        <v>0</v>
      </c>
      <c r="F2744" s="131">
        <v>0</v>
      </c>
      <c r="G2744" s="130" t="s">
        <v>18</v>
      </c>
      <c r="H2744" s="130">
        <v>0</v>
      </c>
      <c r="I2744" s="130">
        <v>0</v>
      </c>
      <c r="J2744" s="131">
        <v>0</v>
      </c>
      <c r="K2744" s="131">
        <v>0</v>
      </c>
    </row>
    <row r="2745" spans="1:11" ht="23.1" hidden="1" customHeight="1" x14ac:dyDescent="0.15">
      <c r="A2745" s="130" t="s">
        <v>5581</v>
      </c>
      <c r="B2745" s="130" t="s">
        <v>5582</v>
      </c>
      <c r="C2745" s="130" t="s">
        <v>59</v>
      </c>
      <c r="D2745" s="130">
        <v>0</v>
      </c>
      <c r="E2745" s="131">
        <v>0</v>
      </c>
      <c r="F2745" s="131">
        <v>0</v>
      </c>
      <c r="G2745" s="130" t="s">
        <v>59</v>
      </c>
      <c r="H2745" s="130">
        <v>0</v>
      </c>
      <c r="I2745" s="130">
        <v>0</v>
      </c>
      <c r="J2745" s="131">
        <v>0</v>
      </c>
      <c r="K2745" s="131">
        <v>0</v>
      </c>
    </row>
    <row r="2746" spans="1:11" ht="23.1" hidden="1" customHeight="1" x14ac:dyDescent="0.15">
      <c r="A2746" s="130" t="s">
        <v>5583</v>
      </c>
      <c r="B2746" s="130" t="s">
        <v>5584</v>
      </c>
      <c r="C2746" s="130" t="s">
        <v>12</v>
      </c>
      <c r="D2746" s="130" t="s">
        <v>22</v>
      </c>
      <c r="E2746" s="131">
        <v>0</v>
      </c>
      <c r="F2746" s="131">
        <v>0</v>
      </c>
      <c r="G2746" s="130" t="s">
        <v>19</v>
      </c>
      <c r="H2746" s="130" t="s">
        <v>77</v>
      </c>
      <c r="I2746" s="130">
        <v>0</v>
      </c>
      <c r="J2746" s="131">
        <v>0</v>
      </c>
      <c r="K2746" s="131">
        <v>0</v>
      </c>
    </row>
    <row r="2747" spans="1:11" ht="23.1" hidden="1" customHeight="1" x14ac:dyDescent="0.15">
      <c r="A2747" s="130" t="s">
        <v>5585</v>
      </c>
      <c r="B2747" s="130" t="s">
        <v>5586</v>
      </c>
      <c r="C2747" s="130" t="s">
        <v>11</v>
      </c>
      <c r="D2747" s="130" t="s">
        <v>18</v>
      </c>
      <c r="E2747" s="131">
        <v>0</v>
      </c>
      <c r="F2747" s="131">
        <v>0</v>
      </c>
      <c r="G2747" s="130" t="s">
        <v>32</v>
      </c>
      <c r="H2747" s="130" t="s">
        <v>18</v>
      </c>
      <c r="I2747" s="130">
        <v>0</v>
      </c>
      <c r="J2747" s="131">
        <v>0</v>
      </c>
      <c r="K2747" s="131">
        <v>0</v>
      </c>
    </row>
    <row r="2748" spans="1:11" ht="23.1" hidden="1" customHeight="1" x14ac:dyDescent="0.15">
      <c r="A2748" s="130" t="s">
        <v>5587</v>
      </c>
      <c r="B2748" s="130" t="s">
        <v>5588</v>
      </c>
      <c r="C2748" s="130" t="s">
        <v>35</v>
      </c>
      <c r="D2748" s="130" t="s">
        <v>11</v>
      </c>
      <c r="E2748" s="131">
        <v>0</v>
      </c>
      <c r="F2748" s="131">
        <v>0</v>
      </c>
      <c r="G2748" s="130" t="s">
        <v>36</v>
      </c>
      <c r="H2748" s="130" t="s">
        <v>13</v>
      </c>
      <c r="I2748" s="130">
        <v>0</v>
      </c>
      <c r="J2748" s="131">
        <v>0</v>
      </c>
      <c r="K2748" s="131">
        <v>0</v>
      </c>
    </row>
    <row r="2749" spans="1:11" ht="23.1" hidden="1" customHeight="1" x14ac:dyDescent="0.15">
      <c r="A2749" s="130" t="s">
        <v>5589</v>
      </c>
      <c r="B2749" s="130" t="s">
        <v>5590</v>
      </c>
      <c r="C2749" s="130" t="s">
        <v>11</v>
      </c>
      <c r="D2749" s="130">
        <v>0</v>
      </c>
      <c r="E2749" s="131">
        <v>0</v>
      </c>
      <c r="F2749" s="131">
        <v>0</v>
      </c>
      <c r="G2749" s="130" t="s">
        <v>32</v>
      </c>
      <c r="H2749" s="130">
        <v>0</v>
      </c>
      <c r="I2749" s="130">
        <v>0</v>
      </c>
      <c r="J2749" s="131">
        <v>0</v>
      </c>
      <c r="K2749" s="131">
        <v>0</v>
      </c>
    </row>
    <row r="2750" spans="1:11" ht="23.1" hidden="1" customHeight="1" x14ac:dyDescent="0.15">
      <c r="A2750" s="130" t="s">
        <v>5591</v>
      </c>
      <c r="B2750" s="130" t="s">
        <v>5592</v>
      </c>
      <c r="C2750" s="130" t="s">
        <v>26</v>
      </c>
      <c r="D2750" s="130">
        <v>0</v>
      </c>
      <c r="E2750" s="131" t="s">
        <v>22</v>
      </c>
      <c r="F2750" s="131">
        <v>0</v>
      </c>
      <c r="G2750" s="130" t="s">
        <v>26</v>
      </c>
      <c r="H2750" s="130">
        <v>0</v>
      </c>
      <c r="I2750" s="130">
        <v>0</v>
      </c>
      <c r="J2750" s="131">
        <v>0</v>
      </c>
      <c r="K2750" s="131">
        <v>0</v>
      </c>
    </row>
    <row r="2751" spans="1:11" ht="23.1" hidden="1" customHeight="1" x14ac:dyDescent="0.15">
      <c r="A2751" s="130" t="s">
        <v>5593</v>
      </c>
      <c r="B2751" s="130" t="s">
        <v>5594</v>
      </c>
      <c r="C2751" s="130" t="s">
        <v>11</v>
      </c>
      <c r="D2751" s="130">
        <v>0</v>
      </c>
      <c r="E2751" s="131">
        <v>0</v>
      </c>
      <c r="F2751" s="131">
        <v>0</v>
      </c>
      <c r="G2751" s="130" t="s">
        <v>13</v>
      </c>
      <c r="H2751" s="130">
        <v>0</v>
      </c>
      <c r="I2751" s="130">
        <v>0</v>
      </c>
      <c r="J2751" s="131">
        <v>0</v>
      </c>
      <c r="K2751" s="131">
        <v>0</v>
      </c>
    </row>
    <row r="2752" spans="1:11" ht="23.1" hidden="1" customHeight="1" x14ac:dyDescent="0.15">
      <c r="A2752" s="130" t="s">
        <v>5595</v>
      </c>
      <c r="B2752" s="130" t="s">
        <v>5596</v>
      </c>
      <c r="C2752" s="130" t="s">
        <v>25</v>
      </c>
      <c r="D2752" s="130">
        <v>0</v>
      </c>
      <c r="E2752" s="131">
        <v>0</v>
      </c>
      <c r="F2752" s="131">
        <v>0</v>
      </c>
      <c r="G2752" s="130" t="s">
        <v>41</v>
      </c>
      <c r="H2752" s="130">
        <v>0</v>
      </c>
      <c r="I2752" s="130">
        <v>0</v>
      </c>
      <c r="J2752" s="131">
        <v>0</v>
      </c>
      <c r="K2752" s="131">
        <v>0</v>
      </c>
    </row>
    <row r="2753" spans="1:11" ht="23.1" hidden="1" customHeight="1" x14ac:dyDescent="0.15">
      <c r="A2753" s="130" t="s">
        <v>5597</v>
      </c>
      <c r="B2753" s="130" t="s">
        <v>5598</v>
      </c>
      <c r="C2753" s="130" t="s">
        <v>35</v>
      </c>
      <c r="D2753" s="130">
        <v>0</v>
      </c>
      <c r="E2753" s="131">
        <v>0</v>
      </c>
      <c r="F2753" s="131">
        <v>0</v>
      </c>
      <c r="G2753" s="130" t="s">
        <v>36</v>
      </c>
      <c r="H2753" s="130">
        <v>0</v>
      </c>
      <c r="I2753" s="130">
        <v>0</v>
      </c>
      <c r="J2753" s="131">
        <v>0</v>
      </c>
      <c r="K2753" s="131">
        <v>0</v>
      </c>
    </row>
    <row r="2754" spans="1:11" ht="23.1" hidden="1" customHeight="1" x14ac:dyDescent="0.15">
      <c r="A2754" s="130" t="s">
        <v>5599</v>
      </c>
      <c r="B2754" s="130" t="s">
        <v>5600</v>
      </c>
      <c r="C2754" s="130" t="s">
        <v>59</v>
      </c>
      <c r="D2754" s="130">
        <v>0</v>
      </c>
      <c r="E2754" s="131">
        <v>0</v>
      </c>
      <c r="F2754" s="131">
        <v>0</v>
      </c>
      <c r="G2754" s="130" t="s">
        <v>59</v>
      </c>
      <c r="H2754" s="130">
        <v>0</v>
      </c>
      <c r="I2754" s="130">
        <v>0</v>
      </c>
      <c r="J2754" s="131">
        <v>0</v>
      </c>
      <c r="K2754" s="131">
        <v>0</v>
      </c>
    </row>
    <row r="2755" spans="1:11" ht="23.1" hidden="1" customHeight="1" x14ac:dyDescent="0.15">
      <c r="A2755" s="130" t="s">
        <v>5601</v>
      </c>
      <c r="B2755" s="130" t="s">
        <v>5602</v>
      </c>
      <c r="C2755" s="130" t="s">
        <v>12</v>
      </c>
      <c r="D2755" s="130" t="s">
        <v>22</v>
      </c>
      <c r="E2755" s="131">
        <v>0</v>
      </c>
      <c r="F2755" s="131">
        <v>0</v>
      </c>
      <c r="G2755" s="130" t="s">
        <v>19</v>
      </c>
      <c r="H2755" s="130" t="s">
        <v>77</v>
      </c>
      <c r="I2755" s="130">
        <v>0</v>
      </c>
      <c r="J2755" s="131">
        <v>0</v>
      </c>
      <c r="K2755" s="131">
        <v>0</v>
      </c>
    </row>
    <row r="2756" spans="1:11" ht="23.1" hidden="1" customHeight="1" x14ac:dyDescent="0.15">
      <c r="A2756" s="130" t="s">
        <v>5603</v>
      </c>
      <c r="B2756" s="130" t="s">
        <v>5604</v>
      </c>
      <c r="C2756" s="130" t="s">
        <v>40</v>
      </c>
      <c r="D2756" s="130">
        <v>0</v>
      </c>
      <c r="E2756" s="131">
        <v>0</v>
      </c>
      <c r="F2756" s="131">
        <v>0</v>
      </c>
      <c r="G2756" s="130" t="s">
        <v>40</v>
      </c>
      <c r="H2756" s="130">
        <v>0</v>
      </c>
      <c r="I2756" s="130">
        <v>0</v>
      </c>
      <c r="J2756" s="131">
        <v>0</v>
      </c>
      <c r="K2756" s="131">
        <v>0</v>
      </c>
    </row>
    <row r="2757" spans="1:11" ht="23.1" hidden="1" customHeight="1" x14ac:dyDescent="0.15">
      <c r="A2757" s="130" t="s">
        <v>5605</v>
      </c>
      <c r="B2757" s="130" t="s">
        <v>5606</v>
      </c>
      <c r="C2757" s="130" t="s">
        <v>25</v>
      </c>
      <c r="D2757" s="130">
        <v>0</v>
      </c>
      <c r="E2757" s="131">
        <v>0</v>
      </c>
      <c r="F2757" s="131">
        <v>0</v>
      </c>
      <c r="G2757" s="130" t="s">
        <v>41</v>
      </c>
      <c r="H2757" s="130">
        <v>0</v>
      </c>
      <c r="I2757" s="130">
        <v>0</v>
      </c>
      <c r="J2757" s="131">
        <v>0</v>
      </c>
      <c r="K2757" s="131">
        <v>0</v>
      </c>
    </row>
    <row r="2758" spans="1:11" ht="23.1" hidden="1" customHeight="1" x14ac:dyDescent="0.15">
      <c r="A2758" s="130" t="s">
        <v>5607</v>
      </c>
      <c r="B2758" s="130" t="s">
        <v>5608</v>
      </c>
      <c r="C2758" s="130" t="s">
        <v>26</v>
      </c>
      <c r="D2758" s="130">
        <v>0</v>
      </c>
      <c r="E2758" s="131">
        <v>0</v>
      </c>
      <c r="F2758" s="131">
        <v>0</v>
      </c>
      <c r="G2758" s="130" t="s">
        <v>26</v>
      </c>
      <c r="H2758" s="130">
        <v>0</v>
      </c>
      <c r="I2758" s="130">
        <v>0</v>
      </c>
      <c r="J2758" s="131">
        <v>0</v>
      </c>
      <c r="K2758" s="131">
        <v>0</v>
      </c>
    </row>
    <row r="2759" spans="1:11" ht="23.1" hidden="1" customHeight="1" x14ac:dyDescent="0.15">
      <c r="A2759" s="130" t="s">
        <v>5609</v>
      </c>
      <c r="B2759" s="130" t="s">
        <v>5610</v>
      </c>
      <c r="C2759" s="130" t="s">
        <v>35</v>
      </c>
      <c r="D2759" s="130" t="s">
        <v>11</v>
      </c>
      <c r="E2759" s="131">
        <v>0</v>
      </c>
      <c r="F2759" s="131">
        <v>0</v>
      </c>
      <c r="G2759" s="130" t="s">
        <v>36</v>
      </c>
      <c r="H2759" s="130" t="s">
        <v>13</v>
      </c>
      <c r="I2759" s="130">
        <v>0</v>
      </c>
      <c r="J2759" s="131">
        <v>0</v>
      </c>
      <c r="K2759" s="131">
        <v>0</v>
      </c>
    </row>
    <row r="2760" spans="1:11" ht="23.1" hidden="1" customHeight="1" x14ac:dyDescent="0.15">
      <c r="A2760" s="130" t="s">
        <v>5611</v>
      </c>
      <c r="B2760" s="130" t="s">
        <v>5612</v>
      </c>
      <c r="C2760" s="130" t="s">
        <v>25</v>
      </c>
      <c r="D2760" s="130">
        <v>0</v>
      </c>
      <c r="E2760" s="131">
        <v>0</v>
      </c>
      <c r="F2760" s="131">
        <v>0</v>
      </c>
      <c r="G2760" s="130" t="s">
        <v>64</v>
      </c>
      <c r="H2760" s="130" t="s">
        <v>55</v>
      </c>
      <c r="I2760" s="130">
        <v>0</v>
      </c>
      <c r="J2760" s="131">
        <v>0</v>
      </c>
      <c r="K2760" s="131">
        <v>0</v>
      </c>
    </row>
    <row r="2761" spans="1:11" ht="23.1" hidden="1" customHeight="1" x14ac:dyDescent="0.15">
      <c r="A2761" s="130" t="s">
        <v>5613</v>
      </c>
      <c r="B2761" s="130" t="s">
        <v>5614</v>
      </c>
      <c r="C2761" s="130" t="s">
        <v>22</v>
      </c>
      <c r="D2761" s="130">
        <v>0</v>
      </c>
      <c r="E2761" s="131">
        <v>0</v>
      </c>
      <c r="F2761" s="131">
        <v>0</v>
      </c>
      <c r="G2761" s="130" t="s">
        <v>70</v>
      </c>
      <c r="H2761" s="130">
        <v>0</v>
      </c>
      <c r="I2761" s="130">
        <v>0</v>
      </c>
      <c r="J2761" s="131">
        <v>0</v>
      </c>
      <c r="K2761" s="131">
        <v>0</v>
      </c>
    </row>
    <row r="2762" spans="1:11" ht="23.1" hidden="1" customHeight="1" x14ac:dyDescent="0.15">
      <c r="A2762" s="130" t="s">
        <v>5615</v>
      </c>
      <c r="B2762" s="130" t="s">
        <v>5616</v>
      </c>
      <c r="C2762" s="130" t="s">
        <v>18</v>
      </c>
      <c r="D2762" s="130">
        <v>0</v>
      </c>
      <c r="E2762" s="131">
        <v>0</v>
      </c>
      <c r="F2762" s="131">
        <v>0</v>
      </c>
      <c r="G2762" s="130" t="s">
        <v>18</v>
      </c>
      <c r="H2762" s="130">
        <v>0</v>
      </c>
      <c r="I2762" s="130">
        <v>0</v>
      </c>
      <c r="J2762" s="131">
        <v>0</v>
      </c>
      <c r="K2762" s="131">
        <v>0</v>
      </c>
    </row>
    <row r="2763" spans="1:11" ht="23.1" hidden="1" customHeight="1" x14ac:dyDescent="0.15">
      <c r="A2763" s="130" t="s">
        <v>5617</v>
      </c>
      <c r="B2763" s="130" t="s">
        <v>5618</v>
      </c>
      <c r="C2763" s="130" t="s">
        <v>12</v>
      </c>
      <c r="D2763" s="130">
        <v>0</v>
      </c>
      <c r="E2763" s="131">
        <v>0</v>
      </c>
      <c r="F2763" s="131">
        <v>0</v>
      </c>
      <c r="G2763" s="130" t="s">
        <v>19</v>
      </c>
      <c r="H2763" s="130">
        <v>0</v>
      </c>
      <c r="I2763" s="130">
        <v>0</v>
      </c>
      <c r="J2763" s="131">
        <v>0</v>
      </c>
      <c r="K2763" s="131">
        <v>0</v>
      </c>
    </row>
    <row r="2764" spans="1:11" ht="23.1" hidden="1" customHeight="1" x14ac:dyDescent="0.15">
      <c r="A2764" s="130" t="s">
        <v>5619</v>
      </c>
      <c r="B2764" s="130" t="s">
        <v>5620</v>
      </c>
      <c r="C2764" s="130" t="s">
        <v>11</v>
      </c>
      <c r="D2764" s="130">
        <v>0</v>
      </c>
      <c r="E2764" s="131">
        <v>0</v>
      </c>
      <c r="F2764" s="131">
        <v>0</v>
      </c>
      <c r="G2764" s="130" t="s">
        <v>13</v>
      </c>
      <c r="H2764" s="130">
        <v>0</v>
      </c>
      <c r="I2764" s="130">
        <v>0</v>
      </c>
      <c r="J2764" s="131">
        <v>0</v>
      </c>
      <c r="K2764" s="131">
        <v>0</v>
      </c>
    </row>
    <row r="2765" spans="1:11" ht="23.1" hidden="1" customHeight="1" x14ac:dyDescent="0.15">
      <c r="A2765" s="130" t="s">
        <v>5621</v>
      </c>
      <c r="B2765" s="130" t="s">
        <v>5622</v>
      </c>
      <c r="C2765" s="130" t="s">
        <v>18</v>
      </c>
      <c r="D2765" s="130">
        <v>0</v>
      </c>
      <c r="E2765" s="131">
        <v>0</v>
      </c>
      <c r="F2765" s="131">
        <v>0</v>
      </c>
      <c r="G2765" s="130" t="s">
        <v>18</v>
      </c>
      <c r="H2765" s="130">
        <v>0</v>
      </c>
      <c r="I2765" s="130">
        <v>0</v>
      </c>
      <c r="J2765" s="131">
        <v>0</v>
      </c>
      <c r="K2765" s="131">
        <v>0</v>
      </c>
    </row>
    <row r="2766" spans="1:11" ht="23.1" hidden="1" customHeight="1" x14ac:dyDescent="0.15">
      <c r="A2766" s="130" t="s">
        <v>5623</v>
      </c>
      <c r="B2766" s="130" t="s">
        <v>5624</v>
      </c>
      <c r="C2766" s="130" t="s">
        <v>35</v>
      </c>
      <c r="D2766" s="130">
        <v>0</v>
      </c>
      <c r="E2766" s="131">
        <v>0</v>
      </c>
      <c r="F2766" s="131">
        <v>0</v>
      </c>
      <c r="G2766" s="130" t="s">
        <v>76</v>
      </c>
      <c r="H2766" s="130">
        <v>0</v>
      </c>
      <c r="I2766" s="130">
        <v>0</v>
      </c>
      <c r="J2766" s="131">
        <v>0</v>
      </c>
      <c r="K2766" s="131">
        <v>0</v>
      </c>
    </row>
    <row r="2767" spans="1:11" ht="23.1" hidden="1" customHeight="1" x14ac:dyDescent="0.15">
      <c r="A2767" s="130" t="s">
        <v>5625</v>
      </c>
      <c r="B2767" s="130" t="s">
        <v>5626</v>
      </c>
      <c r="C2767" s="130" t="s">
        <v>11</v>
      </c>
      <c r="D2767" s="130">
        <v>0</v>
      </c>
      <c r="E2767" s="131">
        <v>0</v>
      </c>
      <c r="F2767" s="131">
        <v>0</v>
      </c>
      <c r="G2767" s="130" t="s">
        <v>13</v>
      </c>
      <c r="H2767" s="130">
        <v>0</v>
      </c>
      <c r="I2767" s="130">
        <v>0</v>
      </c>
      <c r="J2767" s="131">
        <v>0</v>
      </c>
      <c r="K2767" s="131">
        <v>0</v>
      </c>
    </row>
    <row r="2768" spans="1:11" ht="23.1" hidden="1" customHeight="1" x14ac:dyDescent="0.15">
      <c r="A2768" s="130" t="s">
        <v>5627</v>
      </c>
      <c r="B2768" s="130" t="s">
        <v>5628</v>
      </c>
      <c r="C2768" s="130" t="s">
        <v>18</v>
      </c>
      <c r="D2768" s="130">
        <v>0</v>
      </c>
      <c r="E2768" s="131">
        <v>0</v>
      </c>
      <c r="F2768" s="131">
        <v>0</v>
      </c>
      <c r="G2768" s="130" t="s">
        <v>18</v>
      </c>
      <c r="H2768" s="130">
        <v>0</v>
      </c>
      <c r="I2768" s="130">
        <v>0</v>
      </c>
      <c r="J2768" s="131">
        <v>0</v>
      </c>
      <c r="K2768" s="131">
        <v>0</v>
      </c>
    </row>
    <row r="2769" spans="1:11" ht="23.1" hidden="1" customHeight="1" x14ac:dyDescent="0.15">
      <c r="A2769" s="130" t="s">
        <v>5629</v>
      </c>
      <c r="B2769" s="130" t="s">
        <v>5630</v>
      </c>
      <c r="C2769" s="130" t="s">
        <v>22</v>
      </c>
      <c r="D2769" s="130">
        <v>0</v>
      </c>
      <c r="E2769" s="131">
        <v>0</v>
      </c>
      <c r="F2769" s="131">
        <v>0</v>
      </c>
      <c r="G2769" s="130" t="s">
        <v>81</v>
      </c>
      <c r="H2769" s="130">
        <v>0</v>
      </c>
      <c r="I2769" s="130">
        <v>0</v>
      </c>
      <c r="J2769" s="131">
        <v>0</v>
      </c>
      <c r="K2769" s="131">
        <v>0</v>
      </c>
    </row>
    <row r="2770" spans="1:11" ht="23.1" hidden="1" customHeight="1" x14ac:dyDescent="0.15">
      <c r="A2770" s="130" t="s">
        <v>5631</v>
      </c>
      <c r="B2770" s="130" t="s">
        <v>5632</v>
      </c>
      <c r="C2770" s="130" t="s">
        <v>39</v>
      </c>
      <c r="D2770" s="130">
        <v>0</v>
      </c>
      <c r="E2770" s="131">
        <v>0</v>
      </c>
      <c r="F2770" s="131">
        <v>0</v>
      </c>
      <c r="G2770" s="130" t="s">
        <v>43</v>
      </c>
      <c r="H2770" s="130">
        <v>0</v>
      </c>
      <c r="I2770" s="130">
        <v>0</v>
      </c>
      <c r="J2770" s="131">
        <v>0</v>
      </c>
      <c r="K2770" s="131">
        <v>0</v>
      </c>
    </row>
    <row r="2771" spans="1:11" ht="23.1" hidden="1" customHeight="1" x14ac:dyDescent="0.15">
      <c r="A2771" s="130" t="s">
        <v>5633</v>
      </c>
      <c r="B2771" s="130" t="s">
        <v>5634</v>
      </c>
      <c r="C2771" s="130" t="s">
        <v>17</v>
      </c>
      <c r="D2771" s="130">
        <v>0</v>
      </c>
      <c r="E2771" s="131">
        <v>0</v>
      </c>
      <c r="F2771" s="131">
        <v>0</v>
      </c>
      <c r="G2771" s="130" t="s">
        <v>23</v>
      </c>
      <c r="H2771" s="130">
        <v>0</v>
      </c>
      <c r="I2771" s="130">
        <v>0</v>
      </c>
      <c r="J2771" s="131">
        <v>0</v>
      </c>
      <c r="K2771" s="131">
        <v>0</v>
      </c>
    </row>
    <row r="2772" spans="1:11" ht="23.1" hidden="1" customHeight="1" x14ac:dyDescent="0.15">
      <c r="A2772" s="130" t="s">
        <v>5635</v>
      </c>
      <c r="B2772" s="130" t="s">
        <v>5636</v>
      </c>
      <c r="C2772" s="130" t="s">
        <v>12</v>
      </c>
      <c r="D2772" s="130" t="s">
        <v>22</v>
      </c>
      <c r="E2772" s="131">
        <v>0</v>
      </c>
      <c r="F2772" s="131">
        <v>0</v>
      </c>
      <c r="G2772" s="130" t="s">
        <v>19</v>
      </c>
      <c r="H2772" s="130" t="s">
        <v>77</v>
      </c>
      <c r="I2772" s="130">
        <v>0</v>
      </c>
      <c r="J2772" s="131">
        <v>0</v>
      </c>
      <c r="K2772" s="131">
        <v>0</v>
      </c>
    </row>
    <row r="2773" spans="1:11" ht="23.1" hidden="1" customHeight="1" x14ac:dyDescent="0.15">
      <c r="A2773" s="130" t="s">
        <v>5637</v>
      </c>
      <c r="B2773" s="130" t="s">
        <v>5638</v>
      </c>
      <c r="C2773" s="130" t="s">
        <v>35</v>
      </c>
      <c r="D2773" s="130" t="s">
        <v>11</v>
      </c>
      <c r="E2773" s="131">
        <v>0</v>
      </c>
      <c r="F2773" s="131">
        <v>0</v>
      </c>
      <c r="G2773" s="130" t="s">
        <v>76</v>
      </c>
      <c r="H2773" s="130" t="s">
        <v>13</v>
      </c>
      <c r="I2773" s="130">
        <v>0</v>
      </c>
      <c r="J2773" s="131">
        <v>0</v>
      </c>
      <c r="K2773" s="131">
        <v>0</v>
      </c>
    </row>
    <row r="2774" spans="1:11" ht="23.1" hidden="1" customHeight="1" x14ac:dyDescent="0.15">
      <c r="A2774" s="130" t="s">
        <v>5639</v>
      </c>
      <c r="B2774" s="130" t="s">
        <v>5640</v>
      </c>
      <c r="C2774" s="130" t="s">
        <v>11</v>
      </c>
      <c r="D2774" s="130">
        <v>0</v>
      </c>
      <c r="E2774" s="131">
        <v>0</v>
      </c>
      <c r="F2774" s="131">
        <v>0</v>
      </c>
      <c r="G2774" s="130" t="s">
        <v>32</v>
      </c>
      <c r="H2774" s="130">
        <v>0</v>
      </c>
      <c r="I2774" s="130">
        <v>0</v>
      </c>
      <c r="J2774" s="131">
        <v>0</v>
      </c>
      <c r="K2774" s="131">
        <v>0</v>
      </c>
    </row>
    <row r="2775" spans="1:11" ht="23.1" hidden="1" customHeight="1" x14ac:dyDescent="0.15">
      <c r="A2775" s="130" t="s">
        <v>5641</v>
      </c>
      <c r="B2775" s="130" t="s">
        <v>5642</v>
      </c>
      <c r="C2775" s="130" t="s">
        <v>11</v>
      </c>
      <c r="D2775" s="130">
        <v>0</v>
      </c>
      <c r="E2775" s="131">
        <v>0</v>
      </c>
      <c r="F2775" s="131">
        <v>0</v>
      </c>
      <c r="G2775" s="130" t="s">
        <v>13</v>
      </c>
      <c r="H2775" s="130">
        <v>0</v>
      </c>
      <c r="I2775" s="130">
        <v>0</v>
      </c>
      <c r="J2775" s="131">
        <v>0</v>
      </c>
      <c r="K2775" s="131">
        <v>0</v>
      </c>
    </row>
    <row r="2776" spans="1:11" ht="23.1" hidden="1" customHeight="1" x14ac:dyDescent="0.15">
      <c r="A2776" s="130" t="s">
        <v>5643</v>
      </c>
      <c r="B2776" s="130" t="s">
        <v>5644</v>
      </c>
      <c r="C2776" s="130" t="s">
        <v>11</v>
      </c>
      <c r="D2776" s="130">
        <v>0</v>
      </c>
      <c r="E2776" s="131">
        <v>0</v>
      </c>
      <c r="F2776" s="131">
        <v>0</v>
      </c>
      <c r="G2776" s="130" t="s">
        <v>32</v>
      </c>
      <c r="H2776" s="130" t="s">
        <v>57</v>
      </c>
      <c r="I2776" s="130">
        <v>0</v>
      </c>
      <c r="J2776" s="131">
        <v>0</v>
      </c>
      <c r="K2776" s="131">
        <v>0</v>
      </c>
    </row>
    <row r="2777" spans="1:11" ht="23.1" hidden="1" customHeight="1" x14ac:dyDescent="0.15">
      <c r="A2777" s="130" t="s">
        <v>5645</v>
      </c>
      <c r="B2777" s="130" t="s">
        <v>5646</v>
      </c>
      <c r="C2777" s="130" t="s">
        <v>22</v>
      </c>
      <c r="D2777" s="130">
        <v>0</v>
      </c>
      <c r="E2777" s="131">
        <v>0</v>
      </c>
      <c r="F2777" s="131">
        <v>0</v>
      </c>
      <c r="G2777" s="130" t="s">
        <v>74</v>
      </c>
      <c r="H2777" s="130">
        <v>0</v>
      </c>
      <c r="I2777" s="130">
        <v>0</v>
      </c>
      <c r="J2777" s="131">
        <v>0</v>
      </c>
      <c r="K2777" s="131">
        <v>0</v>
      </c>
    </row>
    <row r="2778" spans="1:11" ht="23.1" hidden="1" customHeight="1" x14ac:dyDescent="0.15">
      <c r="A2778" s="130" t="s">
        <v>5647</v>
      </c>
      <c r="B2778" s="130" t="s">
        <v>5648</v>
      </c>
      <c r="C2778" s="130" t="s">
        <v>11</v>
      </c>
      <c r="D2778" s="130">
        <v>0</v>
      </c>
      <c r="E2778" s="131">
        <v>0</v>
      </c>
      <c r="F2778" s="131">
        <v>0</v>
      </c>
      <c r="G2778" s="130" t="s">
        <v>32</v>
      </c>
      <c r="H2778" s="130" t="s">
        <v>57</v>
      </c>
      <c r="I2778" s="130">
        <v>0</v>
      </c>
      <c r="J2778" s="131">
        <v>0</v>
      </c>
      <c r="K2778" s="131">
        <v>0</v>
      </c>
    </row>
    <row r="2779" spans="1:11" ht="23.1" hidden="1" customHeight="1" x14ac:dyDescent="0.15">
      <c r="A2779" s="130" t="s">
        <v>5649</v>
      </c>
      <c r="B2779" s="130" t="s">
        <v>5650</v>
      </c>
      <c r="C2779" s="130" t="s">
        <v>11</v>
      </c>
      <c r="D2779" s="130">
        <v>0</v>
      </c>
      <c r="E2779" s="131">
        <v>0</v>
      </c>
      <c r="F2779" s="131">
        <v>0</v>
      </c>
      <c r="G2779" s="130" t="s">
        <v>13</v>
      </c>
      <c r="H2779" s="130">
        <v>0</v>
      </c>
      <c r="I2779" s="130">
        <v>0</v>
      </c>
      <c r="J2779" s="131">
        <v>0</v>
      </c>
      <c r="K2779" s="131">
        <v>0</v>
      </c>
    </row>
    <row r="2780" spans="1:11" ht="23.1" hidden="1" customHeight="1" x14ac:dyDescent="0.15">
      <c r="A2780" s="130" t="s">
        <v>5651</v>
      </c>
      <c r="B2780" s="130" t="s">
        <v>5652</v>
      </c>
      <c r="C2780" s="130" t="s">
        <v>25</v>
      </c>
      <c r="D2780" s="130">
        <v>0</v>
      </c>
      <c r="E2780" s="131" t="s">
        <v>26</v>
      </c>
      <c r="F2780" s="131">
        <v>0</v>
      </c>
      <c r="G2780" s="130" t="s">
        <v>64</v>
      </c>
      <c r="H2780" s="130">
        <v>0</v>
      </c>
      <c r="I2780" s="130">
        <v>0</v>
      </c>
      <c r="J2780" s="131" t="s">
        <v>26</v>
      </c>
      <c r="K2780" s="131">
        <v>0</v>
      </c>
    </row>
    <row r="2781" spans="1:11" ht="23.1" hidden="1" customHeight="1" x14ac:dyDescent="0.15">
      <c r="A2781" s="130" t="s">
        <v>5653</v>
      </c>
      <c r="B2781" s="130" t="s">
        <v>5654</v>
      </c>
      <c r="C2781" s="130" t="s">
        <v>11</v>
      </c>
      <c r="D2781" s="130">
        <v>0</v>
      </c>
      <c r="E2781" s="131">
        <v>0</v>
      </c>
      <c r="F2781" s="131">
        <v>0</v>
      </c>
      <c r="G2781" s="130" t="s">
        <v>13</v>
      </c>
      <c r="H2781" s="130">
        <v>0</v>
      </c>
      <c r="I2781" s="130">
        <v>0</v>
      </c>
      <c r="J2781" s="131">
        <v>0</v>
      </c>
      <c r="K2781" s="131">
        <v>0</v>
      </c>
    </row>
    <row r="2782" spans="1:11" ht="23.1" hidden="1" customHeight="1" x14ac:dyDescent="0.15">
      <c r="A2782" s="130" t="s">
        <v>5655</v>
      </c>
      <c r="B2782" s="130" t="s">
        <v>5656</v>
      </c>
      <c r="C2782" s="130" t="s">
        <v>25</v>
      </c>
      <c r="D2782" s="130">
        <v>0</v>
      </c>
      <c r="E2782" s="131">
        <v>0</v>
      </c>
      <c r="F2782" s="131">
        <v>0</v>
      </c>
      <c r="G2782" s="130" t="s">
        <v>64</v>
      </c>
      <c r="H2782" s="130">
        <v>0</v>
      </c>
      <c r="I2782" s="130">
        <v>0</v>
      </c>
      <c r="J2782" s="131">
        <v>0</v>
      </c>
      <c r="K2782" s="131">
        <v>0</v>
      </c>
    </row>
    <row r="2783" spans="1:11" ht="23.1" hidden="1" customHeight="1" x14ac:dyDescent="0.15">
      <c r="A2783" s="130" t="s">
        <v>5657</v>
      </c>
      <c r="B2783" s="130" t="s">
        <v>5658</v>
      </c>
      <c r="C2783" s="130" t="s">
        <v>11</v>
      </c>
      <c r="D2783" s="130">
        <v>0</v>
      </c>
      <c r="E2783" s="131">
        <v>0</v>
      </c>
      <c r="F2783" s="131">
        <v>0</v>
      </c>
      <c r="G2783" s="130" t="s">
        <v>13</v>
      </c>
      <c r="H2783" s="130">
        <v>0</v>
      </c>
      <c r="I2783" s="130">
        <v>0</v>
      </c>
      <c r="J2783" s="131">
        <v>0</v>
      </c>
      <c r="K2783" s="131">
        <v>0</v>
      </c>
    </row>
    <row r="2784" spans="1:11" ht="23.1" hidden="1" customHeight="1" x14ac:dyDescent="0.15">
      <c r="A2784" s="130" t="s">
        <v>5659</v>
      </c>
      <c r="B2784" s="130" t="s">
        <v>5660</v>
      </c>
      <c r="C2784" s="130" t="s">
        <v>11</v>
      </c>
      <c r="D2784" s="130" t="s">
        <v>12</v>
      </c>
      <c r="E2784" s="131">
        <v>0</v>
      </c>
      <c r="F2784" s="131">
        <v>0</v>
      </c>
      <c r="G2784" s="130" t="s">
        <v>32</v>
      </c>
      <c r="H2784" s="130" t="s">
        <v>19</v>
      </c>
      <c r="I2784" s="130">
        <v>0</v>
      </c>
      <c r="J2784" s="131">
        <v>0</v>
      </c>
      <c r="K2784" s="131">
        <v>0</v>
      </c>
    </row>
    <row r="2785" spans="1:11" ht="23.1" hidden="1" customHeight="1" x14ac:dyDescent="0.15">
      <c r="A2785" s="130" t="s">
        <v>5661</v>
      </c>
      <c r="B2785" s="130" t="s">
        <v>5662</v>
      </c>
      <c r="C2785" s="130" t="s">
        <v>11</v>
      </c>
      <c r="D2785" s="130">
        <v>0</v>
      </c>
      <c r="E2785" s="131">
        <v>0</v>
      </c>
      <c r="F2785" s="131">
        <v>0</v>
      </c>
      <c r="G2785" s="130" t="s">
        <v>32</v>
      </c>
      <c r="H2785" s="130">
        <v>0</v>
      </c>
      <c r="I2785" s="130">
        <v>0</v>
      </c>
      <c r="J2785" s="131">
        <v>0</v>
      </c>
      <c r="K2785" s="131">
        <v>0</v>
      </c>
    </row>
    <row r="2786" spans="1:11" ht="23.1" hidden="1" customHeight="1" x14ac:dyDescent="0.15">
      <c r="A2786" s="130" t="s">
        <v>5663</v>
      </c>
      <c r="B2786" s="130" t="s">
        <v>5664</v>
      </c>
      <c r="C2786" s="130" t="s">
        <v>18</v>
      </c>
      <c r="D2786" s="130">
        <v>0</v>
      </c>
      <c r="E2786" s="131">
        <v>0</v>
      </c>
      <c r="F2786" s="131">
        <v>0</v>
      </c>
      <c r="G2786" s="130" t="s">
        <v>18</v>
      </c>
      <c r="H2786" s="130">
        <v>0</v>
      </c>
      <c r="I2786" s="130">
        <v>0</v>
      </c>
      <c r="J2786" s="131">
        <v>0</v>
      </c>
      <c r="K2786" s="131">
        <v>0</v>
      </c>
    </row>
    <row r="2787" spans="1:11" ht="23.1" hidden="1" customHeight="1" x14ac:dyDescent="0.15">
      <c r="A2787" s="130" t="s">
        <v>5665</v>
      </c>
      <c r="B2787" s="130" t="s">
        <v>5666</v>
      </c>
      <c r="C2787" s="130" t="s">
        <v>17</v>
      </c>
      <c r="D2787" s="130">
        <v>0</v>
      </c>
      <c r="E2787" s="131">
        <v>0</v>
      </c>
      <c r="F2787" s="131">
        <v>0</v>
      </c>
      <c r="G2787" s="130" t="s">
        <v>23</v>
      </c>
      <c r="H2787" s="130">
        <v>0</v>
      </c>
      <c r="I2787" s="130">
        <v>0</v>
      </c>
      <c r="J2787" s="131">
        <v>0</v>
      </c>
      <c r="K2787" s="131">
        <v>0</v>
      </c>
    </row>
    <row r="2788" spans="1:11" ht="23.1" hidden="1" customHeight="1" x14ac:dyDescent="0.15">
      <c r="A2788" s="130" t="s">
        <v>5667</v>
      </c>
      <c r="B2788" s="130" t="s">
        <v>5668</v>
      </c>
      <c r="C2788" s="130" t="s">
        <v>11</v>
      </c>
      <c r="D2788" s="130">
        <v>0</v>
      </c>
      <c r="E2788" s="131">
        <v>0</v>
      </c>
      <c r="F2788" s="131">
        <v>0</v>
      </c>
      <c r="G2788" s="130" t="s">
        <v>32</v>
      </c>
      <c r="H2788" s="130">
        <v>0</v>
      </c>
      <c r="I2788" s="130">
        <v>0</v>
      </c>
      <c r="J2788" s="131">
        <v>0</v>
      </c>
      <c r="K2788" s="131">
        <v>0</v>
      </c>
    </row>
    <row r="2789" spans="1:11" ht="23.1" hidden="1" customHeight="1" x14ac:dyDescent="0.15">
      <c r="A2789" s="130" t="s">
        <v>5669</v>
      </c>
      <c r="B2789" s="130" t="s">
        <v>5670</v>
      </c>
      <c r="C2789" s="130" t="s">
        <v>26</v>
      </c>
      <c r="D2789" s="130">
        <v>0</v>
      </c>
      <c r="E2789" s="131">
        <v>0</v>
      </c>
      <c r="F2789" s="131">
        <v>0</v>
      </c>
      <c r="G2789" s="130" t="s">
        <v>26</v>
      </c>
      <c r="H2789" s="130">
        <v>0</v>
      </c>
      <c r="I2789" s="130">
        <v>0</v>
      </c>
      <c r="J2789" s="131">
        <v>0</v>
      </c>
      <c r="K2789" s="131">
        <v>0</v>
      </c>
    </row>
    <row r="2790" spans="1:11" ht="23.1" hidden="1" customHeight="1" x14ac:dyDescent="0.15">
      <c r="A2790" s="130" t="s">
        <v>5671</v>
      </c>
      <c r="B2790" s="130" t="s">
        <v>5672</v>
      </c>
      <c r="C2790" s="130" t="s">
        <v>26</v>
      </c>
      <c r="D2790" s="130">
        <v>0</v>
      </c>
      <c r="E2790" s="131">
        <v>0</v>
      </c>
      <c r="F2790" s="131">
        <v>0</v>
      </c>
      <c r="G2790" s="130" t="s">
        <v>26</v>
      </c>
      <c r="H2790" s="130">
        <v>0</v>
      </c>
      <c r="I2790" s="130">
        <v>0</v>
      </c>
      <c r="J2790" s="131">
        <v>0</v>
      </c>
      <c r="K2790" s="131">
        <v>0</v>
      </c>
    </row>
    <row r="2791" spans="1:11" ht="23.1" hidden="1" customHeight="1" x14ac:dyDescent="0.15">
      <c r="A2791" s="130" t="s">
        <v>5673</v>
      </c>
      <c r="B2791" s="130" t="s">
        <v>5674</v>
      </c>
      <c r="C2791" s="130" t="s">
        <v>35</v>
      </c>
      <c r="D2791" s="130" t="s">
        <v>11</v>
      </c>
      <c r="E2791" s="131">
        <v>0</v>
      </c>
      <c r="F2791" s="131">
        <v>0</v>
      </c>
      <c r="G2791" s="130" t="s">
        <v>36</v>
      </c>
      <c r="H2791" s="130" t="s">
        <v>32</v>
      </c>
      <c r="I2791" s="130">
        <v>0</v>
      </c>
      <c r="J2791" s="131">
        <v>0</v>
      </c>
      <c r="K2791" s="131">
        <v>0</v>
      </c>
    </row>
    <row r="2792" spans="1:11" ht="23.1" hidden="1" customHeight="1" x14ac:dyDescent="0.15">
      <c r="A2792" s="130" t="s">
        <v>5675</v>
      </c>
      <c r="B2792" s="130" t="s">
        <v>5676</v>
      </c>
      <c r="C2792" s="130" t="s">
        <v>18</v>
      </c>
      <c r="D2792" s="130">
        <v>0</v>
      </c>
      <c r="E2792" s="131">
        <v>0</v>
      </c>
      <c r="F2792" s="131">
        <v>0</v>
      </c>
      <c r="G2792" s="130" t="s">
        <v>18</v>
      </c>
      <c r="H2792" s="130">
        <v>0</v>
      </c>
      <c r="I2792" s="130">
        <v>0</v>
      </c>
      <c r="J2792" s="131">
        <v>0</v>
      </c>
      <c r="K2792" s="131">
        <v>0</v>
      </c>
    </row>
    <row r="2793" spans="1:11" ht="23.1" hidden="1" customHeight="1" x14ac:dyDescent="0.15">
      <c r="A2793" s="130" t="s">
        <v>5677</v>
      </c>
      <c r="B2793" s="130" t="s">
        <v>5678</v>
      </c>
      <c r="C2793" s="130" t="s">
        <v>25</v>
      </c>
      <c r="D2793" s="130" t="s">
        <v>35</v>
      </c>
      <c r="E2793" s="131">
        <v>0</v>
      </c>
      <c r="F2793" s="131">
        <v>0</v>
      </c>
      <c r="G2793" s="130" t="s">
        <v>55</v>
      </c>
      <c r="H2793" s="130" t="s">
        <v>27</v>
      </c>
      <c r="I2793" s="130" t="s">
        <v>76</v>
      </c>
      <c r="J2793" s="131">
        <v>0</v>
      </c>
      <c r="K2793" s="131">
        <v>0</v>
      </c>
    </row>
    <row r="2794" spans="1:11" ht="23.1" hidden="1" customHeight="1" x14ac:dyDescent="0.15">
      <c r="A2794" s="130" t="s">
        <v>5679</v>
      </c>
      <c r="B2794" s="130" t="s">
        <v>5680</v>
      </c>
      <c r="C2794" s="130" t="s">
        <v>35</v>
      </c>
      <c r="D2794" s="130">
        <v>0</v>
      </c>
      <c r="E2794" s="131">
        <v>0</v>
      </c>
      <c r="F2794" s="131">
        <v>0</v>
      </c>
      <c r="G2794" s="130" t="s">
        <v>36</v>
      </c>
      <c r="H2794" s="130">
        <v>0</v>
      </c>
      <c r="I2794" s="130">
        <v>0</v>
      </c>
      <c r="J2794" s="131">
        <v>0</v>
      </c>
      <c r="K2794" s="131">
        <v>0</v>
      </c>
    </row>
    <row r="2795" spans="1:11" ht="23.1" hidden="1" customHeight="1" x14ac:dyDescent="0.15">
      <c r="A2795" s="130" t="s">
        <v>5681</v>
      </c>
      <c r="B2795" s="130" t="s">
        <v>5682</v>
      </c>
      <c r="C2795" s="130" t="s">
        <v>11</v>
      </c>
      <c r="D2795" s="130">
        <v>0</v>
      </c>
      <c r="E2795" s="131">
        <v>0</v>
      </c>
      <c r="F2795" s="131">
        <v>0</v>
      </c>
      <c r="G2795" s="130" t="s">
        <v>57</v>
      </c>
      <c r="H2795" s="130">
        <v>0</v>
      </c>
      <c r="I2795" s="130">
        <v>0</v>
      </c>
      <c r="J2795" s="131">
        <v>0</v>
      </c>
      <c r="K2795" s="131">
        <v>0</v>
      </c>
    </row>
    <row r="2796" spans="1:11" ht="23.1" hidden="1" customHeight="1" x14ac:dyDescent="0.15">
      <c r="A2796" s="130" t="s">
        <v>5683</v>
      </c>
      <c r="B2796" s="130" t="s">
        <v>5684</v>
      </c>
      <c r="C2796" s="130" t="s">
        <v>11</v>
      </c>
      <c r="D2796" s="130">
        <v>0</v>
      </c>
      <c r="E2796" s="131">
        <v>0</v>
      </c>
      <c r="F2796" s="131">
        <v>0</v>
      </c>
      <c r="G2796" s="130" t="s">
        <v>13</v>
      </c>
      <c r="H2796" s="130">
        <v>0</v>
      </c>
      <c r="I2796" s="130">
        <v>0</v>
      </c>
      <c r="J2796" s="131">
        <v>0</v>
      </c>
      <c r="K2796" s="131">
        <v>0</v>
      </c>
    </row>
    <row r="2797" spans="1:11" ht="23.1" hidden="1" customHeight="1" x14ac:dyDescent="0.15">
      <c r="A2797" s="130" t="s">
        <v>5685</v>
      </c>
      <c r="B2797" s="130" t="s">
        <v>5686</v>
      </c>
      <c r="C2797" s="130" t="s">
        <v>11</v>
      </c>
      <c r="D2797" s="130">
        <v>0</v>
      </c>
      <c r="E2797" s="131">
        <v>0</v>
      </c>
      <c r="F2797" s="131">
        <v>0</v>
      </c>
      <c r="G2797" s="130" t="s">
        <v>32</v>
      </c>
      <c r="H2797" s="130" t="s">
        <v>57</v>
      </c>
      <c r="I2797" s="130">
        <v>0</v>
      </c>
      <c r="J2797" s="131">
        <v>0</v>
      </c>
      <c r="K2797" s="131">
        <v>0</v>
      </c>
    </row>
    <row r="2798" spans="1:11" ht="23.1" hidden="1" customHeight="1" x14ac:dyDescent="0.15">
      <c r="A2798" s="130" t="s">
        <v>5687</v>
      </c>
      <c r="B2798" s="130" t="s">
        <v>5688</v>
      </c>
      <c r="C2798" s="130" t="s">
        <v>12</v>
      </c>
      <c r="D2798" s="130">
        <v>0</v>
      </c>
      <c r="E2798" s="131">
        <v>0</v>
      </c>
      <c r="F2798" s="131">
        <v>0</v>
      </c>
      <c r="G2798" s="130" t="s">
        <v>19</v>
      </c>
      <c r="H2798" s="130">
        <v>0</v>
      </c>
      <c r="I2798" s="130">
        <v>0</v>
      </c>
      <c r="J2798" s="131">
        <v>0</v>
      </c>
      <c r="K2798" s="131">
        <v>0</v>
      </c>
    </row>
    <row r="2799" spans="1:11" ht="23.1" hidden="1" customHeight="1" x14ac:dyDescent="0.15">
      <c r="A2799" s="130" t="s">
        <v>5689</v>
      </c>
      <c r="B2799" s="130" t="s">
        <v>5690</v>
      </c>
      <c r="C2799" s="130" t="s">
        <v>25</v>
      </c>
      <c r="D2799" s="130">
        <v>0</v>
      </c>
      <c r="E2799" s="131">
        <v>0</v>
      </c>
      <c r="F2799" s="131">
        <v>0</v>
      </c>
      <c r="G2799" s="130" t="s">
        <v>64</v>
      </c>
      <c r="H2799" s="130" t="s">
        <v>29</v>
      </c>
      <c r="I2799" s="130">
        <v>0</v>
      </c>
      <c r="J2799" s="131">
        <v>0</v>
      </c>
      <c r="K2799" s="131">
        <v>0</v>
      </c>
    </row>
    <row r="2800" spans="1:11" ht="23.1" hidden="1" customHeight="1" x14ac:dyDescent="0.15">
      <c r="A2800" s="130" t="s">
        <v>5691</v>
      </c>
      <c r="B2800" s="130" t="s">
        <v>5692</v>
      </c>
      <c r="C2800" s="130" t="s">
        <v>12</v>
      </c>
      <c r="D2800" s="130">
        <v>0</v>
      </c>
      <c r="E2800" s="131">
        <v>0</v>
      </c>
      <c r="F2800" s="131">
        <v>0</v>
      </c>
      <c r="G2800" s="130" t="s">
        <v>19</v>
      </c>
      <c r="H2800" s="130">
        <v>0</v>
      </c>
      <c r="I2800" s="130">
        <v>0</v>
      </c>
      <c r="J2800" s="131">
        <v>0</v>
      </c>
      <c r="K2800" s="131">
        <v>0</v>
      </c>
    </row>
    <row r="2801" spans="1:11" ht="23.1" hidden="1" customHeight="1" x14ac:dyDescent="0.15">
      <c r="A2801" s="130" t="s">
        <v>5693</v>
      </c>
      <c r="B2801" s="130" t="s">
        <v>5694</v>
      </c>
      <c r="C2801" s="130" t="s">
        <v>35</v>
      </c>
      <c r="D2801" s="130">
        <v>0</v>
      </c>
      <c r="E2801" s="131">
        <v>0</v>
      </c>
      <c r="F2801" s="131">
        <v>0</v>
      </c>
      <c r="G2801" s="130" t="s">
        <v>36</v>
      </c>
      <c r="H2801" s="130">
        <v>0</v>
      </c>
      <c r="I2801" s="130">
        <v>0</v>
      </c>
      <c r="J2801" s="131">
        <v>0</v>
      </c>
      <c r="K2801" s="131">
        <v>0</v>
      </c>
    </row>
    <row r="2802" spans="1:11" ht="23.1" hidden="1" customHeight="1" x14ac:dyDescent="0.15">
      <c r="A2802" s="130" t="s">
        <v>5695</v>
      </c>
      <c r="B2802" s="130" t="s">
        <v>5696</v>
      </c>
      <c r="C2802" s="130" t="s">
        <v>25</v>
      </c>
      <c r="D2802" s="130">
        <v>0</v>
      </c>
      <c r="E2802" s="131">
        <v>0</v>
      </c>
      <c r="F2802" s="131">
        <v>0</v>
      </c>
      <c r="G2802" s="130" t="s">
        <v>72</v>
      </c>
      <c r="H2802" s="130">
        <v>0</v>
      </c>
      <c r="I2802" s="130">
        <v>0</v>
      </c>
      <c r="J2802" s="131">
        <v>0</v>
      </c>
      <c r="K2802" s="131">
        <v>0</v>
      </c>
    </row>
    <row r="2803" spans="1:11" ht="23.1" hidden="1" customHeight="1" x14ac:dyDescent="0.15">
      <c r="A2803" s="130" t="s">
        <v>5697</v>
      </c>
      <c r="B2803" s="130" t="s">
        <v>5698</v>
      </c>
      <c r="C2803" s="130" t="s">
        <v>17</v>
      </c>
      <c r="D2803" s="130">
        <v>0</v>
      </c>
      <c r="E2803" s="131">
        <v>0</v>
      </c>
      <c r="F2803" s="131">
        <v>0</v>
      </c>
      <c r="G2803" s="130" t="s">
        <v>23</v>
      </c>
      <c r="H2803" s="130">
        <v>0</v>
      </c>
      <c r="I2803" s="130">
        <v>0</v>
      </c>
      <c r="J2803" s="131">
        <v>0</v>
      </c>
      <c r="K2803" s="131">
        <v>0</v>
      </c>
    </row>
    <row r="2804" spans="1:11" ht="23.1" hidden="1" customHeight="1" x14ac:dyDescent="0.15">
      <c r="A2804" s="130" t="s">
        <v>5699</v>
      </c>
      <c r="B2804" s="130" t="s">
        <v>5700</v>
      </c>
      <c r="C2804" s="130" t="s">
        <v>35</v>
      </c>
      <c r="D2804" s="130">
        <v>0</v>
      </c>
      <c r="E2804" s="131">
        <v>0</v>
      </c>
      <c r="F2804" s="131">
        <v>0</v>
      </c>
      <c r="G2804" s="130" t="s">
        <v>36</v>
      </c>
      <c r="H2804" s="130">
        <v>0</v>
      </c>
      <c r="I2804" s="130">
        <v>0</v>
      </c>
      <c r="J2804" s="131">
        <v>0</v>
      </c>
      <c r="K2804" s="131">
        <v>0</v>
      </c>
    </row>
    <row r="2805" spans="1:11" ht="23.1" hidden="1" customHeight="1" x14ac:dyDescent="0.15">
      <c r="A2805" s="130" t="s">
        <v>5701</v>
      </c>
      <c r="B2805" s="130" t="s">
        <v>5702</v>
      </c>
      <c r="C2805" s="130" t="s">
        <v>22</v>
      </c>
      <c r="D2805" s="130">
        <v>0</v>
      </c>
      <c r="E2805" s="131">
        <v>0</v>
      </c>
      <c r="F2805" s="131">
        <v>0</v>
      </c>
      <c r="G2805" s="130" t="s">
        <v>84</v>
      </c>
      <c r="H2805" s="130">
        <v>0</v>
      </c>
      <c r="I2805" s="130">
        <v>0</v>
      </c>
      <c r="J2805" s="131">
        <v>0</v>
      </c>
      <c r="K2805" s="131">
        <v>0</v>
      </c>
    </row>
    <row r="2806" spans="1:11" ht="23.1" hidden="1" customHeight="1" x14ac:dyDescent="0.15">
      <c r="A2806" s="130" t="s">
        <v>5703</v>
      </c>
      <c r="B2806" s="130" t="s">
        <v>5704</v>
      </c>
      <c r="C2806" s="130" t="s">
        <v>11</v>
      </c>
      <c r="D2806" s="130">
        <v>0</v>
      </c>
      <c r="E2806" s="131">
        <v>0</v>
      </c>
      <c r="F2806" s="131">
        <v>0</v>
      </c>
      <c r="G2806" s="130" t="s">
        <v>13</v>
      </c>
      <c r="H2806" s="130">
        <v>0</v>
      </c>
      <c r="I2806" s="130">
        <v>0</v>
      </c>
      <c r="J2806" s="131">
        <v>0</v>
      </c>
      <c r="K2806" s="131">
        <v>0</v>
      </c>
    </row>
    <row r="2807" spans="1:11" ht="23.1" hidden="1" customHeight="1" x14ac:dyDescent="0.15">
      <c r="A2807" s="130" t="s">
        <v>5705</v>
      </c>
      <c r="B2807" s="130" t="s">
        <v>5706</v>
      </c>
      <c r="C2807" s="130" t="s">
        <v>25</v>
      </c>
      <c r="D2807" s="130">
        <v>0</v>
      </c>
      <c r="E2807" s="131">
        <v>0</v>
      </c>
      <c r="F2807" s="131">
        <v>0</v>
      </c>
      <c r="G2807" s="130" t="s">
        <v>41</v>
      </c>
      <c r="H2807" s="130">
        <v>0</v>
      </c>
      <c r="I2807" s="130">
        <v>0</v>
      </c>
      <c r="J2807" s="131">
        <v>0</v>
      </c>
      <c r="K2807" s="131">
        <v>0</v>
      </c>
    </row>
    <row r="2808" spans="1:11" ht="23.1" hidden="1" customHeight="1" x14ac:dyDescent="0.15">
      <c r="A2808" s="130" t="s">
        <v>5707</v>
      </c>
      <c r="B2808" s="130" t="s">
        <v>5708</v>
      </c>
      <c r="C2808" s="130" t="s">
        <v>26</v>
      </c>
      <c r="D2808" s="130">
        <v>0</v>
      </c>
      <c r="E2808" s="131">
        <v>0</v>
      </c>
      <c r="F2808" s="131">
        <v>0</v>
      </c>
      <c r="G2808" s="130" t="s">
        <v>26</v>
      </c>
      <c r="H2808" s="130">
        <v>0</v>
      </c>
      <c r="I2808" s="130">
        <v>0</v>
      </c>
      <c r="J2808" s="131">
        <v>0</v>
      </c>
      <c r="K2808" s="131">
        <v>0</v>
      </c>
    </row>
    <row r="2809" spans="1:11" ht="23.1" hidden="1" customHeight="1" x14ac:dyDescent="0.15">
      <c r="A2809" s="130" t="s">
        <v>5709</v>
      </c>
      <c r="B2809" s="130" t="s">
        <v>5710</v>
      </c>
      <c r="C2809" s="130" t="s">
        <v>11</v>
      </c>
      <c r="D2809" s="130">
        <v>0</v>
      </c>
      <c r="E2809" s="131">
        <v>0</v>
      </c>
      <c r="F2809" s="131">
        <v>0</v>
      </c>
      <c r="G2809" s="130" t="s">
        <v>13</v>
      </c>
      <c r="H2809" s="130">
        <v>0</v>
      </c>
      <c r="I2809" s="130">
        <v>0</v>
      </c>
      <c r="J2809" s="131">
        <v>0</v>
      </c>
      <c r="K2809" s="131">
        <v>0</v>
      </c>
    </row>
    <row r="2810" spans="1:11" ht="23.1" hidden="1" customHeight="1" x14ac:dyDescent="0.15">
      <c r="A2810" s="130" t="s">
        <v>5711</v>
      </c>
      <c r="B2810" s="130" t="s">
        <v>5712</v>
      </c>
      <c r="C2810" s="130" t="s">
        <v>59</v>
      </c>
      <c r="D2810" s="130">
        <v>0</v>
      </c>
      <c r="E2810" s="131">
        <v>0</v>
      </c>
      <c r="F2810" s="131">
        <v>0</v>
      </c>
      <c r="G2810" s="130" t="s">
        <v>59</v>
      </c>
      <c r="H2810" s="130">
        <v>0</v>
      </c>
      <c r="I2810" s="130">
        <v>0</v>
      </c>
      <c r="J2810" s="131">
        <v>0</v>
      </c>
      <c r="K2810" s="131">
        <v>0</v>
      </c>
    </row>
    <row r="2811" spans="1:11" ht="23.1" hidden="1" customHeight="1" x14ac:dyDescent="0.15">
      <c r="A2811" s="130" t="s">
        <v>5713</v>
      </c>
      <c r="B2811" s="130" t="s">
        <v>5714</v>
      </c>
      <c r="C2811" s="130" t="s">
        <v>26</v>
      </c>
      <c r="D2811" s="130">
        <v>0</v>
      </c>
      <c r="E2811" s="131">
        <v>0</v>
      </c>
      <c r="F2811" s="131">
        <v>0</v>
      </c>
      <c r="G2811" s="130" t="s">
        <v>26</v>
      </c>
      <c r="H2811" s="130">
        <v>0</v>
      </c>
      <c r="I2811" s="130">
        <v>0</v>
      </c>
      <c r="J2811" s="131">
        <v>0</v>
      </c>
      <c r="K2811" s="131">
        <v>0</v>
      </c>
    </row>
    <row r="2812" spans="1:11" ht="23.1" hidden="1" customHeight="1" x14ac:dyDescent="0.15">
      <c r="A2812" s="130" t="s">
        <v>5715</v>
      </c>
      <c r="B2812" s="130" t="s">
        <v>5716</v>
      </c>
      <c r="C2812" s="130" t="s">
        <v>17</v>
      </c>
      <c r="D2812" s="130">
        <v>0</v>
      </c>
      <c r="E2812" s="131">
        <v>0</v>
      </c>
      <c r="F2812" s="131">
        <v>0</v>
      </c>
      <c r="G2812" s="130" t="s">
        <v>37</v>
      </c>
      <c r="H2812" s="130">
        <v>0</v>
      </c>
      <c r="I2812" s="130">
        <v>0</v>
      </c>
      <c r="J2812" s="131">
        <v>0</v>
      </c>
      <c r="K2812" s="131">
        <v>0</v>
      </c>
    </row>
    <row r="2813" spans="1:11" ht="23.1" hidden="1" customHeight="1" x14ac:dyDescent="0.15">
      <c r="A2813" s="130" t="s">
        <v>5717</v>
      </c>
      <c r="B2813" s="130" t="s">
        <v>5718</v>
      </c>
      <c r="C2813" s="130" t="s">
        <v>11</v>
      </c>
      <c r="D2813" s="130">
        <v>0</v>
      </c>
      <c r="E2813" s="131">
        <v>0</v>
      </c>
      <c r="F2813" s="131">
        <v>0</v>
      </c>
      <c r="G2813" s="130" t="s">
        <v>32</v>
      </c>
      <c r="H2813" s="130">
        <v>0</v>
      </c>
      <c r="I2813" s="130">
        <v>0</v>
      </c>
      <c r="J2813" s="131">
        <v>0</v>
      </c>
      <c r="K2813" s="131">
        <v>0</v>
      </c>
    </row>
    <row r="2814" spans="1:11" ht="23.1" hidden="1" customHeight="1" x14ac:dyDescent="0.15">
      <c r="A2814" s="130" t="s">
        <v>5719</v>
      </c>
      <c r="B2814" s="130" t="s">
        <v>5720</v>
      </c>
      <c r="C2814" s="130" t="s">
        <v>12</v>
      </c>
      <c r="D2814" s="130">
        <v>0</v>
      </c>
      <c r="E2814" s="131">
        <v>0</v>
      </c>
      <c r="F2814" s="131">
        <v>0</v>
      </c>
      <c r="G2814" s="130" t="s">
        <v>19</v>
      </c>
      <c r="H2814" s="130">
        <v>0</v>
      </c>
      <c r="I2814" s="130">
        <v>0</v>
      </c>
      <c r="J2814" s="131">
        <v>0</v>
      </c>
      <c r="K2814" s="131">
        <v>0</v>
      </c>
    </row>
    <row r="2815" spans="1:11" ht="23.1" hidden="1" customHeight="1" x14ac:dyDescent="0.15">
      <c r="A2815" s="130" t="s">
        <v>5721</v>
      </c>
      <c r="B2815" s="130" t="s">
        <v>5722</v>
      </c>
      <c r="C2815" s="130" t="s">
        <v>18</v>
      </c>
      <c r="D2815" s="130">
        <v>0</v>
      </c>
      <c r="E2815" s="131">
        <v>0</v>
      </c>
      <c r="F2815" s="131">
        <v>0</v>
      </c>
      <c r="G2815" s="130" t="s">
        <v>18</v>
      </c>
      <c r="H2815" s="130">
        <v>0</v>
      </c>
      <c r="I2815" s="130">
        <v>0</v>
      </c>
      <c r="J2815" s="131">
        <v>0</v>
      </c>
      <c r="K2815" s="131">
        <v>0</v>
      </c>
    </row>
    <row r="2816" spans="1:11" ht="23.1" hidden="1" customHeight="1" x14ac:dyDescent="0.15">
      <c r="A2816" s="130" t="s">
        <v>5723</v>
      </c>
      <c r="B2816" s="130" t="s">
        <v>5724</v>
      </c>
      <c r="C2816" s="130" t="s">
        <v>26</v>
      </c>
      <c r="D2816" s="130" t="s">
        <v>40</v>
      </c>
      <c r="E2816" s="131">
        <v>0</v>
      </c>
      <c r="F2816" s="131">
        <v>0</v>
      </c>
      <c r="G2816" s="130" t="s">
        <v>26</v>
      </c>
      <c r="H2816" s="130" t="s">
        <v>40</v>
      </c>
      <c r="I2816" s="130">
        <v>0</v>
      </c>
      <c r="J2816" s="131">
        <v>0</v>
      </c>
      <c r="K2816" s="131">
        <v>0</v>
      </c>
    </row>
    <row r="2817" spans="1:11" ht="23.1" hidden="1" customHeight="1" x14ac:dyDescent="0.15">
      <c r="A2817" s="130" t="s">
        <v>5725</v>
      </c>
      <c r="B2817" s="130" t="s">
        <v>5726</v>
      </c>
      <c r="C2817" s="130" t="s">
        <v>18</v>
      </c>
      <c r="D2817" s="130">
        <v>0</v>
      </c>
      <c r="E2817" s="131">
        <v>0</v>
      </c>
      <c r="F2817" s="131">
        <v>0</v>
      </c>
      <c r="G2817" s="130" t="s">
        <v>18</v>
      </c>
      <c r="H2817" s="130">
        <v>0</v>
      </c>
      <c r="I2817" s="130">
        <v>0</v>
      </c>
      <c r="J2817" s="131">
        <v>0</v>
      </c>
      <c r="K2817" s="131">
        <v>0</v>
      </c>
    </row>
    <row r="2818" spans="1:11" ht="23.1" hidden="1" customHeight="1" x14ac:dyDescent="0.15">
      <c r="A2818" s="130" t="s">
        <v>5727</v>
      </c>
      <c r="B2818" s="130" t="s">
        <v>5728</v>
      </c>
      <c r="C2818" s="130" t="s">
        <v>35</v>
      </c>
      <c r="D2818" s="130">
        <v>0</v>
      </c>
      <c r="E2818" s="131">
        <v>0</v>
      </c>
      <c r="F2818" s="131">
        <v>0</v>
      </c>
      <c r="G2818" s="130" t="s">
        <v>76</v>
      </c>
      <c r="H2818" s="130">
        <v>0</v>
      </c>
      <c r="I2818" s="130">
        <v>0</v>
      </c>
      <c r="J2818" s="131">
        <v>0</v>
      </c>
      <c r="K2818" s="131">
        <v>0</v>
      </c>
    </row>
    <row r="2819" spans="1:11" ht="23.1" hidden="1" customHeight="1" x14ac:dyDescent="0.15">
      <c r="A2819" s="130" t="s">
        <v>5729</v>
      </c>
      <c r="B2819" s="130" t="s">
        <v>5730</v>
      </c>
      <c r="C2819" s="130" t="s">
        <v>25</v>
      </c>
      <c r="D2819" s="130" t="s">
        <v>11</v>
      </c>
      <c r="E2819" s="131">
        <v>0</v>
      </c>
      <c r="F2819" s="131">
        <v>0</v>
      </c>
      <c r="G2819" s="130" t="s">
        <v>41</v>
      </c>
      <c r="H2819" s="130" t="s">
        <v>13</v>
      </c>
      <c r="I2819" s="130">
        <v>0</v>
      </c>
      <c r="J2819" s="131">
        <v>0</v>
      </c>
      <c r="K2819" s="131">
        <v>0</v>
      </c>
    </row>
    <row r="2820" spans="1:11" ht="23.1" hidden="1" customHeight="1" x14ac:dyDescent="0.15">
      <c r="A2820" s="130" t="s">
        <v>5731</v>
      </c>
      <c r="B2820" s="130" t="s">
        <v>5732</v>
      </c>
      <c r="C2820" s="130" t="s">
        <v>35</v>
      </c>
      <c r="D2820" s="130">
        <v>0</v>
      </c>
      <c r="E2820" s="131">
        <v>0</v>
      </c>
      <c r="F2820" s="131">
        <v>0</v>
      </c>
      <c r="G2820" s="130" t="s">
        <v>36</v>
      </c>
      <c r="H2820" s="130">
        <v>0</v>
      </c>
      <c r="I2820" s="130">
        <v>0</v>
      </c>
      <c r="J2820" s="131">
        <v>0</v>
      </c>
      <c r="K2820" s="131">
        <v>0</v>
      </c>
    </row>
    <row r="2821" spans="1:11" ht="23.1" hidden="1" customHeight="1" x14ac:dyDescent="0.15">
      <c r="A2821" s="130" t="s">
        <v>5733</v>
      </c>
      <c r="B2821" s="130" t="s">
        <v>5734</v>
      </c>
      <c r="C2821" s="130" t="s">
        <v>18</v>
      </c>
      <c r="D2821" s="130">
        <v>0</v>
      </c>
      <c r="E2821" s="131">
        <v>0</v>
      </c>
      <c r="F2821" s="131">
        <v>0</v>
      </c>
      <c r="G2821" s="130" t="s">
        <v>18</v>
      </c>
      <c r="H2821" s="130">
        <v>0</v>
      </c>
      <c r="I2821" s="130">
        <v>0</v>
      </c>
      <c r="J2821" s="131">
        <v>0</v>
      </c>
      <c r="K2821" s="131">
        <v>0</v>
      </c>
    </row>
    <row r="2822" spans="1:11" ht="23.1" hidden="1" customHeight="1" x14ac:dyDescent="0.15">
      <c r="A2822" s="130" t="s">
        <v>5735</v>
      </c>
      <c r="B2822" s="130" t="s">
        <v>5736</v>
      </c>
      <c r="C2822" s="130" t="s">
        <v>25</v>
      </c>
      <c r="D2822" s="130">
        <v>0</v>
      </c>
      <c r="E2822" s="131">
        <v>0</v>
      </c>
      <c r="F2822" s="131">
        <v>0</v>
      </c>
      <c r="G2822" s="130" t="s">
        <v>55</v>
      </c>
      <c r="H2822" s="130">
        <v>0</v>
      </c>
      <c r="I2822" s="130">
        <v>0</v>
      </c>
      <c r="J2822" s="131">
        <v>0</v>
      </c>
      <c r="K2822" s="131">
        <v>0</v>
      </c>
    </row>
    <row r="2823" spans="1:11" ht="23.1" hidden="1" customHeight="1" x14ac:dyDescent="0.15">
      <c r="A2823" s="130" t="s">
        <v>5737</v>
      </c>
      <c r="B2823" s="130" t="s">
        <v>5738</v>
      </c>
      <c r="C2823" s="130" t="s">
        <v>40</v>
      </c>
      <c r="D2823" s="130">
        <v>0</v>
      </c>
      <c r="E2823" s="131">
        <v>0</v>
      </c>
      <c r="F2823" s="131">
        <v>0</v>
      </c>
      <c r="G2823" s="130" t="s">
        <v>40</v>
      </c>
      <c r="H2823" s="130">
        <v>0</v>
      </c>
      <c r="I2823" s="130">
        <v>0</v>
      </c>
      <c r="J2823" s="131">
        <v>0</v>
      </c>
      <c r="K2823" s="131">
        <v>0</v>
      </c>
    </row>
    <row r="2824" spans="1:11" ht="23.1" hidden="1" customHeight="1" x14ac:dyDescent="0.15">
      <c r="A2824" s="130" t="s">
        <v>5739</v>
      </c>
      <c r="B2824" s="130" t="s">
        <v>5740</v>
      </c>
      <c r="C2824" s="130" t="s">
        <v>17</v>
      </c>
      <c r="D2824" s="130">
        <v>0</v>
      </c>
      <c r="E2824" s="131">
        <v>0</v>
      </c>
      <c r="F2824" s="131">
        <v>0</v>
      </c>
      <c r="G2824" s="130" t="s">
        <v>23</v>
      </c>
      <c r="H2824" s="130">
        <v>0</v>
      </c>
      <c r="I2824" s="130">
        <v>0</v>
      </c>
      <c r="J2824" s="131">
        <v>0</v>
      </c>
      <c r="K2824" s="131">
        <v>0</v>
      </c>
    </row>
    <row r="2825" spans="1:11" ht="23.1" hidden="1" customHeight="1" x14ac:dyDescent="0.15">
      <c r="A2825" s="130" t="s">
        <v>5741</v>
      </c>
      <c r="B2825" s="130" t="s">
        <v>5742</v>
      </c>
      <c r="C2825" s="130" t="s">
        <v>39</v>
      </c>
      <c r="D2825" s="130">
        <v>0</v>
      </c>
      <c r="E2825" s="131">
        <v>0</v>
      </c>
      <c r="F2825" s="131">
        <v>0</v>
      </c>
      <c r="G2825" s="130" t="s">
        <v>43</v>
      </c>
      <c r="H2825" s="130">
        <v>0</v>
      </c>
      <c r="I2825" s="130">
        <v>0</v>
      </c>
      <c r="J2825" s="131">
        <v>0</v>
      </c>
      <c r="K2825" s="131">
        <v>0</v>
      </c>
    </row>
    <row r="2826" spans="1:11" ht="23.1" hidden="1" customHeight="1" x14ac:dyDescent="0.15">
      <c r="A2826" s="130" t="s">
        <v>5743</v>
      </c>
      <c r="B2826" s="130" t="s">
        <v>5744</v>
      </c>
      <c r="C2826" s="130" t="s">
        <v>18</v>
      </c>
      <c r="D2826" s="130">
        <v>0</v>
      </c>
      <c r="E2826" s="131">
        <v>0</v>
      </c>
      <c r="F2826" s="131">
        <v>0</v>
      </c>
      <c r="G2826" s="130" t="s">
        <v>18</v>
      </c>
      <c r="H2826" s="130">
        <v>0</v>
      </c>
      <c r="I2826" s="130">
        <v>0</v>
      </c>
      <c r="J2826" s="131">
        <v>0</v>
      </c>
      <c r="K2826" s="131">
        <v>0</v>
      </c>
    </row>
    <row r="2827" spans="1:11" ht="23.1" hidden="1" customHeight="1" x14ac:dyDescent="0.15">
      <c r="A2827" s="130" t="s">
        <v>5745</v>
      </c>
      <c r="B2827" s="130" t="s">
        <v>5746</v>
      </c>
      <c r="C2827" s="130" t="s">
        <v>35</v>
      </c>
      <c r="D2827" s="130">
        <v>0</v>
      </c>
      <c r="E2827" s="131">
        <v>0</v>
      </c>
      <c r="F2827" s="131">
        <v>0</v>
      </c>
      <c r="G2827" s="130" t="s">
        <v>36</v>
      </c>
      <c r="H2827" s="130">
        <v>0</v>
      </c>
      <c r="I2827" s="130">
        <v>0</v>
      </c>
      <c r="J2827" s="131">
        <v>0</v>
      </c>
      <c r="K2827" s="131">
        <v>0</v>
      </c>
    </row>
    <row r="2828" spans="1:11" ht="23.1" hidden="1" customHeight="1" x14ac:dyDescent="0.15">
      <c r="A2828" s="130" t="s">
        <v>5747</v>
      </c>
      <c r="B2828" s="130" t="s">
        <v>5748</v>
      </c>
      <c r="C2828" s="130" t="s">
        <v>25</v>
      </c>
      <c r="D2828" s="130">
        <v>0</v>
      </c>
      <c r="E2828" s="131">
        <v>0</v>
      </c>
      <c r="F2828" s="131">
        <v>0</v>
      </c>
      <c r="G2828" s="130" t="s">
        <v>27</v>
      </c>
      <c r="H2828" s="130">
        <v>0</v>
      </c>
      <c r="I2828" s="130">
        <v>0</v>
      </c>
      <c r="J2828" s="131">
        <v>0</v>
      </c>
      <c r="K2828" s="131">
        <v>0</v>
      </c>
    </row>
    <row r="2829" spans="1:11" ht="23.1" hidden="1" customHeight="1" x14ac:dyDescent="0.15">
      <c r="A2829" s="130" t="s">
        <v>5749</v>
      </c>
      <c r="B2829" s="130" t="s">
        <v>5750</v>
      </c>
      <c r="C2829" s="130" t="s">
        <v>35</v>
      </c>
      <c r="D2829" s="130">
        <v>0</v>
      </c>
      <c r="E2829" s="131">
        <v>0</v>
      </c>
      <c r="F2829" s="131">
        <v>0</v>
      </c>
      <c r="G2829" s="130" t="s">
        <v>36</v>
      </c>
      <c r="H2829" s="130">
        <v>0</v>
      </c>
      <c r="I2829" s="130">
        <v>0</v>
      </c>
      <c r="J2829" s="131">
        <v>0</v>
      </c>
      <c r="K2829" s="131">
        <v>0</v>
      </c>
    </row>
    <row r="2830" spans="1:11" ht="23.1" hidden="1" customHeight="1" x14ac:dyDescent="0.15">
      <c r="A2830" s="130" t="s">
        <v>5751</v>
      </c>
      <c r="B2830" s="130" t="s">
        <v>5752</v>
      </c>
      <c r="C2830" s="130" t="s">
        <v>26</v>
      </c>
      <c r="D2830" s="130">
        <v>0</v>
      </c>
      <c r="E2830" s="131">
        <v>0</v>
      </c>
      <c r="F2830" s="131">
        <v>0</v>
      </c>
      <c r="G2830" s="130" t="s">
        <v>26</v>
      </c>
      <c r="H2830" s="130">
        <v>0</v>
      </c>
      <c r="I2830" s="130">
        <v>0</v>
      </c>
      <c r="J2830" s="131">
        <v>0</v>
      </c>
      <c r="K2830" s="131">
        <v>0</v>
      </c>
    </row>
    <row r="2831" spans="1:11" ht="23.1" hidden="1" customHeight="1" x14ac:dyDescent="0.15">
      <c r="A2831" s="130" t="s">
        <v>5753</v>
      </c>
      <c r="B2831" s="130" t="s">
        <v>5754</v>
      </c>
      <c r="C2831" s="130" t="s">
        <v>14</v>
      </c>
      <c r="D2831" s="130">
        <v>0</v>
      </c>
      <c r="E2831" s="131">
        <v>0</v>
      </c>
      <c r="F2831" s="131">
        <v>0</v>
      </c>
      <c r="G2831" s="130" t="s">
        <v>14</v>
      </c>
      <c r="H2831" s="130">
        <v>0</v>
      </c>
      <c r="I2831" s="130">
        <v>0</v>
      </c>
      <c r="J2831" s="131">
        <v>0</v>
      </c>
      <c r="K2831" s="131">
        <v>0</v>
      </c>
    </row>
    <row r="2832" spans="1:11" ht="23.1" hidden="1" customHeight="1" x14ac:dyDescent="0.15">
      <c r="A2832" s="130" t="s">
        <v>5755</v>
      </c>
      <c r="B2832" s="130" t="s">
        <v>5756</v>
      </c>
      <c r="C2832" s="130" t="s">
        <v>35</v>
      </c>
      <c r="D2832" s="130">
        <v>0</v>
      </c>
      <c r="E2832" s="131">
        <v>0</v>
      </c>
      <c r="F2832" s="131">
        <v>0</v>
      </c>
      <c r="G2832" s="130" t="s">
        <v>36</v>
      </c>
      <c r="H2832" s="130">
        <v>0</v>
      </c>
      <c r="I2832" s="130">
        <v>0</v>
      </c>
      <c r="J2832" s="131">
        <v>0</v>
      </c>
      <c r="K2832" s="131">
        <v>0</v>
      </c>
    </row>
    <row r="2833" spans="1:11" ht="23.1" hidden="1" customHeight="1" x14ac:dyDescent="0.15">
      <c r="A2833" s="130" t="s">
        <v>5757</v>
      </c>
      <c r="B2833" s="130" t="s">
        <v>5758</v>
      </c>
      <c r="C2833" s="130" t="s">
        <v>26</v>
      </c>
      <c r="D2833" s="130">
        <v>0</v>
      </c>
      <c r="E2833" s="131">
        <v>0</v>
      </c>
      <c r="F2833" s="131">
        <v>0</v>
      </c>
      <c r="G2833" s="130" t="s">
        <v>26</v>
      </c>
      <c r="H2833" s="130" t="s">
        <v>76</v>
      </c>
      <c r="I2833" s="130">
        <v>0</v>
      </c>
      <c r="J2833" s="131">
        <v>0</v>
      </c>
      <c r="K2833" s="131">
        <v>0</v>
      </c>
    </row>
    <row r="2834" spans="1:11" ht="23.1" hidden="1" customHeight="1" x14ac:dyDescent="0.15">
      <c r="A2834" s="130" t="s">
        <v>5759</v>
      </c>
      <c r="B2834" s="130" t="s">
        <v>5760</v>
      </c>
      <c r="C2834" s="130" t="s">
        <v>17</v>
      </c>
      <c r="D2834" s="130" t="s">
        <v>11</v>
      </c>
      <c r="E2834" s="131">
        <v>0</v>
      </c>
      <c r="F2834" s="131">
        <v>0</v>
      </c>
      <c r="G2834" s="130" t="s">
        <v>23</v>
      </c>
      <c r="H2834" s="130" t="s">
        <v>13</v>
      </c>
      <c r="I2834" s="130">
        <v>0</v>
      </c>
      <c r="J2834" s="131">
        <v>0</v>
      </c>
      <c r="K2834" s="131">
        <v>0</v>
      </c>
    </row>
    <row r="2835" spans="1:11" ht="23.1" hidden="1" customHeight="1" x14ac:dyDescent="0.15">
      <c r="A2835" s="130" t="s">
        <v>5761</v>
      </c>
      <c r="B2835" s="130" t="s">
        <v>5762</v>
      </c>
      <c r="C2835" s="130" t="s">
        <v>22</v>
      </c>
      <c r="D2835" s="130">
        <v>0</v>
      </c>
      <c r="E2835" s="131">
        <v>0</v>
      </c>
      <c r="F2835" s="131">
        <v>0</v>
      </c>
      <c r="G2835" s="130" t="s">
        <v>74</v>
      </c>
      <c r="H2835" s="130">
        <v>0</v>
      </c>
      <c r="I2835" s="130">
        <v>0</v>
      </c>
      <c r="J2835" s="131">
        <v>0</v>
      </c>
      <c r="K2835" s="131">
        <v>0</v>
      </c>
    </row>
    <row r="2836" spans="1:11" ht="23.1" hidden="1" customHeight="1" x14ac:dyDescent="0.15">
      <c r="A2836" s="130" t="s">
        <v>5763</v>
      </c>
      <c r="B2836" s="130" t="s">
        <v>5764</v>
      </c>
      <c r="C2836" s="130" t="s">
        <v>35</v>
      </c>
      <c r="D2836" s="130">
        <v>0</v>
      </c>
      <c r="E2836" s="131">
        <v>0</v>
      </c>
      <c r="F2836" s="131">
        <v>0</v>
      </c>
      <c r="G2836" s="130" t="s">
        <v>36</v>
      </c>
      <c r="H2836" s="130">
        <v>0</v>
      </c>
      <c r="I2836" s="130">
        <v>0</v>
      </c>
      <c r="J2836" s="131">
        <v>0</v>
      </c>
      <c r="K2836" s="131">
        <v>0</v>
      </c>
    </row>
    <row r="2837" spans="1:11" ht="23.1" hidden="1" customHeight="1" x14ac:dyDescent="0.15">
      <c r="A2837" s="130" t="s">
        <v>5765</v>
      </c>
      <c r="B2837" s="130" t="s">
        <v>5766</v>
      </c>
      <c r="C2837" s="130" t="s">
        <v>11</v>
      </c>
      <c r="D2837" s="130">
        <v>0</v>
      </c>
      <c r="E2837" s="131">
        <v>0</v>
      </c>
      <c r="F2837" s="131">
        <v>0</v>
      </c>
      <c r="G2837" s="130" t="s">
        <v>13</v>
      </c>
      <c r="H2837" s="130">
        <v>0</v>
      </c>
      <c r="I2837" s="130">
        <v>0</v>
      </c>
      <c r="J2837" s="131">
        <v>0</v>
      </c>
      <c r="K2837" s="131">
        <v>0</v>
      </c>
    </row>
    <row r="2838" spans="1:11" ht="23.1" hidden="1" customHeight="1" x14ac:dyDescent="0.15">
      <c r="A2838" s="130" t="s">
        <v>5767</v>
      </c>
      <c r="B2838" s="130" t="s">
        <v>5768</v>
      </c>
      <c r="C2838" s="130" t="s">
        <v>35</v>
      </c>
      <c r="D2838" s="130">
        <v>0</v>
      </c>
      <c r="E2838" s="131">
        <v>0</v>
      </c>
      <c r="F2838" s="131">
        <v>0</v>
      </c>
      <c r="G2838" s="130" t="s">
        <v>36</v>
      </c>
      <c r="H2838" s="130">
        <v>0</v>
      </c>
      <c r="I2838" s="130">
        <v>0</v>
      </c>
      <c r="J2838" s="131">
        <v>0</v>
      </c>
      <c r="K2838" s="131">
        <v>0</v>
      </c>
    </row>
    <row r="2839" spans="1:11" ht="23.1" hidden="1" customHeight="1" x14ac:dyDescent="0.15">
      <c r="A2839" s="130" t="s">
        <v>5769</v>
      </c>
      <c r="B2839" s="130" t="s">
        <v>5770</v>
      </c>
      <c r="C2839" s="130" t="s">
        <v>11</v>
      </c>
      <c r="D2839" s="130">
        <v>0</v>
      </c>
      <c r="E2839" s="131">
        <v>0</v>
      </c>
      <c r="F2839" s="131">
        <v>0</v>
      </c>
      <c r="G2839" s="130" t="s">
        <v>32</v>
      </c>
      <c r="H2839" s="130">
        <v>0</v>
      </c>
      <c r="I2839" s="130">
        <v>0</v>
      </c>
      <c r="J2839" s="131">
        <v>0</v>
      </c>
      <c r="K2839" s="131">
        <v>0</v>
      </c>
    </row>
    <row r="2840" spans="1:11" ht="23.1" hidden="1" customHeight="1" x14ac:dyDescent="0.15">
      <c r="A2840" s="130" t="s">
        <v>5771</v>
      </c>
      <c r="B2840" s="130" t="s">
        <v>5772</v>
      </c>
      <c r="C2840" s="130" t="s">
        <v>47</v>
      </c>
      <c r="D2840" s="130">
        <v>0</v>
      </c>
      <c r="E2840" s="131">
        <v>0</v>
      </c>
      <c r="F2840" s="131">
        <v>0</v>
      </c>
      <c r="G2840" s="130" t="s">
        <v>47</v>
      </c>
      <c r="H2840" s="130">
        <v>0</v>
      </c>
      <c r="I2840" s="130">
        <v>0</v>
      </c>
      <c r="J2840" s="131">
        <v>0</v>
      </c>
      <c r="K2840" s="131">
        <v>0</v>
      </c>
    </row>
    <row r="2841" spans="1:11" ht="23.1" hidden="1" customHeight="1" x14ac:dyDescent="0.15">
      <c r="A2841" s="130" t="s">
        <v>5773</v>
      </c>
      <c r="B2841" s="130" t="s">
        <v>5774</v>
      </c>
      <c r="C2841" s="130" t="s">
        <v>50</v>
      </c>
      <c r="D2841" s="130" t="s">
        <v>22</v>
      </c>
      <c r="E2841" s="131">
        <v>0</v>
      </c>
      <c r="F2841" s="131">
        <v>0</v>
      </c>
      <c r="G2841" s="130" t="s">
        <v>50</v>
      </c>
      <c r="H2841" s="130" t="s">
        <v>73</v>
      </c>
      <c r="I2841" s="130">
        <v>0</v>
      </c>
      <c r="J2841" s="131">
        <v>0</v>
      </c>
      <c r="K2841" s="131">
        <v>0</v>
      </c>
    </row>
    <row r="2842" spans="1:11" ht="23.1" hidden="1" customHeight="1" x14ac:dyDescent="0.15">
      <c r="A2842" s="130" t="s">
        <v>5775</v>
      </c>
      <c r="B2842" s="130" t="s">
        <v>5776</v>
      </c>
      <c r="C2842" s="130" t="s">
        <v>26</v>
      </c>
      <c r="D2842" s="130">
        <v>0</v>
      </c>
      <c r="E2842" s="131">
        <v>0</v>
      </c>
      <c r="F2842" s="131">
        <v>0</v>
      </c>
      <c r="G2842" s="130" t="s">
        <v>26</v>
      </c>
      <c r="H2842" s="130">
        <v>0</v>
      </c>
      <c r="I2842" s="130">
        <v>0</v>
      </c>
      <c r="J2842" s="131">
        <v>0</v>
      </c>
      <c r="K2842" s="131">
        <v>0</v>
      </c>
    </row>
    <row r="2843" spans="1:11" ht="23.1" hidden="1" customHeight="1" x14ac:dyDescent="0.15">
      <c r="A2843" s="130" t="s">
        <v>5777</v>
      </c>
      <c r="B2843" s="130" t="s">
        <v>5778</v>
      </c>
      <c r="C2843" s="130" t="s">
        <v>12</v>
      </c>
      <c r="D2843" s="130">
        <v>0</v>
      </c>
      <c r="E2843" s="131">
        <v>0</v>
      </c>
      <c r="F2843" s="131">
        <v>0</v>
      </c>
      <c r="G2843" s="130" t="s">
        <v>68</v>
      </c>
      <c r="H2843" s="130">
        <v>0</v>
      </c>
      <c r="I2843" s="130">
        <v>0</v>
      </c>
      <c r="J2843" s="131">
        <v>0</v>
      </c>
      <c r="K2843" s="131">
        <v>0</v>
      </c>
    </row>
    <row r="2844" spans="1:11" ht="23.1" hidden="1" customHeight="1" x14ac:dyDescent="0.15">
      <c r="A2844" s="130" t="s">
        <v>5779</v>
      </c>
      <c r="B2844" s="130" t="s">
        <v>5780</v>
      </c>
      <c r="C2844" s="130" t="s">
        <v>39</v>
      </c>
      <c r="D2844" s="130">
        <v>0</v>
      </c>
      <c r="E2844" s="131">
        <v>0</v>
      </c>
      <c r="F2844" s="131">
        <v>0</v>
      </c>
      <c r="G2844" s="130" t="s">
        <v>43</v>
      </c>
      <c r="H2844" s="130">
        <v>0</v>
      </c>
      <c r="I2844" s="130">
        <v>0</v>
      </c>
      <c r="J2844" s="131">
        <v>0</v>
      </c>
      <c r="K2844" s="131">
        <v>0</v>
      </c>
    </row>
    <row r="2845" spans="1:11" ht="23.1" hidden="1" customHeight="1" x14ac:dyDescent="0.15">
      <c r="A2845" s="130" t="s">
        <v>5781</v>
      </c>
      <c r="B2845" s="130" t="s">
        <v>5782</v>
      </c>
      <c r="C2845" s="130" t="s">
        <v>50</v>
      </c>
      <c r="D2845" s="130" t="s">
        <v>22</v>
      </c>
      <c r="E2845" s="131">
        <v>0</v>
      </c>
      <c r="F2845" s="131">
        <v>0</v>
      </c>
      <c r="G2845" s="130" t="s">
        <v>50</v>
      </c>
      <c r="H2845" s="130" t="s">
        <v>73</v>
      </c>
      <c r="I2845" s="130">
        <v>0</v>
      </c>
      <c r="J2845" s="131">
        <v>0</v>
      </c>
      <c r="K2845" s="131">
        <v>0</v>
      </c>
    </row>
    <row r="2846" spans="1:11" ht="23.1" hidden="1" customHeight="1" x14ac:dyDescent="0.15">
      <c r="A2846" s="130" t="s">
        <v>5783</v>
      </c>
      <c r="B2846" s="130" t="s">
        <v>5784</v>
      </c>
      <c r="C2846" s="130" t="s">
        <v>17</v>
      </c>
      <c r="D2846" s="130">
        <v>0</v>
      </c>
      <c r="E2846" s="131" t="s">
        <v>12</v>
      </c>
      <c r="F2846" s="131">
        <v>0</v>
      </c>
      <c r="G2846" s="130" t="s">
        <v>82</v>
      </c>
      <c r="H2846" s="130">
        <v>0</v>
      </c>
      <c r="I2846" s="130">
        <v>0</v>
      </c>
      <c r="J2846" s="131">
        <v>0</v>
      </c>
      <c r="K2846" s="131">
        <v>0</v>
      </c>
    </row>
    <row r="2847" spans="1:11" ht="23.1" hidden="1" customHeight="1" x14ac:dyDescent="0.15">
      <c r="A2847" s="130" t="s">
        <v>5785</v>
      </c>
      <c r="B2847" s="130" t="s">
        <v>5786</v>
      </c>
      <c r="C2847" s="130" t="s">
        <v>39</v>
      </c>
      <c r="D2847" s="130">
        <v>0</v>
      </c>
      <c r="E2847" s="131">
        <v>0</v>
      </c>
      <c r="F2847" s="131">
        <v>0</v>
      </c>
      <c r="G2847" s="130" t="s">
        <v>52</v>
      </c>
      <c r="H2847" s="130">
        <v>0</v>
      </c>
      <c r="I2847" s="130">
        <v>0</v>
      </c>
      <c r="J2847" s="131">
        <v>0</v>
      </c>
      <c r="K2847" s="131">
        <v>0</v>
      </c>
    </row>
    <row r="2848" spans="1:11" ht="23.1" hidden="1" customHeight="1" x14ac:dyDescent="0.15">
      <c r="A2848" s="130" t="s">
        <v>5787</v>
      </c>
      <c r="B2848" s="130" t="s">
        <v>5788</v>
      </c>
      <c r="C2848" s="130" t="s">
        <v>50</v>
      </c>
      <c r="D2848" s="130">
        <v>0</v>
      </c>
      <c r="E2848" s="131" t="s">
        <v>12</v>
      </c>
      <c r="F2848" s="131">
        <v>0</v>
      </c>
      <c r="G2848" s="130" t="s">
        <v>50</v>
      </c>
      <c r="H2848" s="130">
        <v>0</v>
      </c>
      <c r="I2848" s="130">
        <v>0</v>
      </c>
      <c r="J2848" s="131" t="s">
        <v>19</v>
      </c>
      <c r="K2848" s="131">
        <v>0</v>
      </c>
    </row>
    <row r="2849" spans="1:11" ht="23.1" hidden="1" customHeight="1" x14ac:dyDescent="0.15">
      <c r="A2849" s="130" t="s">
        <v>5789</v>
      </c>
      <c r="B2849" s="130" t="s">
        <v>5790</v>
      </c>
      <c r="C2849" s="130" t="s">
        <v>47</v>
      </c>
      <c r="D2849" s="130">
        <v>0</v>
      </c>
      <c r="E2849" s="131">
        <v>0</v>
      </c>
      <c r="F2849" s="131">
        <v>0</v>
      </c>
      <c r="G2849" s="130" t="s">
        <v>47</v>
      </c>
      <c r="H2849" s="130">
        <v>0</v>
      </c>
      <c r="I2849" s="130">
        <v>0</v>
      </c>
      <c r="J2849" s="131">
        <v>0</v>
      </c>
      <c r="K2849" s="131">
        <v>0</v>
      </c>
    </row>
    <row r="2850" spans="1:11" ht="23.1" hidden="1" customHeight="1" x14ac:dyDescent="0.15">
      <c r="A2850" s="130" t="s">
        <v>5791</v>
      </c>
      <c r="B2850" s="130" t="s">
        <v>5792</v>
      </c>
      <c r="C2850" s="130" t="s">
        <v>47</v>
      </c>
      <c r="D2850" s="130">
        <v>0</v>
      </c>
      <c r="E2850" s="131">
        <v>0</v>
      </c>
      <c r="F2850" s="131">
        <v>0</v>
      </c>
      <c r="G2850" s="130" t="s">
        <v>47</v>
      </c>
      <c r="H2850" s="130">
        <v>0</v>
      </c>
      <c r="I2850" s="130">
        <v>0</v>
      </c>
      <c r="J2850" s="131">
        <v>0</v>
      </c>
      <c r="K2850" s="131">
        <v>0</v>
      </c>
    </row>
    <row r="2851" spans="1:11" ht="23.1" hidden="1" customHeight="1" x14ac:dyDescent="0.15">
      <c r="A2851" s="130" t="s">
        <v>5793</v>
      </c>
      <c r="B2851" s="130" t="s">
        <v>5794</v>
      </c>
      <c r="C2851" s="130" t="s">
        <v>50</v>
      </c>
      <c r="D2851" s="130">
        <v>0</v>
      </c>
      <c r="E2851" s="131">
        <v>0</v>
      </c>
      <c r="F2851" s="131">
        <v>0</v>
      </c>
      <c r="G2851" s="130" t="s">
        <v>50</v>
      </c>
      <c r="H2851" s="130">
        <v>0</v>
      </c>
      <c r="I2851" s="130">
        <v>0</v>
      </c>
      <c r="J2851" s="131">
        <v>0</v>
      </c>
      <c r="K2851" s="131">
        <v>0</v>
      </c>
    </row>
    <row r="2852" spans="1:11" ht="23.1" hidden="1" customHeight="1" x14ac:dyDescent="0.15">
      <c r="A2852" s="130" t="s">
        <v>5795</v>
      </c>
      <c r="B2852" s="130" t="s">
        <v>5796</v>
      </c>
      <c r="C2852" s="130" t="s">
        <v>50</v>
      </c>
      <c r="D2852" s="130">
        <v>0</v>
      </c>
      <c r="E2852" s="131">
        <v>0</v>
      </c>
      <c r="F2852" s="131">
        <v>0</v>
      </c>
      <c r="G2852" s="130" t="s">
        <v>50</v>
      </c>
      <c r="H2852" s="130">
        <v>0</v>
      </c>
      <c r="I2852" s="130">
        <v>0</v>
      </c>
      <c r="J2852" s="131">
        <v>0</v>
      </c>
      <c r="K2852" s="131">
        <v>0</v>
      </c>
    </row>
    <row r="2853" spans="1:11" ht="23.1" hidden="1" customHeight="1" x14ac:dyDescent="0.15">
      <c r="A2853" s="130" t="s">
        <v>5797</v>
      </c>
      <c r="B2853" s="130" t="s">
        <v>5798</v>
      </c>
      <c r="C2853" s="130" t="s">
        <v>17</v>
      </c>
      <c r="D2853" s="130">
        <v>0</v>
      </c>
      <c r="E2853" s="131" t="s">
        <v>12</v>
      </c>
      <c r="F2853" s="131">
        <v>0</v>
      </c>
      <c r="G2853" s="130" t="s">
        <v>82</v>
      </c>
      <c r="H2853" s="130">
        <v>0</v>
      </c>
      <c r="I2853" s="130">
        <v>0</v>
      </c>
      <c r="J2853" s="131">
        <v>0</v>
      </c>
      <c r="K2853" s="131">
        <v>0</v>
      </c>
    </row>
    <row r="2854" spans="1:11" ht="23.1" hidden="1" customHeight="1" x14ac:dyDescent="0.15">
      <c r="A2854" s="130" t="s">
        <v>5799</v>
      </c>
      <c r="B2854" s="130" t="s">
        <v>5800</v>
      </c>
      <c r="C2854" s="130" t="s">
        <v>50</v>
      </c>
      <c r="D2854" s="130">
        <v>0</v>
      </c>
      <c r="E2854" s="131" t="s">
        <v>12</v>
      </c>
      <c r="F2854" s="131">
        <v>0</v>
      </c>
      <c r="G2854" s="130" t="s">
        <v>50</v>
      </c>
      <c r="H2854" s="130">
        <v>0</v>
      </c>
      <c r="I2854" s="130">
        <v>0</v>
      </c>
      <c r="J2854" s="131" t="s">
        <v>19</v>
      </c>
      <c r="K2854" s="131">
        <v>0</v>
      </c>
    </row>
    <row r="2855" spans="1:11" ht="23.1" hidden="1" customHeight="1" x14ac:dyDescent="0.15">
      <c r="A2855" s="130" t="s">
        <v>5801</v>
      </c>
      <c r="B2855" s="130" t="s">
        <v>5802</v>
      </c>
      <c r="C2855" s="130" t="s">
        <v>39</v>
      </c>
      <c r="D2855" s="130">
        <v>0</v>
      </c>
      <c r="E2855" s="131">
        <v>0</v>
      </c>
      <c r="F2855" s="131">
        <v>0</v>
      </c>
      <c r="G2855" s="130" t="s">
        <v>52</v>
      </c>
      <c r="H2855" s="130">
        <v>0</v>
      </c>
      <c r="I2855" s="130">
        <v>0</v>
      </c>
      <c r="J2855" s="131">
        <v>0</v>
      </c>
      <c r="K2855" s="131">
        <v>0</v>
      </c>
    </row>
    <row r="2856" spans="1:11" ht="23.1" hidden="1" customHeight="1" x14ac:dyDescent="0.15">
      <c r="A2856" s="130" t="s">
        <v>5803</v>
      </c>
      <c r="B2856" s="130" t="s">
        <v>5804</v>
      </c>
      <c r="C2856" s="130" t="s">
        <v>17</v>
      </c>
      <c r="D2856" s="130">
        <v>0</v>
      </c>
      <c r="E2856" s="131" t="s">
        <v>12</v>
      </c>
      <c r="F2856" s="131">
        <v>0</v>
      </c>
      <c r="G2856" s="130" t="s">
        <v>82</v>
      </c>
      <c r="H2856" s="130">
        <v>0</v>
      </c>
      <c r="I2856" s="130">
        <v>0</v>
      </c>
      <c r="J2856" s="131">
        <v>0</v>
      </c>
      <c r="K2856" s="131">
        <v>0</v>
      </c>
    </row>
    <row r="2857" spans="1:11" ht="23.1" hidden="1" customHeight="1" x14ac:dyDescent="0.15">
      <c r="A2857" s="130" t="s">
        <v>5805</v>
      </c>
      <c r="B2857" s="130" t="s">
        <v>5806</v>
      </c>
      <c r="C2857" s="130" t="s">
        <v>39</v>
      </c>
      <c r="D2857" s="130" t="s">
        <v>35</v>
      </c>
      <c r="E2857" s="131">
        <v>0</v>
      </c>
      <c r="F2857" s="131">
        <v>0</v>
      </c>
      <c r="G2857" s="130" t="s">
        <v>52</v>
      </c>
      <c r="H2857" s="130" t="s">
        <v>69</v>
      </c>
      <c r="I2857" s="130">
        <v>0</v>
      </c>
      <c r="J2857" s="131">
        <v>0</v>
      </c>
      <c r="K2857" s="131">
        <v>0</v>
      </c>
    </row>
    <row r="2858" spans="1:11" ht="23.1" hidden="1" customHeight="1" x14ac:dyDescent="0.15">
      <c r="A2858" s="130" t="s">
        <v>5807</v>
      </c>
      <c r="B2858" s="130" t="s">
        <v>5808</v>
      </c>
      <c r="C2858" s="130" t="s">
        <v>39</v>
      </c>
      <c r="D2858" s="130">
        <v>0</v>
      </c>
      <c r="E2858" s="131">
        <v>0</v>
      </c>
      <c r="F2858" s="131">
        <v>0</v>
      </c>
      <c r="G2858" s="130" t="s">
        <v>52</v>
      </c>
      <c r="H2858" s="130">
        <v>0</v>
      </c>
      <c r="I2858" s="130">
        <v>0</v>
      </c>
      <c r="J2858" s="131">
        <v>0</v>
      </c>
      <c r="K2858" s="131">
        <v>0</v>
      </c>
    </row>
    <row r="2859" spans="1:11" ht="23.1" hidden="1" customHeight="1" x14ac:dyDescent="0.15">
      <c r="A2859" s="130" t="s">
        <v>5809</v>
      </c>
      <c r="B2859" s="130" t="s">
        <v>5810</v>
      </c>
      <c r="C2859" s="130" t="s">
        <v>50</v>
      </c>
      <c r="D2859" s="130">
        <v>0</v>
      </c>
      <c r="E2859" s="131">
        <v>0</v>
      </c>
      <c r="F2859" s="131">
        <v>0</v>
      </c>
      <c r="G2859" s="130" t="s">
        <v>50</v>
      </c>
      <c r="H2859" s="130">
        <v>0</v>
      </c>
      <c r="I2859" s="130">
        <v>0</v>
      </c>
      <c r="J2859" s="131">
        <v>0</v>
      </c>
      <c r="K2859" s="131">
        <v>0</v>
      </c>
    </row>
    <row r="2860" spans="1:11" ht="23.1" hidden="1" customHeight="1" x14ac:dyDescent="0.15">
      <c r="A2860" s="130" t="s">
        <v>5811</v>
      </c>
      <c r="B2860" s="130" t="s">
        <v>5812</v>
      </c>
      <c r="C2860" s="130" t="s">
        <v>39</v>
      </c>
      <c r="D2860" s="130">
        <v>0</v>
      </c>
      <c r="E2860" s="131">
        <v>0</v>
      </c>
      <c r="F2860" s="131">
        <v>0</v>
      </c>
      <c r="G2860" s="130" t="s">
        <v>52</v>
      </c>
      <c r="H2860" s="130">
        <v>0</v>
      </c>
      <c r="I2860" s="130">
        <v>0</v>
      </c>
      <c r="J2860" s="131">
        <v>0</v>
      </c>
      <c r="K2860" s="131">
        <v>0</v>
      </c>
    </row>
    <row r="2861" spans="1:11" ht="23.1" hidden="1" customHeight="1" x14ac:dyDescent="0.15">
      <c r="A2861" s="130" t="s">
        <v>5813</v>
      </c>
      <c r="B2861" s="130" t="s">
        <v>5814</v>
      </c>
      <c r="C2861" s="130" t="s">
        <v>17</v>
      </c>
      <c r="D2861" s="130">
        <v>0</v>
      </c>
      <c r="E2861" s="131">
        <v>0</v>
      </c>
      <c r="F2861" s="131">
        <v>0</v>
      </c>
      <c r="G2861" s="130" t="s">
        <v>67</v>
      </c>
      <c r="H2861" s="130" t="s">
        <v>23</v>
      </c>
      <c r="I2861" s="130">
        <v>0</v>
      </c>
      <c r="J2861" s="131">
        <v>0</v>
      </c>
      <c r="K2861" s="131">
        <v>0</v>
      </c>
    </row>
    <row r="2862" spans="1:11" ht="23.1" hidden="1" customHeight="1" x14ac:dyDescent="0.15">
      <c r="A2862" s="130" t="s">
        <v>5815</v>
      </c>
      <c r="B2862" s="130" t="s">
        <v>5816</v>
      </c>
      <c r="C2862" s="130" t="s">
        <v>50</v>
      </c>
      <c r="D2862" s="130" t="s">
        <v>22</v>
      </c>
      <c r="E2862" s="131">
        <v>0</v>
      </c>
      <c r="F2862" s="131">
        <v>0</v>
      </c>
      <c r="G2862" s="130" t="s">
        <v>50</v>
      </c>
      <c r="H2862" s="130" t="s">
        <v>73</v>
      </c>
      <c r="I2862" s="130">
        <v>0</v>
      </c>
      <c r="J2862" s="131">
        <v>0</v>
      </c>
      <c r="K2862" s="131">
        <v>0</v>
      </c>
    </row>
    <row r="2863" spans="1:11" ht="23.1" hidden="1" customHeight="1" x14ac:dyDescent="0.15">
      <c r="A2863" s="130" t="s">
        <v>5817</v>
      </c>
      <c r="B2863" s="130" t="s">
        <v>5818</v>
      </c>
      <c r="C2863" s="130" t="s">
        <v>47</v>
      </c>
      <c r="D2863" s="130">
        <v>0</v>
      </c>
      <c r="E2863" s="131">
        <v>0</v>
      </c>
      <c r="F2863" s="131">
        <v>0</v>
      </c>
      <c r="G2863" s="130" t="s">
        <v>47</v>
      </c>
      <c r="H2863" s="130">
        <v>0</v>
      </c>
      <c r="I2863" s="130">
        <v>0</v>
      </c>
      <c r="J2863" s="131">
        <v>0</v>
      </c>
      <c r="K2863" s="131">
        <v>0</v>
      </c>
    </row>
    <row r="2864" spans="1:11" ht="23.1" hidden="1" customHeight="1" x14ac:dyDescent="0.15">
      <c r="A2864" s="130" t="s">
        <v>5819</v>
      </c>
      <c r="B2864" s="130" t="s">
        <v>5820</v>
      </c>
      <c r="C2864" s="130" t="s">
        <v>12</v>
      </c>
      <c r="D2864" s="130">
        <v>0</v>
      </c>
      <c r="E2864" s="131">
        <v>0</v>
      </c>
      <c r="F2864" s="131">
        <v>0</v>
      </c>
      <c r="G2864" s="130" t="s">
        <v>19</v>
      </c>
      <c r="H2864" s="130">
        <v>0</v>
      </c>
      <c r="I2864" s="130">
        <v>0</v>
      </c>
      <c r="J2864" s="131">
        <v>0</v>
      </c>
      <c r="K2864" s="131">
        <v>0</v>
      </c>
    </row>
    <row r="2865" spans="1:11" ht="23.1" hidden="1" customHeight="1" x14ac:dyDescent="0.15">
      <c r="A2865" s="130" t="s">
        <v>5821</v>
      </c>
      <c r="B2865" s="130" t="s">
        <v>5822</v>
      </c>
      <c r="C2865" s="130" t="s">
        <v>25</v>
      </c>
      <c r="D2865" s="130">
        <v>0</v>
      </c>
      <c r="E2865" s="131" t="s">
        <v>39</v>
      </c>
      <c r="F2865" s="131">
        <v>0</v>
      </c>
      <c r="G2865" s="130" t="s">
        <v>27</v>
      </c>
      <c r="H2865" s="130" t="s">
        <v>72</v>
      </c>
      <c r="I2865" s="130" t="s">
        <v>52</v>
      </c>
      <c r="J2865" s="131" t="s">
        <v>33</v>
      </c>
      <c r="K2865" s="131">
        <v>0</v>
      </c>
    </row>
    <row r="2866" spans="1:11" ht="23.1" hidden="1" customHeight="1" x14ac:dyDescent="0.15">
      <c r="A2866" s="130" t="s">
        <v>5823</v>
      </c>
      <c r="B2866" s="130" t="s">
        <v>5824</v>
      </c>
      <c r="C2866" s="130" t="s">
        <v>50</v>
      </c>
      <c r="D2866" s="130">
        <v>0</v>
      </c>
      <c r="E2866" s="131" t="s">
        <v>12</v>
      </c>
      <c r="F2866" s="131">
        <v>0</v>
      </c>
      <c r="G2866" s="130" t="s">
        <v>50</v>
      </c>
      <c r="H2866" s="130">
        <v>0</v>
      </c>
      <c r="I2866" s="130">
        <v>0</v>
      </c>
      <c r="J2866" s="131" t="s">
        <v>19</v>
      </c>
      <c r="K2866" s="131">
        <v>0</v>
      </c>
    </row>
    <row r="2867" spans="1:11" ht="23.1" hidden="1" customHeight="1" x14ac:dyDescent="0.15">
      <c r="A2867" s="130" t="s">
        <v>5825</v>
      </c>
      <c r="B2867" s="130" t="s">
        <v>5826</v>
      </c>
      <c r="C2867" s="130" t="s">
        <v>50</v>
      </c>
      <c r="D2867" s="130">
        <v>0</v>
      </c>
      <c r="E2867" s="131" t="s">
        <v>12</v>
      </c>
      <c r="F2867" s="131">
        <v>0</v>
      </c>
      <c r="G2867" s="130" t="s">
        <v>50</v>
      </c>
      <c r="H2867" s="130">
        <v>0</v>
      </c>
      <c r="I2867" s="130">
        <v>0</v>
      </c>
      <c r="J2867" s="131" t="s">
        <v>19</v>
      </c>
      <c r="K2867" s="131">
        <v>0</v>
      </c>
    </row>
    <row r="2868" spans="1:11" ht="23.1" hidden="1" customHeight="1" x14ac:dyDescent="0.15">
      <c r="A2868" s="130" t="s">
        <v>5827</v>
      </c>
      <c r="B2868" s="130" t="s">
        <v>5828</v>
      </c>
      <c r="C2868" s="130" t="s">
        <v>47</v>
      </c>
      <c r="D2868" s="130">
        <v>0</v>
      </c>
      <c r="E2868" s="131">
        <v>0</v>
      </c>
      <c r="F2868" s="131">
        <v>0</v>
      </c>
      <c r="G2868" s="130" t="s">
        <v>47</v>
      </c>
      <c r="H2868" s="130">
        <v>0</v>
      </c>
      <c r="I2868" s="130">
        <v>0</v>
      </c>
      <c r="J2868" s="131">
        <v>0</v>
      </c>
      <c r="K2868" s="131">
        <v>0</v>
      </c>
    </row>
    <row r="2869" spans="1:11" ht="23.1" hidden="1" customHeight="1" x14ac:dyDescent="0.15">
      <c r="A2869" s="130" t="s">
        <v>5829</v>
      </c>
      <c r="B2869" s="130" t="s">
        <v>5830</v>
      </c>
      <c r="C2869" s="130" t="s">
        <v>11</v>
      </c>
      <c r="D2869" s="130">
        <v>0</v>
      </c>
      <c r="E2869" s="131">
        <v>0</v>
      </c>
      <c r="F2869" s="131">
        <v>0</v>
      </c>
      <c r="G2869" s="130" t="s">
        <v>62</v>
      </c>
      <c r="H2869" s="130">
        <v>0</v>
      </c>
      <c r="I2869" s="130">
        <v>0</v>
      </c>
      <c r="J2869" s="131">
        <v>0</v>
      </c>
      <c r="K2869" s="131">
        <v>0</v>
      </c>
    </row>
    <row r="2870" spans="1:11" ht="23.1" hidden="1" customHeight="1" x14ac:dyDescent="0.15">
      <c r="A2870" s="130" t="s">
        <v>5831</v>
      </c>
      <c r="B2870" s="130" t="s">
        <v>5832</v>
      </c>
      <c r="C2870" s="130" t="s">
        <v>40</v>
      </c>
      <c r="D2870" s="130">
        <v>0</v>
      </c>
      <c r="E2870" s="131">
        <v>0</v>
      </c>
      <c r="F2870" s="131">
        <v>0</v>
      </c>
      <c r="G2870" s="130" t="s">
        <v>40</v>
      </c>
      <c r="H2870" s="130">
        <v>0</v>
      </c>
      <c r="I2870" s="130">
        <v>0</v>
      </c>
      <c r="J2870" s="131">
        <v>0</v>
      </c>
      <c r="K2870" s="131">
        <v>0</v>
      </c>
    </row>
    <row r="2871" spans="1:11" ht="23.1" hidden="1" customHeight="1" x14ac:dyDescent="0.15">
      <c r="A2871" s="130" t="s">
        <v>5833</v>
      </c>
      <c r="B2871" s="130" t="s">
        <v>5834</v>
      </c>
      <c r="C2871" s="130" t="s">
        <v>12</v>
      </c>
      <c r="D2871" s="130">
        <v>0</v>
      </c>
      <c r="E2871" s="131">
        <v>0</v>
      </c>
      <c r="F2871" s="131">
        <v>0</v>
      </c>
      <c r="G2871" s="130" t="s">
        <v>19</v>
      </c>
      <c r="H2871" s="130">
        <v>0</v>
      </c>
      <c r="I2871" s="130">
        <v>0</v>
      </c>
      <c r="J2871" s="131">
        <v>0</v>
      </c>
      <c r="K2871" s="131">
        <v>0</v>
      </c>
    </row>
    <row r="2872" spans="1:11" ht="23.1" hidden="1" customHeight="1" x14ac:dyDescent="0.15">
      <c r="A2872" s="130" t="s">
        <v>5835</v>
      </c>
      <c r="B2872" s="130" t="s">
        <v>5836</v>
      </c>
      <c r="C2872" s="130" t="s">
        <v>12</v>
      </c>
      <c r="D2872" s="130">
        <v>0</v>
      </c>
      <c r="E2872" s="131">
        <v>0</v>
      </c>
      <c r="F2872" s="131">
        <v>0</v>
      </c>
      <c r="G2872" s="130" t="s">
        <v>68</v>
      </c>
      <c r="H2872" s="130">
        <v>0</v>
      </c>
      <c r="I2872" s="130">
        <v>0</v>
      </c>
      <c r="J2872" s="131">
        <v>0</v>
      </c>
      <c r="K2872" s="131">
        <v>0</v>
      </c>
    </row>
    <row r="2873" spans="1:11" ht="23.1" hidden="1" customHeight="1" x14ac:dyDescent="0.15">
      <c r="A2873" s="130" t="s">
        <v>5837</v>
      </c>
      <c r="B2873" s="130" t="s">
        <v>5838</v>
      </c>
      <c r="C2873" s="130" t="s">
        <v>11</v>
      </c>
      <c r="D2873" s="130">
        <v>0</v>
      </c>
      <c r="E2873" s="131">
        <v>0</v>
      </c>
      <c r="F2873" s="131">
        <v>0</v>
      </c>
      <c r="G2873" s="130" t="s">
        <v>57</v>
      </c>
      <c r="H2873" s="130">
        <v>0</v>
      </c>
      <c r="I2873" s="130">
        <v>0</v>
      </c>
      <c r="J2873" s="131">
        <v>0</v>
      </c>
      <c r="K2873" s="131">
        <v>0</v>
      </c>
    </row>
    <row r="2874" spans="1:11" ht="23.1" hidden="1" customHeight="1" x14ac:dyDescent="0.15">
      <c r="A2874" s="130" t="s">
        <v>5839</v>
      </c>
      <c r="B2874" s="130" t="s">
        <v>5840</v>
      </c>
      <c r="C2874" s="130" t="s">
        <v>39</v>
      </c>
      <c r="D2874" s="130" t="s">
        <v>12</v>
      </c>
      <c r="E2874" s="131" t="s">
        <v>17</v>
      </c>
      <c r="F2874" s="131">
        <v>0</v>
      </c>
      <c r="G2874" s="130" t="s">
        <v>52</v>
      </c>
      <c r="H2874" s="130" t="s">
        <v>68</v>
      </c>
      <c r="I2874" s="130">
        <v>0</v>
      </c>
      <c r="J2874" s="131">
        <v>0</v>
      </c>
      <c r="K2874" s="131">
        <v>0</v>
      </c>
    </row>
    <row r="2875" spans="1:11" ht="23.1" hidden="1" customHeight="1" x14ac:dyDescent="0.15">
      <c r="A2875" s="130" t="s">
        <v>5841</v>
      </c>
      <c r="B2875" s="130" t="s">
        <v>5842</v>
      </c>
      <c r="C2875" s="130" t="s">
        <v>39</v>
      </c>
      <c r="D2875" s="130" t="s">
        <v>11</v>
      </c>
      <c r="E2875" s="131" t="s">
        <v>22</v>
      </c>
      <c r="F2875" s="131">
        <v>0</v>
      </c>
      <c r="G2875" s="130" t="s">
        <v>52</v>
      </c>
      <c r="H2875" s="130" t="s">
        <v>62</v>
      </c>
      <c r="I2875" s="130" t="s">
        <v>73</v>
      </c>
      <c r="J2875" s="131">
        <v>0</v>
      </c>
      <c r="K2875" s="131">
        <v>0</v>
      </c>
    </row>
    <row r="2876" spans="1:11" ht="23.1" hidden="1" customHeight="1" x14ac:dyDescent="0.15">
      <c r="A2876" s="130" t="s">
        <v>5843</v>
      </c>
      <c r="B2876" s="130" t="s">
        <v>5844</v>
      </c>
      <c r="C2876" s="130" t="s">
        <v>47</v>
      </c>
      <c r="D2876" s="130">
        <v>0</v>
      </c>
      <c r="E2876" s="131">
        <v>0</v>
      </c>
      <c r="F2876" s="131">
        <v>0</v>
      </c>
      <c r="G2876" s="130" t="s">
        <v>47</v>
      </c>
      <c r="H2876" s="130">
        <v>0</v>
      </c>
      <c r="I2876" s="130">
        <v>0</v>
      </c>
      <c r="J2876" s="131">
        <v>0</v>
      </c>
      <c r="K2876" s="131">
        <v>0</v>
      </c>
    </row>
    <row r="2877" spans="1:11" ht="23.1" hidden="1" customHeight="1" x14ac:dyDescent="0.15">
      <c r="A2877" s="130" t="s">
        <v>5845</v>
      </c>
      <c r="B2877" s="130" t="s">
        <v>5846</v>
      </c>
      <c r="C2877" s="130" t="s">
        <v>22</v>
      </c>
      <c r="D2877" s="130">
        <v>0</v>
      </c>
      <c r="E2877" s="131">
        <v>0</v>
      </c>
      <c r="F2877" s="131">
        <v>0</v>
      </c>
      <c r="G2877" s="130" t="s">
        <v>73</v>
      </c>
      <c r="H2877" s="130">
        <v>0</v>
      </c>
      <c r="I2877" s="130">
        <v>0</v>
      </c>
      <c r="J2877" s="131">
        <v>0</v>
      </c>
      <c r="K2877" s="131">
        <v>0</v>
      </c>
    </row>
    <row r="2878" spans="1:11" ht="23.1" hidden="1" customHeight="1" x14ac:dyDescent="0.15">
      <c r="A2878" s="130" t="s">
        <v>5847</v>
      </c>
      <c r="B2878" s="130" t="s">
        <v>5848</v>
      </c>
      <c r="C2878" s="130" t="s">
        <v>18</v>
      </c>
      <c r="D2878" s="130">
        <v>0</v>
      </c>
      <c r="E2878" s="131">
        <v>0</v>
      </c>
      <c r="F2878" s="131">
        <v>0</v>
      </c>
      <c r="G2878" s="130" t="s">
        <v>18</v>
      </c>
      <c r="H2878" s="130">
        <v>0</v>
      </c>
      <c r="I2878" s="130">
        <v>0</v>
      </c>
      <c r="J2878" s="131">
        <v>0</v>
      </c>
      <c r="K2878" s="131">
        <v>0</v>
      </c>
    </row>
    <row r="2879" spans="1:11" ht="23.1" hidden="1" customHeight="1" x14ac:dyDescent="0.15">
      <c r="A2879" s="130" t="s">
        <v>5849</v>
      </c>
      <c r="B2879" s="130" t="s">
        <v>5850</v>
      </c>
      <c r="C2879" s="130" t="s">
        <v>18</v>
      </c>
      <c r="D2879" s="130">
        <v>0</v>
      </c>
      <c r="E2879" s="131">
        <v>0</v>
      </c>
      <c r="F2879" s="131">
        <v>0</v>
      </c>
      <c r="G2879" s="130" t="s">
        <v>18</v>
      </c>
      <c r="H2879" s="130">
        <v>0</v>
      </c>
      <c r="I2879" s="130">
        <v>0</v>
      </c>
      <c r="J2879" s="131">
        <v>0</v>
      </c>
      <c r="K2879" s="131">
        <v>0</v>
      </c>
    </row>
    <row r="2880" spans="1:11" ht="23.1" hidden="1" customHeight="1" x14ac:dyDescent="0.15">
      <c r="A2880" s="130" t="s">
        <v>5851</v>
      </c>
      <c r="B2880" s="130" t="s">
        <v>5852</v>
      </c>
      <c r="C2880" s="130" t="s">
        <v>50</v>
      </c>
      <c r="D2880" s="130">
        <v>0</v>
      </c>
      <c r="E2880" s="131">
        <v>0</v>
      </c>
      <c r="F2880" s="131">
        <v>0</v>
      </c>
      <c r="G2880" s="130" t="s">
        <v>50</v>
      </c>
      <c r="H2880" s="130">
        <v>0</v>
      </c>
      <c r="I2880" s="130">
        <v>0</v>
      </c>
      <c r="J2880" s="131">
        <v>0</v>
      </c>
      <c r="K2880" s="131">
        <v>0</v>
      </c>
    </row>
    <row r="2881" spans="1:11" ht="23.1" hidden="1" customHeight="1" x14ac:dyDescent="0.15">
      <c r="A2881" s="130" t="s">
        <v>5853</v>
      </c>
      <c r="B2881" s="130" t="s">
        <v>5854</v>
      </c>
      <c r="C2881" s="130" t="s">
        <v>17</v>
      </c>
      <c r="D2881" s="130">
        <v>0</v>
      </c>
      <c r="E2881" s="131">
        <v>0</v>
      </c>
      <c r="F2881" s="131">
        <v>0</v>
      </c>
      <c r="G2881" s="130" t="s">
        <v>82</v>
      </c>
      <c r="H2881" s="130">
        <v>0</v>
      </c>
      <c r="I2881" s="130">
        <v>0</v>
      </c>
      <c r="J2881" s="131">
        <v>0</v>
      </c>
      <c r="K2881" s="131">
        <v>0</v>
      </c>
    </row>
    <row r="2882" spans="1:11" ht="23.1" hidden="1" customHeight="1" x14ac:dyDescent="0.15">
      <c r="A2882" s="130" t="s">
        <v>5855</v>
      </c>
      <c r="B2882" s="130" t="s">
        <v>5856</v>
      </c>
      <c r="C2882" s="130" t="s">
        <v>22</v>
      </c>
      <c r="D2882" s="130">
        <v>0</v>
      </c>
      <c r="E2882" s="131">
        <v>0</v>
      </c>
      <c r="F2882" s="131">
        <v>0</v>
      </c>
      <c r="G2882" s="130" t="s">
        <v>51</v>
      </c>
      <c r="H2882" s="130">
        <v>0</v>
      </c>
      <c r="I2882" s="130">
        <v>0</v>
      </c>
      <c r="J2882" s="131">
        <v>0</v>
      </c>
      <c r="K2882" s="131">
        <v>0</v>
      </c>
    </row>
    <row r="2883" spans="1:11" ht="23.1" hidden="1" customHeight="1" x14ac:dyDescent="0.15">
      <c r="A2883" s="130" t="s">
        <v>5857</v>
      </c>
      <c r="B2883" s="130" t="s">
        <v>5858</v>
      </c>
      <c r="C2883" s="130" t="s">
        <v>22</v>
      </c>
      <c r="D2883" s="130">
        <v>0</v>
      </c>
      <c r="E2883" s="131">
        <v>0</v>
      </c>
      <c r="F2883" s="131">
        <v>0</v>
      </c>
      <c r="G2883" s="130" t="s">
        <v>70</v>
      </c>
      <c r="H2883" s="130">
        <v>0</v>
      </c>
      <c r="I2883" s="130">
        <v>0</v>
      </c>
      <c r="J2883" s="131">
        <v>0</v>
      </c>
      <c r="K2883" s="131">
        <v>0</v>
      </c>
    </row>
    <row r="2884" spans="1:11" ht="23.1" hidden="1" customHeight="1" x14ac:dyDescent="0.15">
      <c r="A2884" s="130" t="s">
        <v>5859</v>
      </c>
      <c r="B2884" s="130" t="s">
        <v>5860</v>
      </c>
      <c r="C2884" s="130" t="s">
        <v>47</v>
      </c>
      <c r="D2884" s="130">
        <v>0</v>
      </c>
      <c r="E2884" s="131">
        <v>0</v>
      </c>
      <c r="F2884" s="131">
        <v>0</v>
      </c>
      <c r="G2884" s="130" t="s">
        <v>47</v>
      </c>
      <c r="H2884" s="130">
        <v>0</v>
      </c>
      <c r="I2884" s="130">
        <v>0</v>
      </c>
      <c r="J2884" s="131">
        <v>0</v>
      </c>
      <c r="K2884" s="131">
        <v>0</v>
      </c>
    </row>
    <row r="2885" spans="1:11" ht="23.1" hidden="1" customHeight="1" x14ac:dyDescent="0.15">
      <c r="A2885" s="130" t="s">
        <v>5861</v>
      </c>
      <c r="B2885" s="130" t="s">
        <v>5862</v>
      </c>
      <c r="C2885" s="130" t="s">
        <v>18</v>
      </c>
      <c r="D2885" s="130">
        <v>0</v>
      </c>
      <c r="E2885" s="131">
        <v>0</v>
      </c>
      <c r="F2885" s="131">
        <v>0</v>
      </c>
      <c r="G2885" s="130" t="s">
        <v>18</v>
      </c>
      <c r="H2885" s="130">
        <v>0</v>
      </c>
      <c r="I2885" s="130">
        <v>0</v>
      </c>
      <c r="J2885" s="131">
        <v>0</v>
      </c>
      <c r="K2885" s="131">
        <v>0</v>
      </c>
    </row>
    <row r="2886" spans="1:11" ht="23.1" hidden="1" customHeight="1" x14ac:dyDescent="0.15">
      <c r="A2886" s="130" t="s">
        <v>5863</v>
      </c>
      <c r="B2886" s="130" t="s">
        <v>5864</v>
      </c>
      <c r="C2886" s="130" t="s">
        <v>17</v>
      </c>
      <c r="D2886" s="130">
        <v>0</v>
      </c>
      <c r="E2886" s="131">
        <v>0</v>
      </c>
      <c r="F2886" s="131">
        <v>0</v>
      </c>
      <c r="G2886" s="130" t="s">
        <v>23</v>
      </c>
      <c r="H2886" s="130">
        <v>0</v>
      </c>
      <c r="I2886" s="130">
        <v>0</v>
      </c>
      <c r="J2886" s="131">
        <v>0</v>
      </c>
      <c r="K2886" s="131">
        <v>0</v>
      </c>
    </row>
    <row r="2887" spans="1:11" ht="23.1" hidden="1" customHeight="1" x14ac:dyDescent="0.15">
      <c r="A2887" s="130" t="s">
        <v>5865</v>
      </c>
      <c r="B2887" s="130" t="s">
        <v>5866</v>
      </c>
      <c r="C2887" s="130" t="s">
        <v>12</v>
      </c>
      <c r="D2887" s="130">
        <v>0</v>
      </c>
      <c r="E2887" s="131">
        <v>0</v>
      </c>
      <c r="F2887" s="131">
        <v>0</v>
      </c>
      <c r="G2887" s="130" t="s">
        <v>68</v>
      </c>
      <c r="H2887" s="130">
        <v>0</v>
      </c>
      <c r="I2887" s="130">
        <v>0</v>
      </c>
      <c r="J2887" s="131">
        <v>0</v>
      </c>
      <c r="K2887" s="131">
        <v>0</v>
      </c>
    </row>
    <row r="2888" spans="1:11" ht="23.1" hidden="1" customHeight="1" x14ac:dyDescent="0.15">
      <c r="A2888" s="130" t="s">
        <v>5867</v>
      </c>
      <c r="B2888" s="130" t="s">
        <v>5868</v>
      </c>
      <c r="C2888" s="130" t="s">
        <v>26</v>
      </c>
      <c r="D2888" s="130">
        <v>0</v>
      </c>
      <c r="E2888" s="131">
        <v>0</v>
      </c>
      <c r="F2888" s="131">
        <v>0</v>
      </c>
      <c r="G2888" s="130" t="s">
        <v>26</v>
      </c>
      <c r="H2888" s="130">
        <v>0</v>
      </c>
      <c r="I2888" s="130">
        <v>0</v>
      </c>
      <c r="J2888" s="131">
        <v>0</v>
      </c>
      <c r="K2888" s="131">
        <v>0</v>
      </c>
    </row>
    <row r="2889" spans="1:11" ht="23.1" hidden="1" customHeight="1" x14ac:dyDescent="0.15">
      <c r="A2889" s="130" t="s">
        <v>5869</v>
      </c>
      <c r="B2889" s="130" t="s">
        <v>5870</v>
      </c>
      <c r="C2889" s="130" t="s">
        <v>12</v>
      </c>
      <c r="D2889" s="130">
        <v>0</v>
      </c>
      <c r="E2889" s="131">
        <v>0</v>
      </c>
      <c r="F2889" s="131">
        <v>0</v>
      </c>
      <c r="G2889" s="130" t="s">
        <v>68</v>
      </c>
      <c r="H2889" s="130" t="s">
        <v>33</v>
      </c>
      <c r="I2889" s="130">
        <v>0</v>
      </c>
      <c r="J2889" s="131">
        <v>0</v>
      </c>
      <c r="K2889" s="131">
        <v>0</v>
      </c>
    </row>
    <row r="2890" spans="1:11" ht="23.1" hidden="1" customHeight="1" x14ac:dyDescent="0.15">
      <c r="A2890" s="130" t="s">
        <v>5871</v>
      </c>
      <c r="B2890" s="130" t="s">
        <v>5872</v>
      </c>
      <c r="C2890" s="130" t="s">
        <v>11</v>
      </c>
      <c r="D2890" s="130">
        <v>0</v>
      </c>
      <c r="E2890" s="131">
        <v>0</v>
      </c>
      <c r="F2890" s="131">
        <v>0</v>
      </c>
      <c r="G2890" s="130" t="s">
        <v>32</v>
      </c>
      <c r="H2890" s="130">
        <v>0</v>
      </c>
      <c r="I2890" s="130">
        <v>0</v>
      </c>
      <c r="J2890" s="131">
        <v>0</v>
      </c>
      <c r="K2890" s="131">
        <v>0</v>
      </c>
    </row>
    <row r="2891" spans="1:11" ht="23.1" hidden="1" customHeight="1" x14ac:dyDescent="0.15">
      <c r="A2891" s="130" t="s">
        <v>5873</v>
      </c>
      <c r="B2891" s="130" t="s">
        <v>5874</v>
      </c>
      <c r="C2891" s="130" t="s">
        <v>11</v>
      </c>
      <c r="D2891" s="130">
        <v>0</v>
      </c>
      <c r="E2891" s="131">
        <v>0</v>
      </c>
      <c r="F2891" s="131">
        <v>0</v>
      </c>
      <c r="G2891" s="130" t="s">
        <v>13</v>
      </c>
      <c r="H2891" s="130">
        <v>0</v>
      </c>
      <c r="I2891" s="130">
        <v>0</v>
      </c>
      <c r="J2891" s="131">
        <v>0</v>
      </c>
      <c r="K2891" s="131">
        <v>0</v>
      </c>
    </row>
    <row r="2892" spans="1:11" ht="23.1" hidden="1" customHeight="1" x14ac:dyDescent="0.15">
      <c r="A2892" s="130" t="s">
        <v>5875</v>
      </c>
      <c r="B2892" s="130" t="s">
        <v>5876</v>
      </c>
      <c r="C2892" s="130" t="s">
        <v>40</v>
      </c>
      <c r="D2892" s="130">
        <v>0</v>
      </c>
      <c r="E2892" s="131">
        <v>0</v>
      </c>
      <c r="F2892" s="131">
        <v>0</v>
      </c>
      <c r="G2892" s="130" t="s">
        <v>40</v>
      </c>
      <c r="H2892" s="130">
        <v>0</v>
      </c>
      <c r="I2892" s="130">
        <v>0</v>
      </c>
      <c r="J2892" s="131">
        <v>0</v>
      </c>
      <c r="K2892" s="131">
        <v>0</v>
      </c>
    </row>
    <row r="2893" spans="1:11" ht="23.1" hidden="1" customHeight="1" x14ac:dyDescent="0.15">
      <c r="A2893" s="130" t="s">
        <v>5877</v>
      </c>
      <c r="B2893" s="130" t="s">
        <v>5878</v>
      </c>
      <c r="C2893" s="130" t="s">
        <v>22</v>
      </c>
      <c r="D2893" s="130">
        <v>0</v>
      </c>
      <c r="E2893" s="131">
        <v>0</v>
      </c>
      <c r="F2893" s="131">
        <v>0</v>
      </c>
      <c r="G2893" s="130" t="s">
        <v>51</v>
      </c>
      <c r="H2893" s="130">
        <v>0</v>
      </c>
      <c r="I2893" s="130">
        <v>0</v>
      </c>
      <c r="J2893" s="131">
        <v>0</v>
      </c>
      <c r="K2893" s="131">
        <v>0</v>
      </c>
    </row>
    <row r="2894" spans="1:11" ht="23.1" hidden="1" customHeight="1" x14ac:dyDescent="0.15">
      <c r="A2894" s="130" t="s">
        <v>5879</v>
      </c>
      <c r="B2894" s="130" t="s">
        <v>5880</v>
      </c>
      <c r="C2894" s="130" t="s">
        <v>17</v>
      </c>
      <c r="D2894" s="130">
        <v>0</v>
      </c>
      <c r="E2894" s="131">
        <v>0</v>
      </c>
      <c r="F2894" s="131">
        <v>0</v>
      </c>
      <c r="G2894" s="130" t="s">
        <v>23</v>
      </c>
      <c r="H2894" s="130">
        <v>0</v>
      </c>
      <c r="I2894" s="130">
        <v>0</v>
      </c>
      <c r="J2894" s="131">
        <v>0</v>
      </c>
      <c r="K2894" s="131">
        <v>0</v>
      </c>
    </row>
    <row r="2895" spans="1:11" ht="23.1" hidden="1" customHeight="1" x14ac:dyDescent="0.15">
      <c r="A2895" s="130" t="s">
        <v>5881</v>
      </c>
      <c r="B2895" s="130" t="s">
        <v>5882</v>
      </c>
      <c r="C2895" s="130" t="s">
        <v>39</v>
      </c>
      <c r="D2895" s="130">
        <v>0</v>
      </c>
      <c r="E2895" s="131">
        <v>0</v>
      </c>
      <c r="F2895" s="131">
        <v>0</v>
      </c>
      <c r="G2895" s="130" t="s">
        <v>43</v>
      </c>
      <c r="H2895" s="130">
        <v>0</v>
      </c>
      <c r="I2895" s="130">
        <v>0</v>
      </c>
      <c r="J2895" s="131">
        <v>0</v>
      </c>
      <c r="K2895" s="131">
        <v>0</v>
      </c>
    </row>
    <row r="2896" spans="1:11" ht="23.1" hidden="1" customHeight="1" x14ac:dyDescent="0.15">
      <c r="A2896" s="130" t="s">
        <v>5883</v>
      </c>
      <c r="B2896" s="130" t="s">
        <v>5884</v>
      </c>
      <c r="C2896" s="130" t="s">
        <v>17</v>
      </c>
      <c r="D2896" s="130">
        <v>0</v>
      </c>
      <c r="E2896" s="131" t="s">
        <v>14</v>
      </c>
      <c r="F2896" s="131">
        <v>0</v>
      </c>
      <c r="G2896" s="130" t="s">
        <v>23</v>
      </c>
      <c r="H2896" s="130">
        <v>0</v>
      </c>
      <c r="I2896" s="130">
        <v>0</v>
      </c>
      <c r="J2896" s="131" t="s">
        <v>14</v>
      </c>
      <c r="K2896" s="131">
        <v>0</v>
      </c>
    </row>
    <row r="2897" spans="1:11" ht="23.1" hidden="1" customHeight="1" x14ac:dyDescent="0.15">
      <c r="A2897" s="130" t="s">
        <v>5885</v>
      </c>
      <c r="B2897" s="130" t="s">
        <v>5886</v>
      </c>
      <c r="C2897" s="130" t="s">
        <v>18</v>
      </c>
      <c r="D2897" s="130">
        <v>0</v>
      </c>
      <c r="E2897" s="131">
        <v>0</v>
      </c>
      <c r="F2897" s="131">
        <v>0</v>
      </c>
      <c r="G2897" s="130" t="s">
        <v>18</v>
      </c>
      <c r="H2897" s="130">
        <v>0</v>
      </c>
      <c r="I2897" s="130">
        <v>0</v>
      </c>
      <c r="J2897" s="131">
        <v>0</v>
      </c>
      <c r="K2897" s="131">
        <v>0</v>
      </c>
    </row>
    <row r="2898" spans="1:11" ht="23.1" hidden="1" customHeight="1" x14ac:dyDescent="0.15">
      <c r="A2898" s="130" t="s">
        <v>5887</v>
      </c>
      <c r="B2898" s="130" t="s">
        <v>5888</v>
      </c>
      <c r="C2898" s="130" t="s">
        <v>18</v>
      </c>
      <c r="D2898" s="130">
        <v>0</v>
      </c>
      <c r="E2898" s="131">
        <v>0</v>
      </c>
      <c r="F2898" s="131">
        <v>0</v>
      </c>
      <c r="G2898" s="130" t="s">
        <v>18</v>
      </c>
      <c r="H2898" s="130">
        <v>0</v>
      </c>
      <c r="I2898" s="130">
        <v>0</v>
      </c>
      <c r="J2898" s="131">
        <v>0</v>
      </c>
      <c r="K2898" s="131">
        <v>0</v>
      </c>
    </row>
    <row r="2899" spans="1:11" ht="23.1" hidden="1" customHeight="1" x14ac:dyDescent="0.15">
      <c r="A2899" s="130" t="s">
        <v>5889</v>
      </c>
      <c r="B2899" s="130" t="s">
        <v>5890</v>
      </c>
      <c r="C2899" s="130" t="s">
        <v>26</v>
      </c>
      <c r="D2899" s="130">
        <v>0</v>
      </c>
      <c r="E2899" s="131">
        <v>0</v>
      </c>
      <c r="F2899" s="131">
        <v>0</v>
      </c>
      <c r="G2899" s="130" t="s">
        <v>26</v>
      </c>
      <c r="H2899" s="130">
        <v>0</v>
      </c>
      <c r="I2899" s="130">
        <v>0</v>
      </c>
      <c r="J2899" s="131">
        <v>0</v>
      </c>
      <c r="K2899" s="131">
        <v>0</v>
      </c>
    </row>
    <row r="2900" spans="1:11" ht="23.1" hidden="1" customHeight="1" x14ac:dyDescent="0.15">
      <c r="A2900" s="130" t="s">
        <v>5891</v>
      </c>
      <c r="B2900" s="130" t="s">
        <v>5892</v>
      </c>
      <c r="C2900" s="130" t="s">
        <v>12</v>
      </c>
      <c r="D2900" s="130">
        <v>0</v>
      </c>
      <c r="E2900" s="131">
        <v>0</v>
      </c>
      <c r="F2900" s="131">
        <v>0</v>
      </c>
      <c r="G2900" s="130" t="s">
        <v>68</v>
      </c>
      <c r="H2900" s="130">
        <v>0</v>
      </c>
      <c r="I2900" s="130">
        <v>0</v>
      </c>
      <c r="J2900" s="131">
        <v>0</v>
      </c>
      <c r="K2900" s="131">
        <v>0</v>
      </c>
    </row>
    <row r="2901" spans="1:11" ht="23.1" hidden="1" customHeight="1" x14ac:dyDescent="0.15">
      <c r="A2901" s="130" t="s">
        <v>5893</v>
      </c>
      <c r="B2901" s="130" t="s">
        <v>5894</v>
      </c>
      <c r="C2901" s="130" t="s">
        <v>11</v>
      </c>
      <c r="D2901" s="130">
        <v>0</v>
      </c>
      <c r="E2901" s="131">
        <v>0</v>
      </c>
      <c r="F2901" s="131">
        <v>0</v>
      </c>
      <c r="G2901" s="130" t="s">
        <v>13</v>
      </c>
      <c r="H2901" s="130">
        <v>0</v>
      </c>
      <c r="I2901" s="130">
        <v>0</v>
      </c>
      <c r="J2901" s="131">
        <v>0</v>
      </c>
      <c r="K2901" s="131">
        <v>0</v>
      </c>
    </row>
    <row r="2902" spans="1:11" ht="23.1" hidden="1" customHeight="1" x14ac:dyDescent="0.15">
      <c r="A2902" s="130" t="s">
        <v>5895</v>
      </c>
      <c r="B2902" s="130" t="s">
        <v>5896</v>
      </c>
      <c r="C2902" s="130" t="s">
        <v>22</v>
      </c>
      <c r="D2902" s="130">
        <v>0</v>
      </c>
      <c r="E2902" s="131">
        <v>0</v>
      </c>
      <c r="F2902" s="131">
        <v>0</v>
      </c>
      <c r="G2902" s="130" t="s">
        <v>51</v>
      </c>
      <c r="H2902" s="130">
        <v>0</v>
      </c>
      <c r="I2902" s="130">
        <v>0</v>
      </c>
      <c r="J2902" s="131">
        <v>0</v>
      </c>
      <c r="K2902" s="131">
        <v>0</v>
      </c>
    </row>
    <row r="2903" spans="1:11" ht="23.1" hidden="1" customHeight="1" x14ac:dyDescent="0.15">
      <c r="A2903" s="130" t="s">
        <v>5897</v>
      </c>
      <c r="B2903" s="130" t="s">
        <v>5898</v>
      </c>
      <c r="C2903" s="130" t="s">
        <v>18</v>
      </c>
      <c r="D2903" s="130">
        <v>0</v>
      </c>
      <c r="E2903" s="131">
        <v>0</v>
      </c>
      <c r="F2903" s="131">
        <v>0</v>
      </c>
      <c r="G2903" s="130" t="s">
        <v>18</v>
      </c>
      <c r="H2903" s="130">
        <v>0</v>
      </c>
      <c r="I2903" s="130">
        <v>0</v>
      </c>
      <c r="J2903" s="131">
        <v>0</v>
      </c>
      <c r="K2903" s="131">
        <v>0</v>
      </c>
    </row>
    <row r="2904" spans="1:11" ht="23.1" hidden="1" customHeight="1" x14ac:dyDescent="0.15">
      <c r="A2904" s="130" t="s">
        <v>5899</v>
      </c>
      <c r="B2904" s="130" t="s">
        <v>5900</v>
      </c>
      <c r="C2904" s="130" t="s">
        <v>11</v>
      </c>
      <c r="D2904" s="130">
        <v>0</v>
      </c>
      <c r="E2904" s="131">
        <v>0</v>
      </c>
      <c r="F2904" s="131">
        <v>0</v>
      </c>
      <c r="G2904" s="130" t="s">
        <v>62</v>
      </c>
      <c r="H2904" s="130">
        <v>0</v>
      </c>
      <c r="I2904" s="130">
        <v>0</v>
      </c>
      <c r="J2904" s="131">
        <v>0</v>
      </c>
      <c r="K2904" s="131">
        <v>0</v>
      </c>
    </row>
    <row r="2905" spans="1:11" ht="23.1" hidden="1" customHeight="1" x14ac:dyDescent="0.15">
      <c r="A2905" s="130" t="s">
        <v>5901</v>
      </c>
      <c r="B2905" s="130" t="s">
        <v>5902</v>
      </c>
      <c r="C2905" s="130" t="s">
        <v>25</v>
      </c>
      <c r="D2905" s="130">
        <v>0</v>
      </c>
      <c r="E2905" s="131">
        <v>0</v>
      </c>
      <c r="F2905" s="131">
        <v>0</v>
      </c>
      <c r="G2905" s="130" t="s">
        <v>64</v>
      </c>
      <c r="H2905" s="130" t="s">
        <v>27</v>
      </c>
      <c r="I2905" s="130">
        <v>0</v>
      </c>
      <c r="J2905" s="131">
        <v>0</v>
      </c>
      <c r="K2905" s="131">
        <v>0</v>
      </c>
    </row>
    <row r="2906" spans="1:11" ht="23.1" hidden="1" customHeight="1" x14ac:dyDescent="0.15">
      <c r="A2906" s="130" t="s">
        <v>5903</v>
      </c>
      <c r="B2906" s="130" t="s">
        <v>5904</v>
      </c>
      <c r="C2906" s="130" t="s">
        <v>12</v>
      </c>
      <c r="D2906" s="130">
        <v>0</v>
      </c>
      <c r="E2906" s="131">
        <v>0</v>
      </c>
      <c r="F2906" s="131">
        <v>0</v>
      </c>
      <c r="G2906" s="130" t="s">
        <v>68</v>
      </c>
      <c r="H2906" s="130">
        <v>0</v>
      </c>
      <c r="I2906" s="130">
        <v>0</v>
      </c>
      <c r="J2906" s="131">
        <v>0</v>
      </c>
      <c r="K2906" s="131">
        <v>0</v>
      </c>
    </row>
    <row r="2907" spans="1:11" ht="23.1" hidden="1" customHeight="1" x14ac:dyDescent="0.15">
      <c r="A2907" s="130" t="s">
        <v>5905</v>
      </c>
      <c r="B2907" s="130" t="s">
        <v>5906</v>
      </c>
      <c r="C2907" s="130" t="s">
        <v>47</v>
      </c>
      <c r="D2907" s="130">
        <v>0</v>
      </c>
      <c r="E2907" s="131">
        <v>0</v>
      </c>
      <c r="F2907" s="131">
        <v>0</v>
      </c>
      <c r="G2907" s="130" t="s">
        <v>47</v>
      </c>
      <c r="H2907" s="130">
        <v>0</v>
      </c>
      <c r="I2907" s="130">
        <v>0</v>
      </c>
      <c r="J2907" s="131">
        <v>0</v>
      </c>
      <c r="K2907" s="131">
        <v>0</v>
      </c>
    </row>
    <row r="2908" spans="1:11" ht="23.1" hidden="1" customHeight="1" x14ac:dyDescent="0.15">
      <c r="A2908" s="130" t="s">
        <v>5907</v>
      </c>
      <c r="B2908" s="130" t="s">
        <v>5908</v>
      </c>
      <c r="C2908" s="130" t="s">
        <v>17</v>
      </c>
      <c r="D2908" s="130">
        <v>0</v>
      </c>
      <c r="E2908" s="131" t="s">
        <v>14</v>
      </c>
      <c r="F2908" s="131">
        <v>0</v>
      </c>
      <c r="G2908" s="130" t="s">
        <v>23</v>
      </c>
      <c r="H2908" s="130">
        <v>0</v>
      </c>
      <c r="I2908" s="130">
        <v>0</v>
      </c>
      <c r="J2908" s="131" t="s">
        <v>14</v>
      </c>
      <c r="K2908" s="131">
        <v>0</v>
      </c>
    </row>
    <row r="2909" spans="1:11" ht="23.1" hidden="1" customHeight="1" x14ac:dyDescent="0.15">
      <c r="A2909" s="130" t="s">
        <v>5909</v>
      </c>
      <c r="B2909" s="130" t="s">
        <v>5910</v>
      </c>
      <c r="C2909" s="130" t="s">
        <v>14</v>
      </c>
      <c r="D2909" s="130">
        <v>0</v>
      </c>
      <c r="E2909" s="131">
        <v>0</v>
      </c>
      <c r="F2909" s="131">
        <v>0</v>
      </c>
      <c r="G2909" s="130" t="s">
        <v>14</v>
      </c>
      <c r="H2909" s="130">
        <v>0</v>
      </c>
      <c r="I2909" s="130">
        <v>0</v>
      </c>
      <c r="J2909" s="131">
        <v>0</v>
      </c>
      <c r="K2909" s="131">
        <v>0</v>
      </c>
    </row>
    <row r="2910" spans="1:11" ht="23.1" hidden="1" customHeight="1" x14ac:dyDescent="0.15">
      <c r="A2910" s="130" t="s">
        <v>5911</v>
      </c>
      <c r="B2910" s="130" t="s">
        <v>5912</v>
      </c>
      <c r="C2910" s="130" t="s">
        <v>25</v>
      </c>
      <c r="D2910" s="130" t="s">
        <v>17</v>
      </c>
      <c r="E2910" s="131" t="s">
        <v>39</v>
      </c>
      <c r="F2910" s="131">
        <v>0</v>
      </c>
      <c r="G2910" s="130" t="s">
        <v>83</v>
      </c>
      <c r="H2910" s="130" t="s">
        <v>55</v>
      </c>
      <c r="I2910" s="130" t="s">
        <v>72</v>
      </c>
      <c r="J2910" s="131" t="s">
        <v>67</v>
      </c>
      <c r="K2910" s="131">
        <v>0</v>
      </c>
    </row>
    <row r="2911" spans="1:11" ht="23.1" hidden="1" customHeight="1" x14ac:dyDescent="0.15">
      <c r="A2911" s="130" t="s">
        <v>5913</v>
      </c>
      <c r="B2911" s="130" t="s">
        <v>5914</v>
      </c>
      <c r="C2911" s="130" t="s">
        <v>26</v>
      </c>
      <c r="D2911" s="130" t="s">
        <v>14</v>
      </c>
      <c r="E2911" s="131">
        <v>0</v>
      </c>
      <c r="F2911" s="131">
        <v>0</v>
      </c>
      <c r="G2911" s="130" t="s">
        <v>14</v>
      </c>
      <c r="H2911" s="130">
        <v>0</v>
      </c>
      <c r="I2911" s="130">
        <v>0</v>
      </c>
      <c r="J2911" s="131">
        <v>0</v>
      </c>
      <c r="K2911" s="131">
        <v>0</v>
      </c>
    </row>
    <row r="2912" spans="1:11" ht="23.1" hidden="1" customHeight="1" x14ac:dyDescent="0.15">
      <c r="A2912" s="130" t="s">
        <v>5915</v>
      </c>
      <c r="B2912" s="130" t="s">
        <v>5916</v>
      </c>
      <c r="C2912" s="130" t="s">
        <v>11</v>
      </c>
      <c r="D2912" s="130">
        <v>0</v>
      </c>
      <c r="E2912" s="131">
        <v>0</v>
      </c>
      <c r="F2912" s="131">
        <v>0</v>
      </c>
      <c r="G2912" s="130" t="s">
        <v>32</v>
      </c>
      <c r="H2912" s="130">
        <v>0</v>
      </c>
      <c r="I2912" s="130">
        <v>0</v>
      </c>
      <c r="J2912" s="131">
        <v>0</v>
      </c>
      <c r="K2912" s="131">
        <v>0</v>
      </c>
    </row>
    <row r="2913" spans="1:11" ht="23.1" hidden="1" customHeight="1" x14ac:dyDescent="0.15">
      <c r="A2913" s="130" t="s">
        <v>5917</v>
      </c>
      <c r="B2913" s="130" t="s">
        <v>5918</v>
      </c>
      <c r="C2913" s="130" t="s">
        <v>39</v>
      </c>
      <c r="D2913" s="130">
        <v>0</v>
      </c>
      <c r="E2913" s="131">
        <v>0</v>
      </c>
      <c r="F2913" s="131">
        <v>0</v>
      </c>
      <c r="G2913" s="130" t="s">
        <v>52</v>
      </c>
      <c r="H2913" s="130">
        <v>0</v>
      </c>
      <c r="I2913" s="130">
        <v>0</v>
      </c>
      <c r="J2913" s="131">
        <v>0</v>
      </c>
      <c r="K2913" s="131">
        <v>0</v>
      </c>
    </row>
    <row r="2914" spans="1:11" ht="23.1" hidden="1" customHeight="1" x14ac:dyDescent="0.15">
      <c r="A2914" s="130" t="s">
        <v>5919</v>
      </c>
      <c r="B2914" s="130" t="s">
        <v>5920</v>
      </c>
      <c r="C2914" s="130" t="s">
        <v>22</v>
      </c>
      <c r="D2914" s="130">
        <v>0</v>
      </c>
      <c r="E2914" s="131" t="s">
        <v>11</v>
      </c>
      <c r="F2914" s="131">
        <v>0</v>
      </c>
      <c r="G2914" s="130" t="s">
        <v>84</v>
      </c>
      <c r="H2914" s="130">
        <v>0</v>
      </c>
      <c r="I2914" s="130">
        <v>0</v>
      </c>
      <c r="J2914" s="131" t="s">
        <v>57</v>
      </c>
      <c r="K2914" s="131">
        <v>0</v>
      </c>
    </row>
    <row r="2915" spans="1:11" ht="23.1" hidden="1" customHeight="1" x14ac:dyDescent="0.15">
      <c r="A2915" s="130" t="s">
        <v>5921</v>
      </c>
      <c r="B2915" s="130" t="s">
        <v>5922</v>
      </c>
      <c r="C2915" s="130" t="s">
        <v>26</v>
      </c>
      <c r="D2915" s="130">
        <v>0</v>
      </c>
      <c r="E2915" s="131">
        <v>0</v>
      </c>
      <c r="F2915" s="131">
        <v>0</v>
      </c>
      <c r="G2915" s="130" t="s">
        <v>26</v>
      </c>
      <c r="H2915" s="130">
        <v>0</v>
      </c>
      <c r="I2915" s="130">
        <v>0</v>
      </c>
      <c r="J2915" s="131">
        <v>0</v>
      </c>
      <c r="K2915" s="131">
        <v>0</v>
      </c>
    </row>
    <row r="2916" spans="1:11" ht="23.1" hidden="1" customHeight="1" x14ac:dyDescent="0.15">
      <c r="A2916" s="130" t="s">
        <v>5923</v>
      </c>
      <c r="B2916" s="130" t="s">
        <v>5924</v>
      </c>
      <c r="C2916" s="130" t="s">
        <v>11</v>
      </c>
      <c r="D2916" s="130">
        <v>0</v>
      </c>
      <c r="E2916" s="131">
        <v>0</v>
      </c>
      <c r="F2916" s="131">
        <v>0</v>
      </c>
      <c r="G2916" s="130" t="s">
        <v>57</v>
      </c>
      <c r="H2916" s="130">
        <v>0</v>
      </c>
      <c r="I2916" s="130">
        <v>0</v>
      </c>
      <c r="J2916" s="131">
        <v>0</v>
      </c>
      <c r="K2916" s="131">
        <v>0</v>
      </c>
    </row>
    <row r="2917" spans="1:11" ht="23.1" hidden="1" customHeight="1" x14ac:dyDescent="0.15">
      <c r="A2917" s="130" t="s">
        <v>5925</v>
      </c>
      <c r="B2917" s="130" t="s">
        <v>5926</v>
      </c>
      <c r="C2917" s="130" t="s">
        <v>50</v>
      </c>
      <c r="D2917" s="130">
        <v>0</v>
      </c>
      <c r="E2917" s="131" t="s">
        <v>12</v>
      </c>
      <c r="F2917" s="131">
        <v>0</v>
      </c>
      <c r="G2917" s="130" t="s">
        <v>50</v>
      </c>
      <c r="H2917" s="130">
        <v>0</v>
      </c>
      <c r="I2917" s="130">
        <v>0</v>
      </c>
      <c r="J2917" s="131" t="s">
        <v>19</v>
      </c>
      <c r="K2917" s="131">
        <v>0</v>
      </c>
    </row>
    <row r="2918" spans="1:11" ht="23.1" hidden="1" customHeight="1" x14ac:dyDescent="0.15">
      <c r="A2918" s="130" t="s">
        <v>5927</v>
      </c>
      <c r="B2918" s="130" t="s">
        <v>5928</v>
      </c>
      <c r="C2918" s="130" t="s">
        <v>22</v>
      </c>
      <c r="D2918" s="130">
        <v>0</v>
      </c>
      <c r="E2918" s="131">
        <v>0</v>
      </c>
      <c r="F2918" s="131">
        <v>0</v>
      </c>
      <c r="G2918" s="130" t="s">
        <v>71</v>
      </c>
      <c r="H2918" s="130">
        <v>0</v>
      </c>
      <c r="I2918" s="130">
        <v>0</v>
      </c>
      <c r="J2918" s="131">
        <v>0</v>
      </c>
      <c r="K2918" s="131">
        <v>0</v>
      </c>
    </row>
    <row r="2919" spans="1:11" ht="23.1" hidden="1" customHeight="1" x14ac:dyDescent="0.15">
      <c r="A2919" s="130" t="s">
        <v>5929</v>
      </c>
      <c r="B2919" s="130" t="s">
        <v>5930</v>
      </c>
      <c r="C2919" s="130" t="s">
        <v>14</v>
      </c>
      <c r="D2919" s="130">
        <v>0</v>
      </c>
      <c r="E2919" s="131">
        <v>0</v>
      </c>
      <c r="F2919" s="131">
        <v>0</v>
      </c>
      <c r="G2919" s="130" t="s">
        <v>14</v>
      </c>
      <c r="H2919" s="130">
        <v>0</v>
      </c>
      <c r="I2919" s="130">
        <v>0</v>
      </c>
      <c r="J2919" s="131">
        <v>0</v>
      </c>
      <c r="K2919" s="131">
        <v>0</v>
      </c>
    </row>
    <row r="2920" spans="1:11" ht="23.1" hidden="1" customHeight="1" x14ac:dyDescent="0.15">
      <c r="A2920" s="130" t="s">
        <v>5931</v>
      </c>
      <c r="B2920" s="130" t="s">
        <v>5932</v>
      </c>
      <c r="C2920" s="130" t="s">
        <v>47</v>
      </c>
      <c r="D2920" s="130">
        <v>0</v>
      </c>
      <c r="E2920" s="131">
        <v>0</v>
      </c>
      <c r="F2920" s="131">
        <v>0</v>
      </c>
      <c r="G2920" s="130" t="s">
        <v>47</v>
      </c>
      <c r="H2920" s="130">
        <v>0</v>
      </c>
      <c r="I2920" s="130">
        <v>0</v>
      </c>
      <c r="J2920" s="131">
        <v>0</v>
      </c>
      <c r="K2920" s="131">
        <v>0</v>
      </c>
    </row>
    <row r="2921" spans="1:11" ht="23.1" hidden="1" customHeight="1" x14ac:dyDescent="0.15">
      <c r="A2921" s="130" t="s">
        <v>5933</v>
      </c>
      <c r="B2921" s="130" t="s">
        <v>5934</v>
      </c>
      <c r="C2921" s="130" t="s">
        <v>25</v>
      </c>
      <c r="D2921" s="130">
        <v>0</v>
      </c>
      <c r="E2921" s="131">
        <v>0</v>
      </c>
      <c r="F2921" s="131">
        <v>0</v>
      </c>
      <c r="G2921" s="130" t="s">
        <v>41</v>
      </c>
      <c r="H2921" s="130">
        <v>0</v>
      </c>
      <c r="I2921" s="130">
        <v>0</v>
      </c>
      <c r="J2921" s="131">
        <v>0</v>
      </c>
      <c r="K2921" s="131">
        <v>0</v>
      </c>
    </row>
    <row r="2922" spans="1:11" ht="23.1" hidden="1" customHeight="1" x14ac:dyDescent="0.15">
      <c r="A2922" s="130" t="s">
        <v>5935</v>
      </c>
      <c r="B2922" s="130" t="s">
        <v>5936</v>
      </c>
      <c r="C2922" s="130" t="s">
        <v>17</v>
      </c>
      <c r="D2922" s="130">
        <v>0</v>
      </c>
      <c r="E2922" s="131">
        <v>0</v>
      </c>
      <c r="F2922" s="131">
        <v>0</v>
      </c>
      <c r="G2922" s="130" t="s">
        <v>80</v>
      </c>
      <c r="H2922" s="130">
        <v>0</v>
      </c>
      <c r="I2922" s="130">
        <v>0</v>
      </c>
      <c r="J2922" s="131">
        <v>0</v>
      </c>
      <c r="K2922" s="131">
        <v>0</v>
      </c>
    </row>
    <row r="2923" spans="1:11" ht="23.1" hidden="1" customHeight="1" x14ac:dyDescent="0.15">
      <c r="A2923" s="130" t="s">
        <v>5937</v>
      </c>
      <c r="B2923" s="130" t="s">
        <v>5938</v>
      </c>
      <c r="C2923" s="130" t="s">
        <v>25</v>
      </c>
      <c r="D2923" s="130">
        <v>0</v>
      </c>
      <c r="E2923" s="131">
        <v>0</v>
      </c>
      <c r="F2923" s="131">
        <v>0</v>
      </c>
      <c r="G2923" s="130" t="s">
        <v>64</v>
      </c>
      <c r="H2923" s="130">
        <v>0</v>
      </c>
      <c r="I2923" s="130">
        <v>0</v>
      </c>
      <c r="J2923" s="131">
        <v>0</v>
      </c>
      <c r="K2923" s="131">
        <v>0</v>
      </c>
    </row>
    <row r="2924" spans="1:11" ht="23.1" hidden="1" customHeight="1" x14ac:dyDescent="0.15">
      <c r="A2924" s="130" t="s">
        <v>5939</v>
      </c>
      <c r="B2924" s="130" t="s">
        <v>5940</v>
      </c>
      <c r="C2924" s="130" t="s">
        <v>22</v>
      </c>
      <c r="D2924" s="130">
        <v>0</v>
      </c>
      <c r="E2924" s="131">
        <v>0</v>
      </c>
      <c r="F2924" s="131">
        <v>0</v>
      </c>
      <c r="G2924" s="130" t="s">
        <v>75</v>
      </c>
      <c r="H2924" s="130">
        <v>0</v>
      </c>
      <c r="I2924" s="130">
        <v>0</v>
      </c>
      <c r="J2924" s="131">
        <v>0</v>
      </c>
      <c r="K2924" s="131">
        <v>0</v>
      </c>
    </row>
    <row r="2925" spans="1:11" ht="23.1" hidden="1" customHeight="1" x14ac:dyDescent="0.15">
      <c r="A2925" s="130" t="s">
        <v>5941</v>
      </c>
      <c r="B2925" s="130" t="s">
        <v>5942</v>
      </c>
      <c r="C2925" s="130" t="s">
        <v>11</v>
      </c>
      <c r="D2925" s="130">
        <v>0</v>
      </c>
      <c r="E2925" s="131">
        <v>0</v>
      </c>
      <c r="F2925" s="131">
        <v>0</v>
      </c>
      <c r="G2925" s="130" t="s">
        <v>13</v>
      </c>
      <c r="H2925" s="130">
        <v>0</v>
      </c>
      <c r="I2925" s="130">
        <v>0</v>
      </c>
      <c r="J2925" s="131">
        <v>0</v>
      </c>
      <c r="K2925" s="131">
        <v>0</v>
      </c>
    </row>
    <row r="2926" spans="1:11" ht="23.1" hidden="1" customHeight="1" x14ac:dyDescent="0.15">
      <c r="A2926" s="130" t="s">
        <v>5943</v>
      </c>
      <c r="B2926" s="130" t="s">
        <v>5944</v>
      </c>
      <c r="C2926" s="130" t="s">
        <v>50</v>
      </c>
      <c r="D2926" s="130" t="s">
        <v>22</v>
      </c>
      <c r="E2926" s="131">
        <v>0</v>
      </c>
      <c r="F2926" s="131">
        <v>0</v>
      </c>
      <c r="G2926" s="130" t="s">
        <v>50</v>
      </c>
      <c r="H2926" s="130" t="s">
        <v>73</v>
      </c>
      <c r="I2926" s="130">
        <v>0</v>
      </c>
      <c r="J2926" s="131">
        <v>0</v>
      </c>
      <c r="K2926" s="131">
        <v>0</v>
      </c>
    </row>
    <row r="2927" spans="1:11" ht="23.1" hidden="1" customHeight="1" x14ac:dyDescent="0.15">
      <c r="A2927" s="130" t="s">
        <v>5945</v>
      </c>
      <c r="B2927" s="130" t="s">
        <v>5946</v>
      </c>
      <c r="C2927" s="130" t="s">
        <v>39</v>
      </c>
      <c r="D2927" s="130">
        <v>0</v>
      </c>
      <c r="E2927" s="131">
        <v>0</v>
      </c>
      <c r="F2927" s="131">
        <v>0</v>
      </c>
      <c r="G2927" s="130" t="s">
        <v>52</v>
      </c>
      <c r="H2927" s="130">
        <v>0</v>
      </c>
      <c r="I2927" s="130">
        <v>0</v>
      </c>
      <c r="J2927" s="131">
        <v>0</v>
      </c>
      <c r="K2927" s="131">
        <v>0</v>
      </c>
    </row>
    <row r="2928" spans="1:11" ht="23.1" hidden="1" customHeight="1" x14ac:dyDescent="0.15">
      <c r="A2928" s="130" t="s">
        <v>5947</v>
      </c>
      <c r="B2928" s="130" t="s">
        <v>5948</v>
      </c>
      <c r="C2928" s="130" t="s">
        <v>17</v>
      </c>
      <c r="D2928" s="130">
        <v>0</v>
      </c>
      <c r="E2928" s="131">
        <v>0</v>
      </c>
      <c r="F2928" s="131">
        <v>0</v>
      </c>
      <c r="G2928" s="130" t="s">
        <v>82</v>
      </c>
      <c r="H2928" s="130">
        <v>0</v>
      </c>
      <c r="I2928" s="130">
        <v>0</v>
      </c>
      <c r="J2928" s="131">
        <v>0</v>
      </c>
      <c r="K2928" s="131">
        <v>0</v>
      </c>
    </row>
    <row r="2929" spans="1:11" ht="23.1" customHeight="1" x14ac:dyDescent="0.15">
      <c r="A2929" s="130" t="s">
        <v>5949</v>
      </c>
      <c r="B2929" s="130" t="s">
        <v>5950</v>
      </c>
      <c r="C2929" s="130" t="s">
        <v>40</v>
      </c>
      <c r="D2929" s="130" t="s">
        <v>11</v>
      </c>
      <c r="E2929" s="131">
        <v>0</v>
      </c>
      <c r="F2929" s="131">
        <v>0</v>
      </c>
      <c r="G2929" s="130" t="s">
        <v>40</v>
      </c>
      <c r="H2929" s="130">
        <v>0</v>
      </c>
      <c r="I2929" s="130">
        <v>0</v>
      </c>
      <c r="J2929" s="131">
        <v>0</v>
      </c>
      <c r="K2929" s="131">
        <v>0</v>
      </c>
    </row>
    <row r="2930" spans="1:11" ht="23.1" hidden="1" customHeight="1" x14ac:dyDescent="0.15">
      <c r="A2930" s="130" t="s">
        <v>5951</v>
      </c>
      <c r="B2930" s="130" t="s">
        <v>5952</v>
      </c>
      <c r="C2930" s="130" t="s">
        <v>50</v>
      </c>
      <c r="D2930" s="130">
        <v>0</v>
      </c>
      <c r="E2930" s="131">
        <v>0</v>
      </c>
      <c r="F2930" s="131">
        <v>0</v>
      </c>
      <c r="G2930" s="130" t="s">
        <v>50</v>
      </c>
      <c r="H2930" s="130">
        <v>0</v>
      </c>
      <c r="I2930" s="130">
        <v>0</v>
      </c>
      <c r="J2930" s="131">
        <v>0</v>
      </c>
      <c r="K2930" s="131">
        <v>0</v>
      </c>
    </row>
    <row r="2931" spans="1:11" ht="23.1" hidden="1" customHeight="1" x14ac:dyDescent="0.15">
      <c r="A2931" s="130" t="s">
        <v>5953</v>
      </c>
      <c r="B2931" s="130" t="s">
        <v>5954</v>
      </c>
      <c r="C2931" s="130" t="s">
        <v>47</v>
      </c>
      <c r="D2931" s="130">
        <v>0</v>
      </c>
      <c r="E2931" s="131">
        <v>0</v>
      </c>
      <c r="F2931" s="131">
        <v>0</v>
      </c>
      <c r="G2931" s="130" t="s">
        <v>47</v>
      </c>
      <c r="H2931" s="130">
        <v>0</v>
      </c>
      <c r="I2931" s="130">
        <v>0</v>
      </c>
      <c r="J2931" s="131">
        <v>0</v>
      </c>
      <c r="K2931" s="131">
        <v>0</v>
      </c>
    </row>
    <row r="2932" spans="1:11" ht="23.1" hidden="1" customHeight="1" x14ac:dyDescent="0.15">
      <c r="A2932" s="130" t="s">
        <v>5955</v>
      </c>
      <c r="B2932" s="130" t="s">
        <v>5956</v>
      </c>
      <c r="C2932" s="130" t="s">
        <v>17</v>
      </c>
      <c r="D2932" s="130">
        <v>0</v>
      </c>
      <c r="E2932" s="131">
        <v>0</v>
      </c>
      <c r="F2932" s="131">
        <v>0</v>
      </c>
      <c r="G2932" s="130" t="s">
        <v>83</v>
      </c>
      <c r="H2932" s="130">
        <v>0</v>
      </c>
      <c r="I2932" s="130">
        <v>0</v>
      </c>
      <c r="J2932" s="131">
        <v>0</v>
      </c>
      <c r="K2932" s="131">
        <v>0</v>
      </c>
    </row>
    <row r="2933" spans="1:11" ht="23.1" hidden="1" customHeight="1" x14ac:dyDescent="0.15">
      <c r="A2933" s="130" t="s">
        <v>5957</v>
      </c>
      <c r="B2933" s="130" t="s">
        <v>5958</v>
      </c>
      <c r="C2933" s="130" t="s">
        <v>17</v>
      </c>
      <c r="D2933" s="130">
        <v>0</v>
      </c>
      <c r="E2933" s="131">
        <v>0</v>
      </c>
      <c r="F2933" s="131">
        <v>0</v>
      </c>
      <c r="G2933" s="130" t="s">
        <v>83</v>
      </c>
      <c r="H2933" s="130">
        <v>0</v>
      </c>
      <c r="I2933" s="130">
        <v>0</v>
      </c>
      <c r="J2933" s="131">
        <v>0</v>
      </c>
      <c r="K2933" s="131">
        <v>0</v>
      </c>
    </row>
    <row r="2934" spans="1:11" ht="23.1" hidden="1" customHeight="1" x14ac:dyDescent="0.15">
      <c r="A2934" s="130" t="s">
        <v>5959</v>
      </c>
      <c r="B2934" s="130" t="s">
        <v>5960</v>
      </c>
      <c r="C2934" s="130" t="s">
        <v>50</v>
      </c>
      <c r="D2934" s="130">
        <v>0</v>
      </c>
      <c r="E2934" s="131">
        <v>0</v>
      </c>
      <c r="F2934" s="131">
        <v>0</v>
      </c>
      <c r="G2934" s="130" t="s">
        <v>50</v>
      </c>
      <c r="H2934" s="130">
        <v>0</v>
      </c>
      <c r="I2934" s="130">
        <v>0</v>
      </c>
      <c r="J2934" s="131">
        <v>0</v>
      </c>
      <c r="K2934" s="131">
        <v>0</v>
      </c>
    </row>
    <row r="2935" spans="1:11" ht="23.1" hidden="1" customHeight="1" x14ac:dyDescent="0.15">
      <c r="A2935" s="130" t="s">
        <v>5961</v>
      </c>
      <c r="B2935" s="130" t="s">
        <v>5962</v>
      </c>
      <c r="C2935" s="130" t="s">
        <v>17</v>
      </c>
      <c r="D2935" s="130">
        <v>0</v>
      </c>
      <c r="E2935" s="131" t="s">
        <v>12</v>
      </c>
      <c r="F2935" s="131">
        <v>0</v>
      </c>
      <c r="G2935" s="130" t="s">
        <v>82</v>
      </c>
      <c r="H2935" s="130">
        <v>0</v>
      </c>
      <c r="I2935" s="130">
        <v>0</v>
      </c>
      <c r="J2935" s="131">
        <v>0</v>
      </c>
      <c r="K2935" s="131">
        <v>0</v>
      </c>
    </row>
    <row r="2936" spans="1:11" ht="23.1" hidden="1" customHeight="1" x14ac:dyDescent="0.15">
      <c r="A2936" s="130" t="s">
        <v>5963</v>
      </c>
      <c r="B2936" s="130" t="s">
        <v>5964</v>
      </c>
      <c r="C2936" s="130" t="s">
        <v>14</v>
      </c>
      <c r="D2936" s="130">
        <v>0</v>
      </c>
      <c r="E2936" s="131">
        <v>0</v>
      </c>
      <c r="F2936" s="131">
        <v>0</v>
      </c>
      <c r="G2936" s="130" t="s">
        <v>14</v>
      </c>
      <c r="H2936" s="130">
        <v>0</v>
      </c>
      <c r="I2936" s="130">
        <v>0</v>
      </c>
      <c r="J2936" s="131">
        <v>0</v>
      </c>
      <c r="K2936" s="131">
        <v>0</v>
      </c>
    </row>
    <row r="2937" spans="1:11" ht="23.1" hidden="1" customHeight="1" x14ac:dyDescent="0.15">
      <c r="A2937" s="130" t="s">
        <v>5965</v>
      </c>
      <c r="B2937" s="130" t="s">
        <v>5966</v>
      </c>
      <c r="C2937" s="130" t="s">
        <v>59</v>
      </c>
      <c r="D2937" s="130">
        <v>0</v>
      </c>
      <c r="E2937" s="131">
        <v>0</v>
      </c>
      <c r="F2937" s="131">
        <v>0</v>
      </c>
      <c r="G2937" s="130" t="s">
        <v>59</v>
      </c>
      <c r="H2937" s="130">
        <v>0</v>
      </c>
      <c r="I2937" s="130">
        <v>0</v>
      </c>
      <c r="J2937" s="131">
        <v>0</v>
      </c>
      <c r="K2937" s="131">
        <v>0</v>
      </c>
    </row>
    <row r="2938" spans="1:11" ht="23.1" hidden="1" customHeight="1" x14ac:dyDescent="0.15">
      <c r="A2938" s="130" t="s">
        <v>5967</v>
      </c>
      <c r="B2938" s="130" t="s">
        <v>5968</v>
      </c>
      <c r="C2938" s="130" t="s">
        <v>18</v>
      </c>
      <c r="D2938" s="130">
        <v>0</v>
      </c>
      <c r="E2938" s="131">
        <v>0</v>
      </c>
      <c r="F2938" s="131">
        <v>0</v>
      </c>
      <c r="G2938" s="130" t="s">
        <v>18</v>
      </c>
      <c r="H2938" s="130">
        <v>0</v>
      </c>
      <c r="I2938" s="130">
        <v>0</v>
      </c>
      <c r="J2938" s="131">
        <v>0</v>
      </c>
      <c r="K2938" s="131">
        <v>0</v>
      </c>
    </row>
    <row r="2939" spans="1:11" ht="23.1" hidden="1" customHeight="1" x14ac:dyDescent="0.15">
      <c r="A2939" s="130" t="s">
        <v>5969</v>
      </c>
      <c r="B2939" s="130" t="s">
        <v>5970</v>
      </c>
      <c r="C2939" s="130" t="s">
        <v>11</v>
      </c>
      <c r="D2939" s="130" t="s">
        <v>40</v>
      </c>
      <c r="E2939" s="131">
        <v>0</v>
      </c>
      <c r="F2939" s="131">
        <v>0</v>
      </c>
      <c r="G2939" s="130" t="s">
        <v>13</v>
      </c>
      <c r="H2939" s="130" t="s">
        <v>57</v>
      </c>
      <c r="I2939" s="130" t="s">
        <v>40</v>
      </c>
      <c r="J2939" s="131">
        <v>0</v>
      </c>
      <c r="K2939" s="131">
        <v>0</v>
      </c>
    </row>
    <row r="2940" spans="1:11" ht="23.1" hidden="1" customHeight="1" x14ac:dyDescent="0.15">
      <c r="A2940" s="130" t="s">
        <v>5971</v>
      </c>
      <c r="B2940" s="130" t="s">
        <v>5972</v>
      </c>
      <c r="C2940" s="130" t="s">
        <v>25</v>
      </c>
      <c r="D2940" s="130">
        <v>0</v>
      </c>
      <c r="E2940" s="131">
        <v>0</v>
      </c>
      <c r="F2940" s="131">
        <v>0</v>
      </c>
      <c r="G2940" s="130" t="s">
        <v>64</v>
      </c>
      <c r="H2940" s="130">
        <v>0</v>
      </c>
      <c r="I2940" s="130">
        <v>0</v>
      </c>
      <c r="J2940" s="131">
        <v>0</v>
      </c>
      <c r="K2940" s="131">
        <v>0</v>
      </c>
    </row>
    <row r="2941" spans="1:11" ht="23.1" hidden="1" customHeight="1" x14ac:dyDescent="0.15">
      <c r="A2941" s="130" t="s">
        <v>5973</v>
      </c>
      <c r="B2941" s="130" t="s">
        <v>5974</v>
      </c>
      <c r="C2941" s="130" t="s">
        <v>22</v>
      </c>
      <c r="D2941" s="130">
        <v>0</v>
      </c>
      <c r="E2941" s="131">
        <v>0</v>
      </c>
      <c r="F2941" s="131">
        <v>0</v>
      </c>
      <c r="G2941" s="130" t="s">
        <v>51</v>
      </c>
      <c r="H2941" s="130">
        <v>0</v>
      </c>
      <c r="I2941" s="130">
        <v>0</v>
      </c>
      <c r="J2941" s="131">
        <v>0</v>
      </c>
      <c r="K2941" s="131">
        <v>0</v>
      </c>
    </row>
    <row r="2942" spans="1:11" ht="23.1" hidden="1" customHeight="1" x14ac:dyDescent="0.15">
      <c r="A2942" s="130" t="s">
        <v>5975</v>
      </c>
      <c r="B2942" s="130" t="s">
        <v>5976</v>
      </c>
      <c r="C2942" s="130" t="s">
        <v>12</v>
      </c>
      <c r="D2942" s="130">
        <v>0</v>
      </c>
      <c r="E2942" s="131">
        <v>0</v>
      </c>
      <c r="F2942" s="131">
        <v>0</v>
      </c>
      <c r="G2942" s="130" t="s">
        <v>19</v>
      </c>
      <c r="H2942" s="130">
        <v>0</v>
      </c>
      <c r="I2942" s="130">
        <v>0</v>
      </c>
      <c r="J2942" s="131">
        <v>0</v>
      </c>
      <c r="K2942" s="131">
        <v>0</v>
      </c>
    </row>
    <row r="2943" spans="1:11" ht="23.1" hidden="1" customHeight="1" x14ac:dyDescent="0.15">
      <c r="A2943" s="130" t="s">
        <v>5977</v>
      </c>
      <c r="B2943" s="130" t="s">
        <v>5978</v>
      </c>
      <c r="C2943" s="130" t="s">
        <v>17</v>
      </c>
      <c r="D2943" s="130" t="s">
        <v>40</v>
      </c>
      <c r="E2943" s="131">
        <v>0</v>
      </c>
      <c r="F2943" s="131">
        <v>0</v>
      </c>
      <c r="G2943" s="130" t="s">
        <v>23</v>
      </c>
      <c r="H2943" s="130" t="s">
        <v>40</v>
      </c>
      <c r="I2943" s="130">
        <v>0</v>
      </c>
      <c r="J2943" s="131">
        <v>0</v>
      </c>
      <c r="K2943" s="131">
        <v>0</v>
      </c>
    </row>
    <row r="2944" spans="1:11" ht="23.1" hidden="1" customHeight="1" x14ac:dyDescent="0.15">
      <c r="A2944" s="130" t="s">
        <v>5979</v>
      </c>
      <c r="B2944" s="130" t="s">
        <v>5980</v>
      </c>
      <c r="C2944" s="130" t="s">
        <v>11</v>
      </c>
      <c r="D2944" s="130" t="s">
        <v>22</v>
      </c>
      <c r="E2944" s="131">
        <v>0</v>
      </c>
      <c r="F2944" s="131">
        <v>0</v>
      </c>
      <c r="G2944" s="130" t="s">
        <v>65</v>
      </c>
      <c r="H2944" s="130" t="s">
        <v>62</v>
      </c>
      <c r="I2944" s="130">
        <v>0</v>
      </c>
      <c r="J2944" s="131">
        <v>0</v>
      </c>
      <c r="K2944" s="131">
        <v>0</v>
      </c>
    </row>
    <row r="2945" spans="1:11" ht="23.1" hidden="1" customHeight="1" x14ac:dyDescent="0.15">
      <c r="A2945" s="130" t="s">
        <v>5981</v>
      </c>
      <c r="B2945" s="130" t="s">
        <v>5982</v>
      </c>
      <c r="C2945" s="130" t="s">
        <v>22</v>
      </c>
      <c r="D2945" s="130">
        <v>0</v>
      </c>
      <c r="E2945" s="131">
        <v>0</v>
      </c>
      <c r="F2945" s="131">
        <v>0</v>
      </c>
      <c r="G2945" s="130" t="s">
        <v>71</v>
      </c>
      <c r="H2945" s="130">
        <v>0</v>
      </c>
      <c r="I2945" s="130">
        <v>0</v>
      </c>
      <c r="J2945" s="131">
        <v>0</v>
      </c>
      <c r="K2945" s="131">
        <v>0</v>
      </c>
    </row>
    <row r="2946" spans="1:11" ht="23.1" hidden="1" customHeight="1" x14ac:dyDescent="0.15">
      <c r="A2946" s="130" t="s">
        <v>5983</v>
      </c>
      <c r="B2946" s="130" t="s">
        <v>5984</v>
      </c>
      <c r="C2946" s="130" t="s">
        <v>22</v>
      </c>
      <c r="D2946" s="130">
        <v>0</v>
      </c>
      <c r="E2946" s="131">
        <v>0</v>
      </c>
      <c r="F2946" s="131">
        <v>0</v>
      </c>
      <c r="G2946" s="130" t="s">
        <v>73</v>
      </c>
      <c r="H2946" s="130">
        <v>0</v>
      </c>
      <c r="I2946" s="130">
        <v>0</v>
      </c>
      <c r="J2946" s="131">
        <v>0</v>
      </c>
      <c r="K2946" s="131">
        <v>0</v>
      </c>
    </row>
    <row r="2947" spans="1:11" ht="23.1" hidden="1" customHeight="1" x14ac:dyDescent="0.15">
      <c r="A2947" s="130" t="s">
        <v>5985</v>
      </c>
      <c r="B2947" s="130" t="s">
        <v>5986</v>
      </c>
      <c r="C2947" s="130" t="s">
        <v>17</v>
      </c>
      <c r="D2947" s="130">
        <v>0</v>
      </c>
      <c r="E2947" s="131" t="s">
        <v>14</v>
      </c>
      <c r="F2947" s="131">
        <v>0</v>
      </c>
      <c r="G2947" s="130" t="s">
        <v>23</v>
      </c>
      <c r="H2947" s="130">
        <v>0</v>
      </c>
      <c r="I2947" s="130">
        <v>0</v>
      </c>
      <c r="J2947" s="131" t="s">
        <v>14</v>
      </c>
      <c r="K2947" s="131">
        <v>0</v>
      </c>
    </row>
    <row r="2948" spans="1:11" ht="23.1" hidden="1" customHeight="1" x14ac:dyDescent="0.15">
      <c r="A2948" s="130" t="s">
        <v>5987</v>
      </c>
      <c r="B2948" s="130" t="s">
        <v>5988</v>
      </c>
      <c r="C2948" s="130" t="s">
        <v>17</v>
      </c>
      <c r="D2948" s="130">
        <v>0</v>
      </c>
      <c r="E2948" s="131">
        <v>0</v>
      </c>
      <c r="F2948" s="131">
        <v>0</v>
      </c>
      <c r="G2948" s="130" t="s">
        <v>23</v>
      </c>
      <c r="H2948" s="130">
        <v>0</v>
      </c>
      <c r="I2948" s="130">
        <v>0</v>
      </c>
      <c r="J2948" s="131">
        <v>0</v>
      </c>
      <c r="K2948" s="131">
        <v>0</v>
      </c>
    </row>
    <row r="2949" spans="1:11" ht="23.1" hidden="1" customHeight="1" x14ac:dyDescent="0.15">
      <c r="A2949" s="130" t="s">
        <v>5989</v>
      </c>
      <c r="B2949" s="130" t="s">
        <v>5990</v>
      </c>
      <c r="C2949" s="130" t="s">
        <v>26</v>
      </c>
      <c r="D2949" s="130" t="s">
        <v>40</v>
      </c>
      <c r="E2949" s="131">
        <v>0</v>
      </c>
      <c r="F2949" s="131">
        <v>0</v>
      </c>
      <c r="G2949" s="130" t="s">
        <v>26</v>
      </c>
      <c r="H2949" s="130" t="s">
        <v>40</v>
      </c>
      <c r="I2949" s="130">
        <v>0</v>
      </c>
      <c r="J2949" s="131">
        <v>0</v>
      </c>
      <c r="K2949" s="131">
        <v>0</v>
      </c>
    </row>
    <row r="2950" spans="1:11" ht="23.1" hidden="1" customHeight="1" x14ac:dyDescent="0.15">
      <c r="A2950" s="130" t="s">
        <v>5991</v>
      </c>
      <c r="B2950" s="130" t="s">
        <v>5992</v>
      </c>
      <c r="C2950" s="130" t="s">
        <v>12</v>
      </c>
      <c r="D2950" s="130">
        <v>0</v>
      </c>
      <c r="E2950" s="131">
        <v>0</v>
      </c>
      <c r="F2950" s="131">
        <v>0</v>
      </c>
      <c r="G2950" s="130" t="s">
        <v>68</v>
      </c>
      <c r="H2950" s="130">
        <v>0</v>
      </c>
      <c r="I2950" s="130">
        <v>0</v>
      </c>
      <c r="J2950" s="131">
        <v>0</v>
      </c>
      <c r="K2950" s="131">
        <v>0</v>
      </c>
    </row>
    <row r="2951" spans="1:11" ht="23.1" hidden="1" customHeight="1" x14ac:dyDescent="0.15">
      <c r="A2951" s="130" t="s">
        <v>5993</v>
      </c>
      <c r="B2951" s="130" t="s">
        <v>5994</v>
      </c>
      <c r="C2951" s="130" t="s">
        <v>40</v>
      </c>
      <c r="D2951" s="130">
        <v>0</v>
      </c>
      <c r="E2951" s="131">
        <v>0</v>
      </c>
      <c r="F2951" s="131">
        <v>0</v>
      </c>
      <c r="G2951" s="130" t="s">
        <v>40</v>
      </c>
      <c r="H2951" s="130">
        <v>0</v>
      </c>
      <c r="I2951" s="130">
        <v>0</v>
      </c>
      <c r="J2951" s="131">
        <v>0</v>
      </c>
      <c r="K2951" s="131">
        <v>0</v>
      </c>
    </row>
    <row r="2952" spans="1:11" ht="23.1" hidden="1" customHeight="1" x14ac:dyDescent="0.15">
      <c r="A2952" s="130" t="s">
        <v>5995</v>
      </c>
      <c r="B2952" s="130" t="s">
        <v>5996</v>
      </c>
      <c r="C2952" s="130" t="s">
        <v>25</v>
      </c>
      <c r="D2952" s="130" t="s">
        <v>40</v>
      </c>
      <c r="E2952" s="131" t="s">
        <v>26</v>
      </c>
      <c r="F2952" s="131">
        <v>0</v>
      </c>
      <c r="G2952" s="130" t="s">
        <v>27</v>
      </c>
      <c r="H2952" s="130" t="s">
        <v>40</v>
      </c>
      <c r="I2952" s="130" t="s">
        <v>26</v>
      </c>
      <c r="J2952" s="131">
        <v>0</v>
      </c>
      <c r="K2952" s="131">
        <v>0</v>
      </c>
    </row>
    <row r="2953" spans="1:11" ht="23.1" hidden="1" customHeight="1" x14ac:dyDescent="0.15">
      <c r="A2953" s="130" t="s">
        <v>5997</v>
      </c>
      <c r="B2953" s="130" t="s">
        <v>5998</v>
      </c>
      <c r="C2953" s="130" t="s">
        <v>25</v>
      </c>
      <c r="D2953" s="130">
        <v>0</v>
      </c>
      <c r="E2953" s="131">
        <v>0</v>
      </c>
      <c r="F2953" s="131">
        <v>0</v>
      </c>
      <c r="G2953" s="130" t="s">
        <v>41</v>
      </c>
      <c r="H2953" s="130">
        <v>0</v>
      </c>
      <c r="I2953" s="130">
        <v>0</v>
      </c>
      <c r="J2953" s="131">
        <v>0</v>
      </c>
      <c r="K2953" s="131">
        <v>0</v>
      </c>
    </row>
    <row r="2954" spans="1:11" ht="23.1" hidden="1" customHeight="1" x14ac:dyDescent="0.15">
      <c r="A2954" s="130" t="s">
        <v>5999</v>
      </c>
      <c r="B2954" s="130" t="s">
        <v>6000</v>
      </c>
      <c r="C2954" s="130" t="s">
        <v>50</v>
      </c>
      <c r="D2954" s="130">
        <v>0</v>
      </c>
      <c r="E2954" s="131">
        <v>0</v>
      </c>
      <c r="F2954" s="131">
        <v>0</v>
      </c>
      <c r="G2954" s="130" t="s">
        <v>50</v>
      </c>
      <c r="H2954" s="130">
        <v>0</v>
      </c>
      <c r="I2954" s="130">
        <v>0</v>
      </c>
      <c r="J2954" s="131">
        <v>0</v>
      </c>
      <c r="K2954" s="131">
        <v>0</v>
      </c>
    </row>
    <row r="2955" spans="1:11" ht="23.1" hidden="1" customHeight="1" x14ac:dyDescent="0.15">
      <c r="A2955" s="130" t="s">
        <v>6001</v>
      </c>
      <c r="B2955" s="130" t="s">
        <v>6002</v>
      </c>
      <c r="C2955" s="130" t="s">
        <v>47</v>
      </c>
      <c r="D2955" s="130">
        <v>0</v>
      </c>
      <c r="E2955" s="131">
        <v>0</v>
      </c>
      <c r="F2955" s="131">
        <v>0</v>
      </c>
      <c r="G2955" s="130" t="s">
        <v>47</v>
      </c>
      <c r="H2955" s="130">
        <v>0</v>
      </c>
      <c r="I2955" s="130">
        <v>0</v>
      </c>
      <c r="J2955" s="131">
        <v>0</v>
      </c>
      <c r="K2955" s="131">
        <v>0</v>
      </c>
    </row>
    <row r="2956" spans="1:11" ht="23.1" hidden="1" customHeight="1" x14ac:dyDescent="0.15">
      <c r="A2956" s="130" t="s">
        <v>6003</v>
      </c>
      <c r="B2956" s="130" t="s">
        <v>6004</v>
      </c>
      <c r="C2956" s="130" t="s">
        <v>22</v>
      </c>
      <c r="D2956" s="130">
        <v>0</v>
      </c>
      <c r="E2956" s="131">
        <v>0</v>
      </c>
      <c r="F2956" s="131">
        <v>0</v>
      </c>
      <c r="G2956" s="130" t="s">
        <v>71</v>
      </c>
      <c r="H2956" s="130">
        <v>0</v>
      </c>
      <c r="I2956" s="130">
        <v>0</v>
      </c>
      <c r="J2956" s="131">
        <v>0</v>
      </c>
      <c r="K2956" s="131">
        <v>0</v>
      </c>
    </row>
    <row r="2957" spans="1:11" ht="23.1" hidden="1" customHeight="1" x14ac:dyDescent="0.15">
      <c r="A2957" s="130" t="s">
        <v>6005</v>
      </c>
      <c r="B2957" s="130" t="s">
        <v>6006</v>
      </c>
      <c r="C2957" s="130" t="s">
        <v>17</v>
      </c>
      <c r="D2957" s="130">
        <v>0</v>
      </c>
      <c r="E2957" s="131">
        <v>0</v>
      </c>
      <c r="F2957" s="131">
        <v>0</v>
      </c>
      <c r="G2957" s="130" t="s">
        <v>83</v>
      </c>
      <c r="H2957" s="130">
        <v>0</v>
      </c>
      <c r="I2957" s="130">
        <v>0</v>
      </c>
      <c r="J2957" s="131">
        <v>0</v>
      </c>
      <c r="K2957" s="131">
        <v>0</v>
      </c>
    </row>
    <row r="2958" spans="1:11" ht="23.1" hidden="1" customHeight="1" x14ac:dyDescent="0.15">
      <c r="A2958" s="130" t="s">
        <v>6007</v>
      </c>
      <c r="B2958" s="130" t="s">
        <v>6008</v>
      </c>
      <c r="C2958" s="130" t="s">
        <v>48</v>
      </c>
      <c r="D2958" s="130" t="s">
        <v>22</v>
      </c>
      <c r="E2958" s="131">
        <v>0</v>
      </c>
      <c r="F2958" s="131">
        <v>0</v>
      </c>
      <c r="G2958" s="130" t="s">
        <v>85</v>
      </c>
      <c r="H2958" s="130">
        <v>0</v>
      </c>
      <c r="I2958" s="130">
        <v>0</v>
      </c>
      <c r="J2958" s="131">
        <v>0</v>
      </c>
      <c r="K2958" s="131">
        <v>0</v>
      </c>
    </row>
    <row r="2959" spans="1:11" ht="23.1" hidden="1" customHeight="1" x14ac:dyDescent="0.15">
      <c r="A2959" s="130" t="s">
        <v>6009</v>
      </c>
      <c r="B2959" s="130" t="s">
        <v>6010</v>
      </c>
      <c r="C2959" s="130" t="s">
        <v>12</v>
      </c>
      <c r="D2959" s="130">
        <v>0</v>
      </c>
      <c r="E2959" s="131">
        <v>0</v>
      </c>
      <c r="F2959" s="131">
        <v>0</v>
      </c>
      <c r="G2959" s="130" t="s">
        <v>68</v>
      </c>
      <c r="H2959" s="130">
        <v>0</v>
      </c>
      <c r="I2959" s="130">
        <v>0</v>
      </c>
      <c r="J2959" s="131">
        <v>0</v>
      </c>
      <c r="K2959" s="131">
        <v>0</v>
      </c>
    </row>
    <row r="2960" spans="1:11" ht="23.1" hidden="1" customHeight="1" x14ac:dyDescent="0.15">
      <c r="A2960" s="130" t="s">
        <v>6011</v>
      </c>
      <c r="B2960" s="130" t="s">
        <v>6012</v>
      </c>
      <c r="C2960" s="130" t="s">
        <v>17</v>
      </c>
      <c r="D2960" s="130">
        <v>0</v>
      </c>
      <c r="E2960" s="131">
        <v>0</v>
      </c>
      <c r="F2960" s="131">
        <v>0</v>
      </c>
      <c r="G2960" s="130" t="s">
        <v>23</v>
      </c>
      <c r="H2960" s="130">
        <v>0</v>
      </c>
      <c r="I2960" s="130">
        <v>0</v>
      </c>
      <c r="J2960" s="131">
        <v>0</v>
      </c>
      <c r="K2960" s="131">
        <v>0</v>
      </c>
    </row>
    <row r="2961" spans="1:11" ht="23.1" hidden="1" customHeight="1" x14ac:dyDescent="0.15">
      <c r="A2961" s="130" t="s">
        <v>6013</v>
      </c>
      <c r="B2961" s="130" t="s">
        <v>6014</v>
      </c>
      <c r="C2961" s="130" t="s">
        <v>18</v>
      </c>
      <c r="D2961" s="130">
        <v>0</v>
      </c>
      <c r="E2961" s="131">
        <v>0</v>
      </c>
      <c r="F2961" s="131">
        <v>0</v>
      </c>
      <c r="G2961" s="130" t="s">
        <v>18</v>
      </c>
      <c r="H2961" s="130">
        <v>0</v>
      </c>
      <c r="I2961" s="130">
        <v>0</v>
      </c>
      <c r="J2961" s="131">
        <v>0</v>
      </c>
      <c r="K2961" s="131">
        <v>0</v>
      </c>
    </row>
    <row r="2962" spans="1:11" ht="23.1" hidden="1" customHeight="1" x14ac:dyDescent="0.15">
      <c r="A2962" s="130" t="s">
        <v>6015</v>
      </c>
      <c r="B2962" s="130" t="s">
        <v>6016</v>
      </c>
      <c r="C2962" s="130" t="s">
        <v>12</v>
      </c>
      <c r="D2962" s="130">
        <v>0</v>
      </c>
      <c r="E2962" s="131">
        <v>0</v>
      </c>
      <c r="F2962" s="131">
        <v>0</v>
      </c>
      <c r="G2962" s="130" t="s">
        <v>68</v>
      </c>
      <c r="H2962" s="130">
        <v>0</v>
      </c>
      <c r="I2962" s="130">
        <v>0</v>
      </c>
      <c r="J2962" s="131">
        <v>0</v>
      </c>
      <c r="K2962" s="131">
        <v>0</v>
      </c>
    </row>
    <row r="2963" spans="1:11" ht="23.1" hidden="1" customHeight="1" x14ac:dyDescent="0.15">
      <c r="A2963" s="130" t="s">
        <v>6017</v>
      </c>
      <c r="B2963" s="130" t="s">
        <v>6018</v>
      </c>
      <c r="C2963" s="130" t="s">
        <v>25</v>
      </c>
      <c r="D2963" s="130">
        <v>0</v>
      </c>
      <c r="E2963" s="131" t="s">
        <v>39</v>
      </c>
      <c r="F2963" s="131">
        <v>0</v>
      </c>
      <c r="G2963" s="130" t="s">
        <v>72</v>
      </c>
      <c r="H2963" s="130">
        <v>0</v>
      </c>
      <c r="I2963" s="130">
        <v>0</v>
      </c>
      <c r="J2963" s="131" t="s">
        <v>52</v>
      </c>
      <c r="K2963" s="131">
        <v>0</v>
      </c>
    </row>
    <row r="2964" spans="1:11" ht="23.1" hidden="1" customHeight="1" x14ac:dyDescent="0.15">
      <c r="A2964" s="130" t="s">
        <v>6019</v>
      </c>
      <c r="B2964" s="130" t="s">
        <v>6020</v>
      </c>
      <c r="C2964" s="130" t="s">
        <v>17</v>
      </c>
      <c r="D2964" s="130">
        <v>0</v>
      </c>
      <c r="E2964" s="131">
        <v>0</v>
      </c>
      <c r="F2964" s="131">
        <v>0</v>
      </c>
      <c r="G2964" s="130" t="s">
        <v>23</v>
      </c>
      <c r="H2964" s="130">
        <v>0</v>
      </c>
      <c r="I2964" s="130">
        <v>0</v>
      </c>
      <c r="J2964" s="131">
        <v>0</v>
      </c>
      <c r="K2964" s="131">
        <v>0</v>
      </c>
    </row>
    <row r="2965" spans="1:11" ht="23.1" hidden="1" customHeight="1" x14ac:dyDescent="0.15">
      <c r="A2965" s="130" t="s">
        <v>6021</v>
      </c>
      <c r="B2965" s="130" t="s">
        <v>6022</v>
      </c>
      <c r="C2965" s="130" t="s">
        <v>26</v>
      </c>
      <c r="D2965" s="130">
        <v>0</v>
      </c>
      <c r="E2965" s="131">
        <v>0</v>
      </c>
      <c r="F2965" s="131">
        <v>0</v>
      </c>
      <c r="G2965" s="130" t="s">
        <v>26</v>
      </c>
      <c r="H2965" s="130">
        <v>0</v>
      </c>
      <c r="I2965" s="130">
        <v>0</v>
      </c>
      <c r="J2965" s="131">
        <v>0</v>
      </c>
      <c r="K2965" s="131">
        <v>0</v>
      </c>
    </row>
    <row r="2966" spans="1:11" ht="23.1" hidden="1" customHeight="1" x14ac:dyDescent="0.15">
      <c r="A2966" s="130" t="s">
        <v>6023</v>
      </c>
      <c r="B2966" s="130" t="s">
        <v>6024</v>
      </c>
      <c r="C2966" s="130" t="s">
        <v>39</v>
      </c>
      <c r="D2966" s="130">
        <v>0</v>
      </c>
      <c r="E2966" s="131">
        <v>0</v>
      </c>
      <c r="F2966" s="131">
        <v>0</v>
      </c>
      <c r="G2966" s="130" t="s">
        <v>52</v>
      </c>
      <c r="H2966" s="130">
        <v>0</v>
      </c>
      <c r="I2966" s="130">
        <v>0</v>
      </c>
      <c r="J2966" s="131">
        <v>0</v>
      </c>
      <c r="K2966" s="131">
        <v>0</v>
      </c>
    </row>
    <row r="2967" spans="1:11" ht="23.1" hidden="1" customHeight="1" x14ac:dyDescent="0.15">
      <c r="A2967" s="130" t="s">
        <v>6025</v>
      </c>
      <c r="B2967" s="130" t="s">
        <v>6026</v>
      </c>
      <c r="C2967" s="130" t="s">
        <v>39</v>
      </c>
      <c r="D2967" s="130">
        <v>0</v>
      </c>
      <c r="E2967" s="131">
        <v>0</v>
      </c>
      <c r="F2967" s="131">
        <v>0</v>
      </c>
      <c r="G2967" s="130" t="s">
        <v>43</v>
      </c>
      <c r="H2967" s="130">
        <v>0</v>
      </c>
      <c r="I2967" s="130">
        <v>0</v>
      </c>
      <c r="J2967" s="131">
        <v>0</v>
      </c>
      <c r="K2967" s="131">
        <v>0</v>
      </c>
    </row>
    <row r="2968" spans="1:11" ht="23.1" hidden="1" customHeight="1" x14ac:dyDescent="0.15">
      <c r="A2968" s="130" t="s">
        <v>6027</v>
      </c>
      <c r="B2968" s="130" t="s">
        <v>6028</v>
      </c>
      <c r="C2968" s="130" t="s">
        <v>35</v>
      </c>
      <c r="D2968" s="130">
        <v>0</v>
      </c>
      <c r="E2968" s="131">
        <v>0</v>
      </c>
      <c r="F2968" s="131">
        <v>0</v>
      </c>
      <c r="G2968" s="130" t="s">
        <v>36</v>
      </c>
      <c r="H2968" s="130" t="s">
        <v>69</v>
      </c>
      <c r="I2968" s="130">
        <v>0</v>
      </c>
      <c r="J2968" s="131">
        <v>0</v>
      </c>
      <c r="K2968" s="131">
        <v>0</v>
      </c>
    </row>
    <row r="2969" spans="1:11" ht="23.1" hidden="1" customHeight="1" x14ac:dyDescent="0.15">
      <c r="A2969" s="130" t="s">
        <v>6029</v>
      </c>
      <c r="B2969" s="130" t="s">
        <v>6030</v>
      </c>
      <c r="C2969" s="130" t="s">
        <v>12</v>
      </c>
      <c r="D2969" s="130">
        <v>0</v>
      </c>
      <c r="E2969" s="131">
        <v>0</v>
      </c>
      <c r="F2969" s="131">
        <v>0</v>
      </c>
      <c r="G2969" s="130" t="s">
        <v>19</v>
      </c>
      <c r="H2969" s="130">
        <v>0</v>
      </c>
      <c r="I2969" s="130">
        <v>0</v>
      </c>
      <c r="J2969" s="131">
        <v>0</v>
      </c>
      <c r="K2969" s="131">
        <v>0</v>
      </c>
    </row>
    <row r="2970" spans="1:11" ht="23.1" hidden="1" customHeight="1" x14ac:dyDescent="0.15">
      <c r="A2970" s="130" t="s">
        <v>6031</v>
      </c>
      <c r="B2970" s="130" t="s">
        <v>6032</v>
      </c>
      <c r="C2970" s="130" t="s">
        <v>11</v>
      </c>
      <c r="D2970" s="130">
        <v>0</v>
      </c>
      <c r="E2970" s="131">
        <v>0</v>
      </c>
      <c r="F2970" s="131">
        <v>0</v>
      </c>
      <c r="G2970" s="130" t="s">
        <v>13</v>
      </c>
      <c r="H2970" s="130">
        <v>0</v>
      </c>
      <c r="I2970" s="130">
        <v>0</v>
      </c>
      <c r="J2970" s="131">
        <v>0</v>
      </c>
      <c r="K2970" s="131">
        <v>0</v>
      </c>
    </row>
    <row r="2971" spans="1:11" ht="23.1" hidden="1" customHeight="1" x14ac:dyDescent="0.15">
      <c r="A2971" s="130" t="s">
        <v>6033</v>
      </c>
      <c r="B2971" s="130" t="s">
        <v>6034</v>
      </c>
      <c r="C2971" s="130" t="s">
        <v>35</v>
      </c>
      <c r="D2971" s="130" t="s">
        <v>22</v>
      </c>
      <c r="E2971" s="131">
        <v>0</v>
      </c>
      <c r="F2971" s="131">
        <v>0</v>
      </c>
      <c r="G2971" s="130" t="s">
        <v>36</v>
      </c>
      <c r="H2971" s="130" t="s">
        <v>79</v>
      </c>
      <c r="I2971" s="130">
        <v>0</v>
      </c>
      <c r="J2971" s="131">
        <v>0</v>
      </c>
      <c r="K2971" s="131">
        <v>0</v>
      </c>
    </row>
    <row r="2972" spans="1:11" ht="23.1" hidden="1" customHeight="1" x14ac:dyDescent="0.15">
      <c r="A2972" s="130" t="s">
        <v>6035</v>
      </c>
      <c r="B2972" s="130" t="s">
        <v>6036</v>
      </c>
      <c r="C2972" s="130" t="s">
        <v>12</v>
      </c>
      <c r="D2972" s="130">
        <v>0</v>
      </c>
      <c r="E2972" s="131">
        <v>0</v>
      </c>
      <c r="F2972" s="131">
        <v>0</v>
      </c>
      <c r="G2972" s="130" t="s">
        <v>68</v>
      </c>
      <c r="H2972" s="130">
        <v>0</v>
      </c>
      <c r="I2972" s="130">
        <v>0</v>
      </c>
      <c r="J2972" s="131">
        <v>0</v>
      </c>
      <c r="K2972" s="131">
        <v>0</v>
      </c>
    </row>
    <row r="2973" spans="1:11" ht="23.1" hidden="1" customHeight="1" x14ac:dyDescent="0.15">
      <c r="A2973" s="130" t="s">
        <v>6037</v>
      </c>
      <c r="B2973" s="130" t="s">
        <v>6038</v>
      </c>
      <c r="C2973" s="130" t="s">
        <v>12</v>
      </c>
      <c r="D2973" s="130" t="s">
        <v>17</v>
      </c>
      <c r="E2973" s="131">
        <v>0</v>
      </c>
      <c r="F2973" s="131">
        <v>0</v>
      </c>
      <c r="G2973" s="130" t="s">
        <v>19</v>
      </c>
      <c r="H2973" s="130" t="s">
        <v>23</v>
      </c>
      <c r="I2973" s="130">
        <v>0</v>
      </c>
      <c r="J2973" s="131">
        <v>0</v>
      </c>
      <c r="K2973" s="131">
        <v>0</v>
      </c>
    </row>
    <row r="2974" spans="1:11" ht="23.1" hidden="1" customHeight="1" x14ac:dyDescent="0.15">
      <c r="A2974" s="130" t="s">
        <v>6039</v>
      </c>
      <c r="B2974" s="130" t="s">
        <v>6040</v>
      </c>
      <c r="C2974" s="130" t="s">
        <v>22</v>
      </c>
      <c r="D2974" s="130">
        <v>0</v>
      </c>
      <c r="E2974" s="131">
        <v>0</v>
      </c>
      <c r="F2974" s="131">
        <v>0</v>
      </c>
      <c r="G2974" s="130" t="s">
        <v>71</v>
      </c>
      <c r="H2974" s="130">
        <v>0</v>
      </c>
      <c r="I2974" s="130">
        <v>0</v>
      </c>
      <c r="J2974" s="131">
        <v>0</v>
      </c>
      <c r="K2974" s="131">
        <v>0</v>
      </c>
    </row>
    <row r="2975" spans="1:11" ht="23.1" hidden="1" customHeight="1" x14ac:dyDescent="0.15">
      <c r="A2975" s="130" t="s">
        <v>6041</v>
      </c>
      <c r="B2975" s="130" t="s">
        <v>6042</v>
      </c>
      <c r="C2975" s="130" t="s">
        <v>26</v>
      </c>
      <c r="D2975" s="130">
        <v>0</v>
      </c>
      <c r="E2975" s="131">
        <v>0</v>
      </c>
      <c r="F2975" s="131">
        <v>0</v>
      </c>
      <c r="G2975" s="130" t="s">
        <v>26</v>
      </c>
      <c r="H2975" s="130">
        <v>0</v>
      </c>
      <c r="I2975" s="130">
        <v>0</v>
      </c>
      <c r="J2975" s="131">
        <v>0</v>
      </c>
      <c r="K2975" s="131">
        <v>0</v>
      </c>
    </row>
    <row r="2976" spans="1:11" ht="23.1" hidden="1" customHeight="1" x14ac:dyDescent="0.15">
      <c r="A2976" s="130" t="s">
        <v>6043</v>
      </c>
      <c r="B2976" s="130" t="s">
        <v>6044</v>
      </c>
      <c r="C2976" s="130" t="s">
        <v>50</v>
      </c>
      <c r="D2976" s="130">
        <v>0</v>
      </c>
      <c r="E2976" s="131">
        <v>0</v>
      </c>
      <c r="F2976" s="131">
        <v>0</v>
      </c>
      <c r="G2976" s="130" t="s">
        <v>50</v>
      </c>
      <c r="H2976" s="130">
        <v>0</v>
      </c>
      <c r="I2976" s="130">
        <v>0</v>
      </c>
      <c r="J2976" s="131">
        <v>0</v>
      </c>
      <c r="K2976" s="131">
        <v>0</v>
      </c>
    </row>
    <row r="2977" spans="1:11" ht="23.1" hidden="1" customHeight="1" x14ac:dyDescent="0.15">
      <c r="A2977" s="130" t="s">
        <v>6045</v>
      </c>
      <c r="B2977" s="130" t="s">
        <v>6046</v>
      </c>
      <c r="C2977" s="130" t="s">
        <v>50</v>
      </c>
      <c r="D2977" s="130">
        <v>0</v>
      </c>
      <c r="E2977" s="131">
        <v>0</v>
      </c>
      <c r="F2977" s="131">
        <v>0</v>
      </c>
      <c r="G2977" s="130" t="s">
        <v>50</v>
      </c>
      <c r="H2977" s="130">
        <v>0</v>
      </c>
      <c r="I2977" s="130">
        <v>0</v>
      </c>
      <c r="J2977" s="131">
        <v>0</v>
      </c>
      <c r="K2977" s="131">
        <v>0</v>
      </c>
    </row>
    <row r="2978" spans="1:11" ht="23.1" hidden="1" customHeight="1" x14ac:dyDescent="0.15">
      <c r="A2978" s="130" t="s">
        <v>6047</v>
      </c>
      <c r="B2978" s="130" t="s">
        <v>6048</v>
      </c>
      <c r="C2978" s="130" t="s">
        <v>26</v>
      </c>
      <c r="D2978" s="130">
        <v>0</v>
      </c>
      <c r="E2978" s="131">
        <v>0</v>
      </c>
      <c r="F2978" s="131">
        <v>0</v>
      </c>
      <c r="G2978" s="130" t="s">
        <v>26</v>
      </c>
      <c r="H2978" s="130">
        <v>0</v>
      </c>
      <c r="I2978" s="130">
        <v>0</v>
      </c>
      <c r="J2978" s="131">
        <v>0</v>
      </c>
      <c r="K2978" s="131">
        <v>0</v>
      </c>
    </row>
    <row r="2979" spans="1:11" ht="23.1" hidden="1" customHeight="1" x14ac:dyDescent="0.15">
      <c r="A2979" s="130" t="s">
        <v>6049</v>
      </c>
      <c r="B2979" s="130" t="s">
        <v>6050</v>
      </c>
      <c r="C2979" s="130" t="s">
        <v>11</v>
      </c>
      <c r="D2979" s="130">
        <v>0</v>
      </c>
      <c r="E2979" s="131">
        <v>0</v>
      </c>
      <c r="F2979" s="131">
        <v>0</v>
      </c>
      <c r="G2979" s="130" t="s">
        <v>13</v>
      </c>
      <c r="H2979" s="130">
        <v>0</v>
      </c>
      <c r="I2979" s="130">
        <v>0</v>
      </c>
      <c r="J2979" s="131">
        <v>0</v>
      </c>
      <c r="K2979" s="131">
        <v>0</v>
      </c>
    </row>
    <row r="2980" spans="1:11" ht="23.1" hidden="1" customHeight="1" x14ac:dyDescent="0.15">
      <c r="A2980" s="130" t="s">
        <v>6051</v>
      </c>
      <c r="B2980" s="130" t="s">
        <v>6052</v>
      </c>
      <c r="C2980" s="130" t="s">
        <v>40</v>
      </c>
      <c r="D2980" s="130">
        <v>0</v>
      </c>
      <c r="E2980" s="131">
        <v>0</v>
      </c>
      <c r="F2980" s="131">
        <v>0</v>
      </c>
      <c r="G2980" s="130" t="s">
        <v>40</v>
      </c>
      <c r="H2980" s="130">
        <v>0</v>
      </c>
      <c r="I2980" s="130">
        <v>0</v>
      </c>
      <c r="J2980" s="131">
        <v>0</v>
      </c>
      <c r="K2980" s="131">
        <v>0</v>
      </c>
    </row>
    <row r="2981" spans="1:11" ht="23.1" hidden="1" customHeight="1" x14ac:dyDescent="0.15">
      <c r="A2981" s="130" t="s">
        <v>6053</v>
      </c>
      <c r="B2981" s="130" t="s">
        <v>6054</v>
      </c>
      <c r="C2981" s="130" t="s">
        <v>12</v>
      </c>
      <c r="D2981" s="130" t="s">
        <v>22</v>
      </c>
      <c r="E2981" s="131">
        <v>0</v>
      </c>
      <c r="F2981" s="131">
        <v>0</v>
      </c>
      <c r="G2981" s="130" t="s">
        <v>68</v>
      </c>
      <c r="H2981" s="130" t="s">
        <v>75</v>
      </c>
      <c r="I2981" s="130" t="s">
        <v>73</v>
      </c>
      <c r="J2981" s="131">
        <v>0</v>
      </c>
      <c r="K2981" s="131">
        <v>0</v>
      </c>
    </row>
    <row r="2982" spans="1:11" ht="23.1" hidden="1" customHeight="1" x14ac:dyDescent="0.15">
      <c r="A2982" s="130" t="s">
        <v>6055</v>
      </c>
      <c r="B2982" s="130" t="s">
        <v>6056</v>
      </c>
      <c r="C2982" s="130" t="s">
        <v>22</v>
      </c>
      <c r="D2982" s="130" t="s">
        <v>11</v>
      </c>
      <c r="E2982" s="131">
        <v>0</v>
      </c>
      <c r="F2982" s="131">
        <v>0</v>
      </c>
      <c r="G2982" s="130" t="s">
        <v>51</v>
      </c>
      <c r="H2982" s="130" t="s">
        <v>32</v>
      </c>
      <c r="I2982" s="130">
        <v>0</v>
      </c>
      <c r="J2982" s="131">
        <v>0</v>
      </c>
      <c r="K2982" s="131">
        <v>0</v>
      </c>
    </row>
    <row r="2983" spans="1:11" ht="23.1" hidden="1" customHeight="1" x14ac:dyDescent="0.15">
      <c r="A2983" s="130" t="s">
        <v>6057</v>
      </c>
      <c r="B2983" s="130" t="s">
        <v>6058</v>
      </c>
      <c r="C2983" s="130" t="s">
        <v>39</v>
      </c>
      <c r="D2983" s="130">
        <v>0</v>
      </c>
      <c r="E2983" s="131">
        <v>0</v>
      </c>
      <c r="F2983" s="131">
        <v>0</v>
      </c>
      <c r="G2983" s="130" t="s">
        <v>43</v>
      </c>
      <c r="H2983" s="130">
        <v>0</v>
      </c>
      <c r="I2983" s="130">
        <v>0</v>
      </c>
      <c r="J2983" s="131">
        <v>0</v>
      </c>
      <c r="K2983" s="131">
        <v>0</v>
      </c>
    </row>
    <row r="2984" spans="1:11" ht="23.1" hidden="1" customHeight="1" x14ac:dyDescent="0.15">
      <c r="A2984" s="130" t="s">
        <v>6059</v>
      </c>
      <c r="B2984" s="130" t="s">
        <v>6060</v>
      </c>
      <c r="C2984" s="130" t="s">
        <v>17</v>
      </c>
      <c r="D2984" s="130">
        <v>0</v>
      </c>
      <c r="E2984" s="131">
        <v>0</v>
      </c>
      <c r="F2984" s="131">
        <v>0</v>
      </c>
      <c r="G2984" s="130" t="s">
        <v>83</v>
      </c>
      <c r="H2984" s="130">
        <v>0</v>
      </c>
      <c r="I2984" s="130">
        <v>0</v>
      </c>
      <c r="J2984" s="131">
        <v>0</v>
      </c>
      <c r="K2984" s="131">
        <v>0</v>
      </c>
    </row>
    <row r="2985" spans="1:11" ht="23.1" hidden="1" customHeight="1" x14ac:dyDescent="0.15">
      <c r="A2985" s="130" t="s">
        <v>6061</v>
      </c>
      <c r="B2985" s="130" t="s">
        <v>6062</v>
      </c>
      <c r="C2985" s="130" t="s">
        <v>22</v>
      </c>
      <c r="D2985" s="130">
        <v>0</v>
      </c>
      <c r="E2985" s="131">
        <v>0</v>
      </c>
      <c r="F2985" s="131">
        <v>0</v>
      </c>
      <c r="G2985" s="130" t="s">
        <v>51</v>
      </c>
      <c r="H2985" s="130">
        <v>0</v>
      </c>
      <c r="I2985" s="130">
        <v>0</v>
      </c>
      <c r="J2985" s="131">
        <v>0</v>
      </c>
      <c r="K2985" s="131">
        <v>0</v>
      </c>
    </row>
    <row r="2986" spans="1:11" ht="23.1" hidden="1" customHeight="1" x14ac:dyDescent="0.15">
      <c r="A2986" s="130" t="s">
        <v>6063</v>
      </c>
      <c r="B2986" s="130" t="s">
        <v>6064</v>
      </c>
      <c r="C2986" s="130" t="s">
        <v>50</v>
      </c>
      <c r="D2986" s="130">
        <v>0</v>
      </c>
      <c r="E2986" s="131">
        <v>0</v>
      </c>
      <c r="F2986" s="131">
        <v>0</v>
      </c>
      <c r="G2986" s="130" t="s">
        <v>50</v>
      </c>
      <c r="H2986" s="130">
        <v>0</v>
      </c>
      <c r="I2986" s="130">
        <v>0</v>
      </c>
      <c r="J2986" s="131">
        <v>0</v>
      </c>
      <c r="K2986" s="131">
        <v>0</v>
      </c>
    </row>
    <row r="2987" spans="1:11" ht="23.1" hidden="1" customHeight="1" x14ac:dyDescent="0.15">
      <c r="A2987" s="130" t="s">
        <v>6065</v>
      </c>
      <c r="B2987" s="130" t="s">
        <v>6066</v>
      </c>
      <c r="C2987" s="130" t="s">
        <v>14</v>
      </c>
      <c r="D2987" s="130">
        <v>0</v>
      </c>
      <c r="E2987" s="131">
        <v>0</v>
      </c>
      <c r="F2987" s="131">
        <v>0</v>
      </c>
      <c r="G2987" s="130" t="s">
        <v>14</v>
      </c>
      <c r="H2987" s="130">
        <v>0</v>
      </c>
      <c r="I2987" s="130">
        <v>0</v>
      </c>
      <c r="J2987" s="131">
        <v>0</v>
      </c>
      <c r="K2987" s="131">
        <v>0</v>
      </c>
    </row>
    <row r="2988" spans="1:11" ht="23.1" hidden="1" customHeight="1" x14ac:dyDescent="0.15">
      <c r="A2988" s="130" t="s">
        <v>6067</v>
      </c>
      <c r="B2988" s="130" t="s">
        <v>6068</v>
      </c>
      <c r="C2988" s="130" t="s">
        <v>25</v>
      </c>
      <c r="D2988" s="130">
        <v>0</v>
      </c>
      <c r="E2988" s="131">
        <v>0</v>
      </c>
      <c r="F2988" s="131">
        <v>0</v>
      </c>
      <c r="G2988" s="130" t="s">
        <v>64</v>
      </c>
      <c r="H2988" s="130" t="s">
        <v>29</v>
      </c>
      <c r="I2988" s="130">
        <v>0</v>
      </c>
      <c r="J2988" s="131" t="s">
        <v>27</v>
      </c>
      <c r="K2988" s="131">
        <v>0</v>
      </c>
    </row>
    <row r="2989" spans="1:11" ht="23.1" hidden="1" customHeight="1" x14ac:dyDescent="0.15">
      <c r="A2989" s="130" t="s">
        <v>6069</v>
      </c>
      <c r="B2989" s="130" t="s">
        <v>6070</v>
      </c>
      <c r="C2989" s="130" t="s">
        <v>12</v>
      </c>
      <c r="D2989" s="130">
        <v>0</v>
      </c>
      <c r="E2989" s="131">
        <v>0</v>
      </c>
      <c r="F2989" s="131">
        <v>0</v>
      </c>
      <c r="G2989" s="130" t="s">
        <v>19</v>
      </c>
      <c r="H2989" s="130">
        <v>0</v>
      </c>
      <c r="I2989" s="130">
        <v>0</v>
      </c>
      <c r="J2989" s="131">
        <v>0</v>
      </c>
      <c r="K2989" s="131">
        <v>0</v>
      </c>
    </row>
    <row r="2990" spans="1:11" ht="23.1" hidden="1" customHeight="1" x14ac:dyDescent="0.15">
      <c r="A2990" s="130" t="s">
        <v>6071</v>
      </c>
      <c r="B2990" s="130" t="s">
        <v>6072</v>
      </c>
      <c r="C2990" s="130" t="s">
        <v>18</v>
      </c>
      <c r="D2990" s="130">
        <v>0</v>
      </c>
      <c r="E2990" s="131" t="s">
        <v>14</v>
      </c>
      <c r="F2990" s="131">
        <v>0</v>
      </c>
      <c r="G2990" s="130" t="s">
        <v>18</v>
      </c>
      <c r="H2990" s="130">
        <v>0</v>
      </c>
      <c r="I2990" s="130">
        <v>0</v>
      </c>
      <c r="J2990" s="131" t="s">
        <v>14</v>
      </c>
      <c r="K2990" s="131">
        <v>0</v>
      </c>
    </row>
    <row r="2991" spans="1:11" ht="23.1" hidden="1" customHeight="1" x14ac:dyDescent="0.15">
      <c r="A2991" s="130" t="s">
        <v>6073</v>
      </c>
      <c r="B2991" s="130" t="s">
        <v>6074</v>
      </c>
      <c r="C2991" s="130" t="s">
        <v>18</v>
      </c>
      <c r="D2991" s="130">
        <v>0</v>
      </c>
      <c r="E2991" s="131">
        <v>0</v>
      </c>
      <c r="F2991" s="131">
        <v>0</v>
      </c>
      <c r="G2991" s="130" t="s">
        <v>18</v>
      </c>
      <c r="H2991" s="130">
        <v>0</v>
      </c>
      <c r="I2991" s="130">
        <v>0</v>
      </c>
      <c r="J2991" s="131">
        <v>0</v>
      </c>
      <c r="K2991" s="131">
        <v>0</v>
      </c>
    </row>
    <row r="2992" spans="1:11" ht="23.1" hidden="1" customHeight="1" x14ac:dyDescent="0.15">
      <c r="A2992" s="130" t="s">
        <v>6075</v>
      </c>
      <c r="B2992" s="130" t="s">
        <v>6076</v>
      </c>
      <c r="C2992" s="130" t="s">
        <v>22</v>
      </c>
      <c r="D2992" s="130">
        <v>0</v>
      </c>
      <c r="E2992" s="131">
        <v>0</v>
      </c>
      <c r="F2992" s="131">
        <v>0</v>
      </c>
      <c r="G2992" s="130" t="s">
        <v>51</v>
      </c>
      <c r="H2992" s="130">
        <v>0</v>
      </c>
      <c r="I2992" s="130">
        <v>0</v>
      </c>
      <c r="J2992" s="131">
        <v>0</v>
      </c>
      <c r="K2992" s="131">
        <v>0</v>
      </c>
    </row>
    <row r="2993" spans="1:11" ht="23.1" hidden="1" customHeight="1" x14ac:dyDescent="0.15">
      <c r="A2993" s="130" t="s">
        <v>6077</v>
      </c>
      <c r="B2993" s="130" t="s">
        <v>6078</v>
      </c>
      <c r="C2993" s="130" t="s">
        <v>11</v>
      </c>
      <c r="D2993" s="130">
        <v>0</v>
      </c>
      <c r="E2993" s="131">
        <v>0</v>
      </c>
      <c r="F2993" s="131">
        <v>0</v>
      </c>
      <c r="G2993" s="130" t="s">
        <v>57</v>
      </c>
      <c r="H2993" s="130" t="s">
        <v>13</v>
      </c>
      <c r="I2993" s="130">
        <v>0</v>
      </c>
      <c r="J2993" s="131">
        <v>0</v>
      </c>
      <c r="K2993" s="131">
        <v>0</v>
      </c>
    </row>
    <row r="2994" spans="1:11" ht="23.1" hidden="1" customHeight="1" x14ac:dyDescent="0.15">
      <c r="A2994" s="130" t="s">
        <v>6079</v>
      </c>
      <c r="B2994" s="130" t="s">
        <v>6080</v>
      </c>
      <c r="C2994" s="130" t="s">
        <v>22</v>
      </c>
      <c r="D2994" s="130">
        <v>0</v>
      </c>
      <c r="E2994" s="131">
        <v>0</v>
      </c>
      <c r="F2994" s="131">
        <v>0</v>
      </c>
      <c r="G2994" s="130" t="s">
        <v>51</v>
      </c>
      <c r="H2994" s="130">
        <v>0</v>
      </c>
      <c r="I2994" s="130">
        <v>0</v>
      </c>
      <c r="J2994" s="131">
        <v>0</v>
      </c>
      <c r="K2994" s="131">
        <v>0</v>
      </c>
    </row>
    <row r="2995" spans="1:11" ht="23.1" hidden="1" customHeight="1" x14ac:dyDescent="0.15">
      <c r="A2995" s="130" t="s">
        <v>6081</v>
      </c>
      <c r="B2995" s="130" t="s">
        <v>6082</v>
      </c>
      <c r="C2995" s="130" t="s">
        <v>18</v>
      </c>
      <c r="D2995" s="130">
        <v>0</v>
      </c>
      <c r="E2995" s="131">
        <v>0</v>
      </c>
      <c r="F2995" s="131">
        <v>0</v>
      </c>
      <c r="G2995" s="130" t="s">
        <v>18</v>
      </c>
      <c r="H2995" s="130">
        <v>0</v>
      </c>
      <c r="I2995" s="130">
        <v>0</v>
      </c>
      <c r="J2995" s="131">
        <v>0</v>
      </c>
      <c r="K2995" s="131">
        <v>0</v>
      </c>
    </row>
    <row r="2996" spans="1:11" ht="23.1" hidden="1" customHeight="1" x14ac:dyDescent="0.15">
      <c r="A2996" s="130" t="s">
        <v>6083</v>
      </c>
      <c r="B2996" s="130" t="s">
        <v>6084</v>
      </c>
      <c r="C2996" s="130" t="s">
        <v>18</v>
      </c>
      <c r="D2996" s="130">
        <v>0</v>
      </c>
      <c r="E2996" s="131" t="s">
        <v>14</v>
      </c>
      <c r="F2996" s="131">
        <v>0</v>
      </c>
      <c r="G2996" s="130" t="s">
        <v>18</v>
      </c>
      <c r="H2996" s="130">
        <v>0</v>
      </c>
      <c r="I2996" s="130">
        <v>0</v>
      </c>
      <c r="J2996" s="131" t="s">
        <v>14</v>
      </c>
      <c r="K2996" s="131">
        <v>0</v>
      </c>
    </row>
    <row r="2997" spans="1:11" ht="23.1" hidden="1" customHeight="1" x14ac:dyDescent="0.15">
      <c r="A2997" s="130" t="s">
        <v>6085</v>
      </c>
      <c r="B2997" s="130" t="s">
        <v>6086</v>
      </c>
      <c r="C2997" s="130" t="s">
        <v>35</v>
      </c>
      <c r="D2997" s="130">
        <v>0</v>
      </c>
      <c r="E2997" s="131">
        <v>0</v>
      </c>
      <c r="F2997" s="131">
        <v>0</v>
      </c>
      <c r="G2997" s="130" t="s">
        <v>36</v>
      </c>
      <c r="H2997" s="130" t="s">
        <v>69</v>
      </c>
      <c r="I2997" s="130">
        <v>0</v>
      </c>
      <c r="J2997" s="131">
        <v>0</v>
      </c>
      <c r="K2997" s="131">
        <v>0</v>
      </c>
    </row>
    <row r="2998" spans="1:11" ht="23.1" hidden="1" customHeight="1" x14ac:dyDescent="0.15">
      <c r="A2998" s="130" t="s">
        <v>6087</v>
      </c>
      <c r="B2998" s="130" t="s">
        <v>6088</v>
      </c>
      <c r="C2998" s="130" t="s">
        <v>11</v>
      </c>
      <c r="D2998" s="130">
        <v>0</v>
      </c>
      <c r="E2998" s="131">
        <v>0</v>
      </c>
      <c r="F2998" s="131">
        <v>0</v>
      </c>
      <c r="G2998" s="130" t="s">
        <v>13</v>
      </c>
      <c r="H2998" s="130">
        <v>0</v>
      </c>
      <c r="I2998" s="130">
        <v>0</v>
      </c>
      <c r="J2998" s="131">
        <v>0</v>
      </c>
      <c r="K2998" s="131">
        <v>0</v>
      </c>
    </row>
    <row r="2999" spans="1:11" ht="23.1" hidden="1" customHeight="1" x14ac:dyDescent="0.15">
      <c r="A2999" s="130" t="s">
        <v>6089</v>
      </c>
      <c r="B2999" s="130" t="s">
        <v>6090</v>
      </c>
      <c r="C2999" s="130" t="s">
        <v>11</v>
      </c>
      <c r="D2999" s="130">
        <v>0</v>
      </c>
      <c r="E2999" s="131">
        <v>0</v>
      </c>
      <c r="F2999" s="131">
        <v>0</v>
      </c>
      <c r="G2999" s="130" t="s">
        <v>13</v>
      </c>
      <c r="H2999" s="130">
        <v>0</v>
      </c>
      <c r="I2999" s="130">
        <v>0</v>
      </c>
      <c r="J2999" s="131">
        <v>0</v>
      </c>
      <c r="K2999" s="131">
        <v>0</v>
      </c>
    </row>
    <row r="3000" spans="1:11" ht="23.1" hidden="1" customHeight="1" x14ac:dyDescent="0.15">
      <c r="A3000" s="130" t="s">
        <v>6091</v>
      </c>
      <c r="B3000" s="130" t="s">
        <v>6092</v>
      </c>
      <c r="C3000" s="130" t="s">
        <v>25</v>
      </c>
      <c r="D3000" s="130">
        <v>0</v>
      </c>
      <c r="E3000" s="131" t="s">
        <v>17</v>
      </c>
      <c r="F3000" s="131">
        <v>0</v>
      </c>
      <c r="G3000" s="130" t="s">
        <v>27</v>
      </c>
      <c r="H3000" s="130">
        <v>0</v>
      </c>
      <c r="I3000" s="130">
        <v>0</v>
      </c>
      <c r="J3000" s="131" t="s">
        <v>67</v>
      </c>
      <c r="K3000" s="131">
        <v>0</v>
      </c>
    </row>
    <row r="3001" spans="1:11" ht="23.1" hidden="1" customHeight="1" x14ac:dyDescent="0.15">
      <c r="A3001" s="130" t="s">
        <v>6093</v>
      </c>
      <c r="B3001" s="130" t="s">
        <v>6094</v>
      </c>
      <c r="C3001" s="130" t="s">
        <v>12</v>
      </c>
      <c r="D3001" s="130">
        <v>0</v>
      </c>
      <c r="E3001" s="131">
        <v>0</v>
      </c>
      <c r="F3001" s="131">
        <v>0</v>
      </c>
      <c r="G3001" s="130" t="s">
        <v>68</v>
      </c>
      <c r="H3001" s="130">
        <v>0</v>
      </c>
      <c r="I3001" s="130">
        <v>0</v>
      </c>
      <c r="J3001" s="131">
        <v>0</v>
      </c>
      <c r="K3001" s="131">
        <v>0</v>
      </c>
    </row>
    <row r="3002" spans="1:11" ht="23.1" hidden="1" customHeight="1" x14ac:dyDescent="0.15">
      <c r="A3002" s="130" t="s">
        <v>6095</v>
      </c>
      <c r="B3002" s="130" t="s">
        <v>6096</v>
      </c>
      <c r="C3002" s="130" t="s">
        <v>26</v>
      </c>
      <c r="D3002" s="130" t="s">
        <v>25</v>
      </c>
      <c r="E3002" s="131" t="s">
        <v>22</v>
      </c>
      <c r="F3002" s="131">
        <v>0</v>
      </c>
      <c r="G3002" s="130" t="s">
        <v>26</v>
      </c>
      <c r="H3002" s="130" t="s">
        <v>41</v>
      </c>
      <c r="I3002" s="130">
        <v>0</v>
      </c>
      <c r="J3002" s="131">
        <v>0</v>
      </c>
      <c r="K3002" s="131">
        <v>0</v>
      </c>
    </row>
    <row r="3003" spans="1:11" ht="23.1" hidden="1" customHeight="1" x14ac:dyDescent="0.15">
      <c r="A3003" s="130" t="s">
        <v>6097</v>
      </c>
      <c r="B3003" s="130" t="s">
        <v>6098</v>
      </c>
      <c r="C3003" s="130" t="s">
        <v>18</v>
      </c>
      <c r="D3003" s="130">
        <v>0</v>
      </c>
      <c r="E3003" s="131">
        <v>0</v>
      </c>
      <c r="F3003" s="131">
        <v>0</v>
      </c>
      <c r="G3003" s="130" t="s">
        <v>18</v>
      </c>
      <c r="H3003" s="130">
        <v>0</v>
      </c>
      <c r="I3003" s="130">
        <v>0</v>
      </c>
      <c r="J3003" s="131">
        <v>0</v>
      </c>
      <c r="K3003" s="131">
        <v>0</v>
      </c>
    </row>
    <row r="3004" spans="1:11" ht="23.1" hidden="1" customHeight="1" x14ac:dyDescent="0.15">
      <c r="A3004" s="130" t="s">
        <v>6099</v>
      </c>
      <c r="B3004" s="130" t="s">
        <v>6100</v>
      </c>
      <c r="C3004" s="130" t="s">
        <v>25</v>
      </c>
      <c r="D3004" s="130">
        <v>0</v>
      </c>
      <c r="E3004" s="131">
        <v>0</v>
      </c>
      <c r="F3004" s="131">
        <v>0</v>
      </c>
      <c r="G3004" s="130" t="s">
        <v>55</v>
      </c>
      <c r="H3004" s="130" t="s">
        <v>29</v>
      </c>
      <c r="I3004" s="130">
        <v>0</v>
      </c>
      <c r="J3004" s="131">
        <v>0</v>
      </c>
      <c r="K3004" s="131">
        <v>0</v>
      </c>
    </row>
    <row r="3005" spans="1:11" ht="23.1" hidden="1" customHeight="1" x14ac:dyDescent="0.15">
      <c r="A3005" s="130" t="s">
        <v>6101</v>
      </c>
      <c r="B3005" s="130" t="s">
        <v>6102</v>
      </c>
      <c r="C3005" s="130" t="s">
        <v>26</v>
      </c>
      <c r="D3005" s="130">
        <v>0</v>
      </c>
      <c r="E3005" s="131">
        <v>0</v>
      </c>
      <c r="F3005" s="131">
        <v>0</v>
      </c>
      <c r="G3005" s="130" t="s">
        <v>26</v>
      </c>
      <c r="H3005" s="130">
        <v>0</v>
      </c>
      <c r="I3005" s="130">
        <v>0</v>
      </c>
      <c r="J3005" s="131">
        <v>0</v>
      </c>
      <c r="K3005" s="131">
        <v>0</v>
      </c>
    </row>
    <row r="3006" spans="1:11" ht="23.1" hidden="1" customHeight="1" x14ac:dyDescent="0.15">
      <c r="A3006" s="130" t="s">
        <v>6103</v>
      </c>
      <c r="B3006" s="130" t="s">
        <v>6104</v>
      </c>
      <c r="C3006" s="130" t="s">
        <v>35</v>
      </c>
      <c r="D3006" s="130">
        <v>0</v>
      </c>
      <c r="E3006" s="131">
        <v>0</v>
      </c>
      <c r="F3006" s="131">
        <v>0</v>
      </c>
      <c r="G3006" s="130" t="s">
        <v>36</v>
      </c>
      <c r="H3006" s="130">
        <v>0</v>
      </c>
      <c r="I3006" s="130">
        <v>0</v>
      </c>
      <c r="J3006" s="131">
        <v>0</v>
      </c>
      <c r="K3006" s="131">
        <v>0</v>
      </c>
    </row>
    <row r="3007" spans="1:11" ht="23.1" hidden="1" customHeight="1" x14ac:dyDescent="0.15">
      <c r="A3007" s="130" t="s">
        <v>6105</v>
      </c>
      <c r="B3007" s="130" t="s">
        <v>6106</v>
      </c>
      <c r="C3007" s="130" t="s">
        <v>18</v>
      </c>
      <c r="D3007" s="130">
        <v>0</v>
      </c>
      <c r="E3007" s="131" t="s">
        <v>25</v>
      </c>
      <c r="F3007" s="131">
        <v>0</v>
      </c>
      <c r="G3007" s="130" t="s">
        <v>18</v>
      </c>
      <c r="H3007" s="130">
        <v>0</v>
      </c>
      <c r="I3007" s="130">
        <v>0</v>
      </c>
      <c r="J3007" s="131" t="s">
        <v>41</v>
      </c>
      <c r="K3007" s="131">
        <v>0</v>
      </c>
    </row>
    <row r="3008" spans="1:11" ht="23.1" hidden="1" customHeight="1" x14ac:dyDescent="0.15">
      <c r="A3008" s="130" t="s">
        <v>6107</v>
      </c>
      <c r="B3008" s="130" t="s">
        <v>6108</v>
      </c>
      <c r="C3008" s="130" t="s">
        <v>39</v>
      </c>
      <c r="D3008" s="130" t="s">
        <v>14</v>
      </c>
      <c r="E3008" s="131">
        <v>0</v>
      </c>
      <c r="F3008" s="131">
        <v>0</v>
      </c>
      <c r="G3008" s="130" t="s">
        <v>43</v>
      </c>
      <c r="H3008" s="130" t="s">
        <v>14</v>
      </c>
      <c r="I3008" s="130">
        <v>0</v>
      </c>
      <c r="J3008" s="131">
        <v>0</v>
      </c>
      <c r="K3008" s="131">
        <v>0</v>
      </c>
    </row>
    <row r="3009" spans="1:11" ht="23.1" hidden="1" customHeight="1" x14ac:dyDescent="0.15">
      <c r="A3009" s="130" t="s">
        <v>6109</v>
      </c>
      <c r="B3009" s="130" t="s">
        <v>6110</v>
      </c>
      <c r="C3009" s="130" t="s">
        <v>26</v>
      </c>
      <c r="D3009" s="130" t="s">
        <v>25</v>
      </c>
      <c r="E3009" s="131" t="s">
        <v>14</v>
      </c>
      <c r="F3009" s="131">
        <v>0</v>
      </c>
      <c r="G3009" s="130" t="s">
        <v>26</v>
      </c>
      <c r="H3009" s="130" t="s">
        <v>33</v>
      </c>
      <c r="I3009" s="130">
        <v>0</v>
      </c>
      <c r="J3009" s="131" t="s">
        <v>14</v>
      </c>
      <c r="K3009" s="131">
        <v>0</v>
      </c>
    </row>
    <row r="3010" spans="1:11" ht="23.1" hidden="1" customHeight="1" x14ac:dyDescent="0.15">
      <c r="A3010" s="130" t="s">
        <v>6111</v>
      </c>
      <c r="B3010" s="130" t="s">
        <v>6112</v>
      </c>
      <c r="C3010" s="130" t="s">
        <v>17</v>
      </c>
      <c r="D3010" s="130" t="s">
        <v>26</v>
      </c>
      <c r="E3010" s="131">
        <v>0</v>
      </c>
      <c r="F3010" s="131">
        <v>0</v>
      </c>
      <c r="G3010" s="130" t="s">
        <v>37</v>
      </c>
      <c r="H3010" s="130" t="s">
        <v>26</v>
      </c>
      <c r="I3010" s="130">
        <v>0</v>
      </c>
      <c r="J3010" s="131">
        <v>0</v>
      </c>
      <c r="K3010" s="131">
        <v>0</v>
      </c>
    </row>
    <row r="3011" spans="1:11" ht="23.1" hidden="1" customHeight="1" x14ac:dyDescent="0.15">
      <c r="A3011" s="130" t="s">
        <v>6113</v>
      </c>
      <c r="B3011" s="130" t="s">
        <v>6114</v>
      </c>
      <c r="C3011" s="130" t="s">
        <v>22</v>
      </c>
      <c r="D3011" s="130">
        <v>0</v>
      </c>
      <c r="E3011" s="131" t="s">
        <v>25</v>
      </c>
      <c r="F3011" s="131">
        <v>0</v>
      </c>
      <c r="G3011" s="130" t="s">
        <v>71</v>
      </c>
      <c r="H3011" s="130">
        <v>0</v>
      </c>
      <c r="I3011" s="130">
        <v>0</v>
      </c>
      <c r="J3011" s="131" t="s">
        <v>27</v>
      </c>
      <c r="K3011" s="131">
        <v>0</v>
      </c>
    </row>
    <row r="3012" spans="1:11" ht="23.1" hidden="1" customHeight="1" x14ac:dyDescent="0.15">
      <c r="A3012" s="130" t="s">
        <v>6115</v>
      </c>
      <c r="B3012" s="130" t="s">
        <v>6116</v>
      </c>
      <c r="C3012" s="130" t="s">
        <v>50</v>
      </c>
      <c r="D3012" s="130" t="s">
        <v>22</v>
      </c>
      <c r="E3012" s="131">
        <v>0</v>
      </c>
      <c r="F3012" s="131">
        <v>0</v>
      </c>
      <c r="G3012" s="130" t="s">
        <v>50</v>
      </c>
      <c r="H3012" s="130" t="s">
        <v>73</v>
      </c>
      <c r="I3012" s="130">
        <v>0</v>
      </c>
      <c r="J3012" s="131">
        <v>0</v>
      </c>
      <c r="K3012" s="131">
        <v>0</v>
      </c>
    </row>
    <row r="3013" spans="1:11" ht="23.1" hidden="1" customHeight="1" x14ac:dyDescent="0.15">
      <c r="A3013" s="130" t="s">
        <v>6117</v>
      </c>
      <c r="B3013" s="130" t="s">
        <v>6118</v>
      </c>
      <c r="C3013" s="130" t="s">
        <v>18</v>
      </c>
      <c r="D3013" s="130">
        <v>0</v>
      </c>
      <c r="E3013" s="131">
        <v>0</v>
      </c>
      <c r="F3013" s="131">
        <v>0</v>
      </c>
      <c r="G3013" s="130" t="s">
        <v>18</v>
      </c>
      <c r="H3013" s="130">
        <v>0</v>
      </c>
      <c r="I3013" s="130">
        <v>0</v>
      </c>
      <c r="J3013" s="131">
        <v>0</v>
      </c>
      <c r="K3013" s="131">
        <v>0</v>
      </c>
    </row>
    <row r="3014" spans="1:11" ht="23.1" hidden="1" customHeight="1" x14ac:dyDescent="0.15">
      <c r="A3014" s="130" t="s">
        <v>6119</v>
      </c>
      <c r="B3014" s="130" t="s">
        <v>6120</v>
      </c>
      <c r="C3014" s="130" t="s">
        <v>12</v>
      </c>
      <c r="D3014" s="130">
        <v>0</v>
      </c>
      <c r="E3014" s="131">
        <v>0</v>
      </c>
      <c r="F3014" s="131">
        <v>0</v>
      </c>
      <c r="G3014" s="130" t="s">
        <v>68</v>
      </c>
      <c r="H3014" s="130">
        <v>0</v>
      </c>
      <c r="I3014" s="130">
        <v>0</v>
      </c>
      <c r="J3014" s="131">
        <v>0</v>
      </c>
      <c r="K3014" s="131">
        <v>0</v>
      </c>
    </row>
    <row r="3015" spans="1:11" ht="23.1" hidden="1" customHeight="1" x14ac:dyDescent="0.15">
      <c r="A3015" s="130" t="s">
        <v>6121</v>
      </c>
      <c r="B3015" s="130" t="s">
        <v>6122</v>
      </c>
      <c r="C3015" s="130" t="s">
        <v>11</v>
      </c>
      <c r="D3015" s="130">
        <v>0</v>
      </c>
      <c r="E3015" s="131">
        <v>0</v>
      </c>
      <c r="F3015" s="131">
        <v>0</v>
      </c>
      <c r="G3015" s="130" t="s">
        <v>32</v>
      </c>
      <c r="H3015" s="130">
        <v>0</v>
      </c>
      <c r="I3015" s="130">
        <v>0</v>
      </c>
      <c r="J3015" s="131">
        <v>0</v>
      </c>
      <c r="K3015" s="131">
        <v>0</v>
      </c>
    </row>
    <row r="3016" spans="1:11" ht="23.1" hidden="1" customHeight="1" x14ac:dyDescent="0.15">
      <c r="A3016" s="130" t="s">
        <v>6123</v>
      </c>
      <c r="B3016" s="130" t="s">
        <v>6124</v>
      </c>
      <c r="C3016" s="130" t="s">
        <v>39</v>
      </c>
      <c r="D3016" s="130">
        <v>0</v>
      </c>
      <c r="E3016" s="131">
        <v>0</v>
      </c>
      <c r="F3016" s="131">
        <v>0</v>
      </c>
      <c r="G3016" s="130" t="s">
        <v>52</v>
      </c>
      <c r="H3016" s="130">
        <v>0</v>
      </c>
      <c r="I3016" s="130">
        <v>0</v>
      </c>
      <c r="J3016" s="131">
        <v>0</v>
      </c>
      <c r="K3016" s="131">
        <v>0</v>
      </c>
    </row>
    <row r="3017" spans="1:11" ht="23.1" hidden="1" customHeight="1" x14ac:dyDescent="0.15">
      <c r="A3017" s="130" t="s">
        <v>6125</v>
      </c>
      <c r="B3017" s="130" t="s">
        <v>6126</v>
      </c>
      <c r="C3017" s="130" t="s">
        <v>17</v>
      </c>
      <c r="D3017" s="130">
        <v>0</v>
      </c>
      <c r="E3017" s="131" t="s">
        <v>14</v>
      </c>
      <c r="F3017" s="131">
        <v>0</v>
      </c>
      <c r="G3017" s="130" t="s">
        <v>23</v>
      </c>
      <c r="H3017" s="130">
        <v>0</v>
      </c>
      <c r="I3017" s="130">
        <v>0</v>
      </c>
      <c r="J3017" s="131" t="s">
        <v>14</v>
      </c>
      <c r="K3017" s="131">
        <v>0</v>
      </c>
    </row>
    <row r="3018" spans="1:11" ht="23.1" hidden="1" customHeight="1" x14ac:dyDescent="0.15">
      <c r="A3018" s="130" t="s">
        <v>6127</v>
      </c>
      <c r="B3018" s="130" t="s">
        <v>6128</v>
      </c>
      <c r="C3018" s="130" t="s">
        <v>11</v>
      </c>
      <c r="D3018" s="130" t="s">
        <v>22</v>
      </c>
      <c r="E3018" s="131">
        <v>0</v>
      </c>
      <c r="F3018" s="131">
        <v>0</v>
      </c>
      <c r="G3018" s="130" t="s">
        <v>62</v>
      </c>
      <c r="H3018" s="130" t="s">
        <v>74</v>
      </c>
      <c r="I3018" s="130">
        <v>0</v>
      </c>
      <c r="J3018" s="131">
        <v>0</v>
      </c>
      <c r="K3018" s="131">
        <v>0</v>
      </c>
    </row>
    <row r="3019" spans="1:11" ht="23.1" hidden="1" customHeight="1" x14ac:dyDescent="0.15">
      <c r="A3019" s="130" t="s">
        <v>6129</v>
      </c>
      <c r="B3019" s="130" t="s">
        <v>6130</v>
      </c>
      <c r="C3019" s="130" t="s">
        <v>11</v>
      </c>
      <c r="D3019" s="130">
        <v>0</v>
      </c>
      <c r="E3019" s="131">
        <v>0</v>
      </c>
      <c r="F3019" s="131">
        <v>0</v>
      </c>
      <c r="G3019" s="130" t="s">
        <v>62</v>
      </c>
      <c r="H3019" s="130">
        <v>0</v>
      </c>
      <c r="I3019" s="130">
        <v>0</v>
      </c>
      <c r="J3019" s="131">
        <v>0</v>
      </c>
      <c r="K3019" s="131">
        <v>0</v>
      </c>
    </row>
    <row r="3020" spans="1:11" ht="23.1" hidden="1" customHeight="1" x14ac:dyDescent="0.15">
      <c r="A3020" s="130" t="s">
        <v>6131</v>
      </c>
      <c r="B3020" s="130" t="s">
        <v>6132</v>
      </c>
      <c r="C3020" s="130" t="s">
        <v>17</v>
      </c>
      <c r="D3020" s="130">
        <v>0</v>
      </c>
      <c r="E3020" s="131">
        <v>0</v>
      </c>
      <c r="F3020" s="131">
        <v>0</v>
      </c>
      <c r="G3020" s="130" t="s">
        <v>23</v>
      </c>
      <c r="H3020" s="130">
        <v>0</v>
      </c>
      <c r="I3020" s="130">
        <v>0</v>
      </c>
      <c r="J3020" s="131">
        <v>0</v>
      </c>
      <c r="K3020" s="131">
        <v>0</v>
      </c>
    </row>
    <row r="3021" spans="1:11" ht="23.1" hidden="1" customHeight="1" x14ac:dyDescent="0.15">
      <c r="A3021" s="130" t="s">
        <v>6133</v>
      </c>
      <c r="B3021" s="130" t="s">
        <v>6134</v>
      </c>
      <c r="C3021" s="130" t="s">
        <v>17</v>
      </c>
      <c r="D3021" s="130">
        <v>0</v>
      </c>
      <c r="E3021" s="131" t="s">
        <v>12</v>
      </c>
      <c r="F3021" s="131">
        <v>0</v>
      </c>
      <c r="G3021" s="130" t="s">
        <v>82</v>
      </c>
      <c r="H3021" s="130">
        <v>0</v>
      </c>
      <c r="I3021" s="130">
        <v>0</v>
      </c>
      <c r="J3021" s="131">
        <v>0</v>
      </c>
      <c r="K3021" s="131">
        <v>0</v>
      </c>
    </row>
    <row r="3022" spans="1:11" ht="23.1" hidden="1" customHeight="1" x14ac:dyDescent="0.15">
      <c r="A3022" s="130" t="s">
        <v>6135</v>
      </c>
      <c r="B3022" s="130" t="s">
        <v>6136</v>
      </c>
      <c r="C3022" s="130" t="s">
        <v>35</v>
      </c>
      <c r="D3022" s="130">
        <v>0</v>
      </c>
      <c r="E3022" s="131">
        <v>0</v>
      </c>
      <c r="F3022" s="131">
        <v>0</v>
      </c>
      <c r="G3022" s="130" t="s">
        <v>36</v>
      </c>
      <c r="H3022" s="130">
        <v>0</v>
      </c>
      <c r="I3022" s="130">
        <v>0</v>
      </c>
      <c r="J3022" s="131">
        <v>0</v>
      </c>
      <c r="K3022" s="131">
        <v>0</v>
      </c>
    </row>
    <row r="3023" spans="1:11" ht="23.1" hidden="1" customHeight="1" x14ac:dyDescent="0.15">
      <c r="A3023" s="130" t="s">
        <v>6137</v>
      </c>
      <c r="B3023" s="130" t="s">
        <v>6138</v>
      </c>
      <c r="C3023" s="130" t="s">
        <v>50</v>
      </c>
      <c r="D3023" s="130">
        <v>0</v>
      </c>
      <c r="E3023" s="131">
        <v>0</v>
      </c>
      <c r="F3023" s="131">
        <v>0</v>
      </c>
      <c r="G3023" s="130" t="s">
        <v>50</v>
      </c>
      <c r="H3023" s="130">
        <v>0</v>
      </c>
      <c r="I3023" s="130">
        <v>0</v>
      </c>
      <c r="J3023" s="131">
        <v>0</v>
      </c>
      <c r="K3023" s="131">
        <v>0</v>
      </c>
    </row>
    <row r="3024" spans="1:11" ht="23.1" hidden="1" customHeight="1" x14ac:dyDescent="0.15">
      <c r="A3024" s="130" t="s">
        <v>6139</v>
      </c>
      <c r="B3024" s="130" t="s">
        <v>6140</v>
      </c>
      <c r="C3024" s="130" t="s">
        <v>12</v>
      </c>
      <c r="D3024" s="130">
        <v>0</v>
      </c>
      <c r="E3024" s="131">
        <v>0</v>
      </c>
      <c r="F3024" s="131">
        <v>0</v>
      </c>
      <c r="G3024" s="130" t="s">
        <v>19</v>
      </c>
      <c r="H3024" s="130">
        <v>0</v>
      </c>
      <c r="I3024" s="130">
        <v>0</v>
      </c>
      <c r="J3024" s="131">
        <v>0</v>
      </c>
      <c r="K3024" s="131">
        <v>0</v>
      </c>
    </row>
    <row r="3025" spans="1:11" ht="23.1" hidden="1" customHeight="1" x14ac:dyDescent="0.15">
      <c r="A3025" s="130" t="s">
        <v>6141</v>
      </c>
      <c r="B3025" s="130" t="s">
        <v>6142</v>
      </c>
      <c r="C3025" s="130" t="s">
        <v>22</v>
      </c>
      <c r="D3025" s="130">
        <v>0</v>
      </c>
      <c r="E3025" s="131">
        <v>0</v>
      </c>
      <c r="F3025" s="131">
        <v>0</v>
      </c>
      <c r="G3025" s="130" t="s">
        <v>84</v>
      </c>
      <c r="H3025" s="130" t="s">
        <v>86</v>
      </c>
      <c r="I3025" s="130">
        <v>0</v>
      </c>
      <c r="J3025" s="131">
        <v>0</v>
      </c>
      <c r="K3025" s="131">
        <v>0</v>
      </c>
    </row>
    <row r="3026" spans="1:11" ht="23.1" hidden="1" customHeight="1" x14ac:dyDescent="0.15">
      <c r="A3026" s="130" t="s">
        <v>6143</v>
      </c>
      <c r="B3026" s="130" t="s">
        <v>6144</v>
      </c>
      <c r="C3026" s="130" t="s">
        <v>39</v>
      </c>
      <c r="D3026" s="130">
        <v>0</v>
      </c>
      <c r="E3026" s="131">
        <v>0</v>
      </c>
      <c r="F3026" s="131">
        <v>0</v>
      </c>
      <c r="G3026" s="130" t="s">
        <v>52</v>
      </c>
      <c r="H3026" s="130">
        <v>0</v>
      </c>
      <c r="I3026" s="130">
        <v>0</v>
      </c>
      <c r="J3026" s="131">
        <v>0</v>
      </c>
      <c r="K3026" s="131">
        <v>0</v>
      </c>
    </row>
    <row r="3027" spans="1:11" ht="23.1" hidden="1" customHeight="1" x14ac:dyDescent="0.15">
      <c r="A3027" s="130" t="s">
        <v>6145</v>
      </c>
      <c r="B3027" s="130" t="s">
        <v>6146</v>
      </c>
      <c r="C3027" s="130" t="s">
        <v>11</v>
      </c>
      <c r="D3027" s="130">
        <v>0</v>
      </c>
      <c r="E3027" s="131">
        <v>0</v>
      </c>
      <c r="F3027" s="131">
        <v>0</v>
      </c>
      <c r="G3027" s="130" t="s">
        <v>13</v>
      </c>
      <c r="H3027" s="130">
        <v>0</v>
      </c>
      <c r="I3027" s="130">
        <v>0</v>
      </c>
      <c r="J3027" s="131">
        <v>0</v>
      </c>
      <c r="K3027" s="131">
        <v>0</v>
      </c>
    </row>
    <row r="3028" spans="1:11" ht="23.1" hidden="1" customHeight="1" x14ac:dyDescent="0.15">
      <c r="A3028" s="130" t="s">
        <v>6147</v>
      </c>
      <c r="B3028" s="130" t="s">
        <v>6148</v>
      </c>
      <c r="C3028" s="130" t="s">
        <v>22</v>
      </c>
      <c r="D3028" s="130">
        <v>0</v>
      </c>
      <c r="E3028" s="131">
        <v>0</v>
      </c>
      <c r="F3028" s="131">
        <v>0</v>
      </c>
      <c r="G3028" s="130" t="s">
        <v>51</v>
      </c>
      <c r="H3028" s="130">
        <v>0</v>
      </c>
      <c r="I3028" s="130">
        <v>0</v>
      </c>
      <c r="J3028" s="131">
        <v>0</v>
      </c>
      <c r="K3028" s="131">
        <v>0</v>
      </c>
    </row>
    <row r="3029" spans="1:11" ht="23.1" hidden="1" customHeight="1" x14ac:dyDescent="0.15">
      <c r="A3029" s="130" t="s">
        <v>6149</v>
      </c>
      <c r="B3029" s="130" t="s">
        <v>6150</v>
      </c>
      <c r="C3029" s="130" t="s">
        <v>12</v>
      </c>
      <c r="D3029" s="130">
        <v>0</v>
      </c>
      <c r="E3029" s="131">
        <v>0</v>
      </c>
      <c r="F3029" s="131">
        <v>0</v>
      </c>
      <c r="G3029" s="130" t="s">
        <v>68</v>
      </c>
      <c r="H3029" s="130">
        <v>0</v>
      </c>
      <c r="I3029" s="130">
        <v>0</v>
      </c>
      <c r="J3029" s="131">
        <v>0</v>
      </c>
      <c r="K3029" s="131">
        <v>0</v>
      </c>
    </row>
    <row r="3030" spans="1:11" ht="23.1" hidden="1" customHeight="1" x14ac:dyDescent="0.15">
      <c r="A3030" s="130" t="s">
        <v>6151</v>
      </c>
      <c r="B3030" s="130" t="s">
        <v>6152</v>
      </c>
      <c r="C3030" s="130" t="s">
        <v>25</v>
      </c>
      <c r="D3030" s="130">
        <v>0</v>
      </c>
      <c r="E3030" s="131">
        <v>0</v>
      </c>
      <c r="F3030" s="131">
        <v>0</v>
      </c>
      <c r="G3030" s="130" t="s">
        <v>41</v>
      </c>
      <c r="H3030" s="130">
        <v>0</v>
      </c>
      <c r="I3030" s="130">
        <v>0</v>
      </c>
      <c r="J3030" s="131">
        <v>0</v>
      </c>
      <c r="K3030" s="131">
        <v>0</v>
      </c>
    </row>
    <row r="3031" spans="1:11" ht="23.1" hidden="1" customHeight="1" x14ac:dyDescent="0.15">
      <c r="A3031" s="130" t="s">
        <v>6153</v>
      </c>
      <c r="B3031" s="130" t="s">
        <v>6154</v>
      </c>
      <c r="C3031" s="130" t="s">
        <v>35</v>
      </c>
      <c r="D3031" s="130">
        <v>0</v>
      </c>
      <c r="E3031" s="131">
        <v>0</v>
      </c>
      <c r="F3031" s="131">
        <v>0</v>
      </c>
      <c r="G3031" s="130" t="s">
        <v>36</v>
      </c>
      <c r="H3031" s="130">
        <v>0</v>
      </c>
      <c r="I3031" s="130">
        <v>0</v>
      </c>
      <c r="J3031" s="131">
        <v>0</v>
      </c>
      <c r="K3031" s="131">
        <v>0</v>
      </c>
    </row>
    <row r="3032" spans="1:11" ht="23.1" hidden="1" customHeight="1" x14ac:dyDescent="0.15">
      <c r="A3032" s="130" t="s">
        <v>6155</v>
      </c>
      <c r="B3032" s="130" t="s">
        <v>6156</v>
      </c>
      <c r="C3032" s="130" t="s">
        <v>12</v>
      </c>
      <c r="D3032" s="130">
        <v>0</v>
      </c>
      <c r="E3032" s="131">
        <v>0</v>
      </c>
      <c r="F3032" s="131">
        <v>0</v>
      </c>
      <c r="G3032" s="130" t="s">
        <v>68</v>
      </c>
      <c r="H3032" s="130">
        <v>0</v>
      </c>
      <c r="I3032" s="130">
        <v>0</v>
      </c>
      <c r="J3032" s="131">
        <v>0</v>
      </c>
      <c r="K3032" s="131">
        <v>0</v>
      </c>
    </row>
    <row r="3033" spans="1:11" ht="23.1" hidden="1" customHeight="1" x14ac:dyDescent="0.15">
      <c r="A3033" s="130" t="s">
        <v>6157</v>
      </c>
      <c r="B3033" s="130" t="s">
        <v>6158</v>
      </c>
      <c r="C3033" s="130" t="s">
        <v>12</v>
      </c>
      <c r="D3033" s="130">
        <v>0</v>
      </c>
      <c r="E3033" s="131">
        <v>0</v>
      </c>
      <c r="F3033" s="131">
        <v>0</v>
      </c>
      <c r="G3033" s="130" t="s">
        <v>19</v>
      </c>
      <c r="H3033" s="130">
        <v>0</v>
      </c>
      <c r="I3033" s="130">
        <v>0</v>
      </c>
      <c r="J3033" s="131">
        <v>0</v>
      </c>
      <c r="K3033" s="131">
        <v>0</v>
      </c>
    </row>
    <row r="3034" spans="1:11" ht="23.1" hidden="1" customHeight="1" x14ac:dyDescent="0.15">
      <c r="A3034" s="130" t="s">
        <v>6159</v>
      </c>
      <c r="B3034" s="130" t="s">
        <v>6160</v>
      </c>
      <c r="C3034" s="130" t="s">
        <v>22</v>
      </c>
      <c r="D3034" s="130">
        <v>0</v>
      </c>
      <c r="E3034" s="131">
        <v>0</v>
      </c>
      <c r="F3034" s="131">
        <v>0</v>
      </c>
      <c r="G3034" s="130" t="s">
        <v>81</v>
      </c>
      <c r="H3034" s="130">
        <v>0</v>
      </c>
      <c r="I3034" s="130">
        <v>0</v>
      </c>
      <c r="J3034" s="131">
        <v>0</v>
      </c>
      <c r="K3034" s="131">
        <v>0</v>
      </c>
    </row>
    <row r="3035" spans="1:11" ht="23.1" hidden="1" customHeight="1" x14ac:dyDescent="0.15">
      <c r="A3035" s="130" t="s">
        <v>6161</v>
      </c>
      <c r="B3035" s="130" t="s">
        <v>6162</v>
      </c>
      <c r="C3035" s="130" t="s">
        <v>22</v>
      </c>
      <c r="D3035" s="130">
        <v>0</v>
      </c>
      <c r="E3035" s="131">
        <v>0</v>
      </c>
      <c r="F3035" s="131">
        <v>0</v>
      </c>
      <c r="G3035" s="130">
        <v>0</v>
      </c>
      <c r="H3035" s="130" t="s">
        <v>71</v>
      </c>
      <c r="I3035" s="130" t="s">
        <v>73</v>
      </c>
      <c r="J3035" s="131">
        <v>0</v>
      </c>
      <c r="K3035" s="131">
        <v>0</v>
      </c>
    </row>
    <row r="3036" spans="1:11" ht="23.1" hidden="1" customHeight="1" x14ac:dyDescent="0.15">
      <c r="A3036" s="130" t="s">
        <v>6163</v>
      </c>
      <c r="B3036" s="130" t="s">
        <v>6164</v>
      </c>
      <c r="C3036" s="130" t="s">
        <v>14</v>
      </c>
      <c r="D3036" s="130" t="s">
        <v>25</v>
      </c>
      <c r="E3036" s="131">
        <v>0</v>
      </c>
      <c r="F3036" s="131">
        <v>0</v>
      </c>
      <c r="G3036" s="130" t="s">
        <v>14</v>
      </c>
      <c r="H3036" s="130" t="s">
        <v>41</v>
      </c>
      <c r="I3036" s="130">
        <v>0</v>
      </c>
      <c r="J3036" s="131">
        <v>0</v>
      </c>
      <c r="K3036" s="131">
        <v>0</v>
      </c>
    </row>
    <row r="3037" spans="1:11" ht="23.1" hidden="1" customHeight="1" x14ac:dyDescent="0.15">
      <c r="A3037" s="130" t="s">
        <v>6165</v>
      </c>
      <c r="B3037" s="130" t="s">
        <v>6166</v>
      </c>
      <c r="C3037" s="130" t="s">
        <v>18</v>
      </c>
      <c r="D3037" s="130">
        <v>0</v>
      </c>
      <c r="E3037" s="131">
        <v>0</v>
      </c>
      <c r="F3037" s="131">
        <v>0</v>
      </c>
      <c r="G3037" s="130" t="s">
        <v>18</v>
      </c>
      <c r="H3037" s="130">
        <v>0</v>
      </c>
      <c r="I3037" s="130">
        <v>0</v>
      </c>
      <c r="J3037" s="131">
        <v>0</v>
      </c>
      <c r="K3037" s="131">
        <v>0</v>
      </c>
    </row>
    <row r="3038" spans="1:11" ht="23.1" hidden="1" customHeight="1" x14ac:dyDescent="0.15">
      <c r="A3038" s="130" t="s">
        <v>6167</v>
      </c>
      <c r="B3038" s="130" t="s">
        <v>6168</v>
      </c>
      <c r="C3038" s="130" t="s">
        <v>17</v>
      </c>
      <c r="D3038" s="130">
        <v>0</v>
      </c>
      <c r="E3038" s="131">
        <v>0</v>
      </c>
      <c r="F3038" s="131">
        <v>0</v>
      </c>
      <c r="G3038" s="130" t="s">
        <v>37</v>
      </c>
      <c r="H3038" s="130">
        <v>0</v>
      </c>
      <c r="I3038" s="130">
        <v>0</v>
      </c>
      <c r="J3038" s="131">
        <v>0</v>
      </c>
      <c r="K3038" s="131">
        <v>0</v>
      </c>
    </row>
    <row r="3039" spans="1:11" ht="23.1" hidden="1" customHeight="1" x14ac:dyDescent="0.15">
      <c r="A3039" s="130" t="s">
        <v>6169</v>
      </c>
      <c r="B3039" s="130" t="s">
        <v>6170</v>
      </c>
      <c r="C3039" s="130" t="s">
        <v>17</v>
      </c>
      <c r="D3039" s="130">
        <v>0</v>
      </c>
      <c r="E3039" s="131">
        <v>0</v>
      </c>
      <c r="F3039" s="131">
        <v>0</v>
      </c>
      <c r="G3039" s="130" t="s">
        <v>67</v>
      </c>
      <c r="H3039" s="130" t="s">
        <v>83</v>
      </c>
      <c r="I3039" s="130">
        <v>0</v>
      </c>
      <c r="J3039" s="131">
        <v>0</v>
      </c>
      <c r="K3039" s="131">
        <v>0</v>
      </c>
    </row>
    <row r="3040" spans="1:11" ht="23.1" hidden="1" customHeight="1" x14ac:dyDescent="0.15">
      <c r="A3040" s="130" t="s">
        <v>6171</v>
      </c>
      <c r="B3040" s="130" t="s">
        <v>6172</v>
      </c>
      <c r="C3040" s="130" t="s">
        <v>14</v>
      </c>
      <c r="D3040" s="130" t="s">
        <v>22</v>
      </c>
      <c r="E3040" s="131">
        <v>0</v>
      </c>
      <c r="F3040" s="131">
        <v>0</v>
      </c>
      <c r="G3040" s="130" t="s">
        <v>14</v>
      </c>
      <c r="H3040" s="130" t="s">
        <v>51</v>
      </c>
      <c r="I3040" s="130">
        <v>0</v>
      </c>
      <c r="J3040" s="131">
        <v>0</v>
      </c>
      <c r="K3040" s="131">
        <v>0</v>
      </c>
    </row>
    <row r="3041" spans="1:11" ht="23.1" hidden="1" customHeight="1" x14ac:dyDescent="0.15">
      <c r="A3041" s="130" t="s">
        <v>6173</v>
      </c>
      <c r="B3041" s="130" t="s">
        <v>6174</v>
      </c>
      <c r="C3041" s="130" t="s">
        <v>22</v>
      </c>
      <c r="D3041" s="130">
        <v>0</v>
      </c>
      <c r="E3041" s="131">
        <v>0</v>
      </c>
      <c r="F3041" s="131">
        <v>0</v>
      </c>
      <c r="G3041" s="130" t="s">
        <v>73</v>
      </c>
      <c r="H3041" s="130">
        <v>0</v>
      </c>
      <c r="I3041" s="130">
        <v>0</v>
      </c>
      <c r="J3041" s="131">
        <v>0</v>
      </c>
      <c r="K3041" s="131">
        <v>0</v>
      </c>
    </row>
    <row r="3042" spans="1:11" ht="23.1" hidden="1" customHeight="1" x14ac:dyDescent="0.15">
      <c r="A3042" s="130" t="s">
        <v>6175</v>
      </c>
      <c r="B3042" s="130" t="s">
        <v>6176</v>
      </c>
      <c r="C3042" s="130" t="s">
        <v>17</v>
      </c>
      <c r="D3042" s="130">
        <v>0</v>
      </c>
      <c r="E3042" s="131">
        <v>0</v>
      </c>
      <c r="F3042" s="131">
        <v>0</v>
      </c>
      <c r="G3042" s="130" t="s">
        <v>80</v>
      </c>
      <c r="H3042" s="130">
        <v>0</v>
      </c>
      <c r="I3042" s="130">
        <v>0</v>
      </c>
      <c r="J3042" s="131">
        <v>0</v>
      </c>
      <c r="K3042" s="131">
        <v>0</v>
      </c>
    </row>
    <row r="3043" spans="1:11" ht="23.1" hidden="1" customHeight="1" x14ac:dyDescent="0.15">
      <c r="A3043" s="130" t="s">
        <v>6177</v>
      </c>
      <c r="B3043" s="130" t="s">
        <v>6178</v>
      </c>
      <c r="C3043" s="130" t="s">
        <v>22</v>
      </c>
      <c r="D3043" s="130">
        <v>0</v>
      </c>
      <c r="E3043" s="131">
        <v>0</v>
      </c>
      <c r="F3043" s="131">
        <v>0</v>
      </c>
      <c r="G3043" s="130" t="s">
        <v>70</v>
      </c>
      <c r="H3043" s="130">
        <v>0</v>
      </c>
      <c r="I3043" s="130">
        <v>0</v>
      </c>
      <c r="J3043" s="131">
        <v>0</v>
      </c>
      <c r="K3043" s="131">
        <v>0</v>
      </c>
    </row>
    <row r="3044" spans="1:11" ht="23.1" hidden="1" customHeight="1" x14ac:dyDescent="0.15">
      <c r="A3044" s="130" t="s">
        <v>6179</v>
      </c>
      <c r="B3044" s="130" t="s">
        <v>6180</v>
      </c>
      <c r="C3044" s="130" t="s">
        <v>26</v>
      </c>
      <c r="D3044" s="130" t="s">
        <v>40</v>
      </c>
      <c r="E3044" s="131">
        <v>0</v>
      </c>
      <c r="F3044" s="131">
        <v>0</v>
      </c>
      <c r="G3044" s="130" t="s">
        <v>26</v>
      </c>
      <c r="H3044" s="130" t="s">
        <v>40</v>
      </c>
      <c r="I3044" s="130">
        <v>0</v>
      </c>
      <c r="J3044" s="131">
        <v>0</v>
      </c>
      <c r="K3044" s="131">
        <v>0</v>
      </c>
    </row>
    <row r="3045" spans="1:11" ht="23.1" hidden="1" customHeight="1" x14ac:dyDescent="0.15">
      <c r="A3045" s="130" t="s">
        <v>6181</v>
      </c>
      <c r="B3045" s="130" t="s">
        <v>6182</v>
      </c>
      <c r="C3045" s="130" t="s">
        <v>14</v>
      </c>
      <c r="D3045" s="130">
        <v>0</v>
      </c>
      <c r="E3045" s="131">
        <v>0</v>
      </c>
      <c r="F3045" s="131">
        <v>0</v>
      </c>
      <c r="G3045" s="130" t="s">
        <v>14</v>
      </c>
      <c r="H3045" s="130">
        <v>0</v>
      </c>
      <c r="I3045" s="130">
        <v>0</v>
      </c>
      <c r="J3045" s="131">
        <v>0</v>
      </c>
      <c r="K3045" s="131">
        <v>0</v>
      </c>
    </row>
    <row r="3046" spans="1:11" ht="23.1" hidden="1" customHeight="1" x14ac:dyDescent="0.15">
      <c r="A3046" s="130" t="s">
        <v>6183</v>
      </c>
      <c r="B3046" s="130" t="s">
        <v>6184</v>
      </c>
      <c r="C3046" s="130" t="s">
        <v>12</v>
      </c>
      <c r="D3046" s="130">
        <v>0</v>
      </c>
      <c r="E3046" s="131">
        <v>0</v>
      </c>
      <c r="F3046" s="131">
        <v>0</v>
      </c>
      <c r="G3046" s="130" t="s">
        <v>68</v>
      </c>
      <c r="H3046" s="130">
        <v>0</v>
      </c>
      <c r="I3046" s="130">
        <v>0</v>
      </c>
      <c r="J3046" s="131">
        <v>0</v>
      </c>
      <c r="K3046" s="131">
        <v>0</v>
      </c>
    </row>
    <row r="3047" spans="1:11" ht="23.1" hidden="1" customHeight="1" x14ac:dyDescent="0.15">
      <c r="A3047" s="130" t="s">
        <v>6185</v>
      </c>
      <c r="B3047" s="130" t="s">
        <v>6186</v>
      </c>
      <c r="C3047" s="130" t="s">
        <v>18</v>
      </c>
      <c r="D3047" s="130">
        <v>0</v>
      </c>
      <c r="E3047" s="131">
        <v>0</v>
      </c>
      <c r="F3047" s="131">
        <v>0</v>
      </c>
      <c r="G3047" s="130" t="s">
        <v>18</v>
      </c>
      <c r="H3047" s="130">
        <v>0</v>
      </c>
      <c r="I3047" s="130">
        <v>0</v>
      </c>
      <c r="J3047" s="131">
        <v>0</v>
      </c>
      <c r="K3047" s="131">
        <v>0</v>
      </c>
    </row>
    <row r="3048" spans="1:11" ht="23.1" hidden="1" customHeight="1" x14ac:dyDescent="0.15">
      <c r="A3048" s="130" t="s">
        <v>6187</v>
      </c>
      <c r="B3048" s="130" t="s">
        <v>6188</v>
      </c>
      <c r="C3048" s="130" t="s">
        <v>25</v>
      </c>
      <c r="D3048" s="130">
        <v>0</v>
      </c>
      <c r="E3048" s="131">
        <v>0</v>
      </c>
      <c r="F3048" s="131">
        <v>0</v>
      </c>
      <c r="G3048" s="130" t="s">
        <v>64</v>
      </c>
      <c r="H3048" s="130">
        <v>0</v>
      </c>
      <c r="I3048" s="130">
        <v>0</v>
      </c>
      <c r="J3048" s="131">
        <v>0</v>
      </c>
      <c r="K3048" s="131">
        <v>0</v>
      </c>
    </row>
    <row r="3049" spans="1:11" ht="23.1" hidden="1" customHeight="1" x14ac:dyDescent="0.15">
      <c r="A3049" s="130" t="s">
        <v>6189</v>
      </c>
      <c r="B3049" s="130" t="s">
        <v>6190</v>
      </c>
      <c r="C3049" s="130" t="s">
        <v>50</v>
      </c>
      <c r="D3049" s="130">
        <v>0</v>
      </c>
      <c r="E3049" s="131" t="s">
        <v>12</v>
      </c>
      <c r="F3049" s="131">
        <v>0</v>
      </c>
      <c r="G3049" s="130" t="s">
        <v>50</v>
      </c>
      <c r="H3049" s="130">
        <v>0</v>
      </c>
      <c r="I3049" s="130">
        <v>0</v>
      </c>
      <c r="J3049" s="131" t="s">
        <v>19</v>
      </c>
      <c r="K3049" s="131">
        <v>0</v>
      </c>
    </row>
    <row r="3050" spans="1:11" ht="23.1" hidden="1" customHeight="1" x14ac:dyDescent="0.15">
      <c r="A3050" s="130" t="s">
        <v>6191</v>
      </c>
      <c r="B3050" s="130" t="s">
        <v>6192</v>
      </c>
      <c r="C3050" s="130" t="s">
        <v>11</v>
      </c>
      <c r="D3050" s="130" t="s">
        <v>40</v>
      </c>
      <c r="E3050" s="131">
        <v>0</v>
      </c>
      <c r="F3050" s="131">
        <v>0</v>
      </c>
      <c r="G3050" s="130" t="s">
        <v>32</v>
      </c>
      <c r="H3050" s="130" t="s">
        <v>40</v>
      </c>
      <c r="I3050" s="130">
        <v>0</v>
      </c>
      <c r="J3050" s="131">
        <v>0</v>
      </c>
      <c r="K3050" s="131">
        <v>0</v>
      </c>
    </row>
    <row r="3051" spans="1:11" ht="23.1" hidden="1" customHeight="1" x14ac:dyDescent="0.15">
      <c r="A3051" s="130" t="s">
        <v>6193</v>
      </c>
      <c r="B3051" s="130" t="s">
        <v>6194</v>
      </c>
      <c r="C3051" s="130" t="s">
        <v>18</v>
      </c>
      <c r="D3051" s="130">
        <v>0</v>
      </c>
      <c r="E3051" s="131">
        <v>0</v>
      </c>
      <c r="F3051" s="131">
        <v>0</v>
      </c>
      <c r="G3051" s="130" t="s">
        <v>18</v>
      </c>
      <c r="H3051" s="130">
        <v>0</v>
      </c>
      <c r="I3051" s="130">
        <v>0</v>
      </c>
      <c r="J3051" s="131">
        <v>0</v>
      </c>
      <c r="K3051" s="131">
        <v>0</v>
      </c>
    </row>
    <row r="3052" spans="1:11" ht="23.1" hidden="1" customHeight="1" x14ac:dyDescent="0.15">
      <c r="A3052" s="130" t="s">
        <v>6195</v>
      </c>
      <c r="B3052" s="130" t="s">
        <v>6196</v>
      </c>
      <c r="C3052" s="130" t="s">
        <v>17</v>
      </c>
      <c r="D3052" s="130" t="s">
        <v>25</v>
      </c>
      <c r="E3052" s="131">
        <v>0</v>
      </c>
      <c r="F3052" s="131">
        <v>0</v>
      </c>
      <c r="G3052" s="130" t="s">
        <v>23</v>
      </c>
      <c r="H3052" s="130" t="s">
        <v>33</v>
      </c>
      <c r="I3052" s="130">
        <v>0</v>
      </c>
      <c r="J3052" s="131">
        <v>0</v>
      </c>
      <c r="K3052" s="131">
        <v>0</v>
      </c>
    </row>
    <row r="3053" spans="1:11" ht="23.1" hidden="1" customHeight="1" x14ac:dyDescent="0.15">
      <c r="A3053" s="130" t="s">
        <v>6197</v>
      </c>
      <c r="B3053" s="130" t="s">
        <v>6198</v>
      </c>
      <c r="C3053" s="130" t="s">
        <v>18</v>
      </c>
      <c r="D3053" s="130">
        <v>0</v>
      </c>
      <c r="E3053" s="131">
        <v>0</v>
      </c>
      <c r="F3053" s="131">
        <v>0</v>
      </c>
      <c r="G3053" s="130" t="s">
        <v>18</v>
      </c>
      <c r="H3053" s="130">
        <v>0</v>
      </c>
      <c r="I3053" s="130">
        <v>0</v>
      </c>
      <c r="J3053" s="131">
        <v>0</v>
      </c>
      <c r="K3053" s="131">
        <v>0</v>
      </c>
    </row>
    <row r="3054" spans="1:11" ht="23.1" hidden="1" customHeight="1" x14ac:dyDescent="0.15">
      <c r="A3054" s="130" t="s">
        <v>6199</v>
      </c>
      <c r="B3054" s="130" t="s">
        <v>6200</v>
      </c>
      <c r="C3054" s="130" t="s">
        <v>17</v>
      </c>
      <c r="D3054" s="130" t="s">
        <v>25</v>
      </c>
      <c r="E3054" s="131">
        <v>0</v>
      </c>
      <c r="F3054" s="131">
        <v>0</v>
      </c>
      <c r="G3054" s="130" t="s">
        <v>23</v>
      </c>
      <c r="H3054" s="130" t="s">
        <v>27</v>
      </c>
      <c r="I3054" s="130" t="s">
        <v>33</v>
      </c>
      <c r="J3054" s="131">
        <v>0</v>
      </c>
      <c r="K3054" s="131">
        <v>0</v>
      </c>
    </row>
    <row r="3055" spans="1:11" ht="23.1" hidden="1" customHeight="1" x14ac:dyDescent="0.15">
      <c r="A3055" s="130" t="s">
        <v>6201</v>
      </c>
      <c r="B3055" s="130" t="s">
        <v>6202</v>
      </c>
      <c r="C3055" s="130" t="s">
        <v>50</v>
      </c>
      <c r="D3055" s="130">
        <v>0</v>
      </c>
      <c r="E3055" s="131">
        <v>0</v>
      </c>
      <c r="F3055" s="131">
        <v>0</v>
      </c>
      <c r="G3055" s="130" t="s">
        <v>50</v>
      </c>
      <c r="H3055" s="130">
        <v>0</v>
      </c>
      <c r="I3055" s="130">
        <v>0</v>
      </c>
      <c r="J3055" s="131">
        <v>0</v>
      </c>
      <c r="K3055" s="131">
        <v>0</v>
      </c>
    </row>
    <row r="3056" spans="1:11" ht="23.1" hidden="1" customHeight="1" x14ac:dyDescent="0.15">
      <c r="A3056" s="130" t="s">
        <v>6203</v>
      </c>
      <c r="B3056" s="130" t="s">
        <v>6204</v>
      </c>
      <c r="C3056" s="130" t="s">
        <v>50</v>
      </c>
      <c r="D3056" s="130">
        <v>0</v>
      </c>
      <c r="E3056" s="131">
        <v>0</v>
      </c>
      <c r="F3056" s="131">
        <v>0</v>
      </c>
      <c r="G3056" s="130" t="s">
        <v>50</v>
      </c>
      <c r="H3056" s="130">
        <v>0</v>
      </c>
      <c r="I3056" s="130">
        <v>0</v>
      </c>
      <c r="J3056" s="131">
        <v>0</v>
      </c>
      <c r="K3056" s="131">
        <v>0</v>
      </c>
    </row>
    <row r="3057" spans="1:11" ht="23.1" hidden="1" customHeight="1" x14ac:dyDescent="0.15">
      <c r="A3057" s="130" t="s">
        <v>6205</v>
      </c>
      <c r="B3057" s="130" t="s">
        <v>6206</v>
      </c>
      <c r="C3057" s="130" t="s">
        <v>22</v>
      </c>
      <c r="D3057" s="130">
        <v>0</v>
      </c>
      <c r="E3057" s="131">
        <v>0</v>
      </c>
      <c r="F3057" s="131">
        <v>0</v>
      </c>
      <c r="G3057" s="130" t="s">
        <v>75</v>
      </c>
      <c r="H3057" s="130">
        <v>0</v>
      </c>
      <c r="I3057" s="130">
        <v>0</v>
      </c>
      <c r="J3057" s="131">
        <v>0</v>
      </c>
      <c r="K3057" s="131">
        <v>0</v>
      </c>
    </row>
    <row r="3058" spans="1:11" ht="23.1" hidden="1" customHeight="1" x14ac:dyDescent="0.15">
      <c r="A3058" s="130" t="s">
        <v>6207</v>
      </c>
      <c r="B3058" s="130" t="s">
        <v>6208</v>
      </c>
      <c r="C3058" s="130" t="s">
        <v>17</v>
      </c>
      <c r="D3058" s="130">
        <v>0</v>
      </c>
      <c r="E3058" s="131">
        <v>0</v>
      </c>
      <c r="F3058" s="131">
        <v>0</v>
      </c>
      <c r="G3058" s="130" t="s">
        <v>37</v>
      </c>
      <c r="H3058" s="130">
        <v>0</v>
      </c>
      <c r="I3058" s="130">
        <v>0</v>
      </c>
      <c r="J3058" s="131">
        <v>0</v>
      </c>
      <c r="K3058" s="131">
        <v>0</v>
      </c>
    </row>
    <row r="3059" spans="1:11" ht="23.1" hidden="1" customHeight="1" x14ac:dyDescent="0.15">
      <c r="A3059" s="130" t="s">
        <v>6209</v>
      </c>
      <c r="B3059" s="130" t="s">
        <v>6210</v>
      </c>
      <c r="C3059" s="130" t="s">
        <v>17</v>
      </c>
      <c r="D3059" s="130">
        <v>0</v>
      </c>
      <c r="E3059" s="131" t="s">
        <v>12</v>
      </c>
      <c r="F3059" s="131">
        <v>0</v>
      </c>
      <c r="G3059" s="130" t="s">
        <v>82</v>
      </c>
      <c r="H3059" s="130">
        <v>0</v>
      </c>
      <c r="I3059" s="130">
        <v>0</v>
      </c>
      <c r="J3059" s="131">
        <v>0</v>
      </c>
      <c r="K3059" s="131">
        <v>0</v>
      </c>
    </row>
    <row r="3060" spans="1:11" ht="23.1" hidden="1" customHeight="1" x14ac:dyDescent="0.15">
      <c r="A3060" s="130" t="s">
        <v>6211</v>
      </c>
      <c r="B3060" s="130" t="s">
        <v>6212</v>
      </c>
      <c r="C3060" s="130" t="s">
        <v>39</v>
      </c>
      <c r="D3060" s="130" t="s">
        <v>12</v>
      </c>
      <c r="E3060" s="131">
        <v>0</v>
      </c>
      <c r="F3060" s="131">
        <v>0</v>
      </c>
      <c r="G3060" s="130" t="s">
        <v>43</v>
      </c>
      <c r="H3060" s="130" t="s">
        <v>19</v>
      </c>
      <c r="I3060" s="130">
        <v>0</v>
      </c>
      <c r="J3060" s="131">
        <v>0</v>
      </c>
      <c r="K3060" s="131">
        <v>0</v>
      </c>
    </row>
    <row r="3061" spans="1:11" ht="23.1" hidden="1" customHeight="1" x14ac:dyDescent="0.15">
      <c r="A3061" s="130" t="s">
        <v>6213</v>
      </c>
      <c r="B3061" s="130" t="s">
        <v>6214</v>
      </c>
      <c r="C3061" s="130" t="s">
        <v>12</v>
      </c>
      <c r="D3061" s="130">
        <v>0</v>
      </c>
      <c r="E3061" s="131">
        <v>0</v>
      </c>
      <c r="F3061" s="131">
        <v>0</v>
      </c>
      <c r="G3061" s="130" t="s">
        <v>19</v>
      </c>
      <c r="H3061" s="130">
        <v>0</v>
      </c>
      <c r="I3061" s="130">
        <v>0</v>
      </c>
      <c r="J3061" s="131">
        <v>0</v>
      </c>
      <c r="K3061" s="131">
        <v>0</v>
      </c>
    </row>
    <row r="3062" spans="1:11" ht="23.1" hidden="1" customHeight="1" x14ac:dyDescent="0.15">
      <c r="A3062" s="130" t="s">
        <v>6215</v>
      </c>
      <c r="B3062" s="130" t="s">
        <v>6216</v>
      </c>
      <c r="C3062" s="130" t="s">
        <v>18</v>
      </c>
      <c r="D3062" s="130">
        <v>0</v>
      </c>
      <c r="E3062" s="131">
        <v>0</v>
      </c>
      <c r="F3062" s="131">
        <v>0</v>
      </c>
      <c r="G3062" s="130" t="s">
        <v>18</v>
      </c>
      <c r="H3062" s="130">
        <v>0</v>
      </c>
      <c r="I3062" s="130">
        <v>0</v>
      </c>
      <c r="J3062" s="131">
        <v>0</v>
      </c>
      <c r="K3062" s="131">
        <v>0</v>
      </c>
    </row>
    <row r="3063" spans="1:11" ht="23.1" hidden="1" customHeight="1" x14ac:dyDescent="0.15">
      <c r="A3063" s="130" t="s">
        <v>6217</v>
      </c>
      <c r="B3063" s="130" t="s">
        <v>6218</v>
      </c>
      <c r="C3063" s="130" t="s">
        <v>22</v>
      </c>
      <c r="D3063" s="130">
        <v>0</v>
      </c>
      <c r="E3063" s="131" t="s">
        <v>47</v>
      </c>
      <c r="F3063" s="131">
        <v>0</v>
      </c>
      <c r="G3063" s="130" t="s">
        <v>75</v>
      </c>
      <c r="H3063" s="130">
        <v>0</v>
      </c>
      <c r="I3063" s="130">
        <v>0</v>
      </c>
      <c r="J3063" s="131" t="s">
        <v>47</v>
      </c>
      <c r="K3063" s="131">
        <v>0</v>
      </c>
    </row>
    <row r="3064" spans="1:11" ht="23.1" hidden="1" customHeight="1" x14ac:dyDescent="0.15">
      <c r="A3064" s="130" t="s">
        <v>6219</v>
      </c>
      <c r="B3064" s="130" t="s">
        <v>6220</v>
      </c>
      <c r="C3064" s="130" t="s">
        <v>11</v>
      </c>
      <c r="D3064" s="130" t="s">
        <v>35</v>
      </c>
      <c r="E3064" s="131">
        <v>0</v>
      </c>
      <c r="F3064" s="131">
        <v>0</v>
      </c>
      <c r="G3064" s="130" t="s">
        <v>13</v>
      </c>
      <c r="H3064" s="130" t="s">
        <v>76</v>
      </c>
      <c r="I3064" s="130">
        <v>0</v>
      </c>
      <c r="J3064" s="131">
        <v>0</v>
      </c>
      <c r="K3064" s="131">
        <v>0</v>
      </c>
    </row>
    <row r="3065" spans="1:11" ht="23.1" hidden="1" customHeight="1" x14ac:dyDescent="0.15">
      <c r="A3065" s="130" t="s">
        <v>6221</v>
      </c>
      <c r="B3065" s="130" t="s">
        <v>6222</v>
      </c>
      <c r="C3065" s="130" t="s">
        <v>11</v>
      </c>
      <c r="D3065" s="130">
        <v>0</v>
      </c>
      <c r="E3065" s="131">
        <v>0</v>
      </c>
      <c r="F3065" s="131">
        <v>0</v>
      </c>
      <c r="G3065" s="130" t="s">
        <v>57</v>
      </c>
      <c r="H3065" s="130">
        <v>0</v>
      </c>
      <c r="I3065" s="130">
        <v>0</v>
      </c>
      <c r="J3065" s="131">
        <v>0</v>
      </c>
      <c r="K3065" s="131">
        <v>0</v>
      </c>
    </row>
    <row r="3066" spans="1:11" ht="23.1" hidden="1" customHeight="1" x14ac:dyDescent="0.15">
      <c r="A3066" s="130" t="s">
        <v>6223</v>
      </c>
      <c r="B3066" s="130" t="s">
        <v>6224</v>
      </c>
      <c r="C3066" s="130" t="s">
        <v>25</v>
      </c>
      <c r="D3066" s="130">
        <v>0</v>
      </c>
      <c r="E3066" s="131">
        <v>0</v>
      </c>
      <c r="F3066" s="131">
        <v>0</v>
      </c>
      <c r="G3066" s="130" t="s">
        <v>64</v>
      </c>
      <c r="H3066" s="130">
        <v>0</v>
      </c>
      <c r="I3066" s="130">
        <v>0</v>
      </c>
      <c r="J3066" s="131">
        <v>0</v>
      </c>
      <c r="K3066" s="131">
        <v>0</v>
      </c>
    </row>
    <row r="3067" spans="1:11" ht="23.1" hidden="1" customHeight="1" x14ac:dyDescent="0.15">
      <c r="A3067" s="130" t="s">
        <v>6225</v>
      </c>
      <c r="B3067" s="130" t="s">
        <v>6226</v>
      </c>
      <c r="C3067" s="130" t="s">
        <v>39</v>
      </c>
      <c r="D3067" s="130">
        <v>0</v>
      </c>
      <c r="E3067" s="131">
        <v>0</v>
      </c>
      <c r="F3067" s="131">
        <v>0</v>
      </c>
      <c r="G3067" s="130" t="s">
        <v>43</v>
      </c>
      <c r="H3067" s="130">
        <v>0</v>
      </c>
      <c r="I3067" s="130">
        <v>0</v>
      </c>
      <c r="J3067" s="131">
        <v>0</v>
      </c>
      <c r="K3067" s="131">
        <v>0</v>
      </c>
    </row>
    <row r="3068" spans="1:11" ht="23.1" hidden="1" customHeight="1" x14ac:dyDescent="0.15">
      <c r="A3068" s="130" t="s">
        <v>6227</v>
      </c>
      <c r="B3068" s="130" t="s">
        <v>6228</v>
      </c>
      <c r="C3068" s="130" t="s">
        <v>12</v>
      </c>
      <c r="D3068" s="130" t="s">
        <v>25</v>
      </c>
      <c r="E3068" s="131">
        <v>0</v>
      </c>
      <c r="F3068" s="131">
        <v>0</v>
      </c>
      <c r="G3068" s="130" t="s">
        <v>19</v>
      </c>
      <c r="H3068" s="130" t="s">
        <v>27</v>
      </c>
      <c r="I3068" s="130" t="s">
        <v>23</v>
      </c>
      <c r="J3068" s="131">
        <v>0</v>
      </c>
      <c r="K3068" s="131">
        <v>0</v>
      </c>
    </row>
    <row r="3069" spans="1:11" ht="23.1" hidden="1" customHeight="1" x14ac:dyDescent="0.15">
      <c r="A3069" s="130" t="s">
        <v>6229</v>
      </c>
      <c r="B3069" s="130" t="s">
        <v>6230</v>
      </c>
      <c r="C3069" s="130" t="s">
        <v>17</v>
      </c>
      <c r="D3069" s="130">
        <v>0</v>
      </c>
      <c r="E3069" s="131">
        <v>0</v>
      </c>
      <c r="F3069" s="131">
        <v>0</v>
      </c>
      <c r="G3069" s="130" t="s">
        <v>23</v>
      </c>
      <c r="H3069" s="130">
        <v>0</v>
      </c>
      <c r="I3069" s="130">
        <v>0</v>
      </c>
      <c r="J3069" s="131">
        <v>0</v>
      </c>
      <c r="K3069" s="131">
        <v>0</v>
      </c>
    </row>
    <row r="3070" spans="1:11" ht="23.1" hidden="1" customHeight="1" x14ac:dyDescent="0.15">
      <c r="A3070" s="130" t="s">
        <v>6231</v>
      </c>
      <c r="B3070" s="130" t="s">
        <v>6232</v>
      </c>
      <c r="C3070" s="130" t="s">
        <v>26</v>
      </c>
      <c r="D3070" s="130">
        <v>0</v>
      </c>
      <c r="E3070" s="131">
        <v>0</v>
      </c>
      <c r="F3070" s="131">
        <v>0</v>
      </c>
      <c r="G3070" s="130" t="s">
        <v>26</v>
      </c>
      <c r="H3070" s="130">
        <v>0</v>
      </c>
      <c r="I3070" s="130">
        <v>0</v>
      </c>
      <c r="J3070" s="131">
        <v>0</v>
      </c>
      <c r="K3070" s="131">
        <v>0</v>
      </c>
    </row>
    <row r="3071" spans="1:11" ht="23.1" hidden="1" customHeight="1" x14ac:dyDescent="0.15">
      <c r="A3071" s="130" t="s">
        <v>6233</v>
      </c>
      <c r="B3071" s="130" t="s">
        <v>6234</v>
      </c>
      <c r="C3071" s="130" t="s">
        <v>22</v>
      </c>
      <c r="D3071" s="130">
        <v>0</v>
      </c>
      <c r="E3071" s="131">
        <v>0</v>
      </c>
      <c r="F3071" s="131">
        <v>0</v>
      </c>
      <c r="G3071" s="130" t="s">
        <v>51</v>
      </c>
      <c r="H3071" s="130">
        <v>0</v>
      </c>
      <c r="I3071" s="130">
        <v>0</v>
      </c>
      <c r="J3071" s="131">
        <v>0</v>
      </c>
      <c r="K3071" s="131">
        <v>0</v>
      </c>
    </row>
    <row r="3072" spans="1:11" ht="23.1" hidden="1" customHeight="1" x14ac:dyDescent="0.15">
      <c r="A3072" s="130" t="s">
        <v>6235</v>
      </c>
      <c r="B3072" s="130" t="s">
        <v>6236</v>
      </c>
      <c r="C3072" s="130" t="s">
        <v>17</v>
      </c>
      <c r="D3072" s="130">
        <v>0</v>
      </c>
      <c r="E3072" s="131" t="s">
        <v>14</v>
      </c>
      <c r="F3072" s="131">
        <v>0</v>
      </c>
      <c r="G3072" s="130" t="s">
        <v>23</v>
      </c>
      <c r="H3072" s="130">
        <v>0</v>
      </c>
      <c r="I3072" s="130">
        <v>0</v>
      </c>
      <c r="J3072" s="131" t="s">
        <v>14</v>
      </c>
      <c r="K3072" s="131">
        <v>0</v>
      </c>
    </row>
    <row r="3073" spans="1:11" ht="23.1" hidden="1" customHeight="1" x14ac:dyDescent="0.15">
      <c r="A3073" s="130" t="s">
        <v>6237</v>
      </c>
      <c r="B3073" s="130" t="s">
        <v>6238</v>
      </c>
      <c r="C3073" s="130" t="s">
        <v>22</v>
      </c>
      <c r="D3073" s="130">
        <v>0</v>
      </c>
      <c r="E3073" s="131">
        <v>0</v>
      </c>
      <c r="F3073" s="131">
        <v>0</v>
      </c>
      <c r="G3073" s="130" t="s">
        <v>51</v>
      </c>
      <c r="H3073" s="130">
        <v>0</v>
      </c>
      <c r="I3073" s="130">
        <v>0</v>
      </c>
      <c r="J3073" s="131">
        <v>0</v>
      </c>
      <c r="K3073" s="131">
        <v>0</v>
      </c>
    </row>
    <row r="3074" spans="1:11" ht="23.1" hidden="1" customHeight="1" x14ac:dyDescent="0.15">
      <c r="A3074" s="130" t="s">
        <v>6239</v>
      </c>
      <c r="B3074" s="130" t="s">
        <v>6240</v>
      </c>
      <c r="C3074" s="130" t="s">
        <v>17</v>
      </c>
      <c r="D3074" s="130">
        <v>0</v>
      </c>
      <c r="E3074" s="131">
        <v>0</v>
      </c>
      <c r="F3074" s="131">
        <v>0</v>
      </c>
      <c r="G3074" s="130" t="s">
        <v>37</v>
      </c>
      <c r="H3074" s="130">
        <v>0</v>
      </c>
      <c r="I3074" s="130">
        <v>0</v>
      </c>
      <c r="J3074" s="131">
        <v>0</v>
      </c>
      <c r="K3074" s="131">
        <v>0</v>
      </c>
    </row>
    <row r="3075" spans="1:11" ht="23.1" hidden="1" customHeight="1" x14ac:dyDescent="0.15">
      <c r="A3075" s="130" t="s">
        <v>6241</v>
      </c>
      <c r="B3075" s="130" t="s">
        <v>6242</v>
      </c>
      <c r="C3075" s="130" t="s">
        <v>35</v>
      </c>
      <c r="D3075" s="130">
        <v>0</v>
      </c>
      <c r="E3075" s="131">
        <v>0</v>
      </c>
      <c r="F3075" s="131">
        <v>0</v>
      </c>
      <c r="G3075" s="130" t="s">
        <v>36</v>
      </c>
      <c r="H3075" s="130">
        <v>0</v>
      </c>
      <c r="I3075" s="130">
        <v>0</v>
      </c>
      <c r="J3075" s="131">
        <v>0</v>
      </c>
      <c r="K3075" s="131">
        <v>0</v>
      </c>
    </row>
    <row r="3076" spans="1:11" ht="23.1" hidden="1" customHeight="1" x14ac:dyDescent="0.15">
      <c r="A3076" s="130" t="s">
        <v>6243</v>
      </c>
      <c r="B3076" s="130" t="s">
        <v>6244</v>
      </c>
      <c r="C3076" s="130" t="s">
        <v>26</v>
      </c>
      <c r="D3076" s="130">
        <v>0</v>
      </c>
      <c r="E3076" s="131">
        <v>0</v>
      </c>
      <c r="F3076" s="131">
        <v>0</v>
      </c>
      <c r="G3076" s="130" t="s">
        <v>26</v>
      </c>
      <c r="H3076" s="130">
        <v>0</v>
      </c>
      <c r="I3076" s="130">
        <v>0</v>
      </c>
      <c r="J3076" s="131">
        <v>0</v>
      </c>
      <c r="K3076" s="131">
        <v>0</v>
      </c>
    </row>
    <row r="3077" spans="1:11" ht="23.1" hidden="1" customHeight="1" x14ac:dyDescent="0.15">
      <c r="A3077" s="130" t="s">
        <v>6245</v>
      </c>
      <c r="B3077" s="130" t="s">
        <v>6246</v>
      </c>
      <c r="C3077" s="130" t="s">
        <v>22</v>
      </c>
      <c r="D3077" s="130">
        <v>0</v>
      </c>
      <c r="E3077" s="131">
        <v>0</v>
      </c>
      <c r="F3077" s="131">
        <v>0</v>
      </c>
      <c r="G3077" s="130" t="s">
        <v>51</v>
      </c>
      <c r="H3077" s="130">
        <v>0</v>
      </c>
      <c r="I3077" s="130">
        <v>0</v>
      </c>
      <c r="J3077" s="131">
        <v>0</v>
      </c>
      <c r="K3077" s="131">
        <v>0</v>
      </c>
    </row>
    <row r="3078" spans="1:11" ht="23.1" hidden="1" customHeight="1" x14ac:dyDescent="0.15">
      <c r="A3078" s="130" t="s">
        <v>6247</v>
      </c>
      <c r="B3078" s="130" t="s">
        <v>6248</v>
      </c>
      <c r="C3078" s="130" t="s">
        <v>22</v>
      </c>
      <c r="D3078" s="130">
        <v>0</v>
      </c>
      <c r="E3078" s="131">
        <v>0</v>
      </c>
      <c r="F3078" s="131">
        <v>0</v>
      </c>
      <c r="G3078" s="130" t="s">
        <v>75</v>
      </c>
      <c r="H3078" s="130">
        <v>0</v>
      </c>
      <c r="I3078" s="130">
        <v>0</v>
      </c>
      <c r="J3078" s="131">
        <v>0</v>
      </c>
      <c r="K3078" s="131">
        <v>0</v>
      </c>
    </row>
    <row r="3079" spans="1:11" ht="23.1" hidden="1" customHeight="1" x14ac:dyDescent="0.15">
      <c r="A3079" s="130" t="s">
        <v>6249</v>
      </c>
      <c r="B3079" s="130" t="s">
        <v>6250</v>
      </c>
      <c r="C3079" s="130" t="s">
        <v>17</v>
      </c>
      <c r="D3079" s="130">
        <v>0</v>
      </c>
      <c r="E3079" s="131" t="s">
        <v>12</v>
      </c>
      <c r="F3079" s="131">
        <v>0</v>
      </c>
      <c r="G3079" s="130" t="s">
        <v>82</v>
      </c>
      <c r="H3079" s="130">
        <v>0</v>
      </c>
      <c r="I3079" s="130">
        <v>0</v>
      </c>
      <c r="J3079" s="131">
        <v>0</v>
      </c>
      <c r="K3079" s="131">
        <v>0</v>
      </c>
    </row>
    <row r="3080" spans="1:11" ht="23.1" hidden="1" customHeight="1" x14ac:dyDescent="0.15">
      <c r="A3080" s="130" t="s">
        <v>6251</v>
      </c>
      <c r="B3080" s="130" t="s">
        <v>6252</v>
      </c>
      <c r="C3080" s="130" t="s">
        <v>22</v>
      </c>
      <c r="D3080" s="130" t="s">
        <v>17</v>
      </c>
      <c r="E3080" s="131">
        <v>0</v>
      </c>
      <c r="F3080" s="131">
        <v>0</v>
      </c>
      <c r="G3080" s="130" t="s">
        <v>84</v>
      </c>
      <c r="H3080" s="130" t="s">
        <v>23</v>
      </c>
      <c r="I3080" s="130">
        <v>0</v>
      </c>
      <c r="J3080" s="131">
        <v>0</v>
      </c>
      <c r="K3080" s="131">
        <v>0</v>
      </c>
    </row>
    <row r="3081" spans="1:11" ht="23.1" hidden="1" customHeight="1" x14ac:dyDescent="0.15">
      <c r="A3081" s="130" t="s">
        <v>6253</v>
      </c>
      <c r="B3081" s="130" t="s">
        <v>6254</v>
      </c>
      <c r="C3081" s="130" t="s">
        <v>17</v>
      </c>
      <c r="D3081" s="130">
        <v>0</v>
      </c>
      <c r="E3081" s="131">
        <v>0</v>
      </c>
      <c r="F3081" s="131">
        <v>0</v>
      </c>
      <c r="G3081" s="130" t="s">
        <v>23</v>
      </c>
      <c r="H3081" s="130">
        <v>0</v>
      </c>
      <c r="I3081" s="130">
        <v>0</v>
      </c>
      <c r="J3081" s="131">
        <v>0</v>
      </c>
      <c r="K3081" s="131">
        <v>0</v>
      </c>
    </row>
    <row r="3082" spans="1:11" ht="23.1" hidden="1" customHeight="1" x14ac:dyDescent="0.15">
      <c r="A3082" s="130" t="s">
        <v>6255</v>
      </c>
      <c r="B3082" s="130" t="s">
        <v>6256</v>
      </c>
      <c r="C3082" s="130" t="s">
        <v>39</v>
      </c>
      <c r="D3082" s="130">
        <v>0</v>
      </c>
      <c r="E3082" s="131">
        <v>0</v>
      </c>
      <c r="F3082" s="131">
        <v>0</v>
      </c>
      <c r="G3082" s="130" t="s">
        <v>52</v>
      </c>
      <c r="H3082" s="130">
        <v>0</v>
      </c>
      <c r="I3082" s="130">
        <v>0</v>
      </c>
      <c r="J3082" s="131">
        <v>0</v>
      </c>
      <c r="K3082" s="131">
        <v>0</v>
      </c>
    </row>
    <row r="3083" spans="1:11" ht="23.1" hidden="1" customHeight="1" x14ac:dyDescent="0.15">
      <c r="A3083" s="130" t="s">
        <v>6257</v>
      </c>
      <c r="B3083" s="130" t="s">
        <v>6258</v>
      </c>
      <c r="C3083" s="130" t="s">
        <v>25</v>
      </c>
      <c r="D3083" s="130">
        <v>0</v>
      </c>
      <c r="E3083" s="131">
        <v>0</v>
      </c>
      <c r="F3083" s="131">
        <v>0</v>
      </c>
      <c r="G3083" s="130" t="s">
        <v>64</v>
      </c>
      <c r="H3083" s="130" t="s">
        <v>29</v>
      </c>
      <c r="I3083" s="130">
        <v>0</v>
      </c>
      <c r="J3083" s="131">
        <v>0</v>
      </c>
      <c r="K3083" s="131">
        <v>0</v>
      </c>
    </row>
    <row r="3084" spans="1:11" ht="23.1" hidden="1" customHeight="1" x14ac:dyDescent="0.15">
      <c r="A3084" s="130" t="s">
        <v>6259</v>
      </c>
      <c r="B3084" s="130" t="s">
        <v>6260</v>
      </c>
      <c r="C3084" s="130" t="s">
        <v>14</v>
      </c>
      <c r="D3084" s="130">
        <v>0</v>
      </c>
      <c r="E3084" s="131">
        <v>0</v>
      </c>
      <c r="F3084" s="131">
        <v>0</v>
      </c>
      <c r="G3084" s="130" t="s">
        <v>14</v>
      </c>
      <c r="H3084" s="130">
        <v>0</v>
      </c>
      <c r="I3084" s="130">
        <v>0</v>
      </c>
      <c r="J3084" s="131">
        <v>0</v>
      </c>
      <c r="K3084" s="131">
        <v>0</v>
      </c>
    </row>
    <row r="3085" spans="1:11" ht="23.1" hidden="1" customHeight="1" x14ac:dyDescent="0.15">
      <c r="A3085" s="130" t="s">
        <v>6261</v>
      </c>
      <c r="B3085" s="130" t="s">
        <v>6262</v>
      </c>
      <c r="C3085" s="130" t="s">
        <v>22</v>
      </c>
      <c r="D3085" s="130" t="s">
        <v>17</v>
      </c>
      <c r="E3085" s="131">
        <v>0</v>
      </c>
      <c r="F3085" s="131">
        <v>0</v>
      </c>
      <c r="G3085" s="130" t="s">
        <v>81</v>
      </c>
      <c r="H3085" s="130" t="s">
        <v>23</v>
      </c>
      <c r="I3085" s="130">
        <v>0</v>
      </c>
      <c r="J3085" s="131">
        <v>0</v>
      </c>
      <c r="K3085" s="131">
        <v>0</v>
      </c>
    </row>
    <row r="3086" spans="1:11" ht="23.1" hidden="1" customHeight="1" x14ac:dyDescent="0.15">
      <c r="A3086" s="130" t="s">
        <v>6263</v>
      </c>
      <c r="B3086" s="130" t="s">
        <v>6264</v>
      </c>
      <c r="C3086" s="130" t="s">
        <v>40</v>
      </c>
      <c r="D3086" s="130">
        <v>0</v>
      </c>
      <c r="E3086" s="131">
        <v>0</v>
      </c>
      <c r="F3086" s="131">
        <v>0</v>
      </c>
      <c r="G3086" s="130" t="s">
        <v>40</v>
      </c>
      <c r="H3086" s="130">
        <v>0</v>
      </c>
      <c r="I3086" s="130">
        <v>0</v>
      </c>
      <c r="J3086" s="131">
        <v>0</v>
      </c>
      <c r="K3086" s="131">
        <v>0</v>
      </c>
    </row>
    <row r="3087" spans="1:11" ht="23.1" hidden="1" customHeight="1" x14ac:dyDescent="0.15">
      <c r="A3087" s="130" t="s">
        <v>6265</v>
      </c>
      <c r="B3087" s="130" t="s">
        <v>6266</v>
      </c>
      <c r="C3087" s="130" t="s">
        <v>47</v>
      </c>
      <c r="D3087" s="130">
        <v>0</v>
      </c>
      <c r="E3087" s="131">
        <v>0</v>
      </c>
      <c r="F3087" s="131">
        <v>0</v>
      </c>
      <c r="G3087" s="130" t="s">
        <v>47</v>
      </c>
      <c r="H3087" s="130">
        <v>0</v>
      </c>
      <c r="I3087" s="130">
        <v>0</v>
      </c>
      <c r="J3087" s="131">
        <v>0</v>
      </c>
      <c r="K3087" s="131">
        <v>0</v>
      </c>
    </row>
    <row r="3088" spans="1:11" ht="23.1" hidden="1" customHeight="1" x14ac:dyDescent="0.15">
      <c r="A3088" s="130" t="s">
        <v>6267</v>
      </c>
      <c r="B3088" s="130" t="s">
        <v>6268</v>
      </c>
      <c r="C3088" s="130" t="s">
        <v>17</v>
      </c>
      <c r="D3088" s="130">
        <v>0</v>
      </c>
      <c r="E3088" s="131">
        <v>0</v>
      </c>
      <c r="F3088" s="131">
        <v>0</v>
      </c>
      <c r="G3088" s="130" t="s">
        <v>23</v>
      </c>
      <c r="H3088" s="130">
        <v>0</v>
      </c>
      <c r="I3088" s="130">
        <v>0</v>
      </c>
      <c r="J3088" s="131">
        <v>0</v>
      </c>
      <c r="K3088" s="131">
        <v>0</v>
      </c>
    </row>
    <row r="3089" spans="1:11" ht="23.1" hidden="1" customHeight="1" x14ac:dyDescent="0.15">
      <c r="A3089" s="130" t="s">
        <v>6269</v>
      </c>
      <c r="B3089" s="130" t="s">
        <v>6270</v>
      </c>
      <c r="C3089" s="130" t="s">
        <v>35</v>
      </c>
      <c r="D3089" s="130" t="s">
        <v>12</v>
      </c>
      <c r="E3089" s="131">
        <v>0</v>
      </c>
      <c r="F3089" s="131">
        <v>0</v>
      </c>
      <c r="G3089" s="130" t="s">
        <v>36</v>
      </c>
      <c r="H3089" s="130" t="s">
        <v>19</v>
      </c>
      <c r="I3089" s="130">
        <v>0</v>
      </c>
      <c r="J3089" s="131">
        <v>0</v>
      </c>
      <c r="K3089" s="131">
        <v>0</v>
      </c>
    </row>
    <row r="3090" spans="1:11" ht="23.1" hidden="1" customHeight="1" x14ac:dyDescent="0.15">
      <c r="A3090" s="130" t="s">
        <v>6271</v>
      </c>
      <c r="B3090" s="130" t="s">
        <v>6272</v>
      </c>
      <c r="C3090" s="130" t="s">
        <v>12</v>
      </c>
      <c r="D3090" s="130">
        <v>0</v>
      </c>
      <c r="E3090" s="131">
        <v>0</v>
      </c>
      <c r="F3090" s="131">
        <v>0</v>
      </c>
      <c r="G3090" s="130" t="s">
        <v>19</v>
      </c>
      <c r="H3090" s="130">
        <v>0</v>
      </c>
      <c r="I3090" s="130">
        <v>0</v>
      </c>
      <c r="J3090" s="131">
        <v>0</v>
      </c>
      <c r="K3090" s="131">
        <v>0</v>
      </c>
    </row>
    <row r="3091" spans="1:11" ht="23.1" hidden="1" customHeight="1" x14ac:dyDescent="0.15">
      <c r="A3091" s="130" t="s">
        <v>6273</v>
      </c>
      <c r="B3091" s="130" t="s">
        <v>6274</v>
      </c>
      <c r="C3091" s="130" t="s">
        <v>12</v>
      </c>
      <c r="D3091" s="130">
        <v>0</v>
      </c>
      <c r="E3091" s="131">
        <v>0</v>
      </c>
      <c r="F3091" s="131">
        <v>0</v>
      </c>
      <c r="G3091" s="130" t="s">
        <v>68</v>
      </c>
      <c r="H3091" s="130">
        <v>0</v>
      </c>
      <c r="I3091" s="130">
        <v>0</v>
      </c>
      <c r="J3091" s="131">
        <v>0</v>
      </c>
      <c r="K3091" s="131">
        <v>0</v>
      </c>
    </row>
    <row r="3092" spans="1:11" ht="23.1" hidden="1" customHeight="1" x14ac:dyDescent="0.15">
      <c r="A3092" s="130" t="s">
        <v>6275</v>
      </c>
      <c r="B3092" s="130" t="s">
        <v>6276</v>
      </c>
      <c r="C3092" s="130" t="s">
        <v>39</v>
      </c>
      <c r="D3092" s="130">
        <v>0</v>
      </c>
      <c r="E3092" s="131">
        <v>0</v>
      </c>
      <c r="F3092" s="131">
        <v>0</v>
      </c>
      <c r="G3092" s="130" t="s">
        <v>43</v>
      </c>
      <c r="H3092" s="130">
        <v>0</v>
      </c>
      <c r="I3092" s="130">
        <v>0</v>
      </c>
      <c r="J3092" s="131">
        <v>0</v>
      </c>
      <c r="K3092" s="131">
        <v>0</v>
      </c>
    </row>
    <row r="3093" spans="1:11" ht="23.1" hidden="1" customHeight="1" x14ac:dyDescent="0.15">
      <c r="A3093" s="130" t="s">
        <v>6277</v>
      </c>
      <c r="B3093" s="130" t="s">
        <v>6278</v>
      </c>
      <c r="C3093" s="130" t="s">
        <v>12</v>
      </c>
      <c r="D3093" s="130">
        <v>0</v>
      </c>
      <c r="E3093" s="131">
        <v>0</v>
      </c>
      <c r="F3093" s="131">
        <v>0</v>
      </c>
      <c r="G3093" s="130" t="s">
        <v>68</v>
      </c>
      <c r="H3093" s="130">
        <v>0</v>
      </c>
      <c r="I3093" s="130">
        <v>0</v>
      </c>
      <c r="J3093" s="131">
        <v>0</v>
      </c>
      <c r="K3093" s="131">
        <v>0</v>
      </c>
    </row>
    <row r="3094" spans="1:11" ht="23.1" hidden="1" customHeight="1" x14ac:dyDescent="0.15">
      <c r="A3094" s="130" t="s">
        <v>6279</v>
      </c>
      <c r="B3094" s="130" t="s">
        <v>6280</v>
      </c>
      <c r="C3094" s="130" t="s">
        <v>12</v>
      </c>
      <c r="D3094" s="130">
        <v>0</v>
      </c>
      <c r="E3094" s="131">
        <v>0</v>
      </c>
      <c r="F3094" s="131">
        <v>0</v>
      </c>
      <c r="G3094" s="130" t="s">
        <v>19</v>
      </c>
      <c r="H3094" s="130">
        <v>0</v>
      </c>
      <c r="I3094" s="130">
        <v>0</v>
      </c>
      <c r="J3094" s="131">
        <v>0</v>
      </c>
      <c r="K3094" s="131">
        <v>0</v>
      </c>
    </row>
    <row r="3095" spans="1:11" ht="23.1" hidden="1" customHeight="1" x14ac:dyDescent="0.15">
      <c r="A3095" s="130" t="s">
        <v>6281</v>
      </c>
      <c r="B3095" s="130" t="s">
        <v>6282</v>
      </c>
      <c r="C3095" s="130" t="s">
        <v>22</v>
      </c>
      <c r="D3095" s="130" t="s">
        <v>18</v>
      </c>
      <c r="E3095" s="131">
        <v>0</v>
      </c>
      <c r="F3095" s="131">
        <v>0</v>
      </c>
      <c r="G3095" s="130" t="s">
        <v>75</v>
      </c>
      <c r="H3095" s="130" t="s">
        <v>18</v>
      </c>
      <c r="I3095" s="130">
        <v>0</v>
      </c>
      <c r="J3095" s="131">
        <v>0</v>
      </c>
      <c r="K3095" s="131">
        <v>0</v>
      </c>
    </row>
    <row r="3096" spans="1:11" ht="23.1" hidden="1" customHeight="1" x14ac:dyDescent="0.15">
      <c r="A3096" s="130" t="s">
        <v>6283</v>
      </c>
      <c r="B3096" s="130" t="s">
        <v>6284</v>
      </c>
      <c r="C3096" s="130" t="s">
        <v>17</v>
      </c>
      <c r="D3096" s="130">
        <v>0</v>
      </c>
      <c r="E3096" s="131">
        <v>0</v>
      </c>
      <c r="F3096" s="131">
        <v>0</v>
      </c>
      <c r="G3096" s="130" t="s">
        <v>23</v>
      </c>
      <c r="H3096" s="130">
        <v>0</v>
      </c>
      <c r="I3096" s="130">
        <v>0</v>
      </c>
      <c r="J3096" s="131">
        <v>0</v>
      </c>
      <c r="K3096" s="131">
        <v>0</v>
      </c>
    </row>
    <row r="3097" spans="1:11" ht="23.1" hidden="1" customHeight="1" x14ac:dyDescent="0.15">
      <c r="A3097" s="130" t="s">
        <v>6285</v>
      </c>
      <c r="B3097" s="130" t="s">
        <v>6286</v>
      </c>
      <c r="C3097" s="130" t="s">
        <v>18</v>
      </c>
      <c r="D3097" s="130">
        <v>0</v>
      </c>
      <c r="E3097" s="131">
        <v>0</v>
      </c>
      <c r="F3097" s="131">
        <v>0</v>
      </c>
      <c r="G3097" s="130" t="s">
        <v>18</v>
      </c>
      <c r="H3097" s="130">
        <v>0</v>
      </c>
      <c r="I3097" s="130">
        <v>0</v>
      </c>
      <c r="J3097" s="131">
        <v>0</v>
      </c>
      <c r="K3097" s="131">
        <v>0</v>
      </c>
    </row>
    <row r="3098" spans="1:11" ht="23.1" hidden="1" customHeight="1" x14ac:dyDescent="0.15">
      <c r="A3098" s="130" t="s">
        <v>6287</v>
      </c>
      <c r="B3098" s="130" t="s">
        <v>6288</v>
      </c>
      <c r="C3098" s="130" t="s">
        <v>17</v>
      </c>
      <c r="D3098" s="130" t="s">
        <v>25</v>
      </c>
      <c r="E3098" s="131">
        <v>0</v>
      </c>
      <c r="F3098" s="131">
        <v>0</v>
      </c>
      <c r="G3098" s="130" t="s">
        <v>27</v>
      </c>
      <c r="H3098" s="130" t="s">
        <v>80</v>
      </c>
      <c r="I3098" s="130">
        <v>0</v>
      </c>
      <c r="J3098" s="131">
        <v>0</v>
      </c>
      <c r="K3098" s="131">
        <v>0</v>
      </c>
    </row>
    <row r="3099" spans="1:11" ht="23.1" hidden="1" customHeight="1" x14ac:dyDescent="0.15">
      <c r="A3099" s="130" t="s">
        <v>6289</v>
      </c>
      <c r="B3099" s="130" t="s">
        <v>6290</v>
      </c>
      <c r="C3099" s="130" t="s">
        <v>17</v>
      </c>
      <c r="D3099" s="130">
        <v>0</v>
      </c>
      <c r="E3099" s="131" t="s">
        <v>14</v>
      </c>
      <c r="F3099" s="131">
        <v>0</v>
      </c>
      <c r="G3099" s="130" t="s">
        <v>23</v>
      </c>
      <c r="H3099" s="130">
        <v>0</v>
      </c>
      <c r="I3099" s="130">
        <v>0</v>
      </c>
      <c r="J3099" s="131" t="s">
        <v>14</v>
      </c>
      <c r="K3099" s="131">
        <v>0</v>
      </c>
    </row>
    <row r="3100" spans="1:11" ht="23.1" hidden="1" customHeight="1" x14ac:dyDescent="0.15">
      <c r="A3100" s="130" t="s">
        <v>6291</v>
      </c>
      <c r="B3100" s="130" t="s">
        <v>6292</v>
      </c>
      <c r="C3100" s="130" t="s">
        <v>18</v>
      </c>
      <c r="D3100" s="130">
        <v>0</v>
      </c>
      <c r="E3100" s="131">
        <v>0</v>
      </c>
      <c r="F3100" s="131">
        <v>0</v>
      </c>
      <c r="G3100" s="130" t="s">
        <v>18</v>
      </c>
      <c r="H3100" s="130">
        <v>0</v>
      </c>
      <c r="I3100" s="130">
        <v>0</v>
      </c>
      <c r="J3100" s="131">
        <v>0</v>
      </c>
      <c r="K3100" s="131">
        <v>0</v>
      </c>
    </row>
    <row r="3101" spans="1:11" ht="23.1" hidden="1" customHeight="1" x14ac:dyDescent="0.15">
      <c r="A3101" s="130" t="s">
        <v>6293</v>
      </c>
      <c r="B3101" s="130" t="s">
        <v>6294</v>
      </c>
      <c r="C3101" s="130" t="s">
        <v>39</v>
      </c>
      <c r="D3101" s="130">
        <v>0</v>
      </c>
      <c r="E3101" s="131" t="s">
        <v>17</v>
      </c>
      <c r="F3101" s="131">
        <v>0</v>
      </c>
      <c r="G3101" s="130" t="s">
        <v>67</v>
      </c>
      <c r="H3101" s="130">
        <v>0</v>
      </c>
      <c r="I3101" s="130">
        <v>0</v>
      </c>
      <c r="J3101" s="131">
        <v>0</v>
      </c>
      <c r="K3101" s="131">
        <v>0</v>
      </c>
    </row>
    <row r="3102" spans="1:11" ht="23.1" hidden="1" customHeight="1" x14ac:dyDescent="0.15">
      <c r="A3102" s="130" t="s">
        <v>6295</v>
      </c>
      <c r="B3102" s="130" t="s">
        <v>6296</v>
      </c>
      <c r="C3102" s="130" t="s">
        <v>26</v>
      </c>
      <c r="D3102" s="130">
        <v>0</v>
      </c>
      <c r="E3102" s="131">
        <v>0</v>
      </c>
      <c r="F3102" s="131">
        <v>0</v>
      </c>
      <c r="G3102" s="130" t="s">
        <v>26</v>
      </c>
      <c r="H3102" s="130">
        <v>0</v>
      </c>
      <c r="I3102" s="130">
        <v>0</v>
      </c>
      <c r="J3102" s="131">
        <v>0</v>
      </c>
      <c r="K3102" s="131">
        <v>0</v>
      </c>
    </row>
    <row r="3103" spans="1:11" ht="23.1" hidden="1" customHeight="1" x14ac:dyDescent="0.15">
      <c r="A3103" s="130" t="s">
        <v>6297</v>
      </c>
      <c r="B3103" s="130" t="s">
        <v>6298</v>
      </c>
      <c r="C3103" s="130" t="s">
        <v>22</v>
      </c>
      <c r="D3103" s="130">
        <v>0</v>
      </c>
      <c r="E3103" s="131">
        <v>0</v>
      </c>
      <c r="F3103" s="131">
        <v>0</v>
      </c>
      <c r="G3103" s="130" t="s">
        <v>70</v>
      </c>
      <c r="H3103" s="130">
        <v>0</v>
      </c>
      <c r="I3103" s="130">
        <v>0</v>
      </c>
      <c r="J3103" s="131">
        <v>0</v>
      </c>
      <c r="K3103" s="131">
        <v>0</v>
      </c>
    </row>
    <row r="3104" spans="1:11" ht="23.1" hidden="1" customHeight="1" x14ac:dyDescent="0.15">
      <c r="A3104" s="130" t="s">
        <v>6299</v>
      </c>
      <c r="B3104" s="130" t="s">
        <v>6300</v>
      </c>
      <c r="C3104" s="130" t="s">
        <v>12</v>
      </c>
      <c r="D3104" s="130" t="s">
        <v>22</v>
      </c>
      <c r="E3104" s="131">
        <v>0</v>
      </c>
      <c r="F3104" s="131">
        <v>0</v>
      </c>
      <c r="G3104" s="130" t="s">
        <v>19</v>
      </c>
      <c r="H3104" s="130" t="s">
        <v>77</v>
      </c>
      <c r="I3104" s="130">
        <v>0</v>
      </c>
      <c r="J3104" s="131">
        <v>0</v>
      </c>
      <c r="K3104" s="131">
        <v>0</v>
      </c>
    </row>
    <row r="3105" spans="1:11" ht="23.1" hidden="1" customHeight="1" x14ac:dyDescent="0.15">
      <c r="A3105" s="130" t="s">
        <v>6301</v>
      </c>
      <c r="B3105" s="130" t="s">
        <v>6302</v>
      </c>
      <c r="C3105" s="130" t="s">
        <v>25</v>
      </c>
      <c r="D3105" s="130">
        <v>0</v>
      </c>
      <c r="E3105" s="131" t="s">
        <v>17</v>
      </c>
      <c r="F3105" s="131">
        <v>0</v>
      </c>
      <c r="G3105" s="130" t="s">
        <v>41</v>
      </c>
      <c r="H3105" s="130">
        <v>0</v>
      </c>
      <c r="I3105" s="130">
        <v>0</v>
      </c>
      <c r="J3105" s="131" t="s">
        <v>37</v>
      </c>
      <c r="K3105" s="131">
        <v>0</v>
      </c>
    </row>
    <row r="3106" spans="1:11" ht="23.1" hidden="1" customHeight="1" x14ac:dyDescent="0.15">
      <c r="A3106" s="130" t="s">
        <v>6303</v>
      </c>
      <c r="B3106" s="130" t="s">
        <v>6304</v>
      </c>
      <c r="C3106" s="130" t="s">
        <v>17</v>
      </c>
      <c r="D3106" s="130">
        <v>0</v>
      </c>
      <c r="E3106" s="131">
        <v>0</v>
      </c>
      <c r="F3106" s="131">
        <v>0</v>
      </c>
      <c r="G3106" s="130" t="s">
        <v>67</v>
      </c>
      <c r="H3106" s="130">
        <v>0</v>
      </c>
      <c r="I3106" s="130">
        <v>0</v>
      </c>
      <c r="J3106" s="131">
        <v>0</v>
      </c>
      <c r="K3106" s="131">
        <v>0</v>
      </c>
    </row>
    <row r="3107" spans="1:11" ht="23.1" hidden="1" customHeight="1" x14ac:dyDescent="0.15">
      <c r="A3107" s="130" t="s">
        <v>6305</v>
      </c>
      <c r="B3107" s="130" t="s">
        <v>6306</v>
      </c>
      <c r="C3107" s="130" t="s">
        <v>12</v>
      </c>
      <c r="D3107" s="130">
        <v>0</v>
      </c>
      <c r="E3107" s="131">
        <v>0</v>
      </c>
      <c r="F3107" s="131">
        <v>0</v>
      </c>
      <c r="G3107" s="130" t="s">
        <v>68</v>
      </c>
      <c r="H3107" s="130">
        <v>0</v>
      </c>
      <c r="I3107" s="130">
        <v>0</v>
      </c>
      <c r="J3107" s="131">
        <v>0</v>
      </c>
      <c r="K3107" s="131">
        <v>0</v>
      </c>
    </row>
    <row r="3108" spans="1:11" ht="23.1" hidden="1" customHeight="1" x14ac:dyDescent="0.15">
      <c r="A3108" s="130" t="s">
        <v>6307</v>
      </c>
      <c r="B3108" s="130" t="s">
        <v>6308</v>
      </c>
      <c r="C3108" s="130" t="s">
        <v>40</v>
      </c>
      <c r="D3108" s="130">
        <v>0</v>
      </c>
      <c r="E3108" s="131">
        <v>0</v>
      </c>
      <c r="F3108" s="131">
        <v>0</v>
      </c>
      <c r="G3108" s="130" t="s">
        <v>40</v>
      </c>
      <c r="H3108" s="130">
        <v>0</v>
      </c>
      <c r="I3108" s="130">
        <v>0</v>
      </c>
      <c r="J3108" s="131">
        <v>0</v>
      </c>
      <c r="K3108" s="131">
        <v>0</v>
      </c>
    </row>
    <row r="3109" spans="1:11" ht="23.1" hidden="1" customHeight="1" x14ac:dyDescent="0.15">
      <c r="A3109" s="130" t="s">
        <v>6309</v>
      </c>
      <c r="B3109" s="130" t="s">
        <v>6310</v>
      </c>
      <c r="C3109" s="130" t="s">
        <v>11</v>
      </c>
      <c r="D3109" s="130">
        <v>0</v>
      </c>
      <c r="E3109" s="131">
        <v>0</v>
      </c>
      <c r="F3109" s="131">
        <v>0</v>
      </c>
      <c r="G3109" s="130" t="s">
        <v>57</v>
      </c>
      <c r="H3109" s="130">
        <v>0</v>
      </c>
      <c r="I3109" s="130">
        <v>0</v>
      </c>
      <c r="J3109" s="131">
        <v>0</v>
      </c>
      <c r="K3109" s="131">
        <v>0</v>
      </c>
    </row>
    <row r="3110" spans="1:11" ht="23.1" hidden="1" customHeight="1" x14ac:dyDescent="0.15">
      <c r="A3110" s="130" t="s">
        <v>6311</v>
      </c>
      <c r="B3110" s="130" t="s">
        <v>6312</v>
      </c>
      <c r="C3110" s="130" t="s">
        <v>17</v>
      </c>
      <c r="D3110" s="130">
        <v>0</v>
      </c>
      <c r="E3110" s="131">
        <v>0</v>
      </c>
      <c r="F3110" s="131">
        <v>0</v>
      </c>
      <c r="G3110" s="130" t="s">
        <v>67</v>
      </c>
      <c r="H3110" s="130" t="s">
        <v>23</v>
      </c>
      <c r="I3110" s="130">
        <v>0</v>
      </c>
      <c r="J3110" s="131">
        <v>0</v>
      </c>
      <c r="K3110" s="131">
        <v>0</v>
      </c>
    </row>
    <row r="3111" spans="1:11" ht="23.1" hidden="1" customHeight="1" x14ac:dyDescent="0.15">
      <c r="A3111" s="130" t="s">
        <v>6313</v>
      </c>
      <c r="B3111" s="130" t="s">
        <v>6314</v>
      </c>
      <c r="C3111" s="130" t="s">
        <v>17</v>
      </c>
      <c r="D3111" s="130" t="s">
        <v>25</v>
      </c>
      <c r="E3111" s="131">
        <v>0</v>
      </c>
      <c r="F3111" s="131">
        <v>0</v>
      </c>
      <c r="G3111" s="130" t="s">
        <v>83</v>
      </c>
      <c r="H3111" s="130" t="s">
        <v>41</v>
      </c>
      <c r="I3111" s="130" t="s">
        <v>55</v>
      </c>
      <c r="J3111" s="131">
        <v>0</v>
      </c>
      <c r="K3111" s="131">
        <v>0</v>
      </c>
    </row>
    <row r="3112" spans="1:11" ht="23.1" hidden="1" customHeight="1" x14ac:dyDescent="0.15">
      <c r="A3112" s="130" t="s">
        <v>6315</v>
      </c>
      <c r="B3112" s="130" t="s">
        <v>6316</v>
      </c>
      <c r="C3112" s="130" t="s">
        <v>50</v>
      </c>
      <c r="D3112" s="130">
        <v>0</v>
      </c>
      <c r="E3112" s="131" t="s">
        <v>12</v>
      </c>
      <c r="F3112" s="131">
        <v>0</v>
      </c>
      <c r="G3112" s="130" t="s">
        <v>50</v>
      </c>
      <c r="H3112" s="130">
        <v>0</v>
      </c>
      <c r="I3112" s="130">
        <v>0</v>
      </c>
      <c r="J3112" s="131" t="s">
        <v>19</v>
      </c>
      <c r="K3112" s="131">
        <v>0</v>
      </c>
    </row>
    <row r="3113" spans="1:11" ht="23.1" hidden="1" customHeight="1" x14ac:dyDescent="0.15">
      <c r="A3113" s="130" t="s">
        <v>6317</v>
      </c>
      <c r="B3113" s="130" t="s">
        <v>6318</v>
      </c>
      <c r="C3113" s="130" t="s">
        <v>18</v>
      </c>
      <c r="D3113" s="130">
        <v>0</v>
      </c>
      <c r="E3113" s="131">
        <v>0</v>
      </c>
      <c r="F3113" s="131">
        <v>0</v>
      </c>
      <c r="G3113" s="130" t="s">
        <v>18</v>
      </c>
      <c r="H3113" s="130">
        <v>0</v>
      </c>
      <c r="I3113" s="130">
        <v>0</v>
      </c>
      <c r="J3113" s="131">
        <v>0</v>
      </c>
      <c r="K3113" s="131">
        <v>0</v>
      </c>
    </row>
    <row r="3114" spans="1:11" ht="23.1" hidden="1" customHeight="1" x14ac:dyDescent="0.15">
      <c r="A3114" s="130" t="s">
        <v>6319</v>
      </c>
      <c r="B3114" s="130" t="s">
        <v>6320</v>
      </c>
      <c r="C3114" s="130" t="s">
        <v>17</v>
      </c>
      <c r="D3114" s="130">
        <v>0</v>
      </c>
      <c r="E3114" s="131">
        <v>0</v>
      </c>
      <c r="F3114" s="131">
        <v>0</v>
      </c>
      <c r="G3114" s="130" t="s">
        <v>23</v>
      </c>
      <c r="H3114" s="130">
        <v>0</v>
      </c>
      <c r="I3114" s="130">
        <v>0</v>
      </c>
      <c r="J3114" s="131">
        <v>0</v>
      </c>
      <c r="K3114" s="131">
        <v>0</v>
      </c>
    </row>
    <row r="3115" spans="1:11" ht="23.1" hidden="1" customHeight="1" x14ac:dyDescent="0.15">
      <c r="A3115" s="130" t="s">
        <v>6321</v>
      </c>
      <c r="B3115" s="130" t="s">
        <v>6322</v>
      </c>
      <c r="C3115" s="130" t="s">
        <v>11</v>
      </c>
      <c r="D3115" s="130">
        <v>0</v>
      </c>
      <c r="E3115" s="131">
        <v>0</v>
      </c>
      <c r="F3115" s="131">
        <v>0</v>
      </c>
      <c r="G3115" s="130" t="s">
        <v>13</v>
      </c>
      <c r="H3115" s="130">
        <v>0</v>
      </c>
      <c r="I3115" s="130">
        <v>0</v>
      </c>
      <c r="J3115" s="131">
        <v>0</v>
      </c>
      <c r="K3115" s="131">
        <v>0</v>
      </c>
    </row>
    <row r="3116" spans="1:11" ht="23.1" hidden="1" customHeight="1" x14ac:dyDescent="0.15">
      <c r="A3116" s="130" t="s">
        <v>6323</v>
      </c>
      <c r="B3116" s="130" t="s">
        <v>6324</v>
      </c>
      <c r="C3116" s="130" t="s">
        <v>14</v>
      </c>
      <c r="D3116" s="130">
        <v>0</v>
      </c>
      <c r="E3116" s="131">
        <v>0</v>
      </c>
      <c r="F3116" s="131">
        <v>0</v>
      </c>
      <c r="G3116" s="130" t="s">
        <v>14</v>
      </c>
      <c r="H3116" s="130">
        <v>0</v>
      </c>
      <c r="I3116" s="130">
        <v>0</v>
      </c>
      <c r="J3116" s="131">
        <v>0</v>
      </c>
      <c r="K3116" s="131">
        <v>0</v>
      </c>
    </row>
    <row r="3117" spans="1:11" ht="23.1" hidden="1" customHeight="1" x14ac:dyDescent="0.15">
      <c r="A3117" s="130" t="s">
        <v>6325</v>
      </c>
      <c r="B3117" s="130" t="s">
        <v>6326</v>
      </c>
      <c r="C3117" s="130" t="s">
        <v>11</v>
      </c>
      <c r="D3117" s="130" t="s">
        <v>35</v>
      </c>
      <c r="E3117" s="131">
        <v>0</v>
      </c>
      <c r="F3117" s="131">
        <v>0</v>
      </c>
      <c r="G3117" s="130" t="s">
        <v>32</v>
      </c>
      <c r="H3117" s="130" t="s">
        <v>36</v>
      </c>
      <c r="I3117" s="130">
        <v>0</v>
      </c>
      <c r="J3117" s="131">
        <v>0</v>
      </c>
      <c r="K3117" s="131">
        <v>0</v>
      </c>
    </row>
    <row r="3118" spans="1:11" ht="23.1" hidden="1" customHeight="1" x14ac:dyDescent="0.15">
      <c r="A3118" s="130" t="s">
        <v>6327</v>
      </c>
      <c r="B3118" s="130" t="s">
        <v>6328</v>
      </c>
      <c r="C3118" s="130" t="s">
        <v>22</v>
      </c>
      <c r="D3118" s="130">
        <v>0</v>
      </c>
      <c r="E3118" s="131">
        <v>0</v>
      </c>
      <c r="F3118" s="131">
        <v>0</v>
      </c>
      <c r="G3118" s="130" t="s">
        <v>84</v>
      </c>
      <c r="H3118" s="130" t="s">
        <v>86</v>
      </c>
      <c r="I3118" s="130">
        <v>0</v>
      </c>
      <c r="J3118" s="131">
        <v>0</v>
      </c>
      <c r="K3118" s="131">
        <v>0</v>
      </c>
    </row>
    <row r="3119" spans="1:11" ht="23.1" hidden="1" customHeight="1" x14ac:dyDescent="0.15">
      <c r="A3119" s="130" t="s">
        <v>6329</v>
      </c>
      <c r="B3119" s="130" t="s">
        <v>6330</v>
      </c>
      <c r="C3119" s="130" t="s">
        <v>22</v>
      </c>
      <c r="D3119" s="130">
        <v>0</v>
      </c>
      <c r="E3119" s="131">
        <v>0</v>
      </c>
      <c r="F3119" s="131">
        <v>0</v>
      </c>
      <c r="G3119" s="130" t="s">
        <v>73</v>
      </c>
      <c r="H3119" s="130">
        <v>0</v>
      </c>
      <c r="I3119" s="130">
        <v>0</v>
      </c>
      <c r="J3119" s="131">
        <v>0</v>
      </c>
      <c r="K3119" s="131">
        <v>0</v>
      </c>
    </row>
    <row r="3120" spans="1:11" ht="23.1" hidden="1" customHeight="1" x14ac:dyDescent="0.15">
      <c r="A3120" s="130" t="s">
        <v>6331</v>
      </c>
      <c r="B3120" s="130" t="s">
        <v>6332</v>
      </c>
      <c r="C3120" s="130" t="s">
        <v>14</v>
      </c>
      <c r="D3120" s="130">
        <v>0</v>
      </c>
      <c r="E3120" s="131">
        <v>0</v>
      </c>
      <c r="F3120" s="131">
        <v>0</v>
      </c>
      <c r="G3120" s="130" t="s">
        <v>14</v>
      </c>
      <c r="H3120" s="130">
        <v>0</v>
      </c>
      <c r="I3120" s="130">
        <v>0</v>
      </c>
      <c r="J3120" s="131">
        <v>0</v>
      </c>
      <c r="K3120" s="131">
        <v>0</v>
      </c>
    </row>
    <row r="3121" spans="1:11" ht="23.1" hidden="1" customHeight="1" x14ac:dyDescent="0.15">
      <c r="A3121" s="130" t="s">
        <v>6333</v>
      </c>
      <c r="B3121" s="130" t="s">
        <v>6334</v>
      </c>
      <c r="C3121" s="130" t="s">
        <v>11</v>
      </c>
      <c r="D3121" s="130">
        <v>0</v>
      </c>
      <c r="E3121" s="131">
        <v>0</v>
      </c>
      <c r="F3121" s="131">
        <v>0</v>
      </c>
      <c r="G3121" s="130" t="s">
        <v>13</v>
      </c>
      <c r="H3121" s="130">
        <v>0</v>
      </c>
      <c r="I3121" s="130">
        <v>0</v>
      </c>
      <c r="J3121" s="131">
        <v>0</v>
      </c>
      <c r="K3121" s="131">
        <v>0</v>
      </c>
    </row>
    <row r="3122" spans="1:11" ht="23.1" hidden="1" customHeight="1" x14ac:dyDescent="0.15">
      <c r="A3122" s="130" t="s">
        <v>6335</v>
      </c>
      <c r="B3122" s="130" t="s">
        <v>6336</v>
      </c>
      <c r="C3122" s="130" t="s">
        <v>17</v>
      </c>
      <c r="D3122" s="130">
        <v>0</v>
      </c>
      <c r="E3122" s="131">
        <v>0</v>
      </c>
      <c r="F3122" s="131">
        <v>0</v>
      </c>
      <c r="G3122" s="130" t="s">
        <v>37</v>
      </c>
      <c r="H3122" s="130">
        <v>0</v>
      </c>
      <c r="I3122" s="130">
        <v>0</v>
      </c>
      <c r="J3122" s="131">
        <v>0</v>
      </c>
      <c r="K3122" s="131">
        <v>0</v>
      </c>
    </row>
    <row r="3123" spans="1:11" ht="23.1" hidden="1" customHeight="1" x14ac:dyDescent="0.15">
      <c r="A3123" s="130" t="s">
        <v>6337</v>
      </c>
      <c r="B3123" s="130" t="s">
        <v>6338</v>
      </c>
      <c r="C3123" s="130" t="s">
        <v>17</v>
      </c>
      <c r="D3123" s="130">
        <v>0</v>
      </c>
      <c r="E3123" s="131">
        <v>0</v>
      </c>
      <c r="F3123" s="131">
        <v>0</v>
      </c>
      <c r="G3123" s="130" t="s">
        <v>37</v>
      </c>
      <c r="H3123" s="130">
        <v>0</v>
      </c>
      <c r="I3123" s="130">
        <v>0</v>
      </c>
      <c r="J3123" s="131">
        <v>0</v>
      </c>
      <c r="K3123" s="131">
        <v>0</v>
      </c>
    </row>
    <row r="3124" spans="1:11" ht="23.1" hidden="1" customHeight="1" x14ac:dyDescent="0.15">
      <c r="A3124" s="130" t="s">
        <v>6339</v>
      </c>
      <c r="B3124" s="130" t="s">
        <v>6340</v>
      </c>
      <c r="C3124" s="130" t="s">
        <v>11</v>
      </c>
      <c r="D3124" s="130">
        <v>0</v>
      </c>
      <c r="E3124" s="131">
        <v>0</v>
      </c>
      <c r="F3124" s="131">
        <v>0</v>
      </c>
      <c r="G3124" s="130" t="s">
        <v>13</v>
      </c>
      <c r="H3124" s="130">
        <v>0</v>
      </c>
      <c r="I3124" s="130">
        <v>0</v>
      </c>
      <c r="J3124" s="131">
        <v>0</v>
      </c>
      <c r="K3124" s="131">
        <v>0</v>
      </c>
    </row>
    <row r="3125" spans="1:11" ht="23.1" hidden="1" customHeight="1" x14ac:dyDescent="0.15">
      <c r="A3125" s="130" t="s">
        <v>6341</v>
      </c>
      <c r="B3125" s="130" t="s">
        <v>6342</v>
      </c>
      <c r="C3125" s="130" t="s">
        <v>22</v>
      </c>
      <c r="D3125" s="130">
        <v>0</v>
      </c>
      <c r="E3125" s="131">
        <v>0</v>
      </c>
      <c r="F3125" s="131">
        <v>0</v>
      </c>
      <c r="G3125" s="130" t="s">
        <v>74</v>
      </c>
      <c r="H3125" s="130" t="s">
        <v>51</v>
      </c>
      <c r="I3125" s="130">
        <v>0</v>
      </c>
      <c r="J3125" s="131">
        <v>0</v>
      </c>
      <c r="K3125" s="131">
        <v>0</v>
      </c>
    </row>
    <row r="3126" spans="1:11" ht="23.1" hidden="1" customHeight="1" x14ac:dyDescent="0.15">
      <c r="A3126" s="130" t="s">
        <v>6343</v>
      </c>
      <c r="B3126" s="130" t="s">
        <v>6344</v>
      </c>
      <c r="C3126" s="130" t="s">
        <v>17</v>
      </c>
      <c r="D3126" s="130">
        <v>0</v>
      </c>
      <c r="E3126" s="131">
        <v>0</v>
      </c>
      <c r="F3126" s="131">
        <v>0</v>
      </c>
      <c r="G3126" s="130" t="s">
        <v>80</v>
      </c>
      <c r="H3126" s="130">
        <v>0</v>
      </c>
      <c r="I3126" s="130">
        <v>0</v>
      </c>
      <c r="J3126" s="131">
        <v>0</v>
      </c>
      <c r="K3126" s="131">
        <v>0</v>
      </c>
    </row>
    <row r="3127" spans="1:11" ht="23.1" hidden="1" customHeight="1" x14ac:dyDescent="0.15">
      <c r="A3127" s="130" t="s">
        <v>6345</v>
      </c>
      <c r="B3127" s="130" t="s">
        <v>6346</v>
      </c>
      <c r="C3127" s="130" t="s">
        <v>25</v>
      </c>
      <c r="D3127" s="130">
        <v>0</v>
      </c>
      <c r="E3127" s="131" t="s">
        <v>25</v>
      </c>
      <c r="F3127" s="131">
        <v>0</v>
      </c>
      <c r="G3127" s="130" t="s">
        <v>41</v>
      </c>
      <c r="H3127" s="130">
        <v>0</v>
      </c>
      <c r="I3127" s="130">
        <v>0</v>
      </c>
      <c r="J3127" s="131" t="s">
        <v>23</v>
      </c>
      <c r="K3127" s="131" t="s">
        <v>37</v>
      </c>
    </row>
    <row r="3128" spans="1:11" ht="23.1" hidden="1" customHeight="1" x14ac:dyDescent="0.15">
      <c r="A3128" s="130" t="s">
        <v>6347</v>
      </c>
      <c r="B3128" s="130" t="s">
        <v>6348</v>
      </c>
      <c r="C3128" s="130" t="s">
        <v>50</v>
      </c>
      <c r="D3128" s="130">
        <v>0</v>
      </c>
      <c r="E3128" s="131" t="s">
        <v>12</v>
      </c>
      <c r="F3128" s="131">
        <v>0</v>
      </c>
      <c r="G3128" s="130" t="s">
        <v>50</v>
      </c>
      <c r="H3128" s="130">
        <v>0</v>
      </c>
      <c r="I3128" s="130">
        <v>0</v>
      </c>
      <c r="J3128" s="131" t="s">
        <v>19</v>
      </c>
      <c r="K3128" s="131">
        <v>0</v>
      </c>
    </row>
    <row r="3129" spans="1:11" ht="23.1" hidden="1" customHeight="1" x14ac:dyDescent="0.15">
      <c r="A3129" s="130" t="s">
        <v>6349</v>
      </c>
      <c r="B3129" s="130" t="s">
        <v>6350</v>
      </c>
      <c r="C3129" s="130" t="s">
        <v>47</v>
      </c>
      <c r="D3129" s="130">
        <v>0</v>
      </c>
      <c r="E3129" s="131">
        <v>0</v>
      </c>
      <c r="F3129" s="131">
        <v>0</v>
      </c>
      <c r="G3129" s="130" t="s">
        <v>47</v>
      </c>
      <c r="H3129" s="130">
        <v>0</v>
      </c>
      <c r="I3129" s="130">
        <v>0</v>
      </c>
      <c r="J3129" s="131">
        <v>0</v>
      </c>
      <c r="K3129" s="131">
        <v>0</v>
      </c>
    </row>
    <row r="3130" spans="1:11" ht="23.1" hidden="1" customHeight="1" x14ac:dyDescent="0.15">
      <c r="A3130" s="130" t="s">
        <v>6351</v>
      </c>
      <c r="B3130" s="130" t="s">
        <v>6352</v>
      </c>
      <c r="C3130" s="130" t="s">
        <v>17</v>
      </c>
      <c r="D3130" s="130">
        <v>0</v>
      </c>
      <c r="E3130" s="131">
        <v>0</v>
      </c>
      <c r="F3130" s="131">
        <v>0</v>
      </c>
      <c r="G3130" s="130" t="s">
        <v>23</v>
      </c>
      <c r="H3130" s="130">
        <v>0</v>
      </c>
      <c r="I3130" s="130">
        <v>0</v>
      </c>
      <c r="J3130" s="131">
        <v>0</v>
      </c>
      <c r="K3130" s="131">
        <v>0</v>
      </c>
    </row>
    <row r="3131" spans="1:11" ht="23.1" hidden="1" customHeight="1" x14ac:dyDescent="0.15">
      <c r="A3131" s="130" t="s">
        <v>6353</v>
      </c>
      <c r="B3131" s="130" t="s">
        <v>6354</v>
      </c>
      <c r="C3131" s="130" t="s">
        <v>14</v>
      </c>
      <c r="D3131" s="130">
        <v>0</v>
      </c>
      <c r="E3131" s="131">
        <v>0</v>
      </c>
      <c r="F3131" s="131">
        <v>0</v>
      </c>
      <c r="G3131" s="130" t="s">
        <v>14</v>
      </c>
      <c r="H3131" s="130">
        <v>0</v>
      </c>
      <c r="I3131" s="130">
        <v>0</v>
      </c>
      <c r="J3131" s="131">
        <v>0</v>
      </c>
      <c r="K3131" s="131">
        <v>0</v>
      </c>
    </row>
    <row r="3132" spans="1:11" ht="23.1" hidden="1" customHeight="1" x14ac:dyDescent="0.15">
      <c r="A3132" s="130" t="s">
        <v>6355</v>
      </c>
      <c r="B3132" s="130" t="s">
        <v>6356</v>
      </c>
      <c r="C3132" s="130" t="s">
        <v>40</v>
      </c>
      <c r="D3132" s="130">
        <v>0</v>
      </c>
      <c r="E3132" s="131">
        <v>0</v>
      </c>
      <c r="F3132" s="131">
        <v>0</v>
      </c>
      <c r="G3132" s="130" t="s">
        <v>40</v>
      </c>
      <c r="H3132" s="130">
        <v>0</v>
      </c>
      <c r="I3132" s="130">
        <v>0</v>
      </c>
      <c r="J3132" s="131">
        <v>0</v>
      </c>
      <c r="K3132" s="131">
        <v>0</v>
      </c>
    </row>
    <row r="3133" spans="1:11" ht="23.1" hidden="1" customHeight="1" x14ac:dyDescent="0.15">
      <c r="A3133" s="130" t="s">
        <v>6357</v>
      </c>
      <c r="B3133" s="130" t="s">
        <v>6358</v>
      </c>
      <c r="C3133" s="130" t="s">
        <v>11</v>
      </c>
      <c r="D3133" s="130">
        <v>0</v>
      </c>
      <c r="E3133" s="131">
        <v>0</v>
      </c>
      <c r="F3133" s="131">
        <v>0</v>
      </c>
      <c r="G3133" s="130" t="s">
        <v>62</v>
      </c>
      <c r="H3133" s="130">
        <v>0</v>
      </c>
      <c r="I3133" s="130">
        <v>0</v>
      </c>
      <c r="J3133" s="131">
        <v>0</v>
      </c>
      <c r="K3133" s="131">
        <v>0</v>
      </c>
    </row>
    <row r="3134" spans="1:11" ht="23.1" hidden="1" customHeight="1" x14ac:dyDescent="0.15">
      <c r="A3134" s="130" t="s">
        <v>6359</v>
      </c>
      <c r="B3134" s="130" t="s">
        <v>6360</v>
      </c>
      <c r="C3134" s="130" t="s">
        <v>26</v>
      </c>
      <c r="D3134" s="130">
        <v>0</v>
      </c>
      <c r="E3134" s="131">
        <v>0</v>
      </c>
      <c r="F3134" s="131">
        <v>0</v>
      </c>
      <c r="G3134" s="130" t="s">
        <v>26</v>
      </c>
      <c r="H3134" s="130" t="s">
        <v>29</v>
      </c>
      <c r="I3134" s="130">
        <v>0</v>
      </c>
      <c r="J3134" s="131">
        <v>0</v>
      </c>
      <c r="K3134" s="131">
        <v>0</v>
      </c>
    </row>
    <row r="3135" spans="1:11" ht="23.1" hidden="1" customHeight="1" x14ac:dyDescent="0.15">
      <c r="A3135" s="130" t="s">
        <v>6361</v>
      </c>
      <c r="B3135" s="130" t="s">
        <v>6362</v>
      </c>
      <c r="C3135" s="130" t="s">
        <v>12</v>
      </c>
      <c r="D3135" s="130">
        <v>0</v>
      </c>
      <c r="E3135" s="131">
        <v>0</v>
      </c>
      <c r="F3135" s="131">
        <v>0</v>
      </c>
      <c r="G3135" s="130" t="s">
        <v>68</v>
      </c>
      <c r="H3135" s="130">
        <v>0</v>
      </c>
      <c r="I3135" s="130">
        <v>0</v>
      </c>
      <c r="J3135" s="131">
        <v>0</v>
      </c>
      <c r="K3135" s="131">
        <v>0</v>
      </c>
    </row>
    <row r="3136" spans="1:11" ht="23.1" hidden="1" customHeight="1" x14ac:dyDescent="0.15">
      <c r="A3136" s="130" t="s">
        <v>6363</v>
      </c>
      <c r="B3136" s="130" t="s">
        <v>6364</v>
      </c>
      <c r="C3136" s="130" t="s">
        <v>50</v>
      </c>
      <c r="D3136" s="130">
        <v>0</v>
      </c>
      <c r="E3136" s="131" t="s">
        <v>12</v>
      </c>
      <c r="F3136" s="131">
        <v>0</v>
      </c>
      <c r="G3136" s="130" t="s">
        <v>50</v>
      </c>
      <c r="H3136" s="130">
        <v>0</v>
      </c>
      <c r="I3136" s="130">
        <v>0</v>
      </c>
      <c r="J3136" s="131" t="s">
        <v>19</v>
      </c>
      <c r="K3136" s="131">
        <v>0</v>
      </c>
    </row>
    <row r="3137" spans="1:11" ht="23.1" hidden="1" customHeight="1" x14ac:dyDescent="0.15">
      <c r="A3137" s="130" t="s">
        <v>6365</v>
      </c>
      <c r="B3137" s="130" t="s">
        <v>6366</v>
      </c>
      <c r="C3137" s="130" t="s">
        <v>17</v>
      </c>
      <c r="D3137" s="130" t="s">
        <v>11</v>
      </c>
      <c r="E3137" s="131" t="s">
        <v>40</v>
      </c>
      <c r="F3137" s="131">
        <v>0</v>
      </c>
      <c r="G3137" s="130" t="s">
        <v>23</v>
      </c>
      <c r="H3137" s="130" t="s">
        <v>13</v>
      </c>
      <c r="I3137" s="130" t="s">
        <v>40</v>
      </c>
      <c r="J3137" s="131">
        <v>0</v>
      </c>
      <c r="K3137" s="131">
        <v>0</v>
      </c>
    </row>
    <row r="3138" spans="1:11" ht="23.1" hidden="1" customHeight="1" x14ac:dyDescent="0.15">
      <c r="A3138" s="130" t="s">
        <v>6367</v>
      </c>
      <c r="B3138" s="130" t="s">
        <v>6368</v>
      </c>
      <c r="C3138" s="130" t="s">
        <v>25</v>
      </c>
      <c r="D3138" s="130">
        <v>0</v>
      </c>
      <c r="E3138" s="131">
        <v>0</v>
      </c>
      <c r="F3138" s="131">
        <v>0</v>
      </c>
      <c r="G3138" s="130" t="s">
        <v>64</v>
      </c>
      <c r="H3138" s="130">
        <v>0</v>
      </c>
      <c r="I3138" s="130">
        <v>0</v>
      </c>
      <c r="J3138" s="131" t="s">
        <v>33</v>
      </c>
      <c r="K3138" s="131" t="s">
        <v>55</v>
      </c>
    </row>
    <row r="3139" spans="1:11" ht="23.1" hidden="1" customHeight="1" x14ac:dyDescent="0.15">
      <c r="A3139" s="130" t="s">
        <v>6369</v>
      </c>
      <c r="B3139" s="130" t="s">
        <v>6370</v>
      </c>
      <c r="C3139" s="130" t="s">
        <v>18</v>
      </c>
      <c r="D3139" s="130">
        <v>0</v>
      </c>
      <c r="E3139" s="131">
        <v>0</v>
      </c>
      <c r="F3139" s="131">
        <v>0</v>
      </c>
      <c r="G3139" s="130" t="s">
        <v>18</v>
      </c>
      <c r="H3139" s="130">
        <v>0</v>
      </c>
      <c r="I3139" s="130">
        <v>0</v>
      </c>
      <c r="J3139" s="131">
        <v>0</v>
      </c>
      <c r="K3139" s="131">
        <v>0</v>
      </c>
    </row>
    <row r="3140" spans="1:11" ht="23.1" hidden="1" customHeight="1" x14ac:dyDescent="0.15">
      <c r="A3140" s="130" t="s">
        <v>6371</v>
      </c>
      <c r="B3140" s="130" t="s">
        <v>6372</v>
      </c>
      <c r="C3140" s="130" t="s">
        <v>22</v>
      </c>
      <c r="D3140" s="130" t="s">
        <v>18</v>
      </c>
      <c r="E3140" s="131">
        <v>0</v>
      </c>
      <c r="F3140" s="131">
        <v>0</v>
      </c>
      <c r="G3140" s="130" t="s">
        <v>51</v>
      </c>
      <c r="H3140" s="130" t="s">
        <v>18</v>
      </c>
      <c r="I3140" s="130">
        <v>0</v>
      </c>
      <c r="J3140" s="131">
        <v>0</v>
      </c>
      <c r="K3140" s="131">
        <v>0</v>
      </c>
    </row>
    <row r="3141" spans="1:11" ht="23.1" hidden="1" customHeight="1" x14ac:dyDescent="0.15">
      <c r="A3141" s="130" t="s">
        <v>6373</v>
      </c>
      <c r="B3141" s="130" t="s">
        <v>6374</v>
      </c>
      <c r="C3141" s="130" t="s">
        <v>17</v>
      </c>
      <c r="D3141" s="130">
        <v>0</v>
      </c>
      <c r="E3141" s="131">
        <v>0</v>
      </c>
      <c r="F3141" s="131">
        <v>0</v>
      </c>
      <c r="G3141" s="130" t="s">
        <v>37</v>
      </c>
      <c r="H3141" s="130">
        <v>0</v>
      </c>
      <c r="I3141" s="130">
        <v>0</v>
      </c>
      <c r="J3141" s="131">
        <v>0</v>
      </c>
      <c r="K3141" s="131">
        <v>0</v>
      </c>
    </row>
    <row r="3142" spans="1:11" ht="23.1" hidden="1" customHeight="1" x14ac:dyDescent="0.15">
      <c r="A3142" s="130" t="s">
        <v>6375</v>
      </c>
      <c r="B3142" s="130" t="s">
        <v>6376</v>
      </c>
      <c r="C3142" s="130" t="s">
        <v>12</v>
      </c>
      <c r="D3142" s="130">
        <v>0</v>
      </c>
      <c r="E3142" s="131">
        <v>0</v>
      </c>
      <c r="F3142" s="131">
        <v>0</v>
      </c>
      <c r="G3142" s="130" t="s">
        <v>68</v>
      </c>
      <c r="H3142" s="130">
        <v>0</v>
      </c>
      <c r="I3142" s="130">
        <v>0</v>
      </c>
      <c r="J3142" s="131">
        <v>0</v>
      </c>
      <c r="K3142" s="131">
        <v>0</v>
      </c>
    </row>
    <row r="3143" spans="1:11" ht="23.1" hidden="1" customHeight="1" x14ac:dyDescent="0.15">
      <c r="A3143" s="130" t="s">
        <v>6377</v>
      </c>
      <c r="B3143" s="130" t="s">
        <v>6378</v>
      </c>
      <c r="C3143" s="130" t="s">
        <v>26</v>
      </c>
      <c r="D3143" s="130" t="s">
        <v>11</v>
      </c>
      <c r="E3143" s="131">
        <v>0</v>
      </c>
      <c r="F3143" s="131">
        <v>0</v>
      </c>
      <c r="G3143" s="130" t="s">
        <v>26</v>
      </c>
      <c r="H3143" s="130" t="s">
        <v>29</v>
      </c>
      <c r="I3143" s="130" t="s">
        <v>62</v>
      </c>
      <c r="J3143" s="131">
        <v>0</v>
      </c>
      <c r="K3143" s="131">
        <v>0</v>
      </c>
    </row>
    <row r="3144" spans="1:11" ht="23.1" hidden="1" customHeight="1" x14ac:dyDescent="0.15">
      <c r="A3144" s="130" t="s">
        <v>6379</v>
      </c>
      <c r="B3144" s="130" t="s">
        <v>6380</v>
      </c>
      <c r="C3144" s="130" t="s">
        <v>17</v>
      </c>
      <c r="D3144" s="130">
        <v>0</v>
      </c>
      <c r="E3144" s="131">
        <v>0</v>
      </c>
      <c r="F3144" s="131">
        <v>0</v>
      </c>
      <c r="G3144" s="130" t="s">
        <v>67</v>
      </c>
      <c r="H3144" s="130">
        <v>0</v>
      </c>
      <c r="I3144" s="130">
        <v>0</v>
      </c>
      <c r="J3144" s="131">
        <v>0</v>
      </c>
      <c r="K3144" s="131">
        <v>0</v>
      </c>
    </row>
    <row r="3145" spans="1:11" ht="23.1" hidden="1" customHeight="1" x14ac:dyDescent="0.15">
      <c r="A3145" s="130" t="s">
        <v>6381</v>
      </c>
      <c r="B3145" s="130" t="s">
        <v>6382</v>
      </c>
      <c r="C3145" s="130" t="s">
        <v>39</v>
      </c>
      <c r="D3145" s="130">
        <v>0</v>
      </c>
      <c r="E3145" s="131">
        <v>0</v>
      </c>
      <c r="F3145" s="131">
        <v>0</v>
      </c>
      <c r="G3145" s="130" t="s">
        <v>43</v>
      </c>
      <c r="H3145" s="130">
        <v>0</v>
      </c>
      <c r="I3145" s="130">
        <v>0</v>
      </c>
      <c r="J3145" s="131">
        <v>0</v>
      </c>
      <c r="K3145" s="131">
        <v>0</v>
      </c>
    </row>
    <row r="3146" spans="1:11" ht="23.1" hidden="1" customHeight="1" x14ac:dyDescent="0.15">
      <c r="A3146" s="130" t="s">
        <v>6383</v>
      </c>
      <c r="B3146" s="130" t="s">
        <v>6384</v>
      </c>
      <c r="C3146" s="130" t="s">
        <v>17</v>
      </c>
      <c r="D3146" s="130">
        <v>0</v>
      </c>
      <c r="E3146" s="131" t="s">
        <v>14</v>
      </c>
      <c r="F3146" s="131">
        <v>0</v>
      </c>
      <c r="G3146" s="130" t="s">
        <v>23</v>
      </c>
      <c r="H3146" s="130">
        <v>0</v>
      </c>
      <c r="I3146" s="130">
        <v>0</v>
      </c>
      <c r="J3146" s="131" t="s">
        <v>14</v>
      </c>
      <c r="K3146" s="131">
        <v>0</v>
      </c>
    </row>
    <row r="3147" spans="1:11" ht="23.1" hidden="1" customHeight="1" x14ac:dyDescent="0.15">
      <c r="A3147" s="130" t="s">
        <v>6385</v>
      </c>
      <c r="B3147" s="130" t="s">
        <v>6386</v>
      </c>
      <c r="C3147" s="130" t="s">
        <v>47</v>
      </c>
      <c r="D3147" s="130">
        <v>0</v>
      </c>
      <c r="E3147" s="131">
        <v>0</v>
      </c>
      <c r="F3147" s="131">
        <v>0</v>
      </c>
      <c r="G3147" s="130" t="s">
        <v>47</v>
      </c>
      <c r="H3147" s="130">
        <v>0</v>
      </c>
      <c r="I3147" s="130">
        <v>0</v>
      </c>
      <c r="J3147" s="131">
        <v>0</v>
      </c>
      <c r="K3147" s="131">
        <v>0</v>
      </c>
    </row>
    <row r="3148" spans="1:11" ht="23.1" hidden="1" customHeight="1" x14ac:dyDescent="0.15">
      <c r="A3148" s="130" t="s">
        <v>6387</v>
      </c>
      <c r="B3148" s="130" t="s">
        <v>6388</v>
      </c>
      <c r="C3148" s="130" t="s">
        <v>40</v>
      </c>
      <c r="D3148" s="130">
        <v>0</v>
      </c>
      <c r="E3148" s="131">
        <v>0</v>
      </c>
      <c r="F3148" s="131">
        <v>0</v>
      </c>
      <c r="G3148" s="130" t="s">
        <v>40</v>
      </c>
      <c r="H3148" s="130">
        <v>0</v>
      </c>
      <c r="I3148" s="130">
        <v>0</v>
      </c>
      <c r="J3148" s="131">
        <v>0</v>
      </c>
      <c r="K3148" s="131">
        <v>0</v>
      </c>
    </row>
    <row r="3149" spans="1:11" ht="23.1" hidden="1" customHeight="1" x14ac:dyDescent="0.15">
      <c r="A3149" s="130" t="s">
        <v>6389</v>
      </c>
      <c r="B3149" s="130" t="s">
        <v>6390</v>
      </c>
      <c r="C3149" s="130" t="s">
        <v>17</v>
      </c>
      <c r="D3149" s="130">
        <v>0</v>
      </c>
      <c r="E3149" s="131">
        <v>0</v>
      </c>
      <c r="F3149" s="131">
        <v>0</v>
      </c>
      <c r="G3149" s="130" t="s">
        <v>80</v>
      </c>
      <c r="H3149" s="130">
        <v>0</v>
      </c>
      <c r="I3149" s="130">
        <v>0</v>
      </c>
      <c r="J3149" s="131">
        <v>0</v>
      </c>
      <c r="K3149" s="131">
        <v>0</v>
      </c>
    </row>
    <row r="3150" spans="1:11" ht="23.1" hidden="1" customHeight="1" x14ac:dyDescent="0.15">
      <c r="A3150" s="130" t="s">
        <v>6391</v>
      </c>
      <c r="B3150" s="130" t="s">
        <v>6392</v>
      </c>
      <c r="C3150" s="130" t="s">
        <v>17</v>
      </c>
      <c r="D3150" s="130">
        <v>0</v>
      </c>
      <c r="E3150" s="131" t="s">
        <v>22</v>
      </c>
      <c r="F3150" s="131">
        <v>0</v>
      </c>
      <c r="G3150" s="130" t="s">
        <v>83</v>
      </c>
      <c r="H3150" s="130">
        <v>0</v>
      </c>
      <c r="I3150" s="130">
        <v>0</v>
      </c>
      <c r="J3150" s="131" t="s">
        <v>51</v>
      </c>
      <c r="K3150" s="131">
        <v>0</v>
      </c>
    </row>
    <row r="3151" spans="1:11" ht="23.1" hidden="1" customHeight="1" x14ac:dyDescent="0.15">
      <c r="A3151" s="130" t="s">
        <v>6393</v>
      </c>
      <c r="B3151" s="130" t="s">
        <v>6394</v>
      </c>
      <c r="C3151" s="130" t="s">
        <v>39</v>
      </c>
      <c r="D3151" s="130">
        <v>0</v>
      </c>
      <c r="E3151" s="131">
        <v>0</v>
      </c>
      <c r="F3151" s="131">
        <v>0</v>
      </c>
      <c r="G3151" s="130" t="s">
        <v>52</v>
      </c>
      <c r="H3151" s="130">
        <v>0</v>
      </c>
      <c r="I3151" s="130">
        <v>0</v>
      </c>
      <c r="J3151" s="131">
        <v>0</v>
      </c>
      <c r="K3151" s="131">
        <v>0</v>
      </c>
    </row>
    <row r="3152" spans="1:11" ht="23.1" hidden="1" customHeight="1" x14ac:dyDescent="0.15">
      <c r="A3152" s="130" t="s">
        <v>6395</v>
      </c>
      <c r="B3152" s="130" t="s">
        <v>6396</v>
      </c>
      <c r="C3152" s="130" t="s">
        <v>17</v>
      </c>
      <c r="D3152" s="130">
        <v>0</v>
      </c>
      <c r="E3152" s="131">
        <v>0</v>
      </c>
      <c r="F3152" s="131">
        <v>0</v>
      </c>
      <c r="G3152" s="130" t="s">
        <v>83</v>
      </c>
      <c r="H3152" s="130">
        <v>0</v>
      </c>
      <c r="I3152" s="130">
        <v>0</v>
      </c>
      <c r="J3152" s="131">
        <v>0</v>
      </c>
      <c r="K3152" s="131">
        <v>0</v>
      </c>
    </row>
    <row r="3153" spans="1:11" ht="23.1" hidden="1" customHeight="1" x14ac:dyDescent="0.15">
      <c r="A3153" s="130" t="s">
        <v>6397</v>
      </c>
      <c r="B3153" s="130" t="s">
        <v>6398</v>
      </c>
      <c r="C3153" s="130" t="s">
        <v>22</v>
      </c>
      <c r="D3153" s="130">
        <v>0</v>
      </c>
      <c r="E3153" s="131">
        <v>0</v>
      </c>
      <c r="F3153" s="131">
        <v>0</v>
      </c>
      <c r="G3153" s="130" t="s">
        <v>71</v>
      </c>
      <c r="H3153" s="130" t="s">
        <v>74</v>
      </c>
      <c r="I3153" s="130">
        <v>0</v>
      </c>
      <c r="J3153" s="131">
        <v>0</v>
      </c>
      <c r="K3153" s="131">
        <v>0</v>
      </c>
    </row>
    <row r="3154" spans="1:11" ht="23.1" hidden="1" customHeight="1" x14ac:dyDescent="0.15">
      <c r="A3154" s="130" t="s">
        <v>6399</v>
      </c>
      <c r="B3154" s="130" t="s">
        <v>6400</v>
      </c>
      <c r="C3154" s="130" t="s">
        <v>17</v>
      </c>
      <c r="D3154" s="130" t="s">
        <v>40</v>
      </c>
      <c r="E3154" s="131">
        <v>0</v>
      </c>
      <c r="F3154" s="131">
        <v>0</v>
      </c>
      <c r="G3154" s="130" t="s">
        <v>82</v>
      </c>
      <c r="H3154" s="130" t="s">
        <v>40</v>
      </c>
      <c r="I3154" s="130">
        <v>0</v>
      </c>
      <c r="J3154" s="131">
        <v>0</v>
      </c>
      <c r="K3154" s="131">
        <v>0</v>
      </c>
    </row>
    <row r="3155" spans="1:11" ht="23.1" hidden="1" customHeight="1" x14ac:dyDescent="0.15">
      <c r="A3155" s="130" t="s">
        <v>6401</v>
      </c>
      <c r="B3155" s="130" t="s">
        <v>6402</v>
      </c>
      <c r="C3155" s="130" t="s">
        <v>22</v>
      </c>
      <c r="D3155" s="130">
        <v>0</v>
      </c>
      <c r="E3155" s="131">
        <v>0</v>
      </c>
      <c r="F3155" s="131">
        <v>0</v>
      </c>
      <c r="G3155" s="130" t="s">
        <v>71</v>
      </c>
      <c r="H3155" s="130">
        <v>0</v>
      </c>
      <c r="I3155" s="130">
        <v>0</v>
      </c>
      <c r="J3155" s="131">
        <v>0</v>
      </c>
      <c r="K3155" s="131">
        <v>0</v>
      </c>
    </row>
    <row r="3156" spans="1:11" ht="23.1" hidden="1" customHeight="1" x14ac:dyDescent="0.15">
      <c r="A3156" s="130" t="s">
        <v>6403</v>
      </c>
      <c r="B3156" s="130" t="s">
        <v>6404</v>
      </c>
      <c r="C3156" s="130" t="s">
        <v>17</v>
      </c>
      <c r="D3156" s="130">
        <v>0</v>
      </c>
      <c r="E3156" s="131">
        <v>0</v>
      </c>
      <c r="F3156" s="131">
        <v>0</v>
      </c>
      <c r="G3156" s="130" t="s">
        <v>83</v>
      </c>
      <c r="H3156" s="130">
        <v>0</v>
      </c>
      <c r="I3156" s="130">
        <v>0</v>
      </c>
      <c r="J3156" s="131">
        <v>0</v>
      </c>
      <c r="K3156" s="131">
        <v>0</v>
      </c>
    </row>
    <row r="3157" spans="1:11" ht="23.1" hidden="1" customHeight="1" x14ac:dyDescent="0.15">
      <c r="A3157" s="130" t="s">
        <v>6405</v>
      </c>
      <c r="B3157" s="130" t="s">
        <v>6406</v>
      </c>
      <c r="C3157" s="130" t="s">
        <v>25</v>
      </c>
      <c r="D3157" s="130">
        <v>0</v>
      </c>
      <c r="E3157" s="131">
        <v>0</v>
      </c>
      <c r="F3157" s="131">
        <v>0</v>
      </c>
      <c r="G3157" s="130" t="s">
        <v>55</v>
      </c>
      <c r="H3157" s="130" t="s">
        <v>29</v>
      </c>
      <c r="I3157" s="130">
        <v>0</v>
      </c>
      <c r="J3157" s="131">
        <v>0</v>
      </c>
      <c r="K3157" s="131">
        <v>0</v>
      </c>
    </row>
    <row r="3158" spans="1:11" ht="23.1" hidden="1" customHeight="1" x14ac:dyDescent="0.15">
      <c r="A3158" s="130" t="s">
        <v>6407</v>
      </c>
      <c r="B3158" s="130" t="s">
        <v>6408</v>
      </c>
      <c r="C3158" s="130" t="s">
        <v>25</v>
      </c>
      <c r="D3158" s="130">
        <v>0</v>
      </c>
      <c r="E3158" s="131">
        <v>0</v>
      </c>
      <c r="F3158" s="131">
        <v>0</v>
      </c>
      <c r="G3158" s="130" t="s">
        <v>64</v>
      </c>
      <c r="H3158" s="130" t="s">
        <v>29</v>
      </c>
      <c r="I3158" s="130">
        <v>0</v>
      </c>
      <c r="J3158" s="131">
        <v>0</v>
      </c>
      <c r="K3158" s="131">
        <v>0</v>
      </c>
    </row>
    <row r="3159" spans="1:11" ht="23.1" hidden="1" customHeight="1" x14ac:dyDescent="0.15">
      <c r="A3159" s="130" t="s">
        <v>6409</v>
      </c>
      <c r="B3159" s="130" t="s">
        <v>6410</v>
      </c>
      <c r="C3159" s="130" t="s">
        <v>17</v>
      </c>
      <c r="D3159" s="130">
        <v>0</v>
      </c>
      <c r="E3159" s="131">
        <v>0</v>
      </c>
      <c r="F3159" s="131">
        <v>0</v>
      </c>
      <c r="G3159" s="130" t="s">
        <v>83</v>
      </c>
      <c r="H3159" s="130">
        <v>0</v>
      </c>
      <c r="I3159" s="130">
        <v>0</v>
      </c>
      <c r="J3159" s="131">
        <v>0</v>
      </c>
      <c r="K3159" s="131">
        <v>0</v>
      </c>
    </row>
    <row r="3160" spans="1:11" ht="23.1" hidden="1" customHeight="1" x14ac:dyDescent="0.15">
      <c r="A3160" s="130" t="s">
        <v>6411</v>
      </c>
      <c r="B3160" s="130" t="s">
        <v>6412</v>
      </c>
      <c r="C3160" s="130" t="s">
        <v>17</v>
      </c>
      <c r="D3160" s="130">
        <v>0</v>
      </c>
      <c r="E3160" s="131">
        <v>0</v>
      </c>
      <c r="F3160" s="131">
        <v>0</v>
      </c>
      <c r="G3160" s="130" t="s">
        <v>23</v>
      </c>
      <c r="H3160" s="130">
        <v>0</v>
      </c>
      <c r="I3160" s="130">
        <v>0</v>
      </c>
      <c r="J3160" s="131">
        <v>0</v>
      </c>
      <c r="K3160" s="131">
        <v>0</v>
      </c>
    </row>
    <row r="3161" spans="1:11" ht="23.1" hidden="1" customHeight="1" x14ac:dyDescent="0.15">
      <c r="A3161" s="130" t="s">
        <v>6413</v>
      </c>
      <c r="B3161" s="130" t="s">
        <v>6414</v>
      </c>
      <c r="C3161" s="130" t="s">
        <v>11</v>
      </c>
      <c r="D3161" s="130">
        <v>0</v>
      </c>
      <c r="E3161" s="131">
        <v>0</v>
      </c>
      <c r="F3161" s="131">
        <v>0</v>
      </c>
      <c r="G3161" s="130" t="s">
        <v>32</v>
      </c>
      <c r="H3161" s="130">
        <v>0</v>
      </c>
      <c r="I3161" s="130">
        <v>0</v>
      </c>
      <c r="J3161" s="131">
        <v>0</v>
      </c>
      <c r="K3161" s="131">
        <v>0</v>
      </c>
    </row>
    <row r="3162" spans="1:11" ht="23.1" hidden="1" customHeight="1" x14ac:dyDescent="0.15">
      <c r="A3162" s="130" t="s">
        <v>6415</v>
      </c>
      <c r="B3162" s="130" t="s">
        <v>6416</v>
      </c>
      <c r="C3162" s="130" t="s">
        <v>22</v>
      </c>
      <c r="D3162" s="130">
        <v>0</v>
      </c>
      <c r="E3162" s="131">
        <v>0</v>
      </c>
      <c r="F3162" s="131">
        <v>0</v>
      </c>
      <c r="G3162" s="130" t="s">
        <v>75</v>
      </c>
      <c r="H3162" s="130" t="s">
        <v>74</v>
      </c>
      <c r="I3162" s="130">
        <v>0</v>
      </c>
      <c r="J3162" s="131">
        <v>0</v>
      </c>
      <c r="K3162" s="131">
        <v>0</v>
      </c>
    </row>
    <row r="3163" spans="1:11" ht="23.1" hidden="1" customHeight="1" x14ac:dyDescent="0.15">
      <c r="A3163" s="130" t="s">
        <v>6417</v>
      </c>
      <c r="B3163" s="130" t="s">
        <v>6418</v>
      </c>
      <c r="C3163" s="130" t="s">
        <v>25</v>
      </c>
      <c r="D3163" s="130" t="s">
        <v>40</v>
      </c>
      <c r="E3163" s="131">
        <v>0</v>
      </c>
      <c r="F3163" s="131">
        <v>0</v>
      </c>
      <c r="G3163" s="130" t="s">
        <v>72</v>
      </c>
      <c r="H3163" s="130" t="s">
        <v>40</v>
      </c>
      <c r="I3163" s="130">
        <v>0</v>
      </c>
      <c r="J3163" s="131">
        <v>0</v>
      </c>
      <c r="K3163" s="131">
        <v>0</v>
      </c>
    </row>
    <row r="3164" spans="1:11" ht="23.1" hidden="1" customHeight="1" x14ac:dyDescent="0.15">
      <c r="A3164" s="130" t="s">
        <v>6419</v>
      </c>
      <c r="B3164" s="130" t="s">
        <v>6420</v>
      </c>
      <c r="C3164" s="130" t="s">
        <v>26</v>
      </c>
      <c r="D3164" s="130">
        <v>0</v>
      </c>
      <c r="E3164" s="131">
        <v>0</v>
      </c>
      <c r="F3164" s="131">
        <v>0</v>
      </c>
      <c r="G3164" s="130" t="s">
        <v>26</v>
      </c>
      <c r="H3164" s="130">
        <v>0</v>
      </c>
      <c r="I3164" s="130">
        <v>0</v>
      </c>
      <c r="J3164" s="131">
        <v>0</v>
      </c>
      <c r="K3164" s="131">
        <v>0</v>
      </c>
    </row>
    <row r="3165" spans="1:11" ht="23.1" hidden="1" customHeight="1" x14ac:dyDescent="0.15">
      <c r="A3165" s="130" t="s">
        <v>6421</v>
      </c>
      <c r="B3165" s="130" t="s">
        <v>6422</v>
      </c>
      <c r="C3165" s="130" t="s">
        <v>22</v>
      </c>
      <c r="D3165" s="130">
        <v>0</v>
      </c>
      <c r="E3165" s="131">
        <v>0</v>
      </c>
      <c r="F3165" s="131">
        <v>0</v>
      </c>
      <c r="G3165" s="130" t="s">
        <v>51</v>
      </c>
      <c r="H3165" s="130">
        <v>0</v>
      </c>
      <c r="I3165" s="130">
        <v>0</v>
      </c>
      <c r="J3165" s="131">
        <v>0</v>
      </c>
      <c r="K3165" s="131">
        <v>0</v>
      </c>
    </row>
    <row r="3166" spans="1:11" ht="23.1" hidden="1" customHeight="1" x14ac:dyDescent="0.15">
      <c r="A3166" s="130" t="s">
        <v>6423</v>
      </c>
      <c r="B3166" s="130" t="s">
        <v>6424</v>
      </c>
      <c r="C3166" s="130" t="s">
        <v>18</v>
      </c>
      <c r="D3166" s="130">
        <v>0</v>
      </c>
      <c r="E3166" s="131">
        <v>0</v>
      </c>
      <c r="F3166" s="131">
        <v>0</v>
      </c>
      <c r="G3166" s="130" t="s">
        <v>18</v>
      </c>
      <c r="H3166" s="130">
        <v>0</v>
      </c>
      <c r="I3166" s="130">
        <v>0</v>
      </c>
      <c r="J3166" s="131">
        <v>0</v>
      </c>
      <c r="K3166" s="131">
        <v>0</v>
      </c>
    </row>
    <row r="3167" spans="1:11" ht="23.1" hidden="1" customHeight="1" x14ac:dyDescent="0.15">
      <c r="A3167" s="130" t="s">
        <v>6425</v>
      </c>
      <c r="B3167" s="130" t="s">
        <v>6426</v>
      </c>
      <c r="C3167" s="130" t="s">
        <v>35</v>
      </c>
      <c r="D3167" s="130">
        <v>0</v>
      </c>
      <c r="E3167" s="131">
        <v>0</v>
      </c>
      <c r="F3167" s="131">
        <v>0</v>
      </c>
      <c r="G3167" s="130" t="s">
        <v>36</v>
      </c>
      <c r="H3167" s="130">
        <v>0</v>
      </c>
      <c r="I3167" s="130">
        <v>0</v>
      </c>
      <c r="J3167" s="131">
        <v>0</v>
      </c>
      <c r="K3167" s="131">
        <v>0</v>
      </c>
    </row>
    <row r="3168" spans="1:11" ht="23.1" hidden="1" customHeight="1" x14ac:dyDescent="0.15">
      <c r="A3168" s="130" t="s">
        <v>6427</v>
      </c>
      <c r="B3168" s="130" t="s">
        <v>6428</v>
      </c>
      <c r="C3168" s="130" t="s">
        <v>18</v>
      </c>
      <c r="D3168" s="130">
        <v>0</v>
      </c>
      <c r="E3168" s="131">
        <v>0</v>
      </c>
      <c r="F3168" s="131">
        <v>0</v>
      </c>
      <c r="G3168" s="130" t="s">
        <v>18</v>
      </c>
      <c r="H3168" s="130">
        <v>0</v>
      </c>
      <c r="I3168" s="130">
        <v>0</v>
      </c>
      <c r="J3168" s="131">
        <v>0</v>
      </c>
      <c r="K3168" s="131">
        <v>0</v>
      </c>
    </row>
    <row r="3169" spans="1:11" ht="23.1" hidden="1" customHeight="1" x14ac:dyDescent="0.15">
      <c r="A3169" s="130" t="s">
        <v>6429</v>
      </c>
      <c r="B3169" s="130" t="s">
        <v>6430</v>
      </c>
      <c r="C3169" s="130" t="s">
        <v>17</v>
      </c>
      <c r="D3169" s="130">
        <v>0</v>
      </c>
      <c r="E3169" s="131" t="s">
        <v>14</v>
      </c>
      <c r="F3169" s="131">
        <v>0</v>
      </c>
      <c r="G3169" s="130" t="s">
        <v>23</v>
      </c>
      <c r="H3169" s="130">
        <v>0</v>
      </c>
      <c r="I3169" s="130">
        <v>0</v>
      </c>
      <c r="J3169" s="131" t="s">
        <v>14</v>
      </c>
      <c r="K3169" s="131">
        <v>0</v>
      </c>
    </row>
    <row r="3170" spans="1:11" ht="23.1" hidden="1" customHeight="1" x14ac:dyDescent="0.15">
      <c r="A3170" s="130" t="s">
        <v>6431</v>
      </c>
      <c r="B3170" s="130" t="s">
        <v>6432</v>
      </c>
      <c r="C3170" s="130" t="s">
        <v>12</v>
      </c>
      <c r="D3170" s="130">
        <v>0</v>
      </c>
      <c r="E3170" s="131">
        <v>0</v>
      </c>
      <c r="F3170" s="131">
        <v>0</v>
      </c>
      <c r="G3170" s="130" t="s">
        <v>19</v>
      </c>
      <c r="H3170" s="130">
        <v>0</v>
      </c>
      <c r="I3170" s="130">
        <v>0</v>
      </c>
      <c r="J3170" s="131">
        <v>0</v>
      </c>
      <c r="K3170" s="131">
        <v>0</v>
      </c>
    </row>
    <row r="3171" spans="1:11" ht="23.1" hidden="1" customHeight="1" x14ac:dyDescent="0.15">
      <c r="A3171" s="130" t="s">
        <v>6433</v>
      </c>
      <c r="B3171" s="130" t="s">
        <v>6434</v>
      </c>
      <c r="C3171" s="130" t="s">
        <v>17</v>
      </c>
      <c r="D3171" s="130">
        <v>0</v>
      </c>
      <c r="E3171" s="131" t="s">
        <v>14</v>
      </c>
      <c r="F3171" s="131">
        <v>0</v>
      </c>
      <c r="G3171" s="130" t="s">
        <v>23</v>
      </c>
      <c r="H3171" s="130">
        <v>0</v>
      </c>
      <c r="I3171" s="130">
        <v>0</v>
      </c>
      <c r="J3171" s="131" t="s">
        <v>14</v>
      </c>
      <c r="K3171" s="131">
        <v>0</v>
      </c>
    </row>
    <row r="3172" spans="1:11" ht="23.1" hidden="1" customHeight="1" x14ac:dyDescent="0.15">
      <c r="A3172" s="130" t="s">
        <v>6435</v>
      </c>
      <c r="B3172" s="130" t="s">
        <v>6436</v>
      </c>
      <c r="C3172" s="130" t="s">
        <v>50</v>
      </c>
      <c r="D3172" s="130">
        <v>0</v>
      </c>
      <c r="E3172" s="131">
        <v>0</v>
      </c>
      <c r="F3172" s="131">
        <v>0</v>
      </c>
      <c r="G3172" s="130" t="s">
        <v>50</v>
      </c>
      <c r="H3172" s="130">
        <v>0</v>
      </c>
      <c r="I3172" s="130">
        <v>0</v>
      </c>
      <c r="J3172" s="131">
        <v>0</v>
      </c>
      <c r="K3172" s="131">
        <v>0</v>
      </c>
    </row>
    <row r="3173" spans="1:11" ht="23.1" hidden="1" customHeight="1" x14ac:dyDescent="0.15">
      <c r="A3173" s="130" t="s">
        <v>6437</v>
      </c>
      <c r="B3173" s="130" t="s">
        <v>6438</v>
      </c>
      <c r="C3173" s="130" t="s">
        <v>22</v>
      </c>
      <c r="D3173" s="130">
        <v>0</v>
      </c>
      <c r="E3173" s="131">
        <v>0</v>
      </c>
      <c r="F3173" s="131">
        <v>0</v>
      </c>
      <c r="G3173" s="130" t="s">
        <v>51</v>
      </c>
      <c r="H3173" s="130">
        <v>0</v>
      </c>
      <c r="I3173" s="130">
        <v>0</v>
      </c>
      <c r="J3173" s="131">
        <v>0</v>
      </c>
      <c r="K3173" s="131">
        <v>0</v>
      </c>
    </row>
    <row r="3174" spans="1:11" ht="23.1" hidden="1" customHeight="1" x14ac:dyDescent="0.15">
      <c r="A3174" s="130" t="s">
        <v>6439</v>
      </c>
      <c r="B3174" s="130" t="s">
        <v>6440</v>
      </c>
      <c r="C3174" s="130" t="s">
        <v>22</v>
      </c>
      <c r="D3174" s="130">
        <v>0</v>
      </c>
      <c r="E3174" s="131">
        <v>0</v>
      </c>
      <c r="F3174" s="131">
        <v>0</v>
      </c>
      <c r="G3174" s="130" t="s">
        <v>84</v>
      </c>
      <c r="H3174" s="130" t="s">
        <v>86</v>
      </c>
      <c r="I3174" s="130">
        <v>0</v>
      </c>
      <c r="J3174" s="131">
        <v>0</v>
      </c>
      <c r="K3174" s="131">
        <v>0</v>
      </c>
    </row>
    <row r="3175" spans="1:11" ht="23.1" hidden="1" customHeight="1" x14ac:dyDescent="0.15">
      <c r="A3175" s="130" t="s">
        <v>6441</v>
      </c>
      <c r="B3175" s="130" t="s">
        <v>6442</v>
      </c>
      <c r="C3175" s="130" t="s">
        <v>40</v>
      </c>
      <c r="D3175" s="130" t="s">
        <v>11</v>
      </c>
      <c r="E3175" s="131">
        <v>0</v>
      </c>
      <c r="F3175" s="131">
        <v>0</v>
      </c>
      <c r="G3175" s="130" t="s">
        <v>40</v>
      </c>
      <c r="H3175" s="130" t="s">
        <v>57</v>
      </c>
      <c r="I3175" s="130">
        <v>0</v>
      </c>
      <c r="J3175" s="131">
        <v>0</v>
      </c>
      <c r="K3175" s="131">
        <v>0</v>
      </c>
    </row>
    <row r="3176" spans="1:11" ht="23.1" hidden="1" customHeight="1" x14ac:dyDescent="0.15">
      <c r="A3176" s="130" t="s">
        <v>6443</v>
      </c>
      <c r="B3176" s="130" t="s">
        <v>6444</v>
      </c>
      <c r="C3176" s="130" t="s">
        <v>18</v>
      </c>
      <c r="D3176" s="130">
        <v>0</v>
      </c>
      <c r="E3176" s="131">
        <v>0</v>
      </c>
      <c r="F3176" s="131">
        <v>0</v>
      </c>
      <c r="G3176" s="130" t="s">
        <v>18</v>
      </c>
      <c r="H3176" s="130">
        <v>0</v>
      </c>
      <c r="I3176" s="130">
        <v>0</v>
      </c>
      <c r="J3176" s="131">
        <v>0</v>
      </c>
      <c r="K3176" s="131">
        <v>0</v>
      </c>
    </row>
    <row r="3177" spans="1:11" ht="23.1" hidden="1" customHeight="1" x14ac:dyDescent="0.15">
      <c r="A3177" s="130" t="s">
        <v>6445</v>
      </c>
      <c r="B3177" s="130" t="s">
        <v>6446</v>
      </c>
      <c r="C3177" s="130" t="s">
        <v>25</v>
      </c>
      <c r="D3177" s="130">
        <v>0</v>
      </c>
      <c r="E3177" s="131" t="s">
        <v>14</v>
      </c>
      <c r="F3177" s="131">
        <v>0</v>
      </c>
      <c r="G3177" s="130" t="s">
        <v>27</v>
      </c>
      <c r="H3177" s="130">
        <v>0</v>
      </c>
      <c r="I3177" s="130">
        <v>0</v>
      </c>
      <c r="J3177" s="131" t="s">
        <v>14</v>
      </c>
      <c r="K3177" s="131">
        <v>0</v>
      </c>
    </row>
    <row r="3178" spans="1:11" ht="23.1" hidden="1" customHeight="1" x14ac:dyDescent="0.15">
      <c r="A3178" s="130" t="s">
        <v>6447</v>
      </c>
      <c r="B3178" s="130" t="s">
        <v>6448</v>
      </c>
      <c r="C3178" s="130" t="s">
        <v>22</v>
      </c>
      <c r="D3178" s="130">
        <v>0</v>
      </c>
      <c r="E3178" s="131">
        <v>0</v>
      </c>
      <c r="F3178" s="131">
        <v>0</v>
      </c>
      <c r="G3178" s="130" t="s">
        <v>79</v>
      </c>
      <c r="H3178" s="130">
        <v>0</v>
      </c>
      <c r="I3178" s="130">
        <v>0</v>
      </c>
      <c r="J3178" s="131">
        <v>0</v>
      </c>
      <c r="K3178" s="131">
        <v>0</v>
      </c>
    </row>
    <row r="3179" spans="1:11" ht="23.1" hidden="1" customHeight="1" x14ac:dyDescent="0.15">
      <c r="A3179" s="130" t="s">
        <v>6449</v>
      </c>
      <c r="B3179" s="130" t="s">
        <v>6450</v>
      </c>
      <c r="C3179" s="130" t="s">
        <v>25</v>
      </c>
      <c r="D3179" s="130">
        <v>0</v>
      </c>
      <c r="E3179" s="131" t="s">
        <v>12</v>
      </c>
      <c r="F3179" s="131">
        <v>0</v>
      </c>
      <c r="G3179" s="130" t="s">
        <v>41</v>
      </c>
      <c r="H3179" s="130" t="s">
        <v>33</v>
      </c>
      <c r="I3179" s="130">
        <v>0</v>
      </c>
      <c r="J3179" s="131" t="s">
        <v>19</v>
      </c>
      <c r="K3179" s="131">
        <v>0</v>
      </c>
    </row>
    <row r="3180" spans="1:11" ht="23.1" hidden="1" customHeight="1" x14ac:dyDescent="0.15">
      <c r="A3180" s="130" t="s">
        <v>6451</v>
      </c>
      <c r="B3180" s="130" t="s">
        <v>6452</v>
      </c>
      <c r="C3180" s="130" t="s">
        <v>11</v>
      </c>
      <c r="D3180" s="130" t="s">
        <v>47</v>
      </c>
      <c r="E3180" s="131">
        <v>0</v>
      </c>
      <c r="F3180" s="131">
        <v>0</v>
      </c>
      <c r="G3180" s="130" t="s">
        <v>32</v>
      </c>
      <c r="H3180" s="130" t="s">
        <v>47</v>
      </c>
      <c r="I3180" s="130">
        <v>0</v>
      </c>
      <c r="J3180" s="131">
        <v>0</v>
      </c>
      <c r="K3180" s="131">
        <v>0</v>
      </c>
    </row>
    <row r="3181" spans="1:11" ht="23.1" hidden="1" customHeight="1" x14ac:dyDescent="0.15">
      <c r="A3181" s="130" t="s">
        <v>6453</v>
      </c>
      <c r="B3181" s="130" t="s">
        <v>6454</v>
      </c>
      <c r="C3181" s="130" t="s">
        <v>22</v>
      </c>
      <c r="D3181" s="130">
        <v>0</v>
      </c>
      <c r="E3181" s="131">
        <v>0</v>
      </c>
      <c r="F3181" s="131">
        <v>0</v>
      </c>
      <c r="G3181" s="130" t="s">
        <v>71</v>
      </c>
      <c r="H3181" s="130">
        <v>0</v>
      </c>
      <c r="I3181" s="130">
        <v>0</v>
      </c>
      <c r="J3181" s="131">
        <v>0</v>
      </c>
      <c r="K3181" s="131">
        <v>0</v>
      </c>
    </row>
    <row r="3182" spans="1:11" ht="23.1" hidden="1" customHeight="1" x14ac:dyDescent="0.15">
      <c r="A3182" s="130" t="s">
        <v>6455</v>
      </c>
      <c r="B3182" s="130" t="s">
        <v>6456</v>
      </c>
      <c r="C3182" s="130" t="s">
        <v>12</v>
      </c>
      <c r="D3182" s="130">
        <v>0</v>
      </c>
      <c r="E3182" s="131">
        <v>0</v>
      </c>
      <c r="F3182" s="131">
        <v>0</v>
      </c>
      <c r="G3182" s="130" t="s">
        <v>19</v>
      </c>
      <c r="H3182" s="130">
        <v>0</v>
      </c>
      <c r="I3182" s="130">
        <v>0</v>
      </c>
      <c r="J3182" s="131">
        <v>0</v>
      </c>
      <c r="K3182" s="131">
        <v>0</v>
      </c>
    </row>
    <row r="3183" spans="1:11" ht="23.1" hidden="1" customHeight="1" x14ac:dyDescent="0.15">
      <c r="A3183" s="130" t="s">
        <v>6457</v>
      </c>
      <c r="B3183" s="130" t="s">
        <v>6458</v>
      </c>
      <c r="C3183" s="130" t="s">
        <v>39</v>
      </c>
      <c r="D3183" s="130">
        <v>0</v>
      </c>
      <c r="E3183" s="131">
        <v>0</v>
      </c>
      <c r="F3183" s="131">
        <v>0</v>
      </c>
      <c r="G3183" s="130" t="s">
        <v>52</v>
      </c>
      <c r="H3183" s="130">
        <v>0</v>
      </c>
      <c r="I3183" s="130">
        <v>0</v>
      </c>
      <c r="J3183" s="131">
        <v>0</v>
      </c>
      <c r="K3183" s="131">
        <v>0</v>
      </c>
    </row>
    <row r="3184" spans="1:11" ht="23.1" hidden="1" customHeight="1" x14ac:dyDescent="0.15">
      <c r="A3184" s="130" t="s">
        <v>6459</v>
      </c>
      <c r="B3184" s="130" t="s">
        <v>6460</v>
      </c>
      <c r="C3184" s="130" t="s">
        <v>11</v>
      </c>
      <c r="D3184" s="130">
        <v>0</v>
      </c>
      <c r="E3184" s="131">
        <v>0</v>
      </c>
      <c r="F3184" s="131">
        <v>0</v>
      </c>
      <c r="G3184" s="130" t="s">
        <v>32</v>
      </c>
      <c r="H3184" s="130">
        <v>0</v>
      </c>
      <c r="I3184" s="130">
        <v>0</v>
      </c>
      <c r="J3184" s="131">
        <v>0</v>
      </c>
      <c r="K3184" s="131">
        <v>0</v>
      </c>
    </row>
    <row r="3185" spans="1:11" ht="23.1" hidden="1" customHeight="1" x14ac:dyDescent="0.15">
      <c r="A3185" s="130" t="s">
        <v>6461</v>
      </c>
      <c r="B3185" s="130" t="s">
        <v>6462</v>
      </c>
      <c r="C3185" s="130" t="s">
        <v>17</v>
      </c>
      <c r="D3185" s="130" t="s">
        <v>40</v>
      </c>
      <c r="E3185" s="131">
        <v>0</v>
      </c>
      <c r="F3185" s="131">
        <v>0</v>
      </c>
      <c r="G3185" s="130" t="s">
        <v>37</v>
      </c>
      <c r="H3185" s="130" t="s">
        <v>40</v>
      </c>
      <c r="I3185" s="130">
        <v>0</v>
      </c>
      <c r="J3185" s="131">
        <v>0</v>
      </c>
      <c r="K3185" s="131">
        <v>0</v>
      </c>
    </row>
    <row r="3186" spans="1:11" ht="23.1" hidden="1" customHeight="1" x14ac:dyDescent="0.15">
      <c r="A3186" s="130" t="s">
        <v>6463</v>
      </c>
      <c r="B3186" s="130" t="s">
        <v>6464</v>
      </c>
      <c r="C3186" s="130" t="s">
        <v>25</v>
      </c>
      <c r="D3186" s="130">
        <v>0</v>
      </c>
      <c r="E3186" s="131">
        <v>0</v>
      </c>
      <c r="F3186" s="131">
        <v>0</v>
      </c>
      <c r="G3186" s="130" t="s">
        <v>72</v>
      </c>
      <c r="H3186" s="130">
        <v>0</v>
      </c>
      <c r="I3186" s="130">
        <v>0</v>
      </c>
      <c r="J3186" s="131">
        <v>0</v>
      </c>
      <c r="K3186" s="131">
        <v>0</v>
      </c>
    </row>
    <row r="3187" spans="1:11" ht="23.1" hidden="1" customHeight="1" x14ac:dyDescent="0.15">
      <c r="A3187" s="130" t="s">
        <v>6465</v>
      </c>
      <c r="B3187" s="130" t="s">
        <v>6466</v>
      </c>
      <c r="C3187" s="130" t="s">
        <v>17</v>
      </c>
      <c r="D3187" s="130" t="s">
        <v>25</v>
      </c>
      <c r="E3187" s="131">
        <v>0</v>
      </c>
      <c r="F3187" s="131">
        <v>0</v>
      </c>
      <c r="G3187" s="130" t="s">
        <v>33</v>
      </c>
      <c r="H3187" s="130" t="s">
        <v>37</v>
      </c>
      <c r="I3187" s="130">
        <v>0</v>
      </c>
      <c r="J3187" s="131">
        <v>0</v>
      </c>
      <c r="K3187" s="131">
        <v>0</v>
      </c>
    </row>
    <row r="3188" spans="1:11" ht="23.1" hidden="1" customHeight="1" x14ac:dyDescent="0.15">
      <c r="A3188" s="130" t="s">
        <v>6467</v>
      </c>
      <c r="B3188" s="130" t="s">
        <v>6468</v>
      </c>
      <c r="C3188" s="130" t="s">
        <v>11</v>
      </c>
      <c r="D3188" s="130">
        <v>0</v>
      </c>
      <c r="E3188" s="131">
        <v>0</v>
      </c>
      <c r="F3188" s="131">
        <v>0</v>
      </c>
      <c r="G3188" s="130" t="s">
        <v>13</v>
      </c>
      <c r="H3188" s="130">
        <v>0</v>
      </c>
      <c r="I3188" s="130">
        <v>0</v>
      </c>
      <c r="J3188" s="131">
        <v>0</v>
      </c>
      <c r="K3188" s="131">
        <v>0</v>
      </c>
    </row>
    <row r="3189" spans="1:11" ht="23.1" hidden="1" customHeight="1" x14ac:dyDescent="0.15">
      <c r="A3189" s="130" t="s">
        <v>6469</v>
      </c>
      <c r="B3189" s="130" t="s">
        <v>6470</v>
      </c>
      <c r="C3189" s="130" t="s">
        <v>39</v>
      </c>
      <c r="D3189" s="130">
        <v>0</v>
      </c>
      <c r="E3189" s="131">
        <v>0</v>
      </c>
      <c r="F3189" s="131">
        <v>0</v>
      </c>
      <c r="G3189" s="130" t="s">
        <v>43</v>
      </c>
      <c r="H3189" s="130">
        <v>0</v>
      </c>
      <c r="I3189" s="130">
        <v>0</v>
      </c>
      <c r="J3189" s="131">
        <v>0</v>
      </c>
      <c r="K3189" s="131">
        <v>0</v>
      </c>
    </row>
    <row r="3190" spans="1:11" ht="23.1" hidden="1" customHeight="1" x14ac:dyDescent="0.15">
      <c r="A3190" s="130" t="s">
        <v>6471</v>
      </c>
      <c r="B3190" s="130" t="s">
        <v>6472</v>
      </c>
      <c r="C3190" s="130" t="s">
        <v>11</v>
      </c>
      <c r="D3190" s="130">
        <v>0</v>
      </c>
      <c r="E3190" s="131">
        <v>0</v>
      </c>
      <c r="F3190" s="131">
        <v>0</v>
      </c>
      <c r="G3190" s="130" t="s">
        <v>57</v>
      </c>
      <c r="H3190" s="130">
        <v>0</v>
      </c>
      <c r="I3190" s="130">
        <v>0</v>
      </c>
      <c r="J3190" s="131">
        <v>0</v>
      </c>
      <c r="K3190" s="131">
        <v>0</v>
      </c>
    </row>
    <row r="3191" spans="1:11" ht="23.1" hidden="1" customHeight="1" x14ac:dyDescent="0.15">
      <c r="A3191" s="130" t="s">
        <v>6473</v>
      </c>
      <c r="B3191" s="130" t="s">
        <v>6474</v>
      </c>
      <c r="C3191" s="130" t="s">
        <v>12</v>
      </c>
      <c r="D3191" s="130">
        <v>0</v>
      </c>
      <c r="E3191" s="131">
        <v>0</v>
      </c>
      <c r="F3191" s="131">
        <v>0</v>
      </c>
      <c r="G3191" s="130" t="s">
        <v>68</v>
      </c>
      <c r="H3191" s="130">
        <v>0</v>
      </c>
      <c r="I3191" s="130">
        <v>0</v>
      </c>
      <c r="J3191" s="131">
        <v>0</v>
      </c>
      <c r="K3191" s="131">
        <v>0</v>
      </c>
    </row>
    <row r="3192" spans="1:11" ht="23.1" hidden="1" customHeight="1" x14ac:dyDescent="0.15">
      <c r="A3192" s="130" t="s">
        <v>6475</v>
      </c>
      <c r="B3192" s="130" t="s">
        <v>6476</v>
      </c>
      <c r="C3192" s="130" t="s">
        <v>14</v>
      </c>
      <c r="D3192" s="130">
        <v>0</v>
      </c>
      <c r="E3192" s="131">
        <v>0</v>
      </c>
      <c r="F3192" s="131">
        <v>0</v>
      </c>
      <c r="G3192" s="130" t="s">
        <v>14</v>
      </c>
      <c r="H3192" s="130">
        <v>0</v>
      </c>
      <c r="I3192" s="130">
        <v>0</v>
      </c>
      <c r="J3192" s="131">
        <v>0</v>
      </c>
      <c r="K3192" s="131">
        <v>0</v>
      </c>
    </row>
    <row r="3193" spans="1:11" ht="23.1" hidden="1" customHeight="1" x14ac:dyDescent="0.15">
      <c r="A3193" s="130" t="s">
        <v>6477</v>
      </c>
      <c r="B3193" s="130" t="s">
        <v>6478</v>
      </c>
      <c r="C3193" s="130" t="s">
        <v>25</v>
      </c>
      <c r="D3193" s="130" t="s">
        <v>35</v>
      </c>
      <c r="E3193" s="131" t="s">
        <v>11</v>
      </c>
      <c r="F3193" s="131">
        <v>0</v>
      </c>
      <c r="G3193" s="130" t="s">
        <v>64</v>
      </c>
      <c r="H3193" s="130" t="s">
        <v>69</v>
      </c>
      <c r="I3193" s="130">
        <v>0</v>
      </c>
      <c r="J3193" s="131" t="s">
        <v>13</v>
      </c>
      <c r="K3193" s="131">
        <v>0</v>
      </c>
    </row>
    <row r="3194" spans="1:11" ht="23.1" hidden="1" customHeight="1" x14ac:dyDescent="0.15">
      <c r="A3194" s="130" t="s">
        <v>6479</v>
      </c>
      <c r="B3194" s="130" t="s">
        <v>6480</v>
      </c>
      <c r="C3194" s="130" t="s">
        <v>26</v>
      </c>
      <c r="D3194" s="130">
        <v>0</v>
      </c>
      <c r="E3194" s="131">
        <v>0</v>
      </c>
      <c r="F3194" s="131">
        <v>0</v>
      </c>
      <c r="G3194" s="130" t="s">
        <v>26</v>
      </c>
      <c r="H3194" s="130">
        <v>0</v>
      </c>
      <c r="I3194" s="130">
        <v>0</v>
      </c>
      <c r="J3194" s="131">
        <v>0</v>
      </c>
      <c r="K3194" s="131">
        <v>0</v>
      </c>
    </row>
    <row r="3195" spans="1:11" ht="23.1" hidden="1" customHeight="1" x14ac:dyDescent="0.15">
      <c r="A3195" s="130" t="s">
        <v>6481</v>
      </c>
      <c r="B3195" s="130" t="s">
        <v>6482</v>
      </c>
      <c r="C3195" s="130" t="s">
        <v>17</v>
      </c>
      <c r="D3195" s="130">
        <v>0</v>
      </c>
      <c r="E3195" s="131" t="s">
        <v>14</v>
      </c>
      <c r="F3195" s="131">
        <v>0</v>
      </c>
      <c r="G3195" s="130" t="s">
        <v>23</v>
      </c>
      <c r="H3195" s="130">
        <v>0</v>
      </c>
      <c r="I3195" s="130">
        <v>0</v>
      </c>
      <c r="J3195" s="131" t="s">
        <v>14</v>
      </c>
      <c r="K3195" s="131">
        <v>0</v>
      </c>
    </row>
    <row r="3196" spans="1:11" ht="23.1" hidden="1" customHeight="1" x14ac:dyDescent="0.15">
      <c r="A3196" s="130" t="s">
        <v>6483</v>
      </c>
      <c r="B3196" s="130" t="s">
        <v>6484</v>
      </c>
      <c r="C3196" s="130" t="s">
        <v>25</v>
      </c>
      <c r="D3196" s="130">
        <v>0</v>
      </c>
      <c r="E3196" s="131" t="s">
        <v>39</v>
      </c>
      <c r="F3196" s="131">
        <v>0</v>
      </c>
      <c r="G3196" s="130" t="s">
        <v>33</v>
      </c>
      <c r="H3196" s="130">
        <v>0</v>
      </c>
      <c r="I3196" s="130">
        <v>0</v>
      </c>
      <c r="J3196" s="131" t="s">
        <v>43</v>
      </c>
      <c r="K3196" s="131">
        <v>0</v>
      </c>
    </row>
    <row r="3197" spans="1:11" ht="23.1" hidden="1" customHeight="1" x14ac:dyDescent="0.15">
      <c r="A3197" s="130" t="s">
        <v>6485</v>
      </c>
      <c r="B3197" s="130" t="s">
        <v>6486</v>
      </c>
      <c r="C3197" s="130" t="s">
        <v>11</v>
      </c>
      <c r="D3197" s="130">
        <v>0</v>
      </c>
      <c r="E3197" s="131">
        <v>0</v>
      </c>
      <c r="F3197" s="131">
        <v>0</v>
      </c>
      <c r="G3197" s="130" t="s">
        <v>32</v>
      </c>
      <c r="H3197" s="130">
        <v>0</v>
      </c>
      <c r="I3197" s="130">
        <v>0</v>
      </c>
      <c r="J3197" s="131">
        <v>0</v>
      </c>
      <c r="K3197" s="131">
        <v>0</v>
      </c>
    </row>
    <row r="3198" spans="1:11" ht="23.1" hidden="1" customHeight="1" x14ac:dyDescent="0.15">
      <c r="A3198" s="130" t="s">
        <v>6487</v>
      </c>
      <c r="B3198" s="130" t="s">
        <v>6488</v>
      </c>
      <c r="C3198" s="130" t="s">
        <v>12</v>
      </c>
      <c r="D3198" s="130">
        <v>0</v>
      </c>
      <c r="E3198" s="131">
        <v>0</v>
      </c>
      <c r="F3198" s="131">
        <v>0</v>
      </c>
      <c r="G3198" s="130" t="s">
        <v>19</v>
      </c>
      <c r="H3198" s="130">
        <v>0</v>
      </c>
      <c r="I3198" s="130">
        <v>0</v>
      </c>
      <c r="J3198" s="131">
        <v>0</v>
      </c>
      <c r="K3198" s="131">
        <v>0</v>
      </c>
    </row>
    <row r="3199" spans="1:11" ht="23.1" hidden="1" customHeight="1" x14ac:dyDescent="0.15">
      <c r="A3199" s="130" t="s">
        <v>6489</v>
      </c>
      <c r="B3199" s="130" t="s">
        <v>6490</v>
      </c>
      <c r="C3199" s="130" t="s">
        <v>25</v>
      </c>
      <c r="D3199" s="130">
        <v>0</v>
      </c>
      <c r="E3199" s="131">
        <v>0</v>
      </c>
      <c r="F3199" s="131">
        <v>0</v>
      </c>
      <c r="G3199" s="130" t="s">
        <v>41</v>
      </c>
      <c r="H3199" s="130">
        <v>0</v>
      </c>
      <c r="I3199" s="130">
        <v>0</v>
      </c>
      <c r="J3199" s="131">
        <v>0</v>
      </c>
      <c r="K3199" s="131">
        <v>0</v>
      </c>
    </row>
    <row r="3200" spans="1:11" ht="23.1" hidden="1" customHeight="1" x14ac:dyDescent="0.15">
      <c r="A3200" s="130" t="s">
        <v>6491</v>
      </c>
      <c r="B3200" s="130" t="s">
        <v>6492</v>
      </c>
      <c r="C3200" s="130" t="s">
        <v>18</v>
      </c>
      <c r="D3200" s="130">
        <v>0</v>
      </c>
      <c r="E3200" s="131">
        <v>0</v>
      </c>
      <c r="F3200" s="131">
        <v>0</v>
      </c>
      <c r="G3200" s="130" t="s">
        <v>18</v>
      </c>
      <c r="H3200" s="130">
        <v>0</v>
      </c>
      <c r="I3200" s="130">
        <v>0</v>
      </c>
      <c r="J3200" s="131">
        <v>0</v>
      </c>
      <c r="K3200" s="131">
        <v>0</v>
      </c>
    </row>
    <row r="3201" spans="1:11" ht="23.1" hidden="1" customHeight="1" x14ac:dyDescent="0.15">
      <c r="A3201" s="130" t="s">
        <v>6493</v>
      </c>
      <c r="B3201" s="130" t="s">
        <v>6494</v>
      </c>
      <c r="C3201" s="130" t="s">
        <v>26</v>
      </c>
      <c r="D3201" s="130">
        <v>0</v>
      </c>
      <c r="E3201" s="131">
        <v>0</v>
      </c>
      <c r="F3201" s="131">
        <v>0</v>
      </c>
      <c r="G3201" s="130" t="s">
        <v>26</v>
      </c>
      <c r="H3201" s="130">
        <v>0</v>
      </c>
      <c r="I3201" s="130">
        <v>0</v>
      </c>
      <c r="J3201" s="131">
        <v>0</v>
      </c>
      <c r="K3201" s="131">
        <v>0</v>
      </c>
    </row>
    <row r="3202" spans="1:11" ht="23.1" hidden="1" customHeight="1" x14ac:dyDescent="0.15">
      <c r="A3202" s="130" t="s">
        <v>6495</v>
      </c>
      <c r="B3202" s="130" t="s">
        <v>6496</v>
      </c>
      <c r="C3202" s="130" t="s">
        <v>25</v>
      </c>
      <c r="D3202" s="130">
        <v>0</v>
      </c>
      <c r="E3202" s="131">
        <v>0</v>
      </c>
      <c r="F3202" s="131">
        <v>0</v>
      </c>
      <c r="G3202" s="130" t="s">
        <v>27</v>
      </c>
      <c r="H3202" s="130" t="s">
        <v>33</v>
      </c>
      <c r="I3202" s="130">
        <v>0</v>
      </c>
      <c r="J3202" s="131">
        <v>0</v>
      </c>
      <c r="K3202" s="131">
        <v>0</v>
      </c>
    </row>
    <row r="3203" spans="1:11" ht="23.1" hidden="1" customHeight="1" x14ac:dyDescent="0.15">
      <c r="A3203" s="130" t="s">
        <v>6497</v>
      </c>
      <c r="B3203" s="130" t="s">
        <v>6498</v>
      </c>
      <c r="C3203" s="130" t="s">
        <v>40</v>
      </c>
      <c r="D3203" s="130">
        <v>0</v>
      </c>
      <c r="E3203" s="131">
        <v>0</v>
      </c>
      <c r="F3203" s="131">
        <v>0</v>
      </c>
      <c r="G3203" s="130" t="s">
        <v>40</v>
      </c>
      <c r="H3203" s="130">
        <v>0</v>
      </c>
      <c r="I3203" s="130">
        <v>0</v>
      </c>
      <c r="J3203" s="131">
        <v>0</v>
      </c>
      <c r="K3203" s="131">
        <v>0</v>
      </c>
    </row>
    <row r="3204" spans="1:11" ht="23.1" hidden="1" customHeight="1" x14ac:dyDescent="0.15">
      <c r="A3204" s="130" t="s">
        <v>6499</v>
      </c>
      <c r="B3204" s="130" t="s">
        <v>6500</v>
      </c>
      <c r="C3204" s="130" t="s">
        <v>39</v>
      </c>
      <c r="D3204" s="130" t="s">
        <v>35</v>
      </c>
      <c r="E3204" s="131" t="s">
        <v>25</v>
      </c>
      <c r="F3204" s="131">
        <v>0</v>
      </c>
      <c r="G3204" s="130" t="s">
        <v>52</v>
      </c>
      <c r="H3204" s="130" t="s">
        <v>72</v>
      </c>
      <c r="I3204" s="130" t="s">
        <v>69</v>
      </c>
      <c r="J3204" s="131">
        <v>0</v>
      </c>
      <c r="K3204" s="131">
        <v>0</v>
      </c>
    </row>
    <row r="3205" spans="1:11" ht="23.1" hidden="1" customHeight="1" x14ac:dyDescent="0.15">
      <c r="A3205" s="130" t="s">
        <v>6501</v>
      </c>
      <c r="B3205" s="130" t="s">
        <v>6502</v>
      </c>
      <c r="C3205" s="130" t="s">
        <v>17</v>
      </c>
      <c r="D3205" s="130">
        <v>0</v>
      </c>
      <c r="E3205" s="131" t="s">
        <v>14</v>
      </c>
      <c r="F3205" s="131">
        <v>0</v>
      </c>
      <c r="G3205" s="130" t="s">
        <v>23</v>
      </c>
      <c r="H3205" s="130">
        <v>0</v>
      </c>
      <c r="I3205" s="130">
        <v>0</v>
      </c>
      <c r="J3205" s="131" t="s">
        <v>14</v>
      </c>
      <c r="K3205" s="131">
        <v>0</v>
      </c>
    </row>
    <row r="3206" spans="1:11" ht="23.1" hidden="1" customHeight="1" x14ac:dyDescent="0.15">
      <c r="A3206" s="130" t="s">
        <v>6503</v>
      </c>
      <c r="B3206" s="130" t="s">
        <v>6504</v>
      </c>
      <c r="C3206" s="130" t="s">
        <v>25</v>
      </c>
      <c r="D3206" s="130" t="s">
        <v>11</v>
      </c>
      <c r="E3206" s="131">
        <v>0</v>
      </c>
      <c r="F3206" s="131">
        <v>0</v>
      </c>
      <c r="G3206" s="130" t="s">
        <v>72</v>
      </c>
      <c r="H3206" s="130" t="s">
        <v>57</v>
      </c>
      <c r="I3206" s="130">
        <v>0</v>
      </c>
      <c r="J3206" s="131">
        <v>0</v>
      </c>
      <c r="K3206" s="131">
        <v>0</v>
      </c>
    </row>
    <row r="3207" spans="1:11" ht="23.1" hidden="1" customHeight="1" x14ac:dyDescent="0.15">
      <c r="A3207" s="130" t="s">
        <v>6505</v>
      </c>
      <c r="B3207" s="130" t="s">
        <v>6506</v>
      </c>
      <c r="C3207" s="130" t="s">
        <v>18</v>
      </c>
      <c r="D3207" s="130">
        <v>0</v>
      </c>
      <c r="E3207" s="131">
        <v>0</v>
      </c>
      <c r="F3207" s="131">
        <v>0</v>
      </c>
      <c r="G3207" s="130" t="s">
        <v>18</v>
      </c>
      <c r="H3207" s="130">
        <v>0</v>
      </c>
      <c r="I3207" s="130">
        <v>0</v>
      </c>
      <c r="J3207" s="131">
        <v>0</v>
      </c>
      <c r="K3207" s="131">
        <v>0</v>
      </c>
    </row>
    <row r="3208" spans="1:11" ht="23.1" hidden="1" customHeight="1" x14ac:dyDescent="0.15">
      <c r="A3208" s="130" t="s">
        <v>6507</v>
      </c>
      <c r="B3208" s="130" t="s">
        <v>6508</v>
      </c>
      <c r="C3208" s="130" t="s">
        <v>17</v>
      </c>
      <c r="D3208" s="130">
        <v>0</v>
      </c>
      <c r="E3208" s="131">
        <v>0</v>
      </c>
      <c r="F3208" s="131">
        <v>0</v>
      </c>
      <c r="G3208" s="130" t="s">
        <v>37</v>
      </c>
      <c r="H3208" s="130">
        <v>0</v>
      </c>
      <c r="I3208" s="130">
        <v>0</v>
      </c>
      <c r="J3208" s="131">
        <v>0</v>
      </c>
      <c r="K3208" s="131">
        <v>0</v>
      </c>
    </row>
    <row r="3209" spans="1:11" ht="23.1" hidden="1" customHeight="1" x14ac:dyDescent="0.15">
      <c r="A3209" s="130" t="s">
        <v>6509</v>
      </c>
      <c r="B3209" s="130" t="s">
        <v>6510</v>
      </c>
      <c r="C3209" s="130" t="s">
        <v>17</v>
      </c>
      <c r="D3209" s="130">
        <v>0</v>
      </c>
      <c r="E3209" s="131">
        <v>0</v>
      </c>
      <c r="F3209" s="131">
        <v>0</v>
      </c>
      <c r="G3209" s="130" t="s">
        <v>37</v>
      </c>
      <c r="H3209" s="130">
        <v>0</v>
      </c>
      <c r="I3209" s="130">
        <v>0</v>
      </c>
      <c r="J3209" s="131">
        <v>0</v>
      </c>
      <c r="K3209" s="131">
        <v>0</v>
      </c>
    </row>
    <row r="3210" spans="1:11" ht="23.1" hidden="1" customHeight="1" x14ac:dyDescent="0.15">
      <c r="A3210" s="130" t="s">
        <v>6511</v>
      </c>
      <c r="B3210" s="130" t="s">
        <v>6512</v>
      </c>
      <c r="C3210" s="130" t="s">
        <v>12</v>
      </c>
      <c r="D3210" s="130">
        <v>0</v>
      </c>
      <c r="E3210" s="131">
        <v>0</v>
      </c>
      <c r="F3210" s="131">
        <v>0</v>
      </c>
      <c r="G3210" s="130" t="s">
        <v>19</v>
      </c>
      <c r="H3210" s="130">
        <v>0</v>
      </c>
      <c r="I3210" s="130">
        <v>0</v>
      </c>
      <c r="J3210" s="131">
        <v>0</v>
      </c>
      <c r="K3210" s="131">
        <v>0</v>
      </c>
    </row>
    <row r="3211" spans="1:11" ht="23.1" hidden="1" customHeight="1" x14ac:dyDescent="0.15">
      <c r="A3211" s="130" t="s">
        <v>6513</v>
      </c>
      <c r="B3211" s="130" t="s">
        <v>6514</v>
      </c>
      <c r="C3211" s="130" t="s">
        <v>22</v>
      </c>
      <c r="D3211" s="130">
        <v>0</v>
      </c>
      <c r="E3211" s="131">
        <v>0</v>
      </c>
      <c r="F3211" s="131">
        <v>0</v>
      </c>
      <c r="G3211" s="130" t="s">
        <v>71</v>
      </c>
      <c r="H3211" s="130">
        <v>0</v>
      </c>
      <c r="I3211" s="130">
        <v>0</v>
      </c>
      <c r="J3211" s="131">
        <v>0</v>
      </c>
      <c r="K3211" s="131">
        <v>0</v>
      </c>
    </row>
    <row r="3212" spans="1:11" ht="23.1" hidden="1" customHeight="1" x14ac:dyDescent="0.15">
      <c r="A3212" s="130" t="s">
        <v>6515</v>
      </c>
      <c r="B3212" s="130" t="s">
        <v>6516</v>
      </c>
      <c r="C3212" s="130" t="s">
        <v>12</v>
      </c>
      <c r="D3212" s="130">
        <v>0</v>
      </c>
      <c r="E3212" s="131">
        <v>0</v>
      </c>
      <c r="F3212" s="131">
        <v>0</v>
      </c>
      <c r="G3212" s="130" t="s">
        <v>19</v>
      </c>
      <c r="H3212" s="130">
        <v>0</v>
      </c>
      <c r="I3212" s="130">
        <v>0</v>
      </c>
      <c r="J3212" s="131">
        <v>0</v>
      </c>
      <c r="K3212" s="131">
        <v>0</v>
      </c>
    </row>
    <row r="3213" spans="1:11" ht="23.1" hidden="1" customHeight="1" x14ac:dyDescent="0.15">
      <c r="A3213" s="130" t="s">
        <v>6517</v>
      </c>
      <c r="B3213" s="130" t="s">
        <v>6518</v>
      </c>
      <c r="C3213" s="130" t="s">
        <v>12</v>
      </c>
      <c r="D3213" s="130">
        <v>0</v>
      </c>
      <c r="E3213" s="131">
        <v>0</v>
      </c>
      <c r="F3213" s="131">
        <v>0</v>
      </c>
      <c r="G3213" s="130" t="s">
        <v>19</v>
      </c>
      <c r="H3213" s="130">
        <v>0</v>
      </c>
      <c r="I3213" s="130">
        <v>0</v>
      </c>
      <c r="J3213" s="131">
        <v>0</v>
      </c>
      <c r="K3213" s="131">
        <v>0</v>
      </c>
    </row>
    <row r="3214" spans="1:11" ht="23.1" hidden="1" customHeight="1" x14ac:dyDescent="0.15">
      <c r="A3214" s="130" t="s">
        <v>6519</v>
      </c>
      <c r="B3214" s="130" t="s">
        <v>6520</v>
      </c>
      <c r="C3214" s="130" t="s">
        <v>17</v>
      </c>
      <c r="D3214" s="130">
        <v>0</v>
      </c>
      <c r="E3214" s="131">
        <v>0</v>
      </c>
      <c r="F3214" s="131">
        <v>0</v>
      </c>
      <c r="G3214" s="130" t="s">
        <v>37</v>
      </c>
      <c r="H3214" s="130">
        <v>0</v>
      </c>
      <c r="I3214" s="130">
        <v>0</v>
      </c>
      <c r="J3214" s="131">
        <v>0</v>
      </c>
      <c r="K3214" s="131">
        <v>0</v>
      </c>
    </row>
    <row r="3215" spans="1:11" ht="23.1" hidden="1" customHeight="1" x14ac:dyDescent="0.15">
      <c r="A3215" s="130" t="s">
        <v>6521</v>
      </c>
      <c r="B3215" s="130" t="s">
        <v>6522</v>
      </c>
      <c r="C3215" s="130" t="s">
        <v>11</v>
      </c>
      <c r="D3215" s="130">
        <v>0</v>
      </c>
      <c r="E3215" s="131">
        <v>0</v>
      </c>
      <c r="F3215" s="131">
        <v>0</v>
      </c>
      <c r="G3215" s="130" t="s">
        <v>57</v>
      </c>
      <c r="H3215" s="130">
        <v>0</v>
      </c>
      <c r="I3215" s="130">
        <v>0</v>
      </c>
      <c r="J3215" s="131">
        <v>0</v>
      </c>
      <c r="K3215" s="131">
        <v>0</v>
      </c>
    </row>
    <row r="3216" spans="1:11" ht="23.1" hidden="1" customHeight="1" x14ac:dyDescent="0.15">
      <c r="A3216" s="130" t="s">
        <v>6523</v>
      </c>
      <c r="B3216" s="130" t="s">
        <v>6524</v>
      </c>
      <c r="C3216" s="130" t="s">
        <v>25</v>
      </c>
      <c r="D3216" s="130">
        <v>0</v>
      </c>
      <c r="E3216" s="131">
        <v>0</v>
      </c>
      <c r="F3216" s="131">
        <v>0</v>
      </c>
      <c r="G3216" s="130" t="s">
        <v>41</v>
      </c>
      <c r="H3216" s="130">
        <v>0</v>
      </c>
      <c r="I3216" s="130">
        <v>0</v>
      </c>
      <c r="J3216" s="131">
        <v>0</v>
      </c>
      <c r="K3216" s="131">
        <v>0</v>
      </c>
    </row>
    <row r="3217" spans="1:11" ht="23.1" hidden="1" customHeight="1" x14ac:dyDescent="0.15">
      <c r="A3217" s="130" t="s">
        <v>6525</v>
      </c>
      <c r="B3217" s="130" t="s">
        <v>6526</v>
      </c>
      <c r="C3217" s="130" t="s">
        <v>17</v>
      </c>
      <c r="D3217" s="130">
        <v>0</v>
      </c>
      <c r="E3217" s="131">
        <v>0</v>
      </c>
      <c r="F3217" s="131">
        <v>0</v>
      </c>
      <c r="G3217" s="130" t="s">
        <v>23</v>
      </c>
      <c r="H3217" s="130">
        <v>0</v>
      </c>
      <c r="I3217" s="130">
        <v>0</v>
      </c>
      <c r="J3217" s="131">
        <v>0</v>
      </c>
      <c r="K3217" s="131">
        <v>0</v>
      </c>
    </row>
    <row r="3218" spans="1:11" ht="23.1" hidden="1" customHeight="1" x14ac:dyDescent="0.15">
      <c r="A3218" s="130" t="s">
        <v>6527</v>
      </c>
      <c r="B3218" s="130" t="s">
        <v>6528</v>
      </c>
      <c r="C3218" s="130" t="s">
        <v>40</v>
      </c>
      <c r="D3218" s="130" t="s">
        <v>35</v>
      </c>
      <c r="E3218" s="131">
        <v>0</v>
      </c>
      <c r="F3218" s="131">
        <v>0</v>
      </c>
      <c r="G3218" s="130" t="s">
        <v>40</v>
      </c>
      <c r="H3218" s="130" t="s">
        <v>69</v>
      </c>
      <c r="I3218" s="130">
        <v>0</v>
      </c>
      <c r="J3218" s="131">
        <v>0</v>
      </c>
      <c r="K3218" s="131">
        <v>0</v>
      </c>
    </row>
    <row r="3219" spans="1:11" ht="23.1" hidden="1" customHeight="1" x14ac:dyDescent="0.15">
      <c r="A3219" s="130" t="s">
        <v>6529</v>
      </c>
      <c r="B3219" s="130" t="s">
        <v>6530</v>
      </c>
      <c r="C3219" s="130" t="s">
        <v>12</v>
      </c>
      <c r="D3219" s="130">
        <v>0</v>
      </c>
      <c r="E3219" s="131">
        <v>0</v>
      </c>
      <c r="F3219" s="131">
        <v>0</v>
      </c>
      <c r="G3219" s="130" t="s">
        <v>19</v>
      </c>
      <c r="H3219" s="130">
        <v>0</v>
      </c>
      <c r="I3219" s="130">
        <v>0</v>
      </c>
      <c r="J3219" s="131">
        <v>0</v>
      </c>
      <c r="K3219" s="131">
        <v>0</v>
      </c>
    </row>
    <row r="3220" spans="1:11" ht="23.1" hidden="1" customHeight="1" x14ac:dyDescent="0.15">
      <c r="A3220" s="130" t="s">
        <v>6531</v>
      </c>
      <c r="B3220" s="130" t="s">
        <v>6532</v>
      </c>
      <c r="C3220" s="130" t="s">
        <v>12</v>
      </c>
      <c r="D3220" s="130">
        <v>0</v>
      </c>
      <c r="E3220" s="131">
        <v>0</v>
      </c>
      <c r="F3220" s="131">
        <v>0</v>
      </c>
      <c r="G3220" s="130" t="s">
        <v>68</v>
      </c>
      <c r="H3220" s="130">
        <v>0</v>
      </c>
      <c r="I3220" s="130">
        <v>0</v>
      </c>
      <c r="J3220" s="131">
        <v>0</v>
      </c>
      <c r="K3220" s="131">
        <v>0</v>
      </c>
    </row>
    <row r="3221" spans="1:11" ht="23.1" hidden="1" customHeight="1" x14ac:dyDescent="0.15">
      <c r="A3221" s="130" t="s">
        <v>6533</v>
      </c>
      <c r="B3221" s="130" t="s">
        <v>6534</v>
      </c>
      <c r="C3221" s="130" t="s">
        <v>39</v>
      </c>
      <c r="D3221" s="130">
        <v>0</v>
      </c>
      <c r="E3221" s="131">
        <v>0</v>
      </c>
      <c r="F3221" s="131">
        <v>0</v>
      </c>
      <c r="G3221" s="130" t="s">
        <v>52</v>
      </c>
      <c r="H3221" s="130">
        <v>0</v>
      </c>
      <c r="I3221" s="130">
        <v>0</v>
      </c>
      <c r="J3221" s="131">
        <v>0</v>
      </c>
      <c r="K3221" s="131">
        <v>0</v>
      </c>
    </row>
    <row r="3222" spans="1:11" ht="23.1" hidden="1" customHeight="1" x14ac:dyDescent="0.15">
      <c r="A3222" s="130" t="s">
        <v>6535</v>
      </c>
      <c r="B3222" s="130" t="s">
        <v>6536</v>
      </c>
      <c r="C3222" s="130" t="s">
        <v>17</v>
      </c>
      <c r="D3222" s="130">
        <v>0</v>
      </c>
      <c r="E3222" s="131">
        <v>0</v>
      </c>
      <c r="F3222" s="131">
        <v>0</v>
      </c>
      <c r="G3222" s="130" t="s">
        <v>23</v>
      </c>
      <c r="H3222" s="130">
        <v>0</v>
      </c>
      <c r="I3222" s="130">
        <v>0</v>
      </c>
      <c r="J3222" s="131">
        <v>0</v>
      </c>
      <c r="K3222" s="131">
        <v>0</v>
      </c>
    </row>
    <row r="3223" spans="1:11" ht="23.1" hidden="1" customHeight="1" x14ac:dyDescent="0.15">
      <c r="A3223" s="130" t="s">
        <v>6537</v>
      </c>
      <c r="B3223" s="130" t="s">
        <v>6538</v>
      </c>
      <c r="C3223" s="130" t="s">
        <v>17</v>
      </c>
      <c r="D3223" s="130">
        <v>0</v>
      </c>
      <c r="E3223" s="131" t="s">
        <v>12</v>
      </c>
      <c r="F3223" s="131">
        <v>0</v>
      </c>
      <c r="G3223" s="130" t="s">
        <v>82</v>
      </c>
      <c r="H3223" s="130">
        <v>0</v>
      </c>
      <c r="I3223" s="130">
        <v>0</v>
      </c>
      <c r="J3223" s="131">
        <v>0</v>
      </c>
      <c r="K3223" s="131">
        <v>0</v>
      </c>
    </row>
    <row r="3224" spans="1:11" ht="23.1" hidden="1" customHeight="1" x14ac:dyDescent="0.15">
      <c r="A3224" s="130" t="s">
        <v>6539</v>
      </c>
      <c r="B3224" s="130" t="s">
        <v>6540</v>
      </c>
      <c r="C3224" s="130" t="s">
        <v>17</v>
      </c>
      <c r="D3224" s="130">
        <v>0</v>
      </c>
      <c r="E3224" s="131">
        <v>0</v>
      </c>
      <c r="F3224" s="131">
        <v>0</v>
      </c>
      <c r="G3224" s="130" t="s">
        <v>83</v>
      </c>
      <c r="H3224" s="130">
        <v>0</v>
      </c>
      <c r="I3224" s="130">
        <v>0</v>
      </c>
      <c r="J3224" s="131">
        <v>0</v>
      </c>
      <c r="K3224" s="131">
        <v>0</v>
      </c>
    </row>
    <row r="3225" spans="1:11" ht="23.1" hidden="1" customHeight="1" x14ac:dyDescent="0.15">
      <c r="A3225" s="130" t="s">
        <v>6541</v>
      </c>
      <c r="B3225" s="130" t="s">
        <v>6542</v>
      </c>
      <c r="C3225" s="130" t="s">
        <v>39</v>
      </c>
      <c r="D3225" s="130" t="s">
        <v>11</v>
      </c>
      <c r="E3225" s="131">
        <v>0</v>
      </c>
      <c r="F3225" s="131">
        <v>0</v>
      </c>
      <c r="G3225" s="130" t="s">
        <v>52</v>
      </c>
      <c r="H3225" s="130" t="s">
        <v>13</v>
      </c>
      <c r="I3225" s="130">
        <v>0</v>
      </c>
      <c r="J3225" s="131">
        <v>0</v>
      </c>
      <c r="K3225" s="131">
        <v>0</v>
      </c>
    </row>
    <row r="3226" spans="1:11" ht="23.1" hidden="1" customHeight="1" x14ac:dyDescent="0.15">
      <c r="A3226" s="130" t="s">
        <v>6543</v>
      </c>
      <c r="B3226" s="130" t="s">
        <v>6544</v>
      </c>
      <c r="C3226" s="130" t="s">
        <v>12</v>
      </c>
      <c r="D3226" s="130" t="s">
        <v>11</v>
      </c>
      <c r="E3226" s="131">
        <v>0</v>
      </c>
      <c r="F3226" s="131">
        <v>0</v>
      </c>
      <c r="G3226" s="130" t="s">
        <v>19</v>
      </c>
      <c r="H3226" s="130" t="s">
        <v>32</v>
      </c>
      <c r="I3226" s="130">
        <v>0</v>
      </c>
      <c r="J3226" s="131">
        <v>0</v>
      </c>
      <c r="K3226" s="131">
        <v>0</v>
      </c>
    </row>
    <row r="3227" spans="1:11" ht="23.1" hidden="1" customHeight="1" x14ac:dyDescent="0.15">
      <c r="A3227" s="130" t="s">
        <v>6545</v>
      </c>
      <c r="B3227" s="130" t="s">
        <v>6546</v>
      </c>
      <c r="C3227" s="130" t="s">
        <v>18</v>
      </c>
      <c r="D3227" s="130">
        <v>0</v>
      </c>
      <c r="E3227" s="131">
        <v>0</v>
      </c>
      <c r="F3227" s="131">
        <v>0</v>
      </c>
      <c r="G3227" s="130" t="s">
        <v>18</v>
      </c>
      <c r="H3227" s="130">
        <v>0</v>
      </c>
      <c r="I3227" s="130">
        <v>0</v>
      </c>
      <c r="J3227" s="131">
        <v>0</v>
      </c>
      <c r="K3227" s="131">
        <v>0</v>
      </c>
    </row>
    <row r="3228" spans="1:11" ht="23.1" hidden="1" customHeight="1" x14ac:dyDescent="0.15">
      <c r="A3228" s="130" t="s">
        <v>6547</v>
      </c>
      <c r="B3228" s="130" t="s">
        <v>6548</v>
      </c>
      <c r="C3228" s="130" t="s">
        <v>12</v>
      </c>
      <c r="D3228" s="130">
        <v>0</v>
      </c>
      <c r="E3228" s="131">
        <v>0</v>
      </c>
      <c r="F3228" s="131">
        <v>0</v>
      </c>
      <c r="G3228" s="130" t="s">
        <v>19</v>
      </c>
      <c r="H3228" s="130">
        <v>0</v>
      </c>
      <c r="I3228" s="130">
        <v>0</v>
      </c>
      <c r="J3228" s="131">
        <v>0</v>
      </c>
      <c r="K3228" s="131">
        <v>0</v>
      </c>
    </row>
    <row r="3229" spans="1:11" ht="23.1" hidden="1" customHeight="1" x14ac:dyDescent="0.15">
      <c r="A3229" s="130" t="s">
        <v>6549</v>
      </c>
      <c r="B3229" s="130" t="s">
        <v>6550</v>
      </c>
      <c r="C3229" s="130" t="s">
        <v>18</v>
      </c>
      <c r="D3229" s="130">
        <v>0</v>
      </c>
      <c r="E3229" s="131">
        <v>0</v>
      </c>
      <c r="F3229" s="131">
        <v>0</v>
      </c>
      <c r="G3229" s="130" t="s">
        <v>18</v>
      </c>
      <c r="H3229" s="130">
        <v>0</v>
      </c>
      <c r="I3229" s="130">
        <v>0</v>
      </c>
      <c r="J3229" s="131">
        <v>0</v>
      </c>
      <c r="K3229" s="131">
        <v>0</v>
      </c>
    </row>
    <row r="3230" spans="1:11" ht="23.1" hidden="1" customHeight="1" x14ac:dyDescent="0.15">
      <c r="A3230" s="130" t="s">
        <v>6551</v>
      </c>
      <c r="B3230" s="130" t="s">
        <v>6552</v>
      </c>
      <c r="C3230" s="130" t="s">
        <v>50</v>
      </c>
      <c r="D3230" s="130" t="s">
        <v>22</v>
      </c>
      <c r="E3230" s="131">
        <v>0</v>
      </c>
      <c r="F3230" s="131">
        <v>0</v>
      </c>
      <c r="G3230" s="130" t="s">
        <v>50</v>
      </c>
      <c r="H3230" s="130" t="s">
        <v>73</v>
      </c>
      <c r="I3230" s="130">
        <v>0</v>
      </c>
      <c r="J3230" s="131">
        <v>0</v>
      </c>
      <c r="K3230" s="131">
        <v>0</v>
      </c>
    </row>
    <row r="3231" spans="1:11" ht="23.1" hidden="1" customHeight="1" x14ac:dyDescent="0.15">
      <c r="A3231" s="130" t="s">
        <v>6553</v>
      </c>
      <c r="B3231" s="130" t="s">
        <v>6554</v>
      </c>
      <c r="C3231" s="130" t="s">
        <v>17</v>
      </c>
      <c r="D3231" s="130">
        <v>0</v>
      </c>
      <c r="E3231" s="131">
        <v>0</v>
      </c>
      <c r="F3231" s="131">
        <v>0</v>
      </c>
      <c r="G3231" s="130" t="s">
        <v>23</v>
      </c>
      <c r="H3231" s="130">
        <v>0</v>
      </c>
      <c r="I3231" s="130">
        <v>0</v>
      </c>
      <c r="J3231" s="131">
        <v>0</v>
      </c>
      <c r="K3231" s="131">
        <v>0</v>
      </c>
    </row>
    <row r="3232" spans="1:11" ht="23.1" hidden="1" customHeight="1" x14ac:dyDescent="0.15">
      <c r="A3232" s="130" t="s">
        <v>6555</v>
      </c>
      <c r="B3232" s="130" t="s">
        <v>6556</v>
      </c>
      <c r="C3232" s="130" t="s">
        <v>47</v>
      </c>
      <c r="D3232" s="130" t="s">
        <v>25</v>
      </c>
      <c r="E3232" s="131">
        <v>0</v>
      </c>
      <c r="F3232" s="131">
        <v>0</v>
      </c>
      <c r="G3232" s="130" t="s">
        <v>47</v>
      </c>
      <c r="H3232" s="130" t="s">
        <v>64</v>
      </c>
      <c r="I3232" s="130" t="s">
        <v>41</v>
      </c>
      <c r="J3232" s="131">
        <v>0</v>
      </c>
      <c r="K3232" s="131">
        <v>0</v>
      </c>
    </row>
    <row r="3233" spans="1:11" ht="23.1" hidden="1" customHeight="1" x14ac:dyDescent="0.15">
      <c r="A3233" s="130" t="s">
        <v>6557</v>
      </c>
      <c r="B3233" s="130" t="s">
        <v>6558</v>
      </c>
      <c r="C3233" s="130" t="s">
        <v>18</v>
      </c>
      <c r="D3233" s="130">
        <v>0</v>
      </c>
      <c r="E3233" s="131">
        <v>0</v>
      </c>
      <c r="F3233" s="131">
        <v>0</v>
      </c>
      <c r="G3233" s="130" t="s">
        <v>18</v>
      </c>
      <c r="H3233" s="130">
        <v>0</v>
      </c>
      <c r="I3233" s="130">
        <v>0</v>
      </c>
      <c r="J3233" s="131">
        <v>0</v>
      </c>
      <c r="K3233" s="131">
        <v>0</v>
      </c>
    </row>
    <row r="3234" spans="1:11" ht="23.1" hidden="1" customHeight="1" x14ac:dyDescent="0.15">
      <c r="A3234" s="130" t="s">
        <v>6559</v>
      </c>
      <c r="B3234" s="130" t="s">
        <v>6560</v>
      </c>
      <c r="C3234" s="130" t="s">
        <v>22</v>
      </c>
      <c r="D3234" s="130">
        <v>0</v>
      </c>
      <c r="E3234" s="131">
        <v>0</v>
      </c>
      <c r="F3234" s="131">
        <v>0</v>
      </c>
      <c r="G3234" s="130" t="s">
        <v>51</v>
      </c>
      <c r="H3234" s="130">
        <v>0</v>
      </c>
      <c r="I3234" s="130">
        <v>0</v>
      </c>
      <c r="J3234" s="131">
        <v>0</v>
      </c>
      <c r="K3234" s="131">
        <v>0</v>
      </c>
    </row>
    <row r="3235" spans="1:11" ht="23.1" hidden="1" customHeight="1" x14ac:dyDescent="0.15">
      <c r="A3235" s="130" t="s">
        <v>6561</v>
      </c>
      <c r="B3235" s="130" t="s">
        <v>6562</v>
      </c>
      <c r="C3235" s="130" t="s">
        <v>35</v>
      </c>
      <c r="D3235" s="130" t="s">
        <v>11</v>
      </c>
      <c r="E3235" s="131">
        <v>0</v>
      </c>
      <c r="F3235" s="131">
        <v>0</v>
      </c>
      <c r="G3235" s="130" t="s">
        <v>36</v>
      </c>
      <c r="H3235" s="130" t="s">
        <v>13</v>
      </c>
      <c r="I3235" s="130">
        <v>0</v>
      </c>
      <c r="J3235" s="131">
        <v>0</v>
      </c>
      <c r="K3235" s="131">
        <v>0</v>
      </c>
    </row>
    <row r="3236" spans="1:11" ht="23.1" hidden="1" customHeight="1" x14ac:dyDescent="0.15">
      <c r="A3236" s="130" t="s">
        <v>6563</v>
      </c>
      <c r="B3236" s="130" t="s">
        <v>6564</v>
      </c>
      <c r="C3236" s="130" t="s">
        <v>18</v>
      </c>
      <c r="D3236" s="130">
        <v>0</v>
      </c>
      <c r="E3236" s="131">
        <v>0</v>
      </c>
      <c r="F3236" s="131">
        <v>0</v>
      </c>
      <c r="G3236" s="130" t="s">
        <v>18</v>
      </c>
      <c r="H3236" s="130">
        <v>0</v>
      </c>
      <c r="I3236" s="130">
        <v>0</v>
      </c>
      <c r="J3236" s="131">
        <v>0</v>
      </c>
      <c r="K3236" s="131">
        <v>0</v>
      </c>
    </row>
    <row r="3237" spans="1:11" ht="23.1" hidden="1" customHeight="1" x14ac:dyDescent="0.15">
      <c r="A3237" s="130" t="s">
        <v>6565</v>
      </c>
      <c r="B3237" s="130" t="s">
        <v>6566</v>
      </c>
      <c r="C3237" s="130" t="s">
        <v>25</v>
      </c>
      <c r="D3237" s="130">
        <v>0</v>
      </c>
      <c r="E3237" s="131" t="s">
        <v>11</v>
      </c>
      <c r="F3237" s="131">
        <v>0</v>
      </c>
      <c r="G3237" s="130" t="s">
        <v>72</v>
      </c>
      <c r="H3237" s="130" t="s">
        <v>57</v>
      </c>
      <c r="I3237" s="130">
        <v>0</v>
      </c>
      <c r="J3237" s="131">
        <v>0</v>
      </c>
      <c r="K3237" s="131">
        <v>0</v>
      </c>
    </row>
    <row r="3238" spans="1:11" ht="23.1" hidden="1" customHeight="1" x14ac:dyDescent="0.15">
      <c r="A3238" s="130" t="s">
        <v>6567</v>
      </c>
      <c r="B3238" s="130" t="s">
        <v>6568</v>
      </c>
      <c r="C3238" s="130" t="s">
        <v>26</v>
      </c>
      <c r="D3238" s="130" t="s">
        <v>40</v>
      </c>
      <c r="E3238" s="131">
        <v>0</v>
      </c>
      <c r="F3238" s="131">
        <v>0</v>
      </c>
      <c r="G3238" s="130" t="s">
        <v>26</v>
      </c>
      <c r="H3238" s="130" t="s">
        <v>40</v>
      </c>
      <c r="I3238" s="130">
        <v>0</v>
      </c>
      <c r="J3238" s="131">
        <v>0</v>
      </c>
      <c r="K3238" s="131">
        <v>0</v>
      </c>
    </row>
    <row r="3239" spans="1:11" ht="23.1" hidden="1" customHeight="1" x14ac:dyDescent="0.15">
      <c r="A3239" s="130" t="s">
        <v>6569</v>
      </c>
      <c r="B3239" s="130" t="s">
        <v>6570</v>
      </c>
      <c r="C3239" s="130" t="s">
        <v>25</v>
      </c>
      <c r="D3239" s="130">
        <v>0</v>
      </c>
      <c r="E3239" s="131">
        <v>0</v>
      </c>
      <c r="F3239" s="131">
        <v>0</v>
      </c>
      <c r="G3239" s="130" t="s">
        <v>64</v>
      </c>
      <c r="H3239" s="130">
        <v>0</v>
      </c>
      <c r="I3239" s="130">
        <v>0</v>
      </c>
      <c r="J3239" s="131">
        <v>0</v>
      </c>
      <c r="K3239" s="131">
        <v>0</v>
      </c>
    </row>
    <row r="3240" spans="1:11" ht="23.1" hidden="1" customHeight="1" x14ac:dyDescent="0.15">
      <c r="A3240" s="130" t="s">
        <v>6571</v>
      </c>
      <c r="B3240" s="130" t="s">
        <v>6572</v>
      </c>
      <c r="C3240" s="130" t="s">
        <v>39</v>
      </c>
      <c r="D3240" s="130">
        <v>0</v>
      </c>
      <c r="E3240" s="131">
        <v>0</v>
      </c>
      <c r="F3240" s="131">
        <v>0</v>
      </c>
      <c r="G3240" s="130" t="s">
        <v>43</v>
      </c>
      <c r="H3240" s="130">
        <v>0</v>
      </c>
      <c r="I3240" s="130">
        <v>0</v>
      </c>
      <c r="J3240" s="131">
        <v>0</v>
      </c>
      <c r="K3240" s="131">
        <v>0</v>
      </c>
    </row>
    <row r="3241" spans="1:11" ht="23.1" hidden="1" customHeight="1" x14ac:dyDescent="0.15">
      <c r="A3241" s="130" t="s">
        <v>6573</v>
      </c>
      <c r="B3241" s="130" t="s">
        <v>6574</v>
      </c>
      <c r="C3241" s="130" t="s">
        <v>22</v>
      </c>
      <c r="D3241" s="130" t="s">
        <v>17</v>
      </c>
      <c r="E3241" s="131">
        <v>0</v>
      </c>
      <c r="F3241" s="131">
        <v>0</v>
      </c>
      <c r="G3241" s="130" t="s">
        <v>71</v>
      </c>
      <c r="H3241" s="130" t="s">
        <v>23</v>
      </c>
      <c r="I3241" s="130">
        <v>0</v>
      </c>
      <c r="J3241" s="131">
        <v>0</v>
      </c>
      <c r="K3241" s="131">
        <v>0</v>
      </c>
    </row>
    <row r="3242" spans="1:11" ht="23.1" hidden="1" customHeight="1" x14ac:dyDescent="0.15">
      <c r="A3242" s="130" t="s">
        <v>6575</v>
      </c>
      <c r="B3242" s="130" t="s">
        <v>6576</v>
      </c>
      <c r="C3242" s="130" t="s">
        <v>12</v>
      </c>
      <c r="D3242" s="130">
        <v>0</v>
      </c>
      <c r="E3242" s="131">
        <v>0</v>
      </c>
      <c r="F3242" s="131">
        <v>0</v>
      </c>
      <c r="G3242" s="130" t="s">
        <v>19</v>
      </c>
      <c r="H3242" s="130">
        <v>0</v>
      </c>
      <c r="I3242" s="130">
        <v>0</v>
      </c>
      <c r="J3242" s="131">
        <v>0</v>
      </c>
      <c r="K3242" s="131">
        <v>0</v>
      </c>
    </row>
    <row r="3243" spans="1:11" ht="23.1" hidden="1" customHeight="1" x14ac:dyDescent="0.15">
      <c r="A3243" s="130" t="s">
        <v>6577</v>
      </c>
      <c r="B3243" s="130" t="s">
        <v>6578</v>
      </c>
      <c r="C3243" s="130" t="s">
        <v>18</v>
      </c>
      <c r="D3243" s="130">
        <v>0</v>
      </c>
      <c r="E3243" s="131">
        <v>0</v>
      </c>
      <c r="F3243" s="131">
        <v>0</v>
      </c>
      <c r="G3243" s="130" t="s">
        <v>18</v>
      </c>
      <c r="H3243" s="130">
        <v>0</v>
      </c>
      <c r="I3243" s="130">
        <v>0</v>
      </c>
      <c r="J3243" s="131">
        <v>0</v>
      </c>
      <c r="K3243" s="131">
        <v>0</v>
      </c>
    </row>
    <row r="3244" spans="1:11" ht="23.1" hidden="1" customHeight="1" x14ac:dyDescent="0.15">
      <c r="A3244" s="130" t="s">
        <v>6579</v>
      </c>
      <c r="B3244" s="130" t="s">
        <v>6580</v>
      </c>
      <c r="C3244" s="130" t="s">
        <v>22</v>
      </c>
      <c r="D3244" s="130">
        <v>0</v>
      </c>
      <c r="E3244" s="131">
        <v>0</v>
      </c>
      <c r="F3244" s="131">
        <v>0</v>
      </c>
      <c r="G3244" s="130" t="s">
        <v>51</v>
      </c>
      <c r="H3244" s="130">
        <v>0</v>
      </c>
      <c r="I3244" s="130">
        <v>0</v>
      </c>
      <c r="J3244" s="131">
        <v>0</v>
      </c>
      <c r="K3244" s="131">
        <v>0</v>
      </c>
    </row>
    <row r="3245" spans="1:11" ht="23.1" hidden="1" customHeight="1" x14ac:dyDescent="0.15">
      <c r="A3245" s="130" t="s">
        <v>6581</v>
      </c>
      <c r="B3245" s="130" t="s">
        <v>6582</v>
      </c>
      <c r="C3245" s="130" t="s">
        <v>17</v>
      </c>
      <c r="D3245" s="130">
        <v>0</v>
      </c>
      <c r="E3245" s="131">
        <v>0</v>
      </c>
      <c r="F3245" s="131">
        <v>0</v>
      </c>
      <c r="G3245" s="130" t="s">
        <v>37</v>
      </c>
      <c r="H3245" s="130">
        <v>0</v>
      </c>
      <c r="I3245" s="130">
        <v>0</v>
      </c>
      <c r="J3245" s="131">
        <v>0</v>
      </c>
      <c r="K3245" s="131">
        <v>0</v>
      </c>
    </row>
    <row r="3246" spans="1:11" ht="23.1" hidden="1" customHeight="1" x14ac:dyDescent="0.15">
      <c r="A3246" s="130" t="s">
        <v>6583</v>
      </c>
      <c r="B3246" s="130" t="s">
        <v>6584</v>
      </c>
      <c r="C3246" s="130" t="s">
        <v>12</v>
      </c>
      <c r="D3246" s="130">
        <v>0</v>
      </c>
      <c r="E3246" s="131">
        <v>0</v>
      </c>
      <c r="F3246" s="131">
        <v>0</v>
      </c>
      <c r="G3246" s="130" t="s">
        <v>68</v>
      </c>
      <c r="H3246" s="130">
        <v>0</v>
      </c>
      <c r="I3246" s="130">
        <v>0</v>
      </c>
      <c r="J3246" s="131">
        <v>0</v>
      </c>
      <c r="K3246" s="131">
        <v>0</v>
      </c>
    </row>
    <row r="3247" spans="1:11" ht="23.1" hidden="1" customHeight="1" x14ac:dyDescent="0.15">
      <c r="A3247" s="130" t="s">
        <v>6585</v>
      </c>
      <c r="B3247" s="130" t="s">
        <v>6586</v>
      </c>
      <c r="C3247" s="130" t="s">
        <v>18</v>
      </c>
      <c r="D3247" s="130">
        <v>0</v>
      </c>
      <c r="E3247" s="131">
        <v>0</v>
      </c>
      <c r="F3247" s="131">
        <v>0</v>
      </c>
      <c r="G3247" s="130" t="s">
        <v>18</v>
      </c>
      <c r="H3247" s="130">
        <v>0</v>
      </c>
      <c r="I3247" s="130">
        <v>0</v>
      </c>
      <c r="J3247" s="131">
        <v>0</v>
      </c>
      <c r="K3247" s="131">
        <v>0</v>
      </c>
    </row>
    <row r="3248" spans="1:11" ht="23.1" hidden="1" customHeight="1" x14ac:dyDescent="0.15">
      <c r="A3248" s="130" t="s">
        <v>6587</v>
      </c>
      <c r="B3248" s="130" t="s">
        <v>6588</v>
      </c>
      <c r="C3248" s="130" t="s">
        <v>11</v>
      </c>
      <c r="D3248" s="130">
        <v>0</v>
      </c>
      <c r="E3248" s="131">
        <v>0</v>
      </c>
      <c r="F3248" s="131">
        <v>0</v>
      </c>
      <c r="G3248" s="130" t="s">
        <v>32</v>
      </c>
      <c r="H3248" s="130">
        <v>0</v>
      </c>
      <c r="I3248" s="130">
        <v>0</v>
      </c>
      <c r="J3248" s="131">
        <v>0</v>
      </c>
      <c r="K3248" s="131">
        <v>0</v>
      </c>
    </row>
    <row r="3249" spans="1:11" ht="23.1" hidden="1" customHeight="1" x14ac:dyDescent="0.15">
      <c r="A3249" s="130" t="s">
        <v>6589</v>
      </c>
      <c r="B3249" s="130" t="s">
        <v>6590</v>
      </c>
      <c r="C3249" s="130" t="s">
        <v>25</v>
      </c>
      <c r="D3249" s="130">
        <v>0</v>
      </c>
      <c r="E3249" s="131">
        <v>0</v>
      </c>
      <c r="F3249" s="131">
        <v>0</v>
      </c>
      <c r="G3249" s="130" t="s">
        <v>27</v>
      </c>
      <c r="H3249" s="130">
        <v>0</v>
      </c>
      <c r="I3249" s="130">
        <v>0</v>
      </c>
      <c r="J3249" s="131">
        <v>0</v>
      </c>
      <c r="K3249" s="131">
        <v>0</v>
      </c>
    </row>
    <row r="3250" spans="1:11" ht="23.1" hidden="1" customHeight="1" x14ac:dyDescent="0.15">
      <c r="A3250" s="130" t="s">
        <v>6591</v>
      </c>
      <c r="B3250" s="130" t="s">
        <v>6592</v>
      </c>
      <c r="C3250" s="130" t="s">
        <v>18</v>
      </c>
      <c r="D3250" s="130">
        <v>0</v>
      </c>
      <c r="E3250" s="131">
        <v>0</v>
      </c>
      <c r="F3250" s="131">
        <v>0</v>
      </c>
      <c r="G3250" s="130" t="s">
        <v>18</v>
      </c>
      <c r="H3250" s="130">
        <v>0</v>
      </c>
      <c r="I3250" s="130">
        <v>0</v>
      </c>
      <c r="J3250" s="131">
        <v>0</v>
      </c>
      <c r="K3250" s="131">
        <v>0</v>
      </c>
    </row>
    <row r="3251" spans="1:11" ht="23.1" hidden="1" customHeight="1" x14ac:dyDescent="0.15">
      <c r="A3251" s="130" t="s">
        <v>6593</v>
      </c>
      <c r="B3251" s="130" t="s">
        <v>6594</v>
      </c>
      <c r="C3251" s="130" t="s">
        <v>22</v>
      </c>
      <c r="D3251" s="130" t="s">
        <v>39</v>
      </c>
      <c r="E3251" s="131">
        <v>0</v>
      </c>
      <c r="F3251" s="131">
        <v>0</v>
      </c>
      <c r="G3251" s="130" t="s">
        <v>74</v>
      </c>
      <c r="H3251" s="130" t="s">
        <v>43</v>
      </c>
      <c r="I3251" s="130">
        <v>0</v>
      </c>
      <c r="J3251" s="131">
        <v>0</v>
      </c>
      <c r="K3251" s="131">
        <v>0</v>
      </c>
    </row>
    <row r="3252" spans="1:11" ht="23.1" hidden="1" customHeight="1" x14ac:dyDescent="0.15">
      <c r="A3252" s="130" t="s">
        <v>6595</v>
      </c>
      <c r="B3252" s="130" t="s">
        <v>6596</v>
      </c>
      <c r="C3252" s="130" t="s">
        <v>14</v>
      </c>
      <c r="D3252" s="130">
        <v>0</v>
      </c>
      <c r="E3252" s="131">
        <v>0</v>
      </c>
      <c r="F3252" s="131">
        <v>0</v>
      </c>
      <c r="G3252" s="130" t="s">
        <v>14</v>
      </c>
      <c r="H3252" s="130">
        <v>0</v>
      </c>
      <c r="I3252" s="130">
        <v>0</v>
      </c>
      <c r="J3252" s="131">
        <v>0</v>
      </c>
      <c r="K3252" s="131">
        <v>0</v>
      </c>
    </row>
    <row r="3253" spans="1:11" ht="23.1" hidden="1" customHeight="1" x14ac:dyDescent="0.15">
      <c r="A3253" s="130" t="s">
        <v>6597</v>
      </c>
      <c r="B3253" s="130" t="s">
        <v>6598</v>
      </c>
      <c r="C3253" s="130" t="s">
        <v>22</v>
      </c>
      <c r="D3253" s="130">
        <v>0</v>
      </c>
      <c r="E3253" s="131">
        <v>0</v>
      </c>
      <c r="F3253" s="131">
        <v>0</v>
      </c>
      <c r="G3253" s="130" t="s">
        <v>51</v>
      </c>
      <c r="H3253" s="130">
        <v>0</v>
      </c>
      <c r="I3253" s="130">
        <v>0</v>
      </c>
      <c r="J3253" s="131">
        <v>0</v>
      </c>
      <c r="K3253" s="131">
        <v>0</v>
      </c>
    </row>
    <row r="3254" spans="1:11" ht="23.1" hidden="1" customHeight="1" x14ac:dyDescent="0.15">
      <c r="A3254" s="130" t="s">
        <v>6599</v>
      </c>
      <c r="B3254" s="130" t="s">
        <v>6600</v>
      </c>
      <c r="C3254" s="130" t="s">
        <v>35</v>
      </c>
      <c r="D3254" s="130">
        <v>0</v>
      </c>
      <c r="E3254" s="131">
        <v>0</v>
      </c>
      <c r="F3254" s="131">
        <v>0</v>
      </c>
      <c r="G3254" s="130" t="s">
        <v>36</v>
      </c>
      <c r="H3254" s="130">
        <v>0</v>
      </c>
      <c r="I3254" s="130">
        <v>0</v>
      </c>
      <c r="J3254" s="131">
        <v>0</v>
      </c>
      <c r="K3254" s="131">
        <v>0</v>
      </c>
    </row>
    <row r="3255" spans="1:11" ht="23.1" hidden="1" customHeight="1" x14ac:dyDescent="0.15">
      <c r="A3255" s="130" t="s">
        <v>6601</v>
      </c>
      <c r="B3255" s="130" t="s">
        <v>6602</v>
      </c>
      <c r="C3255" s="130" t="s">
        <v>17</v>
      </c>
      <c r="D3255" s="130">
        <v>0</v>
      </c>
      <c r="E3255" s="131" t="s">
        <v>25</v>
      </c>
      <c r="F3255" s="131">
        <v>0</v>
      </c>
      <c r="G3255" s="130" t="s">
        <v>83</v>
      </c>
      <c r="H3255" s="130">
        <v>0</v>
      </c>
      <c r="I3255" s="130">
        <v>0</v>
      </c>
      <c r="J3255" s="131" t="s">
        <v>27</v>
      </c>
      <c r="K3255" s="131">
        <v>0</v>
      </c>
    </row>
    <row r="3256" spans="1:11" ht="23.1" hidden="1" customHeight="1" x14ac:dyDescent="0.15">
      <c r="A3256" s="130" t="s">
        <v>6603</v>
      </c>
      <c r="B3256" s="130" t="s">
        <v>6604</v>
      </c>
      <c r="C3256" s="130" t="s">
        <v>17</v>
      </c>
      <c r="D3256" s="130">
        <v>0</v>
      </c>
      <c r="E3256" s="131">
        <v>0</v>
      </c>
      <c r="F3256" s="131">
        <v>0</v>
      </c>
      <c r="G3256" s="130" t="s">
        <v>37</v>
      </c>
      <c r="H3256" s="130">
        <v>0</v>
      </c>
      <c r="I3256" s="130">
        <v>0</v>
      </c>
      <c r="J3256" s="131">
        <v>0</v>
      </c>
      <c r="K3256" s="131">
        <v>0</v>
      </c>
    </row>
    <row r="3257" spans="1:11" ht="23.1" hidden="1" customHeight="1" x14ac:dyDescent="0.15">
      <c r="A3257" s="130" t="s">
        <v>6605</v>
      </c>
      <c r="B3257" s="130" t="s">
        <v>6606</v>
      </c>
      <c r="C3257" s="130" t="s">
        <v>50</v>
      </c>
      <c r="D3257" s="130">
        <v>0</v>
      </c>
      <c r="E3257" s="131" t="s">
        <v>12</v>
      </c>
      <c r="F3257" s="131">
        <v>0</v>
      </c>
      <c r="G3257" s="130" t="s">
        <v>50</v>
      </c>
      <c r="H3257" s="130">
        <v>0</v>
      </c>
      <c r="I3257" s="130">
        <v>0</v>
      </c>
      <c r="J3257" s="131" t="s">
        <v>19</v>
      </c>
      <c r="K3257" s="131">
        <v>0</v>
      </c>
    </row>
    <row r="3258" spans="1:11" ht="23.1" hidden="1" customHeight="1" x14ac:dyDescent="0.15">
      <c r="A3258" s="130" t="s">
        <v>6607</v>
      </c>
      <c r="B3258" s="130" t="s">
        <v>6608</v>
      </c>
      <c r="C3258" s="130" t="s">
        <v>17</v>
      </c>
      <c r="D3258" s="130">
        <v>0</v>
      </c>
      <c r="E3258" s="131">
        <v>0</v>
      </c>
      <c r="F3258" s="131">
        <v>0</v>
      </c>
      <c r="G3258" s="130" t="s">
        <v>80</v>
      </c>
      <c r="H3258" s="130">
        <v>0</v>
      </c>
      <c r="I3258" s="130">
        <v>0</v>
      </c>
      <c r="J3258" s="131">
        <v>0</v>
      </c>
      <c r="K3258" s="131">
        <v>0</v>
      </c>
    </row>
    <row r="3259" spans="1:11" ht="23.1" hidden="1" customHeight="1" x14ac:dyDescent="0.15">
      <c r="A3259" s="130" t="s">
        <v>6609</v>
      </c>
      <c r="B3259" s="130" t="s">
        <v>6610</v>
      </c>
      <c r="C3259" s="130" t="s">
        <v>25</v>
      </c>
      <c r="D3259" s="130">
        <v>0</v>
      </c>
      <c r="E3259" s="131">
        <v>0</v>
      </c>
      <c r="F3259" s="131">
        <v>0</v>
      </c>
      <c r="G3259" s="130" t="s">
        <v>64</v>
      </c>
      <c r="H3259" s="130">
        <v>0</v>
      </c>
      <c r="I3259" s="130">
        <v>0</v>
      </c>
      <c r="J3259" s="131">
        <v>0</v>
      </c>
      <c r="K3259" s="131">
        <v>0</v>
      </c>
    </row>
    <row r="3260" spans="1:11" ht="23.1" hidden="1" customHeight="1" x14ac:dyDescent="0.15">
      <c r="A3260" s="130" t="s">
        <v>6611</v>
      </c>
      <c r="B3260" s="130" t="s">
        <v>6612</v>
      </c>
      <c r="C3260" s="130" t="s">
        <v>11</v>
      </c>
      <c r="D3260" s="130">
        <v>0</v>
      </c>
      <c r="E3260" s="131" t="s">
        <v>48</v>
      </c>
      <c r="F3260" s="131">
        <v>0</v>
      </c>
      <c r="G3260" s="130" t="s">
        <v>62</v>
      </c>
      <c r="H3260" s="130">
        <v>0</v>
      </c>
      <c r="I3260" s="130">
        <v>0</v>
      </c>
      <c r="J3260" s="131" t="s">
        <v>65</v>
      </c>
      <c r="K3260" s="131">
        <v>0</v>
      </c>
    </row>
    <row r="3261" spans="1:11" ht="23.1" hidden="1" customHeight="1" x14ac:dyDescent="0.15">
      <c r="A3261" s="130" t="s">
        <v>6613</v>
      </c>
      <c r="B3261" s="130" t="s">
        <v>6614</v>
      </c>
      <c r="C3261" s="130" t="s">
        <v>11</v>
      </c>
      <c r="D3261" s="130">
        <v>0</v>
      </c>
      <c r="E3261" s="131">
        <v>0</v>
      </c>
      <c r="F3261" s="131">
        <v>0</v>
      </c>
      <c r="G3261" s="130" t="s">
        <v>13</v>
      </c>
      <c r="H3261" s="130">
        <v>0</v>
      </c>
      <c r="I3261" s="130">
        <v>0</v>
      </c>
      <c r="J3261" s="131">
        <v>0</v>
      </c>
      <c r="K3261" s="131">
        <v>0</v>
      </c>
    </row>
    <row r="3262" spans="1:11" ht="23.1" hidden="1" customHeight="1" x14ac:dyDescent="0.15">
      <c r="A3262" s="130" t="s">
        <v>6615</v>
      </c>
      <c r="B3262" s="130" t="s">
        <v>6616</v>
      </c>
      <c r="C3262" s="130" t="s">
        <v>11</v>
      </c>
      <c r="D3262" s="130">
        <v>0</v>
      </c>
      <c r="E3262" s="131">
        <v>0</v>
      </c>
      <c r="F3262" s="131">
        <v>0</v>
      </c>
      <c r="G3262" s="130" t="s">
        <v>62</v>
      </c>
      <c r="H3262" s="130">
        <v>0</v>
      </c>
      <c r="I3262" s="130">
        <v>0</v>
      </c>
      <c r="J3262" s="131">
        <v>0</v>
      </c>
      <c r="K3262" s="131">
        <v>0</v>
      </c>
    </row>
    <row r="3263" spans="1:11" ht="23.1" hidden="1" customHeight="1" x14ac:dyDescent="0.15">
      <c r="A3263" s="130" t="s">
        <v>6617</v>
      </c>
      <c r="B3263" s="130" t="s">
        <v>6618</v>
      </c>
      <c r="C3263" s="130" t="s">
        <v>18</v>
      </c>
      <c r="D3263" s="130">
        <v>0</v>
      </c>
      <c r="E3263" s="131">
        <v>0</v>
      </c>
      <c r="F3263" s="131">
        <v>0</v>
      </c>
      <c r="G3263" s="130" t="s">
        <v>18</v>
      </c>
      <c r="H3263" s="130">
        <v>0</v>
      </c>
      <c r="I3263" s="130">
        <v>0</v>
      </c>
      <c r="J3263" s="131">
        <v>0</v>
      </c>
      <c r="K3263" s="131">
        <v>0</v>
      </c>
    </row>
    <row r="3264" spans="1:11" ht="23.1" hidden="1" customHeight="1" x14ac:dyDescent="0.15">
      <c r="A3264" s="130" t="s">
        <v>6619</v>
      </c>
      <c r="B3264" s="130" t="s">
        <v>6620</v>
      </c>
      <c r="C3264" s="130" t="s">
        <v>35</v>
      </c>
      <c r="D3264" s="130">
        <v>0</v>
      </c>
      <c r="E3264" s="131">
        <v>0</v>
      </c>
      <c r="F3264" s="131">
        <v>0</v>
      </c>
      <c r="G3264" s="130" t="s">
        <v>36</v>
      </c>
      <c r="H3264" s="130" t="s">
        <v>69</v>
      </c>
      <c r="I3264" s="130">
        <v>0</v>
      </c>
      <c r="J3264" s="131">
        <v>0</v>
      </c>
      <c r="K3264" s="131">
        <v>0</v>
      </c>
    </row>
    <row r="3265" spans="1:11" ht="23.1" hidden="1" customHeight="1" x14ac:dyDescent="0.15">
      <c r="A3265" s="130" t="s">
        <v>6621</v>
      </c>
      <c r="B3265" s="130" t="s">
        <v>6622</v>
      </c>
      <c r="C3265" s="130" t="s">
        <v>22</v>
      </c>
      <c r="D3265" s="130">
        <v>0</v>
      </c>
      <c r="E3265" s="131">
        <v>0</v>
      </c>
      <c r="F3265" s="131">
        <v>0</v>
      </c>
      <c r="G3265" s="130" t="s">
        <v>51</v>
      </c>
      <c r="H3265" s="130">
        <v>0</v>
      </c>
      <c r="I3265" s="130">
        <v>0</v>
      </c>
      <c r="J3265" s="131">
        <v>0</v>
      </c>
      <c r="K3265" s="131">
        <v>0</v>
      </c>
    </row>
    <row r="3266" spans="1:11" ht="23.1" hidden="1" customHeight="1" x14ac:dyDescent="0.15">
      <c r="A3266" s="130" t="s">
        <v>6623</v>
      </c>
      <c r="B3266" s="130" t="s">
        <v>6624</v>
      </c>
      <c r="C3266" s="130" t="s">
        <v>35</v>
      </c>
      <c r="D3266" s="130">
        <v>0</v>
      </c>
      <c r="E3266" s="131">
        <v>0</v>
      </c>
      <c r="F3266" s="131">
        <v>0</v>
      </c>
      <c r="G3266" s="130" t="s">
        <v>76</v>
      </c>
      <c r="H3266" s="130">
        <v>0</v>
      </c>
      <c r="I3266" s="130">
        <v>0</v>
      </c>
      <c r="J3266" s="131">
        <v>0</v>
      </c>
      <c r="K3266" s="131">
        <v>0</v>
      </c>
    </row>
    <row r="3267" spans="1:11" ht="23.1" hidden="1" customHeight="1" x14ac:dyDescent="0.15">
      <c r="A3267" s="130" t="s">
        <v>6625</v>
      </c>
      <c r="B3267" s="130" t="s">
        <v>6626</v>
      </c>
      <c r="C3267" s="130" t="s">
        <v>50</v>
      </c>
      <c r="D3267" s="130" t="s">
        <v>22</v>
      </c>
      <c r="E3267" s="131">
        <v>0</v>
      </c>
      <c r="F3267" s="131">
        <v>0</v>
      </c>
      <c r="G3267" s="130" t="s">
        <v>50</v>
      </c>
      <c r="H3267" s="130" t="s">
        <v>73</v>
      </c>
      <c r="I3267" s="130">
        <v>0</v>
      </c>
      <c r="J3267" s="131">
        <v>0</v>
      </c>
      <c r="K3267" s="131">
        <v>0</v>
      </c>
    </row>
    <row r="3268" spans="1:11" ht="23.1" hidden="1" customHeight="1" x14ac:dyDescent="0.15">
      <c r="A3268" s="130" t="s">
        <v>6627</v>
      </c>
      <c r="B3268" s="130" t="s">
        <v>6628</v>
      </c>
      <c r="C3268" s="130" t="s">
        <v>40</v>
      </c>
      <c r="D3268" s="130">
        <v>0</v>
      </c>
      <c r="E3268" s="131">
        <v>0</v>
      </c>
      <c r="F3268" s="131">
        <v>0</v>
      </c>
      <c r="G3268" s="130" t="s">
        <v>40</v>
      </c>
      <c r="H3268" s="130">
        <v>0</v>
      </c>
      <c r="I3268" s="130">
        <v>0</v>
      </c>
      <c r="J3268" s="131">
        <v>0</v>
      </c>
      <c r="K3268" s="131">
        <v>0</v>
      </c>
    </row>
    <row r="3269" spans="1:11" ht="23.1" hidden="1" customHeight="1" x14ac:dyDescent="0.15">
      <c r="A3269" s="130" t="s">
        <v>6629</v>
      </c>
      <c r="B3269" s="130" t="s">
        <v>6630</v>
      </c>
      <c r="C3269" s="130" t="s">
        <v>11</v>
      </c>
      <c r="D3269" s="130">
        <v>0</v>
      </c>
      <c r="E3269" s="131">
        <v>0</v>
      </c>
      <c r="F3269" s="131">
        <v>0</v>
      </c>
      <c r="G3269" s="130" t="s">
        <v>13</v>
      </c>
      <c r="H3269" s="130">
        <v>0</v>
      </c>
      <c r="I3269" s="130">
        <v>0</v>
      </c>
      <c r="J3269" s="131">
        <v>0</v>
      </c>
      <c r="K3269" s="131">
        <v>0</v>
      </c>
    </row>
    <row r="3270" spans="1:11" ht="23.1" hidden="1" customHeight="1" x14ac:dyDescent="0.15">
      <c r="A3270" s="130" t="s">
        <v>6631</v>
      </c>
      <c r="B3270" s="130" t="s">
        <v>6632</v>
      </c>
      <c r="C3270" s="130" t="s">
        <v>12</v>
      </c>
      <c r="D3270" s="130">
        <v>0</v>
      </c>
      <c r="E3270" s="131">
        <v>0</v>
      </c>
      <c r="F3270" s="131">
        <v>0</v>
      </c>
      <c r="G3270" s="130" t="s">
        <v>68</v>
      </c>
      <c r="H3270" s="130">
        <v>0</v>
      </c>
      <c r="I3270" s="130">
        <v>0</v>
      </c>
      <c r="J3270" s="131">
        <v>0</v>
      </c>
      <c r="K3270" s="131">
        <v>0</v>
      </c>
    </row>
    <row r="3271" spans="1:11" ht="23.1" hidden="1" customHeight="1" x14ac:dyDescent="0.15">
      <c r="A3271" s="130" t="s">
        <v>6633</v>
      </c>
      <c r="B3271" s="130" t="s">
        <v>6634</v>
      </c>
      <c r="C3271" s="130" t="s">
        <v>18</v>
      </c>
      <c r="D3271" s="130">
        <v>0</v>
      </c>
      <c r="E3271" s="131">
        <v>0</v>
      </c>
      <c r="F3271" s="131">
        <v>0</v>
      </c>
      <c r="G3271" s="130" t="s">
        <v>18</v>
      </c>
      <c r="H3271" s="130">
        <v>0</v>
      </c>
      <c r="I3271" s="130">
        <v>0</v>
      </c>
      <c r="J3271" s="131">
        <v>0</v>
      </c>
      <c r="K3271" s="131">
        <v>0</v>
      </c>
    </row>
    <row r="3272" spans="1:11" ht="23.1" hidden="1" customHeight="1" x14ac:dyDescent="0.15">
      <c r="A3272" s="130" t="s">
        <v>6635</v>
      </c>
      <c r="B3272" s="130" t="s">
        <v>6636</v>
      </c>
      <c r="C3272" s="130" t="s">
        <v>22</v>
      </c>
      <c r="D3272" s="130">
        <v>0</v>
      </c>
      <c r="E3272" s="131">
        <v>0</v>
      </c>
      <c r="F3272" s="131">
        <v>0</v>
      </c>
      <c r="G3272" s="130" t="s">
        <v>84</v>
      </c>
      <c r="H3272" s="130">
        <v>0</v>
      </c>
      <c r="I3272" s="130">
        <v>0</v>
      </c>
      <c r="J3272" s="131">
        <v>0</v>
      </c>
      <c r="K3272" s="131">
        <v>0</v>
      </c>
    </row>
    <row r="3273" spans="1:11" ht="23.1" hidden="1" customHeight="1" x14ac:dyDescent="0.15">
      <c r="A3273" s="130" t="s">
        <v>6637</v>
      </c>
      <c r="B3273" s="130" t="s">
        <v>6638</v>
      </c>
      <c r="C3273" s="130" t="s">
        <v>18</v>
      </c>
      <c r="D3273" s="130">
        <v>0</v>
      </c>
      <c r="E3273" s="131">
        <v>0</v>
      </c>
      <c r="F3273" s="131">
        <v>0</v>
      </c>
      <c r="G3273" s="130" t="s">
        <v>18</v>
      </c>
      <c r="H3273" s="130">
        <v>0</v>
      </c>
      <c r="I3273" s="130">
        <v>0</v>
      </c>
      <c r="J3273" s="131">
        <v>0</v>
      </c>
      <c r="K3273" s="131">
        <v>0</v>
      </c>
    </row>
    <row r="3274" spans="1:11" ht="23.1" hidden="1" customHeight="1" x14ac:dyDescent="0.15">
      <c r="A3274" s="130" t="s">
        <v>6639</v>
      </c>
      <c r="B3274" s="130" t="s">
        <v>6640</v>
      </c>
      <c r="C3274" s="130" t="s">
        <v>17</v>
      </c>
      <c r="D3274" s="130">
        <v>0</v>
      </c>
      <c r="E3274" s="131" t="s">
        <v>12</v>
      </c>
      <c r="F3274" s="131">
        <v>0</v>
      </c>
      <c r="G3274" s="130" t="s">
        <v>82</v>
      </c>
      <c r="H3274" s="130">
        <v>0</v>
      </c>
      <c r="I3274" s="130">
        <v>0</v>
      </c>
      <c r="J3274" s="131">
        <v>0</v>
      </c>
      <c r="K3274" s="131">
        <v>0</v>
      </c>
    </row>
    <row r="3275" spans="1:11" ht="23.1" hidden="1" customHeight="1" x14ac:dyDescent="0.15">
      <c r="A3275" s="130" t="s">
        <v>6641</v>
      </c>
      <c r="B3275" s="130" t="s">
        <v>6642</v>
      </c>
      <c r="C3275" s="130" t="s">
        <v>11</v>
      </c>
      <c r="D3275" s="130" t="s">
        <v>47</v>
      </c>
      <c r="E3275" s="131">
        <v>0</v>
      </c>
      <c r="F3275" s="131">
        <v>0</v>
      </c>
      <c r="G3275" s="130" t="s">
        <v>32</v>
      </c>
      <c r="H3275" s="130" t="s">
        <v>47</v>
      </c>
      <c r="I3275" s="130">
        <v>0</v>
      </c>
      <c r="J3275" s="131">
        <v>0</v>
      </c>
      <c r="K3275" s="131">
        <v>0</v>
      </c>
    </row>
    <row r="3276" spans="1:11" ht="23.1" hidden="1" customHeight="1" x14ac:dyDescent="0.15">
      <c r="A3276" s="130" t="s">
        <v>6643</v>
      </c>
      <c r="B3276" s="130" t="s">
        <v>6644</v>
      </c>
      <c r="C3276" s="130" t="s">
        <v>11</v>
      </c>
      <c r="D3276" s="130" t="s">
        <v>47</v>
      </c>
      <c r="E3276" s="131">
        <v>0</v>
      </c>
      <c r="F3276" s="131">
        <v>0</v>
      </c>
      <c r="G3276" s="130" t="s">
        <v>32</v>
      </c>
      <c r="H3276" s="130" t="s">
        <v>47</v>
      </c>
      <c r="I3276" s="130">
        <v>0</v>
      </c>
      <c r="J3276" s="131">
        <v>0</v>
      </c>
      <c r="K3276" s="131">
        <v>0</v>
      </c>
    </row>
    <row r="3277" spans="1:11" ht="23.1" hidden="1" customHeight="1" x14ac:dyDescent="0.15">
      <c r="A3277" s="130" t="s">
        <v>6645</v>
      </c>
      <c r="B3277" s="130" t="s">
        <v>6646</v>
      </c>
      <c r="C3277" s="130" t="s">
        <v>18</v>
      </c>
      <c r="D3277" s="130">
        <v>0</v>
      </c>
      <c r="E3277" s="131">
        <v>0</v>
      </c>
      <c r="F3277" s="131">
        <v>0</v>
      </c>
      <c r="G3277" s="130" t="s">
        <v>18</v>
      </c>
      <c r="H3277" s="130">
        <v>0</v>
      </c>
      <c r="I3277" s="130">
        <v>0</v>
      </c>
      <c r="J3277" s="131">
        <v>0</v>
      </c>
      <c r="K3277" s="131">
        <v>0</v>
      </c>
    </row>
    <row r="3278" spans="1:11" ht="23.1" hidden="1" customHeight="1" x14ac:dyDescent="0.15">
      <c r="A3278" s="130" t="s">
        <v>6647</v>
      </c>
      <c r="B3278" s="130" t="s">
        <v>6648</v>
      </c>
      <c r="C3278" s="130" t="s">
        <v>22</v>
      </c>
      <c r="D3278" s="130">
        <v>0</v>
      </c>
      <c r="E3278" s="131">
        <v>0</v>
      </c>
      <c r="F3278" s="131">
        <v>0</v>
      </c>
      <c r="G3278" s="130" t="s">
        <v>51</v>
      </c>
      <c r="H3278" s="130">
        <v>0</v>
      </c>
      <c r="I3278" s="130">
        <v>0</v>
      </c>
      <c r="J3278" s="131">
        <v>0</v>
      </c>
      <c r="K3278" s="131">
        <v>0</v>
      </c>
    </row>
    <row r="3279" spans="1:11" ht="23.1" hidden="1" customHeight="1" x14ac:dyDescent="0.15">
      <c r="A3279" s="130" t="s">
        <v>6649</v>
      </c>
      <c r="B3279" s="130" t="s">
        <v>6650</v>
      </c>
      <c r="C3279" s="130" t="s">
        <v>17</v>
      </c>
      <c r="D3279" s="130">
        <v>0</v>
      </c>
      <c r="E3279" s="131">
        <v>0</v>
      </c>
      <c r="F3279" s="131">
        <v>0</v>
      </c>
      <c r="G3279" s="130" t="s">
        <v>83</v>
      </c>
      <c r="H3279" s="130">
        <v>0</v>
      </c>
      <c r="I3279" s="130">
        <v>0</v>
      </c>
      <c r="J3279" s="131">
        <v>0</v>
      </c>
      <c r="K3279" s="131">
        <v>0</v>
      </c>
    </row>
    <row r="3280" spans="1:11" ht="23.1" hidden="1" customHeight="1" x14ac:dyDescent="0.15">
      <c r="A3280" s="130" t="s">
        <v>6651</v>
      </c>
      <c r="B3280" s="130" t="s">
        <v>6652</v>
      </c>
      <c r="C3280" s="130" t="s">
        <v>22</v>
      </c>
      <c r="D3280" s="130">
        <v>0</v>
      </c>
      <c r="E3280" s="131">
        <v>0</v>
      </c>
      <c r="F3280" s="131">
        <v>0</v>
      </c>
      <c r="G3280" s="130" t="s">
        <v>73</v>
      </c>
      <c r="H3280" s="130">
        <v>0</v>
      </c>
      <c r="I3280" s="130">
        <v>0</v>
      </c>
      <c r="J3280" s="131">
        <v>0</v>
      </c>
      <c r="K3280" s="131">
        <v>0</v>
      </c>
    </row>
    <row r="3281" spans="1:11" ht="23.1" hidden="1" customHeight="1" x14ac:dyDescent="0.15">
      <c r="A3281" s="130" t="s">
        <v>6653</v>
      </c>
      <c r="B3281" s="130" t="s">
        <v>6654</v>
      </c>
      <c r="C3281" s="130" t="s">
        <v>26</v>
      </c>
      <c r="D3281" s="130" t="s">
        <v>35</v>
      </c>
      <c r="E3281" s="131">
        <v>0</v>
      </c>
      <c r="F3281" s="131">
        <v>0</v>
      </c>
      <c r="G3281" s="130" t="s">
        <v>26</v>
      </c>
      <c r="H3281" s="130" t="s">
        <v>69</v>
      </c>
      <c r="I3281" s="130">
        <v>0</v>
      </c>
      <c r="J3281" s="131">
        <v>0</v>
      </c>
      <c r="K3281" s="131">
        <v>0</v>
      </c>
    </row>
    <row r="3282" spans="1:11" ht="23.1" hidden="1" customHeight="1" x14ac:dyDescent="0.15">
      <c r="A3282" s="130" t="s">
        <v>6655</v>
      </c>
      <c r="B3282" s="130" t="s">
        <v>6656</v>
      </c>
      <c r="C3282" s="130" t="s">
        <v>39</v>
      </c>
      <c r="D3282" s="130">
        <v>0</v>
      </c>
      <c r="E3282" s="131">
        <v>0</v>
      </c>
      <c r="F3282" s="131">
        <v>0</v>
      </c>
      <c r="G3282" s="130" t="s">
        <v>52</v>
      </c>
      <c r="H3282" s="130">
        <v>0</v>
      </c>
      <c r="I3282" s="130">
        <v>0</v>
      </c>
      <c r="J3282" s="131">
        <v>0</v>
      </c>
      <c r="K3282" s="131">
        <v>0</v>
      </c>
    </row>
    <row r="3283" spans="1:11" ht="23.1" hidden="1" customHeight="1" x14ac:dyDescent="0.15">
      <c r="A3283" s="130" t="s">
        <v>6657</v>
      </c>
      <c r="B3283" s="130" t="s">
        <v>6658</v>
      </c>
      <c r="C3283" s="130" t="s">
        <v>35</v>
      </c>
      <c r="D3283" s="130">
        <v>0</v>
      </c>
      <c r="E3283" s="131">
        <v>0</v>
      </c>
      <c r="F3283" s="131">
        <v>0</v>
      </c>
      <c r="G3283" s="130" t="s">
        <v>36</v>
      </c>
      <c r="H3283" s="130">
        <v>0</v>
      </c>
      <c r="I3283" s="130">
        <v>0</v>
      </c>
      <c r="J3283" s="131">
        <v>0</v>
      </c>
      <c r="K3283" s="131">
        <v>0</v>
      </c>
    </row>
    <row r="3284" spans="1:11" ht="23.1" hidden="1" customHeight="1" x14ac:dyDescent="0.15">
      <c r="A3284" s="130" t="s">
        <v>6659</v>
      </c>
      <c r="B3284" s="130" t="s">
        <v>6660</v>
      </c>
      <c r="C3284" s="130" t="s">
        <v>26</v>
      </c>
      <c r="D3284" s="130" t="s">
        <v>35</v>
      </c>
      <c r="E3284" s="131">
        <v>0</v>
      </c>
      <c r="F3284" s="131">
        <v>0</v>
      </c>
      <c r="G3284" s="130" t="s">
        <v>36</v>
      </c>
      <c r="H3284" s="130" t="s">
        <v>26</v>
      </c>
      <c r="I3284" s="130">
        <v>0</v>
      </c>
      <c r="J3284" s="131">
        <v>0</v>
      </c>
      <c r="K3284" s="131">
        <v>0</v>
      </c>
    </row>
    <row r="3285" spans="1:11" ht="23.1" hidden="1" customHeight="1" x14ac:dyDescent="0.15">
      <c r="A3285" s="130" t="s">
        <v>6661</v>
      </c>
      <c r="B3285" s="130" t="s">
        <v>6662</v>
      </c>
      <c r="C3285" s="130" t="s">
        <v>17</v>
      </c>
      <c r="D3285" s="130">
        <v>0</v>
      </c>
      <c r="E3285" s="131" t="s">
        <v>12</v>
      </c>
      <c r="F3285" s="131">
        <v>0</v>
      </c>
      <c r="G3285" s="130" t="s">
        <v>82</v>
      </c>
      <c r="H3285" s="130">
        <v>0</v>
      </c>
      <c r="I3285" s="130">
        <v>0</v>
      </c>
      <c r="J3285" s="131">
        <v>0</v>
      </c>
      <c r="K3285" s="131">
        <v>0</v>
      </c>
    </row>
    <row r="3286" spans="1:11" ht="23.1" hidden="1" customHeight="1" x14ac:dyDescent="0.15">
      <c r="A3286" s="130" t="s">
        <v>6663</v>
      </c>
      <c r="B3286" s="130" t="s">
        <v>6664</v>
      </c>
      <c r="C3286" s="130" t="s">
        <v>35</v>
      </c>
      <c r="D3286" s="130">
        <v>0</v>
      </c>
      <c r="E3286" s="131" t="s">
        <v>12</v>
      </c>
      <c r="F3286" s="131">
        <v>0</v>
      </c>
      <c r="G3286" s="130" t="s">
        <v>36</v>
      </c>
      <c r="H3286" s="130">
        <v>0</v>
      </c>
      <c r="I3286" s="130">
        <v>0</v>
      </c>
      <c r="J3286" s="131" t="s">
        <v>19</v>
      </c>
      <c r="K3286" s="131">
        <v>0</v>
      </c>
    </row>
    <row r="3287" spans="1:11" ht="23.1" hidden="1" customHeight="1" x14ac:dyDescent="0.15">
      <c r="A3287" s="130" t="s">
        <v>6665</v>
      </c>
      <c r="B3287" s="130" t="s">
        <v>6666</v>
      </c>
      <c r="C3287" s="130" t="s">
        <v>17</v>
      </c>
      <c r="D3287" s="130">
        <v>0</v>
      </c>
      <c r="E3287" s="131">
        <v>0</v>
      </c>
      <c r="F3287" s="131">
        <v>0</v>
      </c>
      <c r="G3287" s="130" t="s">
        <v>67</v>
      </c>
      <c r="H3287" s="130">
        <v>0</v>
      </c>
      <c r="I3287" s="130">
        <v>0</v>
      </c>
      <c r="J3287" s="131">
        <v>0</v>
      </c>
      <c r="K3287" s="131">
        <v>0</v>
      </c>
    </row>
    <row r="3288" spans="1:11" ht="23.1" hidden="1" customHeight="1" x14ac:dyDescent="0.15">
      <c r="A3288" s="130" t="s">
        <v>6667</v>
      </c>
      <c r="B3288" s="130" t="s">
        <v>6668</v>
      </c>
      <c r="C3288" s="130" t="s">
        <v>11</v>
      </c>
      <c r="D3288" s="130">
        <v>0</v>
      </c>
      <c r="E3288" s="131">
        <v>0</v>
      </c>
      <c r="F3288" s="131">
        <v>0</v>
      </c>
      <c r="G3288" s="130" t="s">
        <v>13</v>
      </c>
      <c r="H3288" s="130">
        <v>0</v>
      </c>
      <c r="I3288" s="130">
        <v>0</v>
      </c>
      <c r="J3288" s="131">
        <v>0</v>
      </c>
      <c r="K3288" s="131">
        <v>0</v>
      </c>
    </row>
    <row r="3289" spans="1:11" ht="23.1" hidden="1" customHeight="1" x14ac:dyDescent="0.15">
      <c r="A3289" s="130" t="s">
        <v>6669</v>
      </c>
      <c r="B3289" s="130" t="s">
        <v>6670</v>
      </c>
      <c r="C3289" s="130" t="s">
        <v>12</v>
      </c>
      <c r="D3289" s="130">
        <v>0</v>
      </c>
      <c r="E3289" s="131">
        <v>0</v>
      </c>
      <c r="F3289" s="131">
        <v>0</v>
      </c>
      <c r="G3289" s="130" t="s">
        <v>19</v>
      </c>
      <c r="H3289" s="130">
        <v>0</v>
      </c>
      <c r="I3289" s="130">
        <v>0</v>
      </c>
      <c r="J3289" s="131">
        <v>0</v>
      </c>
      <c r="K3289" s="131">
        <v>0</v>
      </c>
    </row>
    <row r="3290" spans="1:11" ht="23.1" hidden="1" customHeight="1" x14ac:dyDescent="0.15">
      <c r="A3290" s="130" t="s">
        <v>6671</v>
      </c>
      <c r="B3290" s="130" t="s">
        <v>6672</v>
      </c>
      <c r="C3290" s="130" t="s">
        <v>25</v>
      </c>
      <c r="D3290" s="130">
        <v>0</v>
      </c>
      <c r="E3290" s="131">
        <v>0</v>
      </c>
      <c r="F3290" s="131">
        <v>0</v>
      </c>
      <c r="G3290" s="130" t="s">
        <v>27</v>
      </c>
      <c r="H3290" s="130">
        <v>0</v>
      </c>
      <c r="I3290" s="130">
        <v>0</v>
      </c>
      <c r="J3290" s="131">
        <v>0</v>
      </c>
      <c r="K3290" s="131">
        <v>0</v>
      </c>
    </row>
    <row r="3291" spans="1:11" ht="23.1" hidden="1" customHeight="1" x14ac:dyDescent="0.15">
      <c r="A3291" s="130" t="s">
        <v>6673</v>
      </c>
      <c r="B3291" s="130" t="s">
        <v>6674</v>
      </c>
      <c r="C3291" s="130" t="s">
        <v>18</v>
      </c>
      <c r="D3291" s="130">
        <v>0</v>
      </c>
      <c r="E3291" s="131">
        <v>0</v>
      </c>
      <c r="F3291" s="131">
        <v>0</v>
      </c>
      <c r="G3291" s="130" t="s">
        <v>18</v>
      </c>
      <c r="H3291" s="130">
        <v>0</v>
      </c>
      <c r="I3291" s="130">
        <v>0</v>
      </c>
      <c r="J3291" s="131">
        <v>0</v>
      </c>
      <c r="K3291" s="131">
        <v>0</v>
      </c>
    </row>
    <row r="3292" spans="1:11" ht="23.1" hidden="1" customHeight="1" x14ac:dyDescent="0.15">
      <c r="A3292" s="130" t="s">
        <v>6675</v>
      </c>
      <c r="B3292" s="130" t="s">
        <v>6676</v>
      </c>
      <c r="C3292" s="130" t="s">
        <v>11</v>
      </c>
      <c r="D3292" s="130">
        <v>0</v>
      </c>
      <c r="E3292" s="131">
        <v>0</v>
      </c>
      <c r="F3292" s="131">
        <v>0</v>
      </c>
      <c r="G3292" s="130" t="s">
        <v>32</v>
      </c>
      <c r="H3292" s="130">
        <v>0</v>
      </c>
      <c r="I3292" s="130">
        <v>0</v>
      </c>
      <c r="J3292" s="131">
        <v>0</v>
      </c>
      <c r="K3292" s="131">
        <v>0</v>
      </c>
    </row>
    <row r="3293" spans="1:11" ht="23.1" hidden="1" customHeight="1" x14ac:dyDescent="0.15">
      <c r="A3293" s="130" t="s">
        <v>6677</v>
      </c>
      <c r="B3293" s="130" t="s">
        <v>6678</v>
      </c>
      <c r="C3293" s="130" t="s">
        <v>11</v>
      </c>
      <c r="D3293" s="130">
        <v>0</v>
      </c>
      <c r="E3293" s="131">
        <v>0</v>
      </c>
      <c r="F3293" s="131">
        <v>0</v>
      </c>
      <c r="G3293" s="130" t="s">
        <v>32</v>
      </c>
      <c r="H3293" s="130">
        <v>0</v>
      </c>
      <c r="I3293" s="130">
        <v>0</v>
      </c>
      <c r="J3293" s="131">
        <v>0</v>
      </c>
      <c r="K3293" s="131">
        <v>0</v>
      </c>
    </row>
    <row r="3294" spans="1:11" ht="23.1" hidden="1" customHeight="1" x14ac:dyDescent="0.15">
      <c r="A3294" s="130" t="s">
        <v>6679</v>
      </c>
      <c r="B3294" s="130" t="s">
        <v>6680</v>
      </c>
      <c r="C3294" s="130" t="s">
        <v>40</v>
      </c>
      <c r="D3294" s="130" t="s">
        <v>35</v>
      </c>
      <c r="E3294" s="131">
        <v>0</v>
      </c>
      <c r="F3294" s="131">
        <v>0</v>
      </c>
      <c r="G3294" s="130" t="s">
        <v>40</v>
      </c>
      <c r="H3294" s="130" t="s">
        <v>69</v>
      </c>
      <c r="I3294" s="130">
        <v>0</v>
      </c>
      <c r="J3294" s="131">
        <v>0</v>
      </c>
      <c r="K3294" s="131">
        <v>0</v>
      </c>
    </row>
    <row r="3295" spans="1:11" ht="23.1" hidden="1" customHeight="1" x14ac:dyDescent="0.15">
      <c r="A3295" s="130" t="s">
        <v>6681</v>
      </c>
      <c r="B3295" s="130" t="s">
        <v>6682</v>
      </c>
      <c r="C3295" s="130" t="s">
        <v>35</v>
      </c>
      <c r="D3295" s="130" t="s">
        <v>40</v>
      </c>
      <c r="E3295" s="131">
        <v>0</v>
      </c>
      <c r="F3295" s="131">
        <v>0</v>
      </c>
      <c r="G3295" s="130" t="s">
        <v>40</v>
      </c>
      <c r="H3295" s="130" t="s">
        <v>76</v>
      </c>
      <c r="I3295" s="130">
        <v>0</v>
      </c>
      <c r="J3295" s="131">
        <v>0</v>
      </c>
      <c r="K3295" s="131">
        <v>0</v>
      </c>
    </row>
    <row r="3296" spans="1:11" ht="23.1" hidden="1" customHeight="1" x14ac:dyDescent="0.15">
      <c r="A3296" s="130" t="s">
        <v>6683</v>
      </c>
      <c r="B3296" s="130" t="s">
        <v>6684</v>
      </c>
      <c r="C3296" s="130" t="s">
        <v>22</v>
      </c>
      <c r="D3296" s="130">
        <v>0</v>
      </c>
      <c r="E3296" s="131">
        <v>0</v>
      </c>
      <c r="F3296" s="131">
        <v>0</v>
      </c>
      <c r="G3296" s="130" t="s">
        <v>73</v>
      </c>
      <c r="H3296" s="130">
        <v>0</v>
      </c>
      <c r="I3296" s="130">
        <v>0</v>
      </c>
      <c r="J3296" s="131">
        <v>0</v>
      </c>
      <c r="K3296" s="131">
        <v>0</v>
      </c>
    </row>
    <row r="3297" spans="1:11" ht="23.1" hidden="1" customHeight="1" x14ac:dyDescent="0.15">
      <c r="A3297" s="130" t="s">
        <v>6685</v>
      </c>
      <c r="B3297" s="130" t="s">
        <v>6686</v>
      </c>
      <c r="C3297" s="130" t="s">
        <v>18</v>
      </c>
      <c r="D3297" s="130">
        <v>0</v>
      </c>
      <c r="E3297" s="131">
        <v>0</v>
      </c>
      <c r="F3297" s="131">
        <v>0</v>
      </c>
      <c r="G3297" s="130" t="s">
        <v>18</v>
      </c>
      <c r="H3297" s="130">
        <v>0</v>
      </c>
      <c r="I3297" s="130">
        <v>0</v>
      </c>
      <c r="J3297" s="131">
        <v>0</v>
      </c>
      <c r="K3297" s="131">
        <v>0</v>
      </c>
    </row>
    <row r="3298" spans="1:11" ht="23.1" hidden="1" customHeight="1" x14ac:dyDescent="0.15">
      <c r="A3298" s="130" t="s">
        <v>6687</v>
      </c>
      <c r="B3298" s="130" t="s">
        <v>6688</v>
      </c>
      <c r="C3298" s="130" t="s">
        <v>17</v>
      </c>
      <c r="D3298" s="130">
        <v>0</v>
      </c>
      <c r="E3298" s="131">
        <v>0</v>
      </c>
      <c r="F3298" s="131">
        <v>0</v>
      </c>
      <c r="G3298" s="130" t="s">
        <v>37</v>
      </c>
      <c r="H3298" s="130">
        <v>0</v>
      </c>
      <c r="I3298" s="130">
        <v>0</v>
      </c>
      <c r="J3298" s="131">
        <v>0</v>
      </c>
      <c r="K3298" s="131">
        <v>0</v>
      </c>
    </row>
    <row r="3299" spans="1:11" ht="23.1" hidden="1" customHeight="1" x14ac:dyDescent="0.15">
      <c r="A3299" s="130" t="s">
        <v>6689</v>
      </c>
      <c r="B3299" s="130" t="s">
        <v>6690</v>
      </c>
      <c r="C3299" s="130" t="s">
        <v>17</v>
      </c>
      <c r="D3299" s="130">
        <v>0</v>
      </c>
      <c r="E3299" s="131" t="s">
        <v>14</v>
      </c>
      <c r="F3299" s="131">
        <v>0</v>
      </c>
      <c r="G3299" s="130" t="s">
        <v>23</v>
      </c>
      <c r="H3299" s="130">
        <v>0</v>
      </c>
      <c r="I3299" s="130">
        <v>0</v>
      </c>
      <c r="J3299" s="131" t="s">
        <v>14</v>
      </c>
      <c r="K3299" s="131">
        <v>0</v>
      </c>
    </row>
    <row r="3300" spans="1:11" ht="23.1" hidden="1" customHeight="1" x14ac:dyDescent="0.15">
      <c r="A3300" s="130" t="s">
        <v>6691</v>
      </c>
      <c r="B3300" s="130" t="s">
        <v>6692</v>
      </c>
      <c r="C3300" s="130" t="s">
        <v>22</v>
      </c>
      <c r="D3300" s="130">
        <v>0</v>
      </c>
      <c r="E3300" s="131">
        <v>0</v>
      </c>
      <c r="F3300" s="131">
        <v>0</v>
      </c>
      <c r="G3300" s="130" t="s">
        <v>51</v>
      </c>
      <c r="H3300" s="130">
        <v>0</v>
      </c>
      <c r="I3300" s="130">
        <v>0</v>
      </c>
      <c r="J3300" s="131">
        <v>0</v>
      </c>
      <c r="K3300" s="131">
        <v>0</v>
      </c>
    </row>
    <row r="3301" spans="1:11" ht="23.1" hidden="1" customHeight="1" x14ac:dyDescent="0.15">
      <c r="A3301" s="130" t="s">
        <v>6693</v>
      </c>
      <c r="B3301" s="130" t="s">
        <v>6694</v>
      </c>
      <c r="C3301" s="130" t="s">
        <v>14</v>
      </c>
      <c r="D3301" s="130">
        <v>0</v>
      </c>
      <c r="E3301" s="131">
        <v>0</v>
      </c>
      <c r="F3301" s="131">
        <v>0</v>
      </c>
      <c r="G3301" s="130" t="s">
        <v>14</v>
      </c>
      <c r="H3301" s="130">
        <v>0</v>
      </c>
      <c r="I3301" s="130">
        <v>0</v>
      </c>
      <c r="J3301" s="131">
        <v>0</v>
      </c>
      <c r="K3301" s="131">
        <v>0</v>
      </c>
    </row>
    <row r="3302" spans="1:11" ht="23.1" hidden="1" customHeight="1" x14ac:dyDescent="0.15">
      <c r="A3302" s="130" t="s">
        <v>6695</v>
      </c>
      <c r="B3302" s="130" t="s">
        <v>6696</v>
      </c>
      <c r="C3302" s="130" t="s">
        <v>47</v>
      </c>
      <c r="D3302" s="130" t="s">
        <v>17</v>
      </c>
      <c r="E3302" s="131">
        <v>0</v>
      </c>
      <c r="F3302" s="131">
        <v>0</v>
      </c>
      <c r="G3302" s="130" t="s">
        <v>47</v>
      </c>
      <c r="H3302" s="130" t="s">
        <v>23</v>
      </c>
      <c r="I3302" s="130">
        <v>0</v>
      </c>
      <c r="J3302" s="131">
        <v>0</v>
      </c>
      <c r="K3302" s="131">
        <v>0</v>
      </c>
    </row>
    <row r="3303" spans="1:11" ht="23.1" hidden="1" customHeight="1" x14ac:dyDescent="0.15">
      <c r="A3303" s="130" t="s">
        <v>6697</v>
      </c>
      <c r="B3303" s="130" t="s">
        <v>6698</v>
      </c>
      <c r="C3303" s="130" t="s">
        <v>22</v>
      </c>
      <c r="D3303" s="130">
        <v>0</v>
      </c>
      <c r="E3303" s="131">
        <v>0</v>
      </c>
      <c r="F3303" s="131">
        <v>0</v>
      </c>
      <c r="G3303" s="130" t="s">
        <v>51</v>
      </c>
      <c r="H3303" s="130">
        <v>0</v>
      </c>
      <c r="I3303" s="130">
        <v>0</v>
      </c>
      <c r="J3303" s="131">
        <v>0</v>
      </c>
      <c r="K3303" s="131">
        <v>0</v>
      </c>
    </row>
    <row r="3304" spans="1:11" ht="23.1" hidden="1" customHeight="1" x14ac:dyDescent="0.15">
      <c r="A3304" s="130" t="s">
        <v>6699</v>
      </c>
      <c r="B3304" s="130" t="s">
        <v>6700</v>
      </c>
      <c r="C3304" s="130" t="s">
        <v>11</v>
      </c>
      <c r="D3304" s="130">
        <v>0</v>
      </c>
      <c r="E3304" s="131">
        <v>0</v>
      </c>
      <c r="F3304" s="131">
        <v>0</v>
      </c>
      <c r="G3304" s="130" t="s">
        <v>13</v>
      </c>
      <c r="H3304" s="130">
        <v>0</v>
      </c>
      <c r="I3304" s="130">
        <v>0</v>
      </c>
      <c r="J3304" s="131">
        <v>0</v>
      </c>
      <c r="K3304" s="131">
        <v>0</v>
      </c>
    </row>
    <row r="3305" spans="1:11" ht="23.1" hidden="1" customHeight="1" x14ac:dyDescent="0.15">
      <c r="A3305" s="130" t="s">
        <v>6701</v>
      </c>
      <c r="B3305" s="130" t="s">
        <v>6702</v>
      </c>
      <c r="C3305" s="130" t="s">
        <v>11</v>
      </c>
      <c r="D3305" s="130">
        <v>0</v>
      </c>
      <c r="E3305" s="131">
        <v>0</v>
      </c>
      <c r="F3305" s="131">
        <v>0</v>
      </c>
      <c r="G3305" s="130" t="s">
        <v>32</v>
      </c>
      <c r="H3305" s="130">
        <v>0</v>
      </c>
      <c r="I3305" s="130">
        <v>0</v>
      </c>
      <c r="J3305" s="131">
        <v>0</v>
      </c>
      <c r="K3305" s="131">
        <v>0</v>
      </c>
    </row>
    <row r="3306" spans="1:11" ht="23.1" hidden="1" customHeight="1" x14ac:dyDescent="0.15">
      <c r="A3306" s="130" t="s">
        <v>6703</v>
      </c>
      <c r="B3306" s="130" t="s">
        <v>6704</v>
      </c>
      <c r="C3306" s="130" t="s">
        <v>50</v>
      </c>
      <c r="D3306" s="130">
        <v>0</v>
      </c>
      <c r="E3306" s="131">
        <v>0</v>
      </c>
      <c r="F3306" s="131">
        <v>0</v>
      </c>
      <c r="G3306" s="130" t="s">
        <v>50</v>
      </c>
      <c r="H3306" s="130">
        <v>0</v>
      </c>
      <c r="I3306" s="130">
        <v>0</v>
      </c>
      <c r="J3306" s="131">
        <v>0</v>
      </c>
      <c r="K3306" s="131">
        <v>0</v>
      </c>
    </row>
    <row r="3307" spans="1:11" ht="23.1" hidden="1" customHeight="1" x14ac:dyDescent="0.15">
      <c r="A3307" s="130" t="s">
        <v>6705</v>
      </c>
      <c r="B3307" s="130" t="s">
        <v>6706</v>
      </c>
      <c r="C3307" s="130" t="s">
        <v>12</v>
      </c>
      <c r="D3307" s="130">
        <v>0</v>
      </c>
      <c r="E3307" s="131">
        <v>0</v>
      </c>
      <c r="F3307" s="131">
        <v>0</v>
      </c>
      <c r="G3307" s="130" t="s">
        <v>68</v>
      </c>
      <c r="H3307" s="130">
        <v>0</v>
      </c>
      <c r="I3307" s="130">
        <v>0</v>
      </c>
      <c r="J3307" s="131">
        <v>0</v>
      </c>
      <c r="K3307" s="131">
        <v>0</v>
      </c>
    </row>
    <row r="3308" spans="1:11" ht="23.1" hidden="1" customHeight="1" x14ac:dyDescent="0.15">
      <c r="A3308" s="130" t="s">
        <v>6707</v>
      </c>
      <c r="B3308" s="130" t="s">
        <v>6708</v>
      </c>
      <c r="C3308" s="130" t="s">
        <v>22</v>
      </c>
      <c r="D3308" s="130" t="s">
        <v>12</v>
      </c>
      <c r="E3308" s="131">
        <v>0</v>
      </c>
      <c r="F3308" s="131">
        <v>0</v>
      </c>
      <c r="G3308" s="130" t="s">
        <v>75</v>
      </c>
      <c r="H3308" s="130" t="s">
        <v>68</v>
      </c>
      <c r="I3308" s="130">
        <v>0</v>
      </c>
      <c r="J3308" s="131">
        <v>0</v>
      </c>
      <c r="K3308" s="131">
        <v>0</v>
      </c>
    </row>
    <row r="3309" spans="1:11" ht="23.1" hidden="1" customHeight="1" x14ac:dyDescent="0.15">
      <c r="A3309" s="130" t="s">
        <v>6709</v>
      </c>
      <c r="B3309" s="130" t="s">
        <v>6710</v>
      </c>
      <c r="C3309" s="130" t="s">
        <v>12</v>
      </c>
      <c r="D3309" s="130">
        <v>0</v>
      </c>
      <c r="E3309" s="131">
        <v>0</v>
      </c>
      <c r="F3309" s="131">
        <v>0</v>
      </c>
      <c r="G3309" s="130" t="s">
        <v>68</v>
      </c>
      <c r="H3309" s="130">
        <v>0</v>
      </c>
      <c r="I3309" s="130">
        <v>0</v>
      </c>
      <c r="J3309" s="131">
        <v>0</v>
      </c>
      <c r="K3309" s="131">
        <v>0</v>
      </c>
    </row>
    <row r="3310" spans="1:11" ht="23.1" hidden="1" customHeight="1" x14ac:dyDescent="0.15">
      <c r="A3310" s="130" t="s">
        <v>6711</v>
      </c>
      <c r="B3310" s="130" t="s">
        <v>6712</v>
      </c>
      <c r="C3310" s="130" t="s">
        <v>59</v>
      </c>
      <c r="D3310" s="130">
        <v>0</v>
      </c>
      <c r="E3310" s="131">
        <v>0</v>
      </c>
      <c r="F3310" s="131">
        <v>0</v>
      </c>
      <c r="G3310" s="130" t="s">
        <v>59</v>
      </c>
      <c r="H3310" s="130">
        <v>0</v>
      </c>
      <c r="I3310" s="130">
        <v>0</v>
      </c>
      <c r="J3310" s="131">
        <v>0</v>
      </c>
      <c r="K3310" s="131">
        <v>0</v>
      </c>
    </row>
    <row r="3311" spans="1:11" ht="23.1" hidden="1" customHeight="1" x14ac:dyDescent="0.15">
      <c r="A3311" s="130" t="s">
        <v>6713</v>
      </c>
      <c r="B3311" s="130" t="s">
        <v>6714</v>
      </c>
      <c r="C3311" s="130" t="s">
        <v>26</v>
      </c>
      <c r="D3311" s="130">
        <v>0</v>
      </c>
      <c r="E3311" s="131">
        <v>0</v>
      </c>
      <c r="F3311" s="131">
        <v>0</v>
      </c>
      <c r="G3311" s="130" t="s">
        <v>26</v>
      </c>
      <c r="H3311" s="130">
        <v>0</v>
      </c>
      <c r="I3311" s="130">
        <v>0</v>
      </c>
      <c r="J3311" s="131">
        <v>0</v>
      </c>
      <c r="K3311" s="131">
        <v>0</v>
      </c>
    </row>
    <row r="3312" spans="1:11" ht="23.1" hidden="1" customHeight="1" x14ac:dyDescent="0.15">
      <c r="A3312" s="130" t="s">
        <v>6715</v>
      </c>
      <c r="B3312" s="130" t="s">
        <v>6716</v>
      </c>
      <c r="C3312" s="130" t="s">
        <v>17</v>
      </c>
      <c r="D3312" s="130">
        <v>0</v>
      </c>
      <c r="E3312" s="131" t="s">
        <v>14</v>
      </c>
      <c r="F3312" s="131">
        <v>0</v>
      </c>
      <c r="G3312" s="130" t="s">
        <v>23</v>
      </c>
      <c r="H3312" s="130">
        <v>0</v>
      </c>
      <c r="I3312" s="130">
        <v>0</v>
      </c>
      <c r="J3312" s="131" t="s">
        <v>14</v>
      </c>
      <c r="K3312" s="131">
        <v>0</v>
      </c>
    </row>
    <row r="3313" spans="1:11" ht="23.1" hidden="1" customHeight="1" x14ac:dyDescent="0.15">
      <c r="A3313" s="130" t="s">
        <v>6717</v>
      </c>
      <c r="B3313" s="130" t="s">
        <v>6718</v>
      </c>
      <c r="C3313" s="130" t="s">
        <v>50</v>
      </c>
      <c r="D3313" s="130" t="s">
        <v>22</v>
      </c>
      <c r="E3313" s="131">
        <v>0</v>
      </c>
      <c r="F3313" s="131">
        <v>0</v>
      </c>
      <c r="G3313" s="130" t="s">
        <v>50</v>
      </c>
      <c r="H3313" s="130" t="s">
        <v>73</v>
      </c>
      <c r="I3313" s="130">
        <v>0</v>
      </c>
      <c r="J3313" s="131">
        <v>0</v>
      </c>
      <c r="K3313" s="131">
        <v>0</v>
      </c>
    </row>
    <row r="3314" spans="1:11" ht="23.1" hidden="1" customHeight="1" x14ac:dyDescent="0.15">
      <c r="A3314" s="130" t="s">
        <v>6719</v>
      </c>
      <c r="B3314" s="130" t="s">
        <v>6720</v>
      </c>
      <c r="C3314" s="130" t="s">
        <v>22</v>
      </c>
      <c r="D3314" s="130">
        <v>0</v>
      </c>
      <c r="E3314" s="131">
        <v>0</v>
      </c>
      <c r="F3314" s="131">
        <v>0</v>
      </c>
      <c r="G3314" s="130" t="s">
        <v>79</v>
      </c>
      <c r="H3314" s="130">
        <v>0</v>
      </c>
      <c r="I3314" s="130">
        <v>0</v>
      </c>
      <c r="J3314" s="131">
        <v>0</v>
      </c>
      <c r="K3314" s="131">
        <v>0</v>
      </c>
    </row>
    <row r="3315" spans="1:11" ht="23.1" hidden="1" customHeight="1" x14ac:dyDescent="0.15">
      <c r="A3315" s="130" t="s">
        <v>6721</v>
      </c>
      <c r="B3315" s="130" t="s">
        <v>6722</v>
      </c>
      <c r="C3315" s="130" t="s">
        <v>18</v>
      </c>
      <c r="D3315" s="130">
        <v>0</v>
      </c>
      <c r="E3315" s="131">
        <v>0</v>
      </c>
      <c r="F3315" s="131">
        <v>0</v>
      </c>
      <c r="G3315" s="130" t="s">
        <v>18</v>
      </c>
      <c r="H3315" s="130">
        <v>0</v>
      </c>
      <c r="I3315" s="130">
        <v>0</v>
      </c>
      <c r="J3315" s="131">
        <v>0</v>
      </c>
      <c r="K3315" s="131">
        <v>0</v>
      </c>
    </row>
    <row r="3316" spans="1:11" ht="23.1" hidden="1" customHeight="1" x14ac:dyDescent="0.15">
      <c r="A3316" s="130" t="s">
        <v>6723</v>
      </c>
      <c r="B3316" s="130" t="s">
        <v>6724</v>
      </c>
      <c r="C3316" s="130" t="s">
        <v>17</v>
      </c>
      <c r="D3316" s="130" t="s">
        <v>26</v>
      </c>
      <c r="E3316" s="131">
        <v>0</v>
      </c>
      <c r="F3316" s="131">
        <v>0</v>
      </c>
      <c r="G3316" s="130" t="s">
        <v>37</v>
      </c>
      <c r="H3316" s="130" t="s">
        <v>26</v>
      </c>
      <c r="I3316" s="130">
        <v>0</v>
      </c>
      <c r="J3316" s="131">
        <v>0</v>
      </c>
      <c r="K3316" s="131">
        <v>0</v>
      </c>
    </row>
    <row r="3317" spans="1:11" ht="23.1" hidden="1" customHeight="1" x14ac:dyDescent="0.15">
      <c r="A3317" s="130" t="s">
        <v>6725</v>
      </c>
      <c r="B3317" s="130" t="s">
        <v>6726</v>
      </c>
      <c r="C3317" s="130" t="s">
        <v>22</v>
      </c>
      <c r="D3317" s="130">
        <v>0</v>
      </c>
      <c r="E3317" s="131">
        <v>0</v>
      </c>
      <c r="F3317" s="131">
        <v>0</v>
      </c>
      <c r="G3317" s="130" t="s">
        <v>51</v>
      </c>
      <c r="H3317" s="130">
        <v>0</v>
      </c>
      <c r="I3317" s="130">
        <v>0</v>
      </c>
      <c r="J3317" s="131">
        <v>0</v>
      </c>
      <c r="K3317" s="131">
        <v>0</v>
      </c>
    </row>
    <row r="3318" spans="1:11" ht="23.1" hidden="1" customHeight="1" x14ac:dyDescent="0.15">
      <c r="A3318" s="130" t="s">
        <v>6727</v>
      </c>
      <c r="B3318" s="130" t="s">
        <v>6728</v>
      </c>
      <c r="C3318" s="130" t="s">
        <v>39</v>
      </c>
      <c r="D3318" s="130">
        <v>0</v>
      </c>
      <c r="E3318" s="131" t="s">
        <v>17</v>
      </c>
      <c r="F3318" s="131">
        <v>0</v>
      </c>
      <c r="G3318" s="130" t="s">
        <v>67</v>
      </c>
      <c r="H3318" s="130">
        <v>0</v>
      </c>
      <c r="I3318" s="130">
        <v>0</v>
      </c>
      <c r="J3318" s="131">
        <v>0</v>
      </c>
      <c r="K3318" s="131">
        <v>0</v>
      </c>
    </row>
    <row r="3319" spans="1:11" ht="23.1" hidden="1" customHeight="1" x14ac:dyDescent="0.15">
      <c r="A3319" s="130" t="s">
        <v>6729</v>
      </c>
      <c r="B3319" s="130" t="s">
        <v>6730</v>
      </c>
      <c r="C3319" s="130" t="s">
        <v>17</v>
      </c>
      <c r="D3319" s="130">
        <v>0</v>
      </c>
      <c r="E3319" s="131">
        <v>0</v>
      </c>
      <c r="F3319" s="131">
        <v>0</v>
      </c>
      <c r="G3319" s="130" t="s">
        <v>23</v>
      </c>
      <c r="H3319" s="130">
        <v>0</v>
      </c>
      <c r="I3319" s="130">
        <v>0</v>
      </c>
      <c r="J3319" s="131">
        <v>0</v>
      </c>
      <c r="K3319" s="131">
        <v>0</v>
      </c>
    </row>
    <row r="3320" spans="1:11" ht="23.1" hidden="1" customHeight="1" x14ac:dyDescent="0.15">
      <c r="A3320" s="130" t="s">
        <v>6731</v>
      </c>
      <c r="B3320" s="130" t="s">
        <v>6732</v>
      </c>
      <c r="C3320" s="130" t="s">
        <v>22</v>
      </c>
      <c r="D3320" s="130" t="s">
        <v>11</v>
      </c>
      <c r="E3320" s="131" t="s">
        <v>26</v>
      </c>
      <c r="F3320" s="131">
        <v>0</v>
      </c>
      <c r="G3320" s="130" t="s">
        <v>70</v>
      </c>
      <c r="H3320" s="130" t="s">
        <v>13</v>
      </c>
      <c r="I3320" s="130">
        <v>0</v>
      </c>
      <c r="J3320" s="131" t="s">
        <v>26</v>
      </c>
      <c r="K3320" s="131">
        <v>0</v>
      </c>
    </row>
    <row r="3321" spans="1:11" ht="23.1" hidden="1" customHeight="1" x14ac:dyDescent="0.15">
      <c r="A3321" s="130" t="s">
        <v>6733</v>
      </c>
      <c r="B3321" s="130" t="s">
        <v>6734</v>
      </c>
      <c r="C3321" s="130" t="s">
        <v>12</v>
      </c>
      <c r="D3321" s="130" t="s">
        <v>25</v>
      </c>
      <c r="E3321" s="131">
        <v>0</v>
      </c>
      <c r="F3321" s="131">
        <v>0</v>
      </c>
      <c r="G3321" s="130" t="s">
        <v>68</v>
      </c>
      <c r="H3321" s="130" t="s">
        <v>27</v>
      </c>
      <c r="I3321" s="130">
        <v>0</v>
      </c>
      <c r="J3321" s="131">
        <v>0</v>
      </c>
      <c r="K3321" s="131">
        <v>0</v>
      </c>
    </row>
    <row r="3322" spans="1:11" ht="23.1" hidden="1" customHeight="1" x14ac:dyDescent="0.15">
      <c r="A3322" s="130" t="s">
        <v>6735</v>
      </c>
      <c r="B3322" s="130" t="s">
        <v>6736</v>
      </c>
      <c r="C3322" s="130" t="s">
        <v>47</v>
      </c>
      <c r="D3322" s="130">
        <v>0</v>
      </c>
      <c r="E3322" s="131">
        <v>0</v>
      </c>
      <c r="F3322" s="131">
        <v>0</v>
      </c>
      <c r="G3322" s="130" t="s">
        <v>47</v>
      </c>
      <c r="H3322" s="130">
        <v>0</v>
      </c>
      <c r="I3322" s="130">
        <v>0</v>
      </c>
      <c r="J3322" s="131">
        <v>0</v>
      </c>
      <c r="K3322" s="131">
        <v>0</v>
      </c>
    </row>
    <row r="3323" spans="1:11" ht="23.1" hidden="1" customHeight="1" x14ac:dyDescent="0.15">
      <c r="A3323" s="130" t="s">
        <v>6737</v>
      </c>
      <c r="B3323" s="130" t="s">
        <v>6738</v>
      </c>
      <c r="C3323" s="130" t="s">
        <v>12</v>
      </c>
      <c r="D3323" s="130">
        <v>0</v>
      </c>
      <c r="E3323" s="131">
        <v>0</v>
      </c>
      <c r="F3323" s="131">
        <v>0</v>
      </c>
      <c r="G3323" s="130" t="s">
        <v>68</v>
      </c>
      <c r="H3323" s="130">
        <v>0</v>
      </c>
      <c r="I3323" s="130">
        <v>0</v>
      </c>
      <c r="J3323" s="131">
        <v>0</v>
      </c>
      <c r="K3323" s="131">
        <v>0</v>
      </c>
    </row>
    <row r="3324" spans="1:11" ht="23.1" hidden="1" customHeight="1" x14ac:dyDescent="0.15">
      <c r="A3324" s="130" t="s">
        <v>6739</v>
      </c>
      <c r="B3324" s="130" t="s">
        <v>6740</v>
      </c>
      <c r="C3324" s="130" t="s">
        <v>17</v>
      </c>
      <c r="D3324" s="130">
        <v>0</v>
      </c>
      <c r="E3324" s="131">
        <v>0</v>
      </c>
      <c r="F3324" s="131">
        <v>0</v>
      </c>
      <c r="G3324" s="130" t="s">
        <v>23</v>
      </c>
      <c r="H3324" s="130">
        <v>0</v>
      </c>
      <c r="I3324" s="130">
        <v>0</v>
      </c>
      <c r="J3324" s="131">
        <v>0</v>
      </c>
      <c r="K3324" s="131">
        <v>0</v>
      </c>
    </row>
    <row r="3325" spans="1:11" ht="23.1" hidden="1" customHeight="1" x14ac:dyDescent="0.15">
      <c r="A3325" s="130" t="s">
        <v>6741</v>
      </c>
      <c r="B3325" s="130" t="s">
        <v>6742</v>
      </c>
      <c r="C3325" s="130" t="s">
        <v>18</v>
      </c>
      <c r="D3325" s="130">
        <v>0</v>
      </c>
      <c r="E3325" s="131">
        <v>0</v>
      </c>
      <c r="F3325" s="131">
        <v>0</v>
      </c>
      <c r="G3325" s="130" t="s">
        <v>18</v>
      </c>
      <c r="H3325" s="130">
        <v>0</v>
      </c>
      <c r="I3325" s="130">
        <v>0</v>
      </c>
      <c r="J3325" s="131">
        <v>0</v>
      </c>
      <c r="K3325" s="131">
        <v>0</v>
      </c>
    </row>
    <row r="3326" spans="1:11" ht="23.1" hidden="1" customHeight="1" x14ac:dyDescent="0.15">
      <c r="A3326" s="130" t="s">
        <v>6743</v>
      </c>
      <c r="B3326" s="130" t="s">
        <v>6744</v>
      </c>
      <c r="C3326" s="130" t="s">
        <v>26</v>
      </c>
      <c r="D3326" s="130">
        <v>0</v>
      </c>
      <c r="E3326" s="131">
        <v>0</v>
      </c>
      <c r="F3326" s="131">
        <v>0</v>
      </c>
      <c r="G3326" s="130" t="s">
        <v>26</v>
      </c>
      <c r="H3326" s="130">
        <v>0</v>
      </c>
      <c r="I3326" s="130">
        <v>0</v>
      </c>
      <c r="J3326" s="131">
        <v>0</v>
      </c>
      <c r="K3326" s="131">
        <v>0</v>
      </c>
    </row>
    <row r="3327" spans="1:11" ht="23.1" hidden="1" customHeight="1" x14ac:dyDescent="0.15">
      <c r="A3327" s="130" t="s">
        <v>6745</v>
      </c>
      <c r="B3327" s="130" t="s">
        <v>6746</v>
      </c>
      <c r="C3327" s="130" t="s">
        <v>22</v>
      </c>
      <c r="D3327" s="130">
        <v>0</v>
      </c>
      <c r="E3327" s="131">
        <v>0</v>
      </c>
      <c r="F3327" s="131">
        <v>0</v>
      </c>
      <c r="G3327" s="130" t="s">
        <v>75</v>
      </c>
      <c r="H3327" s="130">
        <v>0</v>
      </c>
      <c r="I3327" s="130">
        <v>0</v>
      </c>
      <c r="J3327" s="131">
        <v>0</v>
      </c>
      <c r="K3327" s="131">
        <v>0</v>
      </c>
    </row>
    <row r="3328" spans="1:11" ht="23.1" hidden="1" customHeight="1" x14ac:dyDescent="0.15">
      <c r="A3328" s="130" t="s">
        <v>6747</v>
      </c>
      <c r="B3328" s="130" t="s">
        <v>6748</v>
      </c>
      <c r="C3328" s="130" t="s">
        <v>12</v>
      </c>
      <c r="D3328" s="130">
        <v>0</v>
      </c>
      <c r="E3328" s="131">
        <v>0</v>
      </c>
      <c r="F3328" s="131">
        <v>0</v>
      </c>
      <c r="G3328" s="130" t="s">
        <v>19</v>
      </c>
      <c r="H3328" s="130">
        <v>0</v>
      </c>
      <c r="I3328" s="130">
        <v>0</v>
      </c>
      <c r="J3328" s="131">
        <v>0</v>
      </c>
      <c r="K3328" s="131">
        <v>0</v>
      </c>
    </row>
    <row r="3329" spans="1:11" ht="23.1" hidden="1" customHeight="1" x14ac:dyDescent="0.15">
      <c r="A3329" s="130" t="s">
        <v>6749</v>
      </c>
      <c r="B3329" s="130" t="s">
        <v>6750</v>
      </c>
      <c r="C3329" s="130" t="s">
        <v>22</v>
      </c>
      <c r="D3329" s="130">
        <v>0</v>
      </c>
      <c r="E3329" s="131">
        <v>0</v>
      </c>
      <c r="F3329" s="131">
        <v>0</v>
      </c>
      <c r="G3329" s="130" t="s">
        <v>71</v>
      </c>
      <c r="H3329" s="130" t="s">
        <v>74</v>
      </c>
      <c r="I3329" s="130">
        <v>0</v>
      </c>
      <c r="J3329" s="131">
        <v>0</v>
      </c>
      <c r="K3329" s="131">
        <v>0</v>
      </c>
    </row>
    <row r="3330" spans="1:11" ht="23.1" hidden="1" customHeight="1" x14ac:dyDescent="0.15">
      <c r="A3330" s="130" t="s">
        <v>6751</v>
      </c>
      <c r="B3330" s="130" t="s">
        <v>6752</v>
      </c>
      <c r="C3330" s="130" t="s">
        <v>11</v>
      </c>
      <c r="D3330" s="130">
        <v>0</v>
      </c>
      <c r="E3330" s="131">
        <v>0</v>
      </c>
      <c r="F3330" s="131">
        <v>0</v>
      </c>
      <c r="G3330" s="130" t="s">
        <v>62</v>
      </c>
      <c r="H3330" s="130" t="s">
        <v>32</v>
      </c>
      <c r="I3330" s="130">
        <v>0</v>
      </c>
      <c r="J3330" s="131">
        <v>0</v>
      </c>
      <c r="K3330" s="131">
        <v>0</v>
      </c>
    </row>
    <row r="3331" spans="1:11" ht="23.1" hidden="1" customHeight="1" x14ac:dyDescent="0.15">
      <c r="A3331" s="130" t="s">
        <v>6753</v>
      </c>
      <c r="B3331" s="130" t="s">
        <v>6754</v>
      </c>
      <c r="C3331" s="130" t="s">
        <v>39</v>
      </c>
      <c r="D3331" s="130">
        <v>0</v>
      </c>
      <c r="E3331" s="131" t="s">
        <v>17</v>
      </c>
      <c r="F3331" s="131">
        <v>0</v>
      </c>
      <c r="G3331" s="130" t="s">
        <v>67</v>
      </c>
      <c r="H3331" s="130">
        <v>0</v>
      </c>
      <c r="I3331" s="130">
        <v>0</v>
      </c>
      <c r="J3331" s="131">
        <v>0</v>
      </c>
      <c r="K3331" s="131">
        <v>0</v>
      </c>
    </row>
    <row r="3332" spans="1:11" ht="23.1" hidden="1" customHeight="1" x14ac:dyDescent="0.15">
      <c r="A3332" s="130" t="s">
        <v>6755</v>
      </c>
      <c r="B3332" s="130" t="s">
        <v>6756</v>
      </c>
      <c r="C3332" s="130" t="s">
        <v>48</v>
      </c>
      <c r="D3332" s="130">
        <v>0</v>
      </c>
      <c r="E3332" s="131">
        <v>0</v>
      </c>
      <c r="F3332" s="131">
        <v>0</v>
      </c>
      <c r="G3332" s="130" t="s">
        <v>65</v>
      </c>
      <c r="H3332" s="130">
        <v>0</v>
      </c>
      <c r="I3332" s="130">
        <v>0</v>
      </c>
      <c r="J3332" s="131">
        <v>0</v>
      </c>
      <c r="K3332" s="131">
        <v>0</v>
      </c>
    </row>
    <row r="3333" spans="1:11" ht="23.1" hidden="1" customHeight="1" x14ac:dyDescent="0.15">
      <c r="A3333" s="130" t="s">
        <v>6757</v>
      </c>
      <c r="B3333" s="130" t="s">
        <v>6758</v>
      </c>
      <c r="C3333" s="130" t="s">
        <v>11</v>
      </c>
      <c r="D3333" s="130">
        <v>0</v>
      </c>
      <c r="E3333" s="131">
        <v>0</v>
      </c>
      <c r="F3333" s="131">
        <v>0</v>
      </c>
      <c r="G3333" s="130" t="s">
        <v>62</v>
      </c>
      <c r="H3333" s="130">
        <v>0</v>
      </c>
      <c r="I3333" s="130">
        <v>0</v>
      </c>
      <c r="J3333" s="131">
        <v>0</v>
      </c>
      <c r="K3333" s="131">
        <v>0</v>
      </c>
    </row>
    <row r="3334" spans="1:11" ht="23.1" hidden="1" customHeight="1" x14ac:dyDescent="0.15">
      <c r="A3334" s="130" t="s">
        <v>6759</v>
      </c>
      <c r="B3334" s="130" t="s">
        <v>6760</v>
      </c>
      <c r="C3334" s="130" t="s">
        <v>12</v>
      </c>
      <c r="D3334" s="130">
        <v>0</v>
      </c>
      <c r="E3334" s="131">
        <v>0</v>
      </c>
      <c r="F3334" s="131">
        <v>0</v>
      </c>
      <c r="G3334" s="130" t="s">
        <v>68</v>
      </c>
      <c r="H3334" s="130">
        <v>0</v>
      </c>
      <c r="I3334" s="130">
        <v>0</v>
      </c>
      <c r="J3334" s="131">
        <v>0</v>
      </c>
      <c r="K3334" s="131">
        <v>0</v>
      </c>
    </row>
    <row r="3335" spans="1:11" ht="23.1" hidden="1" customHeight="1" x14ac:dyDescent="0.15">
      <c r="A3335" s="130" t="s">
        <v>6761</v>
      </c>
      <c r="B3335" s="130" t="s">
        <v>6762</v>
      </c>
      <c r="C3335" s="130" t="s">
        <v>12</v>
      </c>
      <c r="D3335" s="130">
        <v>0</v>
      </c>
      <c r="E3335" s="131">
        <v>0</v>
      </c>
      <c r="F3335" s="131">
        <v>0</v>
      </c>
      <c r="G3335" s="130" t="s">
        <v>68</v>
      </c>
      <c r="H3335" s="130">
        <v>0</v>
      </c>
      <c r="I3335" s="130">
        <v>0</v>
      </c>
      <c r="J3335" s="131">
        <v>0</v>
      </c>
      <c r="K3335" s="131">
        <v>0</v>
      </c>
    </row>
    <row r="3336" spans="1:11" ht="23.1" hidden="1" customHeight="1" x14ac:dyDescent="0.15">
      <c r="A3336" s="130" t="s">
        <v>6763</v>
      </c>
      <c r="B3336" s="130" t="s">
        <v>6764</v>
      </c>
      <c r="C3336" s="130" t="s">
        <v>11</v>
      </c>
      <c r="D3336" s="130">
        <v>0</v>
      </c>
      <c r="E3336" s="131">
        <v>0</v>
      </c>
      <c r="F3336" s="131">
        <v>0</v>
      </c>
      <c r="G3336" s="130" t="s">
        <v>62</v>
      </c>
      <c r="H3336" s="130">
        <v>0</v>
      </c>
      <c r="I3336" s="130">
        <v>0</v>
      </c>
      <c r="J3336" s="131">
        <v>0</v>
      </c>
      <c r="K3336" s="131">
        <v>0</v>
      </c>
    </row>
    <row r="3337" spans="1:11" ht="23.1" hidden="1" customHeight="1" x14ac:dyDescent="0.15">
      <c r="A3337" s="130" t="s">
        <v>6765</v>
      </c>
      <c r="B3337" s="130" t="s">
        <v>6766</v>
      </c>
      <c r="C3337" s="130" t="s">
        <v>12</v>
      </c>
      <c r="D3337" s="130" t="s">
        <v>11</v>
      </c>
      <c r="E3337" s="131">
        <v>0</v>
      </c>
      <c r="F3337" s="131">
        <v>0</v>
      </c>
      <c r="G3337" s="130" t="s">
        <v>68</v>
      </c>
      <c r="H3337" s="130" t="s">
        <v>13</v>
      </c>
      <c r="I3337" s="130">
        <v>0</v>
      </c>
      <c r="J3337" s="131">
        <v>0</v>
      </c>
      <c r="K3337" s="131">
        <v>0</v>
      </c>
    </row>
    <row r="3338" spans="1:11" ht="23.1" hidden="1" customHeight="1" x14ac:dyDescent="0.15">
      <c r="A3338" s="130" t="s">
        <v>6767</v>
      </c>
      <c r="B3338" s="130" t="s">
        <v>6768</v>
      </c>
      <c r="C3338" s="130" t="s">
        <v>39</v>
      </c>
      <c r="D3338" s="130">
        <v>0</v>
      </c>
      <c r="E3338" s="131">
        <v>0</v>
      </c>
      <c r="F3338" s="131">
        <v>0</v>
      </c>
      <c r="G3338" s="130" t="s">
        <v>52</v>
      </c>
      <c r="H3338" s="130">
        <v>0</v>
      </c>
      <c r="I3338" s="130">
        <v>0</v>
      </c>
      <c r="J3338" s="131">
        <v>0</v>
      </c>
      <c r="K3338" s="131">
        <v>0</v>
      </c>
    </row>
    <row r="3339" spans="1:11" ht="23.1" hidden="1" customHeight="1" x14ac:dyDescent="0.15">
      <c r="A3339" s="130" t="s">
        <v>6769</v>
      </c>
      <c r="B3339" s="130" t="s">
        <v>6770</v>
      </c>
      <c r="C3339" s="130" t="s">
        <v>47</v>
      </c>
      <c r="D3339" s="130">
        <v>0</v>
      </c>
      <c r="E3339" s="131">
        <v>0</v>
      </c>
      <c r="F3339" s="131">
        <v>0</v>
      </c>
      <c r="G3339" s="130" t="s">
        <v>47</v>
      </c>
      <c r="H3339" s="130">
        <v>0</v>
      </c>
      <c r="I3339" s="130">
        <v>0</v>
      </c>
      <c r="J3339" s="131">
        <v>0</v>
      </c>
      <c r="K3339" s="131">
        <v>0</v>
      </c>
    </row>
    <row r="3340" spans="1:11" ht="23.1" hidden="1" customHeight="1" x14ac:dyDescent="0.15">
      <c r="A3340" s="130" t="s">
        <v>6771</v>
      </c>
      <c r="B3340" s="130" t="s">
        <v>6772</v>
      </c>
      <c r="C3340" s="130" t="s">
        <v>39</v>
      </c>
      <c r="D3340" s="130">
        <v>0</v>
      </c>
      <c r="E3340" s="131">
        <v>0</v>
      </c>
      <c r="F3340" s="131">
        <v>0</v>
      </c>
      <c r="G3340" s="130" t="s">
        <v>52</v>
      </c>
      <c r="H3340" s="130">
        <v>0</v>
      </c>
      <c r="I3340" s="130">
        <v>0</v>
      </c>
      <c r="J3340" s="131">
        <v>0</v>
      </c>
      <c r="K3340" s="131">
        <v>0</v>
      </c>
    </row>
    <row r="3341" spans="1:11" ht="23.1" hidden="1" customHeight="1" x14ac:dyDescent="0.15">
      <c r="A3341" s="130" t="s">
        <v>6773</v>
      </c>
      <c r="B3341" s="130" t="s">
        <v>6774</v>
      </c>
      <c r="C3341" s="130" t="s">
        <v>18</v>
      </c>
      <c r="D3341" s="130">
        <v>0</v>
      </c>
      <c r="E3341" s="131">
        <v>0</v>
      </c>
      <c r="F3341" s="131">
        <v>0</v>
      </c>
      <c r="G3341" s="130" t="s">
        <v>18</v>
      </c>
      <c r="H3341" s="130">
        <v>0</v>
      </c>
      <c r="I3341" s="130">
        <v>0</v>
      </c>
      <c r="J3341" s="131">
        <v>0</v>
      </c>
      <c r="K3341" s="131">
        <v>0</v>
      </c>
    </row>
    <row r="3342" spans="1:11" ht="23.1" hidden="1" customHeight="1" x14ac:dyDescent="0.15">
      <c r="A3342" s="130" t="s">
        <v>6775</v>
      </c>
      <c r="B3342" s="130" t="s">
        <v>6776</v>
      </c>
      <c r="C3342" s="130" t="s">
        <v>12</v>
      </c>
      <c r="D3342" s="130">
        <v>0</v>
      </c>
      <c r="E3342" s="131">
        <v>0</v>
      </c>
      <c r="F3342" s="131">
        <v>0</v>
      </c>
      <c r="G3342" s="130" t="s">
        <v>68</v>
      </c>
      <c r="H3342" s="130">
        <v>0</v>
      </c>
      <c r="I3342" s="130">
        <v>0</v>
      </c>
      <c r="J3342" s="131">
        <v>0</v>
      </c>
      <c r="K3342" s="131">
        <v>0</v>
      </c>
    </row>
    <row r="3343" spans="1:11" ht="23.1" hidden="1" customHeight="1" x14ac:dyDescent="0.15">
      <c r="A3343" s="130" t="s">
        <v>6777</v>
      </c>
      <c r="B3343" s="130" t="s">
        <v>6778</v>
      </c>
      <c r="C3343" s="130" t="s">
        <v>12</v>
      </c>
      <c r="D3343" s="130">
        <v>0</v>
      </c>
      <c r="E3343" s="131">
        <v>0</v>
      </c>
      <c r="F3343" s="131">
        <v>0</v>
      </c>
      <c r="G3343" s="130" t="s">
        <v>68</v>
      </c>
      <c r="H3343" s="130">
        <v>0</v>
      </c>
      <c r="I3343" s="130">
        <v>0</v>
      </c>
      <c r="J3343" s="131">
        <v>0</v>
      </c>
      <c r="K3343" s="131">
        <v>0</v>
      </c>
    </row>
    <row r="3344" spans="1:11" ht="23.1" hidden="1" customHeight="1" x14ac:dyDescent="0.15">
      <c r="A3344" s="130" t="s">
        <v>6779</v>
      </c>
      <c r="B3344" s="130" t="s">
        <v>6780</v>
      </c>
      <c r="C3344" s="130" t="s">
        <v>12</v>
      </c>
      <c r="D3344" s="130">
        <v>0</v>
      </c>
      <c r="E3344" s="131">
        <v>0</v>
      </c>
      <c r="F3344" s="131">
        <v>0</v>
      </c>
      <c r="G3344" s="130" t="s">
        <v>68</v>
      </c>
      <c r="H3344" s="130">
        <v>0</v>
      </c>
      <c r="I3344" s="130">
        <v>0</v>
      </c>
      <c r="J3344" s="131">
        <v>0</v>
      </c>
      <c r="K3344" s="131">
        <v>0</v>
      </c>
    </row>
    <row r="3345" spans="1:11" ht="23.1" hidden="1" customHeight="1" x14ac:dyDescent="0.15">
      <c r="A3345" s="130" t="s">
        <v>6781</v>
      </c>
      <c r="B3345" s="130" t="s">
        <v>6782</v>
      </c>
      <c r="C3345" s="130" t="s">
        <v>50</v>
      </c>
      <c r="D3345" s="130" t="s">
        <v>22</v>
      </c>
      <c r="E3345" s="131">
        <v>0</v>
      </c>
      <c r="F3345" s="131">
        <v>0</v>
      </c>
      <c r="G3345" s="130" t="s">
        <v>50</v>
      </c>
      <c r="H3345" s="130" t="s">
        <v>73</v>
      </c>
      <c r="I3345" s="130">
        <v>0</v>
      </c>
      <c r="J3345" s="131">
        <v>0</v>
      </c>
      <c r="K3345" s="131">
        <v>0</v>
      </c>
    </row>
    <row r="3346" spans="1:11" ht="23.1" hidden="1" customHeight="1" x14ac:dyDescent="0.15">
      <c r="A3346" s="130" t="s">
        <v>6783</v>
      </c>
      <c r="B3346" s="130" t="s">
        <v>6784</v>
      </c>
      <c r="C3346" s="130" t="s">
        <v>11</v>
      </c>
      <c r="D3346" s="130">
        <v>0</v>
      </c>
      <c r="E3346" s="131">
        <v>0</v>
      </c>
      <c r="F3346" s="131">
        <v>0</v>
      </c>
      <c r="G3346" s="130" t="s">
        <v>13</v>
      </c>
      <c r="H3346" s="130">
        <v>0</v>
      </c>
      <c r="I3346" s="130">
        <v>0</v>
      </c>
      <c r="J3346" s="131">
        <v>0</v>
      </c>
      <c r="K3346" s="131">
        <v>0</v>
      </c>
    </row>
    <row r="3347" spans="1:11" ht="23.1" hidden="1" customHeight="1" x14ac:dyDescent="0.15">
      <c r="A3347" s="130" t="s">
        <v>6785</v>
      </c>
      <c r="B3347" s="130" t="s">
        <v>6786</v>
      </c>
      <c r="C3347" s="130" t="s">
        <v>26</v>
      </c>
      <c r="D3347" s="130">
        <v>0</v>
      </c>
      <c r="E3347" s="131">
        <v>0</v>
      </c>
      <c r="F3347" s="131">
        <v>0</v>
      </c>
      <c r="G3347" s="130" t="s">
        <v>26</v>
      </c>
      <c r="H3347" s="130">
        <v>0</v>
      </c>
      <c r="I3347" s="130">
        <v>0</v>
      </c>
      <c r="J3347" s="131">
        <v>0</v>
      </c>
      <c r="K3347" s="131">
        <v>0</v>
      </c>
    </row>
    <row r="3348" spans="1:11" ht="23.1" hidden="1" customHeight="1" x14ac:dyDescent="0.15">
      <c r="A3348" s="130" t="s">
        <v>6787</v>
      </c>
      <c r="B3348" s="130" t="s">
        <v>6788</v>
      </c>
      <c r="C3348" s="130" t="s">
        <v>11</v>
      </c>
      <c r="D3348" s="130">
        <v>0</v>
      </c>
      <c r="E3348" s="131">
        <v>0</v>
      </c>
      <c r="F3348" s="131">
        <v>0</v>
      </c>
      <c r="G3348" s="130" t="s">
        <v>32</v>
      </c>
      <c r="H3348" s="130">
        <v>0</v>
      </c>
      <c r="I3348" s="130">
        <v>0</v>
      </c>
      <c r="J3348" s="131">
        <v>0</v>
      </c>
      <c r="K3348" s="131">
        <v>0</v>
      </c>
    </row>
    <row r="3349" spans="1:11" ht="23.1" hidden="1" customHeight="1" x14ac:dyDescent="0.15">
      <c r="A3349" s="130" t="s">
        <v>6789</v>
      </c>
      <c r="B3349" s="130" t="s">
        <v>6790</v>
      </c>
      <c r="C3349" s="130" t="s">
        <v>22</v>
      </c>
      <c r="D3349" s="130" t="s">
        <v>17</v>
      </c>
      <c r="E3349" s="131">
        <v>0</v>
      </c>
      <c r="F3349" s="131">
        <v>0</v>
      </c>
      <c r="G3349" s="130" t="s">
        <v>75</v>
      </c>
      <c r="H3349" s="130" t="s">
        <v>37</v>
      </c>
      <c r="I3349" s="130">
        <v>0</v>
      </c>
      <c r="J3349" s="131">
        <v>0</v>
      </c>
      <c r="K3349" s="131">
        <v>0</v>
      </c>
    </row>
    <row r="3350" spans="1:11" ht="23.1" hidden="1" customHeight="1" x14ac:dyDescent="0.15">
      <c r="A3350" s="130" t="s">
        <v>6791</v>
      </c>
      <c r="B3350" s="130" t="s">
        <v>6792</v>
      </c>
      <c r="C3350" s="130" t="s">
        <v>12</v>
      </c>
      <c r="D3350" s="130">
        <v>0</v>
      </c>
      <c r="E3350" s="131">
        <v>0</v>
      </c>
      <c r="F3350" s="131">
        <v>0</v>
      </c>
      <c r="G3350" s="130" t="s">
        <v>68</v>
      </c>
      <c r="H3350" s="130">
        <v>0</v>
      </c>
      <c r="I3350" s="130">
        <v>0</v>
      </c>
      <c r="J3350" s="131">
        <v>0</v>
      </c>
      <c r="K3350" s="131">
        <v>0</v>
      </c>
    </row>
    <row r="3351" spans="1:11" ht="23.1" hidden="1" customHeight="1" x14ac:dyDescent="0.15">
      <c r="A3351" s="130" t="s">
        <v>6793</v>
      </c>
      <c r="B3351" s="130" t="s">
        <v>6794</v>
      </c>
      <c r="C3351" s="130" t="s">
        <v>12</v>
      </c>
      <c r="D3351" s="130">
        <v>0</v>
      </c>
      <c r="E3351" s="131">
        <v>0</v>
      </c>
      <c r="F3351" s="131">
        <v>0</v>
      </c>
      <c r="G3351" s="130" t="s">
        <v>68</v>
      </c>
      <c r="H3351" s="130">
        <v>0</v>
      </c>
      <c r="I3351" s="130">
        <v>0</v>
      </c>
      <c r="J3351" s="131">
        <v>0</v>
      </c>
      <c r="K3351" s="131">
        <v>0</v>
      </c>
    </row>
    <row r="3352" spans="1:11" ht="23.1" hidden="1" customHeight="1" x14ac:dyDescent="0.15">
      <c r="A3352" s="130" t="s">
        <v>6795</v>
      </c>
      <c r="B3352" s="130" t="s">
        <v>6796</v>
      </c>
      <c r="C3352" s="130" t="s">
        <v>26</v>
      </c>
      <c r="D3352" s="130" t="s">
        <v>25</v>
      </c>
      <c r="E3352" s="131" t="s">
        <v>17</v>
      </c>
      <c r="F3352" s="131">
        <v>0</v>
      </c>
      <c r="G3352" s="130" t="s">
        <v>26</v>
      </c>
      <c r="H3352" s="130" t="s">
        <v>27</v>
      </c>
      <c r="I3352" s="130">
        <v>0</v>
      </c>
      <c r="J3352" s="131">
        <v>0</v>
      </c>
      <c r="K3352" s="131">
        <v>0</v>
      </c>
    </row>
    <row r="3353" spans="1:11" ht="23.1" hidden="1" customHeight="1" x14ac:dyDescent="0.15">
      <c r="A3353" s="130" t="s">
        <v>6797</v>
      </c>
      <c r="B3353" s="130" t="s">
        <v>6798</v>
      </c>
      <c r="C3353" s="130" t="s">
        <v>48</v>
      </c>
      <c r="D3353" s="130">
        <v>0</v>
      </c>
      <c r="E3353" s="131">
        <v>0</v>
      </c>
      <c r="F3353" s="131">
        <v>0</v>
      </c>
      <c r="G3353" s="130" t="s">
        <v>65</v>
      </c>
      <c r="H3353" s="130">
        <v>0</v>
      </c>
      <c r="I3353" s="130">
        <v>0</v>
      </c>
      <c r="J3353" s="131">
        <v>0</v>
      </c>
      <c r="K3353" s="131">
        <v>0</v>
      </c>
    </row>
    <row r="3354" spans="1:11" ht="23.1" hidden="1" customHeight="1" x14ac:dyDescent="0.15">
      <c r="A3354" s="130" t="s">
        <v>6799</v>
      </c>
      <c r="B3354" s="130" t="s">
        <v>6800</v>
      </c>
      <c r="C3354" s="130" t="s">
        <v>59</v>
      </c>
      <c r="D3354" s="130">
        <v>0</v>
      </c>
      <c r="E3354" s="131">
        <v>0</v>
      </c>
      <c r="F3354" s="131">
        <v>0</v>
      </c>
      <c r="G3354" s="130" t="s">
        <v>59</v>
      </c>
      <c r="H3354" s="130">
        <v>0</v>
      </c>
      <c r="I3354" s="130">
        <v>0</v>
      </c>
      <c r="J3354" s="131">
        <v>0</v>
      </c>
      <c r="K3354" s="131">
        <v>0</v>
      </c>
    </row>
    <row r="3355" spans="1:11" ht="23.1" hidden="1" customHeight="1" x14ac:dyDescent="0.15">
      <c r="A3355" s="130" t="s">
        <v>6801</v>
      </c>
      <c r="B3355" s="130" t="s">
        <v>6802</v>
      </c>
      <c r="C3355" s="130" t="s">
        <v>12</v>
      </c>
      <c r="D3355" s="130">
        <v>0</v>
      </c>
      <c r="E3355" s="131">
        <v>0</v>
      </c>
      <c r="F3355" s="131">
        <v>0</v>
      </c>
      <c r="G3355" s="130" t="s">
        <v>68</v>
      </c>
      <c r="H3355" s="130">
        <v>0</v>
      </c>
      <c r="I3355" s="130">
        <v>0</v>
      </c>
      <c r="J3355" s="131">
        <v>0</v>
      </c>
      <c r="K3355" s="131">
        <v>0</v>
      </c>
    </row>
    <row r="3356" spans="1:11" ht="23.1" hidden="1" customHeight="1" x14ac:dyDescent="0.15">
      <c r="A3356" s="130" t="s">
        <v>6803</v>
      </c>
      <c r="B3356" s="130" t="s">
        <v>6804</v>
      </c>
      <c r="C3356" s="130" t="s">
        <v>18</v>
      </c>
      <c r="D3356" s="130">
        <v>0</v>
      </c>
      <c r="E3356" s="131">
        <v>0</v>
      </c>
      <c r="F3356" s="131">
        <v>0</v>
      </c>
      <c r="G3356" s="130" t="s">
        <v>18</v>
      </c>
      <c r="H3356" s="130">
        <v>0</v>
      </c>
      <c r="I3356" s="130">
        <v>0</v>
      </c>
      <c r="J3356" s="131">
        <v>0</v>
      </c>
      <c r="K3356" s="131">
        <v>0</v>
      </c>
    </row>
    <row r="3357" spans="1:11" ht="23.1" hidden="1" customHeight="1" x14ac:dyDescent="0.15">
      <c r="A3357" s="130" t="s">
        <v>6805</v>
      </c>
      <c r="B3357" s="130" t="s">
        <v>6806</v>
      </c>
      <c r="C3357" s="130" t="s">
        <v>12</v>
      </c>
      <c r="D3357" s="130">
        <v>0</v>
      </c>
      <c r="E3357" s="131">
        <v>0</v>
      </c>
      <c r="F3357" s="131">
        <v>0</v>
      </c>
      <c r="G3357" s="130" t="s">
        <v>68</v>
      </c>
      <c r="H3357" s="130">
        <v>0</v>
      </c>
      <c r="I3357" s="130">
        <v>0</v>
      </c>
      <c r="J3357" s="131">
        <v>0</v>
      </c>
      <c r="K3357" s="131">
        <v>0</v>
      </c>
    </row>
    <row r="3358" spans="1:11" ht="23.1" hidden="1" customHeight="1" x14ac:dyDescent="0.15">
      <c r="A3358" s="130" t="s">
        <v>6807</v>
      </c>
      <c r="B3358" s="130" t="s">
        <v>6808</v>
      </c>
      <c r="C3358" s="130" t="s">
        <v>11</v>
      </c>
      <c r="D3358" s="130">
        <v>0</v>
      </c>
      <c r="E3358" s="131">
        <v>0</v>
      </c>
      <c r="F3358" s="131">
        <v>0</v>
      </c>
      <c r="G3358" s="130" t="s">
        <v>13</v>
      </c>
      <c r="H3358" s="130">
        <v>0</v>
      </c>
      <c r="I3358" s="130">
        <v>0</v>
      </c>
      <c r="J3358" s="131">
        <v>0</v>
      </c>
      <c r="K3358" s="131">
        <v>0</v>
      </c>
    </row>
    <row r="3359" spans="1:11" ht="23.1" hidden="1" customHeight="1" x14ac:dyDescent="0.15">
      <c r="A3359" s="130" t="s">
        <v>6809</v>
      </c>
      <c r="B3359" s="130" t="s">
        <v>6810</v>
      </c>
      <c r="C3359" s="130" t="s">
        <v>11</v>
      </c>
      <c r="D3359" s="130">
        <v>0</v>
      </c>
      <c r="E3359" s="131">
        <v>0</v>
      </c>
      <c r="F3359" s="131">
        <v>0</v>
      </c>
      <c r="G3359" s="130" t="s">
        <v>13</v>
      </c>
      <c r="H3359" s="130">
        <v>0</v>
      </c>
      <c r="I3359" s="130">
        <v>0</v>
      </c>
      <c r="J3359" s="131">
        <v>0</v>
      </c>
      <c r="K3359" s="131">
        <v>0</v>
      </c>
    </row>
    <row r="3360" spans="1:11" ht="23.1" hidden="1" customHeight="1" x14ac:dyDescent="0.15">
      <c r="A3360" s="130" t="s">
        <v>6811</v>
      </c>
      <c r="B3360" s="130" t="s">
        <v>6812</v>
      </c>
      <c r="C3360" s="130" t="s">
        <v>12</v>
      </c>
      <c r="D3360" s="130" t="s">
        <v>18</v>
      </c>
      <c r="E3360" s="131">
        <v>0</v>
      </c>
      <c r="F3360" s="131">
        <v>0</v>
      </c>
      <c r="G3360" s="130" t="s">
        <v>19</v>
      </c>
      <c r="H3360" s="130" t="s">
        <v>18</v>
      </c>
      <c r="I3360" s="130">
        <v>0</v>
      </c>
      <c r="J3360" s="131">
        <v>0</v>
      </c>
      <c r="K3360" s="131">
        <v>0</v>
      </c>
    </row>
    <row r="3361" spans="1:11" ht="23.1" hidden="1" customHeight="1" x14ac:dyDescent="0.15">
      <c r="A3361" s="130" t="s">
        <v>6813</v>
      </c>
      <c r="B3361" s="130" t="s">
        <v>6814</v>
      </c>
      <c r="C3361" s="130" t="s">
        <v>18</v>
      </c>
      <c r="D3361" s="130">
        <v>0</v>
      </c>
      <c r="E3361" s="131">
        <v>0</v>
      </c>
      <c r="F3361" s="131">
        <v>0</v>
      </c>
      <c r="G3361" s="130" t="s">
        <v>18</v>
      </c>
      <c r="H3361" s="130">
        <v>0</v>
      </c>
      <c r="I3361" s="130">
        <v>0</v>
      </c>
      <c r="J3361" s="131">
        <v>0</v>
      </c>
      <c r="K3361" s="131">
        <v>0</v>
      </c>
    </row>
    <row r="3362" spans="1:11" ht="23.1" hidden="1" customHeight="1" x14ac:dyDescent="0.15">
      <c r="A3362" s="130" t="s">
        <v>6815</v>
      </c>
      <c r="B3362" s="130" t="s">
        <v>6816</v>
      </c>
      <c r="C3362" s="130" t="s">
        <v>25</v>
      </c>
      <c r="D3362" s="130" t="s">
        <v>18</v>
      </c>
      <c r="E3362" s="131" t="s">
        <v>17</v>
      </c>
      <c r="F3362" s="131">
        <v>0</v>
      </c>
      <c r="G3362" s="130" t="s">
        <v>18</v>
      </c>
      <c r="H3362" s="130" t="s">
        <v>41</v>
      </c>
      <c r="I3362" s="130">
        <v>0</v>
      </c>
      <c r="J3362" s="131" t="s">
        <v>23</v>
      </c>
      <c r="K3362" s="131">
        <v>0</v>
      </c>
    </row>
    <row r="3363" spans="1:11" ht="23.1" hidden="1" customHeight="1" x14ac:dyDescent="0.15">
      <c r="A3363" s="130" t="s">
        <v>6817</v>
      </c>
      <c r="B3363" s="130" t="s">
        <v>6818</v>
      </c>
      <c r="C3363" s="130" t="s">
        <v>39</v>
      </c>
      <c r="D3363" s="130">
        <v>0</v>
      </c>
      <c r="E3363" s="131">
        <v>0</v>
      </c>
      <c r="F3363" s="131">
        <v>0</v>
      </c>
      <c r="G3363" s="130" t="s">
        <v>52</v>
      </c>
      <c r="H3363" s="130">
        <v>0</v>
      </c>
      <c r="I3363" s="130">
        <v>0</v>
      </c>
      <c r="J3363" s="131">
        <v>0</v>
      </c>
      <c r="K3363" s="131">
        <v>0</v>
      </c>
    </row>
    <row r="3364" spans="1:11" ht="23.1" hidden="1" customHeight="1" x14ac:dyDescent="0.15">
      <c r="A3364" s="130" t="s">
        <v>6819</v>
      </c>
      <c r="B3364" s="130" t="s">
        <v>6820</v>
      </c>
      <c r="C3364" s="130" t="s">
        <v>12</v>
      </c>
      <c r="D3364" s="130">
        <v>0</v>
      </c>
      <c r="E3364" s="131">
        <v>0</v>
      </c>
      <c r="F3364" s="131">
        <v>0</v>
      </c>
      <c r="G3364" s="130" t="s">
        <v>68</v>
      </c>
      <c r="H3364" s="130">
        <v>0</v>
      </c>
      <c r="I3364" s="130">
        <v>0</v>
      </c>
      <c r="J3364" s="131">
        <v>0</v>
      </c>
      <c r="K3364" s="131">
        <v>0</v>
      </c>
    </row>
    <row r="3365" spans="1:11" ht="23.1" hidden="1" customHeight="1" x14ac:dyDescent="0.15">
      <c r="A3365" s="130" t="s">
        <v>6821</v>
      </c>
      <c r="B3365" s="130" t="s">
        <v>6822</v>
      </c>
      <c r="C3365" s="130" t="s">
        <v>50</v>
      </c>
      <c r="D3365" s="130" t="s">
        <v>26</v>
      </c>
      <c r="E3365" s="131">
        <v>0</v>
      </c>
      <c r="F3365" s="131">
        <v>0</v>
      </c>
      <c r="G3365" s="130" t="s">
        <v>50</v>
      </c>
      <c r="H3365" s="130" t="s">
        <v>26</v>
      </c>
      <c r="I3365" s="130">
        <v>0</v>
      </c>
      <c r="J3365" s="131">
        <v>0</v>
      </c>
      <c r="K3365" s="131">
        <v>0</v>
      </c>
    </row>
    <row r="3366" spans="1:11" ht="23.1" hidden="1" customHeight="1" x14ac:dyDescent="0.15">
      <c r="A3366" s="130" t="s">
        <v>6823</v>
      </c>
      <c r="B3366" s="130" t="s">
        <v>6824</v>
      </c>
      <c r="C3366" s="130" t="s">
        <v>12</v>
      </c>
      <c r="D3366" s="130">
        <v>0</v>
      </c>
      <c r="E3366" s="131">
        <v>0</v>
      </c>
      <c r="F3366" s="131">
        <v>0</v>
      </c>
      <c r="G3366" s="130" t="s">
        <v>19</v>
      </c>
      <c r="H3366" s="130">
        <v>0</v>
      </c>
      <c r="I3366" s="130">
        <v>0</v>
      </c>
      <c r="J3366" s="131">
        <v>0</v>
      </c>
      <c r="K3366" s="131">
        <v>0</v>
      </c>
    </row>
    <row r="3367" spans="1:11" ht="23.1" hidden="1" customHeight="1" x14ac:dyDescent="0.15">
      <c r="A3367" s="130" t="s">
        <v>6825</v>
      </c>
      <c r="B3367" s="130" t="s">
        <v>6826</v>
      </c>
      <c r="C3367" s="130" t="s">
        <v>59</v>
      </c>
      <c r="D3367" s="130">
        <v>0</v>
      </c>
      <c r="E3367" s="131">
        <v>0</v>
      </c>
      <c r="F3367" s="131">
        <v>0</v>
      </c>
      <c r="G3367" s="130" t="s">
        <v>59</v>
      </c>
      <c r="H3367" s="130">
        <v>0</v>
      </c>
      <c r="I3367" s="130">
        <v>0</v>
      </c>
      <c r="J3367" s="131">
        <v>0</v>
      </c>
      <c r="K3367" s="131">
        <v>0</v>
      </c>
    </row>
    <row r="3368" spans="1:11" ht="23.1" hidden="1" customHeight="1" x14ac:dyDescent="0.15">
      <c r="A3368" s="130" t="s">
        <v>6827</v>
      </c>
      <c r="B3368" s="130" t="s">
        <v>6828</v>
      </c>
      <c r="C3368" s="130" t="s">
        <v>39</v>
      </c>
      <c r="D3368" s="130">
        <v>0</v>
      </c>
      <c r="E3368" s="131" t="s">
        <v>17</v>
      </c>
      <c r="F3368" s="131">
        <v>0</v>
      </c>
      <c r="G3368" s="130" t="s">
        <v>67</v>
      </c>
      <c r="H3368" s="130">
        <v>0</v>
      </c>
      <c r="I3368" s="130">
        <v>0</v>
      </c>
      <c r="J3368" s="131">
        <v>0</v>
      </c>
      <c r="K3368" s="131">
        <v>0</v>
      </c>
    </row>
    <row r="3369" spans="1:11" ht="23.1" hidden="1" customHeight="1" x14ac:dyDescent="0.15">
      <c r="A3369" s="130" t="s">
        <v>6829</v>
      </c>
      <c r="B3369" s="130" t="s">
        <v>6830</v>
      </c>
      <c r="C3369" s="130" t="s">
        <v>18</v>
      </c>
      <c r="D3369" s="130" t="s">
        <v>22</v>
      </c>
      <c r="E3369" s="131">
        <v>0</v>
      </c>
      <c r="F3369" s="131">
        <v>0</v>
      </c>
      <c r="G3369" s="130" t="s">
        <v>75</v>
      </c>
      <c r="H3369" s="130" t="s">
        <v>18</v>
      </c>
      <c r="I3369" s="130">
        <v>0</v>
      </c>
      <c r="J3369" s="131">
        <v>0</v>
      </c>
      <c r="K3369" s="131">
        <v>0</v>
      </c>
    </row>
    <row r="3370" spans="1:11" ht="23.1" hidden="1" customHeight="1" x14ac:dyDescent="0.15">
      <c r="A3370" s="130" t="s">
        <v>6831</v>
      </c>
      <c r="B3370" s="130" t="s">
        <v>6832</v>
      </c>
      <c r="C3370" s="130" t="s">
        <v>12</v>
      </c>
      <c r="D3370" s="130">
        <v>0</v>
      </c>
      <c r="E3370" s="131">
        <v>0</v>
      </c>
      <c r="F3370" s="131">
        <v>0</v>
      </c>
      <c r="G3370" s="130" t="s">
        <v>68</v>
      </c>
      <c r="H3370" s="130">
        <v>0</v>
      </c>
      <c r="I3370" s="130">
        <v>0</v>
      </c>
      <c r="J3370" s="131">
        <v>0</v>
      </c>
      <c r="K3370" s="131">
        <v>0</v>
      </c>
    </row>
    <row r="3371" spans="1:11" ht="23.1" hidden="1" customHeight="1" x14ac:dyDescent="0.15">
      <c r="A3371" s="130" t="s">
        <v>6833</v>
      </c>
      <c r="B3371" s="130" t="s">
        <v>6834</v>
      </c>
      <c r="C3371" s="130" t="s">
        <v>12</v>
      </c>
      <c r="D3371" s="130">
        <v>0</v>
      </c>
      <c r="E3371" s="131">
        <v>0</v>
      </c>
      <c r="F3371" s="131">
        <v>0</v>
      </c>
      <c r="G3371" s="130" t="s">
        <v>68</v>
      </c>
      <c r="H3371" s="130">
        <v>0</v>
      </c>
      <c r="I3371" s="130">
        <v>0</v>
      </c>
      <c r="J3371" s="131">
        <v>0</v>
      </c>
      <c r="K3371" s="131">
        <v>0</v>
      </c>
    </row>
    <row r="3372" spans="1:11" ht="23.1" hidden="1" customHeight="1" x14ac:dyDescent="0.15">
      <c r="A3372" s="130" t="s">
        <v>6835</v>
      </c>
      <c r="B3372" s="130" t="s">
        <v>6836</v>
      </c>
      <c r="C3372" s="130" t="s">
        <v>40</v>
      </c>
      <c r="D3372" s="130">
        <v>0</v>
      </c>
      <c r="E3372" s="131">
        <v>0</v>
      </c>
      <c r="F3372" s="131">
        <v>0</v>
      </c>
      <c r="G3372" s="130" t="s">
        <v>40</v>
      </c>
      <c r="H3372" s="130">
        <v>0</v>
      </c>
      <c r="I3372" s="130">
        <v>0</v>
      </c>
      <c r="J3372" s="131">
        <v>0</v>
      </c>
      <c r="K3372" s="131">
        <v>0</v>
      </c>
    </row>
    <row r="3373" spans="1:11" ht="23.1" hidden="1" customHeight="1" x14ac:dyDescent="0.15">
      <c r="A3373" s="130" t="s">
        <v>6837</v>
      </c>
      <c r="B3373" s="130" t="s">
        <v>6838</v>
      </c>
      <c r="C3373" s="130" t="s">
        <v>26</v>
      </c>
      <c r="D3373" s="130">
        <v>0</v>
      </c>
      <c r="E3373" s="131">
        <v>0</v>
      </c>
      <c r="F3373" s="131">
        <v>0</v>
      </c>
      <c r="G3373" s="130" t="s">
        <v>26</v>
      </c>
      <c r="H3373" s="130">
        <v>0</v>
      </c>
      <c r="I3373" s="130">
        <v>0</v>
      </c>
      <c r="J3373" s="131">
        <v>0</v>
      </c>
      <c r="K3373" s="131">
        <v>0</v>
      </c>
    </row>
    <row r="3374" spans="1:11" ht="23.1" hidden="1" customHeight="1" x14ac:dyDescent="0.15">
      <c r="A3374" s="130" t="s">
        <v>6839</v>
      </c>
      <c r="B3374" s="130" t="s">
        <v>6840</v>
      </c>
      <c r="C3374" s="130" t="s">
        <v>17</v>
      </c>
      <c r="D3374" s="130">
        <v>0</v>
      </c>
      <c r="E3374" s="131">
        <v>0</v>
      </c>
      <c r="F3374" s="131">
        <v>0</v>
      </c>
      <c r="G3374" s="130" t="s">
        <v>67</v>
      </c>
      <c r="H3374" s="130" t="s">
        <v>23</v>
      </c>
      <c r="I3374" s="130">
        <v>0</v>
      </c>
      <c r="J3374" s="131">
        <v>0</v>
      </c>
      <c r="K3374" s="131">
        <v>0</v>
      </c>
    </row>
    <row r="3375" spans="1:11" ht="23.1" hidden="1" customHeight="1" x14ac:dyDescent="0.15">
      <c r="A3375" s="130" t="s">
        <v>6841</v>
      </c>
      <c r="B3375" s="130" t="s">
        <v>6842</v>
      </c>
      <c r="C3375" s="130" t="s">
        <v>22</v>
      </c>
      <c r="D3375" s="130">
        <v>0</v>
      </c>
      <c r="E3375" s="131">
        <v>0</v>
      </c>
      <c r="F3375" s="131">
        <v>0</v>
      </c>
      <c r="G3375" s="130" t="s">
        <v>71</v>
      </c>
      <c r="H3375" s="130">
        <v>0</v>
      </c>
      <c r="I3375" s="130">
        <v>0</v>
      </c>
      <c r="J3375" s="131">
        <v>0</v>
      </c>
      <c r="K3375" s="131">
        <v>0</v>
      </c>
    </row>
    <row r="3376" spans="1:11" ht="23.1" hidden="1" customHeight="1" x14ac:dyDescent="0.15">
      <c r="A3376" s="130" t="s">
        <v>6843</v>
      </c>
      <c r="B3376" s="130" t="s">
        <v>6844</v>
      </c>
      <c r="C3376" s="130" t="s">
        <v>22</v>
      </c>
      <c r="D3376" s="130">
        <v>0</v>
      </c>
      <c r="E3376" s="131">
        <v>0</v>
      </c>
      <c r="F3376" s="131">
        <v>0</v>
      </c>
      <c r="G3376" s="130" t="s">
        <v>70</v>
      </c>
      <c r="H3376" s="130">
        <v>0</v>
      </c>
      <c r="I3376" s="130">
        <v>0</v>
      </c>
      <c r="J3376" s="131">
        <v>0</v>
      </c>
      <c r="K3376" s="131">
        <v>0</v>
      </c>
    </row>
    <row r="3377" spans="1:11" ht="23.1" hidden="1" customHeight="1" x14ac:dyDescent="0.15">
      <c r="A3377" s="130" t="s">
        <v>6845</v>
      </c>
      <c r="B3377" s="130" t="s">
        <v>6846</v>
      </c>
      <c r="C3377" s="130" t="s">
        <v>17</v>
      </c>
      <c r="D3377" s="130">
        <v>0</v>
      </c>
      <c r="E3377" s="131" t="s">
        <v>14</v>
      </c>
      <c r="F3377" s="131">
        <v>0</v>
      </c>
      <c r="G3377" s="130" t="s">
        <v>23</v>
      </c>
      <c r="H3377" s="130">
        <v>0</v>
      </c>
      <c r="I3377" s="130">
        <v>0</v>
      </c>
      <c r="J3377" s="131" t="s">
        <v>14</v>
      </c>
      <c r="K3377" s="131">
        <v>0</v>
      </c>
    </row>
    <row r="3378" spans="1:11" ht="23.1" hidden="1" customHeight="1" x14ac:dyDescent="0.15">
      <c r="A3378" s="130" t="s">
        <v>6847</v>
      </c>
      <c r="B3378" s="130" t="s">
        <v>6848</v>
      </c>
      <c r="C3378" s="130" t="s">
        <v>12</v>
      </c>
      <c r="D3378" s="130" t="s">
        <v>14</v>
      </c>
      <c r="E3378" s="131">
        <v>0</v>
      </c>
      <c r="F3378" s="131">
        <v>0</v>
      </c>
      <c r="G3378" s="130" t="s">
        <v>68</v>
      </c>
      <c r="H3378" s="130" t="s">
        <v>14</v>
      </c>
      <c r="I3378" s="130">
        <v>0</v>
      </c>
      <c r="J3378" s="131">
        <v>0</v>
      </c>
      <c r="K3378" s="131">
        <v>0</v>
      </c>
    </row>
    <row r="3379" spans="1:11" ht="23.1" hidden="1" customHeight="1" x14ac:dyDescent="0.15">
      <c r="A3379" s="130" t="s">
        <v>6849</v>
      </c>
      <c r="B3379" s="130" t="s">
        <v>6850</v>
      </c>
      <c r="C3379" s="130" t="s">
        <v>22</v>
      </c>
      <c r="D3379" s="130">
        <v>0</v>
      </c>
      <c r="E3379" s="131">
        <v>0</v>
      </c>
      <c r="F3379" s="131">
        <v>0</v>
      </c>
      <c r="G3379" s="130" t="s">
        <v>75</v>
      </c>
      <c r="H3379" s="130">
        <v>0</v>
      </c>
      <c r="I3379" s="130">
        <v>0</v>
      </c>
      <c r="J3379" s="131">
        <v>0</v>
      </c>
      <c r="K3379" s="131">
        <v>0</v>
      </c>
    </row>
    <row r="3380" spans="1:11" ht="23.1" hidden="1" customHeight="1" x14ac:dyDescent="0.15">
      <c r="A3380" s="130" t="s">
        <v>6851</v>
      </c>
      <c r="B3380" s="130" t="s">
        <v>6852</v>
      </c>
      <c r="C3380" s="130" t="s">
        <v>22</v>
      </c>
      <c r="D3380" s="130">
        <v>0</v>
      </c>
      <c r="E3380" s="131">
        <v>0</v>
      </c>
      <c r="F3380" s="131">
        <v>0</v>
      </c>
      <c r="G3380" s="130" t="s">
        <v>75</v>
      </c>
      <c r="H3380" s="130">
        <v>0</v>
      </c>
      <c r="I3380" s="130">
        <v>0</v>
      </c>
      <c r="J3380" s="131">
        <v>0</v>
      </c>
      <c r="K3380" s="131">
        <v>0</v>
      </c>
    </row>
    <row r="3381" spans="1:11" ht="23.1" hidden="1" customHeight="1" x14ac:dyDescent="0.15">
      <c r="A3381" s="130" t="s">
        <v>6853</v>
      </c>
      <c r="B3381" s="130" t="s">
        <v>6854</v>
      </c>
      <c r="C3381" s="130" t="s">
        <v>22</v>
      </c>
      <c r="D3381" s="130">
        <v>0</v>
      </c>
      <c r="E3381" s="131">
        <v>0</v>
      </c>
      <c r="F3381" s="131">
        <v>0</v>
      </c>
      <c r="G3381" s="130" t="s">
        <v>51</v>
      </c>
      <c r="H3381" s="130">
        <v>0</v>
      </c>
      <c r="I3381" s="130">
        <v>0</v>
      </c>
      <c r="J3381" s="131">
        <v>0</v>
      </c>
      <c r="K3381" s="131">
        <v>0</v>
      </c>
    </row>
    <row r="3382" spans="1:11" ht="23.1" hidden="1" customHeight="1" x14ac:dyDescent="0.15">
      <c r="A3382" s="130" t="s">
        <v>6855</v>
      </c>
      <c r="B3382" s="130" t="s">
        <v>6856</v>
      </c>
      <c r="C3382" s="130" t="s">
        <v>22</v>
      </c>
      <c r="D3382" s="130">
        <v>0</v>
      </c>
      <c r="E3382" s="131">
        <v>0</v>
      </c>
      <c r="F3382" s="131">
        <v>0</v>
      </c>
      <c r="G3382" s="130" t="s">
        <v>75</v>
      </c>
      <c r="H3382" s="130">
        <v>0</v>
      </c>
      <c r="I3382" s="130">
        <v>0</v>
      </c>
      <c r="J3382" s="131">
        <v>0</v>
      </c>
      <c r="K3382" s="131">
        <v>0</v>
      </c>
    </row>
    <row r="3383" spans="1:11" ht="23.1" hidden="1" customHeight="1" x14ac:dyDescent="0.15">
      <c r="A3383" s="130" t="s">
        <v>6857</v>
      </c>
      <c r="B3383" s="130" t="s">
        <v>6858</v>
      </c>
      <c r="C3383" s="130" t="s">
        <v>26</v>
      </c>
      <c r="D3383" s="130" t="s">
        <v>40</v>
      </c>
      <c r="E3383" s="131">
        <v>0</v>
      </c>
      <c r="F3383" s="131">
        <v>0</v>
      </c>
      <c r="G3383" s="130" t="s">
        <v>26</v>
      </c>
      <c r="H3383" s="130" t="s">
        <v>40</v>
      </c>
      <c r="I3383" s="130">
        <v>0</v>
      </c>
      <c r="J3383" s="131">
        <v>0</v>
      </c>
      <c r="K3383" s="131">
        <v>0</v>
      </c>
    </row>
    <row r="3384" spans="1:11" ht="23.1" hidden="1" customHeight="1" x14ac:dyDescent="0.15">
      <c r="A3384" s="130" t="s">
        <v>6859</v>
      </c>
      <c r="B3384" s="130" t="s">
        <v>6860</v>
      </c>
      <c r="C3384" s="130" t="s">
        <v>26</v>
      </c>
      <c r="D3384" s="130">
        <v>0</v>
      </c>
      <c r="E3384" s="131">
        <v>0</v>
      </c>
      <c r="F3384" s="131">
        <v>0</v>
      </c>
      <c r="G3384" s="130" t="s">
        <v>26</v>
      </c>
      <c r="H3384" s="130" t="s">
        <v>29</v>
      </c>
      <c r="I3384" s="130">
        <v>0</v>
      </c>
      <c r="J3384" s="131">
        <v>0</v>
      </c>
      <c r="K3384" s="131">
        <v>0</v>
      </c>
    </row>
    <row r="3385" spans="1:11" ht="23.1" hidden="1" customHeight="1" x14ac:dyDescent="0.15">
      <c r="A3385" s="130" t="s">
        <v>6861</v>
      </c>
      <c r="B3385" s="130" t="s">
        <v>6862</v>
      </c>
      <c r="C3385" s="130" t="s">
        <v>22</v>
      </c>
      <c r="D3385" s="130">
        <v>0</v>
      </c>
      <c r="E3385" s="131">
        <v>0</v>
      </c>
      <c r="F3385" s="131">
        <v>0</v>
      </c>
      <c r="G3385" s="130" t="s">
        <v>51</v>
      </c>
      <c r="H3385" s="130">
        <v>0</v>
      </c>
      <c r="I3385" s="130">
        <v>0</v>
      </c>
      <c r="J3385" s="131">
        <v>0</v>
      </c>
      <c r="K3385" s="131">
        <v>0</v>
      </c>
    </row>
    <row r="3386" spans="1:11" ht="23.1" hidden="1" customHeight="1" x14ac:dyDescent="0.15">
      <c r="A3386" s="130" t="s">
        <v>6863</v>
      </c>
      <c r="B3386" s="130" t="s">
        <v>6864</v>
      </c>
      <c r="C3386" s="130" t="s">
        <v>11</v>
      </c>
      <c r="D3386" s="130">
        <v>0</v>
      </c>
      <c r="E3386" s="131">
        <v>0</v>
      </c>
      <c r="F3386" s="131">
        <v>0</v>
      </c>
      <c r="G3386" s="130" t="s">
        <v>13</v>
      </c>
      <c r="H3386" s="130">
        <v>0</v>
      </c>
      <c r="I3386" s="130">
        <v>0</v>
      </c>
      <c r="J3386" s="131">
        <v>0</v>
      </c>
      <c r="K3386" s="131">
        <v>0</v>
      </c>
    </row>
    <row r="3387" spans="1:11" ht="23.1" hidden="1" customHeight="1" x14ac:dyDescent="0.15">
      <c r="A3387" s="130" t="s">
        <v>6865</v>
      </c>
      <c r="B3387" s="130" t="s">
        <v>6866</v>
      </c>
      <c r="C3387" s="130" t="s">
        <v>50</v>
      </c>
      <c r="D3387" s="130">
        <v>0</v>
      </c>
      <c r="E3387" s="131">
        <v>0</v>
      </c>
      <c r="F3387" s="131">
        <v>0</v>
      </c>
      <c r="G3387" s="130" t="s">
        <v>50</v>
      </c>
      <c r="H3387" s="130">
        <v>0</v>
      </c>
      <c r="I3387" s="130">
        <v>0</v>
      </c>
      <c r="J3387" s="131">
        <v>0</v>
      </c>
      <c r="K3387" s="131">
        <v>0</v>
      </c>
    </row>
    <row r="3388" spans="1:11" ht="23.1" hidden="1" customHeight="1" x14ac:dyDescent="0.15">
      <c r="A3388" s="130" t="s">
        <v>6867</v>
      </c>
      <c r="B3388" s="130" t="s">
        <v>6868</v>
      </c>
      <c r="C3388" s="130" t="s">
        <v>47</v>
      </c>
      <c r="D3388" s="130">
        <v>0</v>
      </c>
      <c r="E3388" s="131">
        <v>0</v>
      </c>
      <c r="F3388" s="131">
        <v>0</v>
      </c>
      <c r="G3388" s="130" t="s">
        <v>47</v>
      </c>
      <c r="H3388" s="130">
        <v>0</v>
      </c>
      <c r="I3388" s="130">
        <v>0</v>
      </c>
      <c r="J3388" s="131">
        <v>0</v>
      </c>
      <c r="K3388" s="131">
        <v>0</v>
      </c>
    </row>
    <row r="3389" spans="1:11" ht="23.1" hidden="1" customHeight="1" x14ac:dyDescent="0.15">
      <c r="A3389" s="130" t="s">
        <v>6869</v>
      </c>
      <c r="B3389" s="130" t="s">
        <v>6870</v>
      </c>
      <c r="C3389" s="130" t="s">
        <v>22</v>
      </c>
      <c r="D3389" s="130">
        <v>0</v>
      </c>
      <c r="E3389" s="131">
        <v>0</v>
      </c>
      <c r="F3389" s="131">
        <v>0</v>
      </c>
      <c r="G3389" s="130" t="s">
        <v>73</v>
      </c>
      <c r="H3389" s="130">
        <v>0</v>
      </c>
      <c r="I3389" s="130">
        <v>0</v>
      </c>
      <c r="J3389" s="131">
        <v>0</v>
      </c>
      <c r="K3389" s="131">
        <v>0</v>
      </c>
    </row>
    <row r="3390" spans="1:11" ht="23.1" hidden="1" customHeight="1" x14ac:dyDescent="0.15">
      <c r="A3390" s="130" t="s">
        <v>6871</v>
      </c>
      <c r="B3390" s="130" t="s">
        <v>6872</v>
      </c>
      <c r="C3390" s="130" t="s">
        <v>11</v>
      </c>
      <c r="D3390" s="130">
        <v>0</v>
      </c>
      <c r="E3390" s="131">
        <v>0</v>
      </c>
      <c r="F3390" s="131">
        <v>0</v>
      </c>
      <c r="G3390" s="130" t="s">
        <v>13</v>
      </c>
      <c r="H3390" s="130">
        <v>0</v>
      </c>
      <c r="I3390" s="130">
        <v>0</v>
      </c>
      <c r="J3390" s="131">
        <v>0</v>
      </c>
      <c r="K3390" s="131">
        <v>0</v>
      </c>
    </row>
    <row r="3391" spans="1:11" ht="23.1" hidden="1" customHeight="1" x14ac:dyDescent="0.15">
      <c r="A3391" s="130" t="s">
        <v>6873</v>
      </c>
      <c r="B3391" s="130" t="s">
        <v>6874</v>
      </c>
      <c r="C3391" s="130" t="s">
        <v>12</v>
      </c>
      <c r="D3391" s="130">
        <v>0</v>
      </c>
      <c r="E3391" s="131">
        <v>0</v>
      </c>
      <c r="F3391" s="131">
        <v>0</v>
      </c>
      <c r="G3391" s="130" t="s">
        <v>68</v>
      </c>
      <c r="H3391" s="130">
        <v>0</v>
      </c>
      <c r="I3391" s="130">
        <v>0</v>
      </c>
      <c r="J3391" s="131">
        <v>0</v>
      </c>
      <c r="K3391" s="131">
        <v>0</v>
      </c>
    </row>
    <row r="3392" spans="1:11" ht="23.1" hidden="1" customHeight="1" x14ac:dyDescent="0.15">
      <c r="A3392" s="130" t="s">
        <v>6875</v>
      </c>
      <c r="B3392" s="130" t="s">
        <v>6876</v>
      </c>
      <c r="C3392" s="130" t="s">
        <v>22</v>
      </c>
      <c r="D3392" s="130" t="s">
        <v>50</v>
      </c>
      <c r="E3392" s="131">
        <v>0</v>
      </c>
      <c r="F3392" s="131">
        <v>0</v>
      </c>
      <c r="G3392" s="130" t="s">
        <v>75</v>
      </c>
      <c r="H3392" s="130" t="s">
        <v>50</v>
      </c>
      <c r="I3392" s="130">
        <v>0</v>
      </c>
      <c r="J3392" s="131">
        <v>0</v>
      </c>
      <c r="K3392" s="131">
        <v>0</v>
      </c>
    </row>
    <row r="3393" spans="1:11" ht="23.1" hidden="1" customHeight="1" x14ac:dyDescent="0.15">
      <c r="A3393" s="130" t="s">
        <v>6877</v>
      </c>
      <c r="B3393" s="130" t="s">
        <v>6878</v>
      </c>
      <c r="C3393" s="130" t="s">
        <v>17</v>
      </c>
      <c r="D3393" s="130">
        <v>0</v>
      </c>
      <c r="E3393" s="131">
        <v>0</v>
      </c>
      <c r="F3393" s="131">
        <v>0</v>
      </c>
      <c r="G3393" s="130" t="s">
        <v>37</v>
      </c>
      <c r="H3393" s="130">
        <v>0</v>
      </c>
      <c r="I3393" s="130">
        <v>0</v>
      </c>
      <c r="J3393" s="131">
        <v>0</v>
      </c>
      <c r="K3393" s="131">
        <v>0</v>
      </c>
    </row>
    <row r="3394" spans="1:11" ht="23.1" hidden="1" customHeight="1" x14ac:dyDescent="0.15">
      <c r="A3394" s="130" t="s">
        <v>6879</v>
      </c>
      <c r="B3394" s="130" t="s">
        <v>6880</v>
      </c>
      <c r="C3394" s="130" t="s">
        <v>22</v>
      </c>
      <c r="D3394" s="130">
        <v>0</v>
      </c>
      <c r="E3394" s="131">
        <v>0</v>
      </c>
      <c r="F3394" s="131">
        <v>0</v>
      </c>
      <c r="G3394" s="130" t="s">
        <v>75</v>
      </c>
      <c r="H3394" s="130">
        <v>0</v>
      </c>
      <c r="I3394" s="130">
        <v>0</v>
      </c>
      <c r="J3394" s="131">
        <v>0</v>
      </c>
      <c r="K3394" s="131">
        <v>0</v>
      </c>
    </row>
    <row r="3395" spans="1:11" ht="23.1" hidden="1" customHeight="1" x14ac:dyDescent="0.15">
      <c r="A3395" s="130" t="s">
        <v>6881</v>
      </c>
      <c r="B3395" s="130" t="s">
        <v>6882</v>
      </c>
      <c r="C3395" s="130" t="s">
        <v>18</v>
      </c>
      <c r="D3395" s="130">
        <v>0</v>
      </c>
      <c r="E3395" s="131">
        <v>0</v>
      </c>
      <c r="F3395" s="131">
        <v>0</v>
      </c>
      <c r="G3395" s="130" t="s">
        <v>18</v>
      </c>
      <c r="H3395" s="130">
        <v>0</v>
      </c>
      <c r="I3395" s="130">
        <v>0</v>
      </c>
      <c r="J3395" s="131">
        <v>0</v>
      </c>
      <c r="K3395" s="131">
        <v>0</v>
      </c>
    </row>
    <row r="3396" spans="1:11" ht="23.1" hidden="1" customHeight="1" x14ac:dyDescent="0.15">
      <c r="A3396" s="130" t="s">
        <v>6883</v>
      </c>
      <c r="B3396" s="130" t="s">
        <v>6884</v>
      </c>
      <c r="C3396" s="130" t="s">
        <v>17</v>
      </c>
      <c r="D3396" s="130">
        <v>0</v>
      </c>
      <c r="E3396" s="131">
        <v>0</v>
      </c>
      <c r="F3396" s="131">
        <v>0</v>
      </c>
      <c r="G3396" s="130" t="s">
        <v>37</v>
      </c>
      <c r="H3396" s="130">
        <v>0</v>
      </c>
      <c r="I3396" s="130">
        <v>0</v>
      </c>
      <c r="J3396" s="131">
        <v>0</v>
      </c>
      <c r="K3396" s="131">
        <v>0</v>
      </c>
    </row>
    <row r="3397" spans="1:11" ht="23.1" hidden="1" customHeight="1" x14ac:dyDescent="0.15">
      <c r="A3397" s="130" t="s">
        <v>6885</v>
      </c>
      <c r="B3397" s="130" t="s">
        <v>6886</v>
      </c>
      <c r="C3397" s="130" t="s">
        <v>11</v>
      </c>
      <c r="D3397" s="130">
        <v>0</v>
      </c>
      <c r="E3397" s="131">
        <v>0</v>
      </c>
      <c r="F3397" s="131">
        <v>0</v>
      </c>
      <c r="G3397" s="130" t="s">
        <v>62</v>
      </c>
      <c r="H3397" s="130" t="s">
        <v>73</v>
      </c>
      <c r="I3397" s="130">
        <v>0</v>
      </c>
      <c r="J3397" s="131">
        <v>0</v>
      </c>
      <c r="K3397" s="131">
        <v>0</v>
      </c>
    </row>
    <row r="3398" spans="1:11" ht="23.1" hidden="1" customHeight="1" x14ac:dyDescent="0.15">
      <c r="A3398" s="130" t="s">
        <v>6887</v>
      </c>
      <c r="B3398" s="130" t="s">
        <v>6888</v>
      </c>
      <c r="C3398" s="130" t="s">
        <v>12</v>
      </c>
      <c r="D3398" s="130">
        <v>0</v>
      </c>
      <c r="E3398" s="131">
        <v>0</v>
      </c>
      <c r="F3398" s="131">
        <v>0</v>
      </c>
      <c r="G3398" s="130" t="s">
        <v>68</v>
      </c>
      <c r="H3398" s="130">
        <v>0</v>
      </c>
      <c r="I3398" s="130">
        <v>0</v>
      </c>
      <c r="J3398" s="131">
        <v>0</v>
      </c>
      <c r="K3398" s="131">
        <v>0</v>
      </c>
    </row>
    <row r="3399" spans="1:11" ht="23.1" hidden="1" customHeight="1" x14ac:dyDescent="0.15">
      <c r="A3399" s="130" t="s">
        <v>6889</v>
      </c>
      <c r="B3399" s="130" t="s">
        <v>6890</v>
      </c>
      <c r="C3399" s="130" t="s">
        <v>50</v>
      </c>
      <c r="D3399" s="130">
        <v>0</v>
      </c>
      <c r="E3399" s="131">
        <v>0</v>
      </c>
      <c r="F3399" s="131">
        <v>0</v>
      </c>
      <c r="G3399" s="130" t="s">
        <v>50</v>
      </c>
      <c r="H3399" s="130">
        <v>0</v>
      </c>
      <c r="I3399" s="130">
        <v>0</v>
      </c>
      <c r="J3399" s="131">
        <v>0</v>
      </c>
      <c r="K3399" s="131">
        <v>0</v>
      </c>
    </row>
    <row r="3400" spans="1:11" ht="23.1" hidden="1" customHeight="1" x14ac:dyDescent="0.15">
      <c r="A3400" s="130" t="s">
        <v>6891</v>
      </c>
      <c r="B3400" s="130" t="s">
        <v>6892</v>
      </c>
      <c r="C3400" s="130" t="s">
        <v>11</v>
      </c>
      <c r="D3400" s="130" t="s">
        <v>26</v>
      </c>
      <c r="E3400" s="131">
        <v>0</v>
      </c>
      <c r="F3400" s="131">
        <v>0</v>
      </c>
      <c r="G3400" s="130" t="s">
        <v>32</v>
      </c>
      <c r="H3400" s="130" t="s">
        <v>26</v>
      </c>
      <c r="I3400" s="130">
        <v>0</v>
      </c>
      <c r="J3400" s="131">
        <v>0</v>
      </c>
      <c r="K3400" s="131">
        <v>0</v>
      </c>
    </row>
    <row r="3401" spans="1:11" ht="23.1" hidden="1" customHeight="1" x14ac:dyDescent="0.15">
      <c r="A3401" s="130" t="s">
        <v>6893</v>
      </c>
      <c r="B3401" s="130" t="s">
        <v>6894</v>
      </c>
      <c r="C3401" s="130" t="s">
        <v>39</v>
      </c>
      <c r="D3401" s="130">
        <v>0</v>
      </c>
      <c r="E3401" s="131" t="s">
        <v>25</v>
      </c>
      <c r="F3401" s="131">
        <v>0</v>
      </c>
      <c r="G3401" s="130" t="s">
        <v>52</v>
      </c>
      <c r="H3401" s="130">
        <v>0</v>
      </c>
      <c r="I3401" s="130">
        <v>0</v>
      </c>
      <c r="J3401" s="131" t="s">
        <v>41</v>
      </c>
      <c r="K3401" s="131">
        <v>0</v>
      </c>
    </row>
    <row r="3402" spans="1:11" ht="23.1" hidden="1" customHeight="1" x14ac:dyDescent="0.15">
      <c r="A3402" s="130" t="s">
        <v>6895</v>
      </c>
      <c r="B3402" s="130" t="s">
        <v>6896</v>
      </c>
      <c r="C3402" s="130" t="s">
        <v>12</v>
      </c>
      <c r="D3402" s="130">
        <v>0</v>
      </c>
      <c r="E3402" s="131">
        <v>0</v>
      </c>
      <c r="F3402" s="131">
        <v>0</v>
      </c>
      <c r="G3402" s="130" t="s">
        <v>19</v>
      </c>
      <c r="H3402" s="130">
        <v>0</v>
      </c>
      <c r="I3402" s="130">
        <v>0</v>
      </c>
      <c r="J3402" s="131">
        <v>0</v>
      </c>
      <c r="K3402" s="131">
        <v>0</v>
      </c>
    </row>
    <row r="3403" spans="1:11" ht="23.1" hidden="1" customHeight="1" x14ac:dyDescent="0.15">
      <c r="A3403" s="130" t="s">
        <v>6897</v>
      </c>
      <c r="B3403" s="130" t="s">
        <v>6898</v>
      </c>
      <c r="C3403" s="130" t="s">
        <v>18</v>
      </c>
      <c r="D3403" s="130">
        <v>0</v>
      </c>
      <c r="E3403" s="131">
        <v>0</v>
      </c>
      <c r="F3403" s="131">
        <v>0</v>
      </c>
      <c r="G3403" s="130" t="s">
        <v>18</v>
      </c>
      <c r="H3403" s="130">
        <v>0</v>
      </c>
      <c r="I3403" s="130">
        <v>0</v>
      </c>
      <c r="J3403" s="131">
        <v>0</v>
      </c>
      <c r="K3403" s="131">
        <v>0</v>
      </c>
    </row>
    <row r="3404" spans="1:11" ht="23.1" hidden="1" customHeight="1" x14ac:dyDescent="0.15">
      <c r="A3404" s="130" t="s">
        <v>6899</v>
      </c>
      <c r="B3404" s="130" t="s">
        <v>6900</v>
      </c>
      <c r="C3404" s="130" t="s">
        <v>17</v>
      </c>
      <c r="D3404" s="130">
        <v>0</v>
      </c>
      <c r="E3404" s="131">
        <v>0</v>
      </c>
      <c r="F3404" s="131">
        <v>0</v>
      </c>
      <c r="G3404" s="130" t="s">
        <v>23</v>
      </c>
      <c r="H3404" s="130">
        <v>0</v>
      </c>
      <c r="I3404" s="130">
        <v>0</v>
      </c>
      <c r="J3404" s="131">
        <v>0</v>
      </c>
      <c r="K3404" s="131">
        <v>0</v>
      </c>
    </row>
    <row r="3405" spans="1:11" ht="23.1" hidden="1" customHeight="1" x14ac:dyDescent="0.15">
      <c r="A3405" s="130" t="s">
        <v>6901</v>
      </c>
      <c r="B3405" s="130" t="s">
        <v>6902</v>
      </c>
      <c r="C3405" s="130" t="s">
        <v>12</v>
      </c>
      <c r="D3405" s="130">
        <v>0</v>
      </c>
      <c r="E3405" s="131">
        <v>0</v>
      </c>
      <c r="F3405" s="131">
        <v>0</v>
      </c>
      <c r="G3405" s="130" t="s">
        <v>19</v>
      </c>
      <c r="H3405" s="130">
        <v>0</v>
      </c>
      <c r="I3405" s="130">
        <v>0</v>
      </c>
      <c r="J3405" s="131">
        <v>0</v>
      </c>
      <c r="K3405" s="131">
        <v>0</v>
      </c>
    </row>
    <row r="3406" spans="1:11" ht="23.1" hidden="1" customHeight="1" x14ac:dyDescent="0.15">
      <c r="A3406" s="130" t="s">
        <v>6903</v>
      </c>
      <c r="B3406" s="130" t="s">
        <v>6904</v>
      </c>
      <c r="C3406" s="130" t="s">
        <v>17</v>
      </c>
      <c r="D3406" s="130">
        <v>0</v>
      </c>
      <c r="E3406" s="131">
        <v>0</v>
      </c>
      <c r="F3406" s="131">
        <v>0</v>
      </c>
      <c r="G3406" s="130" t="s">
        <v>83</v>
      </c>
      <c r="H3406" s="130">
        <v>0</v>
      </c>
      <c r="I3406" s="130">
        <v>0</v>
      </c>
      <c r="J3406" s="131">
        <v>0</v>
      </c>
      <c r="K3406" s="131">
        <v>0</v>
      </c>
    </row>
    <row r="3407" spans="1:11" ht="23.1" hidden="1" customHeight="1" x14ac:dyDescent="0.15">
      <c r="A3407" s="130" t="s">
        <v>6905</v>
      </c>
      <c r="B3407" s="130" t="s">
        <v>6906</v>
      </c>
      <c r="C3407" s="130" t="s">
        <v>39</v>
      </c>
      <c r="D3407" s="130">
        <v>0</v>
      </c>
      <c r="E3407" s="131">
        <v>0</v>
      </c>
      <c r="F3407" s="131">
        <v>0</v>
      </c>
      <c r="G3407" s="130" t="s">
        <v>52</v>
      </c>
      <c r="H3407" s="130">
        <v>0</v>
      </c>
      <c r="I3407" s="130">
        <v>0</v>
      </c>
      <c r="J3407" s="131">
        <v>0</v>
      </c>
      <c r="K3407" s="131">
        <v>0</v>
      </c>
    </row>
    <row r="3408" spans="1:11" ht="23.1" hidden="1" customHeight="1" x14ac:dyDescent="0.15">
      <c r="A3408" s="130" t="s">
        <v>6907</v>
      </c>
      <c r="B3408" s="130" t="s">
        <v>6908</v>
      </c>
      <c r="C3408" s="130" t="s">
        <v>17</v>
      </c>
      <c r="D3408" s="130">
        <v>0</v>
      </c>
      <c r="E3408" s="131">
        <v>0</v>
      </c>
      <c r="F3408" s="131">
        <v>0</v>
      </c>
      <c r="G3408" s="130" t="s">
        <v>23</v>
      </c>
      <c r="H3408" s="130">
        <v>0</v>
      </c>
      <c r="I3408" s="130">
        <v>0</v>
      </c>
      <c r="J3408" s="131">
        <v>0</v>
      </c>
      <c r="K3408" s="131">
        <v>0</v>
      </c>
    </row>
    <row r="3409" spans="1:11" ht="23.1" hidden="1" customHeight="1" x14ac:dyDescent="0.15">
      <c r="A3409" s="130" t="s">
        <v>6909</v>
      </c>
      <c r="B3409" s="130" t="s">
        <v>6910</v>
      </c>
      <c r="C3409" s="130" t="s">
        <v>11</v>
      </c>
      <c r="D3409" s="130">
        <v>0</v>
      </c>
      <c r="E3409" s="131">
        <v>0</v>
      </c>
      <c r="F3409" s="131">
        <v>0</v>
      </c>
      <c r="G3409" s="130" t="s">
        <v>32</v>
      </c>
      <c r="H3409" s="130">
        <v>0</v>
      </c>
      <c r="I3409" s="130">
        <v>0</v>
      </c>
      <c r="J3409" s="131">
        <v>0</v>
      </c>
      <c r="K3409" s="131">
        <v>0</v>
      </c>
    </row>
    <row r="3410" spans="1:11" ht="23.1" hidden="1" customHeight="1" x14ac:dyDescent="0.15">
      <c r="A3410" s="130" t="s">
        <v>6911</v>
      </c>
      <c r="B3410" s="130" t="s">
        <v>6912</v>
      </c>
      <c r="C3410" s="130" t="s">
        <v>22</v>
      </c>
      <c r="D3410" s="130">
        <v>0</v>
      </c>
      <c r="E3410" s="131">
        <v>0</v>
      </c>
      <c r="F3410" s="131">
        <v>0</v>
      </c>
      <c r="G3410" s="130" t="s">
        <v>75</v>
      </c>
      <c r="H3410" s="130">
        <v>0</v>
      </c>
      <c r="I3410" s="130">
        <v>0</v>
      </c>
      <c r="J3410" s="131">
        <v>0</v>
      </c>
      <c r="K3410" s="131">
        <v>0</v>
      </c>
    </row>
    <row r="3411" spans="1:11" ht="23.1" hidden="1" customHeight="1" x14ac:dyDescent="0.15">
      <c r="A3411" s="130" t="s">
        <v>6913</v>
      </c>
      <c r="B3411" s="130" t="s">
        <v>6914</v>
      </c>
      <c r="C3411" s="130" t="s">
        <v>48</v>
      </c>
      <c r="D3411" s="130">
        <v>0</v>
      </c>
      <c r="E3411" s="131">
        <v>0</v>
      </c>
      <c r="F3411" s="131">
        <v>0</v>
      </c>
      <c r="G3411" s="130" t="s">
        <v>65</v>
      </c>
      <c r="H3411" s="130">
        <v>0</v>
      </c>
      <c r="I3411" s="130">
        <v>0</v>
      </c>
      <c r="J3411" s="131">
        <v>0</v>
      </c>
      <c r="K3411" s="131">
        <v>0</v>
      </c>
    </row>
    <row r="3412" spans="1:11" ht="23.1" hidden="1" customHeight="1" x14ac:dyDescent="0.15">
      <c r="A3412" s="130" t="s">
        <v>6915</v>
      </c>
      <c r="B3412" s="130" t="s">
        <v>6916</v>
      </c>
      <c r="C3412" s="130" t="s">
        <v>17</v>
      </c>
      <c r="D3412" s="130">
        <v>0</v>
      </c>
      <c r="E3412" s="131" t="s">
        <v>14</v>
      </c>
      <c r="F3412" s="131" t="s">
        <v>25</v>
      </c>
      <c r="G3412" s="130" t="s">
        <v>23</v>
      </c>
      <c r="H3412" s="130">
        <v>0</v>
      </c>
      <c r="I3412" s="130">
        <v>0</v>
      </c>
      <c r="J3412" s="131" t="s">
        <v>14</v>
      </c>
      <c r="K3412" s="131" t="s">
        <v>41</v>
      </c>
    </row>
    <row r="3413" spans="1:11" ht="23.1" hidden="1" customHeight="1" x14ac:dyDescent="0.15">
      <c r="A3413" s="130" t="s">
        <v>6917</v>
      </c>
      <c r="B3413" s="130" t="s">
        <v>6918</v>
      </c>
      <c r="C3413" s="130" t="s">
        <v>25</v>
      </c>
      <c r="D3413" s="130">
        <v>0</v>
      </c>
      <c r="E3413" s="131">
        <v>0</v>
      </c>
      <c r="F3413" s="131">
        <v>0</v>
      </c>
      <c r="G3413" s="130" t="s">
        <v>27</v>
      </c>
      <c r="H3413" s="130">
        <v>0</v>
      </c>
      <c r="I3413" s="130">
        <v>0</v>
      </c>
      <c r="J3413" s="131">
        <v>0</v>
      </c>
      <c r="K3413" s="131">
        <v>0</v>
      </c>
    </row>
    <row r="3414" spans="1:11" ht="23.1" hidden="1" customHeight="1" x14ac:dyDescent="0.15">
      <c r="A3414" s="130" t="s">
        <v>6919</v>
      </c>
      <c r="B3414" s="130" t="s">
        <v>6920</v>
      </c>
      <c r="C3414" s="130" t="s">
        <v>26</v>
      </c>
      <c r="D3414" s="130">
        <v>0</v>
      </c>
      <c r="E3414" s="131">
        <v>0</v>
      </c>
      <c r="F3414" s="131">
        <v>0</v>
      </c>
      <c r="G3414" s="130" t="s">
        <v>26</v>
      </c>
      <c r="H3414" s="130">
        <v>0</v>
      </c>
      <c r="I3414" s="130">
        <v>0</v>
      </c>
      <c r="J3414" s="131">
        <v>0</v>
      </c>
      <c r="K3414" s="131">
        <v>0</v>
      </c>
    </row>
    <row r="3415" spans="1:11" ht="23.1" hidden="1" customHeight="1" x14ac:dyDescent="0.15">
      <c r="A3415" s="130" t="s">
        <v>6921</v>
      </c>
      <c r="B3415" s="130" t="s">
        <v>6922</v>
      </c>
      <c r="C3415" s="130" t="s">
        <v>11</v>
      </c>
      <c r="D3415" s="130">
        <v>0</v>
      </c>
      <c r="E3415" s="131">
        <v>0</v>
      </c>
      <c r="F3415" s="131">
        <v>0</v>
      </c>
      <c r="G3415" s="130" t="s">
        <v>57</v>
      </c>
      <c r="H3415" s="130">
        <v>0</v>
      </c>
      <c r="I3415" s="130">
        <v>0</v>
      </c>
      <c r="J3415" s="131">
        <v>0</v>
      </c>
      <c r="K3415" s="131">
        <v>0</v>
      </c>
    </row>
    <row r="3416" spans="1:11" ht="23.1" hidden="1" customHeight="1" x14ac:dyDescent="0.15">
      <c r="A3416" s="130" t="s">
        <v>6923</v>
      </c>
      <c r="B3416" s="130" t="s">
        <v>6924</v>
      </c>
      <c r="C3416" s="130" t="s">
        <v>22</v>
      </c>
      <c r="D3416" s="130">
        <v>0</v>
      </c>
      <c r="E3416" s="131">
        <v>0</v>
      </c>
      <c r="F3416" s="131">
        <v>0</v>
      </c>
      <c r="G3416" s="130" t="s">
        <v>79</v>
      </c>
      <c r="H3416" s="130">
        <v>0</v>
      </c>
      <c r="I3416" s="130">
        <v>0</v>
      </c>
      <c r="J3416" s="131">
        <v>0</v>
      </c>
      <c r="K3416" s="131">
        <v>0</v>
      </c>
    </row>
    <row r="3417" spans="1:11" ht="23.1" hidden="1" customHeight="1" x14ac:dyDescent="0.15">
      <c r="A3417" s="130" t="s">
        <v>6925</v>
      </c>
      <c r="B3417" s="130" t="s">
        <v>6926</v>
      </c>
      <c r="C3417" s="130" t="s">
        <v>12</v>
      </c>
      <c r="D3417" s="130">
        <v>0</v>
      </c>
      <c r="E3417" s="131">
        <v>0</v>
      </c>
      <c r="F3417" s="131">
        <v>0</v>
      </c>
      <c r="G3417" s="130" t="s">
        <v>68</v>
      </c>
      <c r="H3417" s="130">
        <v>0</v>
      </c>
      <c r="I3417" s="130">
        <v>0</v>
      </c>
      <c r="J3417" s="131">
        <v>0</v>
      </c>
      <c r="K3417" s="131">
        <v>0</v>
      </c>
    </row>
    <row r="3418" spans="1:11" ht="23.1" hidden="1" customHeight="1" x14ac:dyDescent="0.15">
      <c r="A3418" s="130" t="s">
        <v>6927</v>
      </c>
      <c r="B3418" s="130" t="s">
        <v>6928</v>
      </c>
      <c r="C3418" s="130" t="s">
        <v>14</v>
      </c>
      <c r="D3418" s="130">
        <v>0</v>
      </c>
      <c r="E3418" s="131">
        <v>0</v>
      </c>
      <c r="F3418" s="131">
        <v>0</v>
      </c>
      <c r="G3418" s="130" t="s">
        <v>14</v>
      </c>
      <c r="H3418" s="130">
        <v>0</v>
      </c>
      <c r="I3418" s="130">
        <v>0</v>
      </c>
      <c r="J3418" s="131">
        <v>0</v>
      </c>
      <c r="K3418" s="131">
        <v>0</v>
      </c>
    </row>
    <row r="3419" spans="1:11" ht="23.1" hidden="1" customHeight="1" x14ac:dyDescent="0.15">
      <c r="A3419" s="130" t="s">
        <v>6929</v>
      </c>
      <c r="B3419" s="130" t="s">
        <v>6930</v>
      </c>
      <c r="C3419" s="130" t="s">
        <v>22</v>
      </c>
      <c r="D3419" s="130">
        <v>0</v>
      </c>
      <c r="E3419" s="131">
        <v>0</v>
      </c>
      <c r="F3419" s="131">
        <v>0</v>
      </c>
      <c r="G3419" s="130" t="s">
        <v>75</v>
      </c>
      <c r="H3419" s="130">
        <v>0</v>
      </c>
      <c r="I3419" s="130">
        <v>0</v>
      </c>
      <c r="J3419" s="131">
        <v>0</v>
      </c>
      <c r="K3419" s="131">
        <v>0</v>
      </c>
    </row>
    <row r="3420" spans="1:11" ht="23.1" hidden="1" customHeight="1" x14ac:dyDescent="0.15">
      <c r="A3420" s="130" t="s">
        <v>6931</v>
      </c>
      <c r="B3420" s="130" t="s">
        <v>6932</v>
      </c>
      <c r="C3420" s="130" t="s">
        <v>18</v>
      </c>
      <c r="D3420" s="130">
        <v>0</v>
      </c>
      <c r="E3420" s="131">
        <v>0</v>
      </c>
      <c r="F3420" s="131">
        <v>0</v>
      </c>
      <c r="G3420" s="130" t="s">
        <v>18</v>
      </c>
      <c r="H3420" s="130">
        <v>0</v>
      </c>
      <c r="I3420" s="130">
        <v>0</v>
      </c>
      <c r="J3420" s="131">
        <v>0</v>
      </c>
      <c r="K3420" s="131">
        <v>0</v>
      </c>
    </row>
    <row r="3421" spans="1:11" ht="23.1" hidden="1" customHeight="1" x14ac:dyDescent="0.15">
      <c r="A3421" s="130" t="s">
        <v>6933</v>
      </c>
      <c r="B3421" s="130" t="s">
        <v>6934</v>
      </c>
      <c r="C3421" s="130" t="s">
        <v>17</v>
      </c>
      <c r="D3421" s="130">
        <v>0</v>
      </c>
      <c r="E3421" s="131">
        <v>0</v>
      </c>
      <c r="F3421" s="131">
        <v>0</v>
      </c>
      <c r="G3421" s="130" t="s">
        <v>83</v>
      </c>
      <c r="H3421" s="130">
        <v>0</v>
      </c>
      <c r="I3421" s="130">
        <v>0</v>
      </c>
      <c r="J3421" s="131">
        <v>0</v>
      </c>
      <c r="K3421" s="131">
        <v>0</v>
      </c>
    </row>
    <row r="3422" spans="1:11" ht="23.1" hidden="1" customHeight="1" x14ac:dyDescent="0.15">
      <c r="A3422" s="130" t="s">
        <v>6935</v>
      </c>
      <c r="B3422" s="130" t="s">
        <v>6936</v>
      </c>
      <c r="C3422" s="130" t="s">
        <v>26</v>
      </c>
      <c r="D3422" s="130">
        <v>0</v>
      </c>
      <c r="E3422" s="131">
        <v>0</v>
      </c>
      <c r="F3422" s="131">
        <v>0</v>
      </c>
      <c r="G3422" s="130" t="s">
        <v>26</v>
      </c>
      <c r="H3422" s="130">
        <v>0</v>
      </c>
      <c r="I3422" s="130">
        <v>0</v>
      </c>
      <c r="J3422" s="131">
        <v>0</v>
      </c>
      <c r="K3422" s="131">
        <v>0</v>
      </c>
    </row>
    <row r="3423" spans="1:11" ht="23.1" hidden="1" customHeight="1" x14ac:dyDescent="0.15">
      <c r="A3423" s="130" t="s">
        <v>6937</v>
      </c>
      <c r="B3423" s="130" t="s">
        <v>6938</v>
      </c>
      <c r="C3423" s="130" t="s">
        <v>26</v>
      </c>
      <c r="D3423" s="130">
        <v>0</v>
      </c>
      <c r="E3423" s="131">
        <v>0</v>
      </c>
      <c r="F3423" s="131">
        <v>0</v>
      </c>
      <c r="G3423" s="130" t="s">
        <v>26</v>
      </c>
      <c r="H3423" s="130">
        <v>0</v>
      </c>
      <c r="I3423" s="130">
        <v>0</v>
      </c>
      <c r="J3423" s="131">
        <v>0</v>
      </c>
      <c r="K3423" s="131">
        <v>0</v>
      </c>
    </row>
    <row r="3424" spans="1:11" ht="23.1" hidden="1" customHeight="1" x14ac:dyDescent="0.15">
      <c r="A3424" s="130" t="s">
        <v>6939</v>
      </c>
      <c r="B3424" s="130" t="s">
        <v>6940</v>
      </c>
      <c r="C3424" s="130" t="s">
        <v>12</v>
      </c>
      <c r="D3424" s="130">
        <v>0</v>
      </c>
      <c r="E3424" s="131">
        <v>0</v>
      </c>
      <c r="F3424" s="131">
        <v>0</v>
      </c>
      <c r="G3424" s="130" t="s">
        <v>68</v>
      </c>
      <c r="H3424" s="130">
        <v>0</v>
      </c>
      <c r="I3424" s="130">
        <v>0</v>
      </c>
      <c r="J3424" s="131">
        <v>0</v>
      </c>
      <c r="K3424" s="131">
        <v>0</v>
      </c>
    </row>
    <row r="3425" spans="1:11" ht="23.1" hidden="1" customHeight="1" x14ac:dyDescent="0.15">
      <c r="A3425" s="130" t="s">
        <v>6941</v>
      </c>
      <c r="B3425" s="130" t="s">
        <v>6942</v>
      </c>
      <c r="C3425" s="130" t="s">
        <v>39</v>
      </c>
      <c r="D3425" s="130">
        <v>0</v>
      </c>
      <c r="E3425" s="131">
        <v>0</v>
      </c>
      <c r="F3425" s="131">
        <v>0</v>
      </c>
      <c r="G3425" s="130" t="s">
        <v>52</v>
      </c>
      <c r="H3425" s="130" t="s">
        <v>43</v>
      </c>
      <c r="I3425" s="130">
        <v>0</v>
      </c>
      <c r="J3425" s="131">
        <v>0</v>
      </c>
      <c r="K3425" s="131">
        <v>0</v>
      </c>
    </row>
    <row r="3426" spans="1:11" ht="23.1" hidden="1" customHeight="1" x14ac:dyDescent="0.15">
      <c r="A3426" s="130" t="s">
        <v>6943</v>
      </c>
      <c r="B3426" s="130" t="s">
        <v>6944</v>
      </c>
      <c r="C3426" s="130" t="s">
        <v>11</v>
      </c>
      <c r="D3426" s="130">
        <v>0</v>
      </c>
      <c r="E3426" s="131">
        <v>0</v>
      </c>
      <c r="F3426" s="131">
        <v>0</v>
      </c>
      <c r="G3426" s="130" t="s">
        <v>13</v>
      </c>
      <c r="H3426" s="130">
        <v>0</v>
      </c>
      <c r="I3426" s="130">
        <v>0</v>
      </c>
      <c r="J3426" s="131">
        <v>0</v>
      </c>
      <c r="K3426" s="131">
        <v>0</v>
      </c>
    </row>
    <row r="3427" spans="1:11" ht="23.1" hidden="1" customHeight="1" x14ac:dyDescent="0.15">
      <c r="A3427" s="130" t="s">
        <v>6945</v>
      </c>
      <c r="B3427" s="130" t="s">
        <v>6946</v>
      </c>
      <c r="C3427" s="130" t="s">
        <v>17</v>
      </c>
      <c r="D3427" s="130">
        <v>0</v>
      </c>
      <c r="E3427" s="131">
        <v>0</v>
      </c>
      <c r="F3427" s="131">
        <v>0</v>
      </c>
      <c r="G3427" s="130" t="s">
        <v>23</v>
      </c>
      <c r="H3427" s="130">
        <v>0</v>
      </c>
      <c r="I3427" s="130">
        <v>0</v>
      </c>
      <c r="J3427" s="131">
        <v>0</v>
      </c>
      <c r="K3427" s="131">
        <v>0</v>
      </c>
    </row>
    <row r="3428" spans="1:11" ht="23.1" hidden="1" customHeight="1" x14ac:dyDescent="0.15">
      <c r="A3428" s="130" t="s">
        <v>6947</v>
      </c>
      <c r="B3428" s="130" t="s">
        <v>6948</v>
      </c>
      <c r="C3428" s="130" t="s">
        <v>12</v>
      </c>
      <c r="D3428" s="130">
        <v>0</v>
      </c>
      <c r="E3428" s="131">
        <v>0</v>
      </c>
      <c r="F3428" s="131">
        <v>0</v>
      </c>
      <c r="G3428" s="130" t="s">
        <v>68</v>
      </c>
      <c r="H3428" s="130">
        <v>0</v>
      </c>
      <c r="I3428" s="130">
        <v>0</v>
      </c>
      <c r="J3428" s="131">
        <v>0</v>
      </c>
      <c r="K3428" s="131">
        <v>0</v>
      </c>
    </row>
    <row r="3429" spans="1:11" ht="23.1" hidden="1" customHeight="1" x14ac:dyDescent="0.15">
      <c r="A3429" s="130" t="s">
        <v>6949</v>
      </c>
      <c r="B3429" s="130" t="s">
        <v>6950</v>
      </c>
      <c r="C3429" s="130" t="s">
        <v>22</v>
      </c>
      <c r="D3429" s="130">
        <v>0</v>
      </c>
      <c r="E3429" s="131">
        <v>0</v>
      </c>
      <c r="F3429" s="131">
        <v>0</v>
      </c>
      <c r="G3429" s="130" t="s">
        <v>73</v>
      </c>
      <c r="H3429" s="130">
        <v>0</v>
      </c>
      <c r="I3429" s="130">
        <v>0</v>
      </c>
      <c r="J3429" s="131">
        <v>0</v>
      </c>
      <c r="K3429" s="131">
        <v>0</v>
      </c>
    </row>
    <row r="3430" spans="1:11" ht="23.1" hidden="1" customHeight="1" x14ac:dyDescent="0.15">
      <c r="A3430" s="130" t="s">
        <v>6951</v>
      </c>
      <c r="B3430" s="130" t="s">
        <v>6952</v>
      </c>
      <c r="C3430" s="130" t="s">
        <v>18</v>
      </c>
      <c r="D3430" s="130">
        <v>0</v>
      </c>
      <c r="E3430" s="131">
        <v>0</v>
      </c>
      <c r="F3430" s="131">
        <v>0</v>
      </c>
      <c r="G3430" s="130" t="s">
        <v>18</v>
      </c>
      <c r="H3430" s="130">
        <v>0</v>
      </c>
      <c r="I3430" s="130">
        <v>0</v>
      </c>
      <c r="J3430" s="131">
        <v>0</v>
      </c>
      <c r="K3430" s="131">
        <v>0</v>
      </c>
    </row>
    <row r="3431" spans="1:11" ht="23.1" hidden="1" customHeight="1" x14ac:dyDescent="0.15">
      <c r="A3431" s="130" t="s">
        <v>6953</v>
      </c>
      <c r="B3431" s="130" t="s">
        <v>6954</v>
      </c>
      <c r="C3431" s="130" t="s">
        <v>50</v>
      </c>
      <c r="D3431" s="130">
        <v>0</v>
      </c>
      <c r="E3431" s="131">
        <v>0</v>
      </c>
      <c r="F3431" s="131">
        <v>0</v>
      </c>
      <c r="G3431" s="130" t="s">
        <v>50</v>
      </c>
      <c r="H3431" s="130">
        <v>0</v>
      </c>
      <c r="I3431" s="130">
        <v>0</v>
      </c>
      <c r="J3431" s="131">
        <v>0</v>
      </c>
      <c r="K3431" s="131">
        <v>0</v>
      </c>
    </row>
    <row r="3432" spans="1:11" ht="23.1" hidden="1" customHeight="1" x14ac:dyDescent="0.15">
      <c r="A3432" s="130" t="s">
        <v>6955</v>
      </c>
      <c r="B3432" s="130" t="s">
        <v>6956</v>
      </c>
      <c r="C3432" s="130" t="s">
        <v>11</v>
      </c>
      <c r="D3432" s="130">
        <v>0</v>
      </c>
      <c r="E3432" s="131" t="s">
        <v>50</v>
      </c>
      <c r="F3432" s="131" t="s">
        <v>26</v>
      </c>
      <c r="G3432" s="130" t="s">
        <v>13</v>
      </c>
      <c r="H3432" s="130">
        <v>0</v>
      </c>
      <c r="I3432" s="130">
        <v>0</v>
      </c>
      <c r="J3432" s="131" t="s">
        <v>50</v>
      </c>
      <c r="K3432" s="131" t="s">
        <v>29</v>
      </c>
    </row>
    <row r="3433" spans="1:11" ht="23.1" hidden="1" customHeight="1" x14ac:dyDescent="0.15">
      <c r="A3433" s="130" t="s">
        <v>6957</v>
      </c>
      <c r="B3433" s="130" t="s">
        <v>6958</v>
      </c>
      <c r="C3433" s="130" t="s">
        <v>22</v>
      </c>
      <c r="D3433" s="130">
        <v>0</v>
      </c>
      <c r="E3433" s="131">
        <v>0</v>
      </c>
      <c r="F3433" s="131">
        <v>0</v>
      </c>
      <c r="G3433" s="130" t="s">
        <v>73</v>
      </c>
      <c r="H3433" s="130">
        <v>0</v>
      </c>
      <c r="I3433" s="130">
        <v>0</v>
      </c>
      <c r="J3433" s="131">
        <v>0</v>
      </c>
      <c r="K3433" s="131">
        <v>0</v>
      </c>
    </row>
    <row r="3434" spans="1:11" ht="23.1" hidden="1" customHeight="1" x14ac:dyDescent="0.15">
      <c r="A3434" s="130" t="s">
        <v>6959</v>
      </c>
      <c r="B3434" s="130" t="s">
        <v>6960</v>
      </c>
      <c r="C3434" s="130" t="s">
        <v>50</v>
      </c>
      <c r="D3434" s="130">
        <v>0</v>
      </c>
      <c r="E3434" s="131">
        <v>0</v>
      </c>
      <c r="F3434" s="131">
        <v>0</v>
      </c>
      <c r="G3434" s="130" t="s">
        <v>50</v>
      </c>
      <c r="H3434" s="130">
        <v>0</v>
      </c>
      <c r="I3434" s="130">
        <v>0</v>
      </c>
      <c r="J3434" s="131">
        <v>0</v>
      </c>
      <c r="K3434" s="131">
        <v>0</v>
      </c>
    </row>
    <row r="3435" spans="1:11" ht="23.1" hidden="1" customHeight="1" x14ac:dyDescent="0.15">
      <c r="A3435" s="130" t="s">
        <v>6961</v>
      </c>
      <c r="B3435" s="130" t="s">
        <v>6962</v>
      </c>
      <c r="C3435" s="130" t="s">
        <v>11</v>
      </c>
      <c r="D3435" s="130">
        <v>0</v>
      </c>
      <c r="E3435" s="131">
        <v>0</v>
      </c>
      <c r="F3435" s="131">
        <v>0</v>
      </c>
      <c r="G3435" s="130" t="s">
        <v>32</v>
      </c>
      <c r="H3435" s="130">
        <v>0</v>
      </c>
      <c r="I3435" s="130">
        <v>0</v>
      </c>
      <c r="J3435" s="131">
        <v>0</v>
      </c>
      <c r="K3435" s="131">
        <v>0</v>
      </c>
    </row>
    <row r="3436" spans="1:11" ht="23.1" hidden="1" customHeight="1" x14ac:dyDescent="0.15">
      <c r="A3436" s="130" t="s">
        <v>6963</v>
      </c>
      <c r="B3436" s="130" t="s">
        <v>6964</v>
      </c>
      <c r="C3436" s="130" t="s">
        <v>11</v>
      </c>
      <c r="D3436" s="130">
        <v>0</v>
      </c>
      <c r="E3436" s="131" t="s">
        <v>48</v>
      </c>
      <c r="F3436" s="131">
        <v>0</v>
      </c>
      <c r="G3436" s="130" t="s">
        <v>62</v>
      </c>
      <c r="H3436" s="130">
        <v>0</v>
      </c>
      <c r="I3436" s="130">
        <v>0</v>
      </c>
      <c r="J3436" s="131" t="s">
        <v>65</v>
      </c>
      <c r="K3436" s="131">
        <v>0</v>
      </c>
    </row>
    <row r="3437" spans="1:11" ht="23.1" hidden="1" customHeight="1" x14ac:dyDescent="0.15">
      <c r="A3437" s="130" t="s">
        <v>6965</v>
      </c>
      <c r="B3437" s="130" t="s">
        <v>6966</v>
      </c>
      <c r="C3437" s="130" t="s">
        <v>17</v>
      </c>
      <c r="D3437" s="130">
        <v>0</v>
      </c>
      <c r="E3437" s="131">
        <v>0</v>
      </c>
      <c r="F3437" s="131">
        <v>0</v>
      </c>
      <c r="G3437" s="130" t="s">
        <v>83</v>
      </c>
      <c r="H3437" s="130">
        <v>0</v>
      </c>
      <c r="I3437" s="130">
        <v>0</v>
      </c>
      <c r="J3437" s="131">
        <v>0</v>
      </c>
      <c r="K3437" s="131">
        <v>0</v>
      </c>
    </row>
    <row r="3438" spans="1:11" ht="23.1" hidden="1" customHeight="1" x14ac:dyDescent="0.15">
      <c r="A3438" s="130" t="s">
        <v>6967</v>
      </c>
      <c r="B3438" s="130" t="s">
        <v>6968</v>
      </c>
      <c r="C3438" s="130" t="s">
        <v>17</v>
      </c>
      <c r="D3438" s="130">
        <v>0</v>
      </c>
      <c r="E3438" s="131">
        <v>0</v>
      </c>
      <c r="F3438" s="131">
        <v>0</v>
      </c>
      <c r="G3438" s="130" t="s">
        <v>67</v>
      </c>
      <c r="H3438" s="130">
        <v>0</v>
      </c>
      <c r="I3438" s="130">
        <v>0</v>
      </c>
      <c r="J3438" s="131">
        <v>0</v>
      </c>
      <c r="K3438" s="131">
        <v>0</v>
      </c>
    </row>
    <row r="3439" spans="1:11" ht="23.1" hidden="1" customHeight="1" x14ac:dyDescent="0.15">
      <c r="A3439" s="130" t="s">
        <v>6969</v>
      </c>
      <c r="B3439" s="130" t="s">
        <v>6970</v>
      </c>
      <c r="C3439" s="130" t="s">
        <v>40</v>
      </c>
      <c r="D3439" s="130">
        <v>0</v>
      </c>
      <c r="E3439" s="131">
        <v>0</v>
      </c>
      <c r="F3439" s="131">
        <v>0</v>
      </c>
      <c r="G3439" s="130" t="s">
        <v>40</v>
      </c>
      <c r="H3439" s="130">
        <v>0</v>
      </c>
      <c r="I3439" s="130">
        <v>0</v>
      </c>
      <c r="J3439" s="131">
        <v>0</v>
      </c>
      <c r="K3439" s="131">
        <v>0</v>
      </c>
    </row>
    <row r="3440" spans="1:11" ht="23.1" hidden="1" customHeight="1" x14ac:dyDescent="0.15">
      <c r="A3440" s="130" t="s">
        <v>6971</v>
      </c>
      <c r="B3440" s="130" t="s">
        <v>6972</v>
      </c>
      <c r="C3440" s="130" t="s">
        <v>12</v>
      </c>
      <c r="D3440" s="130">
        <v>0</v>
      </c>
      <c r="E3440" s="131">
        <v>0</v>
      </c>
      <c r="F3440" s="131">
        <v>0</v>
      </c>
      <c r="G3440" s="130" t="s">
        <v>19</v>
      </c>
      <c r="H3440" s="130">
        <v>0</v>
      </c>
      <c r="I3440" s="130">
        <v>0</v>
      </c>
      <c r="J3440" s="131">
        <v>0</v>
      </c>
      <c r="K3440" s="131">
        <v>0</v>
      </c>
    </row>
    <row r="3441" spans="1:11" ht="23.1" hidden="1" customHeight="1" x14ac:dyDescent="0.15">
      <c r="A3441" s="130" t="s">
        <v>6973</v>
      </c>
      <c r="B3441" s="130" t="s">
        <v>6974</v>
      </c>
      <c r="C3441" s="130" t="s">
        <v>18</v>
      </c>
      <c r="D3441" s="130">
        <v>0</v>
      </c>
      <c r="E3441" s="131">
        <v>0</v>
      </c>
      <c r="F3441" s="131">
        <v>0</v>
      </c>
      <c r="G3441" s="130" t="s">
        <v>18</v>
      </c>
      <c r="H3441" s="130">
        <v>0</v>
      </c>
      <c r="I3441" s="130">
        <v>0</v>
      </c>
      <c r="J3441" s="131">
        <v>0</v>
      </c>
      <c r="K3441" s="131">
        <v>0</v>
      </c>
    </row>
    <row r="3442" spans="1:11" ht="23.1" hidden="1" customHeight="1" x14ac:dyDescent="0.15">
      <c r="A3442" s="130" t="s">
        <v>6975</v>
      </c>
      <c r="B3442" s="130" t="s">
        <v>6976</v>
      </c>
      <c r="C3442" s="130" t="s">
        <v>40</v>
      </c>
      <c r="D3442" s="130">
        <v>0</v>
      </c>
      <c r="E3442" s="131">
        <v>0</v>
      </c>
      <c r="F3442" s="131">
        <v>0</v>
      </c>
      <c r="G3442" s="130" t="s">
        <v>40</v>
      </c>
      <c r="H3442" s="130">
        <v>0</v>
      </c>
      <c r="I3442" s="130">
        <v>0</v>
      </c>
      <c r="J3442" s="131">
        <v>0</v>
      </c>
      <c r="K3442" s="131">
        <v>0</v>
      </c>
    </row>
    <row r="3443" spans="1:11" ht="23.1" hidden="1" customHeight="1" x14ac:dyDescent="0.15">
      <c r="A3443" s="130" t="s">
        <v>6977</v>
      </c>
      <c r="B3443" s="130" t="s">
        <v>6978</v>
      </c>
      <c r="C3443" s="130" t="s">
        <v>40</v>
      </c>
      <c r="D3443" s="130">
        <v>0</v>
      </c>
      <c r="E3443" s="131">
        <v>0</v>
      </c>
      <c r="F3443" s="131">
        <v>0</v>
      </c>
      <c r="G3443" s="130" t="s">
        <v>40</v>
      </c>
      <c r="H3443" s="130">
        <v>0</v>
      </c>
      <c r="I3443" s="130">
        <v>0</v>
      </c>
      <c r="J3443" s="131">
        <v>0</v>
      </c>
      <c r="K3443" s="131">
        <v>0</v>
      </c>
    </row>
    <row r="3444" spans="1:11" ht="23.1" hidden="1" customHeight="1" x14ac:dyDescent="0.15">
      <c r="A3444" s="130" t="s">
        <v>6979</v>
      </c>
      <c r="B3444" s="130" t="s">
        <v>6980</v>
      </c>
      <c r="C3444" s="130" t="s">
        <v>17</v>
      </c>
      <c r="D3444" s="130">
        <v>0</v>
      </c>
      <c r="E3444" s="131">
        <v>0</v>
      </c>
      <c r="F3444" s="131">
        <v>0</v>
      </c>
      <c r="G3444" s="130" t="s">
        <v>37</v>
      </c>
      <c r="H3444" s="130">
        <v>0</v>
      </c>
      <c r="I3444" s="130">
        <v>0</v>
      </c>
      <c r="J3444" s="131">
        <v>0</v>
      </c>
      <c r="K3444" s="131">
        <v>0</v>
      </c>
    </row>
    <row r="3445" spans="1:11" ht="23.1" hidden="1" customHeight="1" x14ac:dyDescent="0.15">
      <c r="A3445" s="130" t="s">
        <v>6981</v>
      </c>
      <c r="B3445" s="130" t="s">
        <v>6982</v>
      </c>
      <c r="C3445" s="130" t="s">
        <v>17</v>
      </c>
      <c r="D3445" s="130">
        <v>0</v>
      </c>
      <c r="E3445" s="131">
        <v>0</v>
      </c>
      <c r="F3445" s="131">
        <v>0</v>
      </c>
      <c r="G3445" s="130" t="s">
        <v>37</v>
      </c>
      <c r="H3445" s="130">
        <v>0</v>
      </c>
      <c r="I3445" s="130">
        <v>0</v>
      </c>
      <c r="J3445" s="131">
        <v>0</v>
      </c>
      <c r="K3445" s="131">
        <v>0</v>
      </c>
    </row>
    <row r="3446" spans="1:11" ht="23.1" hidden="1" customHeight="1" x14ac:dyDescent="0.15">
      <c r="A3446" s="130" t="s">
        <v>6983</v>
      </c>
      <c r="B3446" s="130" t="s">
        <v>6984</v>
      </c>
      <c r="C3446" s="130" t="s">
        <v>39</v>
      </c>
      <c r="D3446" s="130" t="s">
        <v>12</v>
      </c>
      <c r="E3446" s="131">
        <v>0</v>
      </c>
      <c r="F3446" s="131">
        <v>0</v>
      </c>
      <c r="G3446" s="130" t="s">
        <v>43</v>
      </c>
      <c r="H3446" s="130" t="s">
        <v>19</v>
      </c>
      <c r="I3446" s="130">
        <v>0</v>
      </c>
      <c r="J3446" s="131">
        <v>0</v>
      </c>
      <c r="K3446" s="131">
        <v>0</v>
      </c>
    </row>
    <row r="3447" spans="1:11" ht="23.1" hidden="1" customHeight="1" x14ac:dyDescent="0.15">
      <c r="A3447" s="130" t="s">
        <v>6985</v>
      </c>
      <c r="B3447" s="130" t="s">
        <v>6986</v>
      </c>
      <c r="C3447" s="130" t="s">
        <v>25</v>
      </c>
      <c r="D3447" s="130" t="s">
        <v>11</v>
      </c>
      <c r="E3447" s="131">
        <v>0</v>
      </c>
      <c r="F3447" s="131">
        <v>0</v>
      </c>
      <c r="G3447" s="130" t="s">
        <v>27</v>
      </c>
      <c r="H3447" s="130" t="s">
        <v>13</v>
      </c>
      <c r="I3447" s="130">
        <v>0</v>
      </c>
      <c r="J3447" s="131">
        <v>0</v>
      </c>
      <c r="K3447" s="131">
        <v>0</v>
      </c>
    </row>
    <row r="3448" spans="1:11" ht="23.1" hidden="1" customHeight="1" x14ac:dyDescent="0.15">
      <c r="A3448" s="130" t="s">
        <v>6987</v>
      </c>
      <c r="B3448" s="130" t="s">
        <v>6988</v>
      </c>
      <c r="C3448" s="130" t="s">
        <v>18</v>
      </c>
      <c r="D3448" s="130">
        <v>0</v>
      </c>
      <c r="E3448" s="131">
        <v>0</v>
      </c>
      <c r="F3448" s="131">
        <v>0</v>
      </c>
      <c r="G3448" s="130" t="s">
        <v>18</v>
      </c>
      <c r="H3448" s="130">
        <v>0</v>
      </c>
      <c r="I3448" s="130">
        <v>0</v>
      </c>
      <c r="J3448" s="131">
        <v>0</v>
      </c>
      <c r="K3448" s="131">
        <v>0</v>
      </c>
    </row>
    <row r="3449" spans="1:11" ht="23.1" hidden="1" customHeight="1" x14ac:dyDescent="0.15">
      <c r="A3449" s="130" t="s">
        <v>6989</v>
      </c>
      <c r="B3449" s="130" t="s">
        <v>6990</v>
      </c>
      <c r="C3449" s="130" t="s">
        <v>12</v>
      </c>
      <c r="D3449" s="130" t="s">
        <v>25</v>
      </c>
      <c r="E3449" s="131">
        <v>0</v>
      </c>
      <c r="F3449" s="131">
        <v>0</v>
      </c>
      <c r="G3449" s="130" t="s">
        <v>41</v>
      </c>
      <c r="H3449" s="130" t="s">
        <v>68</v>
      </c>
      <c r="I3449" s="130">
        <v>0</v>
      </c>
      <c r="J3449" s="131">
        <v>0</v>
      </c>
      <c r="K3449" s="131">
        <v>0</v>
      </c>
    </row>
    <row r="3450" spans="1:11" ht="23.1" hidden="1" customHeight="1" x14ac:dyDescent="0.15">
      <c r="A3450" s="130" t="s">
        <v>6991</v>
      </c>
      <c r="B3450" s="130" t="s">
        <v>6992</v>
      </c>
      <c r="C3450" s="130" t="s">
        <v>18</v>
      </c>
      <c r="D3450" s="130">
        <v>0</v>
      </c>
      <c r="E3450" s="131">
        <v>0</v>
      </c>
      <c r="F3450" s="131">
        <v>0</v>
      </c>
      <c r="G3450" s="130" t="s">
        <v>18</v>
      </c>
      <c r="H3450" s="130">
        <v>0</v>
      </c>
      <c r="I3450" s="130">
        <v>0</v>
      </c>
      <c r="J3450" s="131">
        <v>0</v>
      </c>
      <c r="K3450" s="131">
        <v>0</v>
      </c>
    </row>
    <row r="3451" spans="1:11" ht="23.1" hidden="1" customHeight="1" x14ac:dyDescent="0.15">
      <c r="A3451" s="130" t="s">
        <v>6993</v>
      </c>
      <c r="B3451" s="130" t="s">
        <v>6994</v>
      </c>
      <c r="C3451" s="130" t="s">
        <v>11</v>
      </c>
      <c r="D3451" s="130">
        <v>0</v>
      </c>
      <c r="E3451" s="131">
        <v>0</v>
      </c>
      <c r="F3451" s="131">
        <v>0</v>
      </c>
      <c r="G3451" s="130" t="s">
        <v>57</v>
      </c>
      <c r="H3451" s="130">
        <v>0</v>
      </c>
      <c r="I3451" s="130">
        <v>0</v>
      </c>
      <c r="J3451" s="131">
        <v>0</v>
      </c>
      <c r="K3451" s="131">
        <v>0</v>
      </c>
    </row>
    <row r="3452" spans="1:11" ht="23.1" hidden="1" customHeight="1" x14ac:dyDescent="0.15">
      <c r="A3452" s="130" t="s">
        <v>6995</v>
      </c>
      <c r="B3452" s="130" t="s">
        <v>6996</v>
      </c>
      <c r="C3452" s="130" t="s">
        <v>11</v>
      </c>
      <c r="D3452" s="130">
        <v>0</v>
      </c>
      <c r="E3452" s="131">
        <v>0</v>
      </c>
      <c r="F3452" s="131">
        <v>0</v>
      </c>
      <c r="G3452" s="130" t="s">
        <v>57</v>
      </c>
      <c r="H3452" s="130">
        <v>0</v>
      </c>
      <c r="I3452" s="130">
        <v>0</v>
      </c>
      <c r="J3452" s="131">
        <v>0</v>
      </c>
      <c r="K3452" s="131">
        <v>0</v>
      </c>
    </row>
    <row r="3453" spans="1:11" ht="23.1" hidden="1" customHeight="1" x14ac:dyDescent="0.15">
      <c r="A3453" s="130" t="s">
        <v>6997</v>
      </c>
      <c r="B3453" s="130" t="s">
        <v>6998</v>
      </c>
      <c r="C3453" s="130" t="s">
        <v>17</v>
      </c>
      <c r="D3453" s="130">
        <v>0</v>
      </c>
      <c r="E3453" s="131">
        <v>0</v>
      </c>
      <c r="F3453" s="131">
        <v>0</v>
      </c>
      <c r="G3453" s="130" t="s">
        <v>67</v>
      </c>
      <c r="H3453" s="130">
        <v>0</v>
      </c>
      <c r="I3453" s="130">
        <v>0</v>
      </c>
      <c r="J3453" s="131">
        <v>0</v>
      </c>
      <c r="K3453" s="131">
        <v>0</v>
      </c>
    </row>
    <row r="3454" spans="1:11" ht="23.1" hidden="1" customHeight="1" x14ac:dyDescent="0.15">
      <c r="A3454" s="130" t="s">
        <v>6999</v>
      </c>
      <c r="B3454" s="130" t="s">
        <v>7000</v>
      </c>
      <c r="C3454" s="130" t="s">
        <v>22</v>
      </c>
      <c r="D3454" s="130">
        <v>0</v>
      </c>
      <c r="E3454" s="131">
        <v>0</v>
      </c>
      <c r="F3454" s="131">
        <v>0</v>
      </c>
      <c r="G3454" s="130" t="s">
        <v>75</v>
      </c>
      <c r="H3454" s="130">
        <v>0</v>
      </c>
      <c r="I3454" s="130">
        <v>0</v>
      </c>
      <c r="J3454" s="131">
        <v>0</v>
      </c>
      <c r="K3454" s="131">
        <v>0</v>
      </c>
    </row>
    <row r="3455" spans="1:11" ht="23.1" hidden="1" customHeight="1" x14ac:dyDescent="0.15">
      <c r="A3455" s="130" t="s">
        <v>7001</v>
      </c>
      <c r="B3455" s="130" t="s">
        <v>7002</v>
      </c>
      <c r="C3455" s="130" t="s">
        <v>22</v>
      </c>
      <c r="D3455" s="130">
        <v>0</v>
      </c>
      <c r="E3455" s="131">
        <v>0</v>
      </c>
      <c r="F3455" s="131">
        <v>0</v>
      </c>
      <c r="G3455" s="130" t="s">
        <v>51</v>
      </c>
      <c r="H3455" s="130">
        <v>0</v>
      </c>
      <c r="I3455" s="130">
        <v>0</v>
      </c>
      <c r="J3455" s="131">
        <v>0</v>
      </c>
      <c r="K3455" s="131">
        <v>0</v>
      </c>
    </row>
    <row r="3456" spans="1:11" ht="23.1" hidden="1" customHeight="1" x14ac:dyDescent="0.15">
      <c r="A3456" s="130" t="s">
        <v>7003</v>
      </c>
      <c r="B3456" s="130" t="s">
        <v>7004</v>
      </c>
      <c r="C3456" s="130" t="s">
        <v>39</v>
      </c>
      <c r="D3456" s="130">
        <v>0</v>
      </c>
      <c r="E3456" s="131">
        <v>0</v>
      </c>
      <c r="F3456" s="131">
        <v>0</v>
      </c>
      <c r="G3456" s="130" t="s">
        <v>52</v>
      </c>
      <c r="H3456" s="130">
        <v>0</v>
      </c>
      <c r="I3456" s="130">
        <v>0</v>
      </c>
      <c r="J3456" s="131">
        <v>0</v>
      </c>
      <c r="K3456" s="131">
        <v>0</v>
      </c>
    </row>
    <row r="3457" spans="1:11" ht="23.1" hidden="1" customHeight="1" x14ac:dyDescent="0.15">
      <c r="A3457" s="130" t="s">
        <v>7005</v>
      </c>
      <c r="B3457" s="130" t="s">
        <v>7006</v>
      </c>
      <c r="C3457" s="130" t="s">
        <v>17</v>
      </c>
      <c r="D3457" s="130">
        <v>0</v>
      </c>
      <c r="E3457" s="131" t="s">
        <v>12</v>
      </c>
      <c r="F3457" s="131">
        <v>0</v>
      </c>
      <c r="G3457" s="130" t="s">
        <v>82</v>
      </c>
      <c r="H3457" s="130">
        <v>0</v>
      </c>
      <c r="I3457" s="130">
        <v>0</v>
      </c>
      <c r="J3457" s="131">
        <v>0</v>
      </c>
      <c r="K3457" s="131">
        <v>0</v>
      </c>
    </row>
    <row r="3458" spans="1:11" ht="23.1" hidden="1" customHeight="1" x14ac:dyDescent="0.15">
      <c r="A3458" s="130" t="s">
        <v>7007</v>
      </c>
      <c r="B3458" s="130" t="s">
        <v>7008</v>
      </c>
      <c r="C3458" s="130" t="s">
        <v>47</v>
      </c>
      <c r="D3458" s="130">
        <v>0</v>
      </c>
      <c r="E3458" s="131">
        <v>0</v>
      </c>
      <c r="F3458" s="131">
        <v>0</v>
      </c>
      <c r="G3458" s="130" t="s">
        <v>47</v>
      </c>
      <c r="H3458" s="130">
        <v>0</v>
      </c>
      <c r="I3458" s="130">
        <v>0</v>
      </c>
      <c r="J3458" s="131">
        <v>0</v>
      </c>
      <c r="K3458" s="131">
        <v>0</v>
      </c>
    </row>
    <row r="3459" spans="1:11" ht="23.1" hidden="1" customHeight="1" x14ac:dyDescent="0.15">
      <c r="A3459" s="130" t="s">
        <v>7009</v>
      </c>
      <c r="B3459" s="130" t="s">
        <v>7010</v>
      </c>
      <c r="C3459" s="130" t="s">
        <v>47</v>
      </c>
      <c r="D3459" s="130">
        <v>0</v>
      </c>
      <c r="E3459" s="131">
        <v>0</v>
      </c>
      <c r="F3459" s="131">
        <v>0</v>
      </c>
      <c r="G3459" s="130" t="s">
        <v>47</v>
      </c>
      <c r="H3459" s="130">
        <v>0</v>
      </c>
      <c r="I3459" s="130">
        <v>0</v>
      </c>
      <c r="J3459" s="131">
        <v>0</v>
      </c>
      <c r="K3459" s="131">
        <v>0</v>
      </c>
    </row>
    <row r="3460" spans="1:11" ht="23.1" hidden="1" customHeight="1" x14ac:dyDescent="0.15">
      <c r="A3460" s="130" t="s">
        <v>7011</v>
      </c>
      <c r="B3460" s="130" t="s">
        <v>7012</v>
      </c>
      <c r="C3460" s="130" t="s">
        <v>22</v>
      </c>
      <c r="D3460" s="130">
        <v>0</v>
      </c>
      <c r="E3460" s="131">
        <v>0</v>
      </c>
      <c r="F3460" s="131">
        <v>0</v>
      </c>
      <c r="G3460" s="130" t="s">
        <v>75</v>
      </c>
      <c r="H3460" s="130">
        <v>0</v>
      </c>
      <c r="I3460" s="130">
        <v>0</v>
      </c>
      <c r="J3460" s="131">
        <v>0</v>
      </c>
      <c r="K3460" s="131">
        <v>0</v>
      </c>
    </row>
    <row r="3461" spans="1:11" ht="23.1" hidden="1" customHeight="1" x14ac:dyDescent="0.15">
      <c r="A3461" s="130" t="s">
        <v>7013</v>
      </c>
      <c r="B3461" s="130" t="s">
        <v>7014</v>
      </c>
      <c r="C3461" s="130" t="s">
        <v>50</v>
      </c>
      <c r="D3461" s="130">
        <v>0</v>
      </c>
      <c r="E3461" s="131">
        <v>0</v>
      </c>
      <c r="F3461" s="131">
        <v>0</v>
      </c>
      <c r="G3461" s="130" t="s">
        <v>50</v>
      </c>
      <c r="H3461" s="130">
        <v>0</v>
      </c>
      <c r="I3461" s="130">
        <v>0</v>
      </c>
      <c r="J3461" s="131">
        <v>0</v>
      </c>
      <c r="K3461" s="131">
        <v>0</v>
      </c>
    </row>
    <row r="3462" spans="1:11" ht="23.1" hidden="1" customHeight="1" x14ac:dyDescent="0.15">
      <c r="A3462" s="130" t="s">
        <v>7015</v>
      </c>
      <c r="B3462" s="130" t="s">
        <v>7016</v>
      </c>
      <c r="C3462" s="130" t="s">
        <v>18</v>
      </c>
      <c r="D3462" s="130">
        <v>0</v>
      </c>
      <c r="E3462" s="131">
        <v>0</v>
      </c>
      <c r="F3462" s="131">
        <v>0</v>
      </c>
      <c r="G3462" s="130" t="s">
        <v>18</v>
      </c>
      <c r="H3462" s="130">
        <v>0</v>
      </c>
      <c r="I3462" s="130">
        <v>0</v>
      </c>
      <c r="J3462" s="131">
        <v>0</v>
      </c>
      <c r="K3462" s="131">
        <v>0</v>
      </c>
    </row>
    <row r="3463" spans="1:11" ht="23.1" hidden="1" customHeight="1" x14ac:dyDescent="0.15">
      <c r="A3463" s="130" t="s">
        <v>7017</v>
      </c>
      <c r="B3463" s="130" t="s">
        <v>7018</v>
      </c>
      <c r="C3463" s="130" t="s">
        <v>22</v>
      </c>
      <c r="D3463" s="130">
        <v>0</v>
      </c>
      <c r="E3463" s="131">
        <v>0</v>
      </c>
      <c r="F3463" s="131">
        <v>0</v>
      </c>
      <c r="G3463" s="130" t="s">
        <v>75</v>
      </c>
      <c r="H3463" s="130">
        <v>0</v>
      </c>
      <c r="I3463" s="130">
        <v>0</v>
      </c>
      <c r="J3463" s="131">
        <v>0</v>
      </c>
      <c r="K3463" s="131">
        <v>0</v>
      </c>
    </row>
    <row r="3464" spans="1:11" ht="23.1" hidden="1" customHeight="1" x14ac:dyDescent="0.15">
      <c r="A3464" s="130" t="s">
        <v>7019</v>
      </c>
      <c r="B3464" s="130" t="s">
        <v>7020</v>
      </c>
      <c r="C3464" s="130" t="s">
        <v>12</v>
      </c>
      <c r="D3464" s="130">
        <v>0</v>
      </c>
      <c r="E3464" s="131">
        <v>0</v>
      </c>
      <c r="F3464" s="131">
        <v>0</v>
      </c>
      <c r="G3464" s="130" t="s">
        <v>68</v>
      </c>
      <c r="H3464" s="130">
        <v>0</v>
      </c>
      <c r="I3464" s="130">
        <v>0</v>
      </c>
      <c r="J3464" s="131">
        <v>0</v>
      </c>
      <c r="K3464" s="131">
        <v>0</v>
      </c>
    </row>
    <row r="3465" spans="1:11" ht="23.1" hidden="1" customHeight="1" x14ac:dyDescent="0.15">
      <c r="A3465" s="130" t="s">
        <v>7021</v>
      </c>
      <c r="B3465" s="130" t="s">
        <v>7022</v>
      </c>
      <c r="C3465" s="130" t="s">
        <v>17</v>
      </c>
      <c r="D3465" s="130">
        <v>0</v>
      </c>
      <c r="E3465" s="131">
        <v>0</v>
      </c>
      <c r="F3465" s="131">
        <v>0</v>
      </c>
      <c r="G3465" s="130" t="s">
        <v>83</v>
      </c>
      <c r="H3465" s="130">
        <v>0</v>
      </c>
      <c r="I3465" s="130">
        <v>0</v>
      </c>
      <c r="J3465" s="131">
        <v>0</v>
      </c>
      <c r="K3465" s="131">
        <v>0</v>
      </c>
    </row>
    <row r="3466" spans="1:11" ht="23.1" hidden="1" customHeight="1" x14ac:dyDescent="0.15">
      <c r="A3466" s="130" t="s">
        <v>7023</v>
      </c>
      <c r="B3466" s="130" t="s">
        <v>7024</v>
      </c>
      <c r="C3466" s="130" t="s">
        <v>22</v>
      </c>
      <c r="D3466" s="130">
        <v>0</v>
      </c>
      <c r="E3466" s="131">
        <v>0</v>
      </c>
      <c r="F3466" s="131">
        <v>0</v>
      </c>
      <c r="G3466" s="130" t="s">
        <v>84</v>
      </c>
      <c r="H3466" s="130">
        <v>0</v>
      </c>
      <c r="I3466" s="130">
        <v>0</v>
      </c>
      <c r="J3466" s="131">
        <v>0</v>
      </c>
      <c r="K3466" s="131">
        <v>0</v>
      </c>
    </row>
    <row r="3467" spans="1:11" ht="23.1" hidden="1" customHeight="1" x14ac:dyDescent="0.15">
      <c r="A3467" s="130" t="s">
        <v>7025</v>
      </c>
      <c r="B3467" s="130" t="s">
        <v>7026</v>
      </c>
      <c r="C3467" s="130" t="s">
        <v>50</v>
      </c>
      <c r="D3467" s="130">
        <v>0</v>
      </c>
      <c r="E3467" s="131">
        <v>0</v>
      </c>
      <c r="F3467" s="131">
        <v>0</v>
      </c>
      <c r="G3467" s="130" t="s">
        <v>50</v>
      </c>
      <c r="H3467" s="130">
        <v>0</v>
      </c>
      <c r="I3467" s="130">
        <v>0</v>
      </c>
      <c r="J3467" s="131">
        <v>0</v>
      </c>
      <c r="K3467" s="131">
        <v>0</v>
      </c>
    </row>
    <row r="3468" spans="1:11" ht="23.1" hidden="1" customHeight="1" x14ac:dyDescent="0.15">
      <c r="A3468" s="130" t="s">
        <v>7027</v>
      </c>
      <c r="B3468" s="130" t="s">
        <v>7028</v>
      </c>
      <c r="C3468" s="130" t="s">
        <v>39</v>
      </c>
      <c r="D3468" s="130">
        <v>0</v>
      </c>
      <c r="E3468" s="131">
        <v>0</v>
      </c>
      <c r="F3468" s="131">
        <v>0</v>
      </c>
      <c r="G3468" s="130" t="s">
        <v>52</v>
      </c>
      <c r="H3468" s="130">
        <v>0</v>
      </c>
      <c r="I3468" s="130">
        <v>0</v>
      </c>
      <c r="J3468" s="131">
        <v>0</v>
      </c>
      <c r="K3468" s="131">
        <v>0</v>
      </c>
    </row>
    <row r="3469" spans="1:11" ht="23.1" hidden="1" customHeight="1" x14ac:dyDescent="0.15">
      <c r="A3469" s="130" t="s">
        <v>7029</v>
      </c>
      <c r="B3469" s="130" t="s">
        <v>7030</v>
      </c>
      <c r="C3469" s="130" t="s">
        <v>39</v>
      </c>
      <c r="D3469" s="130">
        <v>0</v>
      </c>
      <c r="E3469" s="131">
        <v>0</v>
      </c>
      <c r="F3469" s="131">
        <v>0</v>
      </c>
      <c r="G3469" s="130" t="s">
        <v>43</v>
      </c>
      <c r="H3469" s="130">
        <v>0</v>
      </c>
      <c r="I3469" s="130">
        <v>0</v>
      </c>
      <c r="J3469" s="131">
        <v>0</v>
      </c>
      <c r="K3469" s="131">
        <v>0</v>
      </c>
    </row>
    <row r="3470" spans="1:11" ht="23.1" hidden="1" customHeight="1" x14ac:dyDescent="0.15">
      <c r="A3470" s="130" t="s">
        <v>7031</v>
      </c>
      <c r="B3470" s="130" t="s">
        <v>7032</v>
      </c>
      <c r="C3470" s="130" t="s">
        <v>11</v>
      </c>
      <c r="D3470" s="130" t="s">
        <v>48</v>
      </c>
      <c r="E3470" s="131">
        <v>0</v>
      </c>
      <c r="F3470" s="131">
        <v>0</v>
      </c>
      <c r="G3470" s="130" t="s">
        <v>32</v>
      </c>
      <c r="H3470" s="130">
        <v>0</v>
      </c>
      <c r="I3470" s="130">
        <v>0</v>
      </c>
      <c r="J3470" s="131">
        <v>0</v>
      </c>
      <c r="K3470" s="131">
        <v>0</v>
      </c>
    </row>
    <row r="3471" spans="1:11" ht="23.1" hidden="1" customHeight="1" x14ac:dyDescent="0.15">
      <c r="A3471" s="130" t="s">
        <v>7033</v>
      </c>
      <c r="B3471" s="130" t="s">
        <v>7034</v>
      </c>
      <c r="C3471" s="130" t="s">
        <v>50</v>
      </c>
      <c r="D3471" s="130">
        <v>0</v>
      </c>
      <c r="E3471" s="131">
        <v>0</v>
      </c>
      <c r="F3471" s="131">
        <v>0</v>
      </c>
      <c r="G3471" s="130" t="s">
        <v>50</v>
      </c>
      <c r="H3471" s="130">
        <v>0</v>
      </c>
      <c r="I3471" s="130">
        <v>0</v>
      </c>
      <c r="J3471" s="131">
        <v>0</v>
      </c>
      <c r="K3471" s="131">
        <v>0</v>
      </c>
    </row>
    <row r="3472" spans="1:11" ht="23.1" hidden="1" customHeight="1" x14ac:dyDescent="0.15">
      <c r="A3472" s="130" t="s">
        <v>7035</v>
      </c>
      <c r="B3472" s="130" t="s">
        <v>7036</v>
      </c>
      <c r="C3472" s="130" t="s">
        <v>17</v>
      </c>
      <c r="D3472" s="130">
        <v>0</v>
      </c>
      <c r="E3472" s="131">
        <v>0</v>
      </c>
      <c r="F3472" s="131">
        <v>0</v>
      </c>
      <c r="G3472" s="130" t="s">
        <v>23</v>
      </c>
      <c r="H3472" s="130">
        <v>0</v>
      </c>
      <c r="I3472" s="130">
        <v>0</v>
      </c>
      <c r="J3472" s="131">
        <v>0</v>
      </c>
      <c r="K3472" s="131">
        <v>0</v>
      </c>
    </row>
    <row r="3473" spans="1:11" ht="23.1" hidden="1" customHeight="1" x14ac:dyDescent="0.15">
      <c r="A3473" s="130" t="s">
        <v>7037</v>
      </c>
      <c r="B3473" s="130" t="s">
        <v>7038</v>
      </c>
      <c r="C3473" s="130" t="s">
        <v>12</v>
      </c>
      <c r="D3473" s="130">
        <v>0</v>
      </c>
      <c r="E3473" s="131">
        <v>0</v>
      </c>
      <c r="F3473" s="131">
        <v>0</v>
      </c>
      <c r="G3473" s="130" t="s">
        <v>19</v>
      </c>
      <c r="H3473" s="130">
        <v>0</v>
      </c>
      <c r="I3473" s="130">
        <v>0</v>
      </c>
      <c r="J3473" s="131">
        <v>0</v>
      </c>
      <c r="K3473" s="131">
        <v>0</v>
      </c>
    </row>
    <row r="3474" spans="1:11" ht="23.1" hidden="1" customHeight="1" x14ac:dyDescent="0.15">
      <c r="A3474" s="130" t="s">
        <v>7039</v>
      </c>
      <c r="B3474" s="130" t="s">
        <v>7040</v>
      </c>
      <c r="C3474" s="130" t="s">
        <v>12</v>
      </c>
      <c r="D3474" s="130">
        <v>0</v>
      </c>
      <c r="E3474" s="131">
        <v>0</v>
      </c>
      <c r="F3474" s="131">
        <v>0</v>
      </c>
      <c r="G3474" s="130" t="s">
        <v>19</v>
      </c>
      <c r="H3474" s="130">
        <v>0</v>
      </c>
      <c r="I3474" s="130">
        <v>0</v>
      </c>
      <c r="J3474" s="131">
        <v>0</v>
      </c>
      <c r="K3474" s="131">
        <v>0</v>
      </c>
    </row>
    <row r="3475" spans="1:11" ht="23.1" hidden="1" customHeight="1" x14ac:dyDescent="0.15">
      <c r="A3475" s="130" t="s">
        <v>7041</v>
      </c>
      <c r="B3475" s="130" t="s">
        <v>7042</v>
      </c>
      <c r="C3475" s="130" t="s">
        <v>39</v>
      </c>
      <c r="D3475" s="130">
        <v>0</v>
      </c>
      <c r="E3475" s="131" t="s">
        <v>17</v>
      </c>
      <c r="F3475" s="131">
        <v>0</v>
      </c>
      <c r="G3475" s="130" t="s">
        <v>67</v>
      </c>
      <c r="H3475" s="130">
        <v>0</v>
      </c>
      <c r="I3475" s="130">
        <v>0</v>
      </c>
      <c r="J3475" s="131">
        <v>0</v>
      </c>
      <c r="K3475" s="131">
        <v>0</v>
      </c>
    </row>
    <row r="3476" spans="1:11" ht="23.1" hidden="1" customHeight="1" x14ac:dyDescent="0.15">
      <c r="A3476" s="130" t="s">
        <v>7043</v>
      </c>
      <c r="B3476" s="130" t="s">
        <v>7044</v>
      </c>
      <c r="C3476" s="130" t="s">
        <v>11</v>
      </c>
      <c r="D3476" s="130">
        <v>0</v>
      </c>
      <c r="E3476" s="131">
        <v>0</v>
      </c>
      <c r="F3476" s="131">
        <v>0</v>
      </c>
      <c r="G3476" s="130" t="s">
        <v>57</v>
      </c>
      <c r="H3476" s="130">
        <v>0</v>
      </c>
      <c r="I3476" s="130">
        <v>0</v>
      </c>
      <c r="J3476" s="131">
        <v>0</v>
      </c>
      <c r="K3476" s="131">
        <v>0</v>
      </c>
    </row>
    <row r="3477" spans="1:11" ht="23.1" hidden="1" customHeight="1" x14ac:dyDescent="0.15">
      <c r="A3477" s="130" t="s">
        <v>7045</v>
      </c>
      <c r="B3477" s="130" t="s">
        <v>7046</v>
      </c>
      <c r="C3477" s="130" t="s">
        <v>26</v>
      </c>
      <c r="D3477" s="130" t="s">
        <v>14</v>
      </c>
      <c r="E3477" s="131" t="s">
        <v>22</v>
      </c>
      <c r="F3477" s="131">
        <v>0</v>
      </c>
      <c r="G3477" s="130" t="s">
        <v>26</v>
      </c>
      <c r="H3477" s="130" t="s">
        <v>14</v>
      </c>
      <c r="I3477" s="130">
        <v>0</v>
      </c>
      <c r="J3477" s="131" t="s">
        <v>71</v>
      </c>
      <c r="K3477" s="131">
        <v>0</v>
      </c>
    </row>
    <row r="3478" spans="1:11" ht="23.1" hidden="1" customHeight="1" x14ac:dyDescent="0.15">
      <c r="A3478" s="130" t="s">
        <v>7047</v>
      </c>
      <c r="B3478" s="130" t="s">
        <v>7048</v>
      </c>
      <c r="C3478" s="130" t="s">
        <v>17</v>
      </c>
      <c r="D3478" s="130">
        <v>0</v>
      </c>
      <c r="E3478" s="131">
        <v>0</v>
      </c>
      <c r="F3478" s="131">
        <v>0</v>
      </c>
      <c r="G3478" s="130" t="s">
        <v>37</v>
      </c>
      <c r="H3478" s="130">
        <v>0</v>
      </c>
      <c r="I3478" s="130">
        <v>0</v>
      </c>
      <c r="J3478" s="131">
        <v>0</v>
      </c>
      <c r="K3478" s="131">
        <v>0</v>
      </c>
    </row>
    <row r="3479" spans="1:11" ht="23.1" hidden="1" customHeight="1" x14ac:dyDescent="0.15">
      <c r="A3479" s="130" t="s">
        <v>7049</v>
      </c>
      <c r="B3479" s="130" t="s">
        <v>7050</v>
      </c>
      <c r="C3479" s="130" t="s">
        <v>17</v>
      </c>
      <c r="D3479" s="130">
        <v>0</v>
      </c>
      <c r="E3479" s="131" t="s">
        <v>12</v>
      </c>
      <c r="F3479" s="131">
        <v>0</v>
      </c>
      <c r="G3479" s="130" t="s">
        <v>82</v>
      </c>
      <c r="H3479" s="130">
        <v>0</v>
      </c>
      <c r="I3479" s="130">
        <v>0</v>
      </c>
      <c r="J3479" s="131">
        <v>0</v>
      </c>
      <c r="K3479" s="131">
        <v>0</v>
      </c>
    </row>
    <row r="3480" spans="1:11" ht="23.1" hidden="1" customHeight="1" x14ac:dyDescent="0.15">
      <c r="A3480" s="130" t="s">
        <v>7051</v>
      </c>
      <c r="B3480" s="130" t="s">
        <v>7052</v>
      </c>
      <c r="C3480" s="130" t="s">
        <v>22</v>
      </c>
      <c r="D3480" s="130">
        <v>0</v>
      </c>
      <c r="E3480" s="131">
        <v>0</v>
      </c>
      <c r="F3480" s="131">
        <v>0</v>
      </c>
      <c r="G3480" s="130" t="s">
        <v>51</v>
      </c>
      <c r="H3480" s="130">
        <v>0</v>
      </c>
      <c r="I3480" s="130">
        <v>0</v>
      </c>
      <c r="J3480" s="131">
        <v>0</v>
      </c>
      <c r="K3480" s="131">
        <v>0</v>
      </c>
    </row>
    <row r="3481" spans="1:11" ht="23.1" hidden="1" customHeight="1" x14ac:dyDescent="0.15">
      <c r="A3481" s="130" t="s">
        <v>7053</v>
      </c>
      <c r="B3481" s="130" t="s">
        <v>7054</v>
      </c>
      <c r="C3481" s="130" t="s">
        <v>17</v>
      </c>
      <c r="D3481" s="130">
        <v>0</v>
      </c>
      <c r="E3481" s="131">
        <v>0</v>
      </c>
      <c r="F3481" s="131">
        <v>0</v>
      </c>
      <c r="G3481" s="130" t="s">
        <v>23</v>
      </c>
      <c r="H3481" s="130">
        <v>0</v>
      </c>
      <c r="I3481" s="130">
        <v>0</v>
      </c>
      <c r="J3481" s="131">
        <v>0</v>
      </c>
      <c r="K3481" s="131">
        <v>0</v>
      </c>
    </row>
    <row r="3482" spans="1:11" ht="23.1" hidden="1" customHeight="1" x14ac:dyDescent="0.15">
      <c r="A3482" s="130" t="s">
        <v>7055</v>
      </c>
      <c r="B3482" s="130" t="s">
        <v>7056</v>
      </c>
      <c r="C3482" s="130" t="s">
        <v>14</v>
      </c>
      <c r="D3482" s="130">
        <v>0</v>
      </c>
      <c r="E3482" s="131">
        <v>0</v>
      </c>
      <c r="F3482" s="131">
        <v>0</v>
      </c>
      <c r="G3482" s="130" t="s">
        <v>14</v>
      </c>
      <c r="H3482" s="130">
        <v>0</v>
      </c>
      <c r="I3482" s="130">
        <v>0</v>
      </c>
      <c r="J3482" s="131">
        <v>0</v>
      </c>
      <c r="K3482" s="131">
        <v>0</v>
      </c>
    </row>
    <row r="3483" spans="1:11" ht="23.1" hidden="1" customHeight="1" x14ac:dyDescent="0.15">
      <c r="A3483" s="130" t="s">
        <v>7057</v>
      </c>
      <c r="B3483" s="130" t="s">
        <v>7058</v>
      </c>
      <c r="C3483" s="130" t="s">
        <v>18</v>
      </c>
      <c r="D3483" s="130">
        <v>0</v>
      </c>
      <c r="E3483" s="131">
        <v>0</v>
      </c>
      <c r="F3483" s="131">
        <v>0</v>
      </c>
      <c r="G3483" s="130" t="s">
        <v>18</v>
      </c>
      <c r="H3483" s="130">
        <v>0</v>
      </c>
      <c r="I3483" s="130">
        <v>0</v>
      </c>
      <c r="J3483" s="131">
        <v>0</v>
      </c>
      <c r="K3483" s="131">
        <v>0</v>
      </c>
    </row>
    <row r="3484" spans="1:11" ht="23.1" hidden="1" customHeight="1" x14ac:dyDescent="0.15">
      <c r="A3484" s="130" t="s">
        <v>7059</v>
      </c>
      <c r="B3484" s="130" t="s">
        <v>7060</v>
      </c>
      <c r="C3484" s="130" t="s">
        <v>22</v>
      </c>
      <c r="D3484" s="130">
        <v>0</v>
      </c>
      <c r="E3484" s="131">
        <v>0</v>
      </c>
      <c r="F3484" s="131">
        <v>0</v>
      </c>
      <c r="G3484" s="130" t="s">
        <v>75</v>
      </c>
      <c r="H3484" s="130">
        <v>0</v>
      </c>
      <c r="I3484" s="130">
        <v>0</v>
      </c>
      <c r="J3484" s="131">
        <v>0</v>
      </c>
      <c r="K3484" s="131">
        <v>0</v>
      </c>
    </row>
    <row r="3485" spans="1:11" ht="23.1" hidden="1" customHeight="1" x14ac:dyDescent="0.15">
      <c r="A3485" s="130" t="s">
        <v>7061</v>
      </c>
      <c r="B3485" s="130" t="s">
        <v>7062</v>
      </c>
      <c r="C3485" s="130" t="s">
        <v>12</v>
      </c>
      <c r="D3485" s="130">
        <v>0</v>
      </c>
      <c r="E3485" s="131">
        <v>0</v>
      </c>
      <c r="F3485" s="131">
        <v>0</v>
      </c>
      <c r="G3485" s="130" t="s">
        <v>19</v>
      </c>
      <c r="H3485" s="130">
        <v>0</v>
      </c>
      <c r="I3485" s="130">
        <v>0</v>
      </c>
      <c r="J3485" s="131">
        <v>0</v>
      </c>
      <c r="K3485" s="131">
        <v>0</v>
      </c>
    </row>
    <row r="3486" spans="1:11" ht="23.1" hidden="1" customHeight="1" x14ac:dyDescent="0.15">
      <c r="A3486" s="130" t="s">
        <v>7063</v>
      </c>
      <c r="B3486" s="130" t="s">
        <v>7064</v>
      </c>
      <c r="C3486" s="130" t="s">
        <v>47</v>
      </c>
      <c r="D3486" s="130">
        <v>0</v>
      </c>
      <c r="E3486" s="131">
        <v>0</v>
      </c>
      <c r="F3486" s="131">
        <v>0</v>
      </c>
      <c r="G3486" s="130" t="s">
        <v>47</v>
      </c>
      <c r="H3486" s="130">
        <v>0</v>
      </c>
      <c r="I3486" s="130">
        <v>0</v>
      </c>
      <c r="J3486" s="131">
        <v>0</v>
      </c>
      <c r="K3486" s="131">
        <v>0</v>
      </c>
    </row>
    <row r="3487" spans="1:11" ht="23.1" hidden="1" customHeight="1" x14ac:dyDescent="0.15">
      <c r="A3487" s="130" t="s">
        <v>7065</v>
      </c>
      <c r="B3487" s="130" t="s">
        <v>7066</v>
      </c>
      <c r="C3487" s="130" t="s">
        <v>39</v>
      </c>
      <c r="D3487" s="130">
        <v>0</v>
      </c>
      <c r="E3487" s="131">
        <v>0</v>
      </c>
      <c r="F3487" s="131">
        <v>0</v>
      </c>
      <c r="G3487" s="130" t="s">
        <v>43</v>
      </c>
      <c r="H3487" s="130">
        <v>0</v>
      </c>
      <c r="I3487" s="130">
        <v>0</v>
      </c>
      <c r="J3487" s="131">
        <v>0</v>
      </c>
      <c r="K3487" s="131">
        <v>0</v>
      </c>
    </row>
    <row r="3488" spans="1:11" ht="23.1" hidden="1" customHeight="1" x14ac:dyDescent="0.15">
      <c r="A3488" s="130" t="s">
        <v>7067</v>
      </c>
      <c r="B3488" s="130" t="s">
        <v>7068</v>
      </c>
      <c r="C3488" s="130" t="s">
        <v>59</v>
      </c>
      <c r="D3488" s="130">
        <v>0</v>
      </c>
      <c r="E3488" s="131">
        <v>0</v>
      </c>
      <c r="F3488" s="131">
        <v>0</v>
      </c>
      <c r="G3488" s="130" t="s">
        <v>59</v>
      </c>
      <c r="H3488" s="130">
        <v>0</v>
      </c>
      <c r="I3488" s="130">
        <v>0</v>
      </c>
      <c r="J3488" s="131">
        <v>0</v>
      </c>
      <c r="K3488" s="131">
        <v>0</v>
      </c>
    </row>
    <row r="3489" spans="1:11" ht="23.1" hidden="1" customHeight="1" x14ac:dyDescent="0.15">
      <c r="A3489" s="130" t="s">
        <v>7069</v>
      </c>
      <c r="B3489" s="130" t="s">
        <v>7070</v>
      </c>
      <c r="C3489" s="130" t="s">
        <v>25</v>
      </c>
      <c r="D3489" s="130">
        <v>0</v>
      </c>
      <c r="E3489" s="131">
        <v>0</v>
      </c>
      <c r="F3489" s="131">
        <v>0</v>
      </c>
      <c r="G3489" s="130" t="s">
        <v>27</v>
      </c>
      <c r="H3489" s="130">
        <v>0</v>
      </c>
      <c r="I3489" s="130">
        <v>0</v>
      </c>
      <c r="J3489" s="131">
        <v>0</v>
      </c>
      <c r="K3489" s="131">
        <v>0</v>
      </c>
    </row>
    <row r="3490" spans="1:11" ht="23.1" hidden="1" customHeight="1" x14ac:dyDescent="0.15">
      <c r="A3490" s="130" t="s">
        <v>7071</v>
      </c>
      <c r="B3490" s="130" t="s">
        <v>7072</v>
      </c>
      <c r="C3490" s="130" t="s">
        <v>12</v>
      </c>
      <c r="D3490" s="130">
        <v>0</v>
      </c>
      <c r="E3490" s="131">
        <v>0</v>
      </c>
      <c r="F3490" s="131">
        <v>0</v>
      </c>
      <c r="G3490" s="130" t="s">
        <v>19</v>
      </c>
      <c r="H3490" s="130">
        <v>0</v>
      </c>
      <c r="I3490" s="130">
        <v>0</v>
      </c>
      <c r="J3490" s="131">
        <v>0</v>
      </c>
      <c r="K3490" s="131">
        <v>0</v>
      </c>
    </row>
    <row r="3491" spans="1:11" ht="23.1" hidden="1" customHeight="1" x14ac:dyDescent="0.15">
      <c r="A3491" s="130" t="s">
        <v>7073</v>
      </c>
      <c r="B3491" s="130" t="s">
        <v>7074</v>
      </c>
      <c r="C3491" s="130" t="s">
        <v>25</v>
      </c>
      <c r="D3491" s="130">
        <v>0</v>
      </c>
      <c r="E3491" s="131" t="s">
        <v>39</v>
      </c>
      <c r="F3491" s="131">
        <v>0</v>
      </c>
      <c r="G3491" s="130" t="s">
        <v>27</v>
      </c>
      <c r="H3491" s="130">
        <v>0</v>
      </c>
      <c r="I3491" s="130">
        <v>0</v>
      </c>
      <c r="J3491" s="131" t="s">
        <v>52</v>
      </c>
      <c r="K3491" s="131">
        <v>0</v>
      </c>
    </row>
    <row r="3492" spans="1:11" ht="23.1" hidden="1" customHeight="1" x14ac:dyDescent="0.15">
      <c r="A3492" s="130" t="s">
        <v>7075</v>
      </c>
      <c r="B3492" s="130" t="s">
        <v>7076</v>
      </c>
      <c r="C3492" s="130" t="s">
        <v>26</v>
      </c>
      <c r="D3492" s="130">
        <v>0</v>
      </c>
      <c r="E3492" s="131">
        <v>0</v>
      </c>
      <c r="F3492" s="131">
        <v>0</v>
      </c>
      <c r="G3492" s="130" t="s">
        <v>26</v>
      </c>
      <c r="H3492" s="130">
        <v>0</v>
      </c>
      <c r="I3492" s="130">
        <v>0</v>
      </c>
      <c r="J3492" s="131">
        <v>0</v>
      </c>
      <c r="K3492" s="131">
        <v>0</v>
      </c>
    </row>
    <row r="3493" spans="1:11" ht="23.1" hidden="1" customHeight="1" x14ac:dyDescent="0.15">
      <c r="A3493" s="130" t="s">
        <v>7077</v>
      </c>
      <c r="B3493" s="130" t="s">
        <v>7078</v>
      </c>
      <c r="C3493" s="130" t="s">
        <v>12</v>
      </c>
      <c r="D3493" s="130">
        <v>0</v>
      </c>
      <c r="E3493" s="131">
        <v>0</v>
      </c>
      <c r="F3493" s="131">
        <v>0</v>
      </c>
      <c r="G3493" s="130" t="s">
        <v>68</v>
      </c>
      <c r="H3493" s="130">
        <v>0</v>
      </c>
      <c r="I3493" s="130">
        <v>0</v>
      </c>
      <c r="J3493" s="131">
        <v>0</v>
      </c>
      <c r="K3493" s="131">
        <v>0</v>
      </c>
    </row>
    <row r="3494" spans="1:11" ht="23.1" hidden="1" customHeight="1" x14ac:dyDescent="0.15">
      <c r="A3494" s="130" t="s">
        <v>7079</v>
      </c>
      <c r="B3494" s="130" t="s">
        <v>7080</v>
      </c>
      <c r="C3494" s="130" t="s">
        <v>22</v>
      </c>
      <c r="D3494" s="130">
        <v>0</v>
      </c>
      <c r="E3494" s="131">
        <v>0</v>
      </c>
      <c r="F3494" s="131">
        <v>0</v>
      </c>
      <c r="G3494" s="130" t="s">
        <v>75</v>
      </c>
      <c r="H3494" s="130">
        <v>0</v>
      </c>
      <c r="I3494" s="130">
        <v>0</v>
      </c>
      <c r="J3494" s="131">
        <v>0</v>
      </c>
      <c r="K3494" s="131">
        <v>0</v>
      </c>
    </row>
    <row r="3495" spans="1:11" ht="23.1" hidden="1" customHeight="1" x14ac:dyDescent="0.15">
      <c r="A3495" s="130" t="s">
        <v>7081</v>
      </c>
      <c r="B3495" s="130" t="s">
        <v>7082</v>
      </c>
      <c r="C3495" s="130" t="s">
        <v>11</v>
      </c>
      <c r="D3495" s="130">
        <v>0</v>
      </c>
      <c r="E3495" s="131">
        <v>0</v>
      </c>
      <c r="F3495" s="131">
        <v>0</v>
      </c>
      <c r="G3495" s="130" t="s">
        <v>62</v>
      </c>
      <c r="H3495" s="130">
        <v>0</v>
      </c>
      <c r="I3495" s="130">
        <v>0</v>
      </c>
      <c r="J3495" s="131">
        <v>0</v>
      </c>
      <c r="K3495" s="131">
        <v>0</v>
      </c>
    </row>
    <row r="3496" spans="1:11" ht="23.1" hidden="1" customHeight="1" x14ac:dyDescent="0.15">
      <c r="A3496" s="130" t="s">
        <v>7083</v>
      </c>
      <c r="B3496" s="130" t="s">
        <v>7084</v>
      </c>
      <c r="C3496" s="130" t="s">
        <v>48</v>
      </c>
      <c r="D3496" s="130" t="s">
        <v>22</v>
      </c>
      <c r="E3496" s="131">
        <v>0</v>
      </c>
      <c r="F3496" s="131">
        <v>0</v>
      </c>
      <c r="G3496" s="130" t="s">
        <v>62</v>
      </c>
      <c r="H3496" s="130">
        <v>0</v>
      </c>
      <c r="I3496" s="130">
        <v>0</v>
      </c>
      <c r="J3496" s="131">
        <v>0</v>
      </c>
      <c r="K3496" s="131">
        <v>0</v>
      </c>
    </row>
    <row r="3497" spans="1:11" ht="23.1" hidden="1" customHeight="1" x14ac:dyDescent="0.15">
      <c r="A3497" s="130" t="s">
        <v>7085</v>
      </c>
      <c r="B3497" s="130" t="s">
        <v>7086</v>
      </c>
      <c r="C3497" s="130" t="s">
        <v>22</v>
      </c>
      <c r="D3497" s="130">
        <v>0</v>
      </c>
      <c r="E3497" s="131">
        <v>0</v>
      </c>
      <c r="F3497" s="131">
        <v>0</v>
      </c>
      <c r="G3497" s="130" t="s">
        <v>73</v>
      </c>
      <c r="H3497" s="130">
        <v>0</v>
      </c>
      <c r="I3497" s="130">
        <v>0</v>
      </c>
      <c r="J3497" s="131">
        <v>0</v>
      </c>
      <c r="K3497" s="131">
        <v>0</v>
      </c>
    </row>
    <row r="3498" spans="1:11" ht="23.1" hidden="1" customHeight="1" x14ac:dyDescent="0.15">
      <c r="A3498" s="130" t="s">
        <v>7087</v>
      </c>
      <c r="B3498" s="130" t="s">
        <v>7088</v>
      </c>
      <c r="C3498" s="130" t="s">
        <v>22</v>
      </c>
      <c r="D3498" s="130">
        <v>0</v>
      </c>
      <c r="E3498" s="131">
        <v>0</v>
      </c>
      <c r="F3498" s="131">
        <v>0</v>
      </c>
      <c r="G3498" s="130" t="s">
        <v>75</v>
      </c>
      <c r="H3498" s="130">
        <v>0</v>
      </c>
      <c r="I3498" s="130">
        <v>0</v>
      </c>
      <c r="J3498" s="131">
        <v>0</v>
      </c>
      <c r="K3498" s="131">
        <v>0</v>
      </c>
    </row>
    <row r="3499" spans="1:11" ht="23.1" hidden="1" customHeight="1" x14ac:dyDescent="0.15">
      <c r="A3499" s="130" t="s">
        <v>7089</v>
      </c>
      <c r="B3499" s="130" t="s">
        <v>7090</v>
      </c>
      <c r="C3499" s="130" t="s">
        <v>18</v>
      </c>
      <c r="D3499" s="130">
        <v>0</v>
      </c>
      <c r="E3499" s="131">
        <v>0</v>
      </c>
      <c r="F3499" s="131">
        <v>0</v>
      </c>
      <c r="G3499" s="130" t="s">
        <v>18</v>
      </c>
      <c r="H3499" s="130">
        <v>0</v>
      </c>
      <c r="I3499" s="130">
        <v>0</v>
      </c>
      <c r="J3499" s="131">
        <v>0</v>
      </c>
      <c r="K3499" s="131">
        <v>0</v>
      </c>
    </row>
    <row r="3500" spans="1:11" ht="23.1" hidden="1" customHeight="1" x14ac:dyDescent="0.15">
      <c r="A3500" s="130" t="s">
        <v>7091</v>
      </c>
      <c r="B3500" s="130" t="s">
        <v>7092</v>
      </c>
      <c r="C3500" s="130" t="s">
        <v>47</v>
      </c>
      <c r="D3500" s="130" t="s">
        <v>22</v>
      </c>
      <c r="E3500" s="131">
        <v>0</v>
      </c>
      <c r="F3500" s="131">
        <v>0</v>
      </c>
      <c r="G3500" s="130" t="s">
        <v>47</v>
      </c>
      <c r="H3500" s="130" t="s">
        <v>86</v>
      </c>
      <c r="I3500" s="130">
        <v>0</v>
      </c>
      <c r="J3500" s="131">
        <v>0</v>
      </c>
      <c r="K3500" s="131">
        <v>0</v>
      </c>
    </row>
    <row r="3501" spans="1:11" ht="23.1" hidden="1" customHeight="1" x14ac:dyDescent="0.15">
      <c r="A3501" s="130" t="s">
        <v>7093</v>
      </c>
      <c r="B3501" s="130" t="s">
        <v>7094</v>
      </c>
      <c r="C3501" s="130" t="s">
        <v>11</v>
      </c>
      <c r="D3501" s="130">
        <v>0</v>
      </c>
      <c r="E3501" s="131">
        <v>0</v>
      </c>
      <c r="F3501" s="131">
        <v>0</v>
      </c>
      <c r="G3501" s="130" t="s">
        <v>62</v>
      </c>
      <c r="H3501" s="130">
        <v>0</v>
      </c>
      <c r="I3501" s="130">
        <v>0</v>
      </c>
      <c r="J3501" s="131">
        <v>0</v>
      </c>
      <c r="K3501" s="131">
        <v>0</v>
      </c>
    </row>
    <row r="3502" spans="1:11" ht="23.1" hidden="1" customHeight="1" x14ac:dyDescent="0.15">
      <c r="A3502" s="130" t="s">
        <v>7095</v>
      </c>
      <c r="B3502" s="130" t="s">
        <v>7096</v>
      </c>
      <c r="C3502" s="130" t="s">
        <v>18</v>
      </c>
      <c r="D3502" s="130">
        <v>0</v>
      </c>
      <c r="E3502" s="131">
        <v>0</v>
      </c>
      <c r="F3502" s="131">
        <v>0</v>
      </c>
      <c r="G3502" s="130" t="s">
        <v>18</v>
      </c>
      <c r="H3502" s="130">
        <v>0</v>
      </c>
      <c r="I3502" s="130">
        <v>0</v>
      </c>
      <c r="J3502" s="131">
        <v>0</v>
      </c>
      <c r="K3502" s="131">
        <v>0</v>
      </c>
    </row>
    <row r="3503" spans="1:11" ht="23.1" hidden="1" customHeight="1" x14ac:dyDescent="0.15">
      <c r="A3503" s="130" t="s">
        <v>7097</v>
      </c>
      <c r="B3503" s="130" t="s">
        <v>7098</v>
      </c>
      <c r="C3503" s="130" t="s">
        <v>50</v>
      </c>
      <c r="D3503" s="130" t="s">
        <v>11</v>
      </c>
      <c r="E3503" s="131">
        <v>0</v>
      </c>
      <c r="F3503" s="131">
        <v>0</v>
      </c>
      <c r="G3503" s="130" t="s">
        <v>50</v>
      </c>
      <c r="H3503" s="130" t="s">
        <v>13</v>
      </c>
      <c r="I3503" s="130">
        <v>0</v>
      </c>
      <c r="J3503" s="131">
        <v>0</v>
      </c>
      <c r="K3503" s="131">
        <v>0</v>
      </c>
    </row>
    <row r="3504" spans="1:11" ht="23.1" hidden="1" customHeight="1" x14ac:dyDescent="0.15">
      <c r="A3504" s="130" t="s">
        <v>7099</v>
      </c>
      <c r="B3504" s="130" t="s">
        <v>7100</v>
      </c>
      <c r="C3504" s="130" t="s">
        <v>12</v>
      </c>
      <c r="D3504" s="130" t="s">
        <v>35</v>
      </c>
      <c r="E3504" s="131">
        <v>0</v>
      </c>
      <c r="F3504" s="131">
        <v>0</v>
      </c>
      <c r="G3504" s="130" t="s">
        <v>19</v>
      </c>
      <c r="H3504" s="130" t="s">
        <v>76</v>
      </c>
      <c r="I3504" s="130">
        <v>0</v>
      </c>
      <c r="J3504" s="131">
        <v>0</v>
      </c>
      <c r="K3504" s="131">
        <v>0</v>
      </c>
    </row>
    <row r="3505" spans="1:11" ht="23.1" hidden="1" customHeight="1" x14ac:dyDescent="0.15">
      <c r="A3505" s="130" t="s">
        <v>7101</v>
      </c>
      <c r="B3505" s="130" t="s">
        <v>7102</v>
      </c>
      <c r="C3505" s="130" t="s">
        <v>59</v>
      </c>
      <c r="D3505" s="130">
        <v>0</v>
      </c>
      <c r="E3505" s="131">
        <v>0</v>
      </c>
      <c r="F3505" s="131">
        <v>0</v>
      </c>
      <c r="G3505" s="130" t="s">
        <v>59</v>
      </c>
      <c r="H3505" s="130">
        <v>0</v>
      </c>
      <c r="I3505" s="130">
        <v>0</v>
      </c>
      <c r="J3505" s="131">
        <v>0</v>
      </c>
      <c r="K3505" s="131">
        <v>0</v>
      </c>
    </row>
    <row r="3506" spans="1:11" ht="23.1" hidden="1" customHeight="1" x14ac:dyDescent="0.15">
      <c r="A3506" s="130" t="s">
        <v>7103</v>
      </c>
      <c r="B3506" s="130" t="s">
        <v>7104</v>
      </c>
      <c r="C3506" s="130" t="s">
        <v>47</v>
      </c>
      <c r="D3506" s="130">
        <v>0</v>
      </c>
      <c r="E3506" s="131">
        <v>0</v>
      </c>
      <c r="F3506" s="131">
        <v>0</v>
      </c>
      <c r="G3506" s="130" t="s">
        <v>47</v>
      </c>
      <c r="H3506" s="130">
        <v>0</v>
      </c>
      <c r="I3506" s="130">
        <v>0</v>
      </c>
      <c r="J3506" s="131">
        <v>0</v>
      </c>
      <c r="K3506" s="131">
        <v>0</v>
      </c>
    </row>
    <row r="3507" spans="1:11" ht="23.1" hidden="1" customHeight="1" x14ac:dyDescent="0.15">
      <c r="A3507" s="130" t="s">
        <v>7105</v>
      </c>
      <c r="B3507" s="130" t="s">
        <v>7106</v>
      </c>
      <c r="C3507" s="130" t="s">
        <v>22</v>
      </c>
      <c r="D3507" s="130">
        <v>0</v>
      </c>
      <c r="E3507" s="131">
        <v>0</v>
      </c>
      <c r="F3507" s="131">
        <v>0</v>
      </c>
      <c r="G3507" s="130" t="s">
        <v>75</v>
      </c>
      <c r="H3507" s="130">
        <v>0</v>
      </c>
      <c r="I3507" s="130">
        <v>0</v>
      </c>
      <c r="J3507" s="131">
        <v>0</v>
      </c>
      <c r="K3507" s="131">
        <v>0</v>
      </c>
    </row>
    <row r="3508" spans="1:11" ht="23.1" hidden="1" customHeight="1" x14ac:dyDescent="0.15">
      <c r="A3508" s="130" t="s">
        <v>7107</v>
      </c>
      <c r="B3508" s="130" t="s">
        <v>7108</v>
      </c>
      <c r="C3508" s="130" t="s">
        <v>22</v>
      </c>
      <c r="D3508" s="130" t="s">
        <v>11</v>
      </c>
      <c r="E3508" s="131">
        <v>0</v>
      </c>
      <c r="F3508" s="131">
        <v>0</v>
      </c>
      <c r="G3508" s="130" t="s">
        <v>70</v>
      </c>
      <c r="H3508" s="130" t="s">
        <v>32</v>
      </c>
      <c r="I3508" s="130">
        <v>0</v>
      </c>
      <c r="J3508" s="131">
        <v>0</v>
      </c>
      <c r="K3508" s="131">
        <v>0</v>
      </c>
    </row>
    <row r="3509" spans="1:11" ht="23.1" hidden="1" customHeight="1" x14ac:dyDescent="0.15">
      <c r="A3509" s="130" t="s">
        <v>7109</v>
      </c>
      <c r="B3509" s="130" t="s">
        <v>7110</v>
      </c>
      <c r="C3509" s="130" t="s">
        <v>26</v>
      </c>
      <c r="D3509" s="130" t="s">
        <v>25</v>
      </c>
      <c r="E3509" s="131">
        <v>0</v>
      </c>
      <c r="F3509" s="131">
        <v>0</v>
      </c>
      <c r="G3509" s="130" t="s">
        <v>33</v>
      </c>
      <c r="H3509" s="130" t="s">
        <v>26</v>
      </c>
      <c r="I3509" s="130" t="s">
        <v>29</v>
      </c>
      <c r="J3509" s="131">
        <v>0</v>
      </c>
      <c r="K3509" s="131">
        <v>0</v>
      </c>
    </row>
    <row r="3510" spans="1:11" ht="23.1" hidden="1" customHeight="1" x14ac:dyDescent="0.15">
      <c r="A3510" s="130" t="s">
        <v>7111</v>
      </c>
      <c r="B3510" s="130" t="s">
        <v>7112</v>
      </c>
      <c r="C3510" s="130" t="s">
        <v>35</v>
      </c>
      <c r="D3510" s="130">
        <v>0</v>
      </c>
      <c r="E3510" s="131">
        <v>0</v>
      </c>
      <c r="F3510" s="131">
        <v>0</v>
      </c>
      <c r="G3510" s="130" t="s">
        <v>36</v>
      </c>
      <c r="H3510" s="130">
        <v>0</v>
      </c>
      <c r="I3510" s="130">
        <v>0</v>
      </c>
      <c r="J3510" s="131">
        <v>0</v>
      </c>
      <c r="K3510" s="131">
        <v>0</v>
      </c>
    </row>
    <row r="3511" spans="1:11" ht="23.1" hidden="1" customHeight="1" x14ac:dyDescent="0.15">
      <c r="A3511" s="130" t="s">
        <v>7113</v>
      </c>
      <c r="B3511" s="130" t="s">
        <v>7114</v>
      </c>
      <c r="C3511" s="130" t="s">
        <v>17</v>
      </c>
      <c r="D3511" s="130">
        <v>0</v>
      </c>
      <c r="E3511" s="131">
        <v>0</v>
      </c>
      <c r="F3511" s="131">
        <v>0</v>
      </c>
      <c r="G3511" s="130" t="s">
        <v>23</v>
      </c>
      <c r="H3511" s="130">
        <v>0</v>
      </c>
      <c r="I3511" s="130">
        <v>0</v>
      </c>
      <c r="J3511" s="131">
        <v>0</v>
      </c>
      <c r="K3511" s="131">
        <v>0</v>
      </c>
    </row>
    <row r="3512" spans="1:11" ht="23.1" hidden="1" customHeight="1" x14ac:dyDescent="0.15">
      <c r="A3512" s="130" t="s">
        <v>7115</v>
      </c>
      <c r="B3512" s="130" t="s">
        <v>7116</v>
      </c>
      <c r="C3512" s="130" t="s">
        <v>11</v>
      </c>
      <c r="D3512" s="130">
        <v>0</v>
      </c>
      <c r="E3512" s="131">
        <v>0</v>
      </c>
      <c r="F3512" s="131">
        <v>0</v>
      </c>
      <c r="G3512" s="130" t="s">
        <v>32</v>
      </c>
      <c r="H3512" s="130">
        <v>0</v>
      </c>
      <c r="I3512" s="130">
        <v>0</v>
      </c>
      <c r="J3512" s="131">
        <v>0</v>
      </c>
      <c r="K3512" s="131">
        <v>0</v>
      </c>
    </row>
    <row r="3513" spans="1:11" ht="23.1" hidden="1" customHeight="1" x14ac:dyDescent="0.15">
      <c r="A3513" s="130" t="s">
        <v>7117</v>
      </c>
      <c r="B3513" s="130" t="s">
        <v>7118</v>
      </c>
      <c r="C3513" s="130" t="s">
        <v>12</v>
      </c>
      <c r="D3513" s="130" t="s">
        <v>39</v>
      </c>
      <c r="E3513" s="131">
        <v>0</v>
      </c>
      <c r="F3513" s="131">
        <v>0</v>
      </c>
      <c r="G3513" s="130" t="s">
        <v>19</v>
      </c>
      <c r="H3513" s="130" t="s">
        <v>68</v>
      </c>
      <c r="I3513" s="130" t="s">
        <v>43</v>
      </c>
      <c r="J3513" s="131">
        <v>0</v>
      </c>
      <c r="K3513" s="131">
        <v>0</v>
      </c>
    </row>
    <row r="3514" spans="1:11" ht="23.1" hidden="1" customHeight="1" x14ac:dyDescent="0.15">
      <c r="A3514" s="130" t="s">
        <v>7119</v>
      </c>
      <c r="B3514" s="130" t="s">
        <v>7120</v>
      </c>
      <c r="C3514" s="130" t="s">
        <v>25</v>
      </c>
      <c r="D3514" s="130">
        <v>0</v>
      </c>
      <c r="E3514" s="131">
        <v>0</v>
      </c>
      <c r="F3514" s="131">
        <v>0</v>
      </c>
      <c r="G3514" s="130" t="s">
        <v>41</v>
      </c>
      <c r="H3514" s="130">
        <v>0</v>
      </c>
      <c r="I3514" s="130">
        <v>0</v>
      </c>
      <c r="J3514" s="131">
        <v>0</v>
      </c>
      <c r="K3514" s="131">
        <v>0</v>
      </c>
    </row>
    <row r="3515" spans="1:11" ht="23.1" hidden="1" customHeight="1" x14ac:dyDescent="0.15">
      <c r="A3515" s="130" t="s">
        <v>7121</v>
      </c>
      <c r="B3515" s="130" t="s">
        <v>7122</v>
      </c>
      <c r="C3515" s="130" t="s">
        <v>12</v>
      </c>
      <c r="D3515" s="130">
        <v>0</v>
      </c>
      <c r="E3515" s="131">
        <v>0</v>
      </c>
      <c r="F3515" s="131">
        <v>0</v>
      </c>
      <c r="G3515" s="130" t="s">
        <v>68</v>
      </c>
      <c r="H3515" s="130">
        <v>0</v>
      </c>
      <c r="I3515" s="130">
        <v>0</v>
      </c>
      <c r="J3515" s="131">
        <v>0</v>
      </c>
      <c r="K3515" s="131">
        <v>0</v>
      </c>
    </row>
    <row r="3516" spans="1:11" ht="23.1" hidden="1" customHeight="1" x14ac:dyDescent="0.15">
      <c r="A3516" s="130" t="s">
        <v>7123</v>
      </c>
      <c r="B3516" s="130" t="s">
        <v>7124</v>
      </c>
      <c r="C3516" s="130" t="s">
        <v>11</v>
      </c>
      <c r="D3516" s="130">
        <v>0</v>
      </c>
      <c r="E3516" s="131">
        <v>0</v>
      </c>
      <c r="F3516" s="131">
        <v>0</v>
      </c>
      <c r="G3516" s="130" t="s">
        <v>32</v>
      </c>
      <c r="H3516" s="130">
        <v>0</v>
      </c>
      <c r="I3516" s="130">
        <v>0</v>
      </c>
      <c r="J3516" s="131">
        <v>0</v>
      </c>
      <c r="K3516" s="131">
        <v>0</v>
      </c>
    </row>
    <row r="3517" spans="1:11" ht="23.1" hidden="1" customHeight="1" x14ac:dyDescent="0.15">
      <c r="A3517" s="130" t="s">
        <v>7125</v>
      </c>
      <c r="B3517" s="130" t="s">
        <v>7126</v>
      </c>
      <c r="C3517" s="130" t="s">
        <v>18</v>
      </c>
      <c r="D3517" s="130">
        <v>0</v>
      </c>
      <c r="E3517" s="131">
        <v>0</v>
      </c>
      <c r="F3517" s="131">
        <v>0</v>
      </c>
      <c r="G3517" s="130" t="s">
        <v>18</v>
      </c>
      <c r="H3517" s="130">
        <v>0</v>
      </c>
      <c r="I3517" s="130">
        <v>0</v>
      </c>
      <c r="J3517" s="131">
        <v>0</v>
      </c>
      <c r="K3517" s="131">
        <v>0</v>
      </c>
    </row>
    <row r="3518" spans="1:11" ht="23.1" hidden="1" customHeight="1" x14ac:dyDescent="0.15">
      <c r="A3518" s="130" t="s">
        <v>7127</v>
      </c>
      <c r="B3518" s="130" t="s">
        <v>7128</v>
      </c>
      <c r="C3518" s="130" t="s">
        <v>12</v>
      </c>
      <c r="D3518" s="130">
        <v>0</v>
      </c>
      <c r="E3518" s="131">
        <v>0</v>
      </c>
      <c r="F3518" s="131">
        <v>0</v>
      </c>
      <c r="G3518" s="130" t="s">
        <v>19</v>
      </c>
      <c r="H3518" s="130">
        <v>0</v>
      </c>
      <c r="I3518" s="130">
        <v>0</v>
      </c>
      <c r="J3518" s="131">
        <v>0</v>
      </c>
      <c r="K3518" s="131">
        <v>0</v>
      </c>
    </row>
    <row r="3519" spans="1:11" ht="23.1" hidden="1" customHeight="1" x14ac:dyDescent="0.15">
      <c r="A3519" s="130" t="s">
        <v>7129</v>
      </c>
      <c r="B3519" s="130" t="s">
        <v>7130</v>
      </c>
      <c r="C3519" s="130" t="s">
        <v>22</v>
      </c>
      <c r="D3519" s="130">
        <v>0</v>
      </c>
      <c r="E3519" s="131">
        <v>0</v>
      </c>
      <c r="F3519" s="131">
        <v>0</v>
      </c>
      <c r="G3519" s="130" t="s">
        <v>70</v>
      </c>
      <c r="H3519" s="130">
        <v>0</v>
      </c>
      <c r="I3519" s="130">
        <v>0</v>
      </c>
      <c r="J3519" s="131">
        <v>0</v>
      </c>
      <c r="K3519" s="131">
        <v>0</v>
      </c>
    </row>
    <row r="3520" spans="1:11" ht="23.1" hidden="1" customHeight="1" x14ac:dyDescent="0.15">
      <c r="A3520" s="130" t="s">
        <v>7131</v>
      </c>
      <c r="B3520" s="130" t="s">
        <v>7132</v>
      </c>
      <c r="C3520" s="130" t="s">
        <v>11</v>
      </c>
      <c r="D3520" s="130" t="s">
        <v>40</v>
      </c>
      <c r="E3520" s="131">
        <v>0</v>
      </c>
      <c r="F3520" s="131">
        <v>0</v>
      </c>
      <c r="G3520" s="130" t="s">
        <v>32</v>
      </c>
      <c r="H3520" s="130" t="s">
        <v>40</v>
      </c>
      <c r="I3520" s="130">
        <v>0</v>
      </c>
      <c r="J3520" s="131">
        <v>0</v>
      </c>
      <c r="K3520" s="131">
        <v>0</v>
      </c>
    </row>
    <row r="3521" spans="1:11" ht="23.1" hidden="1" customHeight="1" x14ac:dyDescent="0.15">
      <c r="A3521" s="130" t="s">
        <v>7133</v>
      </c>
      <c r="B3521" s="130" t="s">
        <v>7134</v>
      </c>
      <c r="C3521" s="130" t="s">
        <v>22</v>
      </c>
      <c r="D3521" s="130">
        <v>0</v>
      </c>
      <c r="E3521" s="131">
        <v>0</v>
      </c>
      <c r="F3521" s="131">
        <v>0</v>
      </c>
      <c r="G3521" s="130" t="s">
        <v>75</v>
      </c>
      <c r="H3521" s="130">
        <v>0</v>
      </c>
      <c r="I3521" s="130">
        <v>0</v>
      </c>
      <c r="J3521" s="131">
        <v>0</v>
      </c>
      <c r="K3521" s="131">
        <v>0</v>
      </c>
    </row>
    <row r="3522" spans="1:11" ht="23.1" hidden="1" customHeight="1" x14ac:dyDescent="0.15">
      <c r="A3522" s="130" t="s">
        <v>7135</v>
      </c>
      <c r="B3522" s="130" t="s">
        <v>7136</v>
      </c>
      <c r="C3522" s="130" t="s">
        <v>22</v>
      </c>
      <c r="D3522" s="130">
        <v>0</v>
      </c>
      <c r="E3522" s="131">
        <v>0</v>
      </c>
      <c r="F3522" s="131">
        <v>0</v>
      </c>
      <c r="G3522" s="130" t="s">
        <v>75</v>
      </c>
      <c r="H3522" s="130">
        <v>0</v>
      </c>
      <c r="I3522" s="130">
        <v>0</v>
      </c>
      <c r="J3522" s="131">
        <v>0</v>
      </c>
      <c r="K3522" s="131">
        <v>0</v>
      </c>
    </row>
    <row r="3523" spans="1:11" ht="23.1" hidden="1" customHeight="1" x14ac:dyDescent="0.15">
      <c r="A3523" s="130" t="s">
        <v>7137</v>
      </c>
      <c r="B3523" s="130" t="s">
        <v>7138</v>
      </c>
      <c r="C3523" s="130" t="s">
        <v>22</v>
      </c>
      <c r="D3523" s="130">
        <v>0</v>
      </c>
      <c r="E3523" s="131">
        <v>0</v>
      </c>
      <c r="F3523" s="131">
        <v>0</v>
      </c>
      <c r="G3523" s="130" t="s">
        <v>75</v>
      </c>
      <c r="H3523" s="130" t="s">
        <v>73</v>
      </c>
      <c r="I3523" s="130">
        <v>0</v>
      </c>
      <c r="J3523" s="131">
        <v>0</v>
      </c>
      <c r="K3523" s="131">
        <v>0</v>
      </c>
    </row>
    <row r="3524" spans="1:11" ht="23.1" hidden="1" customHeight="1" x14ac:dyDescent="0.15">
      <c r="A3524" s="130" t="s">
        <v>7139</v>
      </c>
      <c r="B3524" s="130" t="s">
        <v>7140</v>
      </c>
      <c r="C3524" s="130" t="s">
        <v>25</v>
      </c>
      <c r="D3524" s="130">
        <v>0</v>
      </c>
      <c r="E3524" s="131" t="s">
        <v>35</v>
      </c>
      <c r="F3524" s="131">
        <v>0</v>
      </c>
      <c r="G3524" s="130" t="s">
        <v>33</v>
      </c>
      <c r="H3524" s="130">
        <v>0</v>
      </c>
      <c r="I3524" s="130">
        <v>0</v>
      </c>
      <c r="J3524" s="131" t="s">
        <v>36</v>
      </c>
      <c r="K3524" s="131">
        <v>0</v>
      </c>
    </row>
    <row r="3525" spans="1:11" ht="23.1" hidden="1" customHeight="1" x14ac:dyDescent="0.15">
      <c r="A3525" s="130" t="s">
        <v>7141</v>
      </c>
      <c r="B3525" s="130" t="s">
        <v>7142</v>
      </c>
      <c r="C3525" s="130" t="s">
        <v>59</v>
      </c>
      <c r="D3525" s="130">
        <v>0</v>
      </c>
      <c r="E3525" s="131">
        <v>0</v>
      </c>
      <c r="F3525" s="131">
        <v>0</v>
      </c>
      <c r="G3525" s="130" t="s">
        <v>59</v>
      </c>
      <c r="H3525" s="130">
        <v>0</v>
      </c>
      <c r="I3525" s="130">
        <v>0</v>
      </c>
      <c r="J3525" s="131">
        <v>0</v>
      </c>
      <c r="K3525" s="131">
        <v>0</v>
      </c>
    </row>
    <row r="3526" spans="1:11" ht="23.1" hidden="1" customHeight="1" x14ac:dyDescent="0.15">
      <c r="A3526" s="130" t="s">
        <v>7143</v>
      </c>
      <c r="B3526" s="130" t="s">
        <v>7144</v>
      </c>
      <c r="C3526" s="130" t="s">
        <v>40</v>
      </c>
      <c r="D3526" s="130">
        <v>0</v>
      </c>
      <c r="E3526" s="131">
        <v>0</v>
      </c>
      <c r="F3526" s="131">
        <v>0</v>
      </c>
      <c r="G3526" s="130" t="s">
        <v>40</v>
      </c>
      <c r="H3526" s="130">
        <v>0</v>
      </c>
      <c r="I3526" s="130">
        <v>0</v>
      </c>
      <c r="J3526" s="131">
        <v>0</v>
      </c>
      <c r="K3526" s="131">
        <v>0</v>
      </c>
    </row>
    <row r="3527" spans="1:11" ht="23.1" hidden="1" customHeight="1" x14ac:dyDescent="0.15">
      <c r="A3527" s="130" t="s">
        <v>7145</v>
      </c>
      <c r="B3527" s="130" t="s">
        <v>7146</v>
      </c>
      <c r="C3527" s="130" t="s">
        <v>39</v>
      </c>
      <c r="D3527" s="130">
        <v>0</v>
      </c>
      <c r="E3527" s="131">
        <v>0</v>
      </c>
      <c r="F3527" s="131">
        <v>0</v>
      </c>
      <c r="G3527" s="130" t="s">
        <v>52</v>
      </c>
      <c r="H3527" s="130">
        <v>0</v>
      </c>
      <c r="I3527" s="130">
        <v>0</v>
      </c>
      <c r="J3527" s="131">
        <v>0</v>
      </c>
      <c r="K3527" s="131">
        <v>0</v>
      </c>
    </row>
    <row r="3528" spans="1:11" ht="23.1" hidden="1" customHeight="1" x14ac:dyDescent="0.15">
      <c r="A3528" s="130" t="s">
        <v>7147</v>
      </c>
      <c r="B3528" s="130" t="s">
        <v>7148</v>
      </c>
      <c r="C3528" s="130" t="s">
        <v>47</v>
      </c>
      <c r="D3528" s="130">
        <v>0</v>
      </c>
      <c r="E3528" s="131">
        <v>0</v>
      </c>
      <c r="F3528" s="131">
        <v>0</v>
      </c>
      <c r="G3528" s="130" t="s">
        <v>47</v>
      </c>
      <c r="H3528" s="130">
        <v>0</v>
      </c>
      <c r="I3528" s="130">
        <v>0</v>
      </c>
      <c r="J3528" s="131">
        <v>0</v>
      </c>
      <c r="K3528" s="131">
        <v>0</v>
      </c>
    </row>
    <row r="3529" spans="1:11" ht="23.1" hidden="1" customHeight="1" x14ac:dyDescent="0.15">
      <c r="A3529" s="130" t="s">
        <v>7149</v>
      </c>
      <c r="B3529" s="130" t="s">
        <v>7150</v>
      </c>
      <c r="C3529" s="130" t="s">
        <v>22</v>
      </c>
      <c r="D3529" s="130">
        <v>0</v>
      </c>
      <c r="E3529" s="131">
        <v>0</v>
      </c>
      <c r="F3529" s="131">
        <v>0</v>
      </c>
      <c r="G3529" s="130" t="s">
        <v>75</v>
      </c>
      <c r="H3529" s="130">
        <v>0</v>
      </c>
      <c r="I3529" s="130">
        <v>0</v>
      </c>
      <c r="J3529" s="131">
        <v>0</v>
      </c>
      <c r="K3529" s="131">
        <v>0</v>
      </c>
    </row>
    <row r="3530" spans="1:11" ht="23.1" hidden="1" customHeight="1" x14ac:dyDescent="0.15">
      <c r="A3530" s="130" t="s">
        <v>7151</v>
      </c>
      <c r="B3530" s="130" t="s">
        <v>7152</v>
      </c>
      <c r="C3530" s="130" t="s">
        <v>22</v>
      </c>
      <c r="D3530" s="130" t="s">
        <v>18</v>
      </c>
      <c r="E3530" s="131">
        <v>0</v>
      </c>
      <c r="F3530" s="131">
        <v>0</v>
      </c>
      <c r="G3530" s="130" t="s">
        <v>51</v>
      </c>
      <c r="H3530" s="130" t="s">
        <v>18</v>
      </c>
      <c r="I3530" s="130">
        <v>0</v>
      </c>
      <c r="J3530" s="131">
        <v>0</v>
      </c>
      <c r="K3530" s="131">
        <v>0</v>
      </c>
    </row>
    <row r="3531" spans="1:11" ht="23.1" hidden="1" customHeight="1" x14ac:dyDescent="0.15">
      <c r="A3531" s="130" t="s">
        <v>7153</v>
      </c>
      <c r="B3531" s="130" t="s">
        <v>7154</v>
      </c>
      <c r="C3531" s="130" t="s">
        <v>18</v>
      </c>
      <c r="D3531" s="130">
        <v>0</v>
      </c>
      <c r="E3531" s="131">
        <v>0</v>
      </c>
      <c r="F3531" s="131">
        <v>0</v>
      </c>
      <c r="G3531" s="130" t="s">
        <v>18</v>
      </c>
      <c r="H3531" s="130">
        <v>0</v>
      </c>
      <c r="I3531" s="130">
        <v>0</v>
      </c>
      <c r="J3531" s="131">
        <v>0</v>
      </c>
      <c r="K3531" s="131">
        <v>0</v>
      </c>
    </row>
    <row r="3532" spans="1:11" ht="23.1" hidden="1" customHeight="1" x14ac:dyDescent="0.15">
      <c r="A3532" s="130" t="s">
        <v>7155</v>
      </c>
      <c r="B3532" s="130" t="s">
        <v>7156</v>
      </c>
      <c r="C3532" s="130" t="s">
        <v>39</v>
      </c>
      <c r="D3532" s="130">
        <v>0</v>
      </c>
      <c r="E3532" s="131">
        <v>0</v>
      </c>
      <c r="F3532" s="131">
        <v>0</v>
      </c>
      <c r="G3532" s="130" t="s">
        <v>52</v>
      </c>
      <c r="H3532" s="130">
        <v>0</v>
      </c>
      <c r="I3532" s="130">
        <v>0</v>
      </c>
      <c r="J3532" s="131">
        <v>0</v>
      </c>
      <c r="K3532" s="131">
        <v>0</v>
      </c>
    </row>
    <row r="3533" spans="1:11" ht="23.1" hidden="1" customHeight="1" x14ac:dyDescent="0.15">
      <c r="A3533" s="130" t="s">
        <v>7157</v>
      </c>
      <c r="B3533" s="130" t="s">
        <v>7158</v>
      </c>
      <c r="C3533" s="130" t="s">
        <v>25</v>
      </c>
      <c r="D3533" s="130">
        <v>0</v>
      </c>
      <c r="E3533" s="131">
        <v>0</v>
      </c>
      <c r="F3533" s="131">
        <v>0</v>
      </c>
      <c r="G3533" s="130" t="s">
        <v>64</v>
      </c>
      <c r="H3533" s="130" t="s">
        <v>29</v>
      </c>
      <c r="I3533" s="130" t="s">
        <v>55</v>
      </c>
      <c r="J3533" s="131" t="s">
        <v>41</v>
      </c>
      <c r="K3533" s="131">
        <v>0</v>
      </c>
    </row>
    <row r="3534" spans="1:11" ht="23.1" hidden="1" customHeight="1" x14ac:dyDescent="0.15">
      <c r="A3534" s="130" t="s">
        <v>7159</v>
      </c>
      <c r="B3534" s="130" t="s">
        <v>7160</v>
      </c>
      <c r="C3534" s="130" t="s">
        <v>17</v>
      </c>
      <c r="D3534" s="130">
        <v>0</v>
      </c>
      <c r="E3534" s="131">
        <v>0</v>
      </c>
      <c r="F3534" s="131">
        <v>0</v>
      </c>
      <c r="G3534" s="130" t="s">
        <v>67</v>
      </c>
      <c r="H3534" s="130">
        <v>0</v>
      </c>
      <c r="I3534" s="130">
        <v>0</v>
      </c>
      <c r="J3534" s="131">
        <v>0</v>
      </c>
      <c r="K3534" s="131">
        <v>0</v>
      </c>
    </row>
    <row r="3535" spans="1:11" ht="23.1" hidden="1" customHeight="1" x14ac:dyDescent="0.15">
      <c r="A3535" s="130" t="s">
        <v>7161</v>
      </c>
      <c r="B3535" s="130" t="s">
        <v>7162</v>
      </c>
      <c r="C3535" s="130" t="s">
        <v>22</v>
      </c>
      <c r="D3535" s="130">
        <v>0</v>
      </c>
      <c r="E3535" s="131">
        <v>0</v>
      </c>
      <c r="F3535" s="131">
        <v>0</v>
      </c>
      <c r="G3535" s="130" t="s">
        <v>51</v>
      </c>
      <c r="H3535" s="130">
        <v>0</v>
      </c>
      <c r="I3535" s="130">
        <v>0</v>
      </c>
      <c r="J3535" s="131">
        <v>0</v>
      </c>
      <c r="K3535" s="131">
        <v>0</v>
      </c>
    </row>
    <row r="3536" spans="1:11" ht="23.1" hidden="1" customHeight="1" x14ac:dyDescent="0.15">
      <c r="A3536" s="130" t="s">
        <v>7163</v>
      </c>
      <c r="B3536" s="130" t="s">
        <v>7164</v>
      </c>
      <c r="C3536" s="130" t="s">
        <v>22</v>
      </c>
      <c r="D3536" s="130" t="s">
        <v>18</v>
      </c>
      <c r="E3536" s="131">
        <v>0</v>
      </c>
      <c r="F3536" s="131">
        <v>0</v>
      </c>
      <c r="G3536" s="130" t="s">
        <v>51</v>
      </c>
      <c r="H3536" s="130" t="s">
        <v>18</v>
      </c>
      <c r="I3536" s="130">
        <v>0</v>
      </c>
      <c r="J3536" s="131">
        <v>0</v>
      </c>
      <c r="K3536" s="131">
        <v>0</v>
      </c>
    </row>
    <row r="3537" spans="1:11" ht="23.1" hidden="1" customHeight="1" x14ac:dyDescent="0.15">
      <c r="A3537" s="130" t="s">
        <v>7165</v>
      </c>
      <c r="B3537" s="130" t="s">
        <v>7166</v>
      </c>
      <c r="C3537" s="130" t="s">
        <v>39</v>
      </c>
      <c r="D3537" s="130">
        <v>0</v>
      </c>
      <c r="E3537" s="131">
        <v>0</v>
      </c>
      <c r="F3537" s="131">
        <v>0</v>
      </c>
      <c r="G3537" s="130" t="s">
        <v>43</v>
      </c>
      <c r="H3537" s="130">
        <v>0</v>
      </c>
      <c r="I3537" s="130">
        <v>0</v>
      </c>
      <c r="J3537" s="131">
        <v>0</v>
      </c>
      <c r="K3537" s="131">
        <v>0</v>
      </c>
    </row>
    <row r="3538" spans="1:11" ht="23.1" hidden="1" customHeight="1" x14ac:dyDescent="0.15">
      <c r="A3538" s="130" t="s">
        <v>7167</v>
      </c>
      <c r="B3538" s="130" t="s">
        <v>7168</v>
      </c>
      <c r="C3538" s="130" t="s">
        <v>25</v>
      </c>
      <c r="D3538" s="130" t="s">
        <v>35</v>
      </c>
      <c r="E3538" s="131">
        <v>0</v>
      </c>
      <c r="F3538" s="131">
        <v>0</v>
      </c>
      <c r="G3538" s="130" t="s">
        <v>69</v>
      </c>
      <c r="H3538" s="130" t="s">
        <v>72</v>
      </c>
      <c r="I3538" s="130" t="s">
        <v>55</v>
      </c>
      <c r="J3538" s="131">
        <v>0</v>
      </c>
      <c r="K3538" s="131">
        <v>0</v>
      </c>
    </row>
    <row r="3539" spans="1:11" ht="23.1" hidden="1" customHeight="1" x14ac:dyDescent="0.15">
      <c r="A3539" s="130" t="s">
        <v>7169</v>
      </c>
      <c r="B3539" s="130" t="s">
        <v>7170</v>
      </c>
      <c r="C3539" s="130" t="s">
        <v>25</v>
      </c>
      <c r="D3539" s="130">
        <v>0</v>
      </c>
      <c r="E3539" s="131">
        <v>0</v>
      </c>
      <c r="F3539" s="131">
        <v>0</v>
      </c>
      <c r="G3539" s="130" t="s">
        <v>27</v>
      </c>
      <c r="H3539" s="130">
        <v>0</v>
      </c>
      <c r="I3539" s="130">
        <v>0</v>
      </c>
      <c r="J3539" s="131">
        <v>0</v>
      </c>
      <c r="K3539" s="131">
        <v>0</v>
      </c>
    </row>
    <row r="3540" spans="1:11" ht="23.1" hidden="1" customHeight="1" x14ac:dyDescent="0.15">
      <c r="A3540" s="130" t="s">
        <v>7171</v>
      </c>
      <c r="B3540" s="130" t="s">
        <v>7172</v>
      </c>
      <c r="C3540" s="130" t="s">
        <v>11</v>
      </c>
      <c r="D3540" s="130">
        <v>0</v>
      </c>
      <c r="E3540" s="131">
        <v>0</v>
      </c>
      <c r="F3540" s="131">
        <v>0</v>
      </c>
      <c r="G3540" s="130" t="s">
        <v>13</v>
      </c>
      <c r="H3540" s="130">
        <v>0</v>
      </c>
      <c r="I3540" s="130">
        <v>0</v>
      </c>
      <c r="J3540" s="131">
        <v>0</v>
      </c>
      <c r="K3540" s="131">
        <v>0</v>
      </c>
    </row>
    <row r="3541" spans="1:11" ht="23.1" hidden="1" customHeight="1" x14ac:dyDescent="0.15">
      <c r="A3541" s="130" t="s">
        <v>7173</v>
      </c>
      <c r="B3541" s="130" t="s">
        <v>7174</v>
      </c>
      <c r="C3541" s="130" t="s">
        <v>40</v>
      </c>
      <c r="D3541" s="130" t="s">
        <v>11</v>
      </c>
      <c r="E3541" s="131">
        <v>0</v>
      </c>
      <c r="F3541" s="131">
        <v>0</v>
      </c>
      <c r="G3541" s="130" t="s">
        <v>40</v>
      </c>
      <c r="H3541" s="130" t="s">
        <v>57</v>
      </c>
      <c r="I3541" s="130">
        <v>0</v>
      </c>
      <c r="J3541" s="131">
        <v>0</v>
      </c>
      <c r="K3541" s="131">
        <v>0</v>
      </c>
    </row>
    <row r="3542" spans="1:11" ht="23.1" hidden="1" customHeight="1" x14ac:dyDescent="0.15">
      <c r="A3542" s="130" t="s">
        <v>7175</v>
      </c>
      <c r="B3542" s="130" t="s">
        <v>7176</v>
      </c>
      <c r="C3542" s="130" t="s">
        <v>48</v>
      </c>
      <c r="D3542" s="130" t="s">
        <v>11</v>
      </c>
      <c r="E3542" s="131">
        <v>0</v>
      </c>
      <c r="F3542" s="131">
        <v>0</v>
      </c>
      <c r="G3542" s="130" t="s">
        <v>65</v>
      </c>
      <c r="H3542" s="130" t="s">
        <v>62</v>
      </c>
      <c r="I3542" s="130">
        <v>0</v>
      </c>
      <c r="J3542" s="131">
        <v>0</v>
      </c>
      <c r="K3542" s="131">
        <v>0</v>
      </c>
    </row>
    <row r="3543" spans="1:11" ht="23.1" hidden="1" customHeight="1" x14ac:dyDescent="0.15">
      <c r="A3543" s="130" t="s">
        <v>7177</v>
      </c>
      <c r="B3543" s="130" t="s">
        <v>7178</v>
      </c>
      <c r="C3543" s="130" t="s">
        <v>12</v>
      </c>
      <c r="D3543" s="130" t="s">
        <v>18</v>
      </c>
      <c r="E3543" s="131">
        <v>0</v>
      </c>
      <c r="F3543" s="131">
        <v>0</v>
      </c>
      <c r="G3543" s="130" t="s">
        <v>19</v>
      </c>
      <c r="H3543" s="130" t="s">
        <v>18</v>
      </c>
      <c r="I3543" s="130">
        <v>0</v>
      </c>
      <c r="J3543" s="131">
        <v>0</v>
      </c>
      <c r="K3543" s="131">
        <v>0</v>
      </c>
    </row>
    <row r="3544" spans="1:11" ht="23.1" hidden="1" customHeight="1" x14ac:dyDescent="0.15">
      <c r="A3544" s="130" t="s">
        <v>7179</v>
      </c>
      <c r="B3544" s="130" t="s">
        <v>7180</v>
      </c>
      <c r="C3544" s="130" t="s">
        <v>22</v>
      </c>
      <c r="D3544" s="130">
        <v>0</v>
      </c>
      <c r="E3544" s="131">
        <v>0</v>
      </c>
      <c r="F3544" s="131">
        <v>0</v>
      </c>
      <c r="G3544" s="130" t="s">
        <v>51</v>
      </c>
      <c r="H3544" s="130">
        <v>0</v>
      </c>
      <c r="I3544" s="130">
        <v>0</v>
      </c>
      <c r="J3544" s="131">
        <v>0</v>
      </c>
      <c r="K3544" s="131">
        <v>0</v>
      </c>
    </row>
    <row r="3545" spans="1:11" ht="23.1" hidden="1" customHeight="1" x14ac:dyDescent="0.15">
      <c r="A3545" s="130" t="s">
        <v>7181</v>
      </c>
      <c r="B3545" s="130" t="s">
        <v>7182</v>
      </c>
      <c r="C3545" s="130" t="s">
        <v>14</v>
      </c>
      <c r="D3545" s="130" t="s">
        <v>12</v>
      </c>
      <c r="E3545" s="131">
        <v>0</v>
      </c>
      <c r="F3545" s="131">
        <v>0</v>
      </c>
      <c r="G3545" s="130" t="s">
        <v>14</v>
      </c>
      <c r="H3545" s="130" t="s">
        <v>19</v>
      </c>
      <c r="I3545" s="130">
        <v>0</v>
      </c>
      <c r="J3545" s="131">
        <v>0</v>
      </c>
      <c r="K3545" s="131">
        <v>0</v>
      </c>
    </row>
    <row r="3546" spans="1:11" ht="23.1" hidden="1" customHeight="1" x14ac:dyDescent="0.15">
      <c r="A3546" s="130" t="s">
        <v>7183</v>
      </c>
      <c r="B3546" s="130" t="s">
        <v>7184</v>
      </c>
      <c r="C3546" s="130" t="s">
        <v>25</v>
      </c>
      <c r="D3546" s="130">
        <v>0</v>
      </c>
      <c r="E3546" s="131">
        <v>0</v>
      </c>
      <c r="F3546" s="131">
        <v>0</v>
      </c>
      <c r="G3546" s="130" t="s">
        <v>41</v>
      </c>
      <c r="H3546" s="130">
        <v>0</v>
      </c>
      <c r="I3546" s="130">
        <v>0</v>
      </c>
      <c r="J3546" s="131">
        <v>0</v>
      </c>
      <c r="K3546" s="131">
        <v>0</v>
      </c>
    </row>
    <row r="3547" spans="1:11" ht="23.1" hidden="1" customHeight="1" x14ac:dyDescent="0.15">
      <c r="A3547" s="130" t="s">
        <v>7185</v>
      </c>
      <c r="B3547" s="130" t="s">
        <v>7186</v>
      </c>
      <c r="C3547" s="130" t="s">
        <v>25</v>
      </c>
      <c r="D3547" s="130">
        <v>0</v>
      </c>
      <c r="E3547" s="131">
        <v>0</v>
      </c>
      <c r="F3547" s="131">
        <v>0</v>
      </c>
      <c r="G3547" s="130" t="s">
        <v>64</v>
      </c>
      <c r="H3547" s="130" t="s">
        <v>29</v>
      </c>
      <c r="I3547" s="130">
        <v>0</v>
      </c>
      <c r="J3547" s="131">
        <v>0</v>
      </c>
      <c r="K3547" s="131">
        <v>0</v>
      </c>
    </row>
    <row r="3548" spans="1:11" ht="23.1" hidden="1" customHeight="1" x14ac:dyDescent="0.15">
      <c r="A3548" s="130" t="s">
        <v>7187</v>
      </c>
      <c r="B3548" s="130" t="s">
        <v>7188</v>
      </c>
      <c r="C3548" s="130" t="s">
        <v>39</v>
      </c>
      <c r="D3548" s="130">
        <v>0</v>
      </c>
      <c r="E3548" s="131">
        <v>0</v>
      </c>
      <c r="F3548" s="131">
        <v>0</v>
      </c>
      <c r="G3548" s="130" t="s">
        <v>52</v>
      </c>
      <c r="H3548" s="130">
        <v>0</v>
      </c>
      <c r="I3548" s="130">
        <v>0</v>
      </c>
      <c r="J3548" s="131">
        <v>0</v>
      </c>
      <c r="K3548" s="131">
        <v>0</v>
      </c>
    </row>
    <row r="3549" spans="1:11" ht="23.1" hidden="1" customHeight="1" x14ac:dyDescent="0.15">
      <c r="A3549" s="130" t="s">
        <v>7189</v>
      </c>
      <c r="B3549" s="130" t="s">
        <v>7190</v>
      </c>
      <c r="C3549" s="130" t="s">
        <v>22</v>
      </c>
      <c r="D3549" s="130">
        <v>0</v>
      </c>
      <c r="E3549" s="131">
        <v>0</v>
      </c>
      <c r="F3549" s="131">
        <v>0</v>
      </c>
      <c r="G3549" s="130" t="s">
        <v>51</v>
      </c>
      <c r="H3549" s="130">
        <v>0</v>
      </c>
      <c r="I3549" s="130">
        <v>0</v>
      </c>
      <c r="J3549" s="131">
        <v>0</v>
      </c>
      <c r="K3549" s="131">
        <v>0</v>
      </c>
    </row>
    <row r="3550" spans="1:11" ht="23.1" hidden="1" customHeight="1" x14ac:dyDescent="0.15">
      <c r="A3550" s="130" t="s">
        <v>7191</v>
      </c>
      <c r="B3550" s="130" t="s">
        <v>7192</v>
      </c>
      <c r="C3550" s="130" t="s">
        <v>17</v>
      </c>
      <c r="D3550" s="130">
        <v>0</v>
      </c>
      <c r="E3550" s="131">
        <v>0</v>
      </c>
      <c r="F3550" s="131">
        <v>0</v>
      </c>
      <c r="G3550" s="130" t="s">
        <v>37</v>
      </c>
      <c r="H3550" s="130">
        <v>0</v>
      </c>
      <c r="I3550" s="130">
        <v>0</v>
      </c>
      <c r="J3550" s="131">
        <v>0</v>
      </c>
      <c r="K3550" s="131">
        <v>0</v>
      </c>
    </row>
    <row r="3551" spans="1:11" ht="23.1" hidden="1" customHeight="1" x14ac:dyDescent="0.15">
      <c r="A3551" s="130" t="s">
        <v>7193</v>
      </c>
      <c r="B3551" s="130" t="s">
        <v>7194</v>
      </c>
      <c r="C3551" s="130" t="s">
        <v>17</v>
      </c>
      <c r="D3551" s="130">
        <v>0</v>
      </c>
      <c r="E3551" s="131">
        <v>0</v>
      </c>
      <c r="F3551" s="131">
        <v>0</v>
      </c>
      <c r="G3551" s="130" t="s">
        <v>23</v>
      </c>
      <c r="H3551" s="130">
        <v>0</v>
      </c>
      <c r="I3551" s="130">
        <v>0</v>
      </c>
      <c r="J3551" s="131">
        <v>0</v>
      </c>
      <c r="K3551" s="131">
        <v>0</v>
      </c>
    </row>
    <row r="3552" spans="1:11" ht="23.1" hidden="1" customHeight="1" x14ac:dyDescent="0.15">
      <c r="A3552" s="130" t="s">
        <v>7195</v>
      </c>
      <c r="B3552" s="130" t="s">
        <v>7196</v>
      </c>
      <c r="C3552" s="130" t="s">
        <v>11</v>
      </c>
      <c r="D3552" s="130">
        <v>0</v>
      </c>
      <c r="E3552" s="131">
        <v>0</v>
      </c>
      <c r="F3552" s="131">
        <v>0</v>
      </c>
      <c r="G3552" s="130" t="s">
        <v>62</v>
      </c>
      <c r="H3552" s="130">
        <v>0</v>
      </c>
      <c r="I3552" s="130">
        <v>0</v>
      </c>
      <c r="J3552" s="131">
        <v>0</v>
      </c>
      <c r="K3552" s="131">
        <v>0</v>
      </c>
    </row>
    <row r="3553" spans="1:11" ht="23.1" hidden="1" customHeight="1" x14ac:dyDescent="0.15">
      <c r="A3553" s="130" t="s">
        <v>7197</v>
      </c>
      <c r="B3553" s="130" t="s">
        <v>7198</v>
      </c>
      <c r="C3553" s="130" t="s">
        <v>40</v>
      </c>
      <c r="D3553" s="130">
        <v>0</v>
      </c>
      <c r="E3553" s="131">
        <v>0</v>
      </c>
      <c r="F3553" s="131">
        <v>0</v>
      </c>
      <c r="G3553" s="130" t="s">
        <v>40</v>
      </c>
      <c r="H3553" s="130">
        <v>0</v>
      </c>
      <c r="I3553" s="130">
        <v>0</v>
      </c>
      <c r="J3553" s="131">
        <v>0</v>
      </c>
      <c r="K3553" s="131">
        <v>0</v>
      </c>
    </row>
    <row r="3554" spans="1:11" ht="23.1" hidden="1" customHeight="1" x14ac:dyDescent="0.15">
      <c r="A3554" s="130" t="s">
        <v>7199</v>
      </c>
      <c r="B3554" s="130" t="s">
        <v>7200</v>
      </c>
      <c r="C3554" s="130" t="s">
        <v>12</v>
      </c>
      <c r="D3554" s="130" t="s">
        <v>35</v>
      </c>
      <c r="E3554" s="131">
        <v>0</v>
      </c>
      <c r="F3554" s="131">
        <v>0</v>
      </c>
      <c r="G3554" s="130" t="s">
        <v>19</v>
      </c>
      <c r="H3554" s="130" t="s">
        <v>36</v>
      </c>
      <c r="I3554" s="130">
        <v>0</v>
      </c>
      <c r="J3554" s="131">
        <v>0</v>
      </c>
      <c r="K3554" s="131">
        <v>0</v>
      </c>
    </row>
    <row r="3555" spans="1:11" ht="23.1" hidden="1" customHeight="1" x14ac:dyDescent="0.15">
      <c r="A3555" s="130" t="s">
        <v>7201</v>
      </c>
      <c r="B3555" s="130" t="s">
        <v>7202</v>
      </c>
      <c r="C3555" s="130" t="s">
        <v>12</v>
      </c>
      <c r="D3555" s="130" t="s">
        <v>11</v>
      </c>
      <c r="E3555" s="131">
        <v>0</v>
      </c>
      <c r="F3555" s="131">
        <v>0</v>
      </c>
      <c r="G3555" s="130" t="s">
        <v>68</v>
      </c>
      <c r="H3555" s="130" t="s">
        <v>13</v>
      </c>
      <c r="I3555" s="130">
        <v>0</v>
      </c>
      <c r="J3555" s="131">
        <v>0</v>
      </c>
      <c r="K3555" s="131">
        <v>0</v>
      </c>
    </row>
    <row r="3556" spans="1:11" ht="23.1" hidden="1" customHeight="1" x14ac:dyDescent="0.15">
      <c r="A3556" s="130" t="s">
        <v>7203</v>
      </c>
      <c r="B3556" s="130" t="s">
        <v>7204</v>
      </c>
      <c r="C3556" s="130" t="s">
        <v>50</v>
      </c>
      <c r="D3556" s="130" t="s">
        <v>22</v>
      </c>
      <c r="E3556" s="131">
        <v>0</v>
      </c>
      <c r="F3556" s="131">
        <v>0</v>
      </c>
      <c r="G3556" s="130" t="s">
        <v>50</v>
      </c>
      <c r="H3556" s="130" t="s">
        <v>73</v>
      </c>
      <c r="I3556" s="130">
        <v>0</v>
      </c>
      <c r="J3556" s="131">
        <v>0</v>
      </c>
      <c r="K3556" s="131">
        <v>0</v>
      </c>
    </row>
    <row r="3557" spans="1:11" ht="23.1" hidden="1" customHeight="1" x14ac:dyDescent="0.15">
      <c r="A3557" s="130" t="s">
        <v>7205</v>
      </c>
      <c r="B3557" s="130" t="s">
        <v>7206</v>
      </c>
      <c r="C3557" s="130" t="s">
        <v>11</v>
      </c>
      <c r="D3557" s="130">
        <v>0</v>
      </c>
      <c r="E3557" s="131">
        <v>0</v>
      </c>
      <c r="F3557" s="131">
        <v>0</v>
      </c>
      <c r="G3557" s="130" t="s">
        <v>13</v>
      </c>
      <c r="H3557" s="130">
        <v>0</v>
      </c>
      <c r="I3557" s="130">
        <v>0</v>
      </c>
      <c r="J3557" s="131">
        <v>0</v>
      </c>
      <c r="K3557" s="131">
        <v>0</v>
      </c>
    </row>
    <row r="3558" spans="1:11" ht="23.1" hidden="1" customHeight="1" x14ac:dyDescent="0.15">
      <c r="A3558" s="130" t="s">
        <v>7207</v>
      </c>
      <c r="B3558" s="130" t="s">
        <v>7208</v>
      </c>
      <c r="C3558" s="130" t="s">
        <v>39</v>
      </c>
      <c r="D3558" s="130">
        <v>0</v>
      </c>
      <c r="E3558" s="131">
        <v>0</v>
      </c>
      <c r="F3558" s="131">
        <v>0</v>
      </c>
      <c r="G3558" s="130" t="s">
        <v>52</v>
      </c>
      <c r="H3558" s="130">
        <v>0</v>
      </c>
      <c r="I3558" s="130">
        <v>0</v>
      </c>
      <c r="J3558" s="131">
        <v>0</v>
      </c>
      <c r="K3558" s="131">
        <v>0</v>
      </c>
    </row>
    <row r="3559" spans="1:11" ht="23.1" hidden="1" customHeight="1" x14ac:dyDescent="0.15">
      <c r="A3559" s="130" t="s">
        <v>7209</v>
      </c>
      <c r="B3559" s="130" t="s">
        <v>7210</v>
      </c>
      <c r="C3559" s="130" t="s">
        <v>47</v>
      </c>
      <c r="D3559" s="130">
        <v>0</v>
      </c>
      <c r="E3559" s="131">
        <v>0</v>
      </c>
      <c r="F3559" s="131">
        <v>0</v>
      </c>
      <c r="G3559" s="130" t="s">
        <v>47</v>
      </c>
      <c r="H3559" s="130">
        <v>0</v>
      </c>
      <c r="I3559" s="130">
        <v>0</v>
      </c>
      <c r="J3559" s="131">
        <v>0</v>
      </c>
      <c r="K3559" s="131">
        <v>0</v>
      </c>
    </row>
    <row r="3560" spans="1:11" ht="23.1" hidden="1" customHeight="1" x14ac:dyDescent="0.15">
      <c r="A3560" s="130" t="s">
        <v>7211</v>
      </c>
      <c r="B3560" s="130" t="s">
        <v>7212</v>
      </c>
      <c r="C3560" s="130" t="s">
        <v>39</v>
      </c>
      <c r="D3560" s="130">
        <v>0</v>
      </c>
      <c r="E3560" s="131" t="s">
        <v>17</v>
      </c>
      <c r="F3560" s="131">
        <v>0</v>
      </c>
      <c r="G3560" s="130" t="s">
        <v>67</v>
      </c>
      <c r="H3560" s="130">
        <v>0</v>
      </c>
      <c r="I3560" s="130">
        <v>0</v>
      </c>
      <c r="J3560" s="131">
        <v>0</v>
      </c>
      <c r="K3560" s="131">
        <v>0</v>
      </c>
    </row>
    <row r="3561" spans="1:11" ht="23.1" hidden="1" customHeight="1" x14ac:dyDescent="0.15">
      <c r="A3561" s="130" t="s">
        <v>7213</v>
      </c>
      <c r="B3561" s="130" t="s">
        <v>7214</v>
      </c>
      <c r="C3561" s="130" t="s">
        <v>25</v>
      </c>
      <c r="D3561" s="130">
        <v>0</v>
      </c>
      <c r="E3561" s="131" t="s">
        <v>39</v>
      </c>
      <c r="F3561" s="131">
        <v>0</v>
      </c>
      <c r="G3561" s="130" t="s">
        <v>72</v>
      </c>
      <c r="H3561" s="130">
        <v>0</v>
      </c>
      <c r="I3561" s="130">
        <v>0</v>
      </c>
      <c r="J3561" s="131" t="s">
        <v>52</v>
      </c>
      <c r="K3561" s="131">
        <v>0</v>
      </c>
    </row>
    <row r="3562" spans="1:11" ht="23.1" hidden="1" customHeight="1" x14ac:dyDescent="0.15">
      <c r="A3562" s="130" t="s">
        <v>7215</v>
      </c>
      <c r="B3562" s="130" t="s">
        <v>7216</v>
      </c>
      <c r="C3562" s="130" t="s">
        <v>47</v>
      </c>
      <c r="D3562" s="130">
        <v>0</v>
      </c>
      <c r="E3562" s="131">
        <v>0</v>
      </c>
      <c r="F3562" s="131">
        <v>0</v>
      </c>
      <c r="G3562" s="130" t="s">
        <v>47</v>
      </c>
      <c r="H3562" s="130">
        <v>0</v>
      </c>
      <c r="I3562" s="130">
        <v>0</v>
      </c>
      <c r="J3562" s="131">
        <v>0</v>
      </c>
      <c r="K3562" s="131">
        <v>0</v>
      </c>
    </row>
    <row r="3563" spans="1:11" ht="23.1" hidden="1" customHeight="1" x14ac:dyDescent="0.15">
      <c r="A3563" s="130" t="s">
        <v>7217</v>
      </c>
      <c r="B3563" s="130" t="s">
        <v>7218</v>
      </c>
      <c r="C3563" s="130" t="s">
        <v>47</v>
      </c>
      <c r="D3563" s="130">
        <v>0</v>
      </c>
      <c r="E3563" s="131">
        <v>0</v>
      </c>
      <c r="F3563" s="131">
        <v>0</v>
      </c>
      <c r="G3563" s="130" t="s">
        <v>47</v>
      </c>
      <c r="H3563" s="130">
        <v>0</v>
      </c>
      <c r="I3563" s="130">
        <v>0</v>
      </c>
      <c r="J3563" s="131">
        <v>0</v>
      </c>
      <c r="K3563" s="131">
        <v>0</v>
      </c>
    </row>
    <row r="3564" spans="1:11" ht="23.1" hidden="1" customHeight="1" x14ac:dyDescent="0.15">
      <c r="A3564" s="130" t="s">
        <v>7219</v>
      </c>
      <c r="B3564" s="130" t="s">
        <v>7220</v>
      </c>
      <c r="C3564" s="130" t="s">
        <v>47</v>
      </c>
      <c r="D3564" s="130">
        <v>0</v>
      </c>
      <c r="E3564" s="131">
        <v>0</v>
      </c>
      <c r="F3564" s="131">
        <v>0</v>
      </c>
      <c r="G3564" s="130" t="s">
        <v>47</v>
      </c>
      <c r="H3564" s="130">
        <v>0</v>
      </c>
      <c r="I3564" s="130">
        <v>0</v>
      </c>
      <c r="J3564" s="131">
        <v>0</v>
      </c>
      <c r="K3564" s="131">
        <v>0</v>
      </c>
    </row>
    <row r="3565" spans="1:11" ht="23.1" hidden="1" customHeight="1" x14ac:dyDescent="0.15">
      <c r="A3565" s="130" t="s">
        <v>7221</v>
      </c>
      <c r="B3565" s="130" t="s">
        <v>7222</v>
      </c>
      <c r="C3565" s="130" t="s">
        <v>22</v>
      </c>
      <c r="D3565" s="130">
        <v>0</v>
      </c>
      <c r="E3565" s="131">
        <v>0</v>
      </c>
      <c r="F3565" s="131">
        <v>0</v>
      </c>
      <c r="G3565" s="130" t="s">
        <v>79</v>
      </c>
      <c r="H3565" s="130">
        <v>0</v>
      </c>
      <c r="I3565" s="130">
        <v>0</v>
      </c>
      <c r="J3565" s="131">
        <v>0</v>
      </c>
      <c r="K3565" s="131">
        <v>0</v>
      </c>
    </row>
    <row r="3566" spans="1:11" ht="23.1" hidden="1" customHeight="1" x14ac:dyDescent="0.15">
      <c r="A3566" s="130" t="s">
        <v>7223</v>
      </c>
      <c r="B3566" s="130" t="s">
        <v>7224</v>
      </c>
      <c r="C3566" s="130" t="s">
        <v>39</v>
      </c>
      <c r="D3566" s="130">
        <v>0</v>
      </c>
      <c r="E3566" s="131" t="s">
        <v>17</v>
      </c>
      <c r="F3566" s="131">
        <v>0</v>
      </c>
      <c r="G3566" s="130" t="s">
        <v>67</v>
      </c>
      <c r="H3566" s="130">
        <v>0</v>
      </c>
      <c r="I3566" s="130">
        <v>0</v>
      </c>
      <c r="J3566" s="131">
        <v>0</v>
      </c>
      <c r="K3566" s="131">
        <v>0</v>
      </c>
    </row>
    <row r="3567" spans="1:11" ht="23.1" hidden="1" customHeight="1" x14ac:dyDescent="0.15">
      <c r="A3567" s="130" t="s">
        <v>7225</v>
      </c>
      <c r="B3567" s="130" t="s">
        <v>7226</v>
      </c>
      <c r="C3567" s="130" t="s">
        <v>47</v>
      </c>
      <c r="D3567" s="130">
        <v>0</v>
      </c>
      <c r="E3567" s="131">
        <v>0</v>
      </c>
      <c r="F3567" s="131">
        <v>0</v>
      </c>
      <c r="G3567" s="130" t="s">
        <v>47</v>
      </c>
      <c r="H3567" s="130">
        <v>0</v>
      </c>
      <c r="I3567" s="130">
        <v>0</v>
      </c>
      <c r="J3567" s="131">
        <v>0</v>
      </c>
      <c r="K3567" s="131">
        <v>0</v>
      </c>
    </row>
    <row r="3568" spans="1:11" ht="23.1" hidden="1" customHeight="1" x14ac:dyDescent="0.15">
      <c r="A3568" s="130" t="s">
        <v>7227</v>
      </c>
      <c r="B3568" s="130" t="s">
        <v>7228</v>
      </c>
      <c r="C3568" s="130" t="s">
        <v>47</v>
      </c>
      <c r="D3568" s="130">
        <v>0</v>
      </c>
      <c r="E3568" s="131">
        <v>0</v>
      </c>
      <c r="F3568" s="131">
        <v>0</v>
      </c>
      <c r="G3568" s="130" t="s">
        <v>47</v>
      </c>
      <c r="H3568" s="130">
        <v>0</v>
      </c>
      <c r="I3568" s="130">
        <v>0</v>
      </c>
      <c r="J3568" s="131">
        <v>0</v>
      </c>
      <c r="K3568" s="131">
        <v>0</v>
      </c>
    </row>
    <row r="3569" spans="1:11" ht="23.1" hidden="1" customHeight="1" x14ac:dyDescent="0.15">
      <c r="A3569" s="130" t="s">
        <v>7229</v>
      </c>
      <c r="B3569" s="130" t="s">
        <v>7230</v>
      </c>
      <c r="C3569" s="130" t="s">
        <v>17</v>
      </c>
      <c r="D3569" s="130">
        <v>0</v>
      </c>
      <c r="E3569" s="131">
        <v>0</v>
      </c>
      <c r="F3569" s="131">
        <v>0</v>
      </c>
      <c r="G3569" s="130" t="s">
        <v>83</v>
      </c>
      <c r="H3569" s="130">
        <v>0</v>
      </c>
      <c r="I3569" s="130">
        <v>0</v>
      </c>
      <c r="J3569" s="131">
        <v>0</v>
      </c>
      <c r="K3569" s="131">
        <v>0</v>
      </c>
    </row>
    <row r="3570" spans="1:11" ht="23.1" hidden="1" customHeight="1" x14ac:dyDescent="0.15">
      <c r="A3570" s="130" t="s">
        <v>7231</v>
      </c>
      <c r="B3570" s="130" t="s">
        <v>7232</v>
      </c>
      <c r="C3570" s="130" t="s">
        <v>47</v>
      </c>
      <c r="D3570" s="130">
        <v>0</v>
      </c>
      <c r="E3570" s="131">
        <v>0</v>
      </c>
      <c r="F3570" s="131">
        <v>0</v>
      </c>
      <c r="G3570" s="130" t="s">
        <v>47</v>
      </c>
      <c r="H3570" s="130">
        <v>0</v>
      </c>
      <c r="I3570" s="130">
        <v>0</v>
      </c>
      <c r="J3570" s="131">
        <v>0</v>
      </c>
      <c r="K3570" s="131">
        <v>0</v>
      </c>
    </row>
    <row r="3571" spans="1:11" ht="23.1" hidden="1" customHeight="1" x14ac:dyDescent="0.15">
      <c r="A3571" s="130" t="s">
        <v>7233</v>
      </c>
      <c r="B3571" s="130" t="s">
        <v>7234</v>
      </c>
      <c r="C3571" s="130" t="s">
        <v>47</v>
      </c>
      <c r="D3571" s="130">
        <v>0</v>
      </c>
      <c r="E3571" s="131">
        <v>0</v>
      </c>
      <c r="F3571" s="131">
        <v>0</v>
      </c>
      <c r="G3571" s="130" t="s">
        <v>47</v>
      </c>
      <c r="H3571" s="130">
        <v>0</v>
      </c>
      <c r="I3571" s="130">
        <v>0</v>
      </c>
      <c r="J3571" s="131">
        <v>0</v>
      </c>
      <c r="K3571" s="131">
        <v>0</v>
      </c>
    </row>
    <row r="3572" spans="1:11" ht="23.1" hidden="1" customHeight="1" x14ac:dyDescent="0.15">
      <c r="A3572" s="130" t="s">
        <v>7235</v>
      </c>
      <c r="B3572" s="130" t="s">
        <v>7236</v>
      </c>
      <c r="C3572" s="130" t="s">
        <v>47</v>
      </c>
      <c r="D3572" s="130">
        <v>0</v>
      </c>
      <c r="E3572" s="131">
        <v>0</v>
      </c>
      <c r="F3572" s="131">
        <v>0</v>
      </c>
      <c r="G3572" s="130" t="s">
        <v>47</v>
      </c>
      <c r="H3572" s="130">
        <v>0</v>
      </c>
      <c r="I3572" s="130">
        <v>0</v>
      </c>
      <c r="J3572" s="131">
        <v>0</v>
      </c>
      <c r="K3572" s="131">
        <v>0</v>
      </c>
    </row>
    <row r="3573" spans="1:11" ht="23.1" hidden="1" customHeight="1" x14ac:dyDescent="0.15">
      <c r="A3573" s="130" t="s">
        <v>7237</v>
      </c>
      <c r="B3573" s="130" t="s">
        <v>7238</v>
      </c>
      <c r="C3573" s="130" t="s">
        <v>17</v>
      </c>
      <c r="D3573" s="130">
        <v>0</v>
      </c>
      <c r="E3573" s="131">
        <v>0</v>
      </c>
      <c r="F3573" s="131">
        <v>0</v>
      </c>
      <c r="G3573" s="130" t="s">
        <v>23</v>
      </c>
      <c r="H3573" s="130">
        <v>0</v>
      </c>
      <c r="I3573" s="130">
        <v>0</v>
      </c>
      <c r="J3573" s="131">
        <v>0</v>
      </c>
      <c r="K3573" s="131">
        <v>0</v>
      </c>
    </row>
    <row r="3574" spans="1:11" ht="23.1" hidden="1" customHeight="1" x14ac:dyDescent="0.15">
      <c r="A3574" s="130" t="s">
        <v>7239</v>
      </c>
      <c r="B3574" s="130" t="s">
        <v>7240</v>
      </c>
      <c r="C3574" s="130" t="s">
        <v>26</v>
      </c>
      <c r="D3574" s="130">
        <v>0</v>
      </c>
      <c r="E3574" s="131">
        <v>0</v>
      </c>
      <c r="F3574" s="131">
        <v>0</v>
      </c>
      <c r="G3574" s="130" t="s">
        <v>26</v>
      </c>
      <c r="H3574" s="130">
        <v>0</v>
      </c>
      <c r="I3574" s="130">
        <v>0</v>
      </c>
      <c r="J3574" s="131">
        <v>0</v>
      </c>
      <c r="K3574" s="131">
        <v>0</v>
      </c>
    </row>
    <row r="3575" spans="1:11" ht="23.1" hidden="1" customHeight="1" x14ac:dyDescent="0.15">
      <c r="A3575" s="130" t="s">
        <v>7241</v>
      </c>
      <c r="B3575" s="130" t="s">
        <v>7242</v>
      </c>
      <c r="C3575" s="130" t="s">
        <v>17</v>
      </c>
      <c r="D3575" s="130">
        <v>0</v>
      </c>
      <c r="E3575" s="131">
        <v>0</v>
      </c>
      <c r="F3575" s="131">
        <v>0</v>
      </c>
      <c r="G3575" s="130" t="s">
        <v>23</v>
      </c>
      <c r="H3575" s="130">
        <v>0</v>
      </c>
      <c r="I3575" s="130">
        <v>0</v>
      </c>
      <c r="J3575" s="131">
        <v>0</v>
      </c>
      <c r="K3575" s="131">
        <v>0</v>
      </c>
    </row>
    <row r="3576" spans="1:11" ht="23.1" hidden="1" customHeight="1" x14ac:dyDescent="0.15">
      <c r="A3576" s="130" t="s">
        <v>7243</v>
      </c>
      <c r="B3576" s="130" t="s">
        <v>7244</v>
      </c>
      <c r="C3576" s="130" t="s">
        <v>11</v>
      </c>
      <c r="D3576" s="130">
        <v>0</v>
      </c>
      <c r="E3576" s="131">
        <v>0</v>
      </c>
      <c r="F3576" s="131">
        <v>0</v>
      </c>
      <c r="G3576" s="130" t="s">
        <v>62</v>
      </c>
      <c r="H3576" s="130">
        <v>0</v>
      </c>
      <c r="I3576" s="130">
        <v>0</v>
      </c>
      <c r="J3576" s="131">
        <v>0</v>
      </c>
      <c r="K3576" s="131">
        <v>0</v>
      </c>
    </row>
    <row r="3577" spans="1:11" ht="23.1" hidden="1" customHeight="1" x14ac:dyDescent="0.15">
      <c r="A3577" s="130" t="s">
        <v>7245</v>
      </c>
      <c r="B3577" s="130" t="s">
        <v>7246</v>
      </c>
      <c r="C3577" s="130" t="s">
        <v>17</v>
      </c>
      <c r="D3577" s="130">
        <v>0</v>
      </c>
      <c r="E3577" s="131">
        <v>0</v>
      </c>
      <c r="F3577" s="131">
        <v>0</v>
      </c>
      <c r="G3577" s="130" t="s">
        <v>67</v>
      </c>
      <c r="H3577" s="130">
        <v>0</v>
      </c>
      <c r="I3577" s="130">
        <v>0</v>
      </c>
      <c r="J3577" s="131">
        <v>0</v>
      </c>
      <c r="K3577" s="131">
        <v>0</v>
      </c>
    </row>
    <row r="3578" spans="1:11" ht="23.1" hidden="1" customHeight="1" x14ac:dyDescent="0.15">
      <c r="A3578" s="130" t="s">
        <v>7247</v>
      </c>
      <c r="B3578" s="130" t="s">
        <v>7248</v>
      </c>
      <c r="C3578" s="130" t="s">
        <v>12</v>
      </c>
      <c r="D3578" s="130">
        <v>0</v>
      </c>
      <c r="E3578" s="131">
        <v>0</v>
      </c>
      <c r="F3578" s="131">
        <v>0</v>
      </c>
      <c r="G3578" s="130" t="s">
        <v>19</v>
      </c>
      <c r="H3578" s="130">
        <v>0</v>
      </c>
      <c r="I3578" s="130">
        <v>0</v>
      </c>
      <c r="J3578" s="131">
        <v>0</v>
      </c>
      <c r="K3578" s="131">
        <v>0</v>
      </c>
    </row>
    <row r="3579" spans="1:11" ht="23.1" hidden="1" customHeight="1" x14ac:dyDescent="0.15">
      <c r="A3579" s="130" t="s">
        <v>7249</v>
      </c>
      <c r="B3579" s="130" t="s">
        <v>7250</v>
      </c>
      <c r="C3579" s="130" t="s">
        <v>11</v>
      </c>
      <c r="D3579" s="130">
        <v>0</v>
      </c>
      <c r="E3579" s="131">
        <v>0</v>
      </c>
      <c r="F3579" s="131">
        <v>0</v>
      </c>
      <c r="G3579" s="130" t="s">
        <v>57</v>
      </c>
      <c r="H3579" s="130">
        <v>0</v>
      </c>
      <c r="I3579" s="130">
        <v>0</v>
      </c>
      <c r="J3579" s="131">
        <v>0</v>
      </c>
      <c r="K3579" s="131">
        <v>0</v>
      </c>
    </row>
    <row r="3580" spans="1:11" ht="23.1" hidden="1" customHeight="1" x14ac:dyDescent="0.15">
      <c r="A3580" s="130" t="s">
        <v>7251</v>
      </c>
      <c r="B3580" s="130" t="s">
        <v>7252</v>
      </c>
      <c r="C3580" s="130" t="s">
        <v>17</v>
      </c>
      <c r="D3580" s="130">
        <v>0</v>
      </c>
      <c r="E3580" s="131">
        <v>0</v>
      </c>
      <c r="F3580" s="131">
        <v>0</v>
      </c>
      <c r="G3580" s="130" t="s">
        <v>23</v>
      </c>
      <c r="H3580" s="130">
        <v>0</v>
      </c>
      <c r="I3580" s="130">
        <v>0</v>
      </c>
      <c r="J3580" s="131">
        <v>0</v>
      </c>
      <c r="K3580" s="131">
        <v>0</v>
      </c>
    </row>
    <row r="3581" spans="1:11" ht="23.1" hidden="1" customHeight="1" x14ac:dyDescent="0.15">
      <c r="A3581" s="130" t="s">
        <v>7253</v>
      </c>
      <c r="B3581" s="130" t="s">
        <v>7254</v>
      </c>
      <c r="C3581" s="130" t="s">
        <v>25</v>
      </c>
      <c r="D3581" s="130">
        <v>0</v>
      </c>
      <c r="E3581" s="131" t="s">
        <v>39</v>
      </c>
      <c r="F3581" s="131">
        <v>0</v>
      </c>
      <c r="G3581" s="130" t="s">
        <v>67</v>
      </c>
      <c r="H3581" s="130" t="s">
        <v>27</v>
      </c>
      <c r="I3581" s="130" t="s">
        <v>72</v>
      </c>
      <c r="J3581" s="131" t="s">
        <v>52</v>
      </c>
      <c r="K3581" s="131">
        <v>0</v>
      </c>
    </row>
    <row r="3582" spans="1:11" ht="23.1" hidden="1" customHeight="1" x14ac:dyDescent="0.15">
      <c r="A3582" s="130" t="s">
        <v>7255</v>
      </c>
      <c r="B3582" s="130" t="s">
        <v>7256</v>
      </c>
      <c r="C3582" s="130" t="s">
        <v>47</v>
      </c>
      <c r="D3582" s="130">
        <v>0</v>
      </c>
      <c r="E3582" s="131">
        <v>0</v>
      </c>
      <c r="F3582" s="131">
        <v>0</v>
      </c>
      <c r="G3582" s="130" t="s">
        <v>47</v>
      </c>
      <c r="H3582" s="130">
        <v>0</v>
      </c>
      <c r="I3582" s="130">
        <v>0</v>
      </c>
      <c r="J3582" s="131">
        <v>0</v>
      </c>
      <c r="K3582" s="131">
        <v>0</v>
      </c>
    </row>
    <row r="3583" spans="1:11" ht="23.1" hidden="1" customHeight="1" x14ac:dyDescent="0.15">
      <c r="A3583" s="130" t="s">
        <v>7257</v>
      </c>
      <c r="B3583" s="130" t="s">
        <v>7258</v>
      </c>
      <c r="C3583" s="130" t="s">
        <v>11</v>
      </c>
      <c r="D3583" s="130">
        <v>0</v>
      </c>
      <c r="E3583" s="131">
        <v>0</v>
      </c>
      <c r="F3583" s="131">
        <v>0</v>
      </c>
      <c r="G3583" s="130" t="s">
        <v>62</v>
      </c>
      <c r="H3583" s="130">
        <v>0</v>
      </c>
      <c r="I3583" s="130">
        <v>0</v>
      </c>
      <c r="J3583" s="131">
        <v>0</v>
      </c>
      <c r="K3583" s="131">
        <v>0</v>
      </c>
    </row>
    <row r="3584" spans="1:11" ht="23.1" hidden="1" customHeight="1" x14ac:dyDescent="0.15">
      <c r="A3584" s="130" t="s">
        <v>7259</v>
      </c>
      <c r="B3584" s="130" t="s">
        <v>7260</v>
      </c>
      <c r="C3584" s="130" t="s">
        <v>26</v>
      </c>
      <c r="D3584" s="130">
        <v>0</v>
      </c>
      <c r="E3584" s="131">
        <v>0</v>
      </c>
      <c r="F3584" s="131">
        <v>0</v>
      </c>
      <c r="G3584" s="130" t="s">
        <v>26</v>
      </c>
      <c r="H3584" s="130">
        <v>0</v>
      </c>
      <c r="I3584" s="130">
        <v>0</v>
      </c>
      <c r="J3584" s="131">
        <v>0</v>
      </c>
      <c r="K3584" s="131">
        <v>0</v>
      </c>
    </row>
    <row r="3585" spans="1:11" ht="23.1" hidden="1" customHeight="1" x14ac:dyDescent="0.15">
      <c r="A3585" s="130" t="s">
        <v>7261</v>
      </c>
      <c r="B3585" s="130" t="s">
        <v>7262</v>
      </c>
      <c r="C3585" s="130" t="s">
        <v>17</v>
      </c>
      <c r="D3585" s="130">
        <v>0</v>
      </c>
      <c r="E3585" s="131">
        <v>0</v>
      </c>
      <c r="F3585" s="131">
        <v>0</v>
      </c>
      <c r="G3585" s="130" t="s">
        <v>37</v>
      </c>
      <c r="H3585" s="130">
        <v>0</v>
      </c>
      <c r="I3585" s="130">
        <v>0</v>
      </c>
      <c r="J3585" s="131">
        <v>0</v>
      </c>
      <c r="K3585" s="131">
        <v>0</v>
      </c>
    </row>
    <row r="3586" spans="1:11" ht="23.1" hidden="1" customHeight="1" x14ac:dyDescent="0.15">
      <c r="A3586" s="130" t="s">
        <v>7263</v>
      </c>
      <c r="B3586" s="130" t="s">
        <v>7264</v>
      </c>
      <c r="C3586" s="130" t="s">
        <v>14</v>
      </c>
      <c r="D3586" s="130" t="s">
        <v>22</v>
      </c>
      <c r="E3586" s="131">
        <v>0</v>
      </c>
      <c r="F3586" s="131">
        <v>0</v>
      </c>
      <c r="G3586" s="130" t="s">
        <v>14</v>
      </c>
      <c r="H3586" s="130" t="s">
        <v>51</v>
      </c>
      <c r="I3586" s="130">
        <v>0</v>
      </c>
      <c r="J3586" s="131">
        <v>0</v>
      </c>
      <c r="K3586" s="131">
        <v>0</v>
      </c>
    </row>
    <row r="3587" spans="1:11" ht="23.1" hidden="1" customHeight="1" x14ac:dyDescent="0.15">
      <c r="A3587" s="130" t="s">
        <v>7265</v>
      </c>
      <c r="B3587" s="130" t="s">
        <v>7266</v>
      </c>
      <c r="C3587" s="130" t="s">
        <v>22</v>
      </c>
      <c r="D3587" s="130" t="s">
        <v>39</v>
      </c>
      <c r="E3587" s="131">
        <v>0</v>
      </c>
      <c r="F3587" s="131">
        <v>0</v>
      </c>
      <c r="G3587" s="130" t="s">
        <v>43</v>
      </c>
      <c r="H3587" s="130" t="s">
        <v>84</v>
      </c>
      <c r="I3587" s="130">
        <v>0</v>
      </c>
      <c r="J3587" s="131">
        <v>0</v>
      </c>
      <c r="K3587" s="131">
        <v>0</v>
      </c>
    </row>
    <row r="3588" spans="1:11" ht="23.1" hidden="1" customHeight="1" x14ac:dyDescent="0.15">
      <c r="A3588" s="130" t="s">
        <v>7267</v>
      </c>
      <c r="B3588" s="130" t="s">
        <v>7268</v>
      </c>
      <c r="C3588" s="130" t="s">
        <v>14</v>
      </c>
      <c r="D3588" s="130">
        <v>0</v>
      </c>
      <c r="E3588" s="131">
        <v>0</v>
      </c>
      <c r="F3588" s="131">
        <v>0</v>
      </c>
      <c r="G3588" s="130" t="s">
        <v>14</v>
      </c>
      <c r="H3588" s="130">
        <v>0</v>
      </c>
      <c r="I3588" s="130">
        <v>0</v>
      </c>
      <c r="J3588" s="131">
        <v>0</v>
      </c>
      <c r="K3588" s="131">
        <v>0</v>
      </c>
    </row>
    <row r="3589" spans="1:11" ht="23.1" hidden="1" customHeight="1" x14ac:dyDescent="0.15">
      <c r="A3589" s="130" t="s">
        <v>7269</v>
      </c>
      <c r="B3589" s="130" t="s">
        <v>7270</v>
      </c>
      <c r="C3589" s="130" t="s">
        <v>22</v>
      </c>
      <c r="D3589" s="130">
        <v>0</v>
      </c>
      <c r="E3589" s="131">
        <v>0</v>
      </c>
      <c r="F3589" s="131">
        <v>0</v>
      </c>
      <c r="G3589" s="130" t="s">
        <v>84</v>
      </c>
      <c r="H3589" s="130">
        <v>0</v>
      </c>
      <c r="I3589" s="130">
        <v>0</v>
      </c>
      <c r="J3589" s="131">
        <v>0</v>
      </c>
      <c r="K3589" s="131">
        <v>0</v>
      </c>
    </row>
    <row r="3590" spans="1:11" ht="23.1" hidden="1" customHeight="1" x14ac:dyDescent="0.15">
      <c r="A3590" s="130" t="s">
        <v>7271</v>
      </c>
      <c r="B3590" s="130" t="s">
        <v>7272</v>
      </c>
      <c r="C3590" s="130" t="s">
        <v>40</v>
      </c>
      <c r="D3590" s="130">
        <v>0</v>
      </c>
      <c r="E3590" s="131">
        <v>0</v>
      </c>
      <c r="F3590" s="131">
        <v>0</v>
      </c>
      <c r="G3590" s="130" t="s">
        <v>40</v>
      </c>
      <c r="H3590" s="130">
        <v>0</v>
      </c>
      <c r="I3590" s="130">
        <v>0</v>
      </c>
      <c r="J3590" s="131">
        <v>0</v>
      </c>
      <c r="K3590" s="131">
        <v>0</v>
      </c>
    </row>
    <row r="3591" spans="1:11" ht="23.1" hidden="1" customHeight="1" x14ac:dyDescent="0.15">
      <c r="A3591" s="130" t="s">
        <v>7273</v>
      </c>
      <c r="B3591" s="130" t="s">
        <v>7274</v>
      </c>
      <c r="C3591" s="130" t="s">
        <v>17</v>
      </c>
      <c r="D3591" s="130">
        <v>0</v>
      </c>
      <c r="E3591" s="131">
        <v>0</v>
      </c>
      <c r="F3591" s="131">
        <v>0</v>
      </c>
      <c r="G3591" s="130" t="s">
        <v>67</v>
      </c>
      <c r="H3591" s="130">
        <v>0</v>
      </c>
      <c r="I3591" s="130">
        <v>0</v>
      </c>
      <c r="J3591" s="131">
        <v>0</v>
      </c>
      <c r="K3591" s="131">
        <v>0</v>
      </c>
    </row>
    <row r="3592" spans="1:11" ht="23.1" hidden="1" customHeight="1" x14ac:dyDescent="0.15">
      <c r="A3592" s="130" t="s">
        <v>7275</v>
      </c>
      <c r="B3592" s="130" t="s">
        <v>7276</v>
      </c>
      <c r="C3592" s="130" t="s">
        <v>39</v>
      </c>
      <c r="D3592" s="130">
        <v>0</v>
      </c>
      <c r="E3592" s="131">
        <v>0</v>
      </c>
      <c r="F3592" s="131">
        <v>0</v>
      </c>
      <c r="G3592" s="130" t="s">
        <v>52</v>
      </c>
      <c r="H3592" s="130">
        <v>0</v>
      </c>
      <c r="I3592" s="130">
        <v>0</v>
      </c>
      <c r="J3592" s="131">
        <v>0</v>
      </c>
      <c r="K3592" s="131">
        <v>0</v>
      </c>
    </row>
    <row r="3593" spans="1:11" ht="23.1" hidden="1" customHeight="1" x14ac:dyDescent="0.15">
      <c r="A3593" s="130" t="s">
        <v>7277</v>
      </c>
      <c r="B3593" s="130" t="s">
        <v>7278</v>
      </c>
      <c r="C3593" s="130" t="s">
        <v>12</v>
      </c>
      <c r="D3593" s="130">
        <v>0</v>
      </c>
      <c r="E3593" s="131">
        <v>0</v>
      </c>
      <c r="F3593" s="131">
        <v>0</v>
      </c>
      <c r="G3593" s="130" t="s">
        <v>19</v>
      </c>
      <c r="H3593" s="130">
        <v>0</v>
      </c>
      <c r="I3593" s="130">
        <v>0</v>
      </c>
      <c r="J3593" s="131">
        <v>0</v>
      </c>
      <c r="K3593" s="131">
        <v>0</v>
      </c>
    </row>
    <row r="3594" spans="1:11" ht="23.1" hidden="1" customHeight="1" x14ac:dyDescent="0.15">
      <c r="A3594" s="130" t="s">
        <v>7279</v>
      </c>
      <c r="B3594" s="130" t="s">
        <v>7280</v>
      </c>
      <c r="C3594" s="130" t="s">
        <v>17</v>
      </c>
      <c r="D3594" s="130">
        <v>0</v>
      </c>
      <c r="E3594" s="131">
        <v>0</v>
      </c>
      <c r="F3594" s="131">
        <v>0</v>
      </c>
      <c r="G3594" s="130" t="s">
        <v>83</v>
      </c>
      <c r="H3594" s="130">
        <v>0</v>
      </c>
      <c r="I3594" s="130">
        <v>0</v>
      </c>
      <c r="J3594" s="131">
        <v>0</v>
      </c>
      <c r="K3594" s="131">
        <v>0</v>
      </c>
    </row>
    <row r="3595" spans="1:11" ht="23.1" hidden="1" customHeight="1" x14ac:dyDescent="0.15">
      <c r="A3595" s="130" t="s">
        <v>7281</v>
      </c>
      <c r="B3595" s="130" t="s">
        <v>7282</v>
      </c>
      <c r="C3595" s="130" t="s">
        <v>25</v>
      </c>
      <c r="D3595" s="130" t="s">
        <v>40</v>
      </c>
      <c r="E3595" s="131" t="s">
        <v>35</v>
      </c>
      <c r="F3595" s="131">
        <v>0</v>
      </c>
      <c r="G3595" s="130" t="s">
        <v>64</v>
      </c>
      <c r="H3595" s="130" t="s">
        <v>40</v>
      </c>
      <c r="I3595" s="130" t="s">
        <v>27</v>
      </c>
      <c r="J3595" s="131" t="s">
        <v>72</v>
      </c>
      <c r="K3595" s="131" t="s">
        <v>69</v>
      </c>
    </row>
    <row r="3596" spans="1:11" ht="23.1" hidden="1" customHeight="1" x14ac:dyDescent="0.15">
      <c r="A3596" s="130" t="s">
        <v>7283</v>
      </c>
      <c r="B3596" s="130" t="s">
        <v>7284</v>
      </c>
      <c r="C3596" s="130" t="s">
        <v>14</v>
      </c>
      <c r="D3596" s="130">
        <v>0</v>
      </c>
      <c r="E3596" s="131">
        <v>0</v>
      </c>
      <c r="F3596" s="131">
        <v>0</v>
      </c>
      <c r="G3596" s="130" t="s">
        <v>14</v>
      </c>
      <c r="H3596" s="130">
        <v>0</v>
      </c>
      <c r="I3596" s="130">
        <v>0</v>
      </c>
      <c r="J3596" s="131">
        <v>0</v>
      </c>
      <c r="K3596" s="131">
        <v>0</v>
      </c>
    </row>
    <row r="3597" spans="1:11" ht="23.1" hidden="1" customHeight="1" x14ac:dyDescent="0.15">
      <c r="A3597" s="130" t="s">
        <v>7285</v>
      </c>
      <c r="B3597" s="130" t="s">
        <v>7286</v>
      </c>
      <c r="C3597" s="130" t="s">
        <v>18</v>
      </c>
      <c r="D3597" s="130">
        <v>0</v>
      </c>
      <c r="E3597" s="131">
        <v>0</v>
      </c>
      <c r="F3597" s="131">
        <v>0</v>
      </c>
      <c r="G3597" s="130" t="s">
        <v>18</v>
      </c>
      <c r="H3597" s="130">
        <v>0</v>
      </c>
      <c r="I3597" s="130">
        <v>0</v>
      </c>
      <c r="J3597" s="131">
        <v>0</v>
      </c>
      <c r="K3597" s="131">
        <v>0</v>
      </c>
    </row>
    <row r="3598" spans="1:11" ht="23.1" hidden="1" customHeight="1" x14ac:dyDescent="0.15">
      <c r="A3598" s="130" t="s">
        <v>7287</v>
      </c>
      <c r="B3598" s="130" t="s">
        <v>7288</v>
      </c>
      <c r="C3598" s="130" t="s">
        <v>22</v>
      </c>
      <c r="D3598" s="130" t="s">
        <v>11</v>
      </c>
      <c r="E3598" s="131">
        <v>0</v>
      </c>
      <c r="F3598" s="131">
        <v>0</v>
      </c>
      <c r="G3598" s="130" t="s">
        <v>73</v>
      </c>
      <c r="H3598" s="130" t="s">
        <v>62</v>
      </c>
      <c r="I3598" s="130">
        <v>0</v>
      </c>
      <c r="J3598" s="131">
        <v>0</v>
      </c>
      <c r="K3598" s="131">
        <v>0</v>
      </c>
    </row>
    <row r="3599" spans="1:11" ht="23.1" hidden="1" customHeight="1" x14ac:dyDescent="0.15">
      <c r="A3599" s="130" t="s">
        <v>7289</v>
      </c>
      <c r="B3599" s="130" t="s">
        <v>7290</v>
      </c>
      <c r="C3599" s="130" t="s">
        <v>39</v>
      </c>
      <c r="D3599" s="130">
        <v>0</v>
      </c>
      <c r="E3599" s="131">
        <v>0</v>
      </c>
      <c r="F3599" s="131">
        <v>0</v>
      </c>
      <c r="G3599" s="130" t="s">
        <v>52</v>
      </c>
      <c r="H3599" s="130">
        <v>0</v>
      </c>
      <c r="I3599" s="130">
        <v>0</v>
      </c>
      <c r="J3599" s="131">
        <v>0</v>
      </c>
      <c r="K3599" s="131">
        <v>0</v>
      </c>
    </row>
    <row r="3600" spans="1:11" ht="23.1" hidden="1" customHeight="1" x14ac:dyDescent="0.15">
      <c r="A3600" s="130" t="s">
        <v>7291</v>
      </c>
      <c r="B3600" s="130" t="s">
        <v>7292</v>
      </c>
      <c r="C3600" s="130" t="s">
        <v>17</v>
      </c>
      <c r="D3600" s="130">
        <v>0</v>
      </c>
      <c r="E3600" s="131">
        <v>0</v>
      </c>
      <c r="F3600" s="131">
        <v>0</v>
      </c>
      <c r="G3600" s="130" t="s">
        <v>80</v>
      </c>
      <c r="H3600" s="130">
        <v>0</v>
      </c>
      <c r="I3600" s="130">
        <v>0</v>
      </c>
      <c r="J3600" s="131">
        <v>0</v>
      </c>
      <c r="K3600" s="131">
        <v>0</v>
      </c>
    </row>
    <row r="3601" spans="1:11" ht="23.1" hidden="1" customHeight="1" x14ac:dyDescent="0.15">
      <c r="A3601" s="130" t="s">
        <v>7293</v>
      </c>
      <c r="B3601" s="130" t="s">
        <v>7294</v>
      </c>
      <c r="C3601" s="130" t="s">
        <v>22</v>
      </c>
      <c r="D3601" s="130" t="s">
        <v>50</v>
      </c>
      <c r="E3601" s="131">
        <v>0</v>
      </c>
      <c r="F3601" s="131">
        <v>0</v>
      </c>
      <c r="G3601" s="130">
        <v>0</v>
      </c>
      <c r="H3601" s="130" t="s">
        <v>50</v>
      </c>
      <c r="I3601" s="130">
        <v>0</v>
      </c>
      <c r="J3601" s="131">
        <v>0</v>
      </c>
      <c r="K3601" s="131">
        <v>0</v>
      </c>
    </row>
    <row r="3602" spans="1:11" ht="23.1" hidden="1" customHeight="1" x14ac:dyDescent="0.15">
      <c r="A3602" s="130" t="s">
        <v>7295</v>
      </c>
      <c r="B3602" s="130" t="s">
        <v>7296</v>
      </c>
      <c r="C3602" s="130" t="s">
        <v>39</v>
      </c>
      <c r="D3602" s="130">
        <v>0</v>
      </c>
      <c r="E3602" s="131">
        <v>0</v>
      </c>
      <c r="F3602" s="131">
        <v>0</v>
      </c>
      <c r="G3602" s="130" t="s">
        <v>52</v>
      </c>
      <c r="H3602" s="130">
        <v>0</v>
      </c>
      <c r="I3602" s="130">
        <v>0</v>
      </c>
      <c r="J3602" s="131">
        <v>0</v>
      </c>
      <c r="K3602" s="131">
        <v>0</v>
      </c>
    </row>
    <row r="3603" spans="1:11" ht="23.1" hidden="1" customHeight="1" x14ac:dyDescent="0.15">
      <c r="A3603" s="130" t="s">
        <v>7297</v>
      </c>
      <c r="B3603" s="130" t="s">
        <v>7298</v>
      </c>
      <c r="C3603" s="130" t="s">
        <v>22</v>
      </c>
      <c r="D3603" s="130">
        <v>0</v>
      </c>
      <c r="E3603" s="131">
        <v>0</v>
      </c>
      <c r="F3603" s="131">
        <v>0</v>
      </c>
      <c r="G3603" s="130" t="s">
        <v>70</v>
      </c>
      <c r="H3603" s="130">
        <v>0</v>
      </c>
      <c r="I3603" s="130">
        <v>0</v>
      </c>
      <c r="J3603" s="131">
        <v>0</v>
      </c>
      <c r="K3603" s="131">
        <v>0</v>
      </c>
    </row>
    <row r="3604" spans="1:11" ht="23.1" hidden="1" customHeight="1" x14ac:dyDescent="0.15">
      <c r="A3604" s="130" t="s">
        <v>7299</v>
      </c>
      <c r="B3604" s="130" t="s">
        <v>7300</v>
      </c>
      <c r="C3604" s="130" t="s">
        <v>12</v>
      </c>
      <c r="D3604" s="130">
        <v>0</v>
      </c>
      <c r="E3604" s="131">
        <v>0</v>
      </c>
      <c r="F3604" s="131">
        <v>0</v>
      </c>
      <c r="G3604" s="130" t="s">
        <v>19</v>
      </c>
      <c r="H3604" s="130">
        <v>0</v>
      </c>
      <c r="I3604" s="130">
        <v>0</v>
      </c>
      <c r="J3604" s="131">
        <v>0</v>
      </c>
      <c r="K3604" s="131">
        <v>0</v>
      </c>
    </row>
    <row r="3605" spans="1:11" ht="23.1" hidden="1" customHeight="1" x14ac:dyDescent="0.15">
      <c r="A3605" s="130" t="s">
        <v>7301</v>
      </c>
      <c r="B3605" s="130" t="s">
        <v>7302</v>
      </c>
      <c r="C3605" s="130" t="s">
        <v>17</v>
      </c>
      <c r="D3605" s="130">
        <v>0</v>
      </c>
      <c r="E3605" s="131">
        <v>0</v>
      </c>
      <c r="F3605" s="131">
        <v>0</v>
      </c>
      <c r="G3605" s="130" t="s">
        <v>83</v>
      </c>
      <c r="H3605" s="130">
        <v>0</v>
      </c>
      <c r="I3605" s="130">
        <v>0</v>
      </c>
      <c r="J3605" s="131">
        <v>0</v>
      </c>
      <c r="K3605" s="131">
        <v>0</v>
      </c>
    </row>
    <row r="3606" spans="1:11" ht="23.1" hidden="1" customHeight="1" x14ac:dyDescent="0.15">
      <c r="A3606" s="130" t="s">
        <v>7303</v>
      </c>
      <c r="B3606" s="130" t="s">
        <v>7304</v>
      </c>
      <c r="C3606" s="130" t="s">
        <v>11</v>
      </c>
      <c r="D3606" s="130">
        <v>0</v>
      </c>
      <c r="E3606" s="131">
        <v>0</v>
      </c>
      <c r="F3606" s="131">
        <v>0</v>
      </c>
      <c r="G3606" s="130" t="s">
        <v>62</v>
      </c>
      <c r="H3606" s="130">
        <v>0</v>
      </c>
      <c r="I3606" s="130">
        <v>0</v>
      </c>
      <c r="J3606" s="131">
        <v>0</v>
      </c>
      <c r="K3606" s="131">
        <v>0</v>
      </c>
    </row>
    <row r="3607" spans="1:11" ht="23.1" hidden="1" customHeight="1" x14ac:dyDescent="0.15">
      <c r="A3607" s="130" t="s">
        <v>7305</v>
      </c>
      <c r="B3607" s="130" t="s">
        <v>7306</v>
      </c>
      <c r="C3607" s="130" t="s">
        <v>22</v>
      </c>
      <c r="D3607" s="130">
        <v>0</v>
      </c>
      <c r="E3607" s="131">
        <v>0</v>
      </c>
      <c r="F3607" s="131">
        <v>0</v>
      </c>
      <c r="G3607" s="130" t="s">
        <v>71</v>
      </c>
      <c r="H3607" s="130">
        <v>0</v>
      </c>
      <c r="I3607" s="130">
        <v>0</v>
      </c>
      <c r="J3607" s="131">
        <v>0</v>
      </c>
      <c r="K3607" s="131">
        <v>0</v>
      </c>
    </row>
    <row r="3608" spans="1:11" ht="23.1" hidden="1" customHeight="1" x14ac:dyDescent="0.15">
      <c r="A3608" s="130" t="s">
        <v>7307</v>
      </c>
      <c r="B3608" s="130" t="s">
        <v>7308</v>
      </c>
      <c r="C3608" s="130" t="s">
        <v>17</v>
      </c>
      <c r="D3608" s="130">
        <v>0</v>
      </c>
      <c r="E3608" s="131">
        <v>0</v>
      </c>
      <c r="F3608" s="131">
        <v>0</v>
      </c>
      <c r="G3608" s="130" t="s">
        <v>37</v>
      </c>
      <c r="H3608" s="130">
        <v>0</v>
      </c>
      <c r="I3608" s="130">
        <v>0</v>
      </c>
      <c r="J3608" s="131">
        <v>0</v>
      </c>
      <c r="K3608" s="131">
        <v>0</v>
      </c>
    </row>
    <row r="3609" spans="1:11" ht="23.1" hidden="1" customHeight="1" x14ac:dyDescent="0.15">
      <c r="A3609" s="130" t="s">
        <v>7309</v>
      </c>
      <c r="B3609" s="130" t="s">
        <v>7310</v>
      </c>
      <c r="C3609" s="130" t="s">
        <v>17</v>
      </c>
      <c r="D3609" s="130" t="s">
        <v>25</v>
      </c>
      <c r="E3609" s="131">
        <v>0</v>
      </c>
      <c r="F3609" s="131">
        <v>0</v>
      </c>
      <c r="G3609" s="130" t="s">
        <v>23</v>
      </c>
      <c r="H3609" s="130" t="s">
        <v>33</v>
      </c>
      <c r="I3609" s="130">
        <v>0</v>
      </c>
      <c r="J3609" s="131">
        <v>0</v>
      </c>
      <c r="K3609" s="131">
        <v>0</v>
      </c>
    </row>
    <row r="3610" spans="1:11" ht="23.1" hidden="1" customHeight="1" x14ac:dyDescent="0.15">
      <c r="A3610" s="130" t="s">
        <v>7311</v>
      </c>
      <c r="B3610" s="130" t="s">
        <v>7312</v>
      </c>
      <c r="C3610" s="130" t="s">
        <v>40</v>
      </c>
      <c r="D3610" s="130" t="s">
        <v>11</v>
      </c>
      <c r="E3610" s="131">
        <v>0</v>
      </c>
      <c r="F3610" s="131">
        <v>0</v>
      </c>
      <c r="G3610" s="130" t="s">
        <v>40</v>
      </c>
      <c r="H3610" s="130" t="s">
        <v>57</v>
      </c>
      <c r="I3610" s="130">
        <v>0</v>
      </c>
      <c r="J3610" s="131">
        <v>0</v>
      </c>
      <c r="K3610" s="131">
        <v>0</v>
      </c>
    </row>
    <row r="3611" spans="1:11" ht="23.1" hidden="1" customHeight="1" x14ac:dyDescent="0.15">
      <c r="A3611" s="130" t="s">
        <v>7313</v>
      </c>
      <c r="B3611" s="130" t="s">
        <v>7314</v>
      </c>
      <c r="C3611" s="130" t="s">
        <v>40</v>
      </c>
      <c r="D3611" s="130">
        <v>0</v>
      </c>
      <c r="E3611" s="131">
        <v>0</v>
      </c>
      <c r="F3611" s="131">
        <v>0</v>
      </c>
      <c r="G3611" s="130" t="s">
        <v>40</v>
      </c>
      <c r="H3611" s="130">
        <v>0</v>
      </c>
      <c r="I3611" s="130">
        <v>0</v>
      </c>
      <c r="J3611" s="131">
        <v>0</v>
      </c>
      <c r="K3611" s="131">
        <v>0</v>
      </c>
    </row>
    <row r="3612" spans="1:11" ht="23.1" hidden="1" customHeight="1" x14ac:dyDescent="0.15">
      <c r="A3612" s="130" t="s">
        <v>7315</v>
      </c>
      <c r="B3612" s="130" t="s">
        <v>7316</v>
      </c>
      <c r="C3612" s="130" t="s">
        <v>18</v>
      </c>
      <c r="D3612" s="130">
        <v>0</v>
      </c>
      <c r="E3612" s="131">
        <v>0</v>
      </c>
      <c r="F3612" s="131">
        <v>0</v>
      </c>
      <c r="G3612" s="130" t="s">
        <v>18</v>
      </c>
      <c r="H3612" s="130">
        <v>0</v>
      </c>
      <c r="I3612" s="130">
        <v>0</v>
      </c>
      <c r="J3612" s="131">
        <v>0</v>
      </c>
      <c r="K3612" s="131">
        <v>0</v>
      </c>
    </row>
    <row r="3613" spans="1:11" ht="23.1" hidden="1" customHeight="1" x14ac:dyDescent="0.15">
      <c r="A3613" s="130" t="s">
        <v>7317</v>
      </c>
      <c r="B3613" s="130" t="s">
        <v>7318</v>
      </c>
      <c r="C3613" s="130" t="s">
        <v>25</v>
      </c>
      <c r="D3613" s="130">
        <v>0</v>
      </c>
      <c r="E3613" s="131" t="s">
        <v>39</v>
      </c>
      <c r="F3613" s="131">
        <v>0</v>
      </c>
      <c r="G3613" s="130" t="s">
        <v>55</v>
      </c>
      <c r="H3613" s="130">
        <v>0</v>
      </c>
      <c r="I3613" s="130">
        <v>0</v>
      </c>
      <c r="J3613" s="131" t="s">
        <v>52</v>
      </c>
      <c r="K3613" s="131">
        <v>0</v>
      </c>
    </row>
    <row r="3614" spans="1:11" ht="23.1" hidden="1" customHeight="1" x14ac:dyDescent="0.15">
      <c r="A3614" s="130" t="s">
        <v>7319</v>
      </c>
      <c r="B3614" s="130" t="s">
        <v>7320</v>
      </c>
      <c r="C3614" s="130" t="s">
        <v>11</v>
      </c>
      <c r="D3614" s="130">
        <v>0</v>
      </c>
      <c r="E3614" s="131">
        <v>0</v>
      </c>
      <c r="F3614" s="131">
        <v>0</v>
      </c>
      <c r="G3614" s="130" t="s">
        <v>62</v>
      </c>
      <c r="H3614" s="130">
        <v>0</v>
      </c>
      <c r="I3614" s="130">
        <v>0</v>
      </c>
      <c r="J3614" s="131">
        <v>0</v>
      </c>
      <c r="K3614" s="131">
        <v>0</v>
      </c>
    </row>
    <row r="3615" spans="1:11" ht="23.1" hidden="1" customHeight="1" x14ac:dyDescent="0.15">
      <c r="A3615" s="130" t="s">
        <v>7321</v>
      </c>
      <c r="B3615" s="130" t="s">
        <v>7322</v>
      </c>
      <c r="C3615" s="130" t="s">
        <v>17</v>
      </c>
      <c r="D3615" s="130">
        <v>0</v>
      </c>
      <c r="E3615" s="131">
        <v>0</v>
      </c>
      <c r="F3615" s="131">
        <v>0</v>
      </c>
      <c r="G3615" s="130" t="s">
        <v>83</v>
      </c>
      <c r="H3615" s="130">
        <v>0</v>
      </c>
      <c r="I3615" s="130">
        <v>0</v>
      </c>
      <c r="J3615" s="131">
        <v>0</v>
      </c>
      <c r="K3615" s="131">
        <v>0</v>
      </c>
    </row>
    <row r="3616" spans="1:11" ht="23.1" hidden="1" customHeight="1" x14ac:dyDescent="0.15">
      <c r="A3616" s="130" t="s">
        <v>7323</v>
      </c>
      <c r="B3616" s="130" t="s">
        <v>7324</v>
      </c>
      <c r="C3616" s="130" t="s">
        <v>18</v>
      </c>
      <c r="D3616" s="130">
        <v>0</v>
      </c>
      <c r="E3616" s="131">
        <v>0</v>
      </c>
      <c r="F3616" s="131">
        <v>0</v>
      </c>
      <c r="G3616" s="130" t="s">
        <v>18</v>
      </c>
      <c r="H3616" s="130">
        <v>0</v>
      </c>
      <c r="I3616" s="130">
        <v>0</v>
      </c>
      <c r="J3616" s="131">
        <v>0</v>
      </c>
      <c r="K3616" s="131">
        <v>0</v>
      </c>
    </row>
    <row r="3617" spans="1:11" ht="23.1" hidden="1" customHeight="1" x14ac:dyDescent="0.15">
      <c r="A3617" s="130" t="s">
        <v>7325</v>
      </c>
      <c r="B3617" s="130" t="s">
        <v>7326</v>
      </c>
      <c r="C3617" s="130" t="s">
        <v>47</v>
      </c>
      <c r="D3617" s="130">
        <v>0</v>
      </c>
      <c r="E3617" s="131">
        <v>0</v>
      </c>
      <c r="F3617" s="131">
        <v>0</v>
      </c>
      <c r="G3617" s="130" t="s">
        <v>47</v>
      </c>
      <c r="H3617" s="130">
        <v>0</v>
      </c>
      <c r="I3617" s="130">
        <v>0</v>
      </c>
      <c r="J3617" s="131">
        <v>0</v>
      </c>
      <c r="K3617" s="131">
        <v>0</v>
      </c>
    </row>
    <row r="3618" spans="1:11" ht="23.1" hidden="1" customHeight="1" x14ac:dyDescent="0.15">
      <c r="A3618" s="130" t="s">
        <v>7327</v>
      </c>
      <c r="B3618" s="130" t="s">
        <v>7328</v>
      </c>
      <c r="C3618" s="130" t="s">
        <v>50</v>
      </c>
      <c r="D3618" s="130">
        <v>0</v>
      </c>
      <c r="E3618" s="131">
        <v>0</v>
      </c>
      <c r="F3618" s="131">
        <v>0</v>
      </c>
      <c r="G3618" s="130" t="s">
        <v>50</v>
      </c>
      <c r="H3618" s="130">
        <v>0</v>
      </c>
      <c r="I3618" s="130">
        <v>0</v>
      </c>
      <c r="J3618" s="131">
        <v>0</v>
      </c>
      <c r="K3618" s="131">
        <v>0</v>
      </c>
    </row>
    <row r="3619" spans="1:11" ht="23.1" hidden="1" customHeight="1" x14ac:dyDescent="0.15">
      <c r="A3619" s="130" t="s">
        <v>7329</v>
      </c>
      <c r="B3619" s="130" t="s">
        <v>7330</v>
      </c>
      <c r="C3619" s="130" t="s">
        <v>17</v>
      </c>
      <c r="D3619" s="130">
        <v>0</v>
      </c>
      <c r="E3619" s="131">
        <v>0</v>
      </c>
      <c r="F3619" s="131">
        <v>0</v>
      </c>
      <c r="G3619" s="130" t="s">
        <v>83</v>
      </c>
      <c r="H3619" s="130">
        <v>0</v>
      </c>
      <c r="I3619" s="130">
        <v>0</v>
      </c>
      <c r="J3619" s="131">
        <v>0</v>
      </c>
      <c r="K3619" s="131">
        <v>0</v>
      </c>
    </row>
    <row r="3620" spans="1:11" ht="23.1" hidden="1" customHeight="1" x14ac:dyDescent="0.15">
      <c r="A3620" s="130" t="s">
        <v>7331</v>
      </c>
      <c r="B3620" s="130" t="s">
        <v>7332</v>
      </c>
      <c r="C3620" s="130" t="s">
        <v>12</v>
      </c>
      <c r="D3620" s="130">
        <v>0</v>
      </c>
      <c r="E3620" s="131">
        <v>0</v>
      </c>
      <c r="F3620" s="131">
        <v>0</v>
      </c>
      <c r="G3620" s="130" t="s">
        <v>19</v>
      </c>
      <c r="H3620" s="130">
        <v>0</v>
      </c>
      <c r="I3620" s="130">
        <v>0</v>
      </c>
      <c r="J3620" s="131">
        <v>0</v>
      </c>
      <c r="K3620" s="131">
        <v>0</v>
      </c>
    </row>
    <row r="3621" spans="1:11" ht="23.1" hidden="1" customHeight="1" x14ac:dyDescent="0.15">
      <c r="A3621" s="130" t="s">
        <v>7333</v>
      </c>
      <c r="B3621" s="130" t="s">
        <v>7334</v>
      </c>
      <c r="C3621" s="130" t="s">
        <v>17</v>
      </c>
      <c r="D3621" s="130">
        <v>0</v>
      </c>
      <c r="E3621" s="131" t="s">
        <v>12</v>
      </c>
      <c r="F3621" s="131">
        <v>0</v>
      </c>
      <c r="G3621" s="130" t="s">
        <v>82</v>
      </c>
      <c r="H3621" s="130">
        <v>0</v>
      </c>
      <c r="I3621" s="130">
        <v>0</v>
      </c>
      <c r="J3621" s="131">
        <v>0</v>
      </c>
      <c r="K3621" s="131">
        <v>0</v>
      </c>
    </row>
    <row r="3622" spans="1:11" ht="23.1" hidden="1" customHeight="1" x14ac:dyDescent="0.15">
      <c r="A3622" s="130" t="s">
        <v>7335</v>
      </c>
      <c r="B3622" s="130" t="s">
        <v>7336</v>
      </c>
      <c r="C3622" s="130" t="s">
        <v>17</v>
      </c>
      <c r="D3622" s="130">
        <v>0</v>
      </c>
      <c r="E3622" s="131" t="s">
        <v>12</v>
      </c>
      <c r="F3622" s="131">
        <v>0</v>
      </c>
      <c r="G3622" s="130" t="s">
        <v>82</v>
      </c>
      <c r="H3622" s="130">
        <v>0</v>
      </c>
      <c r="I3622" s="130">
        <v>0</v>
      </c>
      <c r="J3622" s="131">
        <v>0</v>
      </c>
      <c r="K3622" s="131">
        <v>0</v>
      </c>
    </row>
    <row r="3623" spans="1:11" ht="23.1" hidden="1" customHeight="1" x14ac:dyDescent="0.15">
      <c r="A3623" s="130" t="s">
        <v>7337</v>
      </c>
      <c r="B3623" s="130" t="s">
        <v>7338</v>
      </c>
      <c r="C3623" s="130" t="s">
        <v>50</v>
      </c>
      <c r="D3623" s="130">
        <v>0</v>
      </c>
      <c r="E3623" s="131" t="s">
        <v>12</v>
      </c>
      <c r="F3623" s="131">
        <v>0</v>
      </c>
      <c r="G3623" s="130" t="s">
        <v>50</v>
      </c>
      <c r="H3623" s="130">
        <v>0</v>
      </c>
      <c r="I3623" s="130">
        <v>0</v>
      </c>
      <c r="J3623" s="131" t="s">
        <v>19</v>
      </c>
      <c r="K3623" s="131">
        <v>0</v>
      </c>
    </row>
    <row r="3624" spans="1:11" ht="23.1" hidden="1" customHeight="1" x14ac:dyDescent="0.15">
      <c r="A3624" s="130" t="s">
        <v>7339</v>
      </c>
      <c r="B3624" s="130" t="s">
        <v>7340</v>
      </c>
      <c r="C3624" s="130" t="s">
        <v>22</v>
      </c>
      <c r="D3624" s="130">
        <v>0</v>
      </c>
      <c r="E3624" s="131">
        <v>0</v>
      </c>
      <c r="F3624" s="131">
        <v>0</v>
      </c>
      <c r="G3624" s="130" t="s">
        <v>73</v>
      </c>
      <c r="H3624" s="130">
        <v>0</v>
      </c>
      <c r="I3624" s="130">
        <v>0</v>
      </c>
      <c r="J3624" s="131">
        <v>0</v>
      </c>
      <c r="K3624" s="131">
        <v>0</v>
      </c>
    </row>
    <row r="3625" spans="1:11" ht="23.1" hidden="1" customHeight="1" x14ac:dyDescent="0.15">
      <c r="A3625" s="130" t="s">
        <v>7341</v>
      </c>
      <c r="B3625" s="130" t="s">
        <v>7342</v>
      </c>
      <c r="C3625" s="130" t="s">
        <v>50</v>
      </c>
      <c r="D3625" s="130">
        <v>0</v>
      </c>
      <c r="E3625" s="131">
        <v>0</v>
      </c>
      <c r="F3625" s="131">
        <v>0</v>
      </c>
      <c r="G3625" s="130" t="s">
        <v>50</v>
      </c>
      <c r="H3625" s="130">
        <v>0</v>
      </c>
      <c r="I3625" s="130">
        <v>0</v>
      </c>
      <c r="J3625" s="131">
        <v>0</v>
      </c>
      <c r="K3625" s="131">
        <v>0</v>
      </c>
    </row>
    <row r="3626" spans="1:11" ht="23.1" hidden="1" customHeight="1" x14ac:dyDescent="0.15">
      <c r="A3626" s="130" t="s">
        <v>7343</v>
      </c>
      <c r="B3626" s="130" t="s">
        <v>7344</v>
      </c>
      <c r="C3626" s="130" t="s">
        <v>47</v>
      </c>
      <c r="D3626" s="130">
        <v>0</v>
      </c>
      <c r="E3626" s="131">
        <v>0</v>
      </c>
      <c r="F3626" s="131">
        <v>0</v>
      </c>
      <c r="G3626" s="130" t="s">
        <v>47</v>
      </c>
      <c r="H3626" s="130">
        <v>0</v>
      </c>
      <c r="I3626" s="130">
        <v>0</v>
      </c>
      <c r="J3626" s="131">
        <v>0</v>
      </c>
      <c r="K3626" s="131">
        <v>0</v>
      </c>
    </row>
    <row r="3627" spans="1:11" ht="23.1" hidden="1" customHeight="1" x14ac:dyDescent="0.15">
      <c r="A3627" s="130" t="s">
        <v>7345</v>
      </c>
      <c r="B3627" s="130" t="s">
        <v>7346</v>
      </c>
      <c r="C3627" s="130" t="s">
        <v>22</v>
      </c>
      <c r="D3627" s="130">
        <v>0</v>
      </c>
      <c r="E3627" s="131">
        <v>0</v>
      </c>
      <c r="F3627" s="131">
        <v>0</v>
      </c>
      <c r="G3627" s="130" t="s">
        <v>75</v>
      </c>
      <c r="H3627" s="130">
        <v>0</v>
      </c>
      <c r="I3627" s="130">
        <v>0</v>
      </c>
      <c r="J3627" s="131">
        <v>0</v>
      </c>
      <c r="K3627" s="131">
        <v>0</v>
      </c>
    </row>
    <row r="3628" spans="1:11" ht="23.1" hidden="1" customHeight="1" x14ac:dyDescent="0.15">
      <c r="A3628" s="130" t="s">
        <v>7347</v>
      </c>
      <c r="B3628" s="130" t="s">
        <v>7348</v>
      </c>
      <c r="C3628" s="130" t="s">
        <v>17</v>
      </c>
      <c r="D3628" s="130">
        <v>0</v>
      </c>
      <c r="E3628" s="131">
        <v>0</v>
      </c>
      <c r="F3628" s="131">
        <v>0</v>
      </c>
      <c r="G3628" s="130" t="s">
        <v>83</v>
      </c>
      <c r="H3628" s="130">
        <v>0</v>
      </c>
      <c r="I3628" s="130">
        <v>0</v>
      </c>
      <c r="J3628" s="131">
        <v>0</v>
      </c>
      <c r="K3628" s="131">
        <v>0</v>
      </c>
    </row>
    <row r="3629" spans="1:11" ht="23.1" hidden="1" customHeight="1" x14ac:dyDescent="0.15">
      <c r="A3629" s="130" t="s">
        <v>7349</v>
      </c>
      <c r="B3629" s="130" t="s">
        <v>7350</v>
      </c>
      <c r="C3629" s="130" t="s">
        <v>25</v>
      </c>
      <c r="D3629" s="130">
        <v>0</v>
      </c>
      <c r="E3629" s="131">
        <v>0</v>
      </c>
      <c r="F3629" s="131">
        <v>0</v>
      </c>
      <c r="G3629" s="130" t="s">
        <v>27</v>
      </c>
      <c r="H3629" s="130">
        <v>0</v>
      </c>
      <c r="I3629" s="130">
        <v>0</v>
      </c>
      <c r="J3629" s="131">
        <v>0</v>
      </c>
      <c r="K3629" s="131">
        <v>0</v>
      </c>
    </row>
    <row r="3630" spans="1:11" ht="23.1" hidden="1" customHeight="1" x14ac:dyDescent="0.15">
      <c r="A3630" s="130" t="s">
        <v>7351</v>
      </c>
      <c r="B3630" s="130" t="s">
        <v>7352</v>
      </c>
      <c r="C3630" s="130" t="s">
        <v>17</v>
      </c>
      <c r="D3630" s="130">
        <v>0</v>
      </c>
      <c r="E3630" s="131">
        <v>0</v>
      </c>
      <c r="F3630" s="131">
        <v>0</v>
      </c>
      <c r="G3630" s="130" t="s">
        <v>83</v>
      </c>
      <c r="H3630" s="130">
        <v>0</v>
      </c>
      <c r="I3630" s="130">
        <v>0</v>
      </c>
      <c r="J3630" s="131">
        <v>0</v>
      </c>
      <c r="K3630" s="131">
        <v>0</v>
      </c>
    </row>
    <row r="3631" spans="1:11" ht="23.1" hidden="1" customHeight="1" x14ac:dyDescent="0.15">
      <c r="A3631" s="130" t="s">
        <v>7353</v>
      </c>
      <c r="B3631" s="130" t="s">
        <v>7354</v>
      </c>
      <c r="C3631" s="130" t="s">
        <v>25</v>
      </c>
      <c r="D3631" s="130">
        <v>0</v>
      </c>
      <c r="E3631" s="131" t="s">
        <v>39</v>
      </c>
      <c r="F3631" s="131">
        <v>0</v>
      </c>
      <c r="G3631" s="130" t="s">
        <v>72</v>
      </c>
      <c r="H3631" s="130">
        <v>0</v>
      </c>
      <c r="I3631" s="130">
        <v>0</v>
      </c>
      <c r="J3631" s="131" t="s">
        <v>52</v>
      </c>
      <c r="K3631" s="131">
        <v>0</v>
      </c>
    </row>
    <row r="3632" spans="1:11" ht="23.1" hidden="1" customHeight="1" x14ac:dyDescent="0.15">
      <c r="A3632" s="130" t="s">
        <v>7355</v>
      </c>
      <c r="B3632" s="130" t="s">
        <v>7356</v>
      </c>
      <c r="C3632" s="130" t="s">
        <v>50</v>
      </c>
      <c r="D3632" s="130">
        <v>0</v>
      </c>
      <c r="E3632" s="131">
        <v>0</v>
      </c>
      <c r="F3632" s="131">
        <v>0</v>
      </c>
      <c r="G3632" s="130" t="s">
        <v>50</v>
      </c>
      <c r="H3632" s="130">
        <v>0</v>
      </c>
      <c r="I3632" s="130">
        <v>0</v>
      </c>
      <c r="J3632" s="131">
        <v>0</v>
      </c>
      <c r="K3632" s="131">
        <v>0</v>
      </c>
    </row>
    <row r="3633" spans="1:11" ht="23.1" hidden="1" customHeight="1" x14ac:dyDescent="0.15">
      <c r="A3633" s="130" t="s">
        <v>7357</v>
      </c>
      <c r="B3633" s="130" t="s">
        <v>7358</v>
      </c>
      <c r="C3633" s="130" t="s">
        <v>11</v>
      </c>
      <c r="D3633" s="130">
        <v>0</v>
      </c>
      <c r="E3633" s="131">
        <v>0</v>
      </c>
      <c r="F3633" s="131">
        <v>0</v>
      </c>
      <c r="G3633" s="130" t="s">
        <v>62</v>
      </c>
      <c r="H3633" s="130">
        <v>0</v>
      </c>
      <c r="I3633" s="130">
        <v>0</v>
      </c>
      <c r="J3633" s="131">
        <v>0</v>
      </c>
      <c r="K3633" s="131">
        <v>0</v>
      </c>
    </row>
    <row r="3634" spans="1:11" ht="23.1" hidden="1" customHeight="1" x14ac:dyDescent="0.15">
      <c r="A3634" s="130" t="s">
        <v>7359</v>
      </c>
      <c r="B3634" s="130" t="s">
        <v>7360</v>
      </c>
      <c r="C3634" s="130" t="s">
        <v>17</v>
      </c>
      <c r="D3634" s="130">
        <v>0</v>
      </c>
      <c r="E3634" s="131">
        <v>0</v>
      </c>
      <c r="F3634" s="131">
        <v>0</v>
      </c>
      <c r="G3634" s="130" t="s">
        <v>37</v>
      </c>
      <c r="H3634" s="130">
        <v>0</v>
      </c>
      <c r="I3634" s="130">
        <v>0</v>
      </c>
      <c r="J3634" s="131">
        <v>0</v>
      </c>
      <c r="K3634" s="131">
        <v>0</v>
      </c>
    </row>
    <row r="3635" spans="1:11" ht="23.1" hidden="1" customHeight="1" x14ac:dyDescent="0.15">
      <c r="A3635" s="130" t="s">
        <v>7361</v>
      </c>
      <c r="B3635" s="130" t="s">
        <v>7362</v>
      </c>
      <c r="C3635" s="130" t="s">
        <v>50</v>
      </c>
      <c r="D3635" s="130" t="s">
        <v>22</v>
      </c>
      <c r="E3635" s="131">
        <v>0</v>
      </c>
      <c r="F3635" s="131">
        <v>0</v>
      </c>
      <c r="G3635" s="130" t="s">
        <v>50</v>
      </c>
      <c r="H3635" s="130" t="s">
        <v>73</v>
      </c>
      <c r="I3635" s="130">
        <v>0</v>
      </c>
      <c r="J3635" s="131">
        <v>0</v>
      </c>
      <c r="K3635" s="131">
        <v>0</v>
      </c>
    </row>
    <row r="3636" spans="1:11" ht="23.1" hidden="1" customHeight="1" x14ac:dyDescent="0.15">
      <c r="A3636" s="130" t="s">
        <v>7363</v>
      </c>
      <c r="B3636" s="130" t="s">
        <v>7364</v>
      </c>
      <c r="C3636" s="130" t="s">
        <v>50</v>
      </c>
      <c r="D3636" s="130">
        <v>0</v>
      </c>
      <c r="E3636" s="131">
        <v>0</v>
      </c>
      <c r="F3636" s="131">
        <v>0</v>
      </c>
      <c r="G3636" s="130" t="s">
        <v>50</v>
      </c>
      <c r="H3636" s="130">
        <v>0</v>
      </c>
      <c r="I3636" s="130">
        <v>0</v>
      </c>
      <c r="J3636" s="131">
        <v>0</v>
      </c>
      <c r="K3636" s="131">
        <v>0</v>
      </c>
    </row>
    <row r="3637" spans="1:11" ht="23.1" hidden="1" customHeight="1" x14ac:dyDescent="0.15">
      <c r="A3637" s="130" t="s">
        <v>7365</v>
      </c>
      <c r="B3637" s="130" t="s">
        <v>7366</v>
      </c>
      <c r="C3637" s="130" t="s">
        <v>17</v>
      </c>
      <c r="D3637" s="130">
        <v>0</v>
      </c>
      <c r="E3637" s="131">
        <v>0</v>
      </c>
      <c r="F3637" s="131">
        <v>0</v>
      </c>
      <c r="G3637" s="130" t="s">
        <v>83</v>
      </c>
      <c r="H3637" s="130">
        <v>0</v>
      </c>
      <c r="I3637" s="130">
        <v>0</v>
      </c>
      <c r="J3637" s="131">
        <v>0</v>
      </c>
      <c r="K3637" s="131">
        <v>0</v>
      </c>
    </row>
    <row r="3638" spans="1:11" ht="23.1" hidden="1" customHeight="1" x14ac:dyDescent="0.15">
      <c r="A3638" s="130" t="s">
        <v>7367</v>
      </c>
      <c r="B3638" s="130" t="s">
        <v>7368</v>
      </c>
      <c r="C3638" s="130" t="s">
        <v>14</v>
      </c>
      <c r="D3638" s="130">
        <v>0</v>
      </c>
      <c r="E3638" s="131">
        <v>0</v>
      </c>
      <c r="F3638" s="131">
        <v>0</v>
      </c>
      <c r="G3638" s="130" t="s">
        <v>14</v>
      </c>
      <c r="H3638" s="130">
        <v>0</v>
      </c>
      <c r="I3638" s="130">
        <v>0</v>
      </c>
      <c r="J3638" s="131">
        <v>0</v>
      </c>
      <c r="K3638" s="131">
        <v>0</v>
      </c>
    </row>
    <row r="3639" spans="1:11" ht="23.1" hidden="1" customHeight="1" x14ac:dyDescent="0.15">
      <c r="A3639" s="130" t="s">
        <v>7369</v>
      </c>
      <c r="B3639" s="130" t="s">
        <v>7370</v>
      </c>
      <c r="C3639" s="130" t="s">
        <v>26</v>
      </c>
      <c r="D3639" s="130">
        <v>0</v>
      </c>
      <c r="E3639" s="131">
        <v>0</v>
      </c>
      <c r="F3639" s="131">
        <v>0</v>
      </c>
      <c r="G3639" s="130" t="s">
        <v>26</v>
      </c>
      <c r="H3639" s="130">
        <v>0</v>
      </c>
      <c r="I3639" s="130">
        <v>0</v>
      </c>
      <c r="J3639" s="131">
        <v>0</v>
      </c>
      <c r="K3639" s="131">
        <v>0</v>
      </c>
    </row>
    <row r="3640" spans="1:11" ht="23.1" hidden="1" customHeight="1" x14ac:dyDescent="0.15">
      <c r="A3640" s="130" t="s">
        <v>7371</v>
      </c>
      <c r="B3640" s="130" t="s">
        <v>7372</v>
      </c>
      <c r="C3640" s="130" t="s">
        <v>47</v>
      </c>
      <c r="D3640" s="130">
        <v>0</v>
      </c>
      <c r="E3640" s="131">
        <v>0</v>
      </c>
      <c r="F3640" s="131">
        <v>0</v>
      </c>
      <c r="G3640" s="130" t="s">
        <v>47</v>
      </c>
      <c r="H3640" s="130">
        <v>0</v>
      </c>
      <c r="I3640" s="130">
        <v>0</v>
      </c>
      <c r="J3640" s="131">
        <v>0</v>
      </c>
      <c r="K3640" s="131">
        <v>0</v>
      </c>
    </row>
    <row r="3641" spans="1:11" ht="23.1" hidden="1" customHeight="1" x14ac:dyDescent="0.15">
      <c r="A3641" s="130" t="s">
        <v>7373</v>
      </c>
      <c r="B3641" s="130" t="s">
        <v>7374</v>
      </c>
      <c r="C3641" s="130" t="s">
        <v>17</v>
      </c>
      <c r="D3641" s="130">
        <v>0</v>
      </c>
      <c r="E3641" s="131">
        <v>0</v>
      </c>
      <c r="F3641" s="131">
        <v>0</v>
      </c>
      <c r="G3641" s="130" t="s">
        <v>37</v>
      </c>
      <c r="H3641" s="130">
        <v>0</v>
      </c>
      <c r="I3641" s="130">
        <v>0</v>
      </c>
      <c r="J3641" s="131">
        <v>0</v>
      </c>
      <c r="K3641" s="131">
        <v>0</v>
      </c>
    </row>
    <row r="3642" spans="1:11" ht="23.1" hidden="1" customHeight="1" x14ac:dyDescent="0.15">
      <c r="A3642" s="130" t="s">
        <v>7375</v>
      </c>
      <c r="B3642" s="130" t="s">
        <v>7376</v>
      </c>
      <c r="C3642" s="130" t="s">
        <v>17</v>
      </c>
      <c r="D3642" s="130">
        <v>0</v>
      </c>
      <c r="E3642" s="131">
        <v>0</v>
      </c>
      <c r="F3642" s="131">
        <v>0</v>
      </c>
      <c r="G3642" s="130" t="s">
        <v>23</v>
      </c>
      <c r="H3642" s="130">
        <v>0</v>
      </c>
      <c r="I3642" s="130">
        <v>0</v>
      </c>
      <c r="J3642" s="131">
        <v>0</v>
      </c>
      <c r="K3642" s="131">
        <v>0</v>
      </c>
    </row>
    <row r="3643" spans="1:11" ht="23.1" hidden="1" customHeight="1" x14ac:dyDescent="0.15">
      <c r="A3643" s="130" t="s">
        <v>7377</v>
      </c>
      <c r="B3643" s="130" t="s">
        <v>7378</v>
      </c>
      <c r="C3643" s="130" t="s">
        <v>47</v>
      </c>
      <c r="D3643" s="130">
        <v>0</v>
      </c>
      <c r="E3643" s="131">
        <v>0</v>
      </c>
      <c r="F3643" s="131">
        <v>0</v>
      </c>
      <c r="G3643" s="130" t="s">
        <v>47</v>
      </c>
      <c r="H3643" s="130">
        <v>0</v>
      </c>
      <c r="I3643" s="130">
        <v>0</v>
      </c>
      <c r="J3643" s="131">
        <v>0</v>
      </c>
      <c r="K3643" s="131">
        <v>0</v>
      </c>
    </row>
    <row r="3644" spans="1:11" ht="23.1" hidden="1" customHeight="1" x14ac:dyDescent="0.15">
      <c r="A3644" s="130" t="s">
        <v>7379</v>
      </c>
      <c r="B3644" s="130" t="s">
        <v>7380</v>
      </c>
      <c r="C3644" s="130" t="s">
        <v>12</v>
      </c>
      <c r="D3644" s="130">
        <v>0</v>
      </c>
      <c r="E3644" s="131">
        <v>0</v>
      </c>
      <c r="F3644" s="131">
        <v>0</v>
      </c>
      <c r="G3644" s="130" t="s">
        <v>19</v>
      </c>
      <c r="H3644" s="130">
        <v>0</v>
      </c>
      <c r="I3644" s="130">
        <v>0</v>
      </c>
      <c r="J3644" s="131">
        <v>0</v>
      </c>
      <c r="K3644" s="131">
        <v>0</v>
      </c>
    </row>
    <row r="3645" spans="1:11" ht="23.1" hidden="1" customHeight="1" x14ac:dyDescent="0.15">
      <c r="A3645" s="130" t="s">
        <v>7381</v>
      </c>
      <c r="B3645" s="130" t="s">
        <v>7382</v>
      </c>
      <c r="C3645" s="130" t="s">
        <v>17</v>
      </c>
      <c r="D3645" s="130">
        <v>0</v>
      </c>
      <c r="E3645" s="131">
        <v>0</v>
      </c>
      <c r="F3645" s="131">
        <v>0</v>
      </c>
      <c r="G3645" s="130" t="s">
        <v>37</v>
      </c>
      <c r="H3645" s="130">
        <v>0</v>
      </c>
      <c r="I3645" s="130">
        <v>0</v>
      </c>
      <c r="J3645" s="131">
        <v>0</v>
      </c>
      <c r="K3645" s="131">
        <v>0</v>
      </c>
    </row>
    <row r="3646" spans="1:11" ht="23.1" hidden="1" customHeight="1" x14ac:dyDescent="0.15">
      <c r="A3646" s="130" t="s">
        <v>7383</v>
      </c>
      <c r="B3646" s="130" t="s">
        <v>7384</v>
      </c>
      <c r="C3646" s="130" t="s">
        <v>47</v>
      </c>
      <c r="D3646" s="130">
        <v>0</v>
      </c>
      <c r="E3646" s="131">
        <v>0</v>
      </c>
      <c r="F3646" s="131">
        <v>0</v>
      </c>
      <c r="G3646" s="130" t="s">
        <v>47</v>
      </c>
      <c r="H3646" s="130">
        <v>0</v>
      </c>
      <c r="I3646" s="130">
        <v>0</v>
      </c>
      <c r="J3646" s="131">
        <v>0</v>
      </c>
      <c r="K3646" s="131">
        <v>0</v>
      </c>
    </row>
    <row r="3647" spans="1:11" ht="23.1" hidden="1" customHeight="1" x14ac:dyDescent="0.15">
      <c r="A3647" s="130" t="s">
        <v>7385</v>
      </c>
      <c r="B3647" s="130" t="s">
        <v>7386</v>
      </c>
      <c r="C3647" s="130" t="s">
        <v>50</v>
      </c>
      <c r="D3647" s="130">
        <v>0</v>
      </c>
      <c r="E3647" s="131">
        <v>0</v>
      </c>
      <c r="F3647" s="131">
        <v>0</v>
      </c>
      <c r="G3647" s="130" t="s">
        <v>50</v>
      </c>
      <c r="H3647" s="130">
        <v>0</v>
      </c>
      <c r="I3647" s="130">
        <v>0</v>
      </c>
      <c r="J3647" s="131">
        <v>0</v>
      </c>
      <c r="K3647" s="131">
        <v>0</v>
      </c>
    </row>
    <row r="3648" spans="1:11" ht="23.1" hidden="1" customHeight="1" x14ac:dyDescent="0.15">
      <c r="A3648" s="130" t="s">
        <v>7387</v>
      </c>
      <c r="B3648" s="130" t="s">
        <v>7388</v>
      </c>
      <c r="C3648" s="130" t="s">
        <v>22</v>
      </c>
      <c r="D3648" s="130">
        <v>0</v>
      </c>
      <c r="E3648" s="131">
        <v>0</v>
      </c>
      <c r="F3648" s="131">
        <v>0</v>
      </c>
      <c r="G3648" s="130" t="s">
        <v>75</v>
      </c>
      <c r="H3648" s="130">
        <v>0</v>
      </c>
      <c r="I3648" s="130">
        <v>0</v>
      </c>
      <c r="J3648" s="131">
        <v>0</v>
      </c>
      <c r="K3648" s="131">
        <v>0</v>
      </c>
    </row>
    <row r="3649" spans="1:11" ht="23.1" hidden="1" customHeight="1" x14ac:dyDescent="0.15">
      <c r="A3649" s="130" t="s">
        <v>7389</v>
      </c>
      <c r="B3649" s="130" t="s">
        <v>7390</v>
      </c>
      <c r="C3649" s="130" t="s">
        <v>17</v>
      </c>
      <c r="D3649" s="130">
        <v>0</v>
      </c>
      <c r="E3649" s="131">
        <v>0</v>
      </c>
      <c r="F3649" s="131">
        <v>0</v>
      </c>
      <c r="G3649" s="130" t="s">
        <v>83</v>
      </c>
      <c r="H3649" s="130">
        <v>0</v>
      </c>
      <c r="I3649" s="130">
        <v>0</v>
      </c>
      <c r="J3649" s="131">
        <v>0</v>
      </c>
      <c r="K3649" s="131">
        <v>0</v>
      </c>
    </row>
    <row r="3650" spans="1:11" ht="23.1" hidden="1" customHeight="1" x14ac:dyDescent="0.15">
      <c r="A3650" s="130" t="s">
        <v>7391</v>
      </c>
      <c r="B3650" s="130" t="s">
        <v>7392</v>
      </c>
      <c r="C3650" s="130" t="s">
        <v>18</v>
      </c>
      <c r="D3650" s="130">
        <v>0</v>
      </c>
      <c r="E3650" s="131">
        <v>0</v>
      </c>
      <c r="F3650" s="131">
        <v>0</v>
      </c>
      <c r="G3650" s="130" t="s">
        <v>18</v>
      </c>
      <c r="H3650" s="130">
        <v>0</v>
      </c>
      <c r="I3650" s="130">
        <v>0</v>
      </c>
      <c r="J3650" s="131">
        <v>0</v>
      </c>
      <c r="K3650" s="131">
        <v>0</v>
      </c>
    </row>
    <row r="3651" spans="1:11" ht="23.1" hidden="1" customHeight="1" x14ac:dyDescent="0.15">
      <c r="A3651" s="130" t="s">
        <v>7393</v>
      </c>
      <c r="B3651" s="130" t="s">
        <v>7394</v>
      </c>
      <c r="C3651" s="130" t="s">
        <v>25</v>
      </c>
      <c r="D3651" s="130">
        <v>0</v>
      </c>
      <c r="E3651" s="131">
        <v>0</v>
      </c>
      <c r="F3651" s="131">
        <v>0</v>
      </c>
      <c r="G3651" s="130" t="s">
        <v>64</v>
      </c>
      <c r="H3651" s="130">
        <v>0</v>
      </c>
      <c r="I3651" s="130">
        <v>0</v>
      </c>
      <c r="J3651" s="131">
        <v>0</v>
      </c>
      <c r="K3651" s="131">
        <v>0</v>
      </c>
    </row>
    <row r="3652" spans="1:11" ht="23.1" hidden="1" customHeight="1" x14ac:dyDescent="0.15">
      <c r="A3652" s="130" t="s">
        <v>7395</v>
      </c>
      <c r="B3652" s="130" t="s">
        <v>7396</v>
      </c>
      <c r="C3652" s="130" t="s">
        <v>11</v>
      </c>
      <c r="D3652" s="130">
        <v>0</v>
      </c>
      <c r="E3652" s="131">
        <v>0</v>
      </c>
      <c r="F3652" s="131">
        <v>0</v>
      </c>
      <c r="G3652" s="130" t="s">
        <v>62</v>
      </c>
      <c r="H3652" s="130">
        <v>0</v>
      </c>
      <c r="I3652" s="130">
        <v>0</v>
      </c>
      <c r="J3652" s="131">
        <v>0</v>
      </c>
      <c r="K3652" s="131">
        <v>0</v>
      </c>
    </row>
    <row r="3653" spans="1:11" ht="23.1" hidden="1" customHeight="1" x14ac:dyDescent="0.15">
      <c r="A3653" s="130" t="s">
        <v>7397</v>
      </c>
      <c r="B3653" s="130" t="s">
        <v>7398</v>
      </c>
      <c r="C3653" s="130" t="s">
        <v>47</v>
      </c>
      <c r="D3653" s="130">
        <v>0</v>
      </c>
      <c r="E3653" s="131">
        <v>0</v>
      </c>
      <c r="F3653" s="131">
        <v>0</v>
      </c>
      <c r="G3653" s="130" t="s">
        <v>47</v>
      </c>
      <c r="H3653" s="130">
        <v>0</v>
      </c>
      <c r="I3653" s="130">
        <v>0</v>
      </c>
      <c r="J3653" s="131">
        <v>0</v>
      </c>
      <c r="K3653" s="131">
        <v>0</v>
      </c>
    </row>
    <row r="3654" spans="1:11" ht="23.1" hidden="1" customHeight="1" x14ac:dyDescent="0.15">
      <c r="A3654" s="130" t="s">
        <v>7399</v>
      </c>
      <c r="B3654" s="130" t="s">
        <v>7400</v>
      </c>
      <c r="C3654" s="130" t="s">
        <v>12</v>
      </c>
      <c r="D3654" s="130" t="s">
        <v>35</v>
      </c>
      <c r="E3654" s="131">
        <v>0</v>
      </c>
      <c r="F3654" s="131">
        <v>0</v>
      </c>
      <c r="G3654" s="130" t="s">
        <v>19</v>
      </c>
      <c r="H3654" s="130" t="s">
        <v>76</v>
      </c>
      <c r="I3654" s="130">
        <v>0</v>
      </c>
      <c r="J3654" s="131">
        <v>0</v>
      </c>
      <c r="K3654" s="131">
        <v>0</v>
      </c>
    </row>
    <row r="3655" spans="1:11" ht="23.1" hidden="1" customHeight="1" x14ac:dyDescent="0.15">
      <c r="A3655" s="130" t="s">
        <v>7401</v>
      </c>
      <c r="B3655" s="130" t="s">
        <v>7402</v>
      </c>
      <c r="C3655" s="130" t="s">
        <v>17</v>
      </c>
      <c r="D3655" s="130">
        <v>0</v>
      </c>
      <c r="E3655" s="131">
        <v>0</v>
      </c>
      <c r="F3655" s="131">
        <v>0</v>
      </c>
      <c r="G3655" s="130" t="s">
        <v>83</v>
      </c>
      <c r="H3655" s="130">
        <v>0</v>
      </c>
      <c r="I3655" s="130">
        <v>0</v>
      </c>
      <c r="J3655" s="131">
        <v>0</v>
      </c>
      <c r="K3655" s="131">
        <v>0</v>
      </c>
    </row>
    <row r="3656" spans="1:11" ht="23.1" hidden="1" customHeight="1" x14ac:dyDescent="0.15">
      <c r="A3656" s="130" t="s">
        <v>7403</v>
      </c>
      <c r="B3656" s="130" t="s">
        <v>7404</v>
      </c>
      <c r="C3656" s="130" t="s">
        <v>35</v>
      </c>
      <c r="D3656" s="130">
        <v>0</v>
      </c>
      <c r="E3656" s="131">
        <v>0</v>
      </c>
      <c r="F3656" s="131">
        <v>0</v>
      </c>
      <c r="G3656" s="130" t="s">
        <v>36</v>
      </c>
      <c r="H3656" s="130" t="s">
        <v>69</v>
      </c>
      <c r="I3656" s="130">
        <v>0</v>
      </c>
      <c r="J3656" s="131">
        <v>0</v>
      </c>
      <c r="K3656" s="131">
        <v>0</v>
      </c>
    </row>
    <row r="3657" spans="1:11" ht="23.1" hidden="1" customHeight="1" x14ac:dyDescent="0.15">
      <c r="A3657" s="130" t="s">
        <v>7405</v>
      </c>
      <c r="B3657" s="130" t="s">
        <v>7406</v>
      </c>
      <c r="C3657" s="130" t="s">
        <v>50</v>
      </c>
      <c r="D3657" s="130">
        <v>0</v>
      </c>
      <c r="E3657" s="131" t="s">
        <v>12</v>
      </c>
      <c r="F3657" s="131">
        <v>0</v>
      </c>
      <c r="G3657" s="130" t="s">
        <v>50</v>
      </c>
      <c r="H3657" s="130">
        <v>0</v>
      </c>
      <c r="I3657" s="130">
        <v>0</v>
      </c>
      <c r="J3657" s="131" t="s">
        <v>19</v>
      </c>
      <c r="K3657" s="131">
        <v>0</v>
      </c>
    </row>
    <row r="3658" spans="1:11" ht="23.1" hidden="1" customHeight="1" x14ac:dyDescent="0.15">
      <c r="A3658" s="130" t="s">
        <v>7407</v>
      </c>
      <c r="B3658" s="130" t="s">
        <v>7408</v>
      </c>
      <c r="C3658" s="130" t="s">
        <v>47</v>
      </c>
      <c r="D3658" s="130">
        <v>0</v>
      </c>
      <c r="E3658" s="131">
        <v>0</v>
      </c>
      <c r="F3658" s="131">
        <v>0</v>
      </c>
      <c r="G3658" s="130" t="s">
        <v>47</v>
      </c>
      <c r="H3658" s="130">
        <v>0</v>
      </c>
      <c r="I3658" s="130">
        <v>0</v>
      </c>
      <c r="J3658" s="131">
        <v>0</v>
      </c>
      <c r="K3658" s="131">
        <v>0</v>
      </c>
    </row>
    <row r="3659" spans="1:11" ht="23.1" hidden="1" customHeight="1" x14ac:dyDescent="0.15">
      <c r="A3659" s="130" t="s">
        <v>7409</v>
      </c>
      <c r="B3659" s="130" t="s">
        <v>7410</v>
      </c>
      <c r="C3659" s="130" t="s">
        <v>50</v>
      </c>
      <c r="D3659" s="130" t="s">
        <v>22</v>
      </c>
      <c r="E3659" s="131">
        <v>0</v>
      </c>
      <c r="F3659" s="131">
        <v>0</v>
      </c>
      <c r="G3659" s="130" t="s">
        <v>50</v>
      </c>
      <c r="H3659" s="130" t="s">
        <v>73</v>
      </c>
      <c r="I3659" s="130">
        <v>0</v>
      </c>
      <c r="J3659" s="131">
        <v>0</v>
      </c>
      <c r="K3659" s="131">
        <v>0</v>
      </c>
    </row>
    <row r="3660" spans="1:11" ht="23.1" hidden="1" customHeight="1" x14ac:dyDescent="0.15">
      <c r="A3660" s="130" t="s">
        <v>7411</v>
      </c>
      <c r="B3660" s="130" t="s">
        <v>7412</v>
      </c>
      <c r="C3660" s="130" t="s">
        <v>22</v>
      </c>
      <c r="D3660" s="130" t="s">
        <v>17</v>
      </c>
      <c r="E3660" s="131">
        <v>0</v>
      </c>
      <c r="F3660" s="131">
        <v>0</v>
      </c>
      <c r="G3660" s="130" t="s">
        <v>74</v>
      </c>
      <c r="H3660" s="130" t="s">
        <v>23</v>
      </c>
      <c r="I3660" s="130">
        <v>0</v>
      </c>
      <c r="J3660" s="131">
        <v>0</v>
      </c>
      <c r="K3660" s="131">
        <v>0</v>
      </c>
    </row>
    <row r="3661" spans="1:11" ht="23.1" hidden="1" customHeight="1" x14ac:dyDescent="0.15">
      <c r="A3661" s="130" t="s">
        <v>7413</v>
      </c>
      <c r="B3661" s="130" t="s">
        <v>7414</v>
      </c>
      <c r="C3661" s="130" t="s">
        <v>22</v>
      </c>
      <c r="D3661" s="130">
        <v>0</v>
      </c>
      <c r="E3661" s="131">
        <v>0</v>
      </c>
      <c r="F3661" s="131">
        <v>0</v>
      </c>
      <c r="G3661" s="130" t="s">
        <v>75</v>
      </c>
      <c r="H3661" s="130">
        <v>0</v>
      </c>
      <c r="I3661" s="130">
        <v>0</v>
      </c>
      <c r="J3661" s="131">
        <v>0</v>
      </c>
      <c r="K3661" s="131">
        <v>0</v>
      </c>
    </row>
    <row r="3662" spans="1:11" ht="23.1" hidden="1" customHeight="1" x14ac:dyDescent="0.15">
      <c r="A3662" s="130" t="s">
        <v>7415</v>
      </c>
      <c r="B3662" s="130" t="s">
        <v>7416</v>
      </c>
      <c r="C3662" s="130" t="s">
        <v>12</v>
      </c>
      <c r="D3662" s="130" t="s">
        <v>17</v>
      </c>
      <c r="E3662" s="131">
        <v>0</v>
      </c>
      <c r="F3662" s="131">
        <v>0</v>
      </c>
      <c r="G3662" s="130" t="s">
        <v>23</v>
      </c>
      <c r="H3662" s="130" t="s">
        <v>19</v>
      </c>
      <c r="I3662" s="130">
        <v>0</v>
      </c>
      <c r="J3662" s="131">
        <v>0</v>
      </c>
      <c r="K3662" s="131">
        <v>0</v>
      </c>
    </row>
    <row r="3663" spans="1:11" ht="23.1" hidden="1" customHeight="1" x14ac:dyDescent="0.15">
      <c r="A3663" s="130" t="s">
        <v>7417</v>
      </c>
      <c r="B3663" s="130" t="s">
        <v>7418</v>
      </c>
      <c r="C3663" s="130" t="s">
        <v>14</v>
      </c>
      <c r="D3663" s="130">
        <v>0</v>
      </c>
      <c r="E3663" s="131">
        <v>0</v>
      </c>
      <c r="F3663" s="131">
        <v>0</v>
      </c>
      <c r="G3663" s="130" t="s">
        <v>14</v>
      </c>
      <c r="H3663" s="130">
        <v>0</v>
      </c>
      <c r="I3663" s="130">
        <v>0</v>
      </c>
      <c r="J3663" s="131">
        <v>0</v>
      </c>
      <c r="K3663" s="131">
        <v>0</v>
      </c>
    </row>
    <row r="3664" spans="1:11" ht="23.1" hidden="1" customHeight="1" x14ac:dyDescent="0.15">
      <c r="A3664" s="130" t="s">
        <v>7419</v>
      </c>
      <c r="B3664" s="130" t="s">
        <v>7420</v>
      </c>
      <c r="C3664" s="130" t="s">
        <v>17</v>
      </c>
      <c r="D3664" s="130">
        <v>0</v>
      </c>
      <c r="E3664" s="131">
        <v>0</v>
      </c>
      <c r="F3664" s="131">
        <v>0</v>
      </c>
      <c r="G3664" s="130" t="s">
        <v>82</v>
      </c>
      <c r="H3664" s="130">
        <v>0</v>
      </c>
      <c r="I3664" s="130">
        <v>0</v>
      </c>
      <c r="J3664" s="131">
        <v>0</v>
      </c>
      <c r="K3664" s="131">
        <v>0</v>
      </c>
    </row>
    <row r="3665" spans="1:11" ht="23.1" hidden="1" customHeight="1" x14ac:dyDescent="0.15">
      <c r="A3665" s="130" t="s">
        <v>7421</v>
      </c>
      <c r="B3665" s="130" t="s">
        <v>7422</v>
      </c>
      <c r="C3665" s="130" t="s">
        <v>25</v>
      </c>
      <c r="D3665" s="130">
        <v>0</v>
      </c>
      <c r="E3665" s="131">
        <v>0</v>
      </c>
      <c r="F3665" s="131">
        <v>0</v>
      </c>
      <c r="G3665" s="130" t="s">
        <v>64</v>
      </c>
      <c r="H3665" s="130" t="s">
        <v>55</v>
      </c>
      <c r="I3665" s="130">
        <v>0</v>
      </c>
      <c r="J3665" s="131">
        <v>0</v>
      </c>
      <c r="K3665" s="131">
        <v>0</v>
      </c>
    </row>
    <row r="3666" spans="1:11" ht="23.1" hidden="1" customHeight="1" x14ac:dyDescent="0.15">
      <c r="A3666" s="130" t="s">
        <v>7423</v>
      </c>
      <c r="B3666" s="130" t="s">
        <v>7424</v>
      </c>
      <c r="C3666" s="130" t="s">
        <v>26</v>
      </c>
      <c r="D3666" s="130">
        <v>0</v>
      </c>
      <c r="E3666" s="131">
        <v>0</v>
      </c>
      <c r="F3666" s="131">
        <v>0</v>
      </c>
      <c r="G3666" s="130" t="s">
        <v>26</v>
      </c>
      <c r="H3666" s="130">
        <v>0</v>
      </c>
      <c r="I3666" s="130">
        <v>0</v>
      </c>
      <c r="J3666" s="131">
        <v>0</v>
      </c>
      <c r="K3666" s="131">
        <v>0</v>
      </c>
    </row>
    <row r="3667" spans="1:11" ht="23.1" hidden="1" customHeight="1" x14ac:dyDescent="0.15">
      <c r="A3667" s="130" t="s">
        <v>7425</v>
      </c>
      <c r="B3667" s="130" t="s">
        <v>7426</v>
      </c>
      <c r="C3667" s="130" t="s">
        <v>47</v>
      </c>
      <c r="D3667" s="130">
        <v>0</v>
      </c>
      <c r="E3667" s="131">
        <v>0</v>
      </c>
      <c r="F3667" s="131">
        <v>0</v>
      </c>
      <c r="G3667" s="130" t="s">
        <v>47</v>
      </c>
      <c r="H3667" s="130">
        <v>0</v>
      </c>
      <c r="I3667" s="130">
        <v>0</v>
      </c>
      <c r="J3667" s="131">
        <v>0</v>
      </c>
      <c r="K3667" s="131">
        <v>0</v>
      </c>
    </row>
    <row r="3668" spans="1:11" ht="23.1" hidden="1" customHeight="1" x14ac:dyDescent="0.15">
      <c r="A3668" s="130" t="s">
        <v>7427</v>
      </c>
      <c r="B3668" s="130" t="s">
        <v>7428</v>
      </c>
      <c r="C3668" s="130" t="s">
        <v>12</v>
      </c>
      <c r="D3668" s="130">
        <v>0</v>
      </c>
      <c r="E3668" s="131">
        <v>0</v>
      </c>
      <c r="F3668" s="131">
        <v>0</v>
      </c>
      <c r="G3668" s="130" t="s">
        <v>19</v>
      </c>
      <c r="H3668" s="130">
        <v>0</v>
      </c>
      <c r="I3668" s="130">
        <v>0</v>
      </c>
      <c r="J3668" s="131">
        <v>0</v>
      </c>
      <c r="K3668" s="131">
        <v>0</v>
      </c>
    </row>
    <row r="3669" spans="1:11" ht="23.1" hidden="1" customHeight="1" x14ac:dyDescent="0.15">
      <c r="A3669" s="130" t="s">
        <v>7429</v>
      </c>
      <c r="B3669" s="130" t="s">
        <v>7430</v>
      </c>
      <c r="C3669" s="130" t="s">
        <v>47</v>
      </c>
      <c r="D3669" s="130">
        <v>0</v>
      </c>
      <c r="E3669" s="131">
        <v>0</v>
      </c>
      <c r="F3669" s="131">
        <v>0</v>
      </c>
      <c r="G3669" s="130" t="s">
        <v>47</v>
      </c>
      <c r="H3669" s="130">
        <v>0</v>
      </c>
      <c r="I3669" s="130">
        <v>0</v>
      </c>
      <c r="J3669" s="131">
        <v>0</v>
      </c>
      <c r="K3669" s="131">
        <v>0</v>
      </c>
    </row>
    <row r="3670" spans="1:11" ht="23.1" hidden="1" customHeight="1" x14ac:dyDescent="0.15">
      <c r="A3670" s="130" t="s">
        <v>7431</v>
      </c>
      <c r="B3670" s="130" t="s">
        <v>7432</v>
      </c>
      <c r="C3670" s="130" t="s">
        <v>17</v>
      </c>
      <c r="D3670" s="130" t="s">
        <v>25</v>
      </c>
      <c r="E3670" s="131">
        <v>0</v>
      </c>
      <c r="F3670" s="131">
        <v>0</v>
      </c>
      <c r="G3670" s="130" t="s">
        <v>37</v>
      </c>
      <c r="H3670" s="130" t="s">
        <v>27</v>
      </c>
      <c r="I3670" s="130">
        <v>0</v>
      </c>
      <c r="J3670" s="131">
        <v>0</v>
      </c>
      <c r="K3670" s="131">
        <v>0</v>
      </c>
    </row>
    <row r="3671" spans="1:11" ht="23.1" hidden="1" customHeight="1" x14ac:dyDescent="0.15">
      <c r="A3671" s="130" t="s">
        <v>7433</v>
      </c>
      <c r="B3671" s="130" t="s">
        <v>7434</v>
      </c>
      <c r="C3671" s="130" t="s">
        <v>11</v>
      </c>
      <c r="D3671" s="130">
        <v>0</v>
      </c>
      <c r="E3671" s="131">
        <v>0</v>
      </c>
      <c r="F3671" s="131">
        <v>0</v>
      </c>
      <c r="G3671" s="130" t="s">
        <v>13</v>
      </c>
      <c r="H3671" s="130" t="s">
        <v>32</v>
      </c>
      <c r="I3671" s="130">
        <v>0</v>
      </c>
      <c r="J3671" s="131">
        <v>0</v>
      </c>
      <c r="K3671" s="131">
        <v>0</v>
      </c>
    </row>
    <row r="3672" spans="1:11" ht="23.1" hidden="1" customHeight="1" x14ac:dyDescent="0.15">
      <c r="A3672" s="130" t="s">
        <v>7435</v>
      </c>
      <c r="B3672" s="130" t="s">
        <v>7436</v>
      </c>
      <c r="C3672" s="130" t="s">
        <v>39</v>
      </c>
      <c r="D3672" s="130">
        <v>0</v>
      </c>
      <c r="E3672" s="131" t="s">
        <v>17</v>
      </c>
      <c r="F3672" s="131">
        <v>0</v>
      </c>
      <c r="G3672" s="130" t="s">
        <v>67</v>
      </c>
      <c r="H3672" s="130">
        <v>0</v>
      </c>
      <c r="I3672" s="130">
        <v>0</v>
      </c>
      <c r="J3672" s="131">
        <v>0</v>
      </c>
      <c r="K3672" s="131">
        <v>0</v>
      </c>
    </row>
    <row r="3673" spans="1:11" ht="23.1" hidden="1" customHeight="1" x14ac:dyDescent="0.15">
      <c r="A3673" s="130" t="s">
        <v>7437</v>
      </c>
      <c r="B3673" s="130" t="s">
        <v>7438</v>
      </c>
      <c r="C3673" s="130" t="s">
        <v>12</v>
      </c>
      <c r="D3673" s="130">
        <v>0</v>
      </c>
      <c r="E3673" s="131">
        <v>0</v>
      </c>
      <c r="F3673" s="131">
        <v>0</v>
      </c>
      <c r="G3673" s="130" t="s">
        <v>68</v>
      </c>
      <c r="H3673" s="130">
        <v>0</v>
      </c>
      <c r="I3673" s="130">
        <v>0</v>
      </c>
      <c r="J3673" s="131">
        <v>0</v>
      </c>
      <c r="K3673" s="131">
        <v>0</v>
      </c>
    </row>
    <row r="3674" spans="1:11" ht="23.1" hidden="1" customHeight="1" x14ac:dyDescent="0.15">
      <c r="A3674" s="130" t="s">
        <v>7439</v>
      </c>
      <c r="B3674" s="130" t="s">
        <v>7440</v>
      </c>
      <c r="C3674" s="130" t="s">
        <v>50</v>
      </c>
      <c r="D3674" s="130">
        <v>0</v>
      </c>
      <c r="E3674" s="131">
        <v>0</v>
      </c>
      <c r="F3674" s="131">
        <v>0</v>
      </c>
      <c r="G3674" s="130" t="s">
        <v>50</v>
      </c>
      <c r="H3674" s="130">
        <v>0</v>
      </c>
      <c r="I3674" s="130">
        <v>0</v>
      </c>
      <c r="J3674" s="131">
        <v>0</v>
      </c>
      <c r="K3674" s="131">
        <v>0</v>
      </c>
    </row>
    <row r="3675" spans="1:11" ht="23.1" hidden="1" customHeight="1" x14ac:dyDescent="0.15">
      <c r="A3675" s="130" t="s">
        <v>7441</v>
      </c>
      <c r="B3675" s="130" t="s">
        <v>7442</v>
      </c>
      <c r="C3675" s="130" t="s">
        <v>39</v>
      </c>
      <c r="D3675" s="130">
        <v>0</v>
      </c>
      <c r="E3675" s="131">
        <v>0</v>
      </c>
      <c r="F3675" s="131">
        <v>0</v>
      </c>
      <c r="G3675" s="130" t="s">
        <v>43</v>
      </c>
      <c r="H3675" s="130">
        <v>0</v>
      </c>
      <c r="I3675" s="130">
        <v>0</v>
      </c>
      <c r="J3675" s="131">
        <v>0</v>
      </c>
      <c r="K3675" s="131">
        <v>0</v>
      </c>
    </row>
    <row r="3676" spans="1:11" ht="23.1" hidden="1" customHeight="1" x14ac:dyDescent="0.15">
      <c r="A3676" s="130" t="s">
        <v>7443</v>
      </c>
      <c r="B3676" s="130" t="s">
        <v>7444</v>
      </c>
      <c r="C3676" s="130" t="s">
        <v>47</v>
      </c>
      <c r="D3676" s="130">
        <v>0</v>
      </c>
      <c r="E3676" s="131">
        <v>0</v>
      </c>
      <c r="F3676" s="131">
        <v>0</v>
      </c>
      <c r="G3676" s="130" t="s">
        <v>47</v>
      </c>
      <c r="H3676" s="130">
        <v>0</v>
      </c>
      <c r="I3676" s="130">
        <v>0</v>
      </c>
      <c r="J3676" s="131">
        <v>0</v>
      </c>
      <c r="K3676" s="131">
        <v>0</v>
      </c>
    </row>
    <row r="3677" spans="1:11" ht="23.1" hidden="1" customHeight="1" x14ac:dyDescent="0.15">
      <c r="A3677" s="130" t="s">
        <v>7445</v>
      </c>
      <c r="B3677" s="130" t="s">
        <v>7446</v>
      </c>
      <c r="C3677" s="130" t="s">
        <v>26</v>
      </c>
      <c r="D3677" s="130">
        <v>0</v>
      </c>
      <c r="E3677" s="131">
        <v>0</v>
      </c>
      <c r="F3677" s="131">
        <v>0</v>
      </c>
      <c r="G3677" s="130" t="s">
        <v>26</v>
      </c>
      <c r="H3677" s="130">
        <v>0</v>
      </c>
      <c r="I3677" s="130">
        <v>0</v>
      </c>
      <c r="J3677" s="131">
        <v>0</v>
      </c>
      <c r="K3677" s="131">
        <v>0</v>
      </c>
    </row>
    <row r="3678" spans="1:11" ht="23.1" hidden="1" customHeight="1" x14ac:dyDescent="0.15">
      <c r="A3678" s="130" t="s">
        <v>7447</v>
      </c>
      <c r="B3678" s="130" t="s">
        <v>7448</v>
      </c>
      <c r="C3678" s="130" t="s">
        <v>47</v>
      </c>
      <c r="D3678" s="130">
        <v>0</v>
      </c>
      <c r="E3678" s="131">
        <v>0</v>
      </c>
      <c r="F3678" s="131">
        <v>0</v>
      </c>
      <c r="G3678" s="130" t="s">
        <v>47</v>
      </c>
      <c r="H3678" s="130">
        <v>0</v>
      </c>
      <c r="I3678" s="130">
        <v>0</v>
      </c>
      <c r="J3678" s="131">
        <v>0</v>
      </c>
      <c r="K3678" s="131">
        <v>0</v>
      </c>
    </row>
    <row r="3679" spans="1:11" ht="23.1" hidden="1" customHeight="1" x14ac:dyDescent="0.15">
      <c r="A3679" s="130" t="s">
        <v>7449</v>
      </c>
      <c r="B3679" s="130" t="s">
        <v>7450</v>
      </c>
      <c r="C3679" s="130" t="s">
        <v>17</v>
      </c>
      <c r="D3679" s="130">
        <v>0</v>
      </c>
      <c r="E3679" s="131">
        <v>0</v>
      </c>
      <c r="F3679" s="131">
        <v>0</v>
      </c>
      <c r="G3679" s="130" t="s">
        <v>37</v>
      </c>
      <c r="H3679" s="130">
        <v>0</v>
      </c>
      <c r="I3679" s="130">
        <v>0</v>
      </c>
      <c r="J3679" s="131">
        <v>0</v>
      </c>
      <c r="K3679" s="131">
        <v>0</v>
      </c>
    </row>
    <row r="3680" spans="1:11" ht="23.1" hidden="1" customHeight="1" x14ac:dyDescent="0.15">
      <c r="A3680" s="130" t="s">
        <v>7451</v>
      </c>
      <c r="B3680" s="130" t="s">
        <v>7452</v>
      </c>
      <c r="C3680" s="130" t="s">
        <v>47</v>
      </c>
      <c r="D3680" s="130">
        <v>0</v>
      </c>
      <c r="E3680" s="131">
        <v>0</v>
      </c>
      <c r="F3680" s="131">
        <v>0</v>
      </c>
      <c r="G3680" s="130" t="s">
        <v>47</v>
      </c>
      <c r="H3680" s="130">
        <v>0</v>
      </c>
      <c r="I3680" s="130">
        <v>0</v>
      </c>
      <c r="J3680" s="131">
        <v>0</v>
      </c>
      <c r="K3680" s="131">
        <v>0</v>
      </c>
    </row>
    <row r="3681" spans="1:11" ht="23.1" hidden="1" customHeight="1" x14ac:dyDescent="0.15">
      <c r="A3681" s="130" t="s">
        <v>7453</v>
      </c>
      <c r="B3681" s="130" t="s">
        <v>7454</v>
      </c>
      <c r="C3681" s="130" t="s">
        <v>35</v>
      </c>
      <c r="D3681" s="130" t="s">
        <v>40</v>
      </c>
      <c r="E3681" s="131">
        <v>0</v>
      </c>
      <c r="F3681" s="131">
        <v>0</v>
      </c>
      <c r="G3681" s="130" t="s">
        <v>36</v>
      </c>
      <c r="H3681" s="130" t="s">
        <v>40</v>
      </c>
      <c r="I3681" s="130">
        <v>0</v>
      </c>
      <c r="J3681" s="131">
        <v>0</v>
      </c>
      <c r="K3681" s="131">
        <v>0</v>
      </c>
    </row>
    <row r="3682" spans="1:11" ht="23.1" hidden="1" customHeight="1" x14ac:dyDescent="0.15">
      <c r="A3682" s="130" t="s">
        <v>7455</v>
      </c>
      <c r="B3682" s="130" t="s">
        <v>7456</v>
      </c>
      <c r="C3682" s="130" t="s">
        <v>25</v>
      </c>
      <c r="D3682" s="130">
        <v>0</v>
      </c>
      <c r="E3682" s="131">
        <v>0</v>
      </c>
      <c r="F3682" s="131">
        <v>0</v>
      </c>
      <c r="G3682" s="130" t="s">
        <v>64</v>
      </c>
      <c r="H3682" s="130">
        <v>0</v>
      </c>
      <c r="I3682" s="130">
        <v>0</v>
      </c>
      <c r="J3682" s="131">
        <v>0</v>
      </c>
      <c r="K3682" s="131">
        <v>0</v>
      </c>
    </row>
    <row r="3683" spans="1:11" ht="23.1" hidden="1" customHeight="1" x14ac:dyDescent="0.15">
      <c r="A3683" s="130" t="s">
        <v>7457</v>
      </c>
      <c r="B3683" s="130" t="s">
        <v>7458</v>
      </c>
      <c r="C3683" s="130" t="s">
        <v>12</v>
      </c>
      <c r="D3683" s="130">
        <v>0</v>
      </c>
      <c r="E3683" s="131">
        <v>0</v>
      </c>
      <c r="F3683" s="131">
        <v>0</v>
      </c>
      <c r="G3683" s="130" t="s">
        <v>19</v>
      </c>
      <c r="H3683" s="130">
        <v>0</v>
      </c>
      <c r="I3683" s="130">
        <v>0</v>
      </c>
      <c r="J3683" s="131">
        <v>0</v>
      </c>
      <c r="K3683" s="131">
        <v>0</v>
      </c>
    </row>
    <row r="3684" spans="1:11" ht="23.1" hidden="1" customHeight="1" x14ac:dyDescent="0.15">
      <c r="A3684" s="130" t="s">
        <v>7459</v>
      </c>
      <c r="B3684" s="130" t="s">
        <v>7460</v>
      </c>
      <c r="C3684" s="130" t="s">
        <v>47</v>
      </c>
      <c r="D3684" s="130">
        <v>0</v>
      </c>
      <c r="E3684" s="131">
        <v>0</v>
      </c>
      <c r="F3684" s="131">
        <v>0</v>
      </c>
      <c r="G3684" s="130" t="s">
        <v>47</v>
      </c>
      <c r="H3684" s="130">
        <v>0</v>
      </c>
      <c r="I3684" s="130">
        <v>0</v>
      </c>
      <c r="J3684" s="131">
        <v>0</v>
      </c>
      <c r="K3684" s="131">
        <v>0</v>
      </c>
    </row>
    <row r="3685" spans="1:11" ht="23.1" hidden="1" customHeight="1" x14ac:dyDescent="0.15">
      <c r="A3685" s="130" t="s">
        <v>7461</v>
      </c>
      <c r="B3685" s="130" t="s">
        <v>7462</v>
      </c>
      <c r="C3685" s="130" t="s">
        <v>50</v>
      </c>
      <c r="D3685" s="130">
        <v>0</v>
      </c>
      <c r="E3685" s="131" t="s">
        <v>12</v>
      </c>
      <c r="F3685" s="131">
        <v>0</v>
      </c>
      <c r="G3685" s="130" t="s">
        <v>50</v>
      </c>
      <c r="H3685" s="130">
        <v>0</v>
      </c>
      <c r="I3685" s="130">
        <v>0</v>
      </c>
      <c r="J3685" s="131" t="s">
        <v>19</v>
      </c>
      <c r="K3685" s="131">
        <v>0</v>
      </c>
    </row>
    <row r="3686" spans="1:11" ht="23.1" hidden="1" customHeight="1" x14ac:dyDescent="0.15">
      <c r="A3686" s="130" t="s">
        <v>7463</v>
      </c>
      <c r="B3686" s="130" t="s">
        <v>7464</v>
      </c>
      <c r="C3686" s="130" t="s">
        <v>47</v>
      </c>
      <c r="D3686" s="130">
        <v>0</v>
      </c>
      <c r="E3686" s="131">
        <v>0</v>
      </c>
      <c r="F3686" s="131">
        <v>0</v>
      </c>
      <c r="G3686" s="130" t="s">
        <v>47</v>
      </c>
      <c r="H3686" s="130">
        <v>0</v>
      </c>
      <c r="I3686" s="130">
        <v>0</v>
      </c>
      <c r="J3686" s="131">
        <v>0</v>
      </c>
      <c r="K3686" s="131">
        <v>0</v>
      </c>
    </row>
    <row r="3687" spans="1:11" ht="23.1" hidden="1" customHeight="1" x14ac:dyDescent="0.15">
      <c r="A3687" s="130" t="s">
        <v>7465</v>
      </c>
      <c r="B3687" s="130" t="s">
        <v>7466</v>
      </c>
      <c r="C3687" s="130" t="s">
        <v>39</v>
      </c>
      <c r="D3687" s="130">
        <v>0</v>
      </c>
      <c r="E3687" s="131">
        <v>0</v>
      </c>
      <c r="F3687" s="131">
        <v>0</v>
      </c>
      <c r="G3687" s="130" t="s">
        <v>43</v>
      </c>
      <c r="H3687" s="130">
        <v>0</v>
      </c>
      <c r="I3687" s="130">
        <v>0</v>
      </c>
      <c r="J3687" s="131">
        <v>0</v>
      </c>
      <c r="K3687" s="131">
        <v>0</v>
      </c>
    </row>
    <row r="3688" spans="1:11" ht="23.1" hidden="1" customHeight="1" x14ac:dyDescent="0.15">
      <c r="A3688" s="130" t="s">
        <v>7467</v>
      </c>
      <c r="B3688" s="130" t="s">
        <v>7468</v>
      </c>
      <c r="C3688" s="130" t="s">
        <v>39</v>
      </c>
      <c r="D3688" s="130">
        <v>0</v>
      </c>
      <c r="E3688" s="131">
        <v>0</v>
      </c>
      <c r="F3688" s="131">
        <v>0</v>
      </c>
      <c r="G3688" s="130" t="s">
        <v>43</v>
      </c>
      <c r="H3688" s="130">
        <v>0</v>
      </c>
      <c r="I3688" s="130">
        <v>0</v>
      </c>
      <c r="J3688" s="131">
        <v>0</v>
      </c>
      <c r="K3688" s="131">
        <v>0</v>
      </c>
    </row>
    <row r="3689" spans="1:11" ht="23.1" hidden="1" customHeight="1" x14ac:dyDescent="0.15">
      <c r="A3689" s="130" t="s">
        <v>7469</v>
      </c>
      <c r="B3689" s="130" t="s">
        <v>7470</v>
      </c>
      <c r="C3689" s="130" t="s">
        <v>17</v>
      </c>
      <c r="D3689" s="130" t="s">
        <v>25</v>
      </c>
      <c r="E3689" s="131">
        <v>0</v>
      </c>
      <c r="F3689" s="131">
        <v>0</v>
      </c>
      <c r="G3689" s="130" t="s">
        <v>23</v>
      </c>
      <c r="H3689" s="130" t="s">
        <v>33</v>
      </c>
      <c r="I3689" s="130">
        <v>0</v>
      </c>
      <c r="J3689" s="131">
        <v>0</v>
      </c>
      <c r="K3689" s="131">
        <v>0</v>
      </c>
    </row>
    <row r="3690" spans="1:11" ht="23.1" hidden="1" customHeight="1" x14ac:dyDescent="0.15">
      <c r="A3690" s="130" t="s">
        <v>7471</v>
      </c>
      <c r="B3690" s="130" t="s">
        <v>7472</v>
      </c>
      <c r="C3690" s="130" t="s">
        <v>47</v>
      </c>
      <c r="D3690" s="130">
        <v>0</v>
      </c>
      <c r="E3690" s="131">
        <v>0</v>
      </c>
      <c r="F3690" s="131">
        <v>0</v>
      </c>
      <c r="G3690" s="130" t="s">
        <v>47</v>
      </c>
      <c r="H3690" s="130">
        <v>0</v>
      </c>
      <c r="I3690" s="130">
        <v>0</v>
      </c>
      <c r="J3690" s="131">
        <v>0</v>
      </c>
      <c r="K3690" s="131">
        <v>0</v>
      </c>
    </row>
    <row r="3691" spans="1:11" ht="23.1" hidden="1" customHeight="1" x14ac:dyDescent="0.15">
      <c r="A3691" s="130" t="s">
        <v>7473</v>
      </c>
      <c r="B3691" s="130" t="s">
        <v>7474</v>
      </c>
      <c r="C3691" s="130" t="s">
        <v>17</v>
      </c>
      <c r="D3691" s="130">
        <v>0</v>
      </c>
      <c r="E3691" s="131">
        <v>0</v>
      </c>
      <c r="F3691" s="131">
        <v>0</v>
      </c>
      <c r="G3691" s="130" t="s">
        <v>37</v>
      </c>
      <c r="H3691" s="130">
        <v>0</v>
      </c>
      <c r="I3691" s="130">
        <v>0</v>
      </c>
      <c r="J3691" s="131">
        <v>0</v>
      </c>
      <c r="K3691" s="131">
        <v>0</v>
      </c>
    </row>
    <row r="3692" spans="1:11" ht="23.1" hidden="1" customHeight="1" x14ac:dyDescent="0.15">
      <c r="A3692" s="130" t="s">
        <v>7475</v>
      </c>
      <c r="B3692" s="130" t="s">
        <v>7476</v>
      </c>
      <c r="C3692" s="130" t="s">
        <v>17</v>
      </c>
      <c r="D3692" s="130">
        <v>0</v>
      </c>
      <c r="E3692" s="131">
        <v>0</v>
      </c>
      <c r="F3692" s="131">
        <v>0</v>
      </c>
      <c r="G3692" s="130" t="s">
        <v>23</v>
      </c>
      <c r="H3692" s="130">
        <v>0</v>
      </c>
      <c r="I3692" s="130">
        <v>0</v>
      </c>
      <c r="J3692" s="131">
        <v>0</v>
      </c>
      <c r="K3692" s="131">
        <v>0</v>
      </c>
    </row>
    <row r="3693" spans="1:11" ht="23.1" hidden="1" customHeight="1" x14ac:dyDescent="0.15">
      <c r="A3693" s="130" t="s">
        <v>7477</v>
      </c>
      <c r="B3693" s="130" t="s">
        <v>7478</v>
      </c>
      <c r="C3693" s="130" t="s">
        <v>25</v>
      </c>
      <c r="D3693" s="130">
        <v>0</v>
      </c>
      <c r="E3693" s="131">
        <v>0</v>
      </c>
      <c r="F3693" s="131">
        <v>0</v>
      </c>
      <c r="G3693" s="130" t="s">
        <v>72</v>
      </c>
      <c r="H3693" s="130">
        <v>0</v>
      </c>
      <c r="I3693" s="130">
        <v>0</v>
      </c>
      <c r="J3693" s="131">
        <v>0</v>
      </c>
      <c r="K3693" s="131">
        <v>0</v>
      </c>
    </row>
    <row r="3694" spans="1:11" ht="23.1" hidden="1" customHeight="1" x14ac:dyDescent="0.15">
      <c r="A3694" s="130" t="s">
        <v>7479</v>
      </c>
      <c r="B3694" s="130" t="s">
        <v>7480</v>
      </c>
      <c r="C3694" s="130" t="s">
        <v>25</v>
      </c>
      <c r="D3694" s="130">
        <v>0</v>
      </c>
      <c r="E3694" s="131">
        <v>0</v>
      </c>
      <c r="F3694" s="131">
        <v>0</v>
      </c>
      <c r="G3694" s="130" t="s">
        <v>27</v>
      </c>
      <c r="H3694" s="130" t="s">
        <v>55</v>
      </c>
      <c r="I3694" s="130" t="s">
        <v>64</v>
      </c>
      <c r="J3694" s="131">
        <v>0</v>
      </c>
      <c r="K3694" s="131">
        <v>0</v>
      </c>
    </row>
    <row r="3695" spans="1:11" ht="23.1" hidden="1" customHeight="1" x14ac:dyDescent="0.15">
      <c r="A3695" s="130" t="s">
        <v>7481</v>
      </c>
      <c r="B3695" s="130" t="s">
        <v>7482</v>
      </c>
      <c r="C3695" s="130" t="s">
        <v>17</v>
      </c>
      <c r="D3695" s="130">
        <v>0</v>
      </c>
      <c r="E3695" s="131">
        <v>0</v>
      </c>
      <c r="F3695" s="131">
        <v>0</v>
      </c>
      <c r="G3695" s="130" t="s">
        <v>83</v>
      </c>
      <c r="H3695" s="130">
        <v>0</v>
      </c>
      <c r="I3695" s="130">
        <v>0</v>
      </c>
      <c r="J3695" s="131">
        <v>0</v>
      </c>
      <c r="K3695" s="131">
        <v>0</v>
      </c>
    </row>
    <row r="3696" spans="1:11" ht="23.1" hidden="1" customHeight="1" x14ac:dyDescent="0.15">
      <c r="A3696" s="130" t="s">
        <v>7483</v>
      </c>
      <c r="B3696" s="130" t="s">
        <v>7484</v>
      </c>
      <c r="C3696" s="130" t="s">
        <v>12</v>
      </c>
      <c r="D3696" s="130" t="s">
        <v>25</v>
      </c>
      <c r="E3696" s="131">
        <v>0</v>
      </c>
      <c r="F3696" s="131">
        <v>0</v>
      </c>
      <c r="G3696" s="130" t="s">
        <v>19</v>
      </c>
      <c r="H3696" s="130" t="s">
        <v>33</v>
      </c>
      <c r="I3696" s="130">
        <v>0</v>
      </c>
      <c r="J3696" s="131">
        <v>0</v>
      </c>
      <c r="K3696" s="131">
        <v>0</v>
      </c>
    </row>
    <row r="3697" spans="1:11" ht="23.1" hidden="1" customHeight="1" x14ac:dyDescent="0.15">
      <c r="A3697" s="130" t="s">
        <v>7485</v>
      </c>
      <c r="B3697" s="130" t="s">
        <v>7486</v>
      </c>
      <c r="C3697" s="130" t="s">
        <v>50</v>
      </c>
      <c r="D3697" s="130">
        <v>0</v>
      </c>
      <c r="E3697" s="131">
        <v>0</v>
      </c>
      <c r="F3697" s="131">
        <v>0</v>
      </c>
      <c r="G3697" s="130" t="s">
        <v>50</v>
      </c>
      <c r="H3697" s="130">
        <v>0</v>
      </c>
      <c r="I3697" s="130">
        <v>0</v>
      </c>
      <c r="J3697" s="131">
        <v>0</v>
      </c>
      <c r="K3697" s="131">
        <v>0</v>
      </c>
    </row>
    <row r="3698" spans="1:11" ht="23.1" hidden="1" customHeight="1" x14ac:dyDescent="0.15">
      <c r="A3698" s="130" t="s">
        <v>7487</v>
      </c>
      <c r="B3698" s="130" t="s">
        <v>7488</v>
      </c>
      <c r="C3698" s="130" t="s">
        <v>47</v>
      </c>
      <c r="D3698" s="130">
        <v>0</v>
      </c>
      <c r="E3698" s="131">
        <v>0</v>
      </c>
      <c r="F3698" s="131">
        <v>0</v>
      </c>
      <c r="G3698" s="130" t="s">
        <v>47</v>
      </c>
      <c r="H3698" s="130">
        <v>0</v>
      </c>
      <c r="I3698" s="130">
        <v>0</v>
      </c>
      <c r="J3698" s="131">
        <v>0</v>
      </c>
      <c r="K3698" s="131">
        <v>0</v>
      </c>
    </row>
    <row r="3699" spans="1:11" ht="23.1" hidden="1" customHeight="1" x14ac:dyDescent="0.15">
      <c r="A3699" s="130" t="s">
        <v>7489</v>
      </c>
      <c r="B3699" s="130" t="s">
        <v>7490</v>
      </c>
      <c r="C3699" s="130" t="s">
        <v>11</v>
      </c>
      <c r="D3699" s="130">
        <v>0</v>
      </c>
      <c r="E3699" s="131">
        <v>0</v>
      </c>
      <c r="F3699" s="131">
        <v>0</v>
      </c>
      <c r="G3699" s="130" t="s">
        <v>13</v>
      </c>
      <c r="H3699" s="130">
        <v>0</v>
      </c>
      <c r="I3699" s="130">
        <v>0</v>
      </c>
      <c r="J3699" s="131">
        <v>0</v>
      </c>
      <c r="K3699" s="131">
        <v>0</v>
      </c>
    </row>
    <row r="3700" spans="1:11" ht="23.1" hidden="1" customHeight="1" x14ac:dyDescent="0.15">
      <c r="A3700" s="130" t="s">
        <v>7491</v>
      </c>
      <c r="B3700" s="130" t="s">
        <v>7492</v>
      </c>
      <c r="C3700" s="130" t="s">
        <v>17</v>
      </c>
      <c r="D3700" s="130">
        <v>0</v>
      </c>
      <c r="E3700" s="131">
        <v>0</v>
      </c>
      <c r="F3700" s="131">
        <v>0</v>
      </c>
      <c r="G3700" s="130" t="s">
        <v>23</v>
      </c>
      <c r="H3700" s="130">
        <v>0</v>
      </c>
      <c r="I3700" s="130">
        <v>0</v>
      </c>
      <c r="J3700" s="131">
        <v>0</v>
      </c>
      <c r="K3700" s="131">
        <v>0</v>
      </c>
    </row>
    <row r="3701" spans="1:11" ht="23.1" hidden="1" customHeight="1" x14ac:dyDescent="0.15">
      <c r="A3701" s="130" t="s">
        <v>7493</v>
      </c>
      <c r="B3701" s="130" t="s">
        <v>7494</v>
      </c>
      <c r="C3701" s="130" t="s">
        <v>47</v>
      </c>
      <c r="D3701" s="130">
        <v>0</v>
      </c>
      <c r="E3701" s="131">
        <v>0</v>
      </c>
      <c r="F3701" s="131">
        <v>0</v>
      </c>
      <c r="G3701" s="130" t="s">
        <v>47</v>
      </c>
      <c r="H3701" s="130">
        <v>0</v>
      </c>
      <c r="I3701" s="130">
        <v>0</v>
      </c>
      <c r="J3701" s="131">
        <v>0</v>
      </c>
      <c r="K3701" s="131">
        <v>0</v>
      </c>
    </row>
    <row r="3702" spans="1:11" ht="23.1" hidden="1" customHeight="1" x14ac:dyDescent="0.15">
      <c r="A3702" s="130" t="s">
        <v>7495</v>
      </c>
      <c r="B3702" s="130" t="s">
        <v>7496</v>
      </c>
      <c r="C3702" s="130" t="s">
        <v>26</v>
      </c>
      <c r="D3702" s="130">
        <v>0</v>
      </c>
      <c r="E3702" s="131">
        <v>0</v>
      </c>
      <c r="F3702" s="131">
        <v>0</v>
      </c>
      <c r="G3702" s="130" t="s">
        <v>26</v>
      </c>
      <c r="H3702" s="130">
        <v>0</v>
      </c>
      <c r="I3702" s="130">
        <v>0</v>
      </c>
      <c r="J3702" s="131">
        <v>0</v>
      </c>
      <c r="K3702" s="131">
        <v>0</v>
      </c>
    </row>
    <row r="3703" spans="1:11" ht="23.1" hidden="1" customHeight="1" x14ac:dyDescent="0.15">
      <c r="A3703" s="130" t="s">
        <v>7497</v>
      </c>
      <c r="B3703" s="130" t="s">
        <v>7498</v>
      </c>
      <c r="C3703" s="130" t="s">
        <v>26</v>
      </c>
      <c r="D3703" s="130">
        <v>0</v>
      </c>
      <c r="E3703" s="131">
        <v>0</v>
      </c>
      <c r="F3703" s="131">
        <v>0</v>
      </c>
      <c r="G3703" s="130" t="s">
        <v>26</v>
      </c>
      <c r="H3703" s="130">
        <v>0</v>
      </c>
      <c r="I3703" s="130">
        <v>0</v>
      </c>
      <c r="J3703" s="131">
        <v>0</v>
      </c>
      <c r="K3703" s="131">
        <v>0</v>
      </c>
    </row>
    <row r="3704" spans="1:11" ht="23.1" hidden="1" customHeight="1" x14ac:dyDescent="0.15">
      <c r="A3704" s="130" t="s">
        <v>7499</v>
      </c>
      <c r="B3704" s="130" t="s">
        <v>7500</v>
      </c>
      <c r="C3704" s="130" t="s">
        <v>47</v>
      </c>
      <c r="D3704" s="130">
        <v>0</v>
      </c>
      <c r="E3704" s="131">
        <v>0</v>
      </c>
      <c r="F3704" s="131">
        <v>0</v>
      </c>
      <c r="G3704" s="130" t="s">
        <v>47</v>
      </c>
      <c r="H3704" s="130">
        <v>0</v>
      </c>
      <c r="I3704" s="130">
        <v>0</v>
      </c>
      <c r="J3704" s="131">
        <v>0</v>
      </c>
      <c r="K3704" s="131">
        <v>0</v>
      </c>
    </row>
    <row r="3705" spans="1:11" ht="23.1" hidden="1" customHeight="1" x14ac:dyDescent="0.15">
      <c r="A3705" s="130" t="s">
        <v>7501</v>
      </c>
      <c r="B3705" s="130" t="s">
        <v>7502</v>
      </c>
      <c r="C3705" s="130" t="s">
        <v>50</v>
      </c>
      <c r="D3705" s="130">
        <v>0</v>
      </c>
      <c r="E3705" s="131">
        <v>0</v>
      </c>
      <c r="F3705" s="131">
        <v>0</v>
      </c>
      <c r="G3705" s="130" t="s">
        <v>50</v>
      </c>
      <c r="H3705" s="130">
        <v>0</v>
      </c>
      <c r="I3705" s="130">
        <v>0</v>
      </c>
      <c r="J3705" s="131">
        <v>0</v>
      </c>
      <c r="K3705" s="131">
        <v>0</v>
      </c>
    </row>
    <row r="3706" spans="1:11" ht="23.1" hidden="1" customHeight="1" x14ac:dyDescent="0.15">
      <c r="A3706" s="130" t="s">
        <v>7503</v>
      </c>
      <c r="B3706" s="130" t="s">
        <v>7504</v>
      </c>
      <c r="C3706" s="130" t="s">
        <v>25</v>
      </c>
      <c r="D3706" s="130">
        <v>0</v>
      </c>
      <c r="E3706" s="131">
        <v>0</v>
      </c>
      <c r="F3706" s="131">
        <v>0</v>
      </c>
      <c r="G3706" s="130" t="s">
        <v>41</v>
      </c>
      <c r="H3706" s="130" t="s">
        <v>55</v>
      </c>
      <c r="I3706" s="130">
        <v>0</v>
      </c>
      <c r="J3706" s="131">
        <v>0</v>
      </c>
      <c r="K3706" s="131">
        <v>0</v>
      </c>
    </row>
    <row r="3707" spans="1:11" ht="23.1" hidden="1" customHeight="1" x14ac:dyDescent="0.15">
      <c r="A3707" s="130" t="s">
        <v>7505</v>
      </c>
      <c r="B3707" s="130" t="s">
        <v>7506</v>
      </c>
      <c r="C3707" s="130" t="s">
        <v>47</v>
      </c>
      <c r="D3707" s="130">
        <v>0</v>
      </c>
      <c r="E3707" s="131">
        <v>0</v>
      </c>
      <c r="F3707" s="131">
        <v>0</v>
      </c>
      <c r="G3707" s="130" t="s">
        <v>47</v>
      </c>
      <c r="H3707" s="130">
        <v>0</v>
      </c>
      <c r="I3707" s="130">
        <v>0</v>
      </c>
      <c r="J3707" s="131">
        <v>0</v>
      </c>
      <c r="K3707" s="131">
        <v>0</v>
      </c>
    </row>
    <row r="3708" spans="1:11" ht="23.1" hidden="1" customHeight="1" x14ac:dyDescent="0.15">
      <c r="A3708" s="130" t="s">
        <v>7507</v>
      </c>
      <c r="B3708" s="130" t="s">
        <v>7508</v>
      </c>
      <c r="C3708" s="130" t="s">
        <v>47</v>
      </c>
      <c r="D3708" s="130">
        <v>0</v>
      </c>
      <c r="E3708" s="131">
        <v>0</v>
      </c>
      <c r="F3708" s="131">
        <v>0</v>
      </c>
      <c r="G3708" s="130" t="s">
        <v>47</v>
      </c>
      <c r="H3708" s="130">
        <v>0</v>
      </c>
      <c r="I3708" s="130">
        <v>0</v>
      </c>
      <c r="J3708" s="131">
        <v>0</v>
      </c>
      <c r="K3708" s="131">
        <v>0</v>
      </c>
    </row>
    <row r="3709" spans="1:11" ht="23.1" hidden="1" customHeight="1" x14ac:dyDescent="0.15">
      <c r="A3709" s="130" t="s">
        <v>7509</v>
      </c>
      <c r="B3709" s="130" t="s">
        <v>7510</v>
      </c>
      <c r="C3709" s="130" t="s">
        <v>50</v>
      </c>
      <c r="D3709" s="130">
        <v>0</v>
      </c>
      <c r="E3709" s="131">
        <v>0</v>
      </c>
      <c r="F3709" s="131">
        <v>0</v>
      </c>
      <c r="G3709" s="130" t="s">
        <v>50</v>
      </c>
      <c r="H3709" s="130">
        <v>0</v>
      </c>
      <c r="I3709" s="130">
        <v>0</v>
      </c>
      <c r="J3709" s="131">
        <v>0</v>
      </c>
      <c r="K3709" s="131">
        <v>0</v>
      </c>
    </row>
    <row r="3710" spans="1:11" ht="23.1" hidden="1" customHeight="1" x14ac:dyDescent="0.15">
      <c r="A3710" s="130" t="s">
        <v>7511</v>
      </c>
      <c r="B3710" s="130" t="s">
        <v>7512</v>
      </c>
      <c r="C3710" s="130" t="s">
        <v>47</v>
      </c>
      <c r="D3710" s="130">
        <v>0</v>
      </c>
      <c r="E3710" s="131">
        <v>0</v>
      </c>
      <c r="F3710" s="131">
        <v>0</v>
      </c>
      <c r="G3710" s="130" t="s">
        <v>47</v>
      </c>
      <c r="H3710" s="130">
        <v>0</v>
      </c>
      <c r="I3710" s="130">
        <v>0</v>
      </c>
      <c r="J3710" s="131">
        <v>0</v>
      </c>
      <c r="K3710" s="131">
        <v>0</v>
      </c>
    </row>
    <row r="3711" spans="1:11" ht="23.1" hidden="1" customHeight="1" x14ac:dyDescent="0.15">
      <c r="A3711" s="130" t="s">
        <v>7513</v>
      </c>
      <c r="B3711" s="130" t="s">
        <v>7514</v>
      </c>
      <c r="C3711" s="130" t="s">
        <v>39</v>
      </c>
      <c r="D3711" s="130">
        <v>0</v>
      </c>
      <c r="E3711" s="131">
        <v>0</v>
      </c>
      <c r="F3711" s="131">
        <v>0</v>
      </c>
      <c r="G3711" s="130" t="s">
        <v>43</v>
      </c>
      <c r="H3711" s="130">
        <v>0</v>
      </c>
      <c r="I3711" s="130">
        <v>0</v>
      </c>
      <c r="J3711" s="131">
        <v>0</v>
      </c>
      <c r="K3711" s="131">
        <v>0</v>
      </c>
    </row>
    <row r="3712" spans="1:11" ht="23.1" hidden="1" customHeight="1" x14ac:dyDescent="0.15">
      <c r="A3712" s="130" t="s">
        <v>7515</v>
      </c>
      <c r="B3712" s="130" t="s">
        <v>7516</v>
      </c>
      <c r="C3712" s="130" t="s">
        <v>50</v>
      </c>
      <c r="D3712" s="130">
        <v>0</v>
      </c>
      <c r="E3712" s="131" t="s">
        <v>12</v>
      </c>
      <c r="F3712" s="131">
        <v>0</v>
      </c>
      <c r="G3712" s="130" t="s">
        <v>50</v>
      </c>
      <c r="H3712" s="130">
        <v>0</v>
      </c>
      <c r="I3712" s="130">
        <v>0</v>
      </c>
      <c r="J3712" s="131" t="s">
        <v>19</v>
      </c>
      <c r="K3712" s="131">
        <v>0</v>
      </c>
    </row>
    <row r="3713" spans="1:11" ht="23.1" hidden="1" customHeight="1" x14ac:dyDescent="0.15">
      <c r="A3713" s="130" t="s">
        <v>7517</v>
      </c>
      <c r="B3713" s="130" t="s">
        <v>7518</v>
      </c>
      <c r="C3713" s="130" t="s">
        <v>47</v>
      </c>
      <c r="D3713" s="130">
        <v>0</v>
      </c>
      <c r="E3713" s="131">
        <v>0</v>
      </c>
      <c r="F3713" s="131">
        <v>0</v>
      </c>
      <c r="G3713" s="130" t="s">
        <v>47</v>
      </c>
      <c r="H3713" s="130">
        <v>0</v>
      </c>
      <c r="I3713" s="130">
        <v>0</v>
      </c>
      <c r="J3713" s="131">
        <v>0</v>
      </c>
      <c r="K3713" s="131">
        <v>0</v>
      </c>
    </row>
    <row r="3714" spans="1:11" ht="23.1" hidden="1" customHeight="1" x14ac:dyDescent="0.15">
      <c r="A3714" s="130" t="s">
        <v>7519</v>
      </c>
      <c r="B3714" s="130" t="s">
        <v>7520</v>
      </c>
      <c r="C3714" s="130" t="s">
        <v>22</v>
      </c>
      <c r="D3714" s="130">
        <v>0</v>
      </c>
      <c r="E3714" s="131">
        <v>0</v>
      </c>
      <c r="F3714" s="131">
        <v>0</v>
      </c>
      <c r="G3714" s="130" t="s">
        <v>71</v>
      </c>
      <c r="H3714" s="130">
        <v>0</v>
      </c>
      <c r="I3714" s="130">
        <v>0</v>
      </c>
      <c r="J3714" s="131">
        <v>0</v>
      </c>
      <c r="K3714" s="131">
        <v>0</v>
      </c>
    </row>
    <row r="3715" spans="1:11" ht="23.1" hidden="1" customHeight="1" x14ac:dyDescent="0.15">
      <c r="A3715" s="130" t="s">
        <v>7521</v>
      </c>
      <c r="B3715" s="130" t="s">
        <v>7522</v>
      </c>
      <c r="C3715" s="130" t="s">
        <v>11</v>
      </c>
      <c r="D3715" s="130">
        <v>0</v>
      </c>
      <c r="E3715" s="131">
        <v>0</v>
      </c>
      <c r="F3715" s="131">
        <v>0</v>
      </c>
      <c r="G3715" s="130" t="s">
        <v>32</v>
      </c>
      <c r="H3715" s="130">
        <v>0</v>
      </c>
      <c r="I3715" s="130">
        <v>0</v>
      </c>
      <c r="J3715" s="131">
        <v>0</v>
      </c>
      <c r="K3715" s="131">
        <v>0</v>
      </c>
    </row>
    <row r="3716" spans="1:11" ht="23.1" hidden="1" customHeight="1" x14ac:dyDescent="0.15">
      <c r="A3716" s="130" t="s">
        <v>7523</v>
      </c>
      <c r="B3716" s="130" t="s">
        <v>7524</v>
      </c>
      <c r="C3716" s="130" t="s">
        <v>22</v>
      </c>
      <c r="D3716" s="130">
        <v>0</v>
      </c>
      <c r="E3716" s="131">
        <v>0</v>
      </c>
      <c r="F3716" s="131">
        <v>0</v>
      </c>
      <c r="G3716" s="130" t="s">
        <v>75</v>
      </c>
      <c r="H3716" s="130">
        <v>0</v>
      </c>
      <c r="I3716" s="130">
        <v>0</v>
      </c>
      <c r="J3716" s="131">
        <v>0</v>
      </c>
      <c r="K3716" s="131">
        <v>0</v>
      </c>
    </row>
    <row r="3717" spans="1:11" ht="23.1" hidden="1" customHeight="1" x14ac:dyDescent="0.15">
      <c r="A3717" s="130" t="s">
        <v>7525</v>
      </c>
      <c r="B3717" s="130" t="s">
        <v>7526</v>
      </c>
      <c r="C3717" s="130" t="s">
        <v>39</v>
      </c>
      <c r="D3717" s="130">
        <v>0</v>
      </c>
      <c r="E3717" s="131">
        <v>0</v>
      </c>
      <c r="F3717" s="131">
        <v>0</v>
      </c>
      <c r="G3717" s="130" t="s">
        <v>43</v>
      </c>
      <c r="H3717" s="130">
        <v>0</v>
      </c>
      <c r="I3717" s="130">
        <v>0</v>
      </c>
      <c r="J3717" s="131">
        <v>0</v>
      </c>
      <c r="K3717" s="131">
        <v>0</v>
      </c>
    </row>
    <row r="3718" spans="1:11" ht="23.1" hidden="1" customHeight="1" x14ac:dyDescent="0.15">
      <c r="A3718" s="130" t="s">
        <v>7527</v>
      </c>
      <c r="B3718" s="130" t="s">
        <v>7528</v>
      </c>
      <c r="C3718" s="130" t="s">
        <v>25</v>
      </c>
      <c r="D3718" s="130">
        <v>0</v>
      </c>
      <c r="E3718" s="131">
        <v>0</v>
      </c>
      <c r="F3718" s="131">
        <v>0</v>
      </c>
      <c r="G3718" s="130" t="s">
        <v>55</v>
      </c>
      <c r="H3718" s="130">
        <v>0</v>
      </c>
      <c r="I3718" s="130">
        <v>0</v>
      </c>
      <c r="J3718" s="131" t="s">
        <v>33</v>
      </c>
      <c r="K3718" s="131">
        <v>0</v>
      </c>
    </row>
    <row r="3719" spans="1:11" ht="23.1" hidden="1" customHeight="1" x14ac:dyDescent="0.15">
      <c r="A3719" s="130" t="s">
        <v>7529</v>
      </c>
      <c r="B3719" s="130" t="s">
        <v>7530</v>
      </c>
      <c r="C3719" s="130" t="s">
        <v>47</v>
      </c>
      <c r="D3719" s="130">
        <v>0</v>
      </c>
      <c r="E3719" s="131">
        <v>0</v>
      </c>
      <c r="F3719" s="131">
        <v>0</v>
      </c>
      <c r="G3719" s="130" t="s">
        <v>47</v>
      </c>
      <c r="H3719" s="130">
        <v>0</v>
      </c>
      <c r="I3719" s="130">
        <v>0</v>
      </c>
      <c r="J3719" s="131">
        <v>0</v>
      </c>
      <c r="K3719" s="131">
        <v>0</v>
      </c>
    </row>
    <row r="3720" spans="1:11" ht="23.1" hidden="1" customHeight="1" x14ac:dyDescent="0.15">
      <c r="A3720" s="130" t="s">
        <v>7531</v>
      </c>
      <c r="B3720" s="130" t="s">
        <v>7532</v>
      </c>
      <c r="C3720" s="130" t="s">
        <v>47</v>
      </c>
      <c r="D3720" s="130">
        <v>0</v>
      </c>
      <c r="E3720" s="131">
        <v>0</v>
      </c>
      <c r="F3720" s="131">
        <v>0</v>
      </c>
      <c r="G3720" s="130" t="s">
        <v>47</v>
      </c>
      <c r="H3720" s="130">
        <v>0</v>
      </c>
      <c r="I3720" s="130">
        <v>0</v>
      </c>
      <c r="J3720" s="131">
        <v>0</v>
      </c>
      <c r="K3720" s="131">
        <v>0</v>
      </c>
    </row>
    <row r="3721" spans="1:11" ht="23.1" hidden="1" customHeight="1" x14ac:dyDescent="0.15">
      <c r="A3721" s="130" t="s">
        <v>7533</v>
      </c>
      <c r="B3721" s="130" t="s">
        <v>7534</v>
      </c>
      <c r="C3721" s="130" t="s">
        <v>17</v>
      </c>
      <c r="D3721" s="130">
        <v>0</v>
      </c>
      <c r="E3721" s="131">
        <v>0</v>
      </c>
      <c r="F3721" s="131">
        <v>0</v>
      </c>
      <c r="G3721" s="130" t="s">
        <v>37</v>
      </c>
      <c r="H3721" s="130">
        <v>0</v>
      </c>
      <c r="I3721" s="130">
        <v>0</v>
      </c>
      <c r="J3721" s="131">
        <v>0</v>
      </c>
      <c r="K3721" s="131">
        <v>0</v>
      </c>
    </row>
    <row r="3722" spans="1:11" ht="23.1" hidden="1" customHeight="1" x14ac:dyDescent="0.15">
      <c r="A3722" s="130" t="s">
        <v>7535</v>
      </c>
      <c r="B3722" s="130" t="s">
        <v>7536</v>
      </c>
      <c r="C3722" s="130" t="s">
        <v>12</v>
      </c>
      <c r="D3722" s="130">
        <v>0</v>
      </c>
      <c r="E3722" s="131">
        <v>0</v>
      </c>
      <c r="F3722" s="131">
        <v>0</v>
      </c>
      <c r="G3722" s="130" t="s">
        <v>19</v>
      </c>
      <c r="H3722" s="130">
        <v>0</v>
      </c>
      <c r="I3722" s="130">
        <v>0</v>
      </c>
      <c r="J3722" s="131">
        <v>0</v>
      </c>
      <c r="K3722" s="131">
        <v>0</v>
      </c>
    </row>
    <row r="3723" spans="1:11" ht="23.1" hidden="1" customHeight="1" x14ac:dyDescent="0.15">
      <c r="A3723" s="130" t="s">
        <v>7537</v>
      </c>
      <c r="B3723" s="130" t="s">
        <v>7538</v>
      </c>
      <c r="C3723" s="130" t="s">
        <v>47</v>
      </c>
      <c r="D3723" s="130">
        <v>0</v>
      </c>
      <c r="E3723" s="131">
        <v>0</v>
      </c>
      <c r="F3723" s="131">
        <v>0</v>
      </c>
      <c r="G3723" s="130" t="s">
        <v>47</v>
      </c>
      <c r="H3723" s="130">
        <v>0</v>
      </c>
      <c r="I3723" s="130">
        <v>0</v>
      </c>
      <c r="J3723" s="131">
        <v>0</v>
      </c>
      <c r="K3723" s="131">
        <v>0</v>
      </c>
    </row>
    <row r="3724" spans="1:11" ht="23.1" hidden="1" customHeight="1" x14ac:dyDescent="0.15">
      <c r="A3724" s="130" t="s">
        <v>7539</v>
      </c>
      <c r="B3724" s="130" t="s">
        <v>7540</v>
      </c>
      <c r="C3724" s="130" t="s">
        <v>35</v>
      </c>
      <c r="D3724" s="130" t="s">
        <v>25</v>
      </c>
      <c r="E3724" s="131">
        <v>0</v>
      </c>
      <c r="F3724" s="131">
        <v>0</v>
      </c>
      <c r="G3724" s="130" t="s">
        <v>36</v>
      </c>
      <c r="H3724" s="130" t="s">
        <v>69</v>
      </c>
      <c r="I3724" s="130" t="s">
        <v>55</v>
      </c>
      <c r="J3724" s="131" t="s">
        <v>33</v>
      </c>
      <c r="K3724" s="131">
        <v>0</v>
      </c>
    </row>
    <row r="3725" spans="1:11" ht="23.1" hidden="1" customHeight="1" x14ac:dyDescent="0.15">
      <c r="A3725" s="130" t="s">
        <v>7541</v>
      </c>
      <c r="B3725" s="130" t="s">
        <v>7542</v>
      </c>
      <c r="C3725" s="130" t="s">
        <v>47</v>
      </c>
      <c r="D3725" s="130">
        <v>0</v>
      </c>
      <c r="E3725" s="131">
        <v>0</v>
      </c>
      <c r="F3725" s="131">
        <v>0</v>
      </c>
      <c r="G3725" s="130" t="s">
        <v>47</v>
      </c>
      <c r="H3725" s="130">
        <v>0</v>
      </c>
      <c r="I3725" s="130">
        <v>0</v>
      </c>
      <c r="J3725" s="131">
        <v>0</v>
      </c>
      <c r="K3725" s="131">
        <v>0</v>
      </c>
    </row>
    <row r="3726" spans="1:11" ht="23.1" hidden="1" customHeight="1" x14ac:dyDescent="0.15">
      <c r="A3726" s="130" t="s">
        <v>7543</v>
      </c>
      <c r="B3726" s="130" t="s">
        <v>7544</v>
      </c>
      <c r="C3726" s="130" t="s">
        <v>26</v>
      </c>
      <c r="D3726" s="130">
        <v>0</v>
      </c>
      <c r="E3726" s="131">
        <v>0</v>
      </c>
      <c r="F3726" s="131">
        <v>0</v>
      </c>
      <c r="G3726" s="130" t="s">
        <v>26</v>
      </c>
      <c r="H3726" s="130">
        <v>0</v>
      </c>
      <c r="I3726" s="130">
        <v>0</v>
      </c>
      <c r="J3726" s="131">
        <v>0</v>
      </c>
      <c r="K3726" s="131">
        <v>0</v>
      </c>
    </row>
    <row r="3727" spans="1:11" ht="23.1" hidden="1" customHeight="1" x14ac:dyDescent="0.15">
      <c r="A3727" s="130" t="s">
        <v>7545</v>
      </c>
      <c r="B3727" s="130" t="s">
        <v>7546</v>
      </c>
      <c r="C3727" s="130" t="s">
        <v>12</v>
      </c>
      <c r="D3727" s="130">
        <v>0</v>
      </c>
      <c r="E3727" s="131">
        <v>0</v>
      </c>
      <c r="F3727" s="131">
        <v>0</v>
      </c>
      <c r="G3727" s="130" t="s">
        <v>68</v>
      </c>
      <c r="H3727" s="130">
        <v>0</v>
      </c>
      <c r="I3727" s="130">
        <v>0</v>
      </c>
      <c r="J3727" s="131">
        <v>0</v>
      </c>
      <c r="K3727" s="131">
        <v>0</v>
      </c>
    </row>
    <row r="3728" spans="1:11" ht="23.1" hidden="1" customHeight="1" x14ac:dyDescent="0.15">
      <c r="A3728" s="130" t="s">
        <v>7547</v>
      </c>
      <c r="B3728" s="130" t="s">
        <v>7548</v>
      </c>
      <c r="C3728" s="130" t="s">
        <v>22</v>
      </c>
      <c r="D3728" s="130" t="s">
        <v>18</v>
      </c>
      <c r="E3728" s="131">
        <v>0</v>
      </c>
      <c r="F3728" s="131">
        <v>0</v>
      </c>
      <c r="G3728" s="130" t="s">
        <v>86</v>
      </c>
      <c r="H3728" s="130" t="s">
        <v>18</v>
      </c>
      <c r="I3728" s="130">
        <v>0</v>
      </c>
      <c r="J3728" s="131">
        <v>0</v>
      </c>
      <c r="K3728" s="131">
        <v>0</v>
      </c>
    </row>
    <row r="3729" spans="1:11" ht="23.1" hidden="1" customHeight="1" x14ac:dyDescent="0.15">
      <c r="A3729" s="130" t="s">
        <v>7549</v>
      </c>
      <c r="B3729" s="130" t="s">
        <v>7550</v>
      </c>
      <c r="C3729" s="130" t="s">
        <v>50</v>
      </c>
      <c r="D3729" s="130">
        <v>0</v>
      </c>
      <c r="E3729" s="131" t="s">
        <v>12</v>
      </c>
      <c r="F3729" s="131">
        <v>0</v>
      </c>
      <c r="G3729" s="130" t="s">
        <v>50</v>
      </c>
      <c r="H3729" s="130">
        <v>0</v>
      </c>
      <c r="I3729" s="130">
        <v>0</v>
      </c>
      <c r="J3729" s="131" t="s">
        <v>19</v>
      </c>
      <c r="K3729" s="131">
        <v>0</v>
      </c>
    </row>
    <row r="3730" spans="1:11" ht="23.1" hidden="1" customHeight="1" x14ac:dyDescent="0.15">
      <c r="A3730" s="130" t="s">
        <v>7551</v>
      </c>
      <c r="B3730" s="130" t="s">
        <v>7552</v>
      </c>
      <c r="C3730" s="130" t="s">
        <v>11</v>
      </c>
      <c r="D3730" s="130" t="s">
        <v>47</v>
      </c>
      <c r="E3730" s="131">
        <v>0</v>
      </c>
      <c r="F3730" s="131">
        <v>0</v>
      </c>
      <c r="G3730" s="130" t="s">
        <v>32</v>
      </c>
      <c r="H3730" s="130" t="s">
        <v>47</v>
      </c>
      <c r="I3730" s="130">
        <v>0</v>
      </c>
      <c r="J3730" s="131">
        <v>0</v>
      </c>
      <c r="K3730" s="131">
        <v>0</v>
      </c>
    </row>
    <row r="3731" spans="1:11" ht="23.1" hidden="1" customHeight="1" x14ac:dyDescent="0.15">
      <c r="A3731" s="130" t="s">
        <v>7553</v>
      </c>
      <c r="B3731" s="130" t="s">
        <v>7554</v>
      </c>
      <c r="C3731" s="130" t="s">
        <v>47</v>
      </c>
      <c r="D3731" s="130">
        <v>0</v>
      </c>
      <c r="E3731" s="131">
        <v>0</v>
      </c>
      <c r="F3731" s="131">
        <v>0</v>
      </c>
      <c r="G3731" s="130" t="s">
        <v>47</v>
      </c>
      <c r="H3731" s="130">
        <v>0</v>
      </c>
      <c r="I3731" s="130">
        <v>0</v>
      </c>
      <c r="J3731" s="131">
        <v>0</v>
      </c>
      <c r="K3731" s="131">
        <v>0</v>
      </c>
    </row>
    <row r="3732" spans="1:11" ht="23.1" hidden="1" customHeight="1" x14ac:dyDescent="0.15">
      <c r="A3732" s="130" t="s">
        <v>7555</v>
      </c>
      <c r="B3732" s="130" t="s">
        <v>7556</v>
      </c>
      <c r="C3732" s="130" t="s">
        <v>47</v>
      </c>
      <c r="D3732" s="130">
        <v>0</v>
      </c>
      <c r="E3732" s="131">
        <v>0</v>
      </c>
      <c r="F3732" s="131">
        <v>0</v>
      </c>
      <c r="G3732" s="130" t="s">
        <v>47</v>
      </c>
      <c r="H3732" s="130">
        <v>0</v>
      </c>
      <c r="I3732" s="130">
        <v>0</v>
      </c>
      <c r="J3732" s="131">
        <v>0</v>
      </c>
      <c r="K3732" s="131">
        <v>0</v>
      </c>
    </row>
    <row r="3733" spans="1:11" ht="23.1" hidden="1" customHeight="1" x14ac:dyDescent="0.15">
      <c r="A3733" s="130" t="s">
        <v>7557</v>
      </c>
      <c r="B3733" s="130" t="s">
        <v>7558</v>
      </c>
      <c r="C3733" s="130" t="s">
        <v>22</v>
      </c>
      <c r="D3733" s="130">
        <v>0</v>
      </c>
      <c r="E3733" s="131">
        <v>0</v>
      </c>
      <c r="F3733" s="131">
        <v>0</v>
      </c>
      <c r="G3733" s="130" t="s">
        <v>71</v>
      </c>
      <c r="H3733" s="130">
        <v>0</v>
      </c>
      <c r="I3733" s="130">
        <v>0</v>
      </c>
      <c r="J3733" s="131">
        <v>0</v>
      </c>
      <c r="K3733" s="131">
        <v>0</v>
      </c>
    </row>
    <row r="3734" spans="1:11" ht="23.1" hidden="1" customHeight="1" x14ac:dyDescent="0.15">
      <c r="A3734" s="130" t="s">
        <v>7559</v>
      </c>
      <c r="B3734" s="130" t="s">
        <v>7560</v>
      </c>
      <c r="C3734" s="130" t="s">
        <v>25</v>
      </c>
      <c r="D3734" s="130" t="s">
        <v>18</v>
      </c>
      <c r="E3734" s="131">
        <v>0</v>
      </c>
      <c r="F3734" s="131">
        <v>0</v>
      </c>
      <c r="G3734" s="130" t="s">
        <v>64</v>
      </c>
      <c r="H3734" s="130" t="s">
        <v>18</v>
      </c>
      <c r="I3734" s="130">
        <v>0</v>
      </c>
      <c r="J3734" s="131">
        <v>0</v>
      </c>
      <c r="K3734" s="131">
        <v>0</v>
      </c>
    </row>
    <row r="3735" spans="1:11" ht="23.1" hidden="1" customHeight="1" x14ac:dyDescent="0.15">
      <c r="A3735" s="130" t="s">
        <v>7561</v>
      </c>
      <c r="B3735" s="130" t="s">
        <v>7562</v>
      </c>
      <c r="C3735" s="130" t="s">
        <v>17</v>
      </c>
      <c r="D3735" s="130">
        <v>0</v>
      </c>
      <c r="E3735" s="131">
        <v>0</v>
      </c>
      <c r="F3735" s="131">
        <v>0</v>
      </c>
      <c r="G3735" s="130" t="s">
        <v>23</v>
      </c>
      <c r="H3735" s="130">
        <v>0</v>
      </c>
      <c r="I3735" s="130">
        <v>0</v>
      </c>
      <c r="J3735" s="131">
        <v>0</v>
      </c>
      <c r="K3735" s="131">
        <v>0</v>
      </c>
    </row>
    <row r="3736" spans="1:11" ht="23.1" hidden="1" customHeight="1" x14ac:dyDescent="0.15">
      <c r="A3736" s="130" t="s">
        <v>7563</v>
      </c>
      <c r="B3736" s="130" t="s">
        <v>7564</v>
      </c>
      <c r="C3736" s="130" t="s">
        <v>47</v>
      </c>
      <c r="D3736" s="130">
        <v>0</v>
      </c>
      <c r="E3736" s="131">
        <v>0</v>
      </c>
      <c r="F3736" s="131">
        <v>0</v>
      </c>
      <c r="G3736" s="130" t="s">
        <v>47</v>
      </c>
      <c r="H3736" s="130">
        <v>0</v>
      </c>
      <c r="I3736" s="130">
        <v>0</v>
      </c>
      <c r="J3736" s="131">
        <v>0</v>
      </c>
      <c r="K3736" s="131">
        <v>0</v>
      </c>
    </row>
    <row r="3737" spans="1:11" ht="23.1" hidden="1" customHeight="1" x14ac:dyDescent="0.15">
      <c r="A3737" s="130" t="s">
        <v>7565</v>
      </c>
      <c r="B3737" s="130" t="s">
        <v>7566</v>
      </c>
      <c r="C3737" s="130" t="s">
        <v>22</v>
      </c>
      <c r="D3737" s="130">
        <v>0</v>
      </c>
      <c r="E3737" s="131">
        <v>0</v>
      </c>
      <c r="F3737" s="131">
        <v>0</v>
      </c>
      <c r="G3737" s="130" t="s">
        <v>51</v>
      </c>
      <c r="H3737" s="130">
        <v>0</v>
      </c>
      <c r="I3737" s="130">
        <v>0</v>
      </c>
      <c r="J3737" s="131">
        <v>0</v>
      </c>
      <c r="K3737" s="131">
        <v>0</v>
      </c>
    </row>
    <row r="3738" spans="1:11" ht="23.1" hidden="1" customHeight="1" x14ac:dyDescent="0.15">
      <c r="A3738" s="130" t="s">
        <v>7567</v>
      </c>
      <c r="B3738" s="130" t="s">
        <v>7568</v>
      </c>
      <c r="C3738" s="130" t="s">
        <v>12</v>
      </c>
      <c r="D3738" s="130">
        <v>0</v>
      </c>
      <c r="E3738" s="131">
        <v>0</v>
      </c>
      <c r="F3738" s="131">
        <v>0</v>
      </c>
      <c r="G3738" s="130" t="s">
        <v>68</v>
      </c>
      <c r="H3738" s="130">
        <v>0</v>
      </c>
      <c r="I3738" s="130">
        <v>0</v>
      </c>
      <c r="J3738" s="131">
        <v>0</v>
      </c>
      <c r="K3738" s="131">
        <v>0</v>
      </c>
    </row>
    <row r="3739" spans="1:11" ht="23.1" hidden="1" customHeight="1" x14ac:dyDescent="0.15">
      <c r="A3739" s="130" t="s">
        <v>7569</v>
      </c>
      <c r="B3739" s="130" t="s">
        <v>7570</v>
      </c>
      <c r="C3739" s="130" t="s">
        <v>22</v>
      </c>
      <c r="D3739" s="130" t="s">
        <v>11</v>
      </c>
      <c r="E3739" s="131">
        <v>0</v>
      </c>
      <c r="F3739" s="131">
        <v>0</v>
      </c>
      <c r="G3739" s="130" t="s">
        <v>73</v>
      </c>
      <c r="H3739" s="130" t="s">
        <v>62</v>
      </c>
      <c r="I3739" s="130">
        <v>0</v>
      </c>
      <c r="J3739" s="131">
        <v>0</v>
      </c>
      <c r="K3739" s="131">
        <v>0</v>
      </c>
    </row>
    <row r="3740" spans="1:11" ht="23.1" hidden="1" customHeight="1" x14ac:dyDescent="0.15">
      <c r="A3740" s="130" t="s">
        <v>7571</v>
      </c>
      <c r="B3740" s="130" t="s">
        <v>7572</v>
      </c>
      <c r="C3740" s="130" t="s">
        <v>50</v>
      </c>
      <c r="D3740" s="130">
        <v>0</v>
      </c>
      <c r="E3740" s="131">
        <v>0</v>
      </c>
      <c r="F3740" s="131">
        <v>0</v>
      </c>
      <c r="G3740" s="130" t="s">
        <v>50</v>
      </c>
      <c r="H3740" s="130">
        <v>0</v>
      </c>
      <c r="I3740" s="130">
        <v>0</v>
      </c>
      <c r="J3740" s="131">
        <v>0</v>
      </c>
      <c r="K3740" s="131">
        <v>0</v>
      </c>
    </row>
    <row r="3741" spans="1:11" ht="23.1" hidden="1" customHeight="1" x14ac:dyDescent="0.15">
      <c r="A3741" s="130" t="s">
        <v>7573</v>
      </c>
      <c r="B3741" s="130" t="s">
        <v>7574</v>
      </c>
      <c r="C3741" s="130" t="s">
        <v>22</v>
      </c>
      <c r="D3741" s="130" t="s">
        <v>11</v>
      </c>
      <c r="E3741" s="131">
        <v>0</v>
      </c>
      <c r="F3741" s="131">
        <v>0</v>
      </c>
      <c r="G3741" s="130" t="s">
        <v>71</v>
      </c>
      <c r="H3741" s="130" t="s">
        <v>62</v>
      </c>
      <c r="I3741" s="130" t="s">
        <v>73</v>
      </c>
      <c r="J3741" s="131">
        <v>0</v>
      </c>
      <c r="K3741" s="131">
        <v>0</v>
      </c>
    </row>
    <row r="3742" spans="1:11" ht="23.1" hidden="1" customHeight="1" x14ac:dyDescent="0.15">
      <c r="A3742" s="130" t="s">
        <v>7575</v>
      </c>
      <c r="B3742" s="130" t="s">
        <v>7576</v>
      </c>
      <c r="C3742" s="130" t="s">
        <v>17</v>
      </c>
      <c r="D3742" s="130">
        <v>0</v>
      </c>
      <c r="E3742" s="131">
        <v>0</v>
      </c>
      <c r="F3742" s="131">
        <v>0</v>
      </c>
      <c r="G3742" s="130" t="s">
        <v>37</v>
      </c>
      <c r="H3742" s="130">
        <v>0</v>
      </c>
      <c r="I3742" s="130">
        <v>0</v>
      </c>
      <c r="J3742" s="131">
        <v>0</v>
      </c>
      <c r="K3742" s="131">
        <v>0</v>
      </c>
    </row>
    <row r="3743" spans="1:11" ht="23.1" hidden="1" customHeight="1" x14ac:dyDescent="0.15">
      <c r="A3743" s="130" t="s">
        <v>7577</v>
      </c>
      <c r="B3743" s="130" t="s">
        <v>7578</v>
      </c>
      <c r="C3743" s="130" t="s">
        <v>47</v>
      </c>
      <c r="D3743" s="130">
        <v>0</v>
      </c>
      <c r="E3743" s="131">
        <v>0</v>
      </c>
      <c r="F3743" s="131">
        <v>0</v>
      </c>
      <c r="G3743" s="130" t="s">
        <v>47</v>
      </c>
      <c r="H3743" s="130">
        <v>0</v>
      </c>
      <c r="I3743" s="130">
        <v>0</v>
      </c>
      <c r="J3743" s="131">
        <v>0</v>
      </c>
      <c r="K3743" s="131">
        <v>0</v>
      </c>
    </row>
    <row r="3744" spans="1:11" ht="23.1" hidden="1" customHeight="1" x14ac:dyDescent="0.15">
      <c r="A3744" s="130" t="s">
        <v>7579</v>
      </c>
      <c r="B3744" s="130" t="s">
        <v>7580</v>
      </c>
      <c r="C3744" s="130" t="s">
        <v>40</v>
      </c>
      <c r="D3744" s="130">
        <v>0</v>
      </c>
      <c r="E3744" s="131">
        <v>0</v>
      </c>
      <c r="F3744" s="131">
        <v>0</v>
      </c>
      <c r="G3744" s="130" t="s">
        <v>40</v>
      </c>
      <c r="H3744" s="130">
        <v>0</v>
      </c>
      <c r="I3744" s="130">
        <v>0</v>
      </c>
      <c r="J3744" s="131">
        <v>0</v>
      </c>
      <c r="K3744" s="131">
        <v>0</v>
      </c>
    </row>
    <row r="3745" spans="1:11" ht="23.1" hidden="1" customHeight="1" x14ac:dyDescent="0.15">
      <c r="A3745" s="130" t="s">
        <v>7581</v>
      </c>
      <c r="B3745" s="130" t="s">
        <v>7582</v>
      </c>
      <c r="C3745" s="130" t="s">
        <v>18</v>
      </c>
      <c r="D3745" s="130">
        <v>0</v>
      </c>
      <c r="E3745" s="131">
        <v>0</v>
      </c>
      <c r="F3745" s="131">
        <v>0</v>
      </c>
      <c r="G3745" s="130" t="s">
        <v>18</v>
      </c>
      <c r="H3745" s="130">
        <v>0</v>
      </c>
      <c r="I3745" s="130">
        <v>0</v>
      </c>
      <c r="J3745" s="131">
        <v>0</v>
      </c>
      <c r="K3745" s="131">
        <v>0</v>
      </c>
    </row>
    <row r="3746" spans="1:11" ht="23.1" hidden="1" customHeight="1" x14ac:dyDescent="0.15">
      <c r="A3746" s="130" t="s">
        <v>7583</v>
      </c>
      <c r="B3746" s="130" t="s">
        <v>7584</v>
      </c>
      <c r="C3746" s="130" t="s">
        <v>35</v>
      </c>
      <c r="D3746" s="130">
        <v>0</v>
      </c>
      <c r="E3746" s="131">
        <v>0</v>
      </c>
      <c r="F3746" s="131">
        <v>0</v>
      </c>
      <c r="G3746" s="130" t="s">
        <v>36</v>
      </c>
      <c r="H3746" s="130">
        <v>0</v>
      </c>
      <c r="I3746" s="130">
        <v>0</v>
      </c>
      <c r="J3746" s="131">
        <v>0</v>
      </c>
      <c r="K3746" s="131">
        <v>0</v>
      </c>
    </row>
    <row r="3747" spans="1:11" ht="23.1" hidden="1" customHeight="1" x14ac:dyDescent="0.15">
      <c r="A3747" s="130" t="s">
        <v>7585</v>
      </c>
      <c r="B3747" s="130" t="s">
        <v>7586</v>
      </c>
      <c r="C3747" s="130" t="s">
        <v>17</v>
      </c>
      <c r="D3747" s="130">
        <v>0</v>
      </c>
      <c r="E3747" s="131">
        <v>0</v>
      </c>
      <c r="F3747" s="131">
        <v>0</v>
      </c>
      <c r="G3747" s="130" t="s">
        <v>37</v>
      </c>
      <c r="H3747" s="130" t="s">
        <v>80</v>
      </c>
      <c r="I3747" s="130">
        <v>0</v>
      </c>
      <c r="J3747" s="131">
        <v>0</v>
      </c>
      <c r="K3747" s="131">
        <v>0</v>
      </c>
    </row>
    <row r="3748" spans="1:11" ht="23.1" hidden="1" customHeight="1" x14ac:dyDescent="0.15">
      <c r="A3748" s="130" t="s">
        <v>7587</v>
      </c>
      <c r="B3748" s="130" t="s">
        <v>7588</v>
      </c>
      <c r="C3748" s="130" t="s">
        <v>12</v>
      </c>
      <c r="D3748" s="130">
        <v>0</v>
      </c>
      <c r="E3748" s="131">
        <v>0</v>
      </c>
      <c r="F3748" s="131">
        <v>0</v>
      </c>
      <c r="G3748" s="130" t="s">
        <v>19</v>
      </c>
      <c r="H3748" s="130">
        <v>0</v>
      </c>
      <c r="I3748" s="130">
        <v>0</v>
      </c>
      <c r="J3748" s="131">
        <v>0</v>
      </c>
      <c r="K3748" s="131">
        <v>0</v>
      </c>
    </row>
    <row r="3749" spans="1:11" ht="23.1" hidden="1" customHeight="1" x14ac:dyDescent="0.15">
      <c r="A3749" s="130" t="s">
        <v>7589</v>
      </c>
      <c r="B3749" s="130" t="s">
        <v>7590</v>
      </c>
      <c r="C3749" s="130" t="s">
        <v>25</v>
      </c>
      <c r="D3749" s="130">
        <v>0</v>
      </c>
      <c r="E3749" s="131">
        <v>0</v>
      </c>
      <c r="F3749" s="131">
        <v>0</v>
      </c>
      <c r="G3749" s="130" t="s">
        <v>72</v>
      </c>
      <c r="H3749" s="130">
        <v>0</v>
      </c>
      <c r="I3749" s="130">
        <v>0</v>
      </c>
      <c r="J3749" s="131">
        <v>0</v>
      </c>
      <c r="K3749" s="131">
        <v>0</v>
      </c>
    </row>
    <row r="3750" spans="1:11" ht="23.1" hidden="1" customHeight="1" x14ac:dyDescent="0.15">
      <c r="A3750" s="130" t="s">
        <v>7591</v>
      </c>
      <c r="B3750" s="130" t="s">
        <v>7592</v>
      </c>
      <c r="C3750" s="130" t="s">
        <v>25</v>
      </c>
      <c r="D3750" s="130">
        <v>0</v>
      </c>
      <c r="E3750" s="131">
        <v>0</v>
      </c>
      <c r="F3750" s="131">
        <v>0</v>
      </c>
      <c r="G3750" s="130" t="s">
        <v>64</v>
      </c>
      <c r="H3750" s="130">
        <v>0</v>
      </c>
      <c r="I3750" s="130">
        <v>0</v>
      </c>
      <c r="J3750" s="131">
        <v>0</v>
      </c>
      <c r="K3750" s="131">
        <v>0</v>
      </c>
    </row>
    <row r="3751" spans="1:11" ht="23.1" hidden="1" customHeight="1" x14ac:dyDescent="0.15">
      <c r="A3751" s="130" t="s">
        <v>7593</v>
      </c>
      <c r="B3751" s="130" t="s">
        <v>7594</v>
      </c>
      <c r="C3751" s="130" t="s">
        <v>12</v>
      </c>
      <c r="D3751" s="130">
        <v>0</v>
      </c>
      <c r="E3751" s="131">
        <v>0</v>
      </c>
      <c r="F3751" s="131">
        <v>0</v>
      </c>
      <c r="G3751" s="130" t="s">
        <v>19</v>
      </c>
      <c r="H3751" s="130">
        <v>0</v>
      </c>
      <c r="I3751" s="130">
        <v>0</v>
      </c>
      <c r="J3751" s="131">
        <v>0</v>
      </c>
      <c r="K3751" s="131">
        <v>0</v>
      </c>
    </row>
    <row r="3752" spans="1:11" ht="23.1" hidden="1" customHeight="1" x14ac:dyDescent="0.15">
      <c r="A3752" s="130" t="s">
        <v>7595</v>
      </c>
      <c r="B3752" s="130" t="s">
        <v>7596</v>
      </c>
      <c r="C3752" s="130" t="s">
        <v>25</v>
      </c>
      <c r="D3752" s="130">
        <v>0</v>
      </c>
      <c r="E3752" s="131" t="s">
        <v>39</v>
      </c>
      <c r="F3752" s="131">
        <v>0</v>
      </c>
      <c r="G3752" s="130" t="s">
        <v>72</v>
      </c>
      <c r="H3752" s="130" t="s">
        <v>27</v>
      </c>
      <c r="I3752" s="130">
        <v>0</v>
      </c>
      <c r="J3752" s="131" t="s">
        <v>52</v>
      </c>
      <c r="K3752" s="131">
        <v>0</v>
      </c>
    </row>
    <row r="3753" spans="1:11" ht="23.1" hidden="1" customHeight="1" x14ac:dyDescent="0.15">
      <c r="A3753" s="130" t="s">
        <v>7597</v>
      </c>
      <c r="B3753" s="130" t="s">
        <v>7598</v>
      </c>
      <c r="C3753" s="130" t="s">
        <v>47</v>
      </c>
      <c r="D3753" s="130">
        <v>0</v>
      </c>
      <c r="E3753" s="131">
        <v>0</v>
      </c>
      <c r="F3753" s="131">
        <v>0</v>
      </c>
      <c r="G3753" s="130" t="s">
        <v>47</v>
      </c>
      <c r="H3753" s="130">
        <v>0</v>
      </c>
      <c r="I3753" s="130">
        <v>0</v>
      </c>
      <c r="J3753" s="131">
        <v>0</v>
      </c>
      <c r="K3753" s="131">
        <v>0</v>
      </c>
    </row>
    <row r="3754" spans="1:11" ht="23.1" hidden="1" customHeight="1" x14ac:dyDescent="0.15">
      <c r="A3754" s="130" t="s">
        <v>7599</v>
      </c>
      <c r="B3754" s="130" t="s">
        <v>7600</v>
      </c>
      <c r="C3754" s="130" t="s">
        <v>26</v>
      </c>
      <c r="D3754" s="130">
        <v>0</v>
      </c>
      <c r="E3754" s="131">
        <v>0</v>
      </c>
      <c r="F3754" s="131">
        <v>0</v>
      </c>
      <c r="G3754" s="130" t="s">
        <v>26</v>
      </c>
      <c r="H3754" s="130">
        <v>0</v>
      </c>
      <c r="I3754" s="130">
        <v>0</v>
      </c>
      <c r="J3754" s="131">
        <v>0</v>
      </c>
      <c r="K3754" s="131">
        <v>0</v>
      </c>
    </row>
    <row r="3755" spans="1:11" ht="23.1" hidden="1" customHeight="1" x14ac:dyDescent="0.15">
      <c r="A3755" s="130" t="s">
        <v>7601</v>
      </c>
      <c r="B3755" s="130" t="s">
        <v>7602</v>
      </c>
      <c r="C3755" s="130" t="s">
        <v>25</v>
      </c>
      <c r="D3755" s="130">
        <v>0</v>
      </c>
      <c r="E3755" s="131" t="s">
        <v>12</v>
      </c>
      <c r="F3755" s="131">
        <v>0</v>
      </c>
      <c r="G3755" s="130" t="s">
        <v>27</v>
      </c>
      <c r="H3755" s="130">
        <v>0</v>
      </c>
      <c r="I3755" s="130">
        <v>0</v>
      </c>
      <c r="J3755" s="131" t="s">
        <v>19</v>
      </c>
      <c r="K3755" s="131">
        <v>0</v>
      </c>
    </row>
    <row r="3756" spans="1:11" ht="23.1" hidden="1" customHeight="1" x14ac:dyDescent="0.15">
      <c r="A3756" s="130" t="s">
        <v>7603</v>
      </c>
      <c r="B3756" s="130" t="s">
        <v>7604</v>
      </c>
      <c r="C3756" s="130" t="s">
        <v>47</v>
      </c>
      <c r="D3756" s="130">
        <v>0</v>
      </c>
      <c r="E3756" s="131">
        <v>0</v>
      </c>
      <c r="F3756" s="131">
        <v>0</v>
      </c>
      <c r="G3756" s="130" t="s">
        <v>47</v>
      </c>
      <c r="H3756" s="130">
        <v>0</v>
      </c>
      <c r="I3756" s="130">
        <v>0</v>
      </c>
      <c r="J3756" s="131">
        <v>0</v>
      </c>
      <c r="K3756" s="131">
        <v>0</v>
      </c>
    </row>
    <row r="3757" spans="1:11" ht="23.1" hidden="1" customHeight="1" x14ac:dyDescent="0.15">
      <c r="A3757" s="130" t="s">
        <v>7605</v>
      </c>
      <c r="B3757" s="130" t="s">
        <v>7606</v>
      </c>
      <c r="C3757" s="130" t="s">
        <v>47</v>
      </c>
      <c r="D3757" s="130">
        <v>0</v>
      </c>
      <c r="E3757" s="131">
        <v>0</v>
      </c>
      <c r="F3757" s="131">
        <v>0</v>
      </c>
      <c r="G3757" s="130" t="s">
        <v>47</v>
      </c>
      <c r="H3757" s="130">
        <v>0</v>
      </c>
      <c r="I3757" s="130">
        <v>0</v>
      </c>
      <c r="J3757" s="131">
        <v>0</v>
      </c>
      <c r="K3757" s="131">
        <v>0</v>
      </c>
    </row>
    <row r="3758" spans="1:11" ht="23.1" hidden="1" customHeight="1" x14ac:dyDescent="0.15">
      <c r="A3758" s="130" t="s">
        <v>7607</v>
      </c>
      <c r="B3758" s="130" t="s">
        <v>7608</v>
      </c>
      <c r="C3758" s="130" t="s">
        <v>17</v>
      </c>
      <c r="D3758" s="130">
        <v>0</v>
      </c>
      <c r="E3758" s="131">
        <v>0</v>
      </c>
      <c r="F3758" s="131">
        <v>0</v>
      </c>
      <c r="G3758" s="130" t="s">
        <v>83</v>
      </c>
      <c r="H3758" s="130">
        <v>0</v>
      </c>
      <c r="I3758" s="130">
        <v>0</v>
      </c>
      <c r="J3758" s="131">
        <v>0</v>
      </c>
      <c r="K3758" s="131">
        <v>0</v>
      </c>
    </row>
    <row r="3759" spans="1:11" ht="23.1" hidden="1" customHeight="1" x14ac:dyDescent="0.15">
      <c r="A3759" s="130" t="s">
        <v>7609</v>
      </c>
      <c r="B3759" s="130" t="s">
        <v>7610</v>
      </c>
      <c r="C3759" s="130" t="s">
        <v>12</v>
      </c>
      <c r="D3759" s="130">
        <v>0</v>
      </c>
      <c r="E3759" s="131">
        <v>0</v>
      </c>
      <c r="F3759" s="131">
        <v>0</v>
      </c>
      <c r="G3759" s="130" t="s">
        <v>19</v>
      </c>
      <c r="H3759" s="130">
        <v>0</v>
      </c>
      <c r="I3759" s="130">
        <v>0</v>
      </c>
      <c r="J3759" s="131">
        <v>0</v>
      </c>
      <c r="K3759" s="131">
        <v>0</v>
      </c>
    </row>
    <row r="3760" spans="1:11" ht="23.1" hidden="1" customHeight="1" x14ac:dyDescent="0.15">
      <c r="A3760" s="130" t="s">
        <v>7611</v>
      </c>
      <c r="B3760" s="130" t="s">
        <v>7612</v>
      </c>
      <c r="C3760" s="130" t="s">
        <v>12</v>
      </c>
      <c r="D3760" s="130">
        <v>0</v>
      </c>
      <c r="E3760" s="131">
        <v>0</v>
      </c>
      <c r="F3760" s="131">
        <v>0</v>
      </c>
      <c r="G3760" s="130" t="s">
        <v>19</v>
      </c>
      <c r="H3760" s="130">
        <v>0</v>
      </c>
      <c r="I3760" s="130">
        <v>0</v>
      </c>
      <c r="J3760" s="131">
        <v>0</v>
      </c>
      <c r="K3760" s="131">
        <v>0</v>
      </c>
    </row>
    <row r="3761" spans="1:11" ht="23.1" hidden="1" customHeight="1" x14ac:dyDescent="0.15">
      <c r="A3761" s="130" t="s">
        <v>7613</v>
      </c>
      <c r="B3761" s="130" t="s">
        <v>7614</v>
      </c>
      <c r="C3761" s="130" t="s">
        <v>17</v>
      </c>
      <c r="D3761" s="130" t="s">
        <v>26</v>
      </c>
      <c r="E3761" s="131">
        <v>0</v>
      </c>
      <c r="F3761" s="131">
        <v>0</v>
      </c>
      <c r="G3761" s="130" t="s">
        <v>37</v>
      </c>
      <c r="H3761" s="130" t="s">
        <v>26</v>
      </c>
      <c r="I3761" s="130">
        <v>0</v>
      </c>
      <c r="J3761" s="131">
        <v>0</v>
      </c>
      <c r="K3761" s="131">
        <v>0</v>
      </c>
    </row>
    <row r="3762" spans="1:11" ht="23.1" hidden="1" customHeight="1" x14ac:dyDescent="0.15">
      <c r="A3762" s="130" t="s">
        <v>7615</v>
      </c>
      <c r="B3762" s="130" t="s">
        <v>7616</v>
      </c>
      <c r="C3762" s="130" t="s">
        <v>17</v>
      </c>
      <c r="D3762" s="130" t="s">
        <v>25</v>
      </c>
      <c r="E3762" s="131">
        <v>0</v>
      </c>
      <c r="F3762" s="131">
        <v>0</v>
      </c>
      <c r="G3762" s="130" t="s">
        <v>23</v>
      </c>
      <c r="H3762" s="130" t="s">
        <v>33</v>
      </c>
      <c r="I3762" s="130">
        <v>0</v>
      </c>
      <c r="J3762" s="131">
        <v>0</v>
      </c>
      <c r="K3762" s="131">
        <v>0</v>
      </c>
    </row>
    <row r="3763" spans="1:11" ht="23.1" hidden="1" customHeight="1" x14ac:dyDescent="0.15">
      <c r="A3763" s="130" t="s">
        <v>7617</v>
      </c>
      <c r="B3763" s="130" t="s">
        <v>7618</v>
      </c>
      <c r="C3763" s="130" t="s">
        <v>17</v>
      </c>
      <c r="D3763" s="130">
        <v>0</v>
      </c>
      <c r="E3763" s="131" t="s">
        <v>12</v>
      </c>
      <c r="F3763" s="131">
        <v>0</v>
      </c>
      <c r="G3763" s="130" t="s">
        <v>82</v>
      </c>
      <c r="H3763" s="130">
        <v>0</v>
      </c>
      <c r="I3763" s="130">
        <v>0</v>
      </c>
      <c r="J3763" s="131">
        <v>0</v>
      </c>
      <c r="K3763" s="131">
        <v>0</v>
      </c>
    </row>
    <row r="3764" spans="1:11" ht="23.1" hidden="1" customHeight="1" x14ac:dyDescent="0.15">
      <c r="A3764" s="130" t="s">
        <v>7619</v>
      </c>
      <c r="B3764" s="130" t="s">
        <v>7620</v>
      </c>
      <c r="C3764" s="130" t="s">
        <v>47</v>
      </c>
      <c r="D3764" s="130">
        <v>0</v>
      </c>
      <c r="E3764" s="131">
        <v>0</v>
      </c>
      <c r="F3764" s="131">
        <v>0</v>
      </c>
      <c r="G3764" s="130" t="s">
        <v>47</v>
      </c>
      <c r="H3764" s="130">
        <v>0</v>
      </c>
      <c r="I3764" s="130">
        <v>0</v>
      </c>
      <c r="J3764" s="131">
        <v>0</v>
      </c>
      <c r="K3764" s="131">
        <v>0</v>
      </c>
    </row>
    <row r="3765" spans="1:11" ht="23.1" hidden="1" customHeight="1" x14ac:dyDescent="0.15">
      <c r="A3765" s="130" t="s">
        <v>7621</v>
      </c>
      <c r="B3765" s="130" t="s">
        <v>7622</v>
      </c>
      <c r="C3765" s="130" t="s">
        <v>26</v>
      </c>
      <c r="D3765" s="130" t="s">
        <v>35</v>
      </c>
      <c r="E3765" s="131">
        <v>0</v>
      </c>
      <c r="F3765" s="131">
        <v>0</v>
      </c>
      <c r="G3765" s="130" t="s">
        <v>26</v>
      </c>
      <c r="H3765" s="130" t="s">
        <v>76</v>
      </c>
      <c r="I3765" s="130">
        <v>0</v>
      </c>
      <c r="J3765" s="131">
        <v>0</v>
      </c>
      <c r="K3765" s="131">
        <v>0</v>
      </c>
    </row>
    <row r="3766" spans="1:11" ht="23.1" hidden="1" customHeight="1" x14ac:dyDescent="0.15">
      <c r="A3766" s="130" t="s">
        <v>7623</v>
      </c>
      <c r="B3766" s="130" t="s">
        <v>7624</v>
      </c>
      <c r="C3766" s="130" t="s">
        <v>47</v>
      </c>
      <c r="D3766" s="130">
        <v>0</v>
      </c>
      <c r="E3766" s="131">
        <v>0</v>
      </c>
      <c r="F3766" s="131">
        <v>0</v>
      </c>
      <c r="G3766" s="130" t="s">
        <v>47</v>
      </c>
      <c r="H3766" s="130">
        <v>0</v>
      </c>
      <c r="I3766" s="130">
        <v>0</v>
      </c>
      <c r="J3766" s="131">
        <v>0</v>
      </c>
      <c r="K3766" s="131">
        <v>0</v>
      </c>
    </row>
    <row r="3767" spans="1:11" ht="23.1" hidden="1" customHeight="1" x14ac:dyDescent="0.15">
      <c r="A3767" s="130" t="s">
        <v>7625</v>
      </c>
      <c r="B3767" s="130" t="s">
        <v>7626</v>
      </c>
      <c r="C3767" s="130" t="s">
        <v>40</v>
      </c>
      <c r="D3767" s="130" t="s">
        <v>11</v>
      </c>
      <c r="E3767" s="131">
        <v>0</v>
      </c>
      <c r="F3767" s="131">
        <v>0</v>
      </c>
      <c r="G3767" s="130" t="s">
        <v>40</v>
      </c>
      <c r="H3767" s="130" t="s">
        <v>57</v>
      </c>
      <c r="I3767" s="130">
        <v>0</v>
      </c>
      <c r="J3767" s="131">
        <v>0</v>
      </c>
      <c r="K3767" s="131">
        <v>0</v>
      </c>
    </row>
    <row r="3768" spans="1:11" ht="23.1" hidden="1" customHeight="1" x14ac:dyDescent="0.15">
      <c r="A3768" s="130" t="s">
        <v>7627</v>
      </c>
      <c r="B3768" s="130" t="s">
        <v>7628</v>
      </c>
      <c r="C3768" s="130" t="s">
        <v>17</v>
      </c>
      <c r="D3768" s="130">
        <v>0</v>
      </c>
      <c r="E3768" s="131">
        <v>0</v>
      </c>
      <c r="F3768" s="131">
        <v>0</v>
      </c>
      <c r="G3768" s="130" t="s">
        <v>83</v>
      </c>
      <c r="H3768" s="130">
        <v>0</v>
      </c>
      <c r="I3768" s="130">
        <v>0</v>
      </c>
      <c r="J3768" s="131">
        <v>0</v>
      </c>
      <c r="K3768" s="131">
        <v>0</v>
      </c>
    </row>
    <row r="3769" spans="1:11" ht="23.1" hidden="1" customHeight="1" x14ac:dyDescent="0.15">
      <c r="A3769" s="130" t="s">
        <v>7629</v>
      </c>
      <c r="B3769" s="130" t="s">
        <v>7630</v>
      </c>
      <c r="C3769" s="130" t="s">
        <v>25</v>
      </c>
      <c r="D3769" s="130">
        <v>0</v>
      </c>
      <c r="E3769" s="131">
        <v>0</v>
      </c>
      <c r="F3769" s="131">
        <v>0</v>
      </c>
      <c r="G3769" s="130" t="s">
        <v>64</v>
      </c>
      <c r="H3769" s="130">
        <v>0</v>
      </c>
      <c r="I3769" s="130">
        <v>0</v>
      </c>
      <c r="J3769" s="131">
        <v>0</v>
      </c>
      <c r="K3769" s="131">
        <v>0</v>
      </c>
    </row>
    <row r="3770" spans="1:11" ht="23.1" hidden="1" customHeight="1" x14ac:dyDescent="0.15">
      <c r="A3770" s="130" t="s">
        <v>7631</v>
      </c>
      <c r="B3770" s="130" t="s">
        <v>7632</v>
      </c>
      <c r="C3770" s="130" t="s">
        <v>17</v>
      </c>
      <c r="D3770" s="130" t="s">
        <v>26</v>
      </c>
      <c r="E3770" s="131">
        <v>0</v>
      </c>
      <c r="F3770" s="131">
        <v>0</v>
      </c>
      <c r="G3770" s="130" t="s">
        <v>37</v>
      </c>
      <c r="H3770" s="130" t="s">
        <v>26</v>
      </c>
      <c r="I3770" s="130">
        <v>0</v>
      </c>
      <c r="J3770" s="131">
        <v>0</v>
      </c>
      <c r="K3770" s="131">
        <v>0</v>
      </c>
    </row>
    <row r="3771" spans="1:11" ht="23.1" hidden="1" customHeight="1" x14ac:dyDescent="0.15">
      <c r="A3771" s="130" t="s">
        <v>7633</v>
      </c>
      <c r="B3771" s="130" t="s">
        <v>7634</v>
      </c>
      <c r="C3771" s="130" t="s">
        <v>35</v>
      </c>
      <c r="D3771" s="130">
        <v>0</v>
      </c>
      <c r="E3771" s="131" t="s">
        <v>12</v>
      </c>
      <c r="F3771" s="131">
        <v>0</v>
      </c>
      <c r="G3771" s="130" t="s">
        <v>36</v>
      </c>
      <c r="H3771" s="130">
        <v>0</v>
      </c>
      <c r="I3771" s="130">
        <v>0</v>
      </c>
      <c r="J3771" s="131" t="s">
        <v>19</v>
      </c>
      <c r="K3771" s="131">
        <v>0</v>
      </c>
    </row>
    <row r="3772" spans="1:11" ht="23.1" hidden="1" customHeight="1" x14ac:dyDescent="0.15">
      <c r="A3772" s="130" t="s">
        <v>7635</v>
      </c>
      <c r="B3772" s="130" t="s">
        <v>7636</v>
      </c>
      <c r="C3772" s="130" t="s">
        <v>22</v>
      </c>
      <c r="D3772" s="130">
        <v>0</v>
      </c>
      <c r="E3772" s="131">
        <v>0</v>
      </c>
      <c r="F3772" s="131">
        <v>0</v>
      </c>
      <c r="G3772" s="130" t="s">
        <v>71</v>
      </c>
      <c r="H3772" s="130">
        <v>0</v>
      </c>
      <c r="I3772" s="130">
        <v>0</v>
      </c>
      <c r="J3772" s="131">
        <v>0</v>
      </c>
      <c r="K3772" s="131">
        <v>0</v>
      </c>
    </row>
    <row r="3773" spans="1:11" ht="23.1" hidden="1" customHeight="1" x14ac:dyDescent="0.15">
      <c r="A3773" s="130" t="s">
        <v>7637</v>
      </c>
      <c r="B3773" s="130" t="s">
        <v>7638</v>
      </c>
      <c r="C3773" s="130" t="s">
        <v>25</v>
      </c>
      <c r="D3773" s="130" t="s">
        <v>35</v>
      </c>
      <c r="E3773" s="131">
        <v>0</v>
      </c>
      <c r="F3773" s="131">
        <v>0</v>
      </c>
      <c r="G3773" s="130" t="s">
        <v>72</v>
      </c>
      <c r="H3773" s="130" t="s">
        <v>69</v>
      </c>
      <c r="I3773" s="130">
        <v>0</v>
      </c>
      <c r="J3773" s="131">
        <v>0</v>
      </c>
      <c r="K3773" s="131">
        <v>0</v>
      </c>
    </row>
    <row r="3774" spans="1:11" ht="23.1" hidden="1" customHeight="1" x14ac:dyDescent="0.15">
      <c r="A3774" s="130" t="s">
        <v>7639</v>
      </c>
      <c r="B3774" s="130" t="s">
        <v>7640</v>
      </c>
      <c r="C3774" s="130" t="s">
        <v>11</v>
      </c>
      <c r="D3774" s="130">
        <v>0</v>
      </c>
      <c r="E3774" s="131">
        <v>0</v>
      </c>
      <c r="F3774" s="131">
        <v>0</v>
      </c>
      <c r="G3774" s="130" t="s">
        <v>57</v>
      </c>
      <c r="H3774" s="130">
        <v>0</v>
      </c>
      <c r="I3774" s="130">
        <v>0</v>
      </c>
      <c r="J3774" s="131">
        <v>0</v>
      </c>
      <c r="K3774" s="131">
        <v>0</v>
      </c>
    </row>
    <row r="3775" spans="1:11" ht="23.1" hidden="1" customHeight="1" x14ac:dyDescent="0.15">
      <c r="A3775" s="130" t="s">
        <v>7641</v>
      </c>
      <c r="B3775" s="130" t="s">
        <v>7642</v>
      </c>
      <c r="C3775" s="130" t="s">
        <v>12</v>
      </c>
      <c r="D3775" s="130">
        <v>0</v>
      </c>
      <c r="E3775" s="131">
        <v>0</v>
      </c>
      <c r="F3775" s="131">
        <v>0</v>
      </c>
      <c r="G3775" s="130" t="s">
        <v>19</v>
      </c>
      <c r="H3775" s="130">
        <v>0</v>
      </c>
      <c r="I3775" s="130">
        <v>0</v>
      </c>
      <c r="J3775" s="131">
        <v>0</v>
      </c>
      <c r="K3775" s="131">
        <v>0</v>
      </c>
    </row>
    <row r="3776" spans="1:11" ht="23.1" hidden="1" customHeight="1" x14ac:dyDescent="0.15">
      <c r="A3776" s="130" t="s">
        <v>7643</v>
      </c>
      <c r="B3776" s="130" t="s">
        <v>7644</v>
      </c>
      <c r="C3776" s="130" t="s">
        <v>26</v>
      </c>
      <c r="D3776" s="130">
        <v>0</v>
      </c>
      <c r="E3776" s="131">
        <v>0</v>
      </c>
      <c r="F3776" s="131">
        <v>0</v>
      </c>
      <c r="G3776" s="130" t="s">
        <v>26</v>
      </c>
      <c r="H3776" s="130">
        <v>0</v>
      </c>
      <c r="I3776" s="130">
        <v>0</v>
      </c>
      <c r="J3776" s="131">
        <v>0</v>
      </c>
      <c r="K3776" s="131">
        <v>0</v>
      </c>
    </row>
    <row r="3777" spans="1:11" ht="23.1" hidden="1" customHeight="1" x14ac:dyDescent="0.15">
      <c r="A3777" s="130" t="s">
        <v>7645</v>
      </c>
      <c r="B3777" s="130" t="s">
        <v>7646</v>
      </c>
      <c r="C3777" s="130" t="s">
        <v>25</v>
      </c>
      <c r="D3777" s="130">
        <v>0</v>
      </c>
      <c r="E3777" s="131">
        <v>0</v>
      </c>
      <c r="F3777" s="131">
        <v>0</v>
      </c>
      <c r="G3777" s="130" t="s">
        <v>27</v>
      </c>
      <c r="H3777" s="130">
        <v>0</v>
      </c>
      <c r="I3777" s="130">
        <v>0</v>
      </c>
      <c r="J3777" s="131">
        <v>0</v>
      </c>
      <c r="K3777" s="131">
        <v>0</v>
      </c>
    </row>
    <row r="3778" spans="1:11" ht="23.1" hidden="1" customHeight="1" x14ac:dyDescent="0.15">
      <c r="A3778" s="130" t="s">
        <v>7647</v>
      </c>
      <c r="B3778" s="130" t="s">
        <v>7648</v>
      </c>
      <c r="C3778" s="130" t="s">
        <v>47</v>
      </c>
      <c r="D3778" s="130">
        <v>0</v>
      </c>
      <c r="E3778" s="131">
        <v>0</v>
      </c>
      <c r="F3778" s="131">
        <v>0</v>
      </c>
      <c r="G3778" s="130" t="s">
        <v>47</v>
      </c>
      <c r="H3778" s="130">
        <v>0</v>
      </c>
      <c r="I3778" s="130">
        <v>0</v>
      </c>
      <c r="J3778" s="131">
        <v>0</v>
      </c>
      <c r="K3778" s="131">
        <v>0</v>
      </c>
    </row>
    <row r="3779" spans="1:11" ht="23.1" hidden="1" customHeight="1" x14ac:dyDescent="0.15">
      <c r="A3779" s="130" t="s">
        <v>7649</v>
      </c>
      <c r="B3779" s="130" t="s">
        <v>7650</v>
      </c>
      <c r="C3779" s="130" t="s">
        <v>12</v>
      </c>
      <c r="D3779" s="130">
        <v>0</v>
      </c>
      <c r="E3779" s="131">
        <v>0</v>
      </c>
      <c r="F3779" s="131">
        <v>0</v>
      </c>
      <c r="G3779" s="130" t="s">
        <v>19</v>
      </c>
      <c r="H3779" s="130">
        <v>0</v>
      </c>
      <c r="I3779" s="130">
        <v>0</v>
      </c>
      <c r="J3779" s="131">
        <v>0</v>
      </c>
      <c r="K3779" s="131">
        <v>0</v>
      </c>
    </row>
    <row r="3780" spans="1:11" ht="23.1" hidden="1" customHeight="1" x14ac:dyDescent="0.15">
      <c r="A3780" s="130" t="s">
        <v>7651</v>
      </c>
      <c r="B3780" s="130" t="s">
        <v>7652</v>
      </c>
      <c r="C3780" s="130" t="s">
        <v>17</v>
      </c>
      <c r="D3780" s="130" t="s">
        <v>25</v>
      </c>
      <c r="E3780" s="131">
        <v>0</v>
      </c>
      <c r="F3780" s="131">
        <v>0</v>
      </c>
      <c r="G3780" s="130" t="s">
        <v>33</v>
      </c>
      <c r="H3780" s="130" t="s">
        <v>67</v>
      </c>
      <c r="I3780" s="130">
        <v>0</v>
      </c>
      <c r="J3780" s="131">
        <v>0</v>
      </c>
      <c r="K3780" s="131">
        <v>0</v>
      </c>
    </row>
    <row r="3781" spans="1:11" ht="23.1" hidden="1" customHeight="1" x14ac:dyDescent="0.15">
      <c r="A3781" s="130" t="s">
        <v>7653</v>
      </c>
      <c r="B3781" s="130" t="s">
        <v>7654</v>
      </c>
      <c r="C3781" s="130" t="s">
        <v>26</v>
      </c>
      <c r="D3781" s="130">
        <v>0</v>
      </c>
      <c r="E3781" s="131">
        <v>0</v>
      </c>
      <c r="F3781" s="131">
        <v>0</v>
      </c>
      <c r="G3781" s="130" t="s">
        <v>26</v>
      </c>
      <c r="H3781" s="130">
        <v>0</v>
      </c>
      <c r="I3781" s="130">
        <v>0</v>
      </c>
      <c r="J3781" s="131">
        <v>0</v>
      </c>
      <c r="K3781" s="131">
        <v>0</v>
      </c>
    </row>
    <row r="3782" spans="1:11" ht="23.1" hidden="1" customHeight="1" x14ac:dyDescent="0.15">
      <c r="A3782" s="130" t="s">
        <v>7655</v>
      </c>
      <c r="B3782" s="130" t="s">
        <v>7656</v>
      </c>
      <c r="C3782" s="130" t="s">
        <v>12</v>
      </c>
      <c r="D3782" s="130">
        <v>0</v>
      </c>
      <c r="E3782" s="131">
        <v>0</v>
      </c>
      <c r="F3782" s="131">
        <v>0</v>
      </c>
      <c r="G3782" s="130" t="s">
        <v>19</v>
      </c>
      <c r="H3782" s="130">
        <v>0</v>
      </c>
      <c r="I3782" s="130">
        <v>0</v>
      </c>
      <c r="J3782" s="131">
        <v>0</v>
      </c>
      <c r="K3782" s="131">
        <v>0</v>
      </c>
    </row>
    <row r="3783" spans="1:11" ht="23.1" hidden="1" customHeight="1" x14ac:dyDescent="0.15">
      <c r="A3783" s="130" t="s">
        <v>7657</v>
      </c>
      <c r="B3783" s="130" t="s">
        <v>7658</v>
      </c>
      <c r="C3783" s="130" t="s">
        <v>11</v>
      </c>
      <c r="D3783" s="130">
        <v>0</v>
      </c>
      <c r="E3783" s="131">
        <v>0</v>
      </c>
      <c r="F3783" s="131">
        <v>0</v>
      </c>
      <c r="G3783" s="130" t="s">
        <v>62</v>
      </c>
      <c r="H3783" s="130">
        <v>0</v>
      </c>
      <c r="I3783" s="130">
        <v>0</v>
      </c>
      <c r="J3783" s="131">
        <v>0</v>
      </c>
      <c r="K3783" s="131">
        <v>0</v>
      </c>
    </row>
    <row r="3784" spans="1:11" ht="23.1" hidden="1" customHeight="1" x14ac:dyDescent="0.15">
      <c r="A3784" s="130" t="s">
        <v>7659</v>
      </c>
      <c r="B3784" s="130" t="s">
        <v>7660</v>
      </c>
      <c r="C3784" s="130" t="s">
        <v>17</v>
      </c>
      <c r="D3784" s="130">
        <v>0</v>
      </c>
      <c r="E3784" s="131">
        <v>0</v>
      </c>
      <c r="F3784" s="131">
        <v>0</v>
      </c>
      <c r="G3784" s="130" t="s">
        <v>67</v>
      </c>
      <c r="H3784" s="130">
        <v>0</v>
      </c>
      <c r="I3784" s="130">
        <v>0</v>
      </c>
      <c r="J3784" s="131">
        <v>0</v>
      </c>
      <c r="K3784" s="131">
        <v>0</v>
      </c>
    </row>
    <row r="3785" spans="1:11" ht="23.1" hidden="1" customHeight="1" x14ac:dyDescent="0.15">
      <c r="A3785" s="130" t="s">
        <v>7661</v>
      </c>
      <c r="B3785" s="130" t="s">
        <v>7662</v>
      </c>
      <c r="C3785" s="130" t="s">
        <v>11</v>
      </c>
      <c r="D3785" s="130">
        <v>0</v>
      </c>
      <c r="E3785" s="131">
        <v>0</v>
      </c>
      <c r="F3785" s="131">
        <v>0</v>
      </c>
      <c r="G3785" s="130" t="s">
        <v>62</v>
      </c>
      <c r="H3785" s="130">
        <v>0</v>
      </c>
      <c r="I3785" s="130">
        <v>0</v>
      </c>
      <c r="J3785" s="131">
        <v>0</v>
      </c>
      <c r="K3785" s="131">
        <v>0</v>
      </c>
    </row>
    <row r="3786" spans="1:11" ht="23.1" hidden="1" customHeight="1" x14ac:dyDescent="0.15">
      <c r="A3786" s="130" t="s">
        <v>7663</v>
      </c>
      <c r="B3786" s="130" t="s">
        <v>7664</v>
      </c>
      <c r="C3786" s="130" t="s">
        <v>50</v>
      </c>
      <c r="D3786" s="130">
        <v>0</v>
      </c>
      <c r="E3786" s="131" t="s">
        <v>12</v>
      </c>
      <c r="F3786" s="131">
        <v>0</v>
      </c>
      <c r="G3786" s="130" t="s">
        <v>50</v>
      </c>
      <c r="H3786" s="130">
        <v>0</v>
      </c>
      <c r="I3786" s="130">
        <v>0</v>
      </c>
      <c r="J3786" s="131" t="s">
        <v>19</v>
      </c>
      <c r="K3786" s="131">
        <v>0</v>
      </c>
    </row>
    <row r="3787" spans="1:11" ht="23.1" hidden="1" customHeight="1" x14ac:dyDescent="0.15">
      <c r="A3787" s="130" t="s">
        <v>7665</v>
      </c>
      <c r="B3787" s="130" t="s">
        <v>7666</v>
      </c>
      <c r="C3787" s="130" t="s">
        <v>47</v>
      </c>
      <c r="D3787" s="130">
        <v>0</v>
      </c>
      <c r="E3787" s="131">
        <v>0</v>
      </c>
      <c r="F3787" s="131">
        <v>0</v>
      </c>
      <c r="G3787" s="130" t="s">
        <v>47</v>
      </c>
      <c r="H3787" s="130">
        <v>0</v>
      </c>
      <c r="I3787" s="130">
        <v>0</v>
      </c>
      <c r="J3787" s="131">
        <v>0</v>
      </c>
      <c r="K3787" s="131">
        <v>0</v>
      </c>
    </row>
    <row r="3788" spans="1:11" ht="23.1" hidden="1" customHeight="1" x14ac:dyDescent="0.15">
      <c r="A3788" s="130" t="s">
        <v>7667</v>
      </c>
      <c r="B3788" s="130" t="s">
        <v>7668</v>
      </c>
      <c r="C3788" s="130" t="s">
        <v>47</v>
      </c>
      <c r="D3788" s="130">
        <v>0</v>
      </c>
      <c r="E3788" s="131">
        <v>0</v>
      </c>
      <c r="F3788" s="131">
        <v>0</v>
      </c>
      <c r="G3788" s="130" t="s">
        <v>47</v>
      </c>
      <c r="H3788" s="130">
        <v>0</v>
      </c>
      <c r="I3788" s="130">
        <v>0</v>
      </c>
      <c r="J3788" s="131">
        <v>0</v>
      </c>
      <c r="K3788" s="131">
        <v>0</v>
      </c>
    </row>
    <row r="3789" spans="1:11" ht="23.1" hidden="1" customHeight="1" x14ac:dyDescent="0.15">
      <c r="A3789" s="130" t="s">
        <v>7669</v>
      </c>
      <c r="B3789" s="130" t="s">
        <v>7670</v>
      </c>
      <c r="C3789" s="130" t="s">
        <v>39</v>
      </c>
      <c r="D3789" s="130">
        <v>0</v>
      </c>
      <c r="E3789" s="131">
        <v>0</v>
      </c>
      <c r="F3789" s="131">
        <v>0</v>
      </c>
      <c r="G3789" s="130" t="s">
        <v>43</v>
      </c>
      <c r="H3789" s="130">
        <v>0</v>
      </c>
      <c r="I3789" s="130">
        <v>0</v>
      </c>
      <c r="J3789" s="131">
        <v>0</v>
      </c>
      <c r="K3789" s="131">
        <v>0</v>
      </c>
    </row>
    <row r="3790" spans="1:11" ht="23.1" hidden="1" customHeight="1" x14ac:dyDescent="0.15">
      <c r="A3790" s="130" t="s">
        <v>7671</v>
      </c>
      <c r="B3790" s="130" t="s">
        <v>7672</v>
      </c>
      <c r="C3790" s="130" t="s">
        <v>22</v>
      </c>
      <c r="D3790" s="130">
        <v>0</v>
      </c>
      <c r="E3790" s="131">
        <v>0</v>
      </c>
      <c r="F3790" s="131">
        <v>0</v>
      </c>
      <c r="G3790" s="130" t="s">
        <v>75</v>
      </c>
      <c r="H3790" s="130">
        <v>0</v>
      </c>
      <c r="I3790" s="130">
        <v>0</v>
      </c>
      <c r="J3790" s="131">
        <v>0</v>
      </c>
      <c r="K3790" s="131">
        <v>0</v>
      </c>
    </row>
    <row r="3791" spans="1:11" ht="23.1" hidden="1" customHeight="1" x14ac:dyDescent="0.15">
      <c r="A3791" s="130" t="s">
        <v>7673</v>
      </c>
      <c r="B3791" s="130" t="s">
        <v>7674</v>
      </c>
      <c r="C3791" s="130" t="s">
        <v>47</v>
      </c>
      <c r="D3791" s="130">
        <v>0</v>
      </c>
      <c r="E3791" s="131">
        <v>0</v>
      </c>
      <c r="F3791" s="131">
        <v>0</v>
      </c>
      <c r="G3791" s="130" t="s">
        <v>47</v>
      </c>
      <c r="H3791" s="130">
        <v>0</v>
      </c>
      <c r="I3791" s="130">
        <v>0</v>
      </c>
      <c r="J3791" s="131">
        <v>0</v>
      </c>
      <c r="K3791" s="131">
        <v>0</v>
      </c>
    </row>
    <row r="3792" spans="1:11" ht="23.1" hidden="1" customHeight="1" x14ac:dyDescent="0.15">
      <c r="A3792" s="130" t="s">
        <v>7675</v>
      </c>
      <c r="B3792" s="130" t="s">
        <v>7676</v>
      </c>
      <c r="C3792" s="130" t="s">
        <v>17</v>
      </c>
      <c r="D3792" s="130">
        <v>0</v>
      </c>
      <c r="E3792" s="131">
        <v>0</v>
      </c>
      <c r="F3792" s="131">
        <v>0</v>
      </c>
      <c r="G3792" s="130" t="s">
        <v>67</v>
      </c>
      <c r="H3792" s="130">
        <v>0</v>
      </c>
      <c r="I3792" s="130">
        <v>0</v>
      </c>
      <c r="J3792" s="131">
        <v>0</v>
      </c>
      <c r="K3792" s="131">
        <v>0</v>
      </c>
    </row>
    <row r="3793" spans="1:11" ht="23.1" hidden="1" customHeight="1" x14ac:dyDescent="0.15">
      <c r="A3793" s="130" t="s">
        <v>7677</v>
      </c>
      <c r="B3793" s="130" t="s">
        <v>7678</v>
      </c>
      <c r="C3793" s="130" t="s">
        <v>11</v>
      </c>
      <c r="D3793" s="130">
        <v>0</v>
      </c>
      <c r="E3793" s="131">
        <v>0</v>
      </c>
      <c r="F3793" s="131">
        <v>0</v>
      </c>
      <c r="G3793" s="130" t="s">
        <v>62</v>
      </c>
      <c r="H3793" s="130">
        <v>0</v>
      </c>
      <c r="I3793" s="130">
        <v>0</v>
      </c>
      <c r="J3793" s="131">
        <v>0</v>
      </c>
      <c r="K3793" s="131">
        <v>0</v>
      </c>
    </row>
    <row r="3794" spans="1:11" ht="23.1" hidden="1" customHeight="1" x14ac:dyDescent="0.15">
      <c r="A3794" s="130" t="s">
        <v>7679</v>
      </c>
      <c r="B3794" s="130" t="s">
        <v>7680</v>
      </c>
      <c r="C3794" s="130" t="s">
        <v>47</v>
      </c>
      <c r="D3794" s="130">
        <v>0</v>
      </c>
      <c r="E3794" s="131">
        <v>0</v>
      </c>
      <c r="F3794" s="131">
        <v>0</v>
      </c>
      <c r="G3794" s="130" t="s">
        <v>47</v>
      </c>
      <c r="H3794" s="130">
        <v>0</v>
      </c>
      <c r="I3794" s="130">
        <v>0</v>
      </c>
      <c r="J3794" s="131">
        <v>0</v>
      </c>
      <c r="K3794" s="131">
        <v>0</v>
      </c>
    </row>
    <row r="3795" spans="1:11" ht="23.1" hidden="1" customHeight="1" x14ac:dyDescent="0.15">
      <c r="A3795" s="130" t="s">
        <v>7681</v>
      </c>
      <c r="B3795" s="130" t="s">
        <v>7682</v>
      </c>
      <c r="C3795" s="130" t="s">
        <v>25</v>
      </c>
      <c r="D3795" s="130">
        <v>0</v>
      </c>
      <c r="E3795" s="131">
        <v>0</v>
      </c>
      <c r="F3795" s="131">
        <v>0</v>
      </c>
      <c r="G3795" s="130" t="s">
        <v>27</v>
      </c>
      <c r="H3795" s="130">
        <v>0</v>
      </c>
      <c r="I3795" s="130">
        <v>0</v>
      </c>
      <c r="J3795" s="131">
        <v>0</v>
      </c>
      <c r="K3795" s="131">
        <v>0</v>
      </c>
    </row>
    <row r="3796" spans="1:11" ht="23.1" hidden="1" customHeight="1" x14ac:dyDescent="0.15">
      <c r="A3796" s="130" t="s">
        <v>7683</v>
      </c>
      <c r="B3796" s="130" t="s">
        <v>7684</v>
      </c>
      <c r="C3796" s="130" t="s">
        <v>50</v>
      </c>
      <c r="D3796" s="130">
        <v>0</v>
      </c>
      <c r="E3796" s="131">
        <v>0</v>
      </c>
      <c r="F3796" s="131">
        <v>0</v>
      </c>
      <c r="G3796" s="130" t="s">
        <v>50</v>
      </c>
      <c r="H3796" s="130">
        <v>0</v>
      </c>
      <c r="I3796" s="130">
        <v>0</v>
      </c>
      <c r="J3796" s="131">
        <v>0</v>
      </c>
      <c r="K3796" s="131">
        <v>0</v>
      </c>
    </row>
    <row r="3797" spans="1:11" ht="23.1" hidden="1" customHeight="1" x14ac:dyDescent="0.15">
      <c r="A3797" s="130" t="s">
        <v>7685</v>
      </c>
      <c r="B3797" s="130" t="s">
        <v>7686</v>
      </c>
      <c r="C3797" s="130" t="s">
        <v>12</v>
      </c>
      <c r="D3797" s="130">
        <v>0</v>
      </c>
      <c r="E3797" s="131">
        <v>0</v>
      </c>
      <c r="F3797" s="131">
        <v>0</v>
      </c>
      <c r="G3797" s="130" t="s">
        <v>19</v>
      </c>
      <c r="H3797" s="130">
        <v>0</v>
      </c>
      <c r="I3797" s="130">
        <v>0</v>
      </c>
      <c r="J3797" s="131">
        <v>0</v>
      </c>
      <c r="K3797" s="131">
        <v>0</v>
      </c>
    </row>
    <row r="3798" spans="1:11" ht="23.1" hidden="1" customHeight="1" x14ac:dyDescent="0.15">
      <c r="A3798" s="130" t="s">
        <v>7687</v>
      </c>
      <c r="B3798" s="130" t="s">
        <v>7688</v>
      </c>
      <c r="C3798" s="130" t="s">
        <v>11</v>
      </c>
      <c r="D3798" s="130">
        <v>0</v>
      </c>
      <c r="E3798" s="131">
        <v>0</v>
      </c>
      <c r="F3798" s="131">
        <v>0</v>
      </c>
      <c r="G3798" s="130" t="s">
        <v>57</v>
      </c>
      <c r="H3798" s="130" t="s">
        <v>13</v>
      </c>
      <c r="I3798" s="130">
        <v>0</v>
      </c>
      <c r="J3798" s="131">
        <v>0</v>
      </c>
      <c r="K3798" s="131">
        <v>0</v>
      </c>
    </row>
    <row r="3799" spans="1:11" ht="23.1" hidden="1" customHeight="1" x14ac:dyDescent="0.15">
      <c r="A3799" s="130" t="s">
        <v>7689</v>
      </c>
      <c r="B3799" s="130" t="s">
        <v>7690</v>
      </c>
      <c r="C3799" s="130" t="s">
        <v>50</v>
      </c>
      <c r="D3799" s="130">
        <v>0</v>
      </c>
      <c r="E3799" s="131">
        <v>0</v>
      </c>
      <c r="F3799" s="131">
        <v>0</v>
      </c>
      <c r="G3799" s="130" t="s">
        <v>50</v>
      </c>
      <c r="H3799" s="130">
        <v>0</v>
      </c>
      <c r="I3799" s="130">
        <v>0</v>
      </c>
      <c r="J3799" s="131">
        <v>0</v>
      </c>
      <c r="K3799" s="131">
        <v>0</v>
      </c>
    </row>
    <row r="3800" spans="1:11" ht="23.1" hidden="1" customHeight="1" x14ac:dyDescent="0.15">
      <c r="A3800" s="130" t="s">
        <v>7691</v>
      </c>
      <c r="B3800" s="130" t="s">
        <v>7692</v>
      </c>
      <c r="C3800" s="130" t="s">
        <v>25</v>
      </c>
      <c r="D3800" s="130">
        <v>0</v>
      </c>
      <c r="E3800" s="131">
        <v>0</v>
      </c>
      <c r="F3800" s="131">
        <v>0</v>
      </c>
      <c r="G3800" s="130" t="s">
        <v>64</v>
      </c>
      <c r="H3800" s="130" t="s">
        <v>27</v>
      </c>
      <c r="I3800" s="130" t="s">
        <v>55</v>
      </c>
      <c r="J3800" s="131">
        <v>0</v>
      </c>
      <c r="K3800" s="131">
        <v>0</v>
      </c>
    </row>
    <row r="3801" spans="1:11" ht="23.1" hidden="1" customHeight="1" x14ac:dyDescent="0.15">
      <c r="A3801" s="130" t="s">
        <v>7693</v>
      </c>
      <c r="B3801" s="130" t="s">
        <v>7694</v>
      </c>
      <c r="C3801" s="130" t="s">
        <v>47</v>
      </c>
      <c r="D3801" s="130">
        <v>0</v>
      </c>
      <c r="E3801" s="131">
        <v>0</v>
      </c>
      <c r="F3801" s="131">
        <v>0</v>
      </c>
      <c r="G3801" s="130" t="s">
        <v>47</v>
      </c>
      <c r="H3801" s="130">
        <v>0</v>
      </c>
      <c r="I3801" s="130">
        <v>0</v>
      </c>
      <c r="J3801" s="131">
        <v>0</v>
      </c>
      <c r="K3801" s="131">
        <v>0</v>
      </c>
    </row>
    <row r="3802" spans="1:11" ht="23.1" hidden="1" customHeight="1" x14ac:dyDescent="0.15">
      <c r="A3802" s="130" t="s">
        <v>7695</v>
      </c>
      <c r="B3802" s="130" t="s">
        <v>7696</v>
      </c>
      <c r="C3802" s="130" t="s">
        <v>50</v>
      </c>
      <c r="D3802" s="130">
        <v>0</v>
      </c>
      <c r="E3802" s="131">
        <v>0</v>
      </c>
      <c r="F3802" s="131">
        <v>0</v>
      </c>
      <c r="G3802" s="130" t="s">
        <v>50</v>
      </c>
      <c r="H3802" s="130">
        <v>0</v>
      </c>
      <c r="I3802" s="130">
        <v>0</v>
      </c>
      <c r="J3802" s="131">
        <v>0</v>
      </c>
      <c r="K3802" s="131">
        <v>0</v>
      </c>
    </row>
    <row r="3803" spans="1:11" ht="23.1" hidden="1" customHeight="1" x14ac:dyDescent="0.15">
      <c r="A3803" s="130" t="s">
        <v>7697</v>
      </c>
      <c r="B3803" s="130" t="s">
        <v>7698</v>
      </c>
      <c r="C3803" s="130" t="s">
        <v>47</v>
      </c>
      <c r="D3803" s="130">
        <v>0</v>
      </c>
      <c r="E3803" s="131">
        <v>0</v>
      </c>
      <c r="F3803" s="131">
        <v>0</v>
      </c>
      <c r="G3803" s="130" t="s">
        <v>47</v>
      </c>
      <c r="H3803" s="130">
        <v>0</v>
      </c>
      <c r="I3803" s="130">
        <v>0</v>
      </c>
      <c r="J3803" s="131">
        <v>0</v>
      </c>
      <c r="K3803" s="131">
        <v>0</v>
      </c>
    </row>
    <row r="3804" spans="1:11" ht="23.1" hidden="1" customHeight="1" x14ac:dyDescent="0.15">
      <c r="A3804" s="130" t="s">
        <v>7699</v>
      </c>
      <c r="B3804" s="130" t="s">
        <v>7700</v>
      </c>
      <c r="C3804" s="130" t="s">
        <v>35</v>
      </c>
      <c r="D3804" s="130">
        <v>0</v>
      </c>
      <c r="E3804" s="131">
        <v>0</v>
      </c>
      <c r="F3804" s="131">
        <v>0</v>
      </c>
      <c r="G3804" s="130" t="s">
        <v>36</v>
      </c>
      <c r="H3804" s="130">
        <v>0</v>
      </c>
      <c r="I3804" s="130">
        <v>0</v>
      </c>
      <c r="J3804" s="131">
        <v>0</v>
      </c>
      <c r="K3804" s="131">
        <v>0</v>
      </c>
    </row>
    <row r="3805" spans="1:11" ht="23.1" hidden="1" customHeight="1" x14ac:dyDescent="0.15">
      <c r="A3805" s="130" t="s">
        <v>7701</v>
      </c>
      <c r="B3805" s="130" t="s">
        <v>7702</v>
      </c>
      <c r="C3805" s="130" t="s">
        <v>12</v>
      </c>
      <c r="D3805" s="130" t="s">
        <v>25</v>
      </c>
      <c r="E3805" s="131">
        <v>0</v>
      </c>
      <c r="F3805" s="131">
        <v>0</v>
      </c>
      <c r="G3805" s="130" t="s">
        <v>19</v>
      </c>
      <c r="H3805" s="130" t="s">
        <v>27</v>
      </c>
      <c r="I3805" s="130">
        <v>0</v>
      </c>
      <c r="J3805" s="131">
        <v>0</v>
      </c>
      <c r="K3805" s="131">
        <v>0</v>
      </c>
    </row>
    <row r="3806" spans="1:11" ht="23.1" hidden="1" customHeight="1" x14ac:dyDescent="0.15">
      <c r="A3806" s="130" t="s">
        <v>7703</v>
      </c>
      <c r="B3806" s="130" t="s">
        <v>7704</v>
      </c>
      <c r="C3806" s="130" t="s">
        <v>22</v>
      </c>
      <c r="D3806" s="130">
        <v>0</v>
      </c>
      <c r="E3806" s="131">
        <v>0</v>
      </c>
      <c r="F3806" s="131">
        <v>0</v>
      </c>
      <c r="G3806" s="130" t="s">
        <v>73</v>
      </c>
      <c r="H3806" s="130" t="s">
        <v>75</v>
      </c>
      <c r="I3806" s="130">
        <v>0</v>
      </c>
      <c r="J3806" s="131">
        <v>0</v>
      </c>
      <c r="K3806" s="131">
        <v>0</v>
      </c>
    </row>
    <row r="3807" spans="1:11" ht="23.1" hidden="1" customHeight="1" x14ac:dyDescent="0.15">
      <c r="A3807" s="130" t="s">
        <v>7705</v>
      </c>
      <c r="B3807" s="130" t="s">
        <v>7706</v>
      </c>
      <c r="C3807" s="130" t="s">
        <v>40</v>
      </c>
      <c r="D3807" s="130">
        <v>0</v>
      </c>
      <c r="E3807" s="131">
        <v>0</v>
      </c>
      <c r="F3807" s="131">
        <v>0</v>
      </c>
      <c r="G3807" s="130" t="s">
        <v>40</v>
      </c>
      <c r="H3807" s="130">
        <v>0</v>
      </c>
      <c r="I3807" s="130">
        <v>0</v>
      </c>
      <c r="J3807" s="131">
        <v>0</v>
      </c>
      <c r="K3807" s="131">
        <v>0</v>
      </c>
    </row>
    <row r="3808" spans="1:11" ht="23.1" hidden="1" customHeight="1" x14ac:dyDescent="0.15">
      <c r="A3808" s="130" t="s">
        <v>7707</v>
      </c>
      <c r="B3808" s="130" t="s">
        <v>7708</v>
      </c>
      <c r="C3808" s="130" t="s">
        <v>17</v>
      </c>
      <c r="D3808" s="130">
        <v>0</v>
      </c>
      <c r="E3808" s="131">
        <v>0</v>
      </c>
      <c r="F3808" s="131">
        <v>0</v>
      </c>
      <c r="G3808" s="130" t="s">
        <v>83</v>
      </c>
      <c r="H3808" s="130">
        <v>0</v>
      </c>
      <c r="I3808" s="130">
        <v>0</v>
      </c>
      <c r="J3808" s="131">
        <v>0</v>
      </c>
      <c r="K3808" s="131">
        <v>0</v>
      </c>
    </row>
    <row r="3809" spans="1:11" ht="23.1" hidden="1" customHeight="1" x14ac:dyDescent="0.15">
      <c r="A3809" s="130" t="s">
        <v>7709</v>
      </c>
      <c r="B3809" s="130" t="s">
        <v>7710</v>
      </c>
      <c r="C3809" s="130" t="s">
        <v>17</v>
      </c>
      <c r="D3809" s="130">
        <v>0</v>
      </c>
      <c r="E3809" s="131">
        <v>0</v>
      </c>
      <c r="F3809" s="131">
        <v>0</v>
      </c>
      <c r="G3809" s="130" t="s">
        <v>37</v>
      </c>
      <c r="H3809" s="130">
        <v>0</v>
      </c>
      <c r="I3809" s="130">
        <v>0</v>
      </c>
      <c r="J3809" s="131">
        <v>0</v>
      </c>
      <c r="K3809" s="131">
        <v>0</v>
      </c>
    </row>
    <row r="3810" spans="1:11" ht="23.1" hidden="1" customHeight="1" x14ac:dyDescent="0.15">
      <c r="A3810" s="130" t="s">
        <v>7711</v>
      </c>
      <c r="B3810" s="130" t="s">
        <v>7712</v>
      </c>
      <c r="C3810" s="130" t="s">
        <v>11</v>
      </c>
      <c r="D3810" s="130">
        <v>0</v>
      </c>
      <c r="E3810" s="131">
        <v>0</v>
      </c>
      <c r="F3810" s="131">
        <v>0</v>
      </c>
      <c r="G3810" s="130" t="s">
        <v>62</v>
      </c>
      <c r="H3810" s="130">
        <v>0</v>
      </c>
      <c r="I3810" s="130">
        <v>0</v>
      </c>
      <c r="J3810" s="131">
        <v>0</v>
      </c>
      <c r="K3810" s="131">
        <v>0</v>
      </c>
    </row>
    <row r="3811" spans="1:11" ht="23.1" hidden="1" customHeight="1" x14ac:dyDescent="0.15">
      <c r="A3811" s="130" t="s">
        <v>7713</v>
      </c>
      <c r="B3811" s="130" t="s">
        <v>7714</v>
      </c>
      <c r="C3811" s="130" t="s">
        <v>47</v>
      </c>
      <c r="D3811" s="130">
        <v>0</v>
      </c>
      <c r="E3811" s="131">
        <v>0</v>
      </c>
      <c r="F3811" s="131">
        <v>0</v>
      </c>
      <c r="G3811" s="130" t="s">
        <v>47</v>
      </c>
      <c r="H3811" s="130">
        <v>0</v>
      </c>
      <c r="I3811" s="130">
        <v>0</v>
      </c>
      <c r="J3811" s="131">
        <v>0</v>
      </c>
      <c r="K3811" s="131">
        <v>0</v>
      </c>
    </row>
    <row r="3812" spans="1:11" ht="23.1" hidden="1" customHeight="1" x14ac:dyDescent="0.15">
      <c r="A3812" s="130" t="s">
        <v>7715</v>
      </c>
      <c r="B3812" s="130" t="s">
        <v>7716</v>
      </c>
      <c r="C3812" s="130" t="s">
        <v>25</v>
      </c>
      <c r="D3812" s="130">
        <v>0</v>
      </c>
      <c r="E3812" s="131">
        <v>0</v>
      </c>
      <c r="F3812" s="131">
        <v>0</v>
      </c>
      <c r="G3812" s="130" t="s">
        <v>27</v>
      </c>
      <c r="H3812" s="130">
        <v>0</v>
      </c>
      <c r="I3812" s="130">
        <v>0</v>
      </c>
      <c r="J3812" s="131">
        <v>0</v>
      </c>
      <c r="K3812" s="131">
        <v>0</v>
      </c>
    </row>
    <row r="3813" spans="1:11" ht="23.1" hidden="1" customHeight="1" x14ac:dyDescent="0.15">
      <c r="A3813" s="130" t="s">
        <v>7717</v>
      </c>
      <c r="B3813" s="130" t="s">
        <v>7718</v>
      </c>
      <c r="C3813" s="130" t="s">
        <v>47</v>
      </c>
      <c r="D3813" s="130">
        <v>0</v>
      </c>
      <c r="E3813" s="131">
        <v>0</v>
      </c>
      <c r="F3813" s="131">
        <v>0</v>
      </c>
      <c r="G3813" s="130" t="s">
        <v>47</v>
      </c>
      <c r="H3813" s="130">
        <v>0</v>
      </c>
      <c r="I3813" s="130">
        <v>0</v>
      </c>
      <c r="J3813" s="131">
        <v>0</v>
      </c>
      <c r="K3813" s="131">
        <v>0</v>
      </c>
    </row>
    <row r="3814" spans="1:11" ht="23.1" hidden="1" customHeight="1" x14ac:dyDescent="0.15">
      <c r="A3814" s="130" t="s">
        <v>7719</v>
      </c>
      <c r="B3814" s="130" t="s">
        <v>7720</v>
      </c>
      <c r="C3814" s="130" t="s">
        <v>17</v>
      </c>
      <c r="D3814" s="130">
        <v>0</v>
      </c>
      <c r="E3814" s="131">
        <v>0</v>
      </c>
      <c r="F3814" s="131">
        <v>0</v>
      </c>
      <c r="G3814" s="130" t="s">
        <v>83</v>
      </c>
      <c r="H3814" s="130">
        <v>0</v>
      </c>
      <c r="I3814" s="130">
        <v>0</v>
      </c>
      <c r="J3814" s="131">
        <v>0</v>
      </c>
      <c r="K3814" s="131">
        <v>0</v>
      </c>
    </row>
    <row r="3815" spans="1:11" ht="23.1" hidden="1" customHeight="1" x14ac:dyDescent="0.15">
      <c r="A3815" s="130" t="s">
        <v>7721</v>
      </c>
      <c r="B3815" s="130" t="s">
        <v>7722</v>
      </c>
      <c r="C3815" s="130" t="s">
        <v>50</v>
      </c>
      <c r="D3815" s="130">
        <v>0</v>
      </c>
      <c r="E3815" s="131">
        <v>0</v>
      </c>
      <c r="F3815" s="131">
        <v>0</v>
      </c>
      <c r="G3815" s="130" t="s">
        <v>50</v>
      </c>
      <c r="H3815" s="130">
        <v>0</v>
      </c>
      <c r="I3815" s="130">
        <v>0</v>
      </c>
      <c r="J3815" s="131">
        <v>0</v>
      </c>
      <c r="K3815" s="131">
        <v>0</v>
      </c>
    </row>
    <row r="3816" spans="1:11" ht="23.1" hidden="1" customHeight="1" x14ac:dyDescent="0.15">
      <c r="A3816" s="130" t="s">
        <v>7723</v>
      </c>
      <c r="B3816" s="130" t="s">
        <v>7724</v>
      </c>
      <c r="C3816" s="130" t="s">
        <v>11</v>
      </c>
      <c r="D3816" s="130">
        <v>0</v>
      </c>
      <c r="E3816" s="131">
        <v>0</v>
      </c>
      <c r="F3816" s="131">
        <v>0</v>
      </c>
      <c r="G3816" s="130" t="s">
        <v>62</v>
      </c>
      <c r="H3816" s="130">
        <v>0</v>
      </c>
      <c r="I3816" s="130">
        <v>0</v>
      </c>
      <c r="J3816" s="131">
        <v>0</v>
      </c>
      <c r="K3816" s="131">
        <v>0</v>
      </c>
    </row>
    <row r="3817" spans="1:11" ht="23.1" hidden="1" customHeight="1" x14ac:dyDescent="0.15">
      <c r="A3817" s="130" t="s">
        <v>7725</v>
      </c>
      <c r="B3817" s="130" t="s">
        <v>7726</v>
      </c>
      <c r="C3817" s="130" t="s">
        <v>11</v>
      </c>
      <c r="D3817" s="130">
        <v>0</v>
      </c>
      <c r="E3817" s="131">
        <v>0</v>
      </c>
      <c r="F3817" s="131">
        <v>0</v>
      </c>
      <c r="G3817" s="130" t="s">
        <v>62</v>
      </c>
      <c r="H3817" s="130">
        <v>0</v>
      </c>
      <c r="I3817" s="130">
        <v>0</v>
      </c>
      <c r="J3817" s="131">
        <v>0</v>
      </c>
      <c r="K3817" s="131">
        <v>0</v>
      </c>
    </row>
    <row r="3818" spans="1:11" ht="23.1" hidden="1" customHeight="1" x14ac:dyDescent="0.15">
      <c r="A3818" s="130" t="s">
        <v>7727</v>
      </c>
      <c r="B3818" s="130" t="s">
        <v>7728</v>
      </c>
      <c r="C3818" s="130" t="s">
        <v>11</v>
      </c>
      <c r="D3818" s="130">
        <v>0</v>
      </c>
      <c r="E3818" s="131">
        <v>0</v>
      </c>
      <c r="F3818" s="131">
        <v>0</v>
      </c>
      <c r="G3818" s="130" t="s">
        <v>62</v>
      </c>
      <c r="H3818" s="130" t="s">
        <v>32</v>
      </c>
      <c r="I3818" s="130">
        <v>0</v>
      </c>
      <c r="J3818" s="131">
        <v>0</v>
      </c>
      <c r="K3818" s="131">
        <v>0</v>
      </c>
    </row>
    <row r="3819" spans="1:11" ht="23.1" hidden="1" customHeight="1" x14ac:dyDescent="0.15">
      <c r="A3819" s="130" t="s">
        <v>7729</v>
      </c>
      <c r="B3819" s="130" t="s">
        <v>7730</v>
      </c>
      <c r="C3819" s="130" t="s">
        <v>22</v>
      </c>
      <c r="D3819" s="130">
        <v>0</v>
      </c>
      <c r="E3819" s="131">
        <v>0</v>
      </c>
      <c r="F3819" s="131">
        <v>0</v>
      </c>
      <c r="G3819" s="130" t="s">
        <v>75</v>
      </c>
      <c r="H3819" s="130">
        <v>0</v>
      </c>
      <c r="I3819" s="130">
        <v>0</v>
      </c>
      <c r="J3819" s="131">
        <v>0</v>
      </c>
      <c r="K3819" s="131">
        <v>0</v>
      </c>
    </row>
    <row r="3820" spans="1:11" ht="23.1" hidden="1" customHeight="1" x14ac:dyDescent="0.15">
      <c r="A3820" s="130" t="s">
        <v>7731</v>
      </c>
      <c r="B3820" s="130" t="s">
        <v>7732</v>
      </c>
      <c r="C3820" s="130" t="s">
        <v>47</v>
      </c>
      <c r="D3820" s="130">
        <v>0</v>
      </c>
      <c r="E3820" s="131">
        <v>0</v>
      </c>
      <c r="F3820" s="131">
        <v>0</v>
      </c>
      <c r="G3820" s="130" t="s">
        <v>47</v>
      </c>
      <c r="H3820" s="130">
        <v>0</v>
      </c>
      <c r="I3820" s="130">
        <v>0</v>
      </c>
      <c r="J3820" s="131">
        <v>0</v>
      </c>
      <c r="K3820" s="131">
        <v>0</v>
      </c>
    </row>
    <row r="3821" spans="1:11" ht="23.1" hidden="1" customHeight="1" x14ac:dyDescent="0.15">
      <c r="A3821" s="130" t="s">
        <v>7733</v>
      </c>
      <c r="B3821" s="130" t="s">
        <v>7734</v>
      </c>
      <c r="C3821" s="130" t="s">
        <v>11</v>
      </c>
      <c r="D3821" s="130">
        <v>0</v>
      </c>
      <c r="E3821" s="131">
        <v>0</v>
      </c>
      <c r="F3821" s="131">
        <v>0</v>
      </c>
      <c r="G3821" s="130" t="s">
        <v>62</v>
      </c>
      <c r="H3821" s="130">
        <v>0</v>
      </c>
      <c r="I3821" s="130">
        <v>0</v>
      </c>
      <c r="J3821" s="131">
        <v>0</v>
      </c>
      <c r="K3821" s="131">
        <v>0</v>
      </c>
    </row>
    <row r="3822" spans="1:11" ht="23.1" hidden="1" customHeight="1" x14ac:dyDescent="0.15">
      <c r="A3822" s="130" t="s">
        <v>7735</v>
      </c>
      <c r="B3822" s="130" t="s">
        <v>7736</v>
      </c>
      <c r="C3822" s="130" t="s">
        <v>14</v>
      </c>
      <c r="D3822" s="130">
        <v>0</v>
      </c>
      <c r="E3822" s="131">
        <v>0</v>
      </c>
      <c r="F3822" s="131">
        <v>0</v>
      </c>
      <c r="G3822" s="130" t="s">
        <v>14</v>
      </c>
      <c r="H3822" s="130">
        <v>0</v>
      </c>
      <c r="I3822" s="130">
        <v>0</v>
      </c>
      <c r="J3822" s="131">
        <v>0</v>
      </c>
      <c r="K3822" s="131">
        <v>0</v>
      </c>
    </row>
    <row r="3823" spans="1:11" ht="23.1" hidden="1" customHeight="1" x14ac:dyDescent="0.15">
      <c r="A3823" s="130" t="s">
        <v>7737</v>
      </c>
      <c r="B3823" s="130" t="s">
        <v>7738</v>
      </c>
      <c r="C3823" s="130" t="s">
        <v>22</v>
      </c>
      <c r="D3823" s="130">
        <v>0</v>
      </c>
      <c r="E3823" s="131">
        <v>0</v>
      </c>
      <c r="F3823" s="131">
        <v>0</v>
      </c>
      <c r="G3823" s="130" t="s">
        <v>70</v>
      </c>
      <c r="H3823" s="130">
        <v>0</v>
      </c>
      <c r="I3823" s="130">
        <v>0</v>
      </c>
      <c r="J3823" s="131">
        <v>0</v>
      </c>
      <c r="K3823" s="131">
        <v>0</v>
      </c>
    </row>
    <row r="3824" spans="1:11" ht="23.1" hidden="1" customHeight="1" x14ac:dyDescent="0.15">
      <c r="A3824" s="130" t="s">
        <v>7739</v>
      </c>
      <c r="B3824" s="130" t="s">
        <v>7740</v>
      </c>
      <c r="C3824" s="130" t="s">
        <v>17</v>
      </c>
      <c r="D3824" s="130">
        <v>0</v>
      </c>
      <c r="E3824" s="131">
        <v>0</v>
      </c>
      <c r="F3824" s="131">
        <v>0</v>
      </c>
      <c r="G3824" s="130" t="s">
        <v>37</v>
      </c>
      <c r="H3824" s="130">
        <v>0</v>
      </c>
      <c r="I3824" s="130">
        <v>0</v>
      </c>
      <c r="J3824" s="131">
        <v>0</v>
      </c>
      <c r="K3824" s="131">
        <v>0</v>
      </c>
    </row>
    <row r="3825" spans="1:11" ht="23.1" hidden="1" customHeight="1" x14ac:dyDescent="0.15">
      <c r="A3825" s="130" t="s">
        <v>7741</v>
      </c>
      <c r="B3825" s="130" t="s">
        <v>7742</v>
      </c>
      <c r="C3825" s="130" t="s">
        <v>47</v>
      </c>
      <c r="D3825" s="130">
        <v>0</v>
      </c>
      <c r="E3825" s="131">
        <v>0</v>
      </c>
      <c r="F3825" s="131">
        <v>0</v>
      </c>
      <c r="G3825" s="130" t="s">
        <v>47</v>
      </c>
      <c r="H3825" s="130">
        <v>0</v>
      </c>
      <c r="I3825" s="130">
        <v>0</v>
      </c>
      <c r="J3825" s="131">
        <v>0</v>
      </c>
      <c r="K3825" s="131">
        <v>0</v>
      </c>
    </row>
    <row r="3826" spans="1:11" ht="23.1" hidden="1" customHeight="1" x14ac:dyDescent="0.15">
      <c r="A3826" s="130" t="s">
        <v>7743</v>
      </c>
      <c r="B3826" s="130" t="s">
        <v>7744</v>
      </c>
      <c r="C3826" s="130" t="s">
        <v>26</v>
      </c>
      <c r="D3826" s="130">
        <v>0</v>
      </c>
      <c r="E3826" s="131">
        <v>0</v>
      </c>
      <c r="F3826" s="131">
        <v>0</v>
      </c>
      <c r="G3826" s="130" t="s">
        <v>26</v>
      </c>
      <c r="H3826" s="130">
        <v>0</v>
      </c>
      <c r="I3826" s="130">
        <v>0</v>
      </c>
      <c r="J3826" s="131">
        <v>0</v>
      </c>
      <c r="K3826" s="131">
        <v>0</v>
      </c>
    </row>
    <row r="3827" spans="1:11" ht="23.1" hidden="1" customHeight="1" x14ac:dyDescent="0.15">
      <c r="A3827" s="130" t="s">
        <v>7745</v>
      </c>
      <c r="B3827" s="130" t="s">
        <v>7746</v>
      </c>
      <c r="C3827" s="130" t="s">
        <v>26</v>
      </c>
      <c r="D3827" s="130">
        <v>0</v>
      </c>
      <c r="E3827" s="131">
        <v>0</v>
      </c>
      <c r="F3827" s="131">
        <v>0</v>
      </c>
      <c r="G3827" s="130" t="s">
        <v>26</v>
      </c>
      <c r="H3827" s="130">
        <v>0</v>
      </c>
      <c r="I3827" s="130">
        <v>0</v>
      </c>
      <c r="J3827" s="131">
        <v>0</v>
      </c>
      <c r="K3827" s="131">
        <v>0</v>
      </c>
    </row>
    <row r="3828" spans="1:11" ht="23.1" hidden="1" customHeight="1" x14ac:dyDescent="0.15">
      <c r="A3828" s="130" t="s">
        <v>7747</v>
      </c>
      <c r="B3828" s="130" t="s">
        <v>7748</v>
      </c>
      <c r="C3828" s="130" t="s">
        <v>59</v>
      </c>
      <c r="D3828" s="130">
        <v>0</v>
      </c>
      <c r="E3828" s="131">
        <v>0</v>
      </c>
      <c r="F3828" s="131">
        <v>0</v>
      </c>
      <c r="G3828" s="130" t="s">
        <v>59</v>
      </c>
      <c r="H3828" s="130">
        <v>0</v>
      </c>
      <c r="I3828" s="130">
        <v>0</v>
      </c>
      <c r="J3828" s="131">
        <v>0</v>
      </c>
      <c r="K3828" s="131">
        <v>0</v>
      </c>
    </row>
    <row r="3829" spans="1:11" ht="23.1" hidden="1" customHeight="1" x14ac:dyDescent="0.15">
      <c r="A3829" s="130" t="s">
        <v>7749</v>
      </c>
      <c r="B3829" s="130" t="s">
        <v>7750</v>
      </c>
      <c r="C3829" s="130" t="s">
        <v>17</v>
      </c>
      <c r="D3829" s="130">
        <v>0</v>
      </c>
      <c r="E3829" s="131">
        <v>0</v>
      </c>
      <c r="F3829" s="131">
        <v>0</v>
      </c>
      <c r="G3829" s="130" t="s">
        <v>82</v>
      </c>
      <c r="H3829" s="130" t="s">
        <v>67</v>
      </c>
      <c r="I3829" s="130">
        <v>0</v>
      </c>
      <c r="J3829" s="131">
        <v>0</v>
      </c>
      <c r="K3829" s="131">
        <v>0</v>
      </c>
    </row>
    <row r="3830" spans="1:11" ht="23.1" hidden="1" customHeight="1" x14ac:dyDescent="0.15">
      <c r="A3830" s="130" t="s">
        <v>7751</v>
      </c>
      <c r="B3830" s="130" t="s">
        <v>7752</v>
      </c>
      <c r="C3830" s="130" t="s">
        <v>50</v>
      </c>
      <c r="D3830" s="130">
        <v>0</v>
      </c>
      <c r="E3830" s="131">
        <v>0</v>
      </c>
      <c r="F3830" s="131">
        <v>0</v>
      </c>
      <c r="G3830" s="130" t="s">
        <v>50</v>
      </c>
      <c r="H3830" s="130">
        <v>0</v>
      </c>
      <c r="I3830" s="130">
        <v>0</v>
      </c>
      <c r="J3830" s="131">
        <v>0</v>
      </c>
      <c r="K3830" s="131">
        <v>0</v>
      </c>
    </row>
    <row r="3831" spans="1:11" ht="23.1" hidden="1" customHeight="1" x14ac:dyDescent="0.15">
      <c r="A3831" s="130" t="s">
        <v>7753</v>
      </c>
      <c r="B3831" s="130" t="s">
        <v>7754</v>
      </c>
      <c r="C3831" s="130" t="s">
        <v>35</v>
      </c>
      <c r="D3831" s="130">
        <v>0</v>
      </c>
      <c r="E3831" s="131" t="s">
        <v>39</v>
      </c>
      <c r="F3831" s="131">
        <v>0</v>
      </c>
      <c r="G3831" s="130" t="s">
        <v>69</v>
      </c>
      <c r="H3831" s="130">
        <v>0</v>
      </c>
      <c r="I3831" s="130">
        <v>0</v>
      </c>
      <c r="J3831" s="131">
        <v>0</v>
      </c>
      <c r="K3831" s="131">
        <v>0</v>
      </c>
    </row>
    <row r="3832" spans="1:11" ht="23.1" hidden="1" customHeight="1" x14ac:dyDescent="0.15">
      <c r="A3832" s="130" t="s">
        <v>7755</v>
      </c>
      <c r="B3832" s="130" t="s">
        <v>7756</v>
      </c>
      <c r="C3832" s="130" t="s">
        <v>47</v>
      </c>
      <c r="D3832" s="130">
        <v>0</v>
      </c>
      <c r="E3832" s="131">
        <v>0</v>
      </c>
      <c r="F3832" s="131">
        <v>0</v>
      </c>
      <c r="G3832" s="130" t="s">
        <v>47</v>
      </c>
      <c r="H3832" s="130">
        <v>0</v>
      </c>
      <c r="I3832" s="130">
        <v>0</v>
      </c>
      <c r="J3832" s="131">
        <v>0</v>
      </c>
      <c r="K3832" s="131">
        <v>0</v>
      </c>
    </row>
    <row r="3833" spans="1:11" ht="23.1" hidden="1" customHeight="1" x14ac:dyDescent="0.15">
      <c r="A3833" s="130" t="s">
        <v>7757</v>
      </c>
      <c r="B3833" s="130" t="s">
        <v>7758</v>
      </c>
      <c r="C3833" s="130" t="s">
        <v>40</v>
      </c>
      <c r="D3833" s="130">
        <v>0</v>
      </c>
      <c r="E3833" s="131">
        <v>0</v>
      </c>
      <c r="F3833" s="131">
        <v>0</v>
      </c>
      <c r="G3833" s="130" t="s">
        <v>40</v>
      </c>
      <c r="H3833" s="130">
        <v>0</v>
      </c>
      <c r="I3833" s="130">
        <v>0</v>
      </c>
      <c r="J3833" s="131">
        <v>0</v>
      </c>
      <c r="K3833" s="131">
        <v>0</v>
      </c>
    </row>
    <row r="3834" spans="1:11" ht="23.1" hidden="1" customHeight="1" x14ac:dyDescent="0.15">
      <c r="A3834" s="130" t="s">
        <v>7759</v>
      </c>
      <c r="B3834" s="130" t="s">
        <v>7760</v>
      </c>
      <c r="C3834" s="130" t="s">
        <v>47</v>
      </c>
      <c r="D3834" s="130">
        <v>0</v>
      </c>
      <c r="E3834" s="131">
        <v>0</v>
      </c>
      <c r="F3834" s="131">
        <v>0</v>
      </c>
      <c r="G3834" s="130" t="s">
        <v>47</v>
      </c>
      <c r="H3834" s="130">
        <v>0</v>
      </c>
      <c r="I3834" s="130">
        <v>0</v>
      </c>
      <c r="J3834" s="131">
        <v>0</v>
      </c>
      <c r="K3834" s="131">
        <v>0</v>
      </c>
    </row>
    <row r="3835" spans="1:11" ht="23.1" hidden="1" customHeight="1" x14ac:dyDescent="0.15">
      <c r="A3835" s="130" t="s">
        <v>7761</v>
      </c>
      <c r="B3835" s="130" t="s">
        <v>7762</v>
      </c>
      <c r="C3835" s="130" t="s">
        <v>39</v>
      </c>
      <c r="D3835" s="130">
        <v>0</v>
      </c>
      <c r="E3835" s="131">
        <v>0</v>
      </c>
      <c r="F3835" s="131">
        <v>0</v>
      </c>
      <c r="G3835" s="130" t="s">
        <v>52</v>
      </c>
      <c r="H3835" s="130">
        <v>0</v>
      </c>
      <c r="I3835" s="130">
        <v>0</v>
      </c>
      <c r="J3835" s="131">
        <v>0</v>
      </c>
      <c r="K3835" s="131">
        <v>0</v>
      </c>
    </row>
    <row r="3836" spans="1:11" ht="23.1" hidden="1" customHeight="1" x14ac:dyDescent="0.15">
      <c r="A3836" s="130" t="s">
        <v>7763</v>
      </c>
      <c r="B3836" s="130" t="s">
        <v>7764</v>
      </c>
      <c r="C3836" s="130" t="s">
        <v>12</v>
      </c>
      <c r="D3836" s="130">
        <v>0</v>
      </c>
      <c r="E3836" s="131">
        <v>0</v>
      </c>
      <c r="F3836" s="131">
        <v>0</v>
      </c>
      <c r="G3836" s="130" t="s">
        <v>19</v>
      </c>
      <c r="H3836" s="130">
        <v>0</v>
      </c>
      <c r="I3836" s="130">
        <v>0</v>
      </c>
      <c r="J3836" s="131">
        <v>0</v>
      </c>
      <c r="K3836" s="131">
        <v>0</v>
      </c>
    </row>
    <row r="3837" spans="1:11" ht="23.1" hidden="1" customHeight="1" x14ac:dyDescent="0.15">
      <c r="A3837" s="130" t="s">
        <v>7765</v>
      </c>
      <c r="B3837" s="130" t="s">
        <v>7766</v>
      </c>
      <c r="C3837" s="130" t="s">
        <v>47</v>
      </c>
      <c r="D3837" s="130">
        <v>0</v>
      </c>
      <c r="E3837" s="131">
        <v>0</v>
      </c>
      <c r="F3837" s="131">
        <v>0</v>
      </c>
      <c r="G3837" s="130" t="s">
        <v>47</v>
      </c>
      <c r="H3837" s="130">
        <v>0</v>
      </c>
      <c r="I3837" s="130">
        <v>0</v>
      </c>
      <c r="J3837" s="131">
        <v>0</v>
      </c>
      <c r="K3837" s="131">
        <v>0</v>
      </c>
    </row>
    <row r="3838" spans="1:11" ht="23.1" hidden="1" customHeight="1" x14ac:dyDescent="0.15">
      <c r="A3838" s="130" t="s">
        <v>7767</v>
      </c>
      <c r="B3838" s="130" t="s">
        <v>7768</v>
      </c>
      <c r="C3838" s="130" t="s">
        <v>22</v>
      </c>
      <c r="D3838" s="130" t="s">
        <v>12</v>
      </c>
      <c r="E3838" s="131">
        <v>0</v>
      </c>
      <c r="F3838" s="131">
        <v>0</v>
      </c>
      <c r="G3838" s="130" t="s">
        <v>19</v>
      </c>
      <c r="H3838" s="130" t="s">
        <v>77</v>
      </c>
      <c r="I3838" s="130">
        <v>0</v>
      </c>
      <c r="J3838" s="131">
        <v>0</v>
      </c>
      <c r="K3838" s="131">
        <v>0</v>
      </c>
    </row>
    <row r="3839" spans="1:11" ht="23.1" hidden="1" customHeight="1" x14ac:dyDescent="0.15">
      <c r="A3839" s="130" t="s">
        <v>7769</v>
      </c>
      <c r="B3839" s="130" t="s">
        <v>7770</v>
      </c>
      <c r="C3839" s="130" t="s">
        <v>47</v>
      </c>
      <c r="D3839" s="130">
        <v>0</v>
      </c>
      <c r="E3839" s="131">
        <v>0</v>
      </c>
      <c r="F3839" s="131">
        <v>0</v>
      </c>
      <c r="G3839" s="130" t="s">
        <v>47</v>
      </c>
      <c r="H3839" s="130">
        <v>0</v>
      </c>
      <c r="I3839" s="130">
        <v>0</v>
      </c>
      <c r="J3839" s="131">
        <v>0</v>
      </c>
      <c r="K3839" s="131">
        <v>0</v>
      </c>
    </row>
    <row r="3840" spans="1:11" ht="23.1" hidden="1" customHeight="1" x14ac:dyDescent="0.15">
      <c r="A3840" s="130" t="s">
        <v>7771</v>
      </c>
      <c r="B3840" s="130" t="s">
        <v>7772</v>
      </c>
      <c r="C3840" s="130" t="s">
        <v>47</v>
      </c>
      <c r="D3840" s="130">
        <v>0</v>
      </c>
      <c r="E3840" s="131">
        <v>0</v>
      </c>
      <c r="F3840" s="131">
        <v>0</v>
      </c>
      <c r="G3840" s="130" t="s">
        <v>47</v>
      </c>
      <c r="H3840" s="130">
        <v>0</v>
      </c>
      <c r="I3840" s="130">
        <v>0</v>
      </c>
      <c r="J3840" s="131">
        <v>0</v>
      </c>
      <c r="K3840" s="131">
        <v>0</v>
      </c>
    </row>
    <row r="3841" spans="1:11" ht="23.1" hidden="1" customHeight="1" x14ac:dyDescent="0.15">
      <c r="A3841" s="130" t="s">
        <v>7773</v>
      </c>
      <c r="B3841" s="130" t="s">
        <v>7774</v>
      </c>
      <c r="C3841" s="130" t="s">
        <v>11</v>
      </c>
      <c r="D3841" s="130">
        <v>0</v>
      </c>
      <c r="E3841" s="131">
        <v>0</v>
      </c>
      <c r="F3841" s="131">
        <v>0</v>
      </c>
      <c r="G3841" s="130" t="s">
        <v>62</v>
      </c>
      <c r="H3841" s="130">
        <v>0</v>
      </c>
      <c r="I3841" s="130">
        <v>0</v>
      </c>
      <c r="J3841" s="131">
        <v>0</v>
      </c>
      <c r="K3841" s="131">
        <v>0</v>
      </c>
    </row>
    <row r="3842" spans="1:11" ht="23.1" hidden="1" customHeight="1" x14ac:dyDescent="0.15">
      <c r="A3842" s="130" t="s">
        <v>7775</v>
      </c>
      <c r="B3842" s="130" t="s">
        <v>7776</v>
      </c>
      <c r="C3842" s="130" t="s">
        <v>11</v>
      </c>
      <c r="D3842" s="130">
        <v>0</v>
      </c>
      <c r="E3842" s="131">
        <v>0</v>
      </c>
      <c r="F3842" s="131">
        <v>0</v>
      </c>
      <c r="G3842" s="130" t="s">
        <v>62</v>
      </c>
      <c r="H3842" s="130" t="s">
        <v>32</v>
      </c>
      <c r="I3842" s="130">
        <v>0</v>
      </c>
      <c r="J3842" s="131">
        <v>0</v>
      </c>
      <c r="K3842" s="131">
        <v>0</v>
      </c>
    </row>
    <row r="3843" spans="1:11" ht="23.1" hidden="1" customHeight="1" x14ac:dyDescent="0.15">
      <c r="A3843" s="130" t="s">
        <v>7777</v>
      </c>
      <c r="B3843" s="130" t="s">
        <v>7778</v>
      </c>
      <c r="C3843" s="130" t="s">
        <v>22</v>
      </c>
      <c r="D3843" s="130">
        <v>0</v>
      </c>
      <c r="E3843" s="131">
        <v>0</v>
      </c>
      <c r="F3843" s="131">
        <v>0</v>
      </c>
      <c r="G3843" s="130" t="s">
        <v>71</v>
      </c>
      <c r="H3843" s="130">
        <v>0</v>
      </c>
      <c r="I3843" s="130">
        <v>0</v>
      </c>
      <c r="J3843" s="131">
        <v>0</v>
      </c>
      <c r="K3843" s="131">
        <v>0</v>
      </c>
    </row>
    <row r="3844" spans="1:11" ht="23.1" hidden="1" customHeight="1" x14ac:dyDescent="0.15">
      <c r="A3844" s="130" t="s">
        <v>7779</v>
      </c>
      <c r="B3844" s="130" t="s">
        <v>7780</v>
      </c>
      <c r="C3844" s="130" t="s">
        <v>11</v>
      </c>
      <c r="D3844" s="130">
        <v>0</v>
      </c>
      <c r="E3844" s="131">
        <v>0</v>
      </c>
      <c r="F3844" s="131">
        <v>0</v>
      </c>
      <c r="G3844" s="130" t="s">
        <v>13</v>
      </c>
      <c r="H3844" s="130">
        <v>0</v>
      </c>
      <c r="I3844" s="130">
        <v>0</v>
      </c>
      <c r="J3844" s="131">
        <v>0</v>
      </c>
      <c r="K3844" s="131">
        <v>0</v>
      </c>
    </row>
    <row r="3845" spans="1:11" ht="23.1" hidden="1" customHeight="1" x14ac:dyDescent="0.15">
      <c r="A3845" s="130" t="s">
        <v>7781</v>
      </c>
      <c r="B3845" s="130" t="s">
        <v>7782</v>
      </c>
      <c r="C3845" s="130" t="s">
        <v>11</v>
      </c>
      <c r="D3845" s="130">
        <v>0</v>
      </c>
      <c r="E3845" s="131">
        <v>0</v>
      </c>
      <c r="F3845" s="131">
        <v>0</v>
      </c>
      <c r="G3845" s="130" t="s">
        <v>32</v>
      </c>
      <c r="H3845" s="130">
        <v>0</v>
      </c>
      <c r="I3845" s="130">
        <v>0</v>
      </c>
      <c r="J3845" s="131">
        <v>0</v>
      </c>
      <c r="K3845" s="131">
        <v>0</v>
      </c>
    </row>
    <row r="3846" spans="1:11" ht="23.1" hidden="1" customHeight="1" x14ac:dyDescent="0.15">
      <c r="A3846" s="130" t="s">
        <v>7783</v>
      </c>
      <c r="B3846" s="130" t="s">
        <v>7784</v>
      </c>
      <c r="C3846" s="130" t="s">
        <v>17</v>
      </c>
      <c r="D3846" s="130">
        <v>0</v>
      </c>
      <c r="E3846" s="131">
        <v>0</v>
      </c>
      <c r="F3846" s="131">
        <v>0</v>
      </c>
      <c r="G3846" s="130" t="s">
        <v>23</v>
      </c>
      <c r="H3846" s="130">
        <v>0</v>
      </c>
      <c r="I3846" s="130">
        <v>0</v>
      </c>
      <c r="J3846" s="131">
        <v>0</v>
      </c>
      <c r="K3846" s="131">
        <v>0</v>
      </c>
    </row>
    <row r="3847" spans="1:11" ht="23.1" hidden="1" customHeight="1" x14ac:dyDescent="0.15">
      <c r="A3847" s="130" t="s">
        <v>7785</v>
      </c>
      <c r="B3847" s="130" t="s">
        <v>7786</v>
      </c>
      <c r="C3847" s="130" t="s">
        <v>11</v>
      </c>
      <c r="D3847" s="130">
        <v>0</v>
      </c>
      <c r="E3847" s="131">
        <v>0</v>
      </c>
      <c r="F3847" s="131">
        <v>0</v>
      </c>
      <c r="G3847" s="130" t="s">
        <v>13</v>
      </c>
      <c r="H3847" s="130">
        <v>0</v>
      </c>
      <c r="I3847" s="130">
        <v>0</v>
      </c>
      <c r="J3847" s="131">
        <v>0</v>
      </c>
      <c r="K3847" s="131">
        <v>0</v>
      </c>
    </row>
    <row r="3848" spans="1:11" ht="23.1" hidden="1" customHeight="1" x14ac:dyDescent="0.15">
      <c r="A3848" s="130" t="s">
        <v>7787</v>
      </c>
      <c r="B3848" s="130" t="s">
        <v>7788</v>
      </c>
      <c r="C3848" s="130" t="s">
        <v>26</v>
      </c>
      <c r="D3848" s="130">
        <v>0</v>
      </c>
      <c r="E3848" s="131">
        <v>0</v>
      </c>
      <c r="F3848" s="131">
        <v>0</v>
      </c>
      <c r="G3848" s="130" t="s">
        <v>26</v>
      </c>
      <c r="H3848" s="130">
        <v>0</v>
      </c>
      <c r="I3848" s="130">
        <v>0</v>
      </c>
      <c r="J3848" s="131">
        <v>0</v>
      </c>
      <c r="K3848" s="131">
        <v>0</v>
      </c>
    </row>
    <row r="3849" spans="1:11" ht="23.1" hidden="1" customHeight="1" x14ac:dyDescent="0.15">
      <c r="A3849" s="130" t="s">
        <v>7789</v>
      </c>
      <c r="B3849" s="130" t="s">
        <v>7790</v>
      </c>
      <c r="C3849" s="130" t="s">
        <v>12</v>
      </c>
      <c r="D3849" s="130">
        <v>0</v>
      </c>
      <c r="E3849" s="131">
        <v>0</v>
      </c>
      <c r="F3849" s="131">
        <v>0</v>
      </c>
      <c r="G3849" s="130" t="s">
        <v>19</v>
      </c>
      <c r="H3849" s="130">
        <v>0</v>
      </c>
      <c r="I3849" s="130">
        <v>0</v>
      </c>
      <c r="J3849" s="131">
        <v>0</v>
      </c>
      <c r="K3849" s="131">
        <v>0</v>
      </c>
    </row>
    <row r="3850" spans="1:11" ht="23.1" hidden="1" customHeight="1" x14ac:dyDescent="0.15">
      <c r="A3850" s="130" t="s">
        <v>7791</v>
      </c>
      <c r="B3850" s="130" t="s">
        <v>7792</v>
      </c>
      <c r="C3850" s="130" t="s">
        <v>22</v>
      </c>
      <c r="D3850" s="130" t="s">
        <v>12</v>
      </c>
      <c r="E3850" s="131">
        <v>0</v>
      </c>
      <c r="F3850" s="131">
        <v>0</v>
      </c>
      <c r="G3850" s="130" t="s">
        <v>19</v>
      </c>
      <c r="H3850" s="130" t="s">
        <v>77</v>
      </c>
      <c r="I3850" s="130">
        <v>0</v>
      </c>
      <c r="J3850" s="131">
        <v>0</v>
      </c>
      <c r="K3850" s="131">
        <v>0</v>
      </c>
    </row>
    <row r="3851" spans="1:11" ht="23.1" hidden="1" customHeight="1" x14ac:dyDescent="0.15">
      <c r="A3851" s="130" t="s">
        <v>7793</v>
      </c>
      <c r="B3851" s="130" t="s">
        <v>7794</v>
      </c>
      <c r="C3851" s="130" t="s">
        <v>26</v>
      </c>
      <c r="D3851" s="130" t="s">
        <v>35</v>
      </c>
      <c r="E3851" s="131">
        <v>0</v>
      </c>
      <c r="F3851" s="131">
        <v>0</v>
      </c>
      <c r="G3851" s="130" t="s">
        <v>26</v>
      </c>
      <c r="H3851" s="130" t="s">
        <v>36</v>
      </c>
      <c r="I3851" s="130">
        <v>0</v>
      </c>
      <c r="J3851" s="131">
        <v>0</v>
      </c>
      <c r="K3851" s="131">
        <v>0</v>
      </c>
    </row>
    <row r="3852" spans="1:11" ht="23.1" hidden="1" customHeight="1" x14ac:dyDescent="0.15">
      <c r="A3852" s="130" t="s">
        <v>7795</v>
      </c>
      <c r="B3852" s="130" t="s">
        <v>7796</v>
      </c>
      <c r="C3852" s="130" t="s">
        <v>17</v>
      </c>
      <c r="D3852" s="130">
        <v>0</v>
      </c>
      <c r="E3852" s="131">
        <v>0</v>
      </c>
      <c r="F3852" s="131">
        <v>0</v>
      </c>
      <c r="G3852" s="130" t="s">
        <v>23</v>
      </c>
      <c r="H3852" s="130">
        <v>0</v>
      </c>
      <c r="I3852" s="130">
        <v>0</v>
      </c>
      <c r="J3852" s="131">
        <v>0</v>
      </c>
      <c r="K3852" s="131">
        <v>0</v>
      </c>
    </row>
    <row r="3853" spans="1:11" ht="23.1" hidden="1" customHeight="1" x14ac:dyDescent="0.15">
      <c r="A3853" s="130" t="s">
        <v>7797</v>
      </c>
      <c r="B3853" s="130" t="s">
        <v>7798</v>
      </c>
      <c r="C3853" s="130" t="s">
        <v>35</v>
      </c>
      <c r="D3853" s="130">
        <v>0</v>
      </c>
      <c r="E3853" s="131">
        <v>0</v>
      </c>
      <c r="F3853" s="131">
        <v>0</v>
      </c>
      <c r="G3853" s="130" t="s">
        <v>36</v>
      </c>
      <c r="H3853" s="130">
        <v>0</v>
      </c>
      <c r="I3853" s="130">
        <v>0</v>
      </c>
      <c r="J3853" s="131">
        <v>0</v>
      </c>
      <c r="K3853" s="131">
        <v>0</v>
      </c>
    </row>
    <row r="3854" spans="1:11" ht="23.1" hidden="1" customHeight="1" x14ac:dyDescent="0.15">
      <c r="A3854" s="130" t="s">
        <v>7799</v>
      </c>
      <c r="B3854" s="130" t="s">
        <v>7800</v>
      </c>
      <c r="C3854" s="130" t="s">
        <v>35</v>
      </c>
      <c r="D3854" s="130">
        <v>0</v>
      </c>
      <c r="E3854" s="131" t="s">
        <v>12</v>
      </c>
      <c r="F3854" s="131">
        <v>0</v>
      </c>
      <c r="G3854" s="130" t="s">
        <v>36</v>
      </c>
      <c r="H3854" s="130">
        <v>0</v>
      </c>
      <c r="I3854" s="130">
        <v>0</v>
      </c>
      <c r="J3854" s="131" t="s">
        <v>19</v>
      </c>
      <c r="K3854" s="131">
        <v>0</v>
      </c>
    </row>
    <row r="3855" spans="1:11" ht="23.1" hidden="1" customHeight="1" x14ac:dyDescent="0.15">
      <c r="A3855" s="130" t="s">
        <v>7801</v>
      </c>
      <c r="B3855" s="130" t="s">
        <v>7802</v>
      </c>
      <c r="C3855" s="130" t="s">
        <v>26</v>
      </c>
      <c r="D3855" s="130">
        <v>0</v>
      </c>
      <c r="E3855" s="131">
        <v>0</v>
      </c>
      <c r="F3855" s="131">
        <v>0</v>
      </c>
      <c r="G3855" s="130" t="s">
        <v>26</v>
      </c>
      <c r="H3855" s="130">
        <v>0</v>
      </c>
      <c r="I3855" s="130">
        <v>0</v>
      </c>
      <c r="J3855" s="131">
        <v>0</v>
      </c>
      <c r="K3855" s="131">
        <v>0</v>
      </c>
    </row>
    <row r="3856" spans="1:11" ht="23.1" hidden="1" customHeight="1" x14ac:dyDescent="0.15">
      <c r="A3856" s="130" t="s">
        <v>7803</v>
      </c>
      <c r="B3856" s="130" t="s">
        <v>7804</v>
      </c>
      <c r="C3856" s="130" t="s">
        <v>35</v>
      </c>
      <c r="D3856" s="130" t="s">
        <v>25</v>
      </c>
      <c r="E3856" s="131">
        <v>0</v>
      </c>
      <c r="F3856" s="131">
        <v>0</v>
      </c>
      <c r="G3856" s="130" t="s">
        <v>76</v>
      </c>
      <c r="H3856" s="130" t="s">
        <v>64</v>
      </c>
      <c r="I3856" s="130" t="s">
        <v>29</v>
      </c>
      <c r="J3856" s="131">
        <v>0</v>
      </c>
      <c r="K3856" s="131">
        <v>0</v>
      </c>
    </row>
    <row r="3857" spans="1:11" ht="23.1" hidden="1" customHeight="1" x14ac:dyDescent="0.15">
      <c r="A3857" s="130" t="s">
        <v>7805</v>
      </c>
      <c r="B3857" s="130" t="s">
        <v>7806</v>
      </c>
      <c r="C3857" s="130" t="s">
        <v>25</v>
      </c>
      <c r="D3857" s="130">
        <v>0</v>
      </c>
      <c r="E3857" s="131">
        <v>0</v>
      </c>
      <c r="F3857" s="131">
        <v>0</v>
      </c>
      <c r="G3857" s="130" t="s">
        <v>64</v>
      </c>
      <c r="H3857" s="130">
        <v>0</v>
      </c>
      <c r="I3857" s="130">
        <v>0</v>
      </c>
      <c r="J3857" s="131">
        <v>0</v>
      </c>
      <c r="K3857" s="131">
        <v>0</v>
      </c>
    </row>
    <row r="3858" spans="1:11" ht="23.1" hidden="1" customHeight="1" x14ac:dyDescent="0.15">
      <c r="A3858" s="130" t="s">
        <v>7807</v>
      </c>
      <c r="B3858" s="130" t="s">
        <v>7808</v>
      </c>
      <c r="C3858" s="130" t="s">
        <v>12</v>
      </c>
      <c r="D3858" s="130">
        <v>0</v>
      </c>
      <c r="E3858" s="131">
        <v>0</v>
      </c>
      <c r="F3858" s="131">
        <v>0</v>
      </c>
      <c r="G3858" s="130" t="s">
        <v>19</v>
      </c>
      <c r="H3858" s="130">
        <v>0</v>
      </c>
      <c r="I3858" s="130">
        <v>0</v>
      </c>
      <c r="J3858" s="131">
        <v>0</v>
      </c>
      <c r="K3858" s="131">
        <v>0</v>
      </c>
    </row>
    <row r="3859" spans="1:11" ht="23.1" hidden="1" customHeight="1" x14ac:dyDescent="0.15">
      <c r="A3859" s="130" t="s">
        <v>7809</v>
      </c>
      <c r="B3859" s="130" t="s">
        <v>7810</v>
      </c>
      <c r="C3859" s="130" t="s">
        <v>12</v>
      </c>
      <c r="D3859" s="130">
        <v>0</v>
      </c>
      <c r="E3859" s="131">
        <v>0</v>
      </c>
      <c r="F3859" s="131">
        <v>0</v>
      </c>
      <c r="G3859" s="130" t="s">
        <v>19</v>
      </c>
      <c r="H3859" s="130">
        <v>0</v>
      </c>
      <c r="I3859" s="130">
        <v>0</v>
      </c>
      <c r="J3859" s="131">
        <v>0</v>
      </c>
      <c r="K3859" s="131">
        <v>0</v>
      </c>
    </row>
    <row r="3860" spans="1:11" ht="23.1" hidden="1" customHeight="1" x14ac:dyDescent="0.15">
      <c r="A3860" s="130" t="s">
        <v>7811</v>
      </c>
      <c r="B3860" s="130" t="s">
        <v>7812</v>
      </c>
      <c r="C3860" s="130" t="s">
        <v>11</v>
      </c>
      <c r="D3860" s="130">
        <v>0</v>
      </c>
      <c r="E3860" s="131">
        <v>0</v>
      </c>
      <c r="F3860" s="131">
        <v>0</v>
      </c>
      <c r="G3860" s="130" t="s">
        <v>32</v>
      </c>
      <c r="H3860" s="130">
        <v>0</v>
      </c>
      <c r="I3860" s="130">
        <v>0</v>
      </c>
      <c r="J3860" s="131">
        <v>0</v>
      </c>
      <c r="K3860" s="131">
        <v>0</v>
      </c>
    </row>
    <row r="3861" spans="1:11" ht="23.1" hidden="1" customHeight="1" x14ac:dyDescent="0.15">
      <c r="A3861" s="130" t="s">
        <v>7813</v>
      </c>
      <c r="B3861" s="130" t="s">
        <v>7814</v>
      </c>
      <c r="C3861" s="130" t="s">
        <v>17</v>
      </c>
      <c r="D3861" s="130" t="s">
        <v>22</v>
      </c>
      <c r="E3861" s="131">
        <v>0</v>
      </c>
      <c r="F3861" s="131">
        <v>0</v>
      </c>
      <c r="G3861" s="130" t="s">
        <v>23</v>
      </c>
      <c r="H3861" s="130" t="s">
        <v>86</v>
      </c>
      <c r="I3861" s="130">
        <v>0</v>
      </c>
      <c r="J3861" s="131">
        <v>0</v>
      </c>
      <c r="K3861" s="131">
        <v>0</v>
      </c>
    </row>
    <row r="3862" spans="1:11" ht="23.1" hidden="1" customHeight="1" x14ac:dyDescent="0.15">
      <c r="A3862" s="130" t="s">
        <v>7815</v>
      </c>
      <c r="B3862" s="130" t="s">
        <v>7816</v>
      </c>
      <c r="C3862" s="130" t="s">
        <v>12</v>
      </c>
      <c r="D3862" s="130" t="s">
        <v>18</v>
      </c>
      <c r="E3862" s="131">
        <v>0</v>
      </c>
      <c r="F3862" s="131">
        <v>0</v>
      </c>
      <c r="G3862" s="130" t="s">
        <v>19</v>
      </c>
      <c r="H3862" s="130" t="s">
        <v>18</v>
      </c>
      <c r="I3862" s="130">
        <v>0</v>
      </c>
      <c r="J3862" s="131">
        <v>0</v>
      </c>
      <c r="K3862" s="131">
        <v>0</v>
      </c>
    </row>
    <row r="3863" spans="1:11" ht="23.1" hidden="1" customHeight="1" x14ac:dyDescent="0.15">
      <c r="A3863" s="130" t="s">
        <v>7817</v>
      </c>
      <c r="B3863" s="130" t="s">
        <v>7818</v>
      </c>
      <c r="C3863" s="130" t="s">
        <v>59</v>
      </c>
      <c r="D3863" s="130">
        <v>0</v>
      </c>
      <c r="E3863" s="131">
        <v>0</v>
      </c>
      <c r="F3863" s="131">
        <v>0</v>
      </c>
      <c r="G3863" s="130" t="s">
        <v>59</v>
      </c>
      <c r="H3863" s="130">
        <v>0</v>
      </c>
      <c r="I3863" s="130">
        <v>0</v>
      </c>
      <c r="J3863" s="131">
        <v>0</v>
      </c>
      <c r="K3863" s="131">
        <v>0</v>
      </c>
    </row>
    <row r="3864" spans="1:11" ht="23.1" hidden="1" customHeight="1" x14ac:dyDescent="0.15">
      <c r="A3864" s="130" t="s">
        <v>7819</v>
      </c>
      <c r="B3864" s="130" t="s">
        <v>7820</v>
      </c>
      <c r="C3864" s="130" t="s">
        <v>26</v>
      </c>
      <c r="D3864" s="130">
        <v>0</v>
      </c>
      <c r="E3864" s="131">
        <v>0</v>
      </c>
      <c r="F3864" s="131">
        <v>0</v>
      </c>
      <c r="G3864" s="130" t="s">
        <v>26</v>
      </c>
      <c r="H3864" s="130">
        <v>0</v>
      </c>
      <c r="I3864" s="130">
        <v>0</v>
      </c>
      <c r="J3864" s="131">
        <v>0</v>
      </c>
      <c r="K3864" s="131">
        <v>0</v>
      </c>
    </row>
    <row r="3865" spans="1:11" ht="23.1" hidden="1" customHeight="1" x14ac:dyDescent="0.15">
      <c r="A3865" s="130" t="s">
        <v>7821</v>
      </c>
      <c r="B3865" s="130" t="s">
        <v>7822</v>
      </c>
      <c r="C3865" s="130" t="s">
        <v>22</v>
      </c>
      <c r="D3865" s="130">
        <v>0</v>
      </c>
      <c r="E3865" s="131">
        <v>0</v>
      </c>
      <c r="F3865" s="131">
        <v>0</v>
      </c>
      <c r="G3865" s="130" t="s">
        <v>51</v>
      </c>
      <c r="H3865" s="130">
        <v>0</v>
      </c>
      <c r="I3865" s="130">
        <v>0</v>
      </c>
      <c r="J3865" s="131">
        <v>0</v>
      </c>
      <c r="K3865" s="131">
        <v>0</v>
      </c>
    </row>
    <row r="3866" spans="1:11" ht="23.1" hidden="1" customHeight="1" x14ac:dyDescent="0.15">
      <c r="A3866" s="130" t="s">
        <v>7823</v>
      </c>
      <c r="B3866" s="130" t="s">
        <v>7824</v>
      </c>
      <c r="C3866" s="130" t="s">
        <v>25</v>
      </c>
      <c r="D3866" s="130">
        <v>0</v>
      </c>
      <c r="E3866" s="131">
        <v>0</v>
      </c>
      <c r="F3866" s="131">
        <v>0</v>
      </c>
      <c r="G3866" s="130" t="s">
        <v>41</v>
      </c>
      <c r="H3866" s="130">
        <v>0</v>
      </c>
      <c r="I3866" s="130">
        <v>0</v>
      </c>
      <c r="J3866" s="131">
        <v>0</v>
      </c>
      <c r="K3866" s="131">
        <v>0</v>
      </c>
    </row>
    <row r="3867" spans="1:11" ht="23.1" hidden="1" customHeight="1" x14ac:dyDescent="0.15">
      <c r="A3867" s="130" t="s">
        <v>7825</v>
      </c>
      <c r="B3867" s="130" t="s">
        <v>7826</v>
      </c>
      <c r="C3867" s="130" t="s">
        <v>22</v>
      </c>
      <c r="D3867" s="130">
        <v>0</v>
      </c>
      <c r="E3867" s="131">
        <v>0</v>
      </c>
      <c r="F3867" s="131">
        <v>0</v>
      </c>
      <c r="G3867" s="130" t="s">
        <v>51</v>
      </c>
      <c r="H3867" s="130">
        <v>0</v>
      </c>
      <c r="I3867" s="130">
        <v>0</v>
      </c>
      <c r="J3867" s="131">
        <v>0</v>
      </c>
      <c r="K3867" s="131">
        <v>0</v>
      </c>
    </row>
    <row r="3868" spans="1:11" ht="23.1" hidden="1" customHeight="1" x14ac:dyDescent="0.15">
      <c r="A3868" s="130" t="s">
        <v>7827</v>
      </c>
      <c r="B3868" s="130" t="s">
        <v>7828</v>
      </c>
      <c r="C3868" s="130" t="s">
        <v>35</v>
      </c>
      <c r="D3868" s="130">
        <v>0</v>
      </c>
      <c r="E3868" s="131">
        <v>0</v>
      </c>
      <c r="F3868" s="131">
        <v>0</v>
      </c>
      <c r="G3868" s="130" t="s">
        <v>36</v>
      </c>
      <c r="H3868" s="130">
        <v>0</v>
      </c>
      <c r="I3868" s="130">
        <v>0</v>
      </c>
      <c r="J3868" s="131">
        <v>0</v>
      </c>
      <c r="K3868" s="131">
        <v>0</v>
      </c>
    </row>
    <row r="3869" spans="1:11" ht="23.1" hidden="1" customHeight="1" x14ac:dyDescent="0.15">
      <c r="A3869" s="130" t="s">
        <v>7829</v>
      </c>
      <c r="B3869" s="130" t="s">
        <v>7830</v>
      </c>
      <c r="C3869" s="130" t="s">
        <v>14</v>
      </c>
      <c r="D3869" s="130">
        <v>0</v>
      </c>
      <c r="E3869" s="131">
        <v>0</v>
      </c>
      <c r="F3869" s="131">
        <v>0</v>
      </c>
      <c r="G3869" s="130" t="s">
        <v>14</v>
      </c>
      <c r="H3869" s="130">
        <v>0</v>
      </c>
      <c r="I3869" s="130">
        <v>0</v>
      </c>
      <c r="J3869" s="131">
        <v>0</v>
      </c>
      <c r="K3869" s="131">
        <v>0</v>
      </c>
    </row>
    <row r="3870" spans="1:11" ht="23.1" hidden="1" customHeight="1" x14ac:dyDescent="0.15">
      <c r="A3870" s="130" t="s">
        <v>7831</v>
      </c>
      <c r="B3870" s="130" t="s">
        <v>7832</v>
      </c>
      <c r="C3870" s="130" t="s">
        <v>12</v>
      </c>
      <c r="D3870" s="130">
        <v>0</v>
      </c>
      <c r="E3870" s="131">
        <v>0</v>
      </c>
      <c r="F3870" s="131">
        <v>0</v>
      </c>
      <c r="G3870" s="130" t="s">
        <v>19</v>
      </c>
      <c r="H3870" s="130">
        <v>0</v>
      </c>
      <c r="I3870" s="130">
        <v>0</v>
      </c>
      <c r="J3870" s="131">
        <v>0</v>
      </c>
      <c r="K3870" s="131">
        <v>0</v>
      </c>
    </row>
    <row r="3871" spans="1:11" ht="23.1" hidden="1" customHeight="1" x14ac:dyDescent="0.15">
      <c r="A3871" s="130" t="s">
        <v>7833</v>
      </c>
      <c r="B3871" s="130" t="s">
        <v>7834</v>
      </c>
      <c r="C3871" s="130" t="s">
        <v>25</v>
      </c>
      <c r="D3871" s="130">
        <v>0</v>
      </c>
      <c r="E3871" s="131">
        <v>0</v>
      </c>
      <c r="F3871" s="131">
        <v>0</v>
      </c>
      <c r="G3871" s="130" t="s">
        <v>41</v>
      </c>
      <c r="H3871" s="130">
        <v>0</v>
      </c>
      <c r="I3871" s="130">
        <v>0</v>
      </c>
      <c r="J3871" s="131">
        <v>0</v>
      </c>
      <c r="K3871" s="131">
        <v>0</v>
      </c>
    </row>
    <row r="3872" spans="1:11" ht="23.1" hidden="1" customHeight="1" x14ac:dyDescent="0.15">
      <c r="A3872" s="130" t="s">
        <v>7835</v>
      </c>
      <c r="B3872" s="130" t="s">
        <v>7836</v>
      </c>
      <c r="C3872" s="130" t="s">
        <v>25</v>
      </c>
      <c r="D3872" s="130">
        <v>0</v>
      </c>
      <c r="E3872" s="131">
        <v>0</v>
      </c>
      <c r="F3872" s="131">
        <v>0</v>
      </c>
      <c r="G3872" s="130" t="s">
        <v>41</v>
      </c>
      <c r="H3872" s="130">
        <v>0</v>
      </c>
      <c r="I3872" s="130">
        <v>0</v>
      </c>
      <c r="J3872" s="131">
        <v>0</v>
      </c>
      <c r="K3872" s="131">
        <v>0</v>
      </c>
    </row>
    <row r="3873" spans="1:11" ht="23.1" hidden="1" customHeight="1" x14ac:dyDescent="0.15">
      <c r="A3873" s="130" t="s">
        <v>7837</v>
      </c>
      <c r="B3873" s="130" t="s">
        <v>7838</v>
      </c>
      <c r="C3873" s="130" t="s">
        <v>17</v>
      </c>
      <c r="D3873" s="130">
        <v>0</v>
      </c>
      <c r="E3873" s="131">
        <v>0</v>
      </c>
      <c r="F3873" s="131">
        <v>0</v>
      </c>
      <c r="G3873" s="130" t="s">
        <v>23</v>
      </c>
      <c r="H3873" s="130">
        <v>0</v>
      </c>
      <c r="I3873" s="130">
        <v>0</v>
      </c>
      <c r="J3873" s="131">
        <v>0</v>
      </c>
      <c r="K3873" s="131">
        <v>0</v>
      </c>
    </row>
    <row r="3874" spans="1:11" ht="23.1" hidden="1" customHeight="1" x14ac:dyDescent="0.15">
      <c r="A3874" s="130" t="s">
        <v>7839</v>
      </c>
      <c r="B3874" s="130" t="s">
        <v>7840</v>
      </c>
      <c r="C3874" s="130" t="s">
        <v>26</v>
      </c>
      <c r="D3874" s="130">
        <v>0</v>
      </c>
      <c r="E3874" s="131">
        <v>0</v>
      </c>
      <c r="F3874" s="131">
        <v>0</v>
      </c>
      <c r="G3874" s="130" t="s">
        <v>26</v>
      </c>
      <c r="H3874" s="130">
        <v>0</v>
      </c>
      <c r="I3874" s="130">
        <v>0</v>
      </c>
      <c r="J3874" s="131">
        <v>0</v>
      </c>
      <c r="K3874" s="131">
        <v>0</v>
      </c>
    </row>
    <row r="3875" spans="1:11" ht="23.1" hidden="1" customHeight="1" x14ac:dyDescent="0.15">
      <c r="A3875" s="130" t="s">
        <v>7841</v>
      </c>
      <c r="B3875" s="130" t="s">
        <v>7842</v>
      </c>
      <c r="C3875" s="130" t="s">
        <v>17</v>
      </c>
      <c r="D3875" s="130">
        <v>0</v>
      </c>
      <c r="E3875" s="131">
        <v>0</v>
      </c>
      <c r="F3875" s="131">
        <v>0</v>
      </c>
      <c r="G3875" s="130" t="s">
        <v>67</v>
      </c>
      <c r="H3875" s="130">
        <v>0</v>
      </c>
      <c r="I3875" s="130">
        <v>0</v>
      </c>
      <c r="J3875" s="131">
        <v>0</v>
      </c>
      <c r="K3875" s="131">
        <v>0</v>
      </c>
    </row>
    <row r="3876" spans="1:11" ht="23.1" hidden="1" customHeight="1" x14ac:dyDescent="0.15">
      <c r="A3876" s="130" t="s">
        <v>7843</v>
      </c>
      <c r="B3876" s="130" t="s">
        <v>7844</v>
      </c>
      <c r="C3876" s="130" t="s">
        <v>26</v>
      </c>
      <c r="D3876" s="130">
        <v>0</v>
      </c>
      <c r="E3876" s="131">
        <v>0</v>
      </c>
      <c r="F3876" s="131">
        <v>0</v>
      </c>
      <c r="G3876" s="130" t="s">
        <v>26</v>
      </c>
      <c r="H3876" s="130">
        <v>0</v>
      </c>
      <c r="I3876" s="130">
        <v>0</v>
      </c>
      <c r="J3876" s="131">
        <v>0</v>
      </c>
      <c r="K3876" s="131">
        <v>0</v>
      </c>
    </row>
    <row r="3877" spans="1:11" ht="23.1" hidden="1" customHeight="1" x14ac:dyDescent="0.15">
      <c r="A3877" s="130" t="s">
        <v>7845</v>
      </c>
      <c r="B3877" s="130" t="s">
        <v>7846</v>
      </c>
      <c r="C3877" s="130" t="s">
        <v>12</v>
      </c>
      <c r="D3877" s="130">
        <v>0</v>
      </c>
      <c r="E3877" s="131">
        <v>0</v>
      </c>
      <c r="F3877" s="131">
        <v>0</v>
      </c>
      <c r="G3877" s="130" t="s">
        <v>19</v>
      </c>
      <c r="H3877" s="130">
        <v>0</v>
      </c>
      <c r="I3877" s="130">
        <v>0</v>
      </c>
      <c r="J3877" s="131">
        <v>0</v>
      </c>
      <c r="K3877" s="131">
        <v>0</v>
      </c>
    </row>
    <row r="3878" spans="1:11" ht="23.1" hidden="1" customHeight="1" x14ac:dyDescent="0.15">
      <c r="A3878" s="130" t="s">
        <v>7847</v>
      </c>
      <c r="B3878" s="130" t="s">
        <v>7848</v>
      </c>
      <c r="C3878" s="130" t="s">
        <v>11</v>
      </c>
      <c r="D3878" s="130">
        <v>0</v>
      </c>
      <c r="E3878" s="131">
        <v>0</v>
      </c>
      <c r="F3878" s="131">
        <v>0</v>
      </c>
      <c r="G3878" s="130" t="s">
        <v>32</v>
      </c>
      <c r="H3878" s="130">
        <v>0</v>
      </c>
      <c r="I3878" s="130">
        <v>0</v>
      </c>
      <c r="J3878" s="131">
        <v>0</v>
      </c>
      <c r="K3878" s="131">
        <v>0</v>
      </c>
    </row>
    <row r="3879" spans="1:11" ht="23.1" hidden="1" customHeight="1" x14ac:dyDescent="0.15">
      <c r="A3879" s="130" t="s">
        <v>7849</v>
      </c>
      <c r="B3879" s="130" t="s">
        <v>7850</v>
      </c>
      <c r="C3879" s="130" t="s">
        <v>26</v>
      </c>
      <c r="D3879" s="130">
        <v>0</v>
      </c>
      <c r="E3879" s="131">
        <v>0</v>
      </c>
      <c r="F3879" s="131">
        <v>0</v>
      </c>
      <c r="G3879" s="130" t="s">
        <v>26</v>
      </c>
      <c r="H3879" s="130">
        <v>0</v>
      </c>
      <c r="I3879" s="130">
        <v>0</v>
      </c>
      <c r="J3879" s="131">
        <v>0</v>
      </c>
      <c r="K3879" s="131">
        <v>0</v>
      </c>
    </row>
    <row r="3880" spans="1:11" ht="23.1" hidden="1" customHeight="1" x14ac:dyDescent="0.15">
      <c r="A3880" s="130" t="s">
        <v>7851</v>
      </c>
      <c r="B3880" s="130" t="s">
        <v>7852</v>
      </c>
      <c r="C3880" s="130" t="s">
        <v>17</v>
      </c>
      <c r="D3880" s="130">
        <v>0</v>
      </c>
      <c r="E3880" s="131">
        <v>0</v>
      </c>
      <c r="F3880" s="131">
        <v>0</v>
      </c>
      <c r="G3880" s="130" t="s">
        <v>23</v>
      </c>
      <c r="H3880" s="130">
        <v>0</v>
      </c>
      <c r="I3880" s="130">
        <v>0</v>
      </c>
      <c r="J3880" s="131">
        <v>0</v>
      </c>
      <c r="K3880" s="131">
        <v>0</v>
      </c>
    </row>
    <row r="3881" spans="1:11" ht="23.1" hidden="1" customHeight="1" x14ac:dyDescent="0.15">
      <c r="A3881" s="130" t="s">
        <v>7853</v>
      </c>
      <c r="B3881" s="130" t="s">
        <v>7854</v>
      </c>
      <c r="C3881" s="130" t="s">
        <v>11</v>
      </c>
      <c r="D3881" s="130">
        <v>0</v>
      </c>
      <c r="E3881" s="131">
        <v>0</v>
      </c>
      <c r="F3881" s="131">
        <v>0</v>
      </c>
      <c r="G3881" s="130" t="s">
        <v>57</v>
      </c>
      <c r="H3881" s="130">
        <v>0</v>
      </c>
      <c r="I3881" s="130">
        <v>0</v>
      </c>
      <c r="J3881" s="131">
        <v>0</v>
      </c>
      <c r="K3881" s="131">
        <v>0</v>
      </c>
    </row>
    <row r="3882" spans="1:11" ht="23.1" hidden="1" customHeight="1" x14ac:dyDescent="0.15">
      <c r="A3882" s="130" t="s">
        <v>7855</v>
      </c>
      <c r="B3882" s="130" t="s">
        <v>7856</v>
      </c>
      <c r="C3882" s="130" t="s">
        <v>22</v>
      </c>
      <c r="D3882" s="130">
        <v>0</v>
      </c>
      <c r="E3882" s="131">
        <v>0</v>
      </c>
      <c r="F3882" s="131">
        <v>0</v>
      </c>
      <c r="G3882" s="130" t="s">
        <v>51</v>
      </c>
      <c r="H3882" s="130">
        <v>0</v>
      </c>
      <c r="I3882" s="130">
        <v>0</v>
      </c>
      <c r="J3882" s="131">
        <v>0</v>
      </c>
      <c r="K3882" s="131">
        <v>0</v>
      </c>
    </row>
    <row r="3883" spans="1:11" ht="23.1" hidden="1" customHeight="1" x14ac:dyDescent="0.15">
      <c r="A3883" s="130" t="s">
        <v>7857</v>
      </c>
      <c r="B3883" s="130" t="s">
        <v>7858</v>
      </c>
      <c r="C3883" s="130" t="s">
        <v>17</v>
      </c>
      <c r="D3883" s="130">
        <v>0</v>
      </c>
      <c r="E3883" s="131">
        <v>0</v>
      </c>
      <c r="F3883" s="131">
        <v>0</v>
      </c>
      <c r="G3883" s="130" t="s">
        <v>37</v>
      </c>
      <c r="H3883" s="130">
        <v>0</v>
      </c>
      <c r="I3883" s="130">
        <v>0</v>
      </c>
      <c r="J3883" s="131">
        <v>0</v>
      </c>
      <c r="K3883" s="131">
        <v>0</v>
      </c>
    </row>
    <row r="3884" spans="1:11" ht="23.1" hidden="1" customHeight="1" x14ac:dyDescent="0.15">
      <c r="A3884" s="130" t="s">
        <v>7859</v>
      </c>
      <c r="B3884" s="130" t="s">
        <v>7860</v>
      </c>
      <c r="C3884" s="130" t="s">
        <v>26</v>
      </c>
      <c r="D3884" s="130">
        <v>0</v>
      </c>
      <c r="E3884" s="131">
        <v>0</v>
      </c>
      <c r="F3884" s="131">
        <v>0</v>
      </c>
      <c r="G3884" s="130" t="s">
        <v>26</v>
      </c>
      <c r="H3884" s="130">
        <v>0</v>
      </c>
      <c r="I3884" s="130">
        <v>0</v>
      </c>
      <c r="J3884" s="131">
        <v>0</v>
      </c>
      <c r="K3884" s="131">
        <v>0</v>
      </c>
    </row>
    <row r="3885" spans="1:11" ht="23.1" hidden="1" customHeight="1" x14ac:dyDescent="0.15">
      <c r="A3885" s="130" t="s">
        <v>7861</v>
      </c>
      <c r="B3885" s="130" t="s">
        <v>7862</v>
      </c>
      <c r="C3885" s="130" t="s">
        <v>25</v>
      </c>
      <c r="D3885" s="130">
        <v>0</v>
      </c>
      <c r="E3885" s="131">
        <v>0</v>
      </c>
      <c r="F3885" s="131">
        <v>0</v>
      </c>
      <c r="G3885" s="130" t="s">
        <v>64</v>
      </c>
      <c r="H3885" s="130" t="s">
        <v>29</v>
      </c>
      <c r="I3885" s="130" t="s">
        <v>55</v>
      </c>
      <c r="J3885" s="131">
        <v>0</v>
      </c>
      <c r="K3885" s="131">
        <v>0</v>
      </c>
    </row>
    <row r="3886" spans="1:11" ht="23.1" hidden="1" customHeight="1" x14ac:dyDescent="0.15">
      <c r="A3886" s="130" t="s">
        <v>7863</v>
      </c>
      <c r="B3886" s="130" t="s">
        <v>7864</v>
      </c>
      <c r="C3886" s="130" t="s">
        <v>17</v>
      </c>
      <c r="D3886" s="130" t="s">
        <v>25</v>
      </c>
      <c r="E3886" s="131">
        <v>0</v>
      </c>
      <c r="F3886" s="131">
        <v>0</v>
      </c>
      <c r="G3886" s="130" t="s">
        <v>23</v>
      </c>
      <c r="H3886" s="130" t="s">
        <v>27</v>
      </c>
      <c r="I3886" s="130">
        <v>0</v>
      </c>
      <c r="J3886" s="131">
        <v>0</v>
      </c>
      <c r="K3886" s="131">
        <v>0</v>
      </c>
    </row>
    <row r="3887" spans="1:11" ht="23.1" hidden="1" customHeight="1" x14ac:dyDescent="0.15">
      <c r="A3887" s="130" t="s">
        <v>7865</v>
      </c>
      <c r="B3887" s="130" t="s">
        <v>7866</v>
      </c>
      <c r="C3887" s="130" t="s">
        <v>11</v>
      </c>
      <c r="D3887" s="130" t="s">
        <v>25</v>
      </c>
      <c r="E3887" s="131">
        <v>0</v>
      </c>
      <c r="F3887" s="131">
        <v>0</v>
      </c>
      <c r="G3887" s="130" t="s">
        <v>13</v>
      </c>
      <c r="H3887" s="130" t="s">
        <v>41</v>
      </c>
      <c r="I3887" s="130">
        <v>0</v>
      </c>
      <c r="J3887" s="131">
        <v>0</v>
      </c>
      <c r="K3887" s="131">
        <v>0</v>
      </c>
    </row>
    <row r="3888" spans="1:11" ht="23.1" hidden="1" customHeight="1" x14ac:dyDescent="0.15">
      <c r="A3888" s="130" t="s">
        <v>7867</v>
      </c>
      <c r="B3888" s="130" t="s">
        <v>7868</v>
      </c>
      <c r="C3888" s="130" t="s">
        <v>39</v>
      </c>
      <c r="D3888" s="130">
        <v>0</v>
      </c>
      <c r="E3888" s="131" t="s">
        <v>17</v>
      </c>
      <c r="F3888" s="131">
        <v>0</v>
      </c>
      <c r="G3888" s="130" t="s">
        <v>67</v>
      </c>
      <c r="H3888" s="130">
        <v>0</v>
      </c>
      <c r="I3888" s="130">
        <v>0</v>
      </c>
      <c r="J3888" s="131">
        <v>0</v>
      </c>
      <c r="K3888" s="131">
        <v>0</v>
      </c>
    </row>
    <row r="3889" spans="1:11" ht="23.1" hidden="1" customHeight="1" x14ac:dyDescent="0.15">
      <c r="A3889" s="130" t="s">
        <v>7869</v>
      </c>
      <c r="B3889" s="130" t="s">
        <v>7870</v>
      </c>
      <c r="C3889" s="130" t="s">
        <v>22</v>
      </c>
      <c r="D3889" s="130" t="s">
        <v>17</v>
      </c>
      <c r="E3889" s="131">
        <v>0</v>
      </c>
      <c r="F3889" s="131">
        <v>0</v>
      </c>
      <c r="G3889" s="130" t="s">
        <v>71</v>
      </c>
      <c r="H3889" s="130" t="s">
        <v>23</v>
      </c>
      <c r="I3889" s="130">
        <v>0</v>
      </c>
      <c r="J3889" s="131">
        <v>0</v>
      </c>
      <c r="K3889" s="131">
        <v>0</v>
      </c>
    </row>
    <row r="3890" spans="1:11" ht="23.1" hidden="1" customHeight="1" x14ac:dyDescent="0.15">
      <c r="A3890" s="130" t="s">
        <v>7871</v>
      </c>
      <c r="B3890" s="130" t="s">
        <v>7872</v>
      </c>
      <c r="C3890" s="130" t="s">
        <v>50</v>
      </c>
      <c r="D3890" s="130">
        <v>0</v>
      </c>
      <c r="E3890" s="131">
        <v>0</v>
      </c>
      <c r="F3890" s="131">
        <v>0</v>
      </c>
      <c r="G3890" s="130" t="s">
        <v>50</v>
      </c>
      <c r="H3890" s="130">
        <v>0</v>
      </c>
      <c r="I3890" s="130">
        <v>0</v>
      </c>
      <c r="J3890" s="131">
        <v>0</v>
      </c>
      <c r="K3890" s="131">
        <v>0</v>
      </c>
    </row>
    <row r="3891" spans="1:11" ht="23.1" hidden="1" customHeight="1" x14ac:dyDescent="0.15">
      <c r="A3891" s="130" t="s">
        <v>7873</v>
      </c>
      <c r="B3891" s="130" t="s">
        <v>7874</v>
      </c>
      <c r="C3891" s="130" t="s">
        <v>22</v>
      </c>
      <c r="D3891" s="130">
        <v>0</v>
      </c>
      <c r="E3891" s="131">
        <v>0</v>
      </c>
      <c r="F3891" s="131">
        <v>0</v>
      </c>
      <c r="G3891" s="130" t="s">
        <v>51</v>
      </c>
      <c r="H3891" s="130">
        <v>0</v>
      </c>
      <c r="I3891" s="130">
        <v>0</v>
      </c>
      <c r="J3891" s="131">
        <v>0</v>
      </c>
      <c r="K3891" s="131">
        <v>0</v>
      </c>
    </row>
    <row r="3892" spans="1:11" ht="23.1" hidden="1" customHeight="1" x14ac:dyDescent="0.15">
      <c r="A3892" s="130" t="s">
        <v>7875</v>
      </c>
      <c r="B3892" s="130" t="s">
        <v>7876</v>
      </c>
      <c r="C3892" s="130" t="s">
        <v>22</v>
      </c>
      <c r="D3892" s="130">
        <v>0</v>
      </c>
      <c r="E3892" s="131">
        <v>0</v>
      </c>
      <c r="F3892" s="131">
        <v>0</v>
      </c>
      <c r="G3892" s="130" t="s">
        <v>86</v>
      </c>
      <c r="H3892" s="130">
        <v>0</v>
      </c>
      <c r="I3892" s="130">
        <v>0</v>
      </c>
      <c r="J3892" s="131">
        <v>0</v>
      </c>
      <c r="K3892" s="131">
        <v>0</v>
      </c>
    </row>
    <row r="3893" spans="1:11" ht="23.1" hidden="1" customHeight="1" x14ac:dyDescent="0.15">
      <c r="A3893" s="130" t="s">
        <v>7877</v>
      </c>
      <c r="B3893" s="130" t="s">
        <v>7878</v>
      </c>
      <c r="C3893" s="130" t="s">
        <v>22</v>
      </c>
      <c r="D3893" s="130">
        <v>0</v>
      </c>
      <c r="E3893" s="131">
        <v>0</v>
      </c>
      <c r="F3893" s="131">
        <v>0</v>
      </c>
      <c r="G3893" s="130" t="s">
        <v>81</v>
      </c>
      <c r="H3893" s="130">
        <v>0</v>
      </c>
      <c r="I3893" s="130">
        <v>0</v>
      </c>
      <c r="J3893" s="131">
        <v>0</v>
      </c>
      <c r="K3893" s="131">
        <v>0</v>
      </c>
    </row>
    <row r="3894" spans="1:11" ht="23.1" hidden="1" customHeight="1" x14ac:dyDescent="0.15">
      <c r="A3894" s="130" t="s">
        <v>7879</v>
      </c>
      <c r="B3894" s="130" t="s">
        <v>7880</v>
      </c>
      <c r="C3894" s="130" t="s">
        <v>59</v>
      </c>
      <c r="D3894" s="130">
        <v>0</v>
      </c>
      <c r="E3894" s="131">
        <v>0</v>
      </c>
      <c r="F3894" s="131">
        <v>0</v>
      </c>
      <c r="G3894" s="130" t="s">
        <v>59</v>
      </c>
      <c r="H3894" s="130">
        <v>0</v>
      </c>
      <c r="I3894" s="130">
        <v>0</v>
      </c>
      <c r="J3894" s="131">
        <v>0</v>
      </c>
      <c r="K3894" s="131">
        <v>0</v>
      </c>
    </row>
    <row r="3895" spans="1:11" ht="23.1" hidden="1" customHeight="1" x14ac:dyDescent="0.15">
      <c r="A3895" s="130" t="s">
        <v>7881</v>
      </c>
      <c r="B3895" s="130" t="s">
        <v>7882</v>
      </c>
      <c r="C3895" s="130" t="s">
        <v>11</v>
      </c>
      <c r="D3895" s="130">
        <v>0</v>
      </c>
      <c r="E3895" s="131">
        <v>0</v>
      </c>
      <c r="F3895" s="131">
        <v>0</v>
      </c>
      <c r="G3895" s="130" t="s">
        <v>13</v>
      </c>
      <c r="H3895" s="130">
        <v>0</v>
      </c>
      <c r="I3895" s="130">
        <v>0</v>
      </c>
      <c r="J3895" s="131">
        <v>0</v>
      </c>
      <c r="K3895" s="131">
        <v>0</v>
      </c>
    </row>
    <row r="3896" spans="1:11" ht="23.1" hidden="1" customHeight="1" x14ac:dyDescent="0.15">
      <c r="A3896" s="130" t="s">
        <v>7883</v>
      </c>
      <c r="B3896" s="130" t="s">
        <v>7884</v>
      </c>
      <c r="C3896" s="130" t="s">
        <v>17</v>
      </c>
      <c r="D3896" s="130">
        <v>0</v>
      </c>
      <c r="E3896" s="131">
        <v>0</v>
      </c>
      <c r="F3896" s="131">
        <v>0</v>
      </c>
      <c r="G3896" s="130" t="s">
        <v>23</v>
      </c>
      <c r="H3896" s="130">
        <v>0</v>
      </c>
      <c r="I3896" s="130">
        <v>0</v>
      </c>
      <c r="J3896" s="131">
        <v>0</v>
      </c>
      <c r="K3896" s="131">
        <v>0</v>
      </c>
    </row>
    <row r="3897" spans="1:11" ht="23.1" hidden="1" customHeight="1" x14ac:dyDescent="0.15">
      <c r="A3897" s="130" t="s">
        <v>7885</v>
      </c>
      <c r="B3897" s="130" t="s">
        <v>7886</v>
      </c>
      <c r="C3897" s="130" t="s">
        <v>25</v>
      </c>
      <c r="D3897" s="130">
        <v>0</v>
      </c>
      <c r="E3897" s="131">
        <v>0</v>
      </c>
      <c r="F3897" s="131">
        <v>0</v>
      </c>
      <c r="G3897" s="130" t="s">
        <v>72</v>
      </c>
      <c r="H3897" s="130" t="s">
        <v>27</v>
      </c>
      <c r="I3897" s="130" t="s">
        <v>55</v>
      </c>
      <c r="J3897" s="131" t="s">
        <v>33</v>
      </c>
      <c r="K3897" s="131">
        <v>0</v>
      </c>
    </row>
    <row r="3898" spans="1:11" ht="23.1" hidden="1" customHeight="1" x14ac:dyDescent="0.15">
      <c r="A3898" s="130" t="s">
        <v>7887</v>
      </c>
      <c r="B3898" s="130" t="s">
        <v>7888</v>
      </c>
      <c r="C3898" s="130" t="s">
        <v>17</v>
      </c>
      <c r="D3898" s="130">
        <v>0</v>
      </c>
      <c r="E3898" s="131">
        <v>0</v>
      </c>
      <c r="F3898" s="131">
        <v>0</v>
      </c>
      <c r="G3898" s="130" t="s">
        <v>23</v>
      </c>
      <c r="H3898" s="130">
        <v>0</v>
      </c>
      <c r="I3898" s="130">
        <v>0</v>
      </c>
      <c r="J3898" s="131">
        <v>0</v>
      </c>
      <c r="K3898" s="131">
        <v>0</v>
      </c>
    </row>
    <row r="3899" spans="1:11" ht="23.1" hidden="1" customHeight="1" x14ac:dyDescent="0.15">
      <c r="A3899" s="130" t="s">
        <v>7889</v>
      </c>
      <c r="B3899" s="130" t="s">
        <v>7890</v>
      </c>
      <c r="C3899" s="130" t="s">
        <v>50</v>
      </c>
      <c r="D3899" s="130" t="s">
        <v>35</v>
      </c>
      <c r="E3899" s="131">
        <v>0</v>
      </c>
      <c r="F3899" s="131">
        <v>0</v>
      </c>
      <c r="G3899" s="130" t="s">
        <v>50</v>
      </c>
      <c r="H3899" s="130" t="s">
        <v>36</v>
      </c>
      <c r="I3899" s="130">
        <v>0</v>
      </c>
      <c r="J3899" s="131">
        <v>0</v>
      </c>
      <c r="K3899" s="131">
        <v>0</v>
      </c>
    </row>
    <row r="3900" spans="1:11" ht="23.1" hidden="1" customHeight="1" x14ac:dyDescent="0.15">
      <c r="A3900" s="130" t="s">
        <v>7891</v>
      </c>
      <c r="B3900" s="130" t="s">
        <v>7892</v>
      </c>
      <c r="C3900" s="130" t="s">
        <v>17</v>
      </c>
      <c r="D3900" s="130" t="s">
        <v>25</v>
      </c>
      <c r="E3900" s="131">
        <v>0</v>
      </c>
      <c r="F3900" s="131">
        <v>0</v>
      </c>
      <c r="G3900" s="130" t="s">
        <v>23</v>
      </c>
      <c r="H3900" s="130" t="s">
        <v>41</v>
      </c>
      <c r="I3900" s="130">
        <v>0</v>
      </c>
      <c r="J3900" s="131">
        <v>0</v>
      </c>
      <c r="K3900" s="131">
        <v>0</v>
      </c>
    </row>
    <row r="3901" spans="1:11" ht="23.1" hidden="1" customHeight="1" x14ac:dyDescent="0.15">
      <c r="A3901" s="130" t="s">
        <v>7893</v>
      </c>
      <c r="B3901" s="130" t="s">
        <v>7894</v>
      </c>
      <c r="C3901" s="130" t="s">
        <v>11</v>
      </c>
      <c r="D3901" s="130">
        <v>0</v>
      </c>
      <c r="E3901" s="131">
        <v>0</v>
      </c>
      <c r="F3901" s="131">
        <v>0</v>
      </c>
      <c r="G3901" s="130" t="s">
        <v>13</v>
      </c>
      <c r="H3901" s="130">
        <v>0</v>
      </c>
      <c r="I3901" s="130">
        <v>0</v>
      </c>
      <c r="J3901" s="131">
        <v>0</v>
      </c>
      <c r="K3901" s="131">
        <v>0</v>
      </c>
    </row>
    <row r="3902" spans="1:11" ht="23.1" hidden="1" customHeight="1" x14ac:dyDescent="0.15">
      <c r="A3902" s="130" t="s">
        <v>7895</v>
      </c>
      <c r="B3902" s="130" t="s">
        <v>7896</v>
      </c>
      <c r="C3902" s="130" t="s">
        <v>22</v>
      </c>
      <c r="D3902" s="130">
        <v>0</v>
      </c>
      <c r="E3902" s="131">
        <v>0</v>
      </c>
      <c r="F3902" s="131">
        <v>0</v>
      </c>
      <c r="G3902" s="130" t="s">
        <v>73</v>
      </c>
      <c r="H3902" s="130">
        <v>0</v>
      </c>
      <c r="I3902" s="130">
        <v>0</v>
      </c>
      <c r="J3902" s="131">
        <v>0</v>
      </c>
      <c r="K3902" s="131">
        <v>0</v>
      </c>
    </row>
    <row r="3903" spans="1:11" ht="23.1" hidden="1" customHeight="1" x14ac:dyDescent="0.15">
      <c r="A3903" s="130" t="s">
        <v>7897</v>
      </c>
      <c r="B3903" s="130" t="s">
        <v>7898</v>
      </c>
      <c r="C3903" s="130" t="s">
        <v>25</v>
      </c>
      <c r="D3903" s="130">
        <v>0</v>
      </c>
      <c r="E3903" s="131">
        <v>0</v>
      </c>
      <c r="F3903" s="131">
        <v>0</v>
      </c>
      <c r="G3903" s="130" t="s">
        <v>64</v>
      </c>
      <c r="H3903" s="130">
        <v>0</v>
      </c>
      <c r="I3903" s="130">
        <v>0</v>
      </c>
      <c r="J3903" s="131">
        <v>0</v>
      </c>
      <c r="K3903" s="131">
        <v>0</v>
      </c>
    </row>
    <row r="3904" spans="1:11" ht="23.1" hidden="1" customHeight="1" x14ac:dyDescent="0.15">
      <c r="A3904" s="130" t="s">
        <v>7899</v>
      </c>
      <c r="B3904" s="130" t="s">
        <v>7900</v>
      </c>
      <c r="C3904" s="130" t="s">
        <v>17</v>
      </c>
      <c r="D3904" s="130">
        <v>0</v>
      </c>
      <c r="E3904" s="131">
        <v>0</v>
      </c>
      <c r="F3904" s="131">
        <v>0</v>
      </c>
      <c r="G3904" s="130" t="s">
        <v>83</v>
      </c>
      <c r="H3904" s="130">
        <v>0</v>
      </c>
      <c r="I3904" s="130">
        <v>0</v>
      </c>
      <c r="J3904" s="131">
        <v>0</v>
      </c>
      <c r="K3904" s="131">
        <v>0</v>
      </c>
    </row>
    <row r="3905" spans="1:11" ht="23.1" hidden="1" customHeight="1" x14ac:dyDescent="0.15">
      <c r="A3905" s="130" t="s">
        <v>7901</v>
      </c>
      <c r="B3905" s="130" t="s">
        <v>7902</v>
      </c>
      <c r="C3905" s="130" t="s">
        <v>17</v>
      </c>
      <c r="D3905" s="130">
        <v>0</v>
      </c>
      <c r="E3905" s="131">
        <v>0</v>
      </c>
      <c r="F3905" s="131">
        <v>0</v>
      </c>
      <c r="G3905" s="130" t="s">
        <v>23</v>
      </c>
      <c r="H3905" s="130">
        <v>0</v>
      </c>
      <c r="I3905" s="130">
        <v>0</v>
      </c>
      <c r="J3905" s="131">
        <v>0</v>
      </c>
      <c r="K3905" s="131">
        <v>0</v>
      </c>
    </row>
    <row r="3906" spans="1:11" ht="23.1" hidden="1" customHeight="1" x14ac:dyDescent="0.15">
      <c r="A3906" s="130" t="s">
        <v>7903</v>
      </c>
      <c r="B3906" s="130" t="s">
        <v>7904</v>
      </c>
      <c r="C3906" s="130" t="s">
        <v>22</v>
      </c>
      <c r="D3906" s="130" t="s">
        <v>26</v>
      </c>
      <c r="E3906" s="131">
        <v>0</v>
      </c>
      <c r="F3906" s="131">
        <v>0</v>
      </c>
      <c r="G3906" s="130" t="s">
        <v>70</v>
      </c>
      <c r="H3906" s="130" t="s">
        <v>26</v>
      </c>
      <c r="I3906" s="130">
        <v>0</v>
      </c>
      <c r="J3906" s="131">
        <v>0</v>
      </c>
      <c r="K3906" s="131">
        <v>0</v>
      </c>
    </row>
    <row r="3907" spans="1:11" ht="23.1" hidden="1" customHeight="1" x14ac:dyDescent="0.15">
      <c r="A3907" s="130" t="s">
        <v>7905</v>
      </c>
      <c r="B3907" s="130" t="s">
        <v>7906</v>
      </c>
      <c r="C3907" s="130" t="s">
        <v>22</v>
      </c>
      <c r="D3907" s="130">
        <v>0</v>
      </c>
      <c r="E3907" s="131">
        <v>0</v>
      </c>
      <c r="F3907" s="131">
        <v>0</v>
      </c>
      <c r="G3907" s="130" t="s">
        <v>51</v>
      </c>
      <c r="H3907" s="130">
        <v>0</v>
      </c>
      <c r="I3907" s="130">
        <v>0</v>
      </c>
      <c r="J3907" s="131">
        <v>0</v>
      </c>
      <c r="K3907" s="131">
        <v>0</v>
      </c>
    </row>
    <row r="3908" spans="1:11" ht="23.1" hidden="1" customHeight="1" x14ac:dyDescent="0.15">
      <c r="A3908" s="130" t="s">
        <v>7907</v>
      </c>
      <c r="B3908" s="130" t="s">
        <v>7908</v>
      </c>
      <c r="C3908" s="130" t="s">
        <v>17</v>
      </c>
      <c r="D3908" s="130">
        <v>0</v>
      </c>
      <c r="E3908" s="131" t="s">
        <v>14</v>
      </c>
      <c r="F3908" s="131">
        <v>0</v>
      </c>
      <c r="G3908" s="130" t="s">
        <v>23</v>
      </c>
      <c r="H3908" s="130">
        <v>0</v>
      </c>
      <c r="I3908" s="130">
        <v>0</v>
      </c>
      <c r="J3908" s="131" t="s">
        <v>14</v>
      </c>
      <c r="K3908" s="131">
        <v>0</v>
      </c>
    </row>
    <row r="3909" spans="1:11" ht="23.1" hidden="1" customHeight="1" x14ac:dyDescent="0.15">
      <c r="A3909" s="130" t="s">
        <v>7909</v>
      </c>
      <c r="B3909" s="130" t="s">
        <v>7910</v>
      </c>
      <c r="C3909" s="130" t="s">
        <v>11</v>
      </c>
      <c r="D3909" s="130">
        <v>0</v>
      </c>
      <c r="E3909" s="131">
        <v>0</v>
      </c>
      <c r="F3909" s="131">
        <v>0</v>
      </c>
      <c r="G3909" s="130" t="s">
        <v>13</v>
      </c>
      <c r="H3909" s="130">
        <v>0</v>
      </c>
      <c r="I3909" s="130">
        <v>0</v>
      </c>
      <c r="J3909" s="131">
        <v>0</v>
      </c>
      <c r="K3909" s="131">
        <v>0</v>
      </c>
    </row>
    <row r="3910" spans="1:11" ht="23.1" hidden="1" customHeight="1" x14ac:dyDescent="0.15">
      <c r="A3910" s="130" t="s">
        <v>7911</v>
      </c>
      <c r="B3910" s="130" t="s">
        <v>7912</v>
      </c>
      <c r="C3910" s="130" t="s">
        <v>18</v>
      </c>
      <c r="D3910" s="130">
        <v>0</v>
      </c>
      <c r="E3910" s="131">
        <v>0</v>
      </c>
      <c r="F3910" s="131">
        <v>0</v>
      </c>
      <c r="G3910" s="130" t="s">
        <v>18</v>
      </c>
      <c r="H3910" s="130">
        <v>0</v>
      </c>
      <c r="I3910" s="130">
        <v>0</v>
      </c>
      <c r="J3910" s="131">
        <v>0</v>
      </c>
      <c r="K3910" s="131">
        <v>0</v>
      </c>
    </row>
    <row r="3911" spans="1:11" ht="23.1" hidden="1" customHeight="1" x14ac:dyDescent="0.15">
      <c r="A3911" s="130" t="s">
        <v>7913</v>
      </c>
      <c r="B3911" s="130" t="s">
        <v>7914</v>
      </c>
      <c r="C3911" s="130" t="s">
        <v>39</v>
      </c>
      <c r="D3911" s="130">
        <v>0</v>
      </c>
      <c r="E3911" s="131" t="s">
        <v>17</v>
      </c>
      <c r="F3911" s="131">
        <v>0</v>
      </c>
      <c r="G3911" s="130" t="s">
        <v>67</v>
      </c>
      <c r="H3911" s="130">
        <v>0</v>
      </c>
      <c r="I3911" s="130">
        <v>0</v>
      </c>
      <c r="J3911" s="131">
        <v>0</v>
      </c>
      <c r="K3911" s="131">
        <v>0</v>
      </c>
    </row>
    <row r="3912" spans="1:11" ht="23.1" hidden="1" customHeight="1" x14ac:dyDescent="0.15">
      <c r="A3912" s="130" t="s">
        <v>7915</v>
      </c>
      <c r="B3912" s="130" t="s">
        <v>7916</v>
      </c>
      <c r="C3912" s="130" t="s">
        <v>11</v>
      </c>
      <c r="D3912" s="130">
        <v>0</v>
      </c>
      <c r="E3912" s="131">
        <v>0</v>
      </c>
      <c r="F3912" s="131">
        <v>0</v>
      </c>
      <c r="G3912" s="130" t="s">
        <v>62</v>
      </c>
      <c r="H3912" s="130">
        <v>0</v>
      </c>
      <c r="I3912" s="130">
        <v>0</v>
      </c>
      <c r="J3912" s="131">
        <v>0</v>
      </c>
      <c r="K3912" s="131">
        <v>0</v>
      </c>
    </row>
    <row r="3913" spans="1:11" ht="23.1" hidden="1" customHeight="1" x14ac:dyDescent="0.15">
      <c r="A3913" s="130" t="s">
        <v>7917</v>
      </c>
      <c r="B3913" s="130" t="s">
        <v>7918</v>
      </c>
      <c r="C3913" s="130" t="s">
        <v>11</v>
      </c>
      <c r="D3913" s="130">
        <v>0</v>
      </c>
      <c r="E3913" s="131">
        <v>0</v>
      </c>
      <c r="F3913" s="131">
        <v>0</v>
      </c>
      <c r="G3913" s="130" t="s">
        <v>57</v>
      </c>
      <c r="H3913" s="130">
        <v>0</v>
      </c>
      <c r="I3913" s="130">
        <v>0</v>
      </c>
      <c r="J3913" s="131">
        <v>0</v>
      </c>
      <c r="K3913" s="131">
        <v>0</v>
      </c>
    </row>
    <row r="3914" spans="1:11" ht="23.1" hidden="1" customHeight="1" x14ac:dyDescent="0.15">
      <c r="A3914" s="130" t="s">
        <v>7919</v>
      </c>
      <c r="B3914" s="130" t="s">
        <v>7920</v>
      </c>
      <c r="C3914" s="130" t="s">
        <v>26</v>
      </c>
      <c r="D3914" s="130" t="s">
        <v>40</v>
      </c>
      <c r="E3914" s="131">
        <v>0</v>
      </c>
      <c r="F3914" s="131">
        <v>0</v>
      </c>
      <c r="G3914" s="130" t="s">
        <v>26</v>
      </c>
      <c r="H3914" s="130" t="s">
        <v>40</v>
      </c>
      <c r="I3914" s="130">
        <v>0</v>
      </c>
      <c r="J3914" s="131">
        <v>0</v>
      </c>
      <c r="K3914" s="131">
        <v>0</v>
      </c>
    </row>
    <row r="3915" spans="1:11" ht="23.1" hidden="1" customHeight="1" x14ac:dyDescent="0.15">
      <c r="A3915" s="130" t="s">
        <v>7921</v>
      </c>
      <c r="B3915" s="130" t="s">
        <v>7922</v>
      </c>
      <c r="C3915" s="130" t="s">
        <v>17</v>
      </c>
      <c r="D3915" s="130">
        <v>0</v>
      </c>
      <c r="E3915" s="131" t="s">
        <v>14</v>
      </c>
      <c r="F3915" s="131">
        <v>0</v>
      </c>
      <c r="G3915" s="130" t="s">
        <v>23</v>
      </c>
      <c r="H3915" s="130">
        <v>0</v>
      </c>
      <c r="I3915" s="130">
        <v>0</v>
      </c>
      <c r="J3915" s="131" t="s">
        <v>14</v>
      </c>
      <c r="K3915" s="131">
        <v>0</v>
      </c>
    </row>
    <row r="3916" spans="1:11" ht="23.1" hidden="1" customHeight="1" x14ac:dyDescent="0.15">
      <c r="A3916" s="130" t="s">
        <v>7923</v>
      </c>
      <c r="B3916" s="130" t="s">
        <v>7924</v>
      </c>
      <c r="C3916" s="130" t="s">
        <v>18</v>
      </c>
      <c r="D3916" s="130">
        <v>0</v>
      </c>
      <c r="E3916" s="131">
        <v>0</v>
      </c>
      <c r="F3916" s="131">
        <v>0</v>
      </c>
      <c r="G3916" s="130" t="s">
        <v>18</v>
      </c>
      <c r="H3916" s="130">
        <v>0</v>
      </c>
      <c r="I3916" s="130">
        <v>0</v>
      </c>
      <c r="J3916" s="131">
        <v>0</v>
      </c>
      <c r="K3916" s="131">
        <v>0</v>
      </c>
    </row>
    <row r="3917" spans="1:11" ht="23.1" hidden="1" customHeight="1" x14ac:dyDescent="0.15">
      <c r="A3917" s="130" t="s">
        <v>7925</v>
      </c>
      <c r="B3917" s="130" t="s">
        <v>7926</v>
      </c>
      <c r="C3917" s="130" t="s">
        <v>35</v>
      </c>
      <c r="D3917" s="130">
        <v>0</v>
      </c>
      <c r="E3917" s="131">
        <v>0</v>
      </c>
      <c r="F3917" s="131">
        <v>0</v>
      </c>
      <c r="G3917" s="130" t="s">
        <v>36</v>
      </c>
      <c r="H3917" s="130" t="s">
        <v>26</v>
      </c>
      <c r="I3917" s="130" t="s">
        <v>41</v>
      </c>
      <c r="J3917" s="131">
        <v>0</v>
      </c>
      <c r="K3917" s="131">
        <v>0</v>
      </c>
    </row>
    <row r="3918" spans="1:11" ht="23.1" hidden="1" customHeight="1" x14ac:dyDescent="0.15">
      <c r="A3918" s="130" t="s">
        <v>7927</v>
      </c>
      <c r="B3918" s="130" t="s">
        <v>7928</v>
      </c>
      <c r="C3918" s="130" t="s">
        <v>26</v>
      </c>
      <c r="D3918" s="130">
        <v>0</v>
      </c>
      <c r="E3918" s="131">
        <v>0</v>
      </c>
      <c r="F3918" s="131">
        <v>0</v>
      </c>
      <c r="G3918" s="130" t="s">
        <v>26</v>
      </c>
      <c r="H3918" s="130">
        <v>0</v>
      </c>
      <c r="I3918" s="130">
        <v>0</v>
      </c>
      <c r="J3918" s="131">
        <v>0</v>
      </c>
      <c r="K3918" s="131">
        <v>0</v>
      </c>
    </row>
    <row r="3919" spans="1:11" ht="23.1" hidden="1" customHeight="1" x14ac:dyDescent="0.15">
      <c r="A3919" s="130" t="s">
        <v>7929</v>
      </c>
      <c r="B3919" s="130" t="s">
        <v>7930</v>
      </c>
      <c r="C3919" s="130" t="s">
        <v>35</v>
      </c>
      <c r="D3919" s="130">
        <v>0</v>
      </c>
      <c r="E3919" s="131">
        <v>0</v>
      </c>
      <c r="F3919" s="131">
        <v>0</v>
      </c>
      <c r="G3919" s="130" t="s">
        <v>36</v>
      </c>
      <c r="H3919" s="130">
        <v>0</v>
      </c>
      <c r="I3919" s="130">
        <v>0</v>
      </c>
      <c r="J3919" s="131">
        <v>0</v>
      </c>
      <c r="K3919" s="131">
        <v>0</v>
      </c>
    </row>
    <row r="3920" spans="1:11" ht="23.1" hidden="1" customHeight="1" x14ac:dyDescent="0.15">
      <c r="A3920" s="130" t="s">
        <v>7931</v>
      </c>
      <c r="B3920" s="130" t="s">
        <v>7932</v>
      </c>
      <c r="C3920" s="130" t="s">
        <v>47</v>
      </c>
      <c r="D3920" s="130">
        <v>0</v>
      </c>
      <c r="E3920" s="131">
        <v>0</v>
      </c>
      <c r="F3920" s="131">
        <v>0</v>
      </c>
      <c r="G3920" s="130" t="s">
        <v>47</v>
      </c>
      <c r="H3920" s="130">
        <v>0</v>
      </c>
      <c r="I3920" s="130">
        <v>0</v>
      </c>
      <c r="J3920" s="131">
        <v>0</v>
      </c>
      <c r="K3920" s="131">
        <v>0</v>
      </c>
    </row>
    <row r="3921" spans="1:11" ht="23.1" hidden="1" customHeight="1" x14ac:dyDescent="0.15">
      <c r="A3921" s="130" t="s">
        <v>7933</v>
      </c>
      <c r="B3921" s="130" t="s">
        <v>7934</v>
      </c>
      <c r="C3921" s="130" t="s">
        <v>35</v>
      </c>
      <c r="D3921" s="130">
        <v>0</v>
      </c>
      <c r="E3921" s="131">
        <v>0</v>
      </c>
      <c r="F3921" s="131">
        <v>0</v>
      </c>
      <c r="G3921" s="130" t="s">
        <v>36</v>
      </c>
      <c r="H3921" s="130">
        <v>0</v>
      </c>
      <c r="I3921" s="130">
        <v>0</v>
      </c>
      <c r="J3921" s="131">
        <v>0</v>
      </c>
      <c r="K3921" s="131">
        <v>0</v>
      </c>
    </row>
    <row r="3922" spans="1:11" ht="23.1" hidden="1" customHeight="1" x14ac:dyDescent="0.15">
      <c r="A3922" s="130" t="s">
        <v>7935</v>
      </c>
      <c r="B3922" s="130" t="s">
        <v>7936</v>
      </c>
      <c r="C3922" s="130" t="s">
        <v>11</v>
      </c>
      <c r="D3922" s="130">
        <v>0</v>
      </c>
      <c r="E3922" s="131">
        <v>0</v>
      </c>
      <c r="F3922" s="131">
        <v>0</v>
      </c>
      <c r="G3922" s="130" t="s">
        <v>62</v>
      </c>
      <c r="H3922" s="130">
        <v>0</v>
      </c>
      <c r="I3922" s="130">
        <v>0</v>
      </c>
      <c r="J3922" s="131">
        <v>0</v>
      </c>
      <c r="K3922" s="131">
        <v>0</v>
      </c>
    </row>
    <row r="3923" spans="1:11" ht="23.1" hidden="1" customHeight="1" x14ac:dyDescent="0.15">
      <c r="A3923" s="130" t="s">
        <v>7937</v>
      </c>
      <c r="B3923" s="130" t="s">
        <v>7938</v>
      </c>
      <c r="C3923" s="130" t="s">
        <v>25</v>
      </c>
      <c r="D3923" s="130">
        <v>0</v>
      </c>
      <c r="E3923" s="131">
        <v>0</v>
      </c>
      <c r="F3923" s="131">
        <v>0</v>
      </c>
      <c r="G3923" s="130" t="s">
        <v>64</v>
      </c>
      <c r="H3923" s="130">
        <v>0</v>
      </c>
      <c r="I3923" s="130">
        <v>0</v>
      </c>
      <c r="J3923" s="131" t="s">
        <v>55</v>
      </c>
      <c r="K3923" s="131" t="s">
        <v>27</v>
      </c>
    </row>
    <row r="3924" spans="1:11" ht="23.1" hidden="1" customHeight="1" x14ac:dyDescent="0.15">
      <c r="A3924" s="130" t="s">
        <v>7939</v>
      </c>
      <c r="B3924" s="130" t="s">
        <v>7940</v>
      </c>
      <c r="C3924" s="130" t="s">
        <v>12</v>
      </c>
      <c r="D3924" s="130" t="s">
        <v>25</v>
      </c>
      <c r="E3924" s="131">
        <v>0</v>
      </c>
      <c r="F3924" s="131">
        <v>0</v>
      </c>
      <c r="G3924" s="130" t="s">
        <v>19</v>
      </c>
      <c r="H3924" s="130" t="s">
        <v>27</v>
      </c>
      <c r="I3924" s="130">
        <v>0</v>
      </c>
      <c r="J3924" s="131">
        <v>0</v>
      </c>
      <c r="K3924" s="131">
        <v>0</v>
      </c>
    </row>
    <row r="3925" spans="1:11" ht="23.1" hidden="1" customHeight="1" x14ac:dyDescent="0.15">
      <c r="A3925" s="130" t="s">
        <v>7941</v>
      </c>
      <c r="B3925" s="130" t="s">
        <v>7942</v>
      </c>
      <c r="C3925" s="130" t="s">
        <v>22</v>
      </c>
      <c r="D3925" s="130">
        <v>0</v>
      </c>
      <c r="E3925" s="131">
        <v>0</v>
      </c>
      <c r="F3925" s="131">
        <v>0</v>
      </c>
      <c r="G3925" s="130" t="s">
        <v>73</v>
      </c>
      <c r="H3925" s="130">
        <v>0</v>
      </c>
      <c r="I3925" s="130">
        <v>0</v>
      </c>
      <c r="J3925" s="131">
        <v>0</v>
      </c>
      <c r="K3925" s="131">
        <v>0</v>
      </c>
    </row>
    <row r="3926" spans="1:11" ht="23.1" hidden="1" customHeight="1" x14ac:dyDescent="0.15">
      <c r="A3926" s="130" t="s">
        <v>7943</v>
      </c>
      <c r="B3926" s="130" t="s">
        <v>7944</v>
      </c>
      <c r="C3926" s="130" t="s">
        <v>35</v>
      </c>
      <c r="D3926" s="130">
        <v>0</v>
      </c>
      <c r="E3926" s="131">
        <v>0</v>
      </c>
      <c r="F3926" s="131">
        <v>0</v>
      </c>
      <c r="G3926" s="130" t="s">
        <v>36</v>
      </c>
      <c r="H3926" s="130" t="s">
        <v>69</v>
      </c>
      <c r="I3926" s="130">
        <v>0</v>
      </c>
      <c r="J3926" s="131">
        <v>0</v>
      </c>
      <c r="K3926" s="131">
        <v>0</v>
      </c>
    </row>
    <row r="3927" spans="1:11" ht="23.1" hidden="1" customHeight="1" x14ac:dyDescent="0.15">
      <c r="A3927" s="130" t="s">
        <v>7945</v>
      </c>
      <c r="B3927" s="130" t="s">
        <v>7946</v>
      </c>
      <c r="C3927" s="130" t="s">
        <v>22</v>
      </c>
      <c r="D3927" s="130">
        <v>0</v>
      </c>
      <c r="E3927" s="131">
        <v>0</v>
      </c>
      <c r="F3927" s="131">
        <v>0</v>
      </c>
      <c r="G3927" s="130" t="s">
        <v>75</v>
      </c>
      <c r="H3927" s="130">
        <v>0</v>
      </c>
      <c r="I3927" s="130">
        <v>0</v>
      </c>
      <c r="J3927" s="131">
        <v>0</v>
      </c>
      <c r="K3927" s="131">
        <v>0</v>
      </c>
    </row>
    <row r="3928" spans="1:11" ht="23.1" hidden="1" customHeight="1" x14ac:dyDescent="0.15">
      <c r="A3928" s="130" t="s">
        <v>7947</v>
      </c>
      <c r="B3928" s="130" t="s">
        <v>7948</v>
      </c>
      <c r="C3928" s="130" t="s">
        <v>22</v>
      </c>
      <c r="D3928" s="130">
        <v>0</v>
      </c>
      <c r="E3928" s="131">
        <v>0</v>
      </c>
      <c r="F3928" s="131">
        <v>0</v>
      </c>
      <c r="G3928" s="130" t="s">
        <v>51</v>
      </c>
      <c r="H3928" s="130">
        <v>0</v>
      </c>
      <c r="I3928" s="130">
        <v>0</v>
      </c>
      <c r="J3928" s="131">
        <v>0</v>
      </c>
      <c r="K3928" s="131">
        <v>0</v>
      </c>
    </row>
    <row r="3929" spans="1:11" ht="23.1" hidden="1" customHeight="1" x14ac:dyDescent="0.15">
      <c r="A3929" s="130" t="s">
        <v>7949</v>
      </c>
      <c r="B3929" s="130" t="s">
        <v>7950</v>
      </c>
      <c r="C3929" s="130" t="s">
        <v>22</v>
      </c>
      <c r="D3929" s="130" t="s">
        <v>11</v>
      </c>
      <c r="E3929" s="131">
        <v>0</v>
      </c>
      <c r="F3929" s="131">
        <v>0</v>
      </c>
      <c r="G3929" s="130" t="s">
        <v>73</v>
      </c>
      <c r="H3929" s="130" t="s">
        <v>62</v>
      </c>
      <c r="I3929" s="130">
        <v>0</v>
      </c>
      <c r="J3929" s="131">
        <v>0</v>
      </c>
      <c r="K3929" s="131">
        <v>0</v>
      </c>
    </row>
    <row r="3930" spans="1:11" ht="23.1" hidden="1" customHeight="1" x14ac:dyDescent="0.15">
      <c r="A3930" s="130" t="s">
        <v>7951</v>
      </c>
      <c r="B3930" s="130" t="s">
        <v>7952</v>
      </c>
      <c r="C3930" s="130" t="s">
        <v>25</v>
      </c>
      <c r="D3930" s="130">
        <v>0</v>
      </c>
      <c r="E3930" s="131">
        <v>0</v>
      </c>
      <c r="F3930" s="131">
        <v>0</v>
      </c>
      <c r="G3930" s="130" t="s">
        <v>27</v>
      </c>
      <c r="H3930" s="130">
        <v>0</v>
      </c>
      <c r="I3930" s="130">
        <v>0</v>
      </c>
      <c r="J3930" s="131" t="s">
        <v>55</v>
      </c>
      <c r="K3930" s="131" t="s">
        <v>29</v>
      </c>
    </row>
    <row r="3931" spans="1:11" ht="23.1" hidden="1" customHeight="1" x14ac:dyDescent="0.15">
      <c r="A3931" s="130" t="s">
        <v>7953</v>
      </c>
      <c r="B3931" s="130" t="s">
        <v>7954</v>
      </c>
      <c r="C3931" s="130" t="s">
        <v>11</v>
      </c>
      <c r="D3931" s="130" t="s">
        <v>47</v>
      </c>
      <c r="E3931" s="131">
        <v>0</v>
      </c>
      <c r="F3931" s="131">
        <v>0</v>
      </c>
      <c r="G3931" s="130" t="s">
        <v>32</v>
      </c>
      <c r="H3931" s="130" t="s">
        <v>47</v>
      </c>
      <c r="I3931" s="130">
        <v>0</v>
      </c>
      <c r="J3931" s="131">
        <v>0</v>
      </c>
      <c r="K3931" s="131">
        <v>0</v>
      </c>
    </row>
    <row r="3932" spans="1:11" ht="23.1" hidden="1" customHeight="1" x14ac:dyDescent="0.15">
      <c r="A3932" s="130" t="s">
        <v>7955</v>
      </c>
      <c r="B3932" s="130" t="s">
        <v>7956</v>
      </c>
      <c r="C3932" s="130" t="s">
        <v>26</v>
      </c>
      <c r="D3932" s="130">
        <v>0</v>
      </c>
      <c r="E3932" s="131">
        <v>0</v>
      </c>
      <c r="F3932" s="131">
        <v>0</v>
      </c>
      <c r="G3932" s="130" t="s">
        <v>26</v>
      </c>
      <c r="H3932" s="130">
        <v>0</v>
      </c>
      <c r="I3932" s="130">
        <v>0</v>
      </c>
      <c r="J3932" s="131">
        <v>0</v>
      </c>
      <c r="K3932" s="131">
        <v>0</v>
      </c>
    </row>
    <row r="3933" spans="1:11" ht="23.1" hidden="1" customHeight="1" x14ac:dyDescent="0.15">
      <c r="A3933" s="130" t="s">
        <v>7957</v>
      </c>
      <c r="B3933" s="130" t="s">
        <v>7958</v>
      </c>
      <c r="C3933" s="130" t="s">
        <v>18</v>
      </c>
      <c r="D3933" s="130">
        <v>0</v>
      </c>
      <c r="E3933" s="131">
        <v>0</v>
      </c>
      <c r="F3933" s="131">
        <v>0</v>
      </c>
      <c r="G3933" s="130" t="s">
        <v>18</v>
      </c>
      <c r="H3933" s="130">
        <v>0</v>
      </c>
      <c r="I3933" s="130">
        <v>0</v>
      </c>
      <c r="J3933" s="131">
        <v>0</v>
      </c>
      <c r="K3933" s="131">
        <v>0</v>
      </c>
    </row>
    <row r="3934" spans="1:11" ht="23.1" hidden="1" customHeight="1" x14ac:dyDescent="0.15">
      <c r="A3934" s="130" t="s">
        <v>7959</v>
      </c>
      <c r="B3934" s="130" t="s">
        <v>7960</v>
      </c>
      <c r="C3934" s="130" t="s">
        <v>26</v>
      </c>
      <c r="D3934" s="130">
        <v>0</v>
      </c>
      <c r="E3934" s="131">
        <v>0</v>
      </c>
      <c r="F3934" s="131">
        <v>0</v>
      </c>
      <c r="G3934" s="130" t="s">
        <v>26</v>
      </c>
      <c r="H3934" s="130">
        <v>0</v>
      </c>
      <c r="I3934" s="130">
        <v>0</v>
      </c>
      <c r="J3934" s="131" t="s">
        <v>14</v>
      </c>
      <c r="K3934" s="131">
        <v>0</v>
      </c>
    </row>
    <row r="3935" spans="1:11" ht="23.1" hidden="1" customHeight="1" x14ac:dyDescent="0.15">
      <c r="A3935" s="130" t="s">
        <v>7961</v>
      </c>
      <c r="B3935" s="130" t="s">
        <v>7962</v>
      </c>
      <c r="C3935" s="130" t="s">
        <v>17</v>
      </c>
      <c r="D3935" s="130">
        <v>0</v>
      </c>
      <c r="E3935" s="131">
        <v>0</v>
      </c>
      <c r="F3935" s="131">
        <v>0</v>
      </c>
      <c r="G3935" s="130" t="s">
        <v>23</v>
      </c>
      <c r="H3935" s="130">
        <v>0</v>
      </c>
      <c r="I3935" s="130">
        <v>0</v>
      </c>
      <c r="J3935" s="131">
        <v>0</v>
      </c>
      <c r="K3935" s="131">
        <v>0</v>
      </c>
    </row>
    <row r="3936" spans="1:11" ht="23.1" hidden="1" customHeight="1" x14ac:dyDescent="0.15">
      <c r="A3936" s="130" t="s">
        <v>7963</v>
      </c>
      <c r="B3936" s="130" t="s">
        <v>7964</v>
      </c>
      <c r="C3936" s="130" t="s">
        <v>12</v>
      </c>
      <c r="D3936" s="130">
        <v>0</v>
      </c>
      <c r="E3936" s="131">
        <v>0</v>
      </c>
      <c r="F3936" s="131">
        <v>0</v>
      </c>
      <c r="G3936" s="130" t="s">
        <v>19</v>
      </c>
      <c r="H3936" s="130">
        <v>0</v>
      </c>
      <c r="I3936" s="130">
        <v>0</v>
      </c>
      <c r="J3936" s="131">
        <v>0</v>
      </c>
      <c r="K3936" s="131">
        <v>0</v>
      </c>
    </row>
    <row r="3937" spans="1:11" ht="23.1" hidden="1" customHeight="1" x14ac:dyDescent="0.15">
      <c r="A3937" s="130" t="s">
        <v>7965</v>
      </c>
      <c r="B3937" s="130" t="s">
        <v>7966</v>
      </c>
      <c r="C3937" s="130" t="s">
        <v>26</v>
      </c>
      <c r="D3937" s="130">
        <v>0</v>
      </c>
      <c r="E3937" s="131">
        <v>0</v>
      </c>
      <c r="F3937" s="131">
        <v>0</v>
      </c>
      <c r="G3937" s="130" t="s">
        <v>26</v>
      </c>
      <c r="H3937" s="130">
        <v>0</v>
      </c>
      <c r="I3937" s="130">
        <v>0</v>
      </c>
      <c r="J3937" s="131">
        <v>0</v>
      </c>
      <c r="K3937" s="131">
        <v>0</v>
      </c>
    </row>
    <row r="3938" spans="1:11" ht="23.1" hidden="1" customHeight="1" x14ac:dyDescent="0.15">
      <c r="A3938" s="130" t="s">
        <v>7967</v>
      </c>
      <c r="B3938" s="130" t="s">
        <v>7968</v>
      </c>
      <c r="C3938" s="130" t="s">
        <v>17</v>
      </c>
      <c r="D3938" s="130">
        <v>0</v>
      </c>
      <c r="E3938" s="131">
        <v>0</v>
      </c>
      <c r="F3938" s="131">
        <v>0</v>
      </c>
      <c r="G3938" s="130" t="s">
        <v>83</v>
      </c>
      <c r="H3938" s="130">
        <v>0</v>
      </c>
      <c r="I3938" s="130">
        <v>0</v>
      </c>
      <c r="J3938" s="131">
        <v>0</v>
      </c>
      <c r="K3938" s="131">
        <v>0</v>
      </c>
    </row>
    <row r="3939" spans="1:11" ht="23.1" hidden="1" customHeight="1" x14ac:dyDescent="0.15">
      <c r="A3939" s="130" t="s">
        <v>7969</v>
      </c>
      <c r="B3939" s="130" t="s">
        <v>7970</v>
      </c>
      <c r="C3939" s="130" t="s">
        <v>17</v>
      </c>
      <c r="D3939" s="130">
        <v>0</v>
      </c>
      <c r="E3939" s="131">
        <v>0</v>
      </c>
      <c r="F3939" s="131">
        <v>0</v>
      </c>
      <c r="G3939" s="130" t="s">
        <v>37</v>
      </c>
      <c r="H3939" s="130">
        <v>0</v>
      </c>
      <c r="I3939" s="130">
        <v>0</v>
      </c>
      <c r="J3939" s="131">
        <v>0</v>
      </c>
      <c r="K3939" s="131">
        <v>0</v>
      </c>
    </row>
    <row r="3940" spans="1:11" ht="23.1" hidden="1" customHeight="1" x14ac:dyDescent="0.15">
      <c r="A3940" s="130" t="s">
        <v>7971</v>
      </c>
      <c r="B3940" s="130" t="s">
        <v>7972</v>
      </c>
      <c r="C3940" s="130" t="s">
        <v>22</v>
      </c>
      <c r="D3940" s="130">
        <v>0</v>
      </c>
      <c r="E3940" s="131">
        <v>0</v>
      </c>
      <c r="F3940" s="131">
        <v>0</v>
      </c>
      <c r="G3940" s="130" t="s">
        <v>71</v>
      </c>
      <c r="H3940" s="130">
        <v>0</v>
      </c>
      <c r="I3940" s="130">
        <v>0</v>
      </c>
      <c r="J3940" s="131">
        <v>0</v>
      </c>
      <c r="K3940" s="131">
        <v>0</v>
      </c>
    </row>
    <row r="3941" spans="1:11" ht="23.1" hidden="1" customHeight="1" x14ac:dyDescent="0.15">
      <c r="A3941" s="130" t="s">
        <v>7973</v>
      </c>
      <c r="B3941" s="130" t="s">
        <v>7974</v>
      </c>
      <c r="C3941" s="130" t="s">
        <v>50</v>
      </c>
      <c r="D3941" s="130">
        <v>0</v>
      </c>
      <c r="E3941" s="131">
        <v>0</v>
      </c>
      <c r="F3941" s="131">
        <v>0</v>
      </c>
      <c r="G3941" s="130" t="s">
        <v>50</v>
      </c>
      <c r="H3941" s="130">
        <v>0</v>
      </c>
      <c r="I3941" s="130">
        <v>0</v>
      </c>
      <c r="J3941" s="131">
        <v>0</v>
      </c>
      <c r="K3941" s="131">
        <v>0</v>
      </c>
    </row>
    <row r="3942" spans="1:11" ht="23.1" hidden="1" customHeight="1" x14ac:dyDescent="0.15">
      <c r="A3942" s="130" t="s">
        <v>7975</v>
      </c>
      <c r="B3942" s="130" t="s">
        <v>7976</v>
      </c>
      <c r="C3942" s="130" t="s">
        <v>11</v>
      </c>
      <c r="D3942" s="130">
        <v>0</v>
      </c>
      <c r="E3942" s="131">
        <v>0</v>
      </c>
      <c r="F3942" s="131">
        <v>0</v>
      </c>
      <c r="G3942" s="130" t="s">
        <v>57</v>
      </c>
      <c r="H3942" s="130">
        <v>0</v>
      </c>
      <c r="I3942" s="130">
        <v>0</v>
      </c>
      <c r="J3942" s="131">
        <v>0</v>
      </c>
      <c r="K3942" s="131">
        <v>0</v>
      </c>
    </row>
    <row r="3943" spans="1:11" ht="23.1" hidden="1" customHeight="1" x14ac:dyDescent="0.15">
      <c r="A3943" s="130" t="s">
        <v>7977</v>
      </c>
      <c r="B3943" s="130" t="s">
        <v>7978</v>
      </c>
      <c r="C3943" s="130" t="s">
        <v>26</v>
      </c>
      <c r="D3943" s="130">
        <v>0</v>
      </c>
      <c r="E3943" s="131">
        <v>0</v>
      </c>
      <c r="F3943" s="131">
        <v>0</v>
      </c>
      <c r="G3943" s="130" t="s">
        <v>26</v>
      </c>
      <c r="H3943" s="130">
        <v>0</v>
      </c>
      <c r="I3943" s="130">
        <v>0</v>
      </c>
      <c r="J3943" s="131">
        <v>0</v>
      </c>
      <c r="K3943" s="131">
        <v>0</v>
      </c>
    </row>
    <row r="3944" spans="1:11" ht="23.1" hidden="1" customHeight="1" x14ac:dyDescent="0.15">
      <c r="A3944" s="130" t="s">
        <v>7979</v>
      </c>
      <c r="B3944" s="130" t="s">
        <v>7980</v>
      </c>
      <c r="C3944" s="130" t="s">
        <v>26</v>
      </c>
      <c r="D3944" s="130" t="s">
        <v>35</v>
      </c>
      <c r="E3944" s="131">
        <v>0</v>
      </c>
      <c r="F3944" s="131">
        <v>0</v>
      </c>
      <c r="G3944" s="130" t="s">
        <v>26</v>
      </c>
      <c r="H3944" s="130" t="s">
        <v>76</v>
      </c>
      <c r="I3944" s="130">
        <v>0</v>
      </c>
      <c r="J3944" s="131">
        <v>0</v>
      </c>
      <c r="K3944" s="131">
        <v>0</v>
      </c>
    </row>
    <row r="3945" spans="1:11" ht="23.1" hidden="1" customHeight="1" x14ac:dyDescent="0.15">
      <c r="A3945" s="130" t="s">
        <v>7981</v>
      </c>
      <c r="B3945" s="130" t="s">
        <v>7982</v>
      </c>
      <c r="C3945" s="130" t="s">
        <v>18</v>
      </c>
      <c r="D3945" s="130">
        <v>0</v>
      </c>
      <c r="E3945" s="131">
        <v>0</v>
      </c>
      <c r="F3945" s="131">
        <v>0</v>
      </c>
      <c r="G3945" s="130" t="s">
        <v>18</v>
      </c>
      <c r="H3945" s="130">
        <v>0</v>
      </c>
      <c r="I3945" s="130">
        <v>0</v>
      </c>
      <c r="J3945" s="131">
        <v>0</v>
      </c>
      <c r="K3945" s="131">
        <v>0</v>
      </c>
    </row>
    <row r="3946" spans="1:11" ht="23.1" hidden="1" customHeight="1" x14ac:dyDescent="0.15">
      <c r="A3946" s="130" t="s">
        <v>7983</v>
      </c>
      <c r="B3946" s="130" t="s">
        <v>7984</v>
      </c>
      <c r="C3946" s="130" t="s">
        <v>22</v>
      </c>
      <c r="D3946" s="130" t="s">
        <v>11</v>
      </c>
      <c r="E3946" s="131">
        <v>0</v>
      </c>
      <c r="F3946" s="131">
        <v>0</v>
      </c>
      <c r="G3946" s="130" t="s">
        <v>75</v>
      </c>
      <c r="H3946" s="130" t="s">
        <v>32</v>
      </c>
      <c r="I3946" s="130">
        <v>0</v>
      </c>
      <c r="J3946" s="131">
        <v>0</v>
      </c>
      <c r="K3946" s="131">
        <v>0</v>
      </c>
    </row>
    <row r="3947" spans="1:11" ht="23.1" hidden="1" customHeight="1" x14ac:dyDescent="0.15">
      <c r="A3947" s="130" t="s">
        <v>7985</v>
      </c>
      <c r="B3947" s="130" t="s">
        <v>7986</v>
      </c>
      <c r="C3947" s="130" t="s">
        <v>17</v>
      </c>
      <c r="D3947" s="130">
        <v>0</v>
      </c>
      <c r="E3947" s="131">
        <v>0</v>
      </c>
      <c r="F3947" s="131">
        <v>0</v>
      </c>
      <c r="G3947" s="130" t="s">
        <v>23</v>
      </c>
      <c r="H3947" s="130">
        <v>0</v>
      </c>
      <c r="I3947" s="130">
        <v>0</v>
      </c>
      <c r="J3947" s="131">
        <v>0</v>
      </c>
      <c r="K3947" s="131">
        <v>0</v>
      </c>
    </row>
    <row r="3948" spans="1:11" ht="23.1" hidden="1" customHeight="1" x14ac:dyDescent="0.15">
      <c r="A3948" s="130" t="s">
        <v>7987</v>
      </c>
      <c r="B3948" s="130" t="s">
        <v>7988</v>
      </c>
      <c r="C3948" s="130" t="s">
        <v>39</v>
      </c>
      <c r="D3948" s="130">
        <v>0</v>
      </c>
      <c r="E3948" s="131">
        <v>0</v>
      </c>
      <c r="F3948" s="131">
        <v>0</v>
      </c>
      <c r="G3948" s="130" t="s">
        <v>43</v>
      </c>
      <c r="H3948" s="130">
        <v>0</v>
      </c>
      <c r="I3948" s="130">
        <v>0</v>
      </c>
      <c r="J3948" s="131">
        <v>0</v>
      </c>
      <c r="K3948" s="131">
        <v>0</v>
      </c>
    </row>
    <row r="3949" spans="1:11" ht="23.1" hidden="1" customHeight="1" x14ac:dyDescent="0.15">
      <c r="A3949" s="130" t="s">
        <v>7989</v>
      </c>
      <c r="B3949" s="130" t="s">
        <v>7990</v>
      </c>
      <c r="C3949" s="130" t="s">
        <v>18</v>
      </c>
      <c r="D3949" s="130">
        <v>0</v>
      </c>
      <c r="E3949" s="131">
        <v>0</v>
      </c>
      <c r="F3949" s="131">
        <v>0</v>
      </c>
      <c r="G3949" s="130" t="s">
        <v>18</v>
      </c>
      <c r="H3949" s="130">
        <v>0</v>
      </c>
      <c r="I3949" s="130">
        <v>0</v>
      </c>
      <c r="J3949" s="131">
        <v>0</v>
      </c>
      <c r="K3949" s="131">
        <v>0</v>
      </c>
    </row>
    <row r="3950" spans="1:11" ht="23.1" hidden="1" customHeight="1" x14ac:dyDescent="0.15">
      <c r="A3950" s="130" t="s">
        <v>7991</v>
      </c>
      <c r="B3950" s="130" t="s">
        <v>7992</v>
      </c>
      <c r="C3950" s="130" t="s">
        <v>50</v>
      </c>
      <c r="D3950" s="130">
        <v>0</v>
      </c>
      <c r="E3950" s="131">
        <v>0</v>
      </c>
      <c r="F3950" s="131">
        <v>0</v>
      </c>
      <c r="G3950" s="130" t="s">
        <v>50</v>
      </c>
      <c r="H3950" s="130">
        <v>0</v>
      </c>
      <c r="I3950" s="130">
        <v>0</v>
      </c>
      <c r="J3950" s="131">
        <v>0</v>
      </c>
      <c r="K3950" s="131">
        <v>0</v>
      </c>
    </row>
    <row r="3951" spans="1:11" ht="23.1" hidden="1" customHeight="1" x14ac:dyDescent="0.15">
      <c r="A3951" s="130" t="s">
        <v>7993</v>
      </c>
      <c r="B3951" s="130" t="s">
        <v>7994</v>
      </c>
      <c r="C3951" s="130" t="s">
        <v>59</v>
      </c>
      <c r="D3951" s="130">
        <v>0</v>
      </c>
      <c r="E3951" s="131">
        <v>0</v>
      </c>
      <c r="F3951" s="131">
        <v>0</v>
      </c>
      <c r="G3951" s="130" t="s">
        <v>59</v>
      </c>
      <c r="H3951" s="130">
        <v>0</v>
      </c>
      <c r="I3951" s="130">
        <v>0</v>
      </c>
      <c r="J3951" s="131">
        <v>0</v>
      </c>
      <c r="K3951" s="131">
        <v>0</v>
      </c>
    </row>
    <row r="3952" spans="1:11" ht="23.1" hidden="1" customHeight="1" x14ac:dyDescent="0.15">
      <c r="A3952" s="130" t="s">
        <v>7995</v>
      </c>
      <c r="B3952" s="130" t="s">
        <v>7996</v>
      </c>
      <c r="C3952" s="130" t="s">
        <v>22</v>
      </c>
      <c r="D3952" s="130">
        <v>0</v>
      </c>
      <c r="E3952" s="131">
        <v>0</v>
      </c>
      <c r="F3952" s="131">
        <v>0</v>
      </c>
      <c r="G3952" s="130" t="s">
        <v>71</v>
      </c>
      <c r="H3952" s="130">
        <v>0</v>
      </c>
      <c r="I3952" s="130">
        <v>0</v>
      </c>
      <c r="J3952" s="131">
        <v>0</v>
      </c>
      <c r="K3952" s="131">
        <v>0</v>
      </c>
    </row>
    <row r="3953" spans="1:11" ht="23.1" hidden="1" customHeight="1" x14ac:dyDescent="0.15">
      <c r="A3953" s="130" t="s">
        <v>7997</v>
      </c>
      <c r="B3953" s="130" t="s">
        <v>7998</v>
      </c>
      <c r="C3953" s="130" t="s">
        <v>40</v>
      </c>
      <c r="D3953" s="130" t="s">
        <v>11</v>
      </c>
      <c r="E3953" s="131">
        <v>0</v>
      </c>
      <c r="F3953" s="131">
        <v>0</v>
      </c>
      <c r="G3953" s="130" t="s">
        <v>40</v>
      </c>
      <c r="H3953" s="130" t="s">
        <v>57</v>
      </c>
      <c r="I3953" s="130">
        <v>0</v>
      </c>
      <c r="J3953" s="131">
        <v>0</v>
      </c>
      <c r="K3953" s="131">
        <v>0</v>
      </c>
    </row>
    <row r="3954" spans="1:11" ht="23.1" hidden="1" customHeight="1" x14ac:dyDescent="0.15">
      <c r="A3954" s="130" t="s">
        <v>7999</v>
      </c>
      <c r="B3954" s="130" t="s">
        <v>8000</v>
      </c>
      <c r="C3954" s="130" t="s">
        <v>17</v>
      </c>
      <c r="D3954" s="130">
        <v>0</v>
      </c>
      <c r="E3954" s="131">
        <v>0</v>
      </c>
      <c r="F3954" s="131">
        <v>0</v>
      </c>
      <c r="G3954" s="130" t="s">
        <v>37</v>
      </c>
      <c r="H3954" s="130">
        <v>0</v>
      </c>
      <c r="I3954" s="130">
        <v>0</v>
      </c>
      <c r="J3954" s="131">
        <v>0</v>
      </c>
      <c r="K3954" s="131">
        <v>0</v>
      </c>
    </row>
    <row r="3955" spans="1:11" ht="23.1" hidden="1" customHeight="1" x14ac:dyDescent="0.15">
      <c r="A3955" s="130" t="s">
        <v>8001</v>
      </c>
      <c r="B3955" s="130" t="s">
        <v>8002</v>
      </c>
      <c r="C3955" s="130" t="s">
        <v>11</v>
      </c>
      <c r="D3955" s="130">
        <v>0</v>
      </c>
      <c r="E3955" s="131">
        <v>0</v>
      </c>
      <c r="F3955" s="131">
        <v>0</v>
      </c>
      <c r="G3955" s="130" t="s">
        <v>13</v>
      </c>
      <c r="H3955" s="130">
        <v>0</v>
      </c>
      <c r="I3955" s="130">
        <v>0</v>
      </c>
      <c r="J3955" s="131">
        <v>0</v>
      </c>
      <c r="K3955" s="131">
        <v>0</v>
      </c>
    </row>
    <row r="3956" spans="1:11" ht="23.1" hidden="1" customHeight="1" x14ac:dyDescent="0.15">
      <c r="A3956" s="130" t="s">
        <v>8003</v>
      </c>
      <c r="B3956" s="130" t="s">
        <v>8004</v>
      </c>
      <c r="C3956" s="130" t="s">
        <v>35</v>
      </c>
      <c r="D3956" s="130">
        <v>0</v>
      </c>
      <c r="E3956" s="131">
        <v>0</v>
      </c>
      <c r="F3956" s="131">
        <v>0</v>
      </c>
      <c r="G3956" s="130" t="s">
        <v>36</v>
      </c>
      <c r="H3956" s="130">
        <v>0</v>
      </c>
      <c r="I3956" s="130">
        <v>0</v>
      </c>
      <c r="J3956" s="131">
        <v>0</v>
      </c>
      <c r="K3956" s="131">
        <v>0</v>
      </c>
    </row>
    <row r="3957" spans="1:11" ht="23.1" hidden="1" customHeight="1" x14ac:dyDescent="0.15">
      <c r="A3957" s="130" t="s">
        <v>8005</v>
      </c>
      <c r="B3957" s="130" t="s">
        <v>8006</v>
      </c>
      <c r="C3957" s="130" t="s">
        <v>22</v>
      </c>
      <c r="D3957" s="130">
        <v>0</v>
      </c>
      <c r="E3957" s="131">
        <v>0</v>
      </c>
      <c r="F3957" s="131">
        <v>0</v>
      </c>
      <c r="G3957" s="130" t="s">
        <v>73</v>
      </c>
      <c r="H3957" s="130">
        <v>0</v>
      </c>
      <c r="I3957" s="130">
        <v>0</v>
      </c>
      <c r="J3957" s="131">
        <v>0</v>
      </c>
      <c r="K3957" s="131">
        <v>0</v>
      </c>
    </row>
    <row r="3958" spans="1:11" ht="23.1" hidden="1" customHeight="1" x14ac:dyDescent="0.15">
      <c r="A3958" s="130" t="s">
        <v>8007</v>
      </c>
      <c r="B3958" s="130" t="s">
        <v>8008</v>
      </c>
      <c r="C3958" s="130" t="s">
        <v>12</v>
      </c>
      <c r="D3958" s="130">
        <v>0</v>
      </c>
      <c r="E3958" s="131" t="s">
        <v>25</v>
      </c>
      <c r="F3958" s="131">
        <v>0</v>
      </c>
      <c r="G3958" s="130" t="s">
        <v>19</v>
      </c>
      <c r="H3958" s="130">
        <v>0</v>
      </c>
      <c r="I3958" s="130">
        <v>0</v>
      </c>
      <c r="J3958" s="131" t="s">
        <v>27</v>
      </c>
      <c r="K3958" s="131">
        <v>0</v>
      </c>
    </row>
    <row r="3959" spans="1:11" ht="23.1" hidden="1" customHeight="1" x14ac:dyDescent="0.15">
      <c r="A3959" s="130" t="s">
        <v>8009</v>
      </c>
      <c r="B3959" s="130" t="s">
        <v>8010</v>
      </c>
      <c r="C3959" s="130" t="s">
        <v>11</v>
      </c>
      <c r="D3959" s="130">
        <v>0</v>
      </c>
      <c r="E3959" s="131">
        <v>0</v>
      </c>
      <c r="F3959" s="131">
        <v>0</v>
      </c>
      <c r="G3959" s="130" t="s">
        <v>32</v>
      </c>
      <c r="H3959" s="130">
        <v>0</v>
      </c>
      <c r="I3959" s="130">
        <v>0</v>
      </c>
      <c r="J3959" s="131">
        <v>0</v>
      </c>
      <c r="K3959" s="131">
        <v>0</v>
      </c>
    </row>
    <row r="3960" spans="1:11" ht="23.1" hidden="1" customHeight="1" x14ac:dyDescent="0.15">
      <c r="A3960" s="130" t="s">
        <v>8011</v>
      </c>
      <c r="B3960" s="130" t="s">
        <v>8012</v>
      </c>
      <c r="C3960" s="130" t="s">
        <v>18</v>
      </c>
      <c r="D3960" s="130">
        <v>0</v>
      </c>
      <c r="E3960" s="131">
        <v>0</v>
      </c>
      <c r="F3960" s="131">
        <v>0</v>
      </c>
      <c r="G3960" s="130" t="s">
        <v>18</v>
      </c>
      <c r="H3960" s="130">
        <v>0</v>
      </c>
      <c r="I3960" s="130">
        <v>0</v>
      </c>
      <c r="J3960" s="131">
        <v>0</v>
      </c>
      <c r="K3960" s="131">
        <v>0</v>
      </c>
    </row>
    <row r="3961" spans="1:11" ht="23.1" hidden="1" customHeight="1" x14ac:dyDescent="0.15">
      <c r="A3961" s="130" t="s">
        <v>8013</v>
      </c>
      <c r="B3961" s="130" t="s">
        <v>8014</v>
      </c>
      <c r="C3961" s="130" t="s">
        <v>17</v>
      </c>
      <c r="D3961" s="130">
        <v>0</v>
      </c>
      <c r="E3961" s="131">
        <v>0</v>
      </c>
      <c r="F3961" s="131">
        <v>0</v>
      </c>
      <c r="G3961" s="130" t="s">
        <v>23</v>
      </c>
      <c r="H3961" s="130">
        <v>0</v>
      </c>
      <c r="I3961" s="130">
        <v>0</v>
      </c>
      <c r="J3961" s="131">
        <v>0</v>
      </c>
      <c r="K3961" s="131">
        <v>0</v>
      </c>
    </row>
    <row r="3962" spans="1:11" ht="23.1" hidden="1" customHeight="1" x14ac:dyDescent="0.15">
      <c r="A3962" s="130" t="s">
        <v>8015</v>
      </c>
      <c r="B3962" s="130" t="s">
        <v>8016</v>
      </c>
      <c r="C3962" s="130" t="s">
        <v>14</v>
      </c>
      <c r="D3962" s="130">
        <v>0</v>
      </c>
      <c r="E3962" s="131">
        <v>0</v>
      </c>
      <c r="F3962" s="131">
        <v>0</v>
      </c>
      <c r="G3962" s="130" t="s">
        <v>14</v>
      </c>
      <c r="H3962" s="130">
        <v>0</v>
      </c>
      <c r="I3962" s="130">
        <v>0</v>
      </c>
      <c r="J3962" s="131">
        <v>0</v>
      </c>
      <c r="K3962" s="131">
        <v>0</v>
      </c>
    </row>
    <row r="3963" spans="1:11" ht="23.1" hidden="1" customHeight="1" x14ac:dyDescent="0.15">
      <c r="A3963" s="130" t="s">
        <v>8017</v>
      </c>
      <c r="B3963" s="130" t="s">
        <v>8018</v>
      </c>
      <c r="C3963" s="130" t="s">
        <v>12</v>
      </c>
      <c r="D3963" s="130">
        <v>0</v>
      </c>
      <c r="E3963" s="131">
        <v>0</v>
      </c>
      <c r="F3963" s="131">
        <v>0</v>
      </c>
      <c r="G3963" s="130" t="s">
        <v>19</v>
      </c>
      <c r="H3963" s="130">
        <v>0</v>
      </c>
      <c r="I3963" s="130">
        <v>0</v>
      </c>
      <c r="J3963" s="131">
        <v>0</v>
      </c>
      <c r="K3963" s="131">
        <v>0</v>
      </c>
    </row>
    <row r="3964" spans="1:11" ht="23.1" hidden="1" customHeight="1" x14ac:dyDescent="0.15">
      <c r="A3964" s="130" t="s">
        <v>8019</v>
      </c>
      <c r="B3964" s="130" t="s">
        <v>8020</v>
      </c>
      <c r="C3964" s="130" t="s">
        <v>17</v>
      </c>
      <c r="D3964" s="130">
        <v>0</v>
      </c>
      <c r="E3964" s="131">
        <v>0</v>
      </c>
      <c r="F3964" s="131">
        <v>0</v>
      </c>
      <c r="G3964" s="130" t="s">
        <v>23</v>
      </c>
      <c r="H3964" s="130">
        <v>0</v>
      </c>
      <c r="I3964" s="130">
        <v>0</v>
      </c>
      <c r="J3964" s="131">
        <v>0</v>
      </c>
      <c r="K3964" s="131">
        <v>0</v>
      </c>
    </row>
    <row r="3965" spans="1:11" ht="23.1" hidden="1" customHeight="1" x14ac:dyDescent="0.15">
      <c r="A3965" s="130" t="s">
        <v>8021</v>
      </c>
      <c r="B3965" s="130" t="s">
        <v>8022</v>
      </c>
      <c r="C3965" s="130" t="s">
        <v>22</v>
      </c>
      <c r="D3965" s="130">
        <v>0</v>
      </c>
      <c r="E3965" s="131">
        <v>0</v>
      </c>
      <c r="F3965" s="131">
        <v>0</v>
      </c>
      <c r="G3965" s="130" t="s">
        <v>51</v>
      </c>
      <c r="H3965" s="130">
        <v>0</v>
      </c>
      <c r="I3965" s="130">
        <v>0</v>
      </c>
      <c r="J3965" s="131">
        <v>0</v>
      </c>
      <c r="K3965" s="131">
        <v>0</v>
      </c>
    </row>
    <row r="3966" spans="1:11" ht="23.1" hidden="1" customHeight="1" x14ac:dyDescent="0.15">
      <c r="A3966" s="130" t="s">
        <v>8023</v>
      </c>
      <c r="B3966" s="130" t="s">
        <v>8024</v>
      </c>
      <c r="C3966" s="130" t="s">
        <v>26</v>
      </c>
      <c r="D3966" s="130">
        <v>0</v>
      </c>
      <c r="E3966" s="131">
        <v>0</v>
      </c>
      <c r="F3966" s="131">
        <v>0</v>
      </c>
      <c r="G3966" s="130" t="s">
        <v>26</v>
      </c>
      <c r="H3966" s="130">
        <v>0</v>
      </c>
      <c r="I3966" s="130">
        <v>0</v>
      </c>
      <c r="J3966" s="131">
        <v>0</v>
      </c>
      <c r="K3966" s="131">
        <v>0</v>
      </c>
    </row>
    <row r="3967" spans="1:11" ht="23.1" hidden="1" customHeight="1" x14ac:dyDescent="0.15">
      <c r="A3967" s="130" t="s">
        <v>8025</v>
      </c>
      <c r="B3967" s="130" t="s">
        <v>8026</v>
      </c>
      <c r="C3967" s="130" t="s">
        <v>26</v>
      </c>
      <c r="D3967" s="130">
        <v>0</v>
      </c>
      <c r="E3967" s="131">
        <v>0</v>
      </c>
      <c r="F3967" s="131">
        <v>0</v>
      </c>
      <c r="G3967" s="130" t="s">
        <v>26</v>
      </c>
      <c r="H3967" s="130">
        <v>0</v>
      </c>
      <c r="I3967" s="130">
        <v>0</v>
      </c>
      <c r="J3967" s="131">
        <v>0</v>
      </c>
      <c r="K3967" s="131">
        <v>0</v>
      </c>
    </row>
    <row r="3968" spans="1:11" ht="23.1" hidden="1" customHeight="1" x14ac:dyDescent="0.15">
      <c r="A3968" s="130" t="s">
        <v>8027</v>
      </c>
      <c r="B3968" s="130" t="s">
        <v>8028</v>
      </c>
      <c r="C3968" s="130" t="s">
        <v>11</v>
      </c>
      <c r="D3968" s="130">
        <v>0</v>
      </c>
      <c r="E3968" s="131">
        <v>0</v>
      </c>
      <c r="F3968" s="131">
        <v>0</v>
      </c>
      <c r="G3968" s="130" t="s">
        <v>13</v>
      </c>
      <c r="H3968" s="130">
        <v>0</v>
      </c>
      <c r="I3968" s="130">
        <v>0</v>
      </c>
      <c r="J3968" s="131">
        <v>0</v>
      </c>
      <c r="K3968" s="131">
        <v>0</v>
      </c>
    </row>
    <row r="3969" spans="1:11" ht="23.1" hidden="1" customHeight="1" x14ac:dyDescent="0.15">
      <c r="A3969" s="130" t="s">
        <v>8029</v>
      </c>
      <c r="B3969" s="130" t="s">
        <v>8030</v>
      </c>
      <c r="C3969" s="130" t="s">
        <v>26</v>
      </c>
      <c r="D3969" s="130">
        <v>0</v>
      </c>
      <c r="E3969" s="131">
        <v>0</v>
      </c>
      <c r="F3969" s="131">
        <v>0</v>
      </c>
      <c r="G3969" s="130" t="s">
        <v>26</v>
      </c>
      <c r="H3969" s="130">
        <v>0</v>
      </c>
      <c r="I3969" s="130">
        <v>0</v>
      </c>
      <c r="J3969" s="131">
        <v>0</v>
      </c>
      <c r="K3969" s="131">
        <v>0</v>
      </c>
    </row>
    <row r="3970" spans="1:11" ht="23.1" hidden="1" customHeight="1" x14ac:dyDescent="0.15">
      <c r="A3970" s="130" t="s">
        <v>8031</v>
      </c>
      <c r="B3970" s="130" t="s">
        <v>8032</v>
      </c>
      <c r="C3970" s="130" t="s">
        <v>50</v>
      </c>
      <c r="D3970" s="130">
        <v>0</v>
      </c>
      <c r="E3970" s="131">
        <v>0</v>
      </c>
      <c r="F3970" s="131">
        <v>0</v>
      </c>
      <c r="G3970" s="130" t="s">
        <v>50</v>
      </c>
      <c r="H3970" s="130">
        <v>0</v>
      </c>
      <c r="I3970" s="130">
        <v>0</v>
      </c>
      <c r="J3970" s="131">
        <v>0</v>
      </c>
      <c r="K3970" s="131">
        <v>0</v>
      </c>
    </row>
    <row r="3971" spans="1:11" ht="23.1" hidden="1" customHeight="1" x14ac:dyDescent="0.15">
      <c r="A3971" s="130" t="s">
        <v>8033</v>
      </c>
      <c r="B3971" s="130" t="s">
        <v>8034</v>
      </c>
      <c r="C3971" s="130" t="s">
        <v>11</v>
      </c>
      <c r="D3971" s="130">
        <v>0</v>
      </c>
      <c r="E3971" s="131">
        <v>0</v>
      </c>
      <c r="F3971" s="131">
        <v>0</v>
      </c>
      <c r="G3971" s="130" t="s">
        <v>13</v>
      </c>
      <c r="H3971" s="130">
        <v>0</v>
      </c>
      <c r="I3971" s="130">
        <v>0</v>
      </c>
      <c r="J3971" s="131">
        <v>0</v>
      </c>
      <c r="K3971" s="131">
        <v>0</v>
      </c>
    </row>
    <row r="3972" spans="1:11" ht="23.1" hidden="1" customHeight="1" x14ac:dyDescent="0.15">
      <c r="A3972" s="130" t="s">
        <v>8035</v>
      </c>
      <c r="B3972" s="130" t="s">
        <v>8036</v>
      </c>
      <c r="C3972" s="130" t="s">
        <v>22</v>
      </c>
      <c r="D3972" s="130">
        <v>0</v>
      </c>
      <c r="E3972" s="131">
        <v>0</v>
      </c>
      <c r="F3972" s="131">
        <v>0</v>
      </c>
      <c r="G3972" s="130" t="s">
        <v>84</v>
      </c>
      <c r="H3972" s="130">
        <v>0</v>
      </c>
      <c r="I3972" s="130">
        <v>0</v>
      </c>
      <c r="J3972" s="131">
        <v>0</v>
      </c>
      <c r="K3972" s="131">
        <v>0</v>
      </c>
    </row>
    <row r="3973" spans="1:11" ht="23.1" hidden="1" customHeight="1" x14ac:dyDescent="0.15">
      <c r="A3973" s="130" t="s">
        <v>8037</v>
      </c>
      <c r="B3973" s="130" t="s">
        <v>8038</v>
      </c>
      <c r="C3973" s="130" t="s">
        <v>26</v>
      </c>
      <c r="D3973" s="130">
        <v>0</v>
      </c>
      <c r="E3973" s="131">
        <v>0</v>
      </c>
      <c r="F3973" s="131">
        <v>0</v>
      </c>
      <c r="G3973" s="130" t="s">
        <v>26</v>
      </c>
      <c r="H3973" s="130">
        <v>0</v>
      </c>
      <c r="I3973" s="130">
        <v>0</v>
      </c>
      <c r="J3973" s="131">
        <v>0</v>
      </c>
      <c r="K3973" s="131">
        <v>0</v>
      </c>
    </row>
    <row r="3974" spans="1:11" ht="23.1" hidden="1" customHeight="1" x14ac:dyDescent="0.15">
      <c r="A3974" s="130" t="s">
        <v>8039</v>
      </c>
      <c r="B3974" s="130" t="s">
        <v>8040</v>
      </c>
      <c r="C3974" s="130" t="s">
        <v>50</v>
      </c>
      <c r="D3974" s="130">
        <v>0</v>
      </c>
      <c r="E3974" s="131">
        <v>0</v>
      </c>
      <c r="F3974" s="131">
        <v>0</v>
      </c>
      <c r="G3974" s="130" t="s">
        <v>50</v>
      </c>
      <c r="H3974" s="130">
        <v>0</v>
      </c>
      <c r="I3974" s="130">
        <v>0</v>
      </c>
      <c r="J3974" s="131">
        <v>0</v>
      </c>
      <c r="K3974" s="131">
        <v>0</v>
      </c>
    </row>
    <row r="3975" spans="1:11" ht="23.1" hidden="1" customHeight="1" x14ac:dyDescent="0.15">
      <c r="A3975" s="130" t="s">
        <v>8041</v>
      </c>
      <c r="B3975" s="130" t="s">
        <v>8042</v>
      </c>
      <c r="C3975" s="130" t="s">
        <v>18</v>
      </c>
      <c r="D3975" s="130">
        <v>0</v>
      </c>
      <c r="E3975" s="131">
        <v>0</v>
      </c>
      <c r="F3975" s="131">
        <v>0</v>
      </c>
      <c r="G3975" s="130" t="s">
        <v>18</v>
      </c>
      <c r="H3975" s="130">
        <v>0</v>
      </c>
      <c r="I3975" s="130">
        <v>0</v>
      </c>
      <c r="J3975" s="131">
        <v>0</v>
      </c>
      <c r="K3975" s="131">
        <v>0</v>
      </c>
    </row>
    <row r="3976" spans="1:11" ht="23.1" hidden="1" customHeight="1" x14ac:dyDescent="0.15">
      <c r="A3976" s="130" t="s">
        <v>8043</v>
      </c>
      <c r="B3976" s="130" t="s">
        <v>8044</v>
      </c>
      <c r="C3976" s="130" t="s">
        <v>35</v>
      </c>
      <c r="D3976" s="130" t="s">
        <v>25</v>
      </c>
      <c r="E3976" s="131">
        <v>0</v>
      </c>
      <c r="F3976" s="131">
        <v>0</v>
      </c>
      <c r="G3976" s="130" t="s">
        <v>36</v>
      </c>
      <c r="H3976" s="130" t="s">
        <v>69</v>
      </c>
      <c r="I3976" s="130" t="s">
        <v>33</v>
      </c>
      <c r="J3976" s="131">
        <v>0</v>
      </c>
      <c r="K3976" s="131">
        <v>0</v>
      </c>
    </row>
    <row r="3977" spans="1:11" ht="23.1" hidden="1" customHeight="1" x14ac:dyDescent="0.15">
      <c r="A3977" s="130" t="s">
        <v>8045</v>
      </c>
      <c r="B3977" s="130" t="s">
        <v>8046</v>
      </c>
      <c r="C3977" s="130" t="s">
        <v>22</v>
      </c>
      <c r="D3977" s="130">
        <v>0</v>
      </c>
      <c r="E3977" s="131">
        <v>0</v>
      </c>
      <c r="F3977" s="131">
        <v>0</v>
      </c>
      <c r="G3977" s="130" t="s">
        <v>51</v>
      </c>
      <c r="H3977" s="130">
        <v>0</v>
      </c>
      <c r="I3977" s="130">
        <v>0</v>
      </c>
      <c r="J3977" s="131">
        <v>0</v>
      </c>
      <c r="K3977" s="131">
        <v>0</v>
      </c>
    </row>
    <row r="3978" spans="1:11" ht="23.1" hidden="1" customHeight="1" x14ac:dyDescent="0.15">
      <c r="A3978" s="130" t="s">
        <v>8047</v>
      </c>
      <c r="B3978" s="130" t="s">
        <v>8048</v>
      </c>
      <c r="C3978" s="130" t="s">
        <v>11</v>
      </c>
      <c r="D3978" s="130">
        <v>0</v>
      </c>
      <c r="E3978" s="131">
        <v>0</v>
      </c>
      <c r="F3978" s="131">
        <v>0</v>
      </c>
      <c r="G3978" s="130" t="s">
        <v>32</v>
      </c>
      <c r="H3978" s="130">
        <v>0</v>
      </c>
      <c r="I3978" s="130">
        <v>0</v>
      </c>
      <c r="J3978" s="131">
        <v>0</v>
      </c>
      <c r="K3978" s="131">
        <v>0</v>
      </c>
    </row>
    <row r="3979" spans="1:11" ht="23.1" hidden="1" customHeight="1" x14ac:dyDescent="0.15">
      <c r="A3979" s="130" t="s">
        <v>8049</v>
      </c>
      <c r="B3979" s="130" t="s">
        <v>8050</v>
      </c>
      <c r="C3979" s="130" t="s">
        <v>17</v>
      </c>
      <c r="D3979" s="130">
        <v>0</v>
      </c>
      <c r="E3979" s="131">
        <v>0</v>
      </c>
      <c r="F3979" s="131">
        <v>0</v>
      </c>
      <c r="G3979" s="130" t="s">
        <v>23</v>
      </c>
      <c r="H3979" s="130">
        <v>0</v>
      </c>
      <c r="I3979" s="130">
        <v>0</v>
      </c>
      <c r="J3979" s="131">
        <v>0</v>
      </c>
      <c r="K3979" s="131">
        <v>0</v>
      </c>
    </row>
    <row r="3980" spans="1:11" ht="23.1" hidden="1" customHeight="1" x14ac:dyDescent="0.15">
      <c r="A3980" s="130" t="s">
        <v>8051</v>
      </c>
      <c r="B3980" s="130" t="s">
        <v>8052</v>
      </c>
      <c r="C3980" s="130" t="s">
        <v>35</v>
      </c>
      <c r="D3980" s="130">
        <v>0</v>
      </c>
      <c r="E3980" s="131">
        <v>0</v>
      </c>
      <c r="F3980" s="131">
        <v>0</v>
      </c>
      <c r="G3980" s="130" t="s">
        <v>36</v>
      </c>
      <c r="H3980" s="130">
        <v>0</v>
      </c>
      <c r="I3980" s="130">
        <v>0</v>
      </c>
      <c r="J3980" s="131">
        <v>0</v>
      </c>
      <c r="K3980" s="131">
        <v>0</v>
      </c>
    </row>
    <row r="3981" spans="1:11" ht="23.1" hidden="1" customHeight="1" x14ac:dyDescent="0.15">
      <c r="A3981" s="130" t="s">
        <v>8053</v>
      </c>
      <c r="B3981" s="130" t="s">
        <v>8054</v>
      </c>
      <c r="C3981" s="130" t="s">
        <v>12</v>
      </c>
      <c r="D3981" s="130">
        <v>0</v>
      </c>
      <c r="E3981" s="131">
        <v>0</v>
      </c>
      <c r="F3981" s="131">
        <v>0</v>
      </c>
      <c r="G3981" s="130" t="s">
        <v>19</v>
      </c>
      <c r="H3981" s="130">
        <v>0</v>
      </c>
      <c r="I3981" s="130">
        <v>0</v>
      </c>
      <c r="J3981" s="131">
        <v>0</v>
      </c>
      <c r="K3981" s="131">
        <v>0</v>
      </c>
    </row>
    <row r="3982" spans="1:11" ht="23.1" hidden="1" customHeight="1" x14ac:dyDescent="0.15">
      <c r="A3982" s="130" t="s">
        <v>8055</v>
      </c>
      <c r="B3982" s="130" t="s">
        <v>8056</v>
      </c>
      <c r="C3982" s="130" t="s">
        <v>39</v>
      </c>
      <c r="D3982" s="130">
        <v>0</v>
      </c>
      <c r="E3982" s="131">
        <v>0</v>
      </c>
      <c r="F3982" s="131">
        <v>0</v>
      </c>
      <c r="G3982" s="130" t="s">
        <v>43</v>
      </c>
      <c r="H3982" s="130">
        <v>0</v>
      </c>
      <c r="I3982" s="130">
        <v>0</v>
      </c>
      <c r="J3982" s="131">
        <v>0</v>
      </c>
      <c r="K3982" s="131">
        <v>0</v>
      </c>
    </row>
    <row r="3983" spans="1:11" ht="23.1" hidden="1" customHeight="1" x14ac:dyDescent="0.15">
      <c r="A3983" s="130" t="s">
        <v>8057</v>
      </c>
      <c r="B3983" s="130" t="s">
        <v>8058</v>
      </c>
      <c r="C3983" s="130" t="s">
        <v>26</v>
      </c>
      <c r="D3983" s="130">
        <v>0</v>
      </c>
      <c r="E3983" s="131">
        <v>0</v>
      </c>
      <c r="F3983" s="131">
        <v>0</v>
      </c>
      <c r="G3983" s="130" t="s">
        <v>26</v>
      </c>
      <c r="H3983" s="130">
        <v>0</v>
      </c>
      <c r="I3983" s="130">
        <v>0</v>
      </c>
      <c r="J3983" s="131">
        <v>0</v>
      </c>
      <c r="K3983" s="131">
        <v>0</v>
      </c>
    </row>
    <row r="3984" spans="1:11" ht="23.1" hidden="1" customHeight="1" x14ac:dyDescent="0.15">
      <c r="A3984" s="130" t="s">
        <v>8059</v>
      </c>
      <c r="B3984" s="130" t="s">
        <v>8060</v>
      </c>
      <c r="C3984" s="130" t="s">
        <v>26</v>
      </c>
      <c r="D3984" s="130">
        <v>0</v>
      </c>
      <c r="E3984" s="131">
        <v>0</v>
      </c>
      <c r="F3984" s="131">
        <v>0</v>
      </c>
      <c r="G3984" s="130" t="s">
        <v>26</v>
      </c>
      <c r="H3984" s="130">
        <v>0</v>
      </c>
      <c r="I3984" s="130">
        <v>0</v>
      </c>
      <c r="J3984" s="131">
        <v>0</v>
      </c>
      <c r="K3984" s="131">
        <v>0</v>
      </c>
    </row>
    <row r="3985" spans="1:11" ht="23.1" hidden="1" customHeight="1" x14ac:dyDescent="0.15">
      <c r="A3985" s="130" t="s">
        <v>8061</v>
      </c>
      <c r="B3985" s="130" t="s">
        <v>8062</v>
      </c>
      <c r="C3985" s="130" t="s">
        <v>22</v>
      </c>
      <c r="D3985" s="130" t="s">
        <v>12</v>
      </c>
      <c r="E3985" s="131">
        <v>0</v>
      </c>
      <c r="F3985" s="131">
        <v>0</v>
      </c>
      <c r="G3985" s="130" t="s">
        <v>19</v>
      </c>
      <c r="H3985" s="130" t="s">
        <v>77</v>
      </c>
      <c r="I3985" s="130">
        <v>0</v>
      </c>
      <c r="J3985" s="131">
        <v>0</v>
      </c>
      <c r="K3985" s="131">
        <v>0</v>
      </c>
    </row>
    <row r="3986" spans="1:11" ht="23.1" hidden="1" customHeight="1" x14ac:dyDescent="0.15">
      <c r="A3986" s="130" t="s">
        <v>8063</v>
      </c>
      <c r="B3986" s="130" t="s">
        <v>8064</v>
      </c>
      <c r="C3986" s="130" t="s">
        <v>17</v>
      </c>
      <c r="D3986" s="130">
        <v>0</v>
      </c>
      <c r="E3986" s="131">
        <v>0</v>
      </c>
      <c r="F3986" s="131">
        <v>0</v>
      </c>
      <c r="G3986" s="130" t="s">
        <v>23</v>
      </c>
      <c r="H3986" s="130">
        <v>0</v>
      </c>
      <c r="I3986" s="130">
        <v>0</v>
      </c>
      <c r="J3986" s="131">
        <v>0</v>
      </c>
      <c r="K3986" s="131">
        <v>0</v>
      </c>
    </row>
    <row r="3987" spans="1:11" ht="23.1" hidden="1" customHeight="1" x14ac:dyDescent="0.15">
      <c r="A3987" s="130" t="s">
        <v>8065</v>
      </c>
      <c r="B3987" s="130" t="s">
        <v>8066</v>
      </c>
      <c r="C3987" s="130" t="s">
        <v>14</v>
      </c>
      <c r="D3987" s="130" t="s">
        <v>22</v>
      </c>
      <c r="E3987" s="131">
        <v>0</v>
      </c>
      <c r="F3987" s="131">
        <v>0</v>
      </c>
      <c r="G3987" s="130" t="s">
        <v>14</v>
      </c>
      <c r="H3987" s="130" t="s">
        <v>51</v>
      </c>
      <c r="I3987" s="130">
        <v>0</v>
      </c>
      <c r="J3987" s="131">
        <v>0</v>
      </c>
      <c r="K3987" s="131">
        <v>0</v>
      </c>
    </row>
    <row r="3988" spans="1:11" ht="23.1" hidden="1" customHeight="1" x14ac:dyDescent="0.15">
      <c r="A3988" s="130" t="s">
        <v>8067</v>
      </c>
      <c r="B3988" s="130" t="s">
        <v>8068</v>
      </c>
      <c r="C3988" s="130" t="s">
        <v>12</v>
      </c>
      <c r="D3988" s="130">
        <v>0</v>
      </c>
      <c r="E3988" s="131">
        <v>0</v>
      </c>
      <c r="F3988" s="131">
        <v>0</v>
      </c>
      <c r="G3988" s="130" t="s">
        <v>19</v>
      </c>
      <c r="H3988" s="130">
        <v>0</v>
      </c>
      <c r="I3988" s="130">
        <v>0</v>
      </c>
      <c r="J3988" s="131">
        <v>0</v>
      </c>
      <c r="K3988" s="131">
        <v>0</v>
      </c>
    </row>
    <row r="3989" spans="1:11" ht="23.1" hidden="1" customHeight="1" x14ac:dyDescent="0.15">
      <c r="A3989" s="130" t="s">
        <v>8069</v>
      </c>
      <c r="B3989" s="130" t="s">
        <v>8070</v>
      </c>
      <c r="C3989" s="130" t="s">
        <v>25</v>
      </c>
      <c r="D3989" s="130">
        <v>0</v>
      </c>
      <c r="E3989" s="131">
        <v>0</v>
      </c>
      <c r="F3989" s="131">
        <v>0</v>
      </c>
      <c r="G3989" s="130" t="s">
        <v>27</v>
      </c>
      <c r="H3989" s="130">
        <v>0</v>
      </c>
      <c r="I3989" s="130">
        <v>0</v>
      </c>
      <c r="J3989" s="131">
        <v>0</v>
      </c>
      <c r="K3989" s="131">
        <v>0</v>
      </c>
    </row>
    <row r="3990" spans="1:11" ht="23.1" hidden="1" customHeight="1" x14ac:dyDescent="0.15">
      <c r="A3990" s="130" t="s">
        <v>8071</v>
      </c>
      <c r="B3990" s="130" t="s">
        <v>8072</v>
      </c>
      <c r="C3990" s="130" t="s">
        <v>11</v>
      </c>
      <c r="D3990" s="130">
        <v>0</v>
      </c>
      <c r="E3990" s="131">
        <v>0</v>
      </c>
      <c r="F3990" s="131">
        <v>0</v>
      </c>
      <c r="G3990" s="130" t="s">
        <v>13</v>
      </c>
      <c r="H3990" s="130">
        <v>0</v>
      </c>
      <c r="I3990" s="130">
        <v>0</v>
      </c>
      <c r="J3990" s="131">
        <v>0</v>
      </c>
      <c r="K3990" s="131">
        <v>0</v>
      </c>
    </row>
    <row r="3991" spans="1:11" ht="23.1" hidden="1" customHeight="1" x14ac:dyDescent="0.15">
      <c r="A3991" s="130" t="s">
        <v>8073</v>
      </c>
      <c r="B3991" s="130" t="s">
        <v>8074</v>
      </c>
      <c r="C3991" s="130" t="s">
        <v>50</v>
      </c>
      <c r="D3991" s="130">
        <v>0</v>
      </c>
      <c r="E3991" s="131">
        <v>0</v>
      </c>
      <c r="F3991" s="131">
        <v>0</v>
      </c>
      <c r="G3991" s="130" t="s">
        <v>50</v>
      </c>
      <c r="H3991" s="130">
        <v>0</v>
      </c>
      <c r="I3991" s="130">
        <v>0</v>
      </c>
      <c r="J3991" s="131">
        <v>0</v>
      </c>
      <c r="K3991" s="131">
        <v>0</v>
      </c>
    </row>
    <row r="3992" spans="1:11" ht="23.1" hidden="1" customHeight="1" x14ac:dyDescent="0.15">
      <c r="A3992" s="130" t="s">
        <v>8075</v>
      </c>
      <c r="B3992" s="130" t="s">
        <v>8076</v>
      </c>
      <c r="C3992" s="130" t="s">
        <v>17</v>
      </c>
      <c r="D3992" s="130">
        <v>0</v>
      </c>
      <c r="E3992" s="131">
        <v>0</v>
      </c>
      <c r="F3992" s="131">
        <v>0</v>
      </c>
      <c r="G3992" s="130" t="s">
        <v>23</v>
      </c>
      <c r="H3992" s="130">
        <v>0</v>
      </c>
      <c r="I3992" s="130">
        <v>0</v>
      </c>
      <c r="J3992" s="131">
        <v>0</v>
      </c>
      <c r="K3992" s="131">
        <v>0</v>
      </c>
    </row>
    <row r="3993" spans="1:11" ht="23.1" hidden="1" customHeight="1" x14ac:dyDescent="0.15">
      <c r="A3993" s="130" t="s">
        <v>8077</v>
      </c>
      <c r="B3993" s="130" t="s">
        <v>8078</v>
      </c>
      <c r="C3993" s="130" t="s">
        <v>11</v>
      </c>
      <c r="D3993" s="130">
        <v>0</v>
      </c>
      <c r="E3993" s="131">
        <v>0</v>
      </c>
      <c r="F3993" s="131">
        <v>0</v>
      </c>
      <c r="G3993" s="130" t="s">
        <v>32</v>
      </c>
      <c r="H3993" s="130">
        <v>0</v>
      </c>
      <c r="I3993" s="130">
        <v>0</v>
      </c>
      <c r="J3993" s="131">
        <v>0</v>
      </c>
      <c r="K3993" s="131">
        <v>0</v>
      </c>
    </row>
    <row r="3994" spans="1:11" ht="23.1" hidden="1" customHeight="1" x14ac:dyDescent="0.15">
      <c r="A3994" s="130" t="s">
        <v>8079</v>
      </c>
      <c r="B3994" s="130" t="s">
        <v>8080</v>
      </c>
      <c r="C3994" s="130" t="s">
        <v>26</v>
      </c>
      <c r="D3994" s="130">
        <v>0</v>
      </c>
      <c r="E3994" s="131">
        <v>0</v>
      </c>
      <c r="F3994" s="131">
        <v>0</v>
      </c>
      <c r="G3994" s="130" t="s">
        <v>26</v>
      </c>
      <c r="H3994" s="130">
        <v>0</v>
      </c>
      <c r="I3994" s="130">
        <v>0</v>
      </c>
      <c r="J3994" s="131">
        <v>0</v>
      </c>
      <c r="K3994" s="131">
        <v>0</v>
      </c>
    </row>
    <row r="3995" spans="1:11" ht="23.1" hidden="1" customHeight="1" x14ac:dyDescent="0.15">
      <c r="A3995" s="130" t="s">
        <v>8081</v>
      </c>
      <c r="B3995" s="130" t="s">
        <v>8082</v>
      </c>
      <c r="C3995" s="130" t="s">
        <v>25</v>
      </c>
      <c r="D3995" s="130">
        <v>0</v>
      </c>
      <c r="E3995" s="131">
        <v>0</v>
      </c>
      <c r="F3995" s="131">
        <v>0</v>
      </c>
      <c r="G3995" s="130" t="s">
        <v>64</v>
      </c>
      <c r="H3995" s="130" t="s">
        <v>27</v>
      </c>
      <c r="I3995" s="130">
        <v>0</v>
      </c>
      <c r="J3995" s="131">
        <v>0</v>
      </c>
      <c r="K3995" s="131">
        <v>0</v>
      </c>
    </row>
    <row r="3996" spans="1:11" ht="23.1" hidden="1" customHeight="1" x14ac:dyDescent="0.15">
      <c r="A3996" s="130" t="s">
        <v>8083</v>
      </c>
      <c r="B3996" s="130" t="s">
        <v>8084</v>
      </c>
      <c r="C3996" s="130" t="s">
        <v>17</v>
      </c>
      <c r="D3996" s="130" t="s">
        <v>26</v>
      </c>
      <c r="E3996" s="131">
        <v>0</v>
      </c>
      <c r="F3996" s="131">
        <v>0</v>
      </c>
      <c r="G3996" s="130" t="s">
        <v>23</v>
      </c>
      <c r="H3996" s="130" t="s">
        <v>26</v>
      </c>
      <c r="I3996" s="130">
        <v>0</v>
      </c>
      <c r="J3996" s="131">
        <v>0</v>
      </c>
      <c r="K3996" s="131">
        <v>0</v>
      </c>
    </row>
    <row r="3997" spans="1:11" ht="23.1" hidden="1" customHeight="1" x14ac:dyDescent="0.15">
      <c r="A3997" s="130" t="s">
        <v>8085</v>
      </c>
      <c r="B3997" s="130" t="s">
        <v>8086</v>
      </c>
      <c r="C3997" s="130" t="s">
        <v>22</v>
      </c>
      <c r="D3997" s="130" t="s">
        <v>17</v>
      </c>
      <c r="E3997" s="131">
        <v>0</v>
      </c>
      <c r="F3997" s="131">
        <v>0</v>
      </c>
      <c r="G3997" s="130" t="s">
        <v>81</v>
      </c>
      <c r="H3997" s="130">
        <v>0</v>
      </c>
      <c r="I3997" s="130">
        <v>0</v>
      </c>
      <c r="J3997" s="131">
        <v>0</v>
      </c>
      <c r="K3997" s="131">
        <v>0</v>
      </c>
    </row>
    <row r="3998" spans="1:11" ht="23.1" hidden="1" customHeight="1" x14ac:dyDescent="0.15">
      <c r="A3998" s="130" t="s">
        <v>8087</v>
      </c>
      <c r="B3998" s="130" t="s">
        <v>8088</v>
      </c>
      <c r="C3998" s="130" t="s">
        <v>22</v>
      </c>
      <c r="D3998" s="130">
        <v>0</v>
      </c>
      <c r="E3998" s="131">
        <v>0</v>
      </c>
      <c r="F3998" s="131">
        <v>0</v>
      </c>
      <c r="G3998" s="130" t="s">
        <v>70</v>
      </c>
      <c r="H3998" s="130">
        <v>0</v>
      </c>
      <c r="I3998" s="130">
        <v>0</v>
      </c>
      <c r="J3998" s="131">
        <v>0</v>
      </c>
      <c r="K3998" s="131">
        <v>0</v>
      </c>
    </row>
    <row r="3999" spans="1:11" ht="23.1" hidden="1" customHeight="1" x14ac:dyDescent="0.15">
      <c r="A3999" s="130" t="s">
        <v>8089</v>
      </c>
      <c r="B3999" s="130" t="s">
        <v>8090</v>
      </c>
      <c r="C3999" s="130" t="s">
        <v>22</v>
      </c>
      <c r="D3999" s="130">
        <v>0</v>
      </c>
      <c r="E3999" s="131">
        <v>0</v>
      </c>
      <c r="F3999" s="131">
        <v>0</v>
      </c>
      <c r="G3999" s="130" t="s">
        <v>71</v>
      </c>
      <c r="H3999" s="130">
        <v>0</v>
      </c>
      <c r="I3999" s="130">
        <v>0</v>
      </c>
      <c r="J3999" s="131">
        <v>0</v>
      </c>
      <c r="K3999" s="131">
        <v>0</v>
      </c>
    </row>
    <row r="4000" spans="1:11" ht="23.1" hidden="1" customHeight="1" x14ac:dyDescent="0.15">
      <c r="A4000" s="130" t="s">
        <v>8091</v>
      </c>
      <c r="B4000" s="130" t="s">
        <v>8092</v>
      </c>
      <c r="C4000" s="130" t="s">
        <v>26</v>
      </c>
      <c r="D4000" s="130">
        <v>0</v>
      </c>
      <c r="E4000" s="131">
        <v>0</v>
      </c>
      <c r="F4000" s="131">
        <v>0</v>
      </c>
      <c r="G4000" s="130" t="s">
        <v>26</v>
      </c>
      <c r="H4000" s="130">
        <v>0</v>
      </c>
      <c r="I4000" s="130">
        <v>0</v>
      </c>
      <c r="J4000" s="131">
        <v>0</v>
      </c>
      <c r="K4000" s="131">
        <v>0</v>
      </c>
    </row>
    <row r="4001" spans="1:11" ht="23.1" hidden="1" customHeight="1" x14ac:dyDescent="0.15">
      <c r="A4001" s="130" t="s">
        <v>8093</v>
      </c>
      <c r="B4001" s="130" t="s">
        <v>8094</v>
      </c>
      <c r="C4001" s="130" t="s">
        <v>22</v>
      </c>
      <c r="D4001" s="130">
        <v>0</v>
      </c>
      <c r="E4001" s="131">
        <v>0</v>
      </c>
      <c r="F4001" s="131">
        <v>0</v>
      </c>
      <c r="G4001" s="130" t="s">
        <v>51</v>
      </c>
      <c r="H4001" s="130">
        <v>0</v>
      </c>
      <c r="I4001" s="130">
        <v>0</v>
      </c>
      <c r="J4001" s="131">
        <v>0</v>
      </c>
      <c r="K4001" s="131">
        <v>0</v>
      </c>
    </row>
    <row r="4002" spans="1:11" ht="23.1" hidden="1" customHeight="1" x14ac:dyDescent="0.15">
      <c r="A4002" s="130" t="s">
        <v>8095</v>
      </c>
      <c r="B4002" s="130" t="s">
        <v>8096</v>
      </c>
      <c r="C4002" s="130" t="s">
        <v>22</v>
      </c>
      <c r="D4002" s="130">
        <v>0</v>
      </c>
      <c r="E4002" s="131">
        <v>0</v>
      </c>
      <c r="F4002" s="131">
        <v>0</v>
      </c>
      <c r="G4002" s="130" t="s">
        <v>73</v>
      </c>
      <c r="H4002" s="130">
        <v>0</v>
      </c>
      <c r="I4002" s="130">
        <v>0</v>
      </c>
      <c r="J4002" s="131">
        <v>0</v>
      </c>
      <c r="K4002" s="131">
        <v>0</v>
      </c>
    </row>
    <row r="4003" spans="1:11" ht="23.1" hidden="1" customHeight="1" x14ac:dyDescent="0.15">
      <c r="A4003" s="130" t="s">
        <v>8097</v>
      </c>
      <c r="B4003" s="130" t="s">
        <v>8098</v>
      </c>
      <c r="C4003" s="130" t="s">
        <v>39</v>
      </c>
      <c r="D4003" s="130" t="s">
        <v>25</v>
      </c>
      <c r="E4003" s="131">
        <v>0</v>
      </c>
      <c r="F4003" s="131">
        <v>0</v>
      </c>
      <c r="G4003" s="130" t="s">
        <v>43</v>
      </c>
      <c r="H4003" s="130" t="s">
        <v>41</v>
      </c>
      <c r="I4003" s="130">
        <v>0</v>
      </c>
      <c r="J4003" s="131">
        <v>0</v>
      </c>
      <c r="K4003" s="131">
        <v>0</v>
      </c>
    </row>
    <row r="4004" spans="1:11" ht="23.1" hidden="1" customHeight="1" x14ac:dyDescent="0.15">
      <c r="A4004" s="130" t="s">
        <v>8099</v>
      </c>
      <c r="B4004" s="130" t="s">
        <v>8100</v>
      </c>
      <c r="C4004" s="130" t="s">
        <v>26</v>
      </c>
      <c r="D4004" s="130">
        <v>0</v>
      </c>
      <c r="E4004" s="131">
        <v>0</v>
      </c>
      <c r="F4004" s="131">
        <v>0</v>
      </c>
      <c r="G4004" s="130" t="s">
        <v>26</v>
      </c>
      <c r="H4004" s="130">
        <v>0</v>
      </c>
      <c r="I4004" s="130">
        <v>0</v>
      </c>
      <c r="J4004" s="131">
        <v>0</v>
      </c>
      <c r="K4004" s="131">
        <v>0</v>
      </c>
    </row>
    <row r="4005" spans="1:11" ht="23.1" hidden="1" customHeight="1" x14ac:dyDescent="0.15">
      <c r="A4005" s="130" t="s">
        <v>8101</v>
      </c>
      <c r="B4005" s="130" t="s">
        <v>8102</v>
      </c>
      <c r="C4005" s="130" t="s">
        <v>35</v>
      </c>
      <c r="D4005" s="130">
        <v>0</v>
      </c>
      <c r="E4005" s="131">
        <v>0</v>
      </c>
      <c r="F4005" s="131">
        <v>0</v>
      </c>
      <c r="G4005" s="130" t="s">
        <v>36</v>
      </c>
      <c r="H4005" s="130">
        <v>0</v>
      </c>
      <c r="I4005" s="130">
        <v>0</v>
      </c>
      <c r="J4005" s="131">
        <v>0</v>
      </c>
      <c r="K4005" s="131">
        <v>0</v>
      </c>
    </row>
    <row r="4006" spans="1:11" ht="23.1" hidden="1" customHeight="1" x14ac:dyDescent="0.15">
      <c r="A4006" s="130" t="s">
        <v>8103</v>
      </c>
      <c r="B4006" s="130" t="s">
        <v>8104</v>
      </c>
      <c r="C4006" s="130" t="s">
        <v>11</v>
      </c>
      <c r="D4006" s="130">
        <v>0</v>
      </c>
      <c r="E4006" s="131">
        <v>0</v>
      </c>
      <c r="F4006" s="131">
        <v>0</v>
      </c>
      <c r="G4006" s="130" t="s">
        <v>57</v>
      </c>
      <c r="H4006" s="130">
        <v>0</v>
      </c>
      <c r="I4006" s="130">
        <v>0</v>
      </c>
      <c r="J4006" s="131">
        <v>0</v>
      </c>
      <c r="K4006" s="131">
        <v>0</v>
      </c>
    </row>
    <row r="4007" spans="1:11" ht="23.1" hidden="1" customHeight="1" x14ac:dyDescent="0.15">
      <c r="A4007" s="130" t="s">
        <v>8105</v>
      </c>
      <c r="B4007" s="130" t="s">
        <v>8106</v>
      </c>
      <c r="C4007" s="130" t="s">
        <v>22</v>
      </c>
      <c r="D4007" s="130" t="s">
        <v>12</v>
      </c>
      <c r="E4007" s="131">
        <v>0</v>
      </c>
      <c r="F4007" s="131">
        <v>0</v>
      </c>
      <c r="G4007" s="130" t="s">
        <v>19</v>
      </c>
      <c r="H4007" s="130" t="s">
        <v>77</v>
      </c>
      <c r="I4007" s="130">
        <v>0</v>
      </c>
      <c r="J4007" s="131">
        <v>0</v>
      </c>
      <c r="K4007" s="131">
        <v>0</v>
      </c>
    </row>
    <row r="4008" spans="1:11" ht="23.1" hidden="1" customHeight="1" x14ac:dyDescent="0.15">
      <c r="A4008" s="130" t="s">
        <v>8107</v>
      </c>
      <c r="B4008" s="130" t="s">
        <v>8108</v>
      </c>
      <c r="C4008" s="130" t="s">
        <v>50</v>
      </c>
      <c r="D4008" s="130">
        <v>0</v>
      </c>
      <c r="E4008" s="131">
        <v>0</v>
      </c>
      <c r="F4008" s="131">
        <v>0</v>
      </c>
      <c r="G4008" s="130" t="s">
        <v>50</v>
      </c>
      <c r="H4008" s="130">
        <v>0</v>
      </c>
      <c r="I4008" s="130">
        <v>0</v>
      </c>
      <c r="J4008" s="131">
        <v>0</v>
      </c>
      <c r="K4008" s="131">
        <v>0</v>
      </c>
    </row>
    <row r="4009" spans="1:11" ht="23.1" hidden="1" customHeight="1" x14ac:dyDescent="0.15">
      <c r="A4009" s="130" t="s">
        <v>8109</v>
      </c>
      <c r="B4009" s="130" t="s">
        <v>8110</v>
      </c>
      <c r="C4009" s="130" t="s">
        <v>26</v>
      </c>
      <c r="D4009" s="130" t="s">
        <v>35</v>
      </c>
      <c r="E4009" s="131">
        <v>0</v>
      </c>
      <c r="F4009" s="131">
        <v>0</v>
      </c>
      <c r="G4009" s="130" t="s">
        <v>26</v>
      </c>
      <c r="H4009" s="130" t="s">
        <v>36</v>
      </c>
      <c r="I4009" s="130">
        <v>0</v>
      </c>
      <c r="J4009" s="131">
        <v>0</v>
      </c>
      <c r="K4009" s="131">
        <v>0</v>
      </c>
    </row>
    <row r="4010" spans="1:11" ht="23.1" hidden="1" customHeight="1" x14ac:dyDescent="0.15">
      <c r="A4010" s="130" t="s">
        <v>8111</v>
      </c>
      <c r="B4010" s="130" t="s">
        <v>8112</v>
      </c>
      <c r="C4010" s="130" t="s">
        <v>25</v>
      </c>
      <c r="D4010" s="130">
        <v>0</v>
      </c>
      <c r="E4010" s="131">
        <v>0</v>
      </c>
      <c r="F4010" s="131">
        <v>0</v>
      </c>
      <c r="G4010" s="130" t="s">
        <v>27</v>
      </c>
      <c r="H4010" s="130">
        <v>0</v>
      </c>
      <c r="I4010" s="130">
        <v>0</v>
      </c>
      <c r="J4010" s="131">
        <v>0</v>
      </c>
      <c r="K4010" s="131">
        <v>0</v>
      </c>
    </row>
    <row r="4011" spans="1:11" ht="23.1" hidden="1" customHeight="1" x14ac:dyDescent="0.15">
      <c r="A4011" s="130" t="s">
        <v>8113</v>
      </c>
      <c r="B4011" s="130" t="s">
        <v>8114</v>
      </c>
      <c r="C4011" s="130" t="s">
        <v>17</v>
      </c>
      <c r="D4011" s="130" t="s">
        <v>25</v>
      </c>
      <c r="E4011" s="131">
        <v>0</v>
      </c>
      <c r="F4011" s="131">
        <v>0</v>
      </c>
      <c r="G4011" s="130" t="s">
        <v>23</v>
      </c>
      <c r="H4011" s="130" t="s">
        <v>33</v>
      </c>
      <c r="I4011" s="130">
        <v>0</v>
      </c>
      <c r="J4011" s="131">
        <v>0</v>
      </c>
      <c r="K4011" s="131">
        <v>0</v>
      </c>
    </row>
    <row r="4012" spans="1:11" ht="23.1" hidden="1" customHeight="1" x14ac:dyDescent="0.15">
      <c r="A4012" s="130" t="s">
        <v>8115</v>
      </c>
      <c r="B4012" s="130" t="s">
        <v>8116</v>
      </c>
      <c r="C4012" s="130" t="s">
        <v>22</v>
      </c>
      <c r="D4012" s="130">
        <v>0</v>
      </c>
      <c r="E4012" s="131">
        <v>0</v>
      </c>
      <c r="F4012" s="131">
        <v>0</v>
      </c>
      <c r="G4012" s="130" t="s">
        <v>65</v>
      </c>
      <c r="H4012" s="130" t="s">
        <v>75</v>
      </c>
      <c r="I4012" s="130">
        <v>0</v>
      </c>
      <c r="J4012" s="131">
        <v>0</v>
      </c>
      <c r="K4012" s="131">
        <v>0</v>
      </c>
    </row>
    <row r="4013" spans="1:11" ht="23.1" hidden="1" customHeight="1" x14ac:dyDescent="0.15">
      <c r="A4013" s="130" t="s">
        <v>8117</v>
      </c>
      <c r="B4013" s="130" t="s">
        <v>8118</v>
      </c>
      <c r="C4013" s="130" t="s">
        <v>22</v>
      </c>
      <c r="D4013" s="130">
        <v>0</v>
      </c>
      <c r="E4013" s="131">
        <v>0</v>
      </c>
      <c r="F4013" s="131">
        <v>0</v>
      </c>
      <c r="G4013" s="130" t="s">
        <v>70</v>
      </c>
      <c r="H4013" s="130" t="s">
        <v>74</v>
      </c>
      <c r="I4013" s="130">
        <v>0</v>
      </c>
      <c r="J4013" s="131">
        <v>0</v>
      </c>
      <c r="K4013" s="131">
        <v>0</v>
      </c>
    </row>
    <row r="4014" spans="1:11" ht="23.1" hidden="1" customHeight="1" x14ac:dyDescent="0.15">
      <c r="A4014" s="130" t="s">
        <v>8119</v>
      </c>
      <c r="B4014" s="130" t="s">
        <v>8120</v>
      </c>
      <c r="C4014" s="130" t="s">
        <v>12</v>
      </c>
      <c r="D4014" s="130" t="s">
        <v>22</v>
      </c>
      <c r="E4014" s="131">
        <v>0</v>
      </c>
      <c r="F4014" s="131">
        <v>0</v>
      </c>
      <c r="G4014" s="130" t="s">
        <v>19</v>
      </c>
      <c r="H4014" s="130" t="s">
        <v>77</v>
      </c>
      <c r="I4014" s="130">
        <v>0</v>
      </c>
      <c r="J4014" s="131">
        <v>0</v>
      </c>
      <c r="K4014" s="131">
        <v>0</v>
      </c>
    </row>
    <row r="4015" spans="1:11" ht="23.1" hidden="1" customHeight="1" x14ac:dyDescent="0.15">
      <c r="A4015" s="130" t="s">
        <v>8121</v>
      </c>
      <c r="B4015" s="130" t="s">
        <v>8122</v>
      </c>
      <c r="C4015" s="130" t="s">
        <v>17</v>
      </c>
      <c r="D4015" s="130" t="s">
        <v>25</v>
      </c>
      <c r="E4015" s="131">
        <v>0</v>
      </c>
      <c r="F4015" s="131">
        <v>0</v>
      </c>
      <c r="G4015" s="130" t="s">
        <v>23</v>
      </c>
      <c r="H4015" s="130" t="s">
        <v>27</v>
      </c>
      <c r="I4015" s="130">
        <v>0</v>
      </c>
      <c r="J4015" s="131">
        <v>0</v>
      </c>
      <c r="K4015" s="131">
        <v>0</v>
      </c>
    </row>
    <row r="4016" spans="1:11" ht="23.1" hidden="1" customHeight="1" x14ac:dyDescent="0.15">
      <c r="A4016" s="130" t="s">
        <v>8123</v>
      </c>
      <c r="B4016" s="130" t="s">
        <v>8124</v>
      </c>
      <c r="C4016" s="130" t="s">
        <v>25</v>
      </c>
      <c r="D4016" s="130">
        <v>0</v>
      </c>
      <c r="E4016" s="131">
        <v>0</v>
      </c>
      <c r="F4016" s="131">
        <v>0</v>
      </c>
      <c r="G4016" s="130" t="s">
        <v>72</v>
      </c>
      <c r="H4016" s="130">
        <v>0</v>
      </c>
      <c r="I4016" s="130">
        <v>0</v>
      </c>
      <c r="J4016" s="131">
        <v>0</v>
      </c>
      <c r="K4016" s="131">
        <v>0</v>
      </c>
    </row>
    <row r="4017" spans="1:11" ht="23.1" hidden="1" customHeight="1" x14ac:dyDescent="0.15">
      <c r="A4017" s="130" t="s">
        <v>8125</v>
      </c>
      <c r="B4017" s="130" t="s">
        <v>8126</v>
      </c>
      <c r="C4017" s="130" t="s">
        <v>22</v>
      </c>
      <c r="D4017" s="130">
        <v>0</v>
      </c>
      <c r="E4017" s="131">
        <v>0</v>
      </c>
      <c r="F4017" s="131">
        <v>0</v>
      </c>
      <c r="G4017" s="130" t="s">
        <v>70</v>
      </c>
      <c r="H4017" s="130">
        <v>0</v>
      </c>
      <c r="I4017" s="130">
        <v>0</v>
      </c>
      <c r="J4017" s="131">
        <v>0</v>
      </c>
      <c r="K4017" s="131">
        <v>0</v>
      </c>
    </row>
    <row r="4018" spans="1:11" ht="23.1" hidden="1" customHeight="1" x14ac:dyDescent="0.15">
      <c r="A4018" s="130" t="s">
        <v>8127</v>
      </c>
      <c r="B4018" s="130" t="s">
        <v>8128</v>
      </c>
      <c r="C4018" s="130" t="s">
        <v>11</v>
      </c>
      <c r="D4018" s="130">
        <v>0</v>
      </c>
      <c r="E4018" s="131">
        <v>0</v>
      </c>
      <c r="F4018" s="131">
        <v>0</v>
      </c>
      <c r="G4018" s="130" t="s">
        <v>57</v>
      </c>
      <c r="H4018" s="130" t="s">
        <v>32</v>
      </c>
      <c r="I4018" s="130">
        <v>0</v>
      </c>
      <c r="J4018" s="131">
        <v>0</v>
      </c>
      <c r="K4018" s="131">
        <v>0</v>
      </c>
    </row>
    <row r="4019" spans="1:11" ht="23.1" hidden="1" customHeight="1" x14ac:dyDescent="0.15">
      <c r="A4019" s="130" t="s">
        <v>8129</v>
      </c>
      <c r="B4019" s="130" t="s">
        <v>8130</v>
      </c>
      <c r="C4019" s="130" t="s">
        <v>12</v>
      </c>
      <c r="D4019" s="130" t="s">
        <v>22</v>
      </c>
      <c r="E4019" s="131">
        <v>0</v>
      </c>
      <c r="F4019" s="131">
        <v>0</v>
      </c>
      <c r="G4019" s="130" t="s">
        <v>19</v>
      </c>
      <c r="H4019" s="130" t="s">
        <v>77</v>
      </c>
      <c r="I4019" s="130">
        <v>0</v>
      </c>
      <c r="J4019" s="131">
        <v>0</v>
      </c>
      <c r="K4019" s="131">
        <v>0</v>
      </c>
    </row>
    <row r="4020" spans="1:11" ht="23.1" hidden="1" customHeight="1" x14ac:dyDescent="0.15">
      <c r="A4020" s="130" t="s">
        <v>8131</v>
      </c>
      <c r="B4020" s="130" t="s">
        <v>8132</v>
      </c>
      <c r="C4020" s="130" t="s">
        <v>18</v>
      </c>
      <c r="D4020" s="130">
        <v>0</v>
      </c>
      <c r="E4020" s="131">
        <v>0</v>
      </c>
      <c r="F4020" s="131">
        <v>0</v>
      </c>
      <c r="G4020" s="130" t="s">
        <v>18</v>
      </c>
      <c r="H4020" s="130">
        <v>0</v>
      </c>
      <c r="I4020" s="130">
        <v>0</v>
      </c>
      <c r="J4020" s="131">
        <v>0</v>
      </c>
      <c r="K4020" s="131">
        <v>0</v>
      </c>
    </row>
    <row r="4021" spans="1:11" ht="23.1" hidden="1" customHeight="1" x14ac:dyDescent="0.15">
      <c r="A4021" s="130" t="s">
        <v>8133</v>
      </c>
      <c r="B4021" s="130" t="s">
        <v>8134</v>
      </c>
      <c r="C4021" s="130" t="s">
        <v>17</v>
      </c>
      <c r="D4021" s="130" t="s">
        <v>50</v>
      </c>
      <c r="E4021" s="131">
        <v>0</v>
      </c>
      <c r="F4021" s="131">
        <v>0</v>
      </c>
      <c r="G4021" s="130" t="s">
        <v>67</v>
      </c>
      <c r="H4021" s="130" t="s">
        <v>50</v>
      </c>
      <c r="I4021" s="130">
        <v>0</v>
      </c>
      <c r="J4021" s="131">
        <v>0</v>
      </c>
      <c r="K4021" s="131">
        <v>0</v>
      </c>
    </row>
    <row r="4022" spans="1:11" ht="23.1" hidden="1" customHeight="1" x14ac:dyDescent="0.15">
      <c r="A4022" s="130" t="s">
        <v>8135</v>
      </c>
      <c r="B4022" s="130" t="s">
        <v>8136</v>
      </c>
      <c r="C4022" s="130" t="s">
        <v>17</v>
      </c>
      <c r="D4022" s="130">
        <v>0</v>
      </c>
      <c r="E4022" s="131">
        <v>0</v>
      </c>
      <c r="F4022" s="131">
        <v>0</v>
      </c>
      <c r="G4022" s="130" t="s">
        <v>23</v>
      </c>
      <c r="H4022" s="130">
        <v>0</v>
      </c>
      <c r="I4022" s="130">
        <v>0</v>
      </c>
      <c r="J4022" s="131">
        <v>0</v>
      </c>
      <c r="K4022" s="131">
        <v>0</v>
      </c>
    </row>
    <row r="4023" spans="1:11" ht="23.1" hidden="1" customHeight="1" x14ac:dyDescent="0.15">
      <c r="A4023" s="130" t="s">
        <v>8137</v>
      </c>
      <c r="B4023" s="130" t="s">
        <v>8138</v>
      </c>
      <c r="C4023" s="130" t="s">
        <v>12</v>
      </c>
      <c r="D4023" s="130" t="s">
        <v>22</v>
      </c>
      <c r="E4023" s="131">
        <v>0</v>
      </c>
      <c r="F4023" s="131">
        <v>0</v>
      </c>
      <c r="G4023" s="130" t="s">
        <v>19</v>
      </c>
      <c r="H4023" s="130" t="s">
        <v>77</v>
      </c>
      <c r="I4023" s="130">
        <v>0</v>
      </c>
      <c r="J4023" s="131">
        <v>0</v>
      </c>
      <c r="K4023" s="131">
        <v>0</v>
      </c>
    </row>
    <row r="4024" spans="1:11" ht="23.1" hidden="1" customHeight="1" x14ac:dyDescent="0.15">
      <c r="A4024" s="130" t="s">
        <v>8139</v>
      </c>
      <c r="B4024" s="130" t="s">
        <v>8140</v>
      </c>
      <c r="C4024" s="130" t="s">
        <v>12</v>
      </c>
      <c r="D4024" s="130">
        <v>0</v>
      </c>
      <c r="E4024" s="131">
        <v>0</v>
      </c>
      <c r="F4024" s="131">
        <v>0</v>
      </c>
      <c r="G4024" s="130" t="s">
        <v>19</v>
      </c>
      <c r="H4024" s="130">
        <v>0</v>
      </c>
      <c r="I4024" s="130">
        <v>0</v>
      </c>
      <c r="J4024" s="131">
        <v>0</v>
      </c>
      <c r="K4024" s="131">
        <v>0</v>
      </c>
    </row>
    <row r="4025" spans="1:11" ht="23.1" hidden="1" customHeight="1" x14ac:dyDescent="0.15">
      <c r="A4025" s="130" t="s">
        <v>8141</v>
      </c>
      <c r="B4025" s="130" t="s">
        <v>8142</v>
      </c>
      <c r="C4025" s="130" t="s">
        <v>11</v>
      </c>
      <c r="D4025" s="130">
        <v>0</v>
      </c>
      <c r="E4025" s="131">
        <v>0</v>
      </c>
      <c r="F4025" s="131">
        <v>0</v>
      </c>
      <c r="G4025" s="130" t="s">
        <v>13</v>
      </c>
      <c r="H4025" s="130">
        <v>0</v>
      </c>
      <c r="I4025" s="130">
        <v>0</v>
      </c>
      <c r="J4025" s="131">
        <v>0</v>
      </c>
      <c r="K4025" s="131">
        <v>0</v>
      </c>
    </row>
    <row r="4026" spans="1:11" ht="23.1" hidden="1" customHeight="1" x14ac:dyDescent="0.15">
      <c r="A4026" s="130" t="s">
        <v>8143</v>
      </c>
      <c r="B4026" s="130" t="s">
        <v>8144</v>
      </c>
      <c r="C4026" s="130" t="s">
        <v>18</v>
      </c>
      <c r="D4026" s="130">
        <v>0</v>
      </c>
      <c r="E4026" s="131">
        <v>0</v>
      </c>
      <c r="F4026" s="131">
        <v>0</v>
      </c>
      <c r="G4026" s="130" t="s">
        <v>18</v>
      </c>
      <c r="H4026" s="130">
        <v>0</v>
      </c>
      <c r="I4026" s="130">
        <v>0</v>
      </c>
      <c r="J4026" s="131">
        <v>0</v>
      </c>
      <c r="K4026" s="131">
        <v>0</v>
      </c>
    </row>
    <row r="4027" spans="1:11" ht="23.1" hidden="1" customHeight="1" x14ac:dyDescent="0.15">
      <c r="A4027" s="130" t="s">
        <v>8145</v>
      </c>
      <c r="B4027" s="130" t="s">
        <v>8146</v>
      </c>
      <c r="C4027" s="130" t="s">
        <v>11</v>
      </c>
      <c r="D4027" s="130">
        <v>0</v>
      </c>
      <c r="E4027" s="131">
        <v>0</v>
      </c>
      <c r="F4027" s="131">
        <v>0</v>
      </c>
      <c r="G4027" s="130" t="s">
        <v>62</v>
      </c>
      <c r="H4027" s="130">
        <v>0</v>
      </c>
      <c r="I4027" s="130">
        <v>0</v>
      </c>
      <c r="J4027" s="131">
        <v>0</v>
      </c>
      <c r="K4027" s="131">
        <v>0</v>
      </c>
    </row>
    <row r="4028" spans="1:11" ht="23.1" hidden="1" customHeight="1" x14ac:dyDescent="0.15">
      <c r="A4028" s="130" t="s">
        <v>8147</v>
      </c>
      <c r="B4028" s="130" t="s">
        <v>8148</v>
      </c>
      <c r="C4028" s="130" t="s">
        <v>22</v>
      </c>
      <c r="D4028" s="130">
        <v>0</v>
      </c>
      <c r="E4028" s="131">
        <v>0</v>
      </c>
      <c r="F4028" s="131">
        <v>0</v>
      </c>
      <c r="G4028" s="130" t="s">
        <v>51</v>
      </c>
      <c r="H4028" s="130">
        <v>0</v>
      </c>
      <c r="I4028" s="130">
        <v>0</v>
      </c>
      <c r="J4028" s="131">
        <v>0</v>
      </c>
      <c r="K4028" s="131">
        <v>0</v>
      </c>
    </row>
    <row r="4029" spans="1:11" ht="23.1" hidden="1" customHeight="1" x14ac:dyDescent="0.15">
      <c r="A4029" s="130" t="s">
        <v>8149</v>
      </c>
      <c r="B4029" s="130" t="s">
        <v>8150</v>
      </c>
      <c r="C4029" s="130" t="s">
        <v>11</v>
      </c>
      <c r="D4029" s="130">
        <v>0</v>
      </c>
      <c r="E4029" s="131">
        <v>0</v>
      </c>
      <c r="F4029" s="131">
        <v>0</v>
      </c>
      <c r="G4029" s="130" t="s">
        <v>32</v>
      </c>
      <c r="H4029" s="130">
        <v>0</v>
      </c>
      <c r="I4029" s="130">
        <v>0</v>
      </c>
      <c r="J4029" s="131">
        <v>0</v>
      </c>
      <c r="K4029" s="131">
        <v>0</v>
      </c>
    </row>
    <row r="4030" spans="1:11" ht="23.1" hidden="1" customHeight="1" x14ac:dyDescent="0.15">
      <c r="A4030" s="130" t="s">
        <v>8151</v>
      </c>
      <c r="B4030" s="130" t="s">
        <v>8152</v>
      </c>
      <c r="C4030" s="130" t="s">
        <v>18</v>
      </c>
      <c r="D4030" s="130">
        <v>0</v>
      </c>
      <c r="E4030" s="131">
        <v>0</v>
      </c>
      <c r="F4030" s="131">
        <v>0</v>
      </c>
      <c r="G4030" s="130" t="s">
        <v>18</v>
      </c>
      <c r="H4030" s="130">
        <v>0</v>
      </c>
      <c r="I4030" s="130">
        <v>0</v>
      </c>
      <c r="J4030" s="131">
        <v>0</v>
      </c>
      <c r="K4030" s="131">
        <v>0</v>
      </c>
    </row>
    <row r="4031" spans="1:11" ht="23.1" hidden="1" customHeight="1" x14ac:dyDescent="0.15">
      <c r="A4031" s="130" t="s">
        <v>8153</v>
      </c>
      <c r="B4031" s="130" t="s">
        <v>8154</v>
      </c>
      <c r="C4031" s="130" t="s">
        <v>18</v>
      </c>
      <c r="D4031" s="130">
        <v>0</v>
      </c>
      <c r="E4031" s="131">
        <v>0</v>
      </c>
      <c r="F4031" s="131">
        <v>0</v>
      </c>
      <c r="G4031" s="130" t="s">
        <v>18</v>
      </c>
      <c r="H4031" s="130">
        <v>0</v>
      </c>
      <c r="I4031" s="130">
        <v>0</v>
      </c>
      <c r="J4031" s="131">
        <v>0</v>
      </c>
      <c r="K4031" s="131">
        <v>0</v>
      </c>
    </row>
    <row r="4032" spans="1:11" ht="23.1" hidden="1" customHeight="1" x14ac:dyDescent="0.15">
      <c r="A4032" s="130" t="s">
        <v>8155</v>
      </c>
      <c r="B4032" s="130" t="s">
        <v>8156</v>
      </c>
      <c r="C4032" s="130" t="s">
        <v>11</v>
      </c>
      <c r="D4032" s="130">
        <v>0</v>
      </c>
      <c r="E4032" s="131">
        <v>0</v>
      </c>
      <c r="F4032" s="131">
        <v>0</v>
      </c>
      <c r="G4032" s="130" t="s">
        <v>57</v>
      </c>
      <c r="H4032" s="130">
        <v>0</v>
      </c>
      <c r="I4032" s="130">
        <v>0</v>
      </c>
      <c r="J4032" s="131">
        <v>0</v>
      </c>
      <c r="K4032" s="131">
        <v>0</v>
      </c>
    </row>
    <row r="4033" spans="1:11" ht="23.1" hidden="1" customHeight="1" x14ac:dyDescent="0.15">
      <c r="A4033" s="130" t="s">
        <v>8157</v>
      </c>
      <c r="B4033" s="130" t="s">
        <v>8158</v>
      </c>
      <c r="C4033" s="130" t="s">
        <v>22</v>
      </c>
      <c r="D4033" s="130">
        <v>0</v>
      </c>
      <c r="E4033" s="131">
        <v>0</v>
      </c>
      <c r="F4033" s="131">
        <v>0</v>
      </c>
      <c r="G4033" s="130" t="s">
        <v>51</v>
      </c>
      <c r="H4033" s="130">
        <v>0</v>
      </c>
      <c r="I4033" s="130">
        <v>0</v>
      </c>
      <c r="J4033" s="131">
        <v>0</v>
      </c>
      <c r="K4033" s="131">
        <v>0</v>
      </c>
    </row>
    <row r="4034" spans="1:11" ht="23.1" hidden="1" customHeight="1" x14ac:dyDescent="0.15">
      <c r="A4034" s="130" t="s">
        <v>8159</v>
      </c>
      <c r="B4034" s="130" t="s">
        <v>8160</v>
      </c>
      <c r="C4034" s="130" t="s">
        <v>22</v>
      </c>
      <c r="D4034" s="130">
        <v>0</v>
      </c>
      <c r="E4034" s="131">
        <v>0</v>
      </c>
      <c r="F4034" s="131">
        <v>0</v>
      </c>
      <c r="G4034" s="130" t="s">
        <v>81</v>
      </c>
      <c r="H4034" s="130">
        <v>0</v>
      </c>
      <c r="I4034" s="130">
        <v>0</v>
      </c>
      <c r="J4034" s="131">
        <v>0</v>
      </c>
      <c r="K4034" s="131">
        <v>0</v>
      </c>
    </row>
    <row r="4035" spans="1:11" ht="23.1" hidden="1" customHeight="1" x14ac:dyDescent="0.15">
      <c r="A4035" s="130" t="s">
        <v>8161</v>
      </c>
      <c r="B4035" s="130" t="s">
        <v>8162</v>
      </c>
      <c r="C4035" s="130" t="s">
        <v>26</v>
      </c>
      <c r="D4035" s="130">
        <v>0</v>
      </c>
      <c r="E4035" s="131">
        <v>0</v>
      </c>
      <c r="F4035" s="131">
        <v>0</v>
      </c>
      <c r="G4035" s="130" t="s">
        <v>26</v>
      </c>
      <c r="H4035" s="130">
        <v>0</v>
      </c>
      <c r="I4035" s="130">
        <v>0</v>
      </c>
      <c r="J4035" s="131">
        <v>0</v>
      </c>
      <c r="K4035" s="131">
        <v>0</v>
      </c>
    </row>
    <row r="4036" spans="1:11" ht="23.1" hidden="1" customHeight="1" x14ac:dyDescent="0.15">
      <c r="A4036" s="130" t="s">
        <v>8163</v>
      </c>
      <c r="B4036" s="130" t="s">
        <v>8164</v>
      </c>
      <c r="C4036" s="130" t="s">
        <v>17</v>
      </c>
      <c r="D4036" s="130" t="s">
        <v>25</v>
      </c>
      <c r="E4036" s="131">
        <v>0</v>
      </c>
      <c r="F4036" s="131">
        <v>0</v>
      </c>
      <c r="G4036" s="130" t="s">
        <v>23</v>
      </c>
      <c r="H4036" s="130" t="s">
        <v>27</v>
      </c>
      <c r="I4036" s="130">
        <v>0</v>
      </c>
      <c r="J4036" s="131">
        <v>0</v>
      </c>
      <c r="K4036" s="131">
        <v>0</v>
      </c>
    </row>
    <row r="4037" spans="1:11" ht="23.1" hidden="1" customHeight="1" x14ac:dyDescent="0.15">
      <c r="A4037" s="130" t="s">
        <v>8165</v>
      </c>
      <c r="B4037" s="130" t="s">
        <v>8166</v>
      </c>
      <c r="C4037" s="130" t="s">
        <v>12</v>
      </c>
      <c r="D4037" s="130" t="s">
        <v>17</v>
      </c>
      <c r="E4037" s="131">
        <v>0</v>
      </c>
      <c r="F4037" s="131">
        <v>0</v>
      </c>
      <c r="G4037" s="130" t="s">
        <v>19</v>
      </c>
      <c r="H4037" s="130" t="s">
        <v>23</v>
      </c>
      <c r="I4037" s="130">
        <v>0</v>
      </c>
      <c r="J4037" s="131">
        <v>0</v>
      </c>
      <c r="K4037" s="131">
        <v>0</v>
      </c>
    </row>
    <row r="4038" spans="1:11" ht="23.1" hidden="1" customHeight="1" x14ac:dyDescent="0.15">
      <c r="A4038" s="130" t="s">
        <v>8167</v>
      </c>
      <c r="B4038" s="130" t="s">
        <v>8168</v>
      </c>
      <c r="C4038" s="130" t="s">
        <v>11</v>
      </c>
      <c r="D4038" s="130">
        <v>0</v>
      </c>
      <c r="E4038" s="131">
        <v>0</v>
      </c>
      <c r="F4038" s="131">
        <v>0</v>
      </c>
      <c r="G4038" s="130" t="s">
        <v>62</v>
      </c>
      <c r="H4038" s="130">
        <v>0</v>
      </c>
      <c r="I4038" s="130">
        <v>0</v>
      </c>
      <c r="J4038" s="131">
        <v>0</v>
      </c>
      <c r="K4038" s="131">
        <v>0</v>
      </c>
    </row>
    <row r="4039" spans="1:11" ht="23.1" hidden="1" customHeight="1" x14ac:dyDescent="0.15">
      <c r="A4039" s="130" t="s">
        <v>8169</v>
      </c>
      <c r="B4039" s="130" t="s">
        <v>8170</v>
      </c>
      <c r="C4039" s="130" t="s">
        <v>18</v>
      </c>
      <c r="D4039" s="130">
        <v>0</v>
      </c>
      <c r="E4039" s="131">
        <v>0</v>
      </c>
      <c r="F4039" s="131">
        <v>0</v>
      </c>
      <c r="G4039" s="130" t="s">
        <v>18</v>
      </c>
      <c r="H4039" s="130">
        <v>0</v>
      </c>
      <c r="I4039" s="130">
        <v>0</v>
      </c>
      <c r="J4039" s="131">
        <v>0</v>
      </c>
      <c r="K4039" s="131">
        <v>0</v>
      </c>
    </row>
    <row r="4040" spans="1:11" ht="23.1" hidden="1" customHeight="1" x14ac:dyDescent="0.15">
      <c r="A4040" s="130" t="s">
        <v>8171</v>
      </c>
      <c r="B4040" s="130" t="s">
        <v>8172</v>
      </c>
      <c r="C4040" s="130" t="s">
        <v>17</v>
      </c>
      <c r="D4040" s="130">
        <v>0</v>
      </c>
      <c r="E4040" s="131">
        <v>0</v>
      </c>
      <c r="F4040" s="131">
        <v>0</v>
      </c>
      <c r="G4040" s="130" t="s">
        <v>23</v>
      </c>
      <c r="H4040" s="130">
        <v>0</v>
      </c>
      <c r="I4040" s="130">
        <v>0</v>
      </c>
      <c r="J4040" s="131">
        <v>0</v>
      </c>
      <c r="K4040" s="131">
        <v>0</v>
      </c>
    </row>
    <row r="4041" spans="1:11" ht="23.1" hidden="1" customHeight="1" x14ac:dyDescent="0.15">
      <c r="A4041" s="130" t="s">
        <v>8173</v>
      </c>
      <c r="B4041" s="130" t="s">
        <v>8174</v>
      </c>
      <c r="C4041" s="130" t="s">
        <v>40</v>
      </c>
      <c r="D4041" s="130">
        <v>0</v>
      </c>
      <c r="E4041" s="131">
        <v>0</v>
      </c>
      <c r="F4041" s="131">
        <v>0</v>
      </c>
      <c r="G4041" s="130" t="s">
        <v>40</v>
      </c>
      <c r="H4041" s="130">
        <v>0</v>
      </c>
      <c r="I4041" s="130">
        <v>0</v>
      </c>
      <c r="J4041" s="131">
        <v>0</v>
      </c>
      <c r="K4041" s="131">
        <v>0</v>
      </c>
    </row>
    <row r="4042" spans="1:11" ht="23.1" hidden="1" customHeight="1" x14ac:dyDescent="0.15">
      <c r="A4042" s="130" t="s">
        <v>8175</v>
      </c>
      <c r="B4042" s="130" t="s">
        <v>8176</v>
      </c>
      <c r="C4042" s="130" t="s">
        <v>26</v>
      </c>
      <c r="D4042" s="130">
        <v>0</v>
      </c>
      <c r="E4042" s="131">
        <v>0</v>
      </c>
      <c r="F4042" s="131">
        <v>0</v>
      </c>
      <c r="G4042" s="130" t="s">
        <v>26</v>
      </c>
      <c r="H4042" s="130">
        <v>0</v>
      </c>
      <c r="I4042" s="130">
        <v>0</v>
      </c>
      <c r="J4042" s="131">
        <v>0</v>
      </c>
      <c r="K4042" s="131">
        <v>0</v>
      </c>
    </row>
    <row r="4043" spans="1:11" ht="23.1" hidden="1" customHeight="1" x14ac:dyDescent="0.15">
      <c r="A4043" s="130" t="s">
        <v>8177</v>
      </c>
      <c r="B4043" s="130" t="s">
        <v>8178</v>
      </c>
      <c r="C4043" s="130" t="s">
        <v>40</v>
      </c>
      <c r="D4043" s="130">
        <v>0</v>
      </c>
      <c r="E4043" s="131">
        <v>0</v>
      </c>
      <c r="F4043" s="131">
        <v>0</v>
      </c>
      <c r="G4043" s="130" t="s">
        <v>40</v>
      </c>
      <c r="H4043" s="130">
        <v>0</v>
      </c>
      <c r="I4043" s="130">
        <v>0</v>
      </c>
      <c r="J4043" s="131">
        <v>0</v>
      </c>
      <c r="K4043" s="131">
        <v>0</v>
      </c>
    </row>
    <row r="4044" spans="1:11" ht="23.1" hidden="1" customHeight="1" x14ac:dyDescent="0.15">
      <c r="A4044" s="130" t="s">
        <v>8179</v>
      </c>
      <c r="B4044" s="130" t="s">
        <v>8180</v>
      </c>
      <c r="C4044" s="130" t="s">
        <v>22</v>
      </c>
      <c r="D4044" s="130" t="s">
        <v>12</v>
      </c>
      <c r="E4044" s="131">
        <v>0</v>
      </c>
      <c r="F4044" s="131">
        <v>0</v>
      </c>
      <c r="G4044" s="130" t="s">
        <v>19</v>
      </c>
      <c r="H4044" s="130" t="s">
        <v>77</v>
      </c>
      <c r="I4044" s="130">
        <v>0</v>
      </c>
      <c r="J4044" s="131">
        <v>0</v>
      </c>
      <c r="K4044" s="131">
        <v>0</v>
      </c>
    </row>
    <row r="4045" spans="1:11" ht="23.1" hidden="1" customHeight="1" x14ac:dyDescent="0.15">
      <c r="A4045" s="130" t="s">
        <v>8181</v>
      </c>
      <c r="B4045" s="130" t="s">
        <v>8182</v>
      </c>
      <c r="C4045" s="130" t="s">
        <v>35</v>
      </c>
      <c r="D4045" s="130" t="s">
        <v>25</v>
      </c>
      <c r="E4045" s="131">
        <v>0</v>
      </c>
      <c r="F4045" s="131">
        <v>0</v>
      </c>
      <c r="G4045" s="130" t="s">
        <v>69</v>
      </c>
      <c r="H4045" s="130" t="s">
        <v>33</v>
      </c>
      <c r="I4045" s="130" t="s">
        <v>36</v>
      </c>
      <c r="J4045" s="131">
        <v>0</v>
      </c>
      <c r="K4045" s="131">
        <v>0</v>
      </c>
    </row>
    <row r="4046" spans="1:11" ht="23.1" hidden="1" customHeight="1" x14ac:dyDescent="0.15">
      <c r="A4046" s="130" t="s">
        <v>8183</v>
      </c>
      <c r="B4046" s="130" t="s">
        <v>8184</v>
      </c>
      <c r="C4046" s="130" t="s">
        <v>26</v>
      </c>
      <c r="D4046" s="130" t="s">
        <v>25</v>
      </c>
      <c r="E4046" s="131">
        <v>0</v>
      </c>
      <c r="F4046" s="131">
        <v>0</v>
      </c>
      <c r="G4046" s="130" t="s">
        <v>26</v>
      </c>
      <c r="H4046" s="130" t="s">
        <v>72</v>
      </c>
      <c r="I4046" s="130">
        <v>0</v>
      </c>
      <c r="J4046" s="131">
        <v>0</v>
      </c>
      <c r="K4046" s="131">
        <v>0</v>
      </c>
    </row>
    <row r="4047" spans="1:11" ht="23.1" hidden="1" customHeight="1" x14ac:dyDescent="0.15">
      <c r="A4047" s="130" t="s">
        <v>8185</v>
      </c>
      <c r="B4047" s="130" t="s">
        <v>8186</v>
      </c>
      <c r="C4047" s="130" t="s">
        <v>12</v>
      </c>
      <c r="D4047" s="130" t="s">
        <v>22</v>
      </c>
      <c r="E4047" s="131">
        <v>0</v>
      </c>
      <c r="F4047" s="131">
        <v>0</v>
      </c>
      <c r="G4047" s="130" t="s">
        <v>19</v>
      </c>
      <c r="H4047" s="130" t="s">
        <v>77</v>
      </c>
      <c r="I4047" s="130">
        <v>0</v>
      </c>
      <c r="J4047" s="131">
        <v>0</v>
      </c>
      <c r="K4047" s="131">
        <v>0</v>
      </c>
    </row>
    <row r="4048" spans="1:11" ht="23.1" hidden="1" customHeight="1" x14ac:dyDescent="0.15">
      <c r="A4048" s="130" t="s">
        <v>8187</v>
      </c>
      <c r="B4048" s="130" t="s">
        <v>8188</v>
      </c>
      <c r="C4048" s="130" t="s">
        <v>35</v>
      </c>
      <c r="D4048" s="130">
        <v>0</v>
      </c>
      <c r="E4048" s="131">
        <v>0</v>
      </c>
      <c r="F4048" s="131">
        <v>0</v>
      </c>
      <c r="G4048" s="130" t="s">
        <v>36</v>
      </c>
      <c r="H4048" s="130">
        <v>0</v>
      </c>
      <c r="I4048" s="130">
        <v>0</v>
      </c>
      <c r="J4048" s="131">
        <v>0</v>
      </c>
      <c r="K4048" s="131">
        <v>0</v>
      </c>
    </row>
    <row r="4049" spans="1:11" ht="23.1" hidden="1" customHeight="1" x14ac:dyDescent="0.15">
      <c r="A4049" s="130" t="s">
        <v>8189</v>
      </c>
      <c r="B4049" s="130" t="s">
        <v>8190</v>
      </c>
      <c r="C4049" s="130" t="s">
        <v>35</v>
      </c>
      <c r="D4049" s="130">
        <v>0</v>
      </c>
      <c r="E4049" s="131">
        <v>0</v>
      </c>
      <c r="F4049" s="131">
        <v>0</v>
      </c>
      <c r="G4049" s="130" t="s">
        <v>36</v>
      </c>
      <c r="H4049" s="130">
        <v>0</v>
      </c>
      <c r="I4049" s="130">
        <v>0</v>
      </c>
      <c r="J4049" s="131">
        <v>0</v>
      </c>
      <c r="K4049" s="131">
        <v>0</v>
      </c>
    </row>
    <row r="4050" spans="1:11" ht="23.1" hidden="1" customHeight="1" x14ac:dyDescent="0.15">
      <c r="A4050" s="130" t="s">
        <v>8191</v>
      </c>
      <c r="B4050" s="130" t="s">
        <v>8192</v>
      </c>
      <c r="C4050" s="130" t="s">
        <v>17</v>
      </c>
      <c r="D4050" s="130">
        <v>0</v>
      </c>
      <c r="E4050" s="131">
        <v>0</v>
      </c>
      <c r="F4050" s="131">
        <v>0</v>
      </c>
      <c r="G4050" s="130" t="s">
        <v>23</v>
      </c>
      <c r="H4050" s="130">
        <v>0</v>
      </c>
      <c r="I4050" s="130">
        <v>0</v>
      </c>
      <c r="J4050" s="131">
        <v>0</v>
      </c>
      <c r="K4050" s="131">
        <v>0</v>
      </c>
    </row>
    <row r="4051" spans="1:11" ht="23.1" hidden="1" customHeight="1" x14ac:dyDescent="0.15">
      <c r="A4051" s="130" t="s">
        <v>8193</v>
      </c>
      <c r="B4051" s="130" t="s">
        <v>8194</v>
      </c>
      <c r="C4051" s="130" t="s">
        <v>35</v>
      </c>
      <c r="D4051" s="130">
        <v>0</v>
      </c>
      <c r="E4051" s="131">
        <v>0</v>
      </c>
      <c r="F4051" s="131">
        <v>0</v>
      </c>
      <c r="G4051" s="130" t="s">
        <v>36</v>
      </c>
      <c r="H4051" s="130">
        <v>0</v>
      </c>
      <c r="I4051" s="130">
        <v>0</v>
      </c>
      <c r="J4051" s="131">
        <v>0</v>
      </c>
      <c r="K4051" s="131">
        <v>0</v>
      </c>
    </row>
    <row r="4052" spans="1:11" ht="23.1" hidden="1" customHeight="1" x14ac:dyDescent="0.15">
      <c r="A4052" s="130" t="s">
        <v>8195</v>
      </c>
      <c r="B4052" s="130" t="s">
        <v>8196</v>
      </c>
      <c r="C4052" s="130" t="s">
        <v>35</v>
      </c>
      <c r="D4052" s="130">
        <v>0</v>
      </c>
      <c r="E4052" s="131">
        <v>0</v>
      </c>
      <c r="F4052" s="131">
        <v>0</v>
      </c>
      <c r="G4052" s="130" t="s">
        <v>36</v>
      </c>
      <c r="H4052" s="130">
        <v>0</v>
      </c>
      <c r="I4052" s="130">
        <v>0</v>
      </c>
      <c r="J4052" s="131">
        <v>0</v>
      </c>
      <c r="K4052" s="131">
        <v>0</v>
      </c>
    </row>
    <row r="4053" spans="1:11" ht="23.1" hidden="1" customHeight="1" x14ac:dyDescent="0.15">
      <c r="A4053" s="130" t="s">
        <v>8197</v>
      </c>
      <c r="B4053" s="130" t="s">
        <v>8198</v>
      </c>
      <c r="C4053" s="130" t="s">
        <v>39</v>
      </c>
      <c r="D4053" s="130">
        <v>0</v>
      </c>
      <c r="E4053" s="131">
        <v>0</v>
      </c>
      <c r="F4053" s="131">
        <v>0</v>
      </c>
      <c r="G4053" s="130" t="s">
        <v>43</v>
      </c>
      <c r="H4053" s="130">
        <v>0</v>
      </c>
      <c r="I4053" s="130">
        <v>0</v>
      </c>
      <c r="J4053" s="131">
        <v>0</v>
      </c>
      <c r="K4053" s="131">
        <v>0</v>
      </c>
    </row>
    <row r="4054" spans="1:11" ht="23.1" hidden="1" customHeight="1" x14ac:dyDescent="0.15">
      <c r="A4054" s="130" t="s">
        <v>8199</v>
      </c>
      <c r="B4054" s="130" t="s">
        <v>8200</v>
      </c>
      <c r="C4054" s="130" t="s">
        <v>35</v>
      </c>
      <c r="D4054" s="130" t="s">
        <v>12</v>
      </c>
      <c r="E4054" s="131">
        <v>0</v>
      </c>
      <c r="F4054" s="131">
        <v>0</v>
      </c>
      <c r="G4054" s="130" t="s">
        <v>36</v>
      </c>
      <c r="H4054" s="130" t="s">
        <v>69</v>
      </c>
      <c r="I4054" s="130" t="s">
        <v>19</v>
      </c>
      <c r="J4054" s="131">
        <v>0</v>
      </c>
      <c r="K4054" s="131">
        <v>0</v>
      </c>
    </row>
    <row r="4055" spans="1:11" ht="23.1" hidden="1" customHeight="1" x14ac:dyDescent="0.15">
      <c r="A4055" s="130" t="s">
        <v>8201</v>
      </c>
      <c r="B4055" s="130" t="s">
        <v>8202</v>
      </c>
      <c r="C4055" s="130" t="s">
        <v>17</v>
      </c>
      <c r="D4055" s="130">
        <v>0</v>
      </c>
      <c r="E4055" s="131">
        <v>0</v>
      </c>
      <c r="F4055" s="131">
        <v>0</v>
      </c>
      <c r="G4055" s="130" t="s">
        <v>23</v>
      </c>
      <c r="H4055" s="130">
        <v>0</v>
      </c>
      <c r="I4055" s="130">
        <v>0</v>
      </c>
      <c r="J4055" s="131">
        <v>0</v>
      </c>
      <c r="K4055" s="131">
        <v>0</v>
      </c>
    </row>
    <row r="4056" spans="1:11" ht="23.1" hidden="1" customHeight="1" x14ac:dyDescent="0.15">
      <c r="A4056" s="130" t="s">
        <v>8203</v>
      </c>
      <c r="B4056" s="130" t="s">
        <v>8204</v>
      </c>
      <c r="C4056" s="130" t="s">
        <v>39</v>
      </c>
      <c r="D4056" s="130">
        <v>0</v>
      </c>
      <c r="E4056" s="131">
        <v>0</v>
      </c>
      <c r="F4056" s="131">
        <v>0</v>
      </c>
      <c r="G4056" s="130" t="s">
        <v>43</v>
      </c>
      <c r="H4056" s="130">
        <v>0</v>
      </c>
      <c r="I4056" s="130">
        <v>0</v>
      </c>
      <c r="J4056" s="131">
        <v>0</v>
      </c>
      <c r="K4056" s="131">
        <v>0</v>
      </c>
    </row>
    <row r="4057" spans="1:11" ht="23.1" hidden="1" customHeight="1" x14ac:dyDescent="0.15">
      <c r="A4057" s="130" t="s">
        <v>8205</v>
      </c>
      <c r="B4057" s="130" t="s">
        <v>8206</v>
      </c>
      <c r="C4057" s="130" t="s">
        <v>35</v>
      </c>
      <c r="D4057" s="130" t="s">
        <v>11</v>
      </c>
      <c r="E4057" s="131">
        <v>0</v>
      </c>
      <c r="F4057" s="131">
        <v>0</v>
      </c>
      <c r="G4057" s="130" t="s">
        <v>36</v>
      </c>
      <c r="H4057" s="130" t="s">
        <v>13</v>
      </c>
      <c r="I4057" s="130">
        <v>0</v>
      </c>
      <c r="J4057" s="131">
        <v>0</v>
      </c>
      <c r="K4057" s="131">
        <v>0</v>
      </c>
    </row>
    <row r="4058" spans="1:11" ht="23.1" hidden="1" customHeight="1" x14ac:dyDescent="0.15">
      <c r="A4058" s="130" t="s">
        <v>8207</v>
      </c>
      <c r="B4058" s="130" t="s">
        <v>8208</v>
      </c>
      <c r="C4058" s="130" t="s">
        <v>26</v>
      </c>
      <c r="D4058" s="130">
        <v>0</v>
      </c>
      <c r="E4058" s="131">
        <v>0</v>
      </c>
      <c r="F4058" s="131">
        <v>0</v>
      </c>
      <c r="G4058" s="130" t="s">
        <v>26</v>
      </c>
      <c r="H4058" s="130">
        <v>0</v>
      </c>
      <c r="I4058" s="130">
        <v>0</v>
      </c>
      <c r="J4058" s="131">
        <v>0</v>
      </c>
      <c r="K4058" s="131">
        <v>0</v>
      </c>
    </row>
    <row r="4059" spans="1:11" ht="23.1" hidden="1" customHeight="1" x14ac:dyDescent="0.15">
      <c r="A4059" s="130" t="s">
        <v>8209</v>
      </c>
      <c r="B4059" s="130" t="s">
        <v>8210</v>
      </c>
      <c r="C4059" s="130" t="s">
        <v>22</v>
      </c>
      <c r="D4059" s="130">
        <v>0</v>
      </c>
      <c r="E4059" s="131">
        <v>0</v>
      </c>
      <c r="F4059" s="131">
        <v>0</v>
      </c>
      <c r="G4059" s="130" t="s">
        <v>51</v>
      </c>
      <c r="H4059" s="130">
        <v>0</v>
      </c>
      <c r="I4059" s="130">
        <v>0</v>
      </c>
      <c r="J4059" s="131">
        <v>0</v>
      </c>
      <c r="K4059" s="131">
        <v>0</v>
      </c>
    </row>
    <row r="4060" spans="1:11" ht="23.1" hidden="1" customHeight="1" x14ac:dyDescent="0.15">
      <c r="A4060" s="130" t="s">
        <v>8211</v>
      </c>
      <c r="B4060" s="130" t="s">
        <v>8212</v>
      </c>
      <c r="C4060" s="130" t="s">
        <v>35</v>
      </c>
      <c r="D4060" s="130">
        <v>0</v>
      </c>
      <c r="E4060" s="131">
        <v>0</v>
      </c>
      <c r="F4060" s="131">
        <v>0</v>
      </c>
      <c r="G4060" s="130" t="s">
        <v>36</v>
      </c>
      <c r="H4060" s="130">
        <v>0</v>
      </c>
      <c r="I4060" s="130">
        <v>0</v>
      </c>
      <c r="J4060" s="131">
        <v>0</v>
      </c>
      <c r="K4060" s="131">
        <v>0</v>
      </c>
    </row>
    <row r="4061" spans="1:11" ht="23.1" hidden="1" customHeight="1" x14ac:dyDescent="0.15">
      <c r="A4061" s="130" t="s">
        <v>8213</v>
      </c>
      <c r="B4061" s="130" t="s">
        <v>8214</v>
      </c>
      <c r="C4061" s="130" t="s">
        <v>11</v>
      </c>
      <c r="D4061" s="130">
        <v>0</v>
      </c>
      <c r="E4061" s="131">
        <v>0</v>
      </c>
      <c r="F4061" s="131">
        <v>0</v>
      </c>
      <c r="G4061" s="130" t="s">
        <v>13</v>
      </c>
      <c r="H4061" s="130">
        <v>0</v>
      </c>
      <c r="I4061" s="130">
        <v>0</v>
      </c>
      <c r="J4061" s="131">
        <v>0</v>
      </c>
      <c r="K4061" s="131">
        <v>0</v>
      </c>
    </row>
    <row r="4062" spans="1:11" ht="23.1" hidden="1" customHeight="1" x14ac:dyDescent="0.15">
      <c r="A4062" s="130" t="s">
        <v>8215</v>
      </c>
      <c r="B4062" s="130" t="s">
        <v>8216</v>
      </c>
      <c r="C4062" s="130" t="s">
        <v>39</v>
      </c>
      <c r="D4062" s="130">
        <v>0</v>
      </c>
      <c r="E4062" s="131">
        <v>0</v>
      </c>
      <c r="F4062" s="131">
        <v>0</v>
      </c>
      <c r="G4062" s="130" t="s">
        <v>43</v>
      </c>
      <c r="H4062" s="130">
        <v>0</v>
      </c>
      <c r="I4062" s="130">
        <v>0</v>
      </c>
      <c r="J4062" s="131">
        <v>0</v>
      </c>
      <c r="K4062" s="131">
        <v>0</v>
      </c>
    </row>
    <row r="4063" spans="1:11" ht="23.1" hidden="1" customHeight="1" x14ac:dyDescent="0.15">
      <c r="A4063" s="130" t="s">
        <v>8217</v>
      </c>
      <c r="B4063" s="130" t="s">
        <v>8218</v>
      </c>
      <c r="C4063" s="130" t="s">
        <v>11</v>
      </c>
      <c r="D4063" s="130">
        <v>0</v>
      </c>
      <c r="E4063" s="131">
        <v>0</v>
      </c>
      <c r="F4063" s="131">
        <v>0</v>
      </c>
      <c r="G4063" s="130" t="s">
        <v>13</v>
      </c>
      <c r="H4063" s="130">
        <v>0</v>
      </c>
      <c r="I4063" s="130">
        <v>0</v>
      </c>
      <c r="J4063" s="131">
        <v>0</v>
      </c>
      <c r="K4063" s="131">
        <v>0</v>
      </c>
    </row>
    <row r="4064" spans="1:11" ht="23.1" hidden="1" customHeight="1" x14ac:dyDescent="0.15">
      <c r="A4064" s="130" t="s">
        <v>8219</v>
      </c>
      <c r="B4064" s="130" t="s">
        <v>8220</v>
      </c>
      <c r="C4064" s="130" t="s">
        <v>11</v>
      </c>
      <c r="D4064" s="130" t="s">
        <v>26</v>
      </c>
      <c r="E4064" s="131">
        <v>0</v>
      </c>
      <c r="F4064" s="131">
        <v>0</v>
      </c>
      <c r="G4064" s="130" t="s">
        <v>13</v>
      </c>
      <c r="H4064" s="130" t="s">
        <v>26</v>
      </c>
      <c r="I4064" s="130">
        <v>0</v>
      </c>
      <c r="J4064" s="131">
        <v>0</v>
      </c>
      <c r="K4064" s="131">
        <v>0</v>
      </c>
    </row>
    <row r="4065" spans="1:11" ht="23.1" hidden="1" customHeight="1" x14ac:dyDescent="0.15">
      <c r="A4065" s="130" t="s">
        <v>8221</v>
      </c>
      <c r="B4065" s="130" t="s">
        <v>8222</v>
      </c>
      <c r="C4065" s="130" t="s">
        <v>12</v>
      </c>
      <c r="D4065" s="130">
        <v>0</v>
      </c>
      <c r="E4065" s="131">
        <v>0</v>
      </c>
      <c r="F4065" s="131">
        <v>0</v>
      </c>
      <c r="G4065" s="130" t="s">
        <v>19</v>
      </c>
      <c r="H4065" s="130">
        <v>0</v>
      </c>
      <c r="I4065" s="130">
        <v>0</v>
      </c>
      <c r="J4065" s="131">
        <v>0</v>
      </c>
      <c r="K4065" s="131">
        <v>0</v>
      </c>
    </row>
    <row r="4066" spans="1:11" ht="23.1" hidden="1" customHeight="1" x14ac:dyDescent="0.15">
      <c r="A4066" s="130" t="s">
        <v>8223</v>
      </c>
      <c r="B4066" s="130" t="s">
        <v>8224</v>
      </c>
      <c r="C4066" s="130" t="s">
        <v>17</v>
      </c>
      <c r="D4066" s="130">
        <v>0</v>
      </c>
      <c r="E4066" s="131">
        <v>0</v>
      </c>
      <c r="F4066" s="131">
        <v>0</v>
      </c>
      <c r="G4066" s="130" t="s">
        <v>23</v>
      </c>
      <c r="H4066" s="130">
        <v>0</v>
      </c>
      <c r="I4066" s="130">
        <v>0</v>
      </c>
      <c r="J4066" s="131">
        <v>0</v>
      </c>
      <c r="K4066" s="131">
        <v>0</v>
      </c>
    </row>
    <row r="4067" spans="1:11" ht="23.1" hidden="1" customHeight="1" x14ac:dyDescent="0.15">
      <c r="A4067" s="130" t="s">
        <v>8225</v>
      </c>
      <c r="B4067" s="130" t="s">
        <v>8226</v>
      </c>
      <c r="C4067" s="130" t="s">
        <v>47</v>
      </c>
      <c r="D4067" s="130" t="s">
        <v>12</v>
      </c>
      <c r="E4067" s="131">
        <v>0</v>
      </c>
      <c r="F4067" s="131">
        <v>0</v>
      </c>
      <c r="G4067" s="130" t="s">
        <v>47</v>
      </c>
      <c r="H4067" s="130" t="s">
        <v>19</v>
      </c>
      <c r="I4067" s="130">
        <v>0</v>
      </c>
      <c r="J4067" s="131">
        <v>0</v>
      </c>
      <c r="K4067" s="131">
        <v>0</v>
      </c>
    </row>
    <row r="4068" spans="1:11" ht="23.1" hidden="1" customHeight="1" x14ac:dyDescent="0.15">
      <c r="A4068" s="130" t="s">
        <v>8227</v>
      </c>
      <c r="B4068" s="130" t="s">
        <v>8228</v>
      </c>
      <c r="C4068" s="130" t="s">
        <v>18</v>
      </c>
      <c r="D4068" s="130">
        <v>0</v>
      </c>
      <c r="E4068" s="131">
        <v>0</v>
      </c>
      <c r="F4068" s="131">
        <v>0</v>
      </c>
      <c r="G4068" s="130" t="s">
        <v>18</v>
      </c>
      <c r="H4068" s="130">
        <v>0</v>
      </c>
      <c r="I4068" s="130">
        <v>0</v>
      </c>
      <c r="J4068" s="131">
        <v>0</v>
      </c>
      <c r="K4068" s="131">
        <v>0</v>
      </c>
    </row>
    <row r="4069" spans="1:11" ht="23.1" hidden="1" customHeight="1" x14ac:dyDescent="0.15">
      <c r="A4069" s="130" t="s">
        <v>8229</v>
      </c>
      <c r="B4069" s="130" t="s">
        <v>8230</v>
      </c>
      <c r="C4069" s="130" t="s">
        <v>22</v>
      </c>
      <c r="D4069" s="130">
        <v>0</v>
      </c>
      <c r="E4069" s="131">
        <v>0</v>
      </c>
      <c r="F4069" s="131">
        <v>0</v>
      </c>
      <c r="G4069" s="130" t="s">
        <v>70</v>
      </c>
      <c r="H4069" s="130">
        <v>0</v>
      </c>
      <c r="I4069" s="130">
        <v>0</v>
      </c>
      <c r="J4069" s="131">
        <v>0</v>
      </c>
      <c r="K4069" s="131">
        <v>0</v>
      </c>
    </row>
    <row r="4070" spans="1:11" ht="23.1" hidden="1" customHeight="1" x14ac:dyDescent="0.15">
      <c r="A4070" s="130" t="s">
        <v>8231</v>
      </c>
      <c r="B4070" s="130" t="s">
        <v>8232</v>
      </c>
      <c r="C4070" s="130" t="s">
        <v>26</v>
      </c>
      <c r="D4070" s="130">
        <v>0</v>
      </c>
      <c r="E4070" s="131">
        <v>0</v>
      </c>
      <c r="F4070" s="131">
        <v>0</v>
      </c>
      <c r="G4070" s="130" t="s">
        <v>26</v>
      </c>
      <c r="H4070" s="130">
        <v>0</v>
      </c>
      <c r="I4070" s="130">
        <v>0</v>
      </c>
      <c r="J4070" s="131">
        <v>0</v>
      </c>
      <c r="K4070" s="131">
        <v>0</v>
      </c>
    </row>
    <row r="4071" spans="1:11" ht="23.1" hidden="1" customHeight="1" x14ac:dyDescent="0.15">
      <c r="A4071" s="130" t="s">
        <v>8233</v>
      </c>
      <c r="B4071" s="130" t="s">
        <v>8234</v>
      </c>
      <c r="C4071" s="130" t="s">
        <v>26</v>
      </c>
      <c r="D4071" s="130" t="s">
        <v>11</v>
      </c>
      <c r="E4071" s="131">
        <v>0</v>
      </c>
      <c r="F4071" s="131">
        <v>0</v>
      </c>
      <c r="G4071" s="130" t="s">
        <v>26</v>
      </c>
      <c r="H4071" s="130" t="s">
        <v>13</v>
      </c>
      <c r="I4071" s="130">
        <v>0</v>
      </c>
      <c r="J4071" s="131">
        <v>0</v>
      </c>
      <c r="K4071" s="131">
        <v>0</v>
      </c>
    </row>
    <row r="4072" spans="1:11" ht="23.1" hidden="1" customHeight="1" x14ac:dyDescent="0.15">
      <c r="A4072" s="130" t="s">
        <v>8235</v>
      </c>
      <c r="B4072" s="130" t="s">
        <v>8236</v>
      </c>
      <c r="C4072" s="130" t="s">
        <v>22</v>
      </c>
      <c r="D4072" s="130">
        <v>0</v>
      </c>
      <c r="E4072" s="131">
        <v>0</v>
      </c>
      <c r="F4072" s="131">
        <v>0</v>
      </c>
      <c r="G4072" s="130" t="s">
        <v>71</v>
      </c>
      <c r="H4072" s="130">
        <v>0</v>
      </c>
      <c r="I4072" s="130">
        <v>0</v>
      </c>
      <c r="J4072" s="131">
        <v>0</v>
      </c>
      <c r="K4072" s="131">
        <v>0</v>
      </c>
    </row>
    <row r="4073" spans="1:11" ht="23.1" hidden="1" customHeight="1" x14ac:dyDescent="0.15">
      <c r="A4073" s="130" t="s">
        <v>8237</v>
      </c>
      <c r="B4073" s="130" t="s">
        <v>8238</v>
      </c>
      <c r="C4073" s="130" t="s">
        <v>35</v>
      </c>
      <c r="D4073" s="130" t="s">
        <v>40</v>
      </c>
      <c r="E4073" s="131">
        <v>0</v>
      </c>
      <c r="F4073" s="131">
        <v>0</v>
      </c>
      <c r="G4073" s="130" t="s">
        <v>36</v>
      </c>
      <c r="H4073" s="130" t="s">
        <v>40</v>
      </c>
      <c r="I4073" s="130" t="s">
        <v>69</v>
      </c>
      <c r="J4073" s="131">
        <v>0</v>
      </c>
      <c r="K4073" s="131">
        <v>0</v>
      </c>
    </row>
    <row r="4074" spans="1:11" ht="23.1" hidden="1" customHeight="1" x14ac:dyDescent="0.15">
      <c r="A4074" s="130" t="s">
        <v>8239</v>
      </c>
      <c r="B4074" s="130" t="s">
        <v>8240</v>
      </c>
      <c r="C4074" s="130" t="s">
        <v>18</v>
      </c>
      <c r="D4074" s="130">
        <v>0</v>
      </c>
      <c r="E4074" s="131">
        <v>0</v>
      </c>
      <c r="F4074" s="131">
        <v>0</v>
      </c>
      <c r="G4074" s="130" t="s">
        <v>18</v>
      </c>
      <c r="H4074" s="130">
        <v>0</v>
      </c>
      <c r="I4074" s="130">
        <v>0</v>
      </c>
      <c r="J4074" s="131">
        <v>0</v>
      </c>
      <c r="K4074" s="131">
        <v>0</v>
      </c>
    </row>
    <row r="4075" spans="1:11" ht="23.1" hidden="1" customHeight="1" x14ac:dyDescent="0.15">
      <c r="A4075" s="130" t="s">
        <v>8241</v>
      </c>
      <c r="B4075" s="130" t="s">
        <v>8242</v>
      </c>
      <c r="C4075" s="130" t="s">
        <v>22</v>
      </c>
      <c r="D4075" s="130" t="s">
        <v>40</v>
      </c>
      <c r="E4075" s="131">
        <v>0</v>
      </c>
      <c r="F4075" s="131">
        <v>0</v>
      </c>
      <c r="G4075" s="130" t="s">
        <v>70</v>
      </c>
      <c r="H4075" s="130" t="s">
        <v>40</v>
      </c>
      <c r="I4075" s="130">
        <v>0</v>
      </c>
      <c r="J4075" s="131">
        <v>0</v>
      </c>
      <c r="K4075" s="131">
        <v>0</v>
      </c>
    </row>
    <row r="4076" spans="1:11" ht="23.1" hidden="1" customHeight="1" x14ac:dyDescent="0.15">
      <c r="A4076" s="130" t="s">
        <v>8243</v>
      </c>
      <c r="B4076" s="130" t="s">
        <v>8244</v>
      </c>
      <c r="C4076" s="130" t="s">
        <v>12</v>
      </c>
      <c r="D4076" s="130" t="s">
        <v>22</v>
      </c>
      <c r="E4076" s="131">
        <v>0</v>
      </c>
      <c r="F4076" s="131">
        <v>0</v>
      </c>
      <c r="G4076" s="130" t="s">
        <v>19</v>
      </c>
      <c r="H4076" s="130" t="s">
        <v>77</v>
      </c>
      <c r="I4076" s="130">
        <v>0</v>
      </c>
      <c r="J4076" s="131">
        <v>0</v>
      </c>
      <c r="K4076" s="131">
        <v>0</v>
      </c>
    </row>
    <row r="4077" spans="1:11" ht="23.1" hidden="1" customHeight="1" x14ac:dyDescent="0.15">
      <c r="A4077" s="130" t="s">
        <v>8245</v>
      </c>
      <c r="B4077" s="130" t="s">
        <v>8246</v>
      </c>
      <c r="C4077" s="130" t="s">
        <v>25</v>
      </c>
      <c r="D4077" s="130">
        <v>0</v>
      </c>
      <c r="E4077" s="131" t="s">
        <v>39</v>
      </c>
      <c r="F4077" s="131">
        <v>0</v>
      </c>
      <c r="G4077" s="130" t="s">
        <v>41</v>
      </c>
      <c r="H4077" s="130">
        <v>0</v>
      </c>
      <c r="I4077" s="130">
        <v>0</v>
      </c>
      <c r="J4077" s="131" t="s">
        <v>43</v>
      </c>
      <c r="K4077" s="131">
        <v>0</v>
      </c>
    </row>
    <row r="4078" spans="1:11" ht="23.1" hidden="1" customHeight="1" x14ac:dyDescent="0.15">
      <c r="A4078" s="130" t="s">
        <v>8247</v>
      </c>
      <c r="B4078" s="130" t="s">
        <v>8248</v>
      </c>
      <c r="C4078" s="130" t="s">
        <v>12</v>
      </c>
      <c r="D4078" s="130" t="s">
        <v>39</v>
      </c>
      <c r="E4078" s="131">
        <v>0</v>
      </c>
      <c r="F4078" s="131">
        <v>0</v>
      </c>
      <c r="G4078" s="130" t="s">
        <v>19</v>
      </c>
      <c r="H4078" s="130" t="s">
        <v>43</v>
      </c>
      <c r="I4078" s="130">
        <v>0</v>
      </c>
      <c r="J4078" s="131">
        <v>0</v>
      </c>
      <c r="K4078" s="131">
        <v>0</v>
      </c>
    </row>
    <row r="4079" spans="1:11" ht="23.1" hidden="1" customHeight="1" x14ac:dyDescent="0.15">
      <c r="A4079" s="130" t="s">
        <v>8249</v>
      </c>
      <c r="B4079" s="130" t="s">
        <v>8250</v>
      </c>
      <c r="C4079" s="130" t="s">
        <v>22</v>
      </c>
      <c r="D4079" s="130">
        <v>0</v>
      </c>
      <c r="E4079" s="131">
        <v>0</v>
      </c>
      <c r="F4079" s="131">
        <v>0</v>
      </c>
      <c r="G4079" s="130" t="s">
        <v>51</v>
      </c>
      <c r="H4079" s="130">
        <v>0</v>
      </c>
      <c r="I4079" s="130">
        <v>0</v>
      </c>
      <c r="J4079" s="131">
        <v>0</v>
      </c>
      <c r="K4079" s="131">
        <v>0</v>
      </c>
    </row>
    <row r="4080" spans="1:11" ht="23.1" hidden="1" customHeight="1" x14ac:dyDescent="0.15">
      <c r="A4080" s="130" t="s">
        <v>8251</v>
      </c>
      <c r="B4080" s="130" t="s">
        <v>8252</v>
      </c>
      <c r="C4080" s="130" t="s">
        <v>39</v>
      </c>
      <c r="D4080" s="130">
        <v>0</v>
      </c>
      <c r="E4080" s="131" t="s">
        <v>17</v>
      </c>
      <c r="F4080" s="131">
        <v>0</v>
      </c>
      <c r="G4080" s="130" t="s">
        <v>67</v>
      </c>
      <c r="H4080" s="130">
        <v>0</v>
      </c>
      <c r="I4080" s="130">
        <v>0</v>
      </c>
      <c r="J4080" s="131">
        <v>0</v>
      </c>
      <c r="K4080" s="131">
        <v>0</v>
      </c>
    </row>
    <row r="4081" spans="1:11" ht="23.1" hidden="1" customHeight="1" x14ac:dyDescent="0.15">
      <c r="A4081" s="130" t="s">
        <v>8253</v>
      </c>
      <c r="B4081" s="130" t="s">
        <v>8254</v>
      </c>
      <c r="C4081" s="130" t="s">
        <v>26</v>
      </c>
      <c r="D4081" s="130">
        <v>0</v>
      </c>
      <c r="E4081" s="131">
        <v>0</v>
      </c>
      <c r="F4081" s="131">
        <v>0</v>
      </c>
      <c r="G4081" s="130" t="s">
        <v>26</v>
      </c>
      <c r="H4081" s="130">
        <v>0</v>
      </c>
      <c r="I4081" s="130">
        <v>0</v>
      </c>
      <c r="J4081" s="131">
        <v>0</v>
      </c>
      <c r="K4081" s="131">
        <v>0</v>
      </c>
    </row>
    <row r="4082" spans="1:11" ht="23.1" hidden="1" customHeight="1" x14ac:dyDescent="0.15">
      <c r="A4082" s="130" t="s">
        <v>8255</v>
      </c>
      <c r="B4082" s="130" t="s">
        <v>8256</v>
      </c>
      <c r="C4082" s="130" t="s">
        <v>26</v>
      </c>
      <c r="D4082" s="130">
        <v>0</v>
      </c>
      <c r="E4082" s="131" t="s">
        <v>22</v>
      </c>
      <c r="F4082" s="131">
        <v>0</v>
      </c>
      <c r="G4082" s="130" t="s">
        <v>26</v>
      </c>
      <c r="H4082" s="130">
        <v>0</v>
      </c>
      <c r="I4082" s="130">
        <v>0</v>
      </c>
      <c r="J4082" s="131" t="s">
        <v>70</v>
      </c>
      <c r="K4082" s="131">
        <v>0</v>
      </c>
    </row>
    <row r="4083" spans="1:11" ht="23.1" hidden="1" customHeight="1" x14ac:dyDescent="0.15">
      <c r="A4083" s="130" t="s">
        <v>8257</v>
      </c>
      <c r="B4083" s="130" t="s">
        <v>8258</v>
      </c>
      <c r="C4083" s="130" t="s">
        <v>12</v>
      </c>
      <c r="D4083" s="130">
        <v>0</v>
      </c>
      <c r="E4083" s="131">
        <v>0</v>
      </c>
      <c r="F4083" s="131">
        <v>0</v>
      </c>
      <c r="G4083" s="130" t="s">
        <v>19</v>
      </c>
      <c r="H4083" s="130">
        <v>0</v>
      </c>
      <c r="I4083" s="130">
        <v>0</v>
      </c>
      <c r="J4083" s="131">
        <v>0</v>
      </c>
      <c r="K4083" s="131">
        <v>0</v>
      </c>
    </row>
    <row r="4084" spans="1:11" ht="23.1" hidden="1" customHeight="1" x14ac:dyDescent="0.15">
      <c r="A4084" s="130" t="s">
        <v>8259</v>
      </c>
      <c r="B4084" s="130" t="s">
        <v>8260</v>
      </c>
      <c r="C4084" s="130" t="s">
        <v>11</v>
      </c>
      <c r="D4084" s="130">
        <v>0</v>
      </c>
      <c r="E4084" s="131">
        <v>0</v>
      </c>
      <c r="F4084" s="131">
        <v>0</v>
      </c>
      <c r="G4084" s="130" t="s">
        <v>57</v>
      </c>
      <c r="H4084" s="130">
        <v>0</v>
      </c>
      <c r="I4084" s="130">
        <v>0</v>
      </c>
      <c r="J4084" s="131">
        <v>0</v>
      </c>
      <c r="K4084" s="131">
        <v>0</v>
      </c>
    </row>
    <row r="4085" spans="1:11" ht="23.1" hidden="1" customHeight="1" x14ac:dyDescent="0.15">
      <c r="A4085" s="130" t="s">
        <v>8261</v>
      </c>
      <c r="B4085" s="130" t="s">
        <v>8262</v>
      </c>
      <c r="C4085" s="130" t="s">
        <v>47</v>
      </c>
      <c r="D4085" s="130">
        <v>0</v>
      </c>
      <c r="E4085" s="131">
        <v>0</v>
      </c>
      <c r="F4085" s="131">
        <v>0</v>
      </c>
      <c r="G4085" s="130" t="s">
        <v>47</v>
      </c>
      <c r="H4085" s="130">
        <v>0</v>
      </c>
      <c r="I4085" s="130">
        <v>0</v>
      </c>
      <c r="J4085" s="131">
        <v>0</v>
      </c>
      <c r="K4085" s="131">
        <v>0</v>
      </c>
    </row>
    <row r="4086" spans="1:11" ht="23.1" hidden="1" customHeight="1" x14ac:dyDescent="0.15">
      <c r="A4086" s="130" t="s">
        <v>8263</v>
      </c>
      <c r="B4086" s="130" t="s">
        <v>8264</v>
      </c>
      <c r="C4086" s="130" t="s">
        <v>39</v>
      </c>
      <c r="D4086" s="130" t="s">
        <v>11</v>
      </c>
      <c r="E4086" s="131">
        <v>0</v>
      </c>
      <c r="F4086" s="131">
        <v>0</v>
      </c>
      <c r="G4086" s="130" t="s">
        <v>43</v>
      </c>
      <c r="H4086" s="130" t="s">
        <v>13</v>
      </c>
      <c r="I4086" s="130">
        <v>0</v>
      </c>
      <c r="J4086" s="131">
        <v>0</v>
      </c>
      <c r="K4086" s="131">
        <v>0</v>
      </c>
    </row>
    <row r="4087" spans="1:11" ht="23.1" hidden="1" customHeight="1" x14ac:dyDescent="0.15">
      <c r="A4087" s="130" t="s">
        <v>8265</v>
      </c>
      <c r="B4087" s="130" t="s">
        <v>8266</v>
      </c>
      <c r="C4087" s="130" t="s">
        <v>22</v>
      </c>
      <c r="D4087" s="130" t="s">
        <v>12</v>
      </c>
      <c r="E4087" s="131">
        <v>0</v>
      </c>
      <c r="F4087" s="131">
        <v>0</v>
      </c>
      <c r="G4087" s="130" t="s">
        <v>77</v>
      </c>
      <c r="H4087" s="130" t="s">
        <v>19</v>
      </c>
      <c r="I4087" s="130">
        <v>0</v>
      </c>
      <c r="J4087" s="131">
        <v>0</v>
      </c>
      <c r="K4087" s="131">
        <v>0</v>
      </c>
    </row>
    <row r="4088" spans="1:11" ht="23.1" hidden="1" customHeight="1" x14ac:dyDescent="0.15">
      <c r="A4088" s="130" t="s">
        <v>8267</v>
      </c>
      <c r="B4088" s="130" t="s">
        <v>8268</v>
      </c>
      <c r="C4088" s="130" t="s">
        <v>11</v>
      </c>
      <c r="D4088" s="130">
        <v>0</v>
      </c>
      <c r="E4088" s="131">
        <v>0</v>
      </c>
      <c r="F4088" s="131">
        <v>0</v>
      </c>
      <c r="G4088" s="130" t="s">
        <v>13</v>
      </c>
      <c r="H4088" s="130">
        <v>0</v>
      </c>
      <c r="I4088" s="130">
        <v>0</v>
      </c>
      <c r="J4088" s="131">
        <v>0</v>
      </c>
      <c r="K4088" s="131">
        <v>0</v>
      </c>
    </row>
    <row r="4089" spans="1:11" ht="23.1" hidden="1" customHeight="1" x14ac:dyDescent="0.15">
      <c r="A4089" s="130" t="s">
        <v>8269</v>
      </c>
      <c r="B4089" s="130" t="s">
        <v>8270</v>
      </c>
      <c r="C4089" s="130" t="s">
        <v>11</v>
      </c>
      <c r="D4089" s="130">
        <v>0</v>
      </c>
      <c r="E4089" s="131">
        <v>0</v>
      </c>
      <c r="F4089" s="131">
        <v>0</v>
      </c>
      <c r="G4089" s="130" t="s">
        <v>13</v>
      </c>
      <c r="H4089" s="130">
        <v>0</v>
      </c>
      <c r="I4089" s="130">
        <v>0</v>
      </c>
      <c r="J4089" s="131">
        <v>0</v>
      </c>
      <c r="K4089" s="131">
        <v>0</v>
      </c>
    </row>
    <row r="4090" spans="1:11" ht="23.1" hidden="1" customHeight="1" x14ac:dyDescent="0.15">
      <c r="A4090" s="130" t="s">
        <v>8271</v>
      </c>
      <c r="B4090" s="130" t="s">
        <v>8272</v>
      </c>
      <c r="C4090" s="130" t="s">
        <v>50</v>
      </c>
      <c r="D4090" s="130">
        <v>0</v>
      </c>
      <c r="E4090" s="131">
        <v>0</v>
      </c>
      <c r="F4090" s="131">
        <v>0</v>
      </c>
      <c r="G4090" s="130" t="s">
        <v>50</v>
      </c>
      <c r="H4090" s="130">
        <v>0</v>
      </c>
      <c r="I4090" s="130">
        <v>0</v>
      </c>
      <c r="J4090" s="131">
        <v>0</v>
      </c>
      <c r="K4090" s="131">
        <v>0</v>
      </c>
    </row>
    <row r="4091" spans="1:11" ht="23.1" hidden="1" customHeight="1" x14ac:dyDescent="0.15">
      <c r="A4091" s="130" t="s">
        <v>8273</v>
      </c>
      <c r="B4091" s="130" t="s">
        <v>8274</v>
      </c>
      <c r="C4091" s="130" t="s">
        <v>17</v>
      </c>
      <c r="D4091" s="130" t="s">
        <v>25</v>
      </c>
      <c r="E4091" s="131">
        <v>0</v>
      </c>
      <c r="F4091" s="131">
        <v>0</v>
      </c>
      <c r="G4091" s="130" t="s">
        <v>23</v>
      </c>
      <c r="H4091" s="130" t="s">
        <v>27</v>
      </c>
      <c r="I4091" s="130">
        <v>0</v>
      </c>
      <c r="J4091" s="131">
        <v>0</v>
      </c>
      <c r="K4091" s="131">
        <v>0</v>
      </c>
    </row>
    <row r="4092" spans="1:11" ht="23.1" hidden="1" customHeight="1" x14ac:dyDescent="0.15">
      <c r="A4092" s="130" t="s">
        <v>8275</v>
      </c>
      <c r="B4092" s="130" t="s">
        <v>8276</v>
      </c>
      <c r="C4092" s="130" t="s">
        <v>35</v>
      </c>
      <c r="D4092" s="130" t="s">
        <v>26</v>
      </c>
      <c r="E4092" s="131">
        <v>0</v>
      </c>
      <c r="F4092" s="131">
        <v>0</v>
      </c>
      <c r="G4092" s="130" t="s">
        <v>36</v>
      </c>
      <c r="H4092" s="130" t="s">
        <v>26</v>
      </c>
      <c r="I4092" s="130">
        <v>0</v>
      </c>
      <c r="J4092" s="131">
        <v>0</v>
      </c>
      <c r="K4092" s="131">
        <v>0</v>
      </c>
    </row>
    <row r="4093" spans="1:11" ht="23.1" hidden="1" customHeight="1" x14ac:dyDescent="0.15">
      <c r="A4093" s="130" t="s">
        <v>8277</v>
      </c>
      <c r="B4093" s="130" t="s">
        <v>8278</v>
      </c>
      <c r="C4093" s="130" t="s">
        <v>17</v>
      </c>
      <c r="D4093" s="130">
        <v>0</v>
      </c>
      <c r="E4093" s="131">
        <v>0</v>
      </c>
      <c r="F4093" s="131">
        <v>0</v>
      </c>
      <c r="G4093" s="130" t="s">
        <v>23</v>
      </c>
      <c r="H4093" s="130">
        <v>0</v>
      </c>
      <c r="I4093" s="130">
        <v>0</v>
      </c>
      <c r="J4093" s="131">
        <v>0</v>
      </c>
      <c r="K4093" s="131">
        <v>0</v>
      </c>
    </row>
    <row r="4094" spans="1:11" ht="23.1" hidden="1" customHeight="1" x14ac:dyDescent="0.15">
      <c r="A4094" s="130" t="s">
        <v>8279</v>
      </c>
      <c r="B4094" s="130" t="s">
        <v>8280</v>
      </c>
      <c r="C4094" s="130" t="s">
        <v>25</v>
      </c>
      <c r="D4094" s="130">
        <v>0</v>
      </c>
      <c r="E4094" s="131">
        <v>0</v>
      </c>
      <c r="F4094" s="131">
        <v>0</v>
      </c>
      <c r="G4094" s="130" t="s">
        <v>64</v>
      </c>
      <c r="H4094" s="130">
        <v>0</v>
      </c>
      <c r="I4094" s="130">
        <v>0</v>
      </c>
      <c r="J4094" s="131">
        <v>0</v>
      </c>
      <c r="K4094" s="131">
        <v>0</v>
      </c>
    </row>
    <row r="4095" spans="1:11" ht="23.1" hidden="1" customHeight="1" x14ac:dyDescent="0.15">
      <c r="A4095" s="130" t="s">
        <v>8281</v>
      </c>
      <c r="B4095" s="130" t="s">
        <v>8282</v>
      </c>
      <c r="C4095" s="130" t="s">
        <v>26</v>
      </c>
      <c r="D4095" s="130">
        <v>0</v>
      </c>
      <c r="E4095" s="131">
        <v>0</v>
      </c>
      <c r="F4095" s="131">
        <v>0</v>
      </c>
      <c r="G4095" s="130" t="s">
        <v>26</v>
      </c>
      <c r="H4095" s="130" t="s">
        <v>41</v>
      </c>
      <c r="I4095" s="130">
        <v>0</v>
      </c>
      <c r="J4095" s="131">
        <v>0</v>
      </c>
      <c r="K4095" s="131">
        <v>0</v>
      </c>
    </row>
    <row r="4096" spans="1:11" ht="23.1" hidden="1" customHeight="1" x14ac:dyDescent="0.15">
      <c r="A4096" s="130" t="s">
        <v>8283</v>
      </c>
      <c r="B4096" s="130" t="s">
        <v>8284</v>
      </c>
      <c r="C4096" s="130" t="s">
        <v>14</v>
      </c>
      <c r="D4096" s="130">
        <v>0</v>
      </c>
      <c r="E4096" s="131">
        <v>0</v>
      </c>
      <c r="F4096" s="131">
        <v>0</v>
      </c>
      <c r="G4096" s="130" t="s">
        <v>14</v>
      </c>
      <c r="H4096" s="130">
        <v>0</v>
      </c>
      <c r="I4096" s="130">
        <v>0</v>
      </c>
      <c r="J4096" s="131">
        <v>0</v>
      </c>
      <c r="K4096" s="131">
        <v>0</v>
      </c>
    </row>
    <row r="4097" spans="1:11" ht="23.1" hidden="1" customHeight="1" x14ac:dyDescent="0.15">
      <c r="A4097" s="130" t="s">
        <v>8285</v>
      </c>
      <c r="B4097" s="130" t="s">
        <v>8286</v>
      </c>
      <c r="C4097" s="130" t="s">
        <v>35</v>
      </c>
      <c r="D4097" s="130">
        <v>0</v>
      </c>
      <c r="E4097" s="131">
        <v>0</v>
      </c>
      <c r="F4097" s="131">
        <v>0</v>
      </c>
      <c r="G4097" s="130" t="s">
        <v>36</v>
      </c>
      <c r="H4097" s="130">
        <v>0</v>
      </c>
      <c r="I4097" s="130">
        <v>0</v>
      </c>
      <c r="J4097" s="131">
        <v>0</v>
      </c>
      <c r="K4097" s="131">
        <v>0</v>
      </c>
    </row>
    <row r="4098" spans="1:11" ht="23.1" hidden="1" customHeight="1" x14ac:dyDescent="0.15">
      <c r="A4098" s="130" t="s">
        <v>8287</v>
      </c>
      <c r="B4098" s="130" t="s">
        <v>8288</v>
      </c>
      <c r="C4098" s="130" t="s">
        <v>12</v>
      </c>
      <c r="D4098" s="130">
        <v>0</v>
      </c>
      <c r="E4098" s="131">
        <v>0</v>
      </c>
      <c r="F4098" s="131">
        <v>0</v>
      </c>
      <c r="G4098" s="130" t="s">
        <v>19</v>
      </c>
      <c r="H4098" s="130">
        <v>0</v>
      </c>
      <c r="I4098" s="130">
        <v>0</v>
      </c>
      <c r="J4098" s="131">
        <v>0</v>
      </c>
      <c r="K4098" s="131">
        <v>0</v>
      </c>
    </row>
    <row r="4099" spans="1:11" ht="23.1" hidden="1" customHeight="1" x14ac:dyDescent="0.15">
      <c r="A4099" s="130" t="s">
        <v>8289</v>
      </c>
      <c r="B4099" s="130" t="s">
        <v>8290</v>
      </c>
      <c r="C4099" s="130" t="s">
        <v>50</v>
      </c>
      <c r="D4099" s="130">
        <v>0</v>
      </c>
      <c r="E4099" s="131">
        <v>0</v>
      </c>
      <c r="F4099" s="131">
        <v>0</v>
      </c>
      <c r="G4099" s="130" t="s">
        <v>50</v>
      </c>
      <c r="H4099" s="130">
        <v>0</v>
      </c>
      <c r="I4099" s="130">
        <v>0</v>
      </c>
      <c r="J4099" s="131">
        <v>0</v>
      </c>
      <c r="K4099" s="131">
        <v>0</v>
      </c>
    </row>
    <row r="4100" spans="1:11" ht="23.1" hidden="1" customHeight="1" x14ac:dyDescent="0.15">
      <c r="A4100" s="130" t="s">
        <v>8291</v>
      </c>
      <c r="B4100" s="130" t="s">
        <v>8292</v>
      </c>
      <c r="C4100" s="130" t="s">
        <v>22</v>
      </c>
      <c r="D4100" s="130">
        <v>0</v>
      </c>
      <c r="E4100" s="131">
        <v>0</v>
      </c>
      <c r="F4100" s="131">
        <v>0</v>
      </c>
      <c r="G4100" s="130" t="s">
        <v>51</v>
      </c>
      <c r="H4100" s="130">
        <v>0</v>
      </c>
      <c r="I4100" s="130">
        <v>0</v>
      </c>
      <c r="J4100" s="131">
        <v>0</v>
      </c>
      <c r="K4100" s="131">
        <v>0</v>
      </c>
    </row>
    <row r="4101" spans="1:11" ht="23.1" hidden="1" customHeight="1" x14ac:dyDescent="0.15">
      <c r="A4101" s="130" t="s">
        <v>8293</v>
      </c>
      <c r="B4101" s="130" t="s">
        <v>8294</v>
      </c>
      <c r="C4101" s="130" t="s">
        <v>26</v>
      </c>
      <c r="D4101" s="130">
        <v>0</v>
      </c>
      <c r="E4101" s="131">
        <v>0</v>
      </c>
      <c r="F4101" s="131">
        <v>0</v>
      </c>
      <c r="G4101" s="130" t="s">
        <v>26</v>
      </c>
      <c r="H4101" s="130">
        <v>0</v>
      </c>
      <c r="I4101" s="130">
        <v>0</v>
      </c>
      <c r="J4101" s="131">
        <v>0</v>
      </c>
      <c r="K4101" s="131">
        <v>0</v>
      </c>
    </row>
    <row r="4102" spans="1:11" ht="23.1" hidden="1" customHeight="1" x14ac:dyDescent="0.15">
      <c r="A4102" s="130" t="s">
        <v>8295</v>
      </c>
      <c r="B4102" s="130" t="s">
        <v>8296</v>
      </c>
      <c r="C4102" s="130" t="s">
        <v>18</v>
      </c>
      <c r="D4102" s="130">
        <v>0</v>
      </c>
      <c r="E4102" s="131">
        <v>0</v>
      </c>
      <c r="F4102" s="131">
        <v>0</v>
      </c>
      <c r="G4102" s="130" t="s">
        <v>18</v>
      </c>
      <c r="H4102" s="130">
        <v>0</v>
      </c>
      <c r="I4102" s="130">
        <v>0</v>
      </c>
      <c r="J4102" s="131">
        <v>0</v>
      </c>
      <c r="K4102" s="131">
        <v>0</v>
      </c>
    </row>
    <row r="4103" spans="1:11" ht="23.1" hidden="1" customHeight="1" x14ac:dyDescent="0.15">
      <c r="A4103" s="130" t="s">
        <v>8297</v>
      </c>
      <c r="B4103" s="130" t="s">
        <v>8298</v>
      </c>
      <c r="C4103" s="130" t="s">
        <v>17</v>
      </c>
      <c r="D4103" s="130">
        <v>0</v>
      </c>
      <c r="E4103" s="131">
        <v>0</v>
      </c>
      <c r="F4103" s="131">
        <v>0</v>
      </c>
      <c r="G4103" s="130" t="s">
        <v>67</v>
      </c>
      <c r="H4103" s="130">
        <v>0</v>
      </c>
      <c r="I4103" s="130">
        <v>0</v>
      </c>
      <c r="J4103" s="131">
        <v>0</v>
      </c>
      <c r="K4103" s="131">
        <v>0</v>
      </c>
    </row>
    <row r="4104" spans="1:11" ht="23.1" hidden="1" customHeight="1" x14ac:dyDescent="0.15">
      <c r="A4104" s="130" t="s">
        <v>8299</v>
      </c>
      <c r="B4104" s="130" t="s">
        <v>8300</v>
      </c>
      <c r="C4104" s="130" t="s">
        <v>22</v>
      </c>
      <c r="D4104" s="130">
        <v>0</v>
      </c>
      <c r="E4104" s="131">
        <v>0</v>
      </c>
      <c r="F4104" s="131">
        <v>0</v>
      </c>
      <c r="G4104" s="130" t="s">
        <v>70</v>
      </c>
      <c r="H4104" s="130">
        <v>0</v>
      </c>
      <c r="I4104" s="130">
        <v>0</v>
      </c>
      <c r="J4104" s="131">
        <v>0</v>
      </c>
      <c r="K4104" s="131">
        <v>0</v>
      </c>
    </row>
    <row r="4105" spans="1:11" ht="23.1" hidden="1" customHeight="1" x14ac:dyDescent="0.15">
      <c r="A4105" s="130" t="s">
        <v>8301</v>
      </c>
      <c r="B4105" s="130" t="s">
        <v>8302</v>
      </c>
      <c r="C4105" s="130" t="s">
        <v>12</v>
      </c>
      <c r="D4105" s="130">
        <v>0</v>
      </c>
      <c r="E4105" s="131">
        <v>0</v>
      </c>
      <c r="F4105" s="131">
        <v>0</v>
      </c>
      <c r="G4105" s="130" t="s">
        <v>19</v>
      </c>
      <c r="H4105" s="130">
        <v>0</v>
      </c>
      <c r="I4105" s="130">
        <v>0</v>
      </c>
      <c r="J4105" s="131">
        <v>0</v>
      </c>
      <c r="K4105" s="131">
        <v>0</v>
      </c>
    </row>
    <row r="4106" spans="1:11" ht="23.1" hidden="1" customHeight="1" x14ac:dyDescent="0.15">
      <c r="A4106" s="130" t="s">
        <v>8303</v>
      </c>
      <c r="B4106" s="130" t="s">
        <v>8304</v>
      </c>
      <c r="C4106" s="130" t="s">
        <v>12</v>
      </c>
      <c r="D4106" s="130">
        <v>0</v>
      </c>
      <c r="E4106" s="131">
        <v>0</v>
      </c>
      <c r="F4106" s="131">
        <v>0</v>
      </c>
      <c r="G4106" s="130" t="s">
        <v>19</v>
      </c>
      <c r="H4106" s="130">
        <v>0</v>
      </c>
      <c r="I4106" s="130">
        <v>0</v>
      </c>
      <c r="J4106" s="131">
        <v>0</v>
      </c>
      <c r="K4106" s="131">
        <v>0</v>
      </c>
    </row>
    <row r="4107" spans="1:11" ht="23.1" hidden="1" customHeight="1" x14ac:dyDescent="0.15">
      <c r="A4107" s="130" t="s">
        <v>8305</v>
      </c>
      <c r="B4107" s="130" t="s">
        <v>8306</v>
      </c>
      <c r="C4107" s="130" t="s">
        <v>26</v>
      </c>
      <c r="D4107" s="130">
        <v>0</v>
      </c>
      <c r="E4107" s="131">
        <v>0</v>
      </c>
      <c r="F4107" s="131">
        <v>0</v>
      </c>
      <c r="G4107" s="130" t="s">
        <v>26</v>
      </c>
      <c r="H4107" s="130">
        <v>0</v>
      </c>
      <c r="I4107" s="130">
        <v>0</v>
      </c>
      <c r="J4107" s="131">
        <v>0</v>
      </c>
      <c r="K4107" s="131">
        <v>0</v>
      </c>
    </row>
    <row r="4108" spans="1:11" ht="23.1" hidden="1" customHeight="1" x14ac:dyDescent="0.15">
      <c r="A4108" s="130" t="s">
        <v>8307</v>
      </c>
      <c r="B4108" s="130" t="s">
        <v>8308</v>
      </c>
      <c r="C4108" s="130" t="s">
        <v>12</v>
      </c>
      <c r="D4108" s="130" t="s">
        <v>39</v>
      </c>
      <c r="E4108" s="131">
        <v>0</v>
      </c>
      <c r="F4108" s="131">
        <v>0</v>
      </c>
      <c r="G4108" s="130" t="s">
        <v>19</v>
      </c>
      <c r="H4108" s="130" t="s">
        <v>43</v>
      </c>
      <c r="I4108" s="130">
        <v>0</v>
      </c>
      <c r="J4108" s="131">
        <v>0</v>
      </c>
      <c r="K4108" s="131">
        <v>0</v>
      </c>
    </row>
    <row r="4109" spans="1:11" ht="23.1" hidden="1" customHeight="1" x14ac:dyDescent="0.15">
      <c r="A4109" s="130" t="s">
        <v>8309</v>
      </c>
      <c r="B4109" s="130" t="s">
        <v>8310</v>
      </c>
      <c r="C4109" s="130" t="s">
        <v>17</v>
      </c>
      <c r="D4109" s="130">
        <v>0</v>
      </c>
      <c r="E4109" s="131" t="s">
        <v>14</v>
      </c>
      <c r="F4109" s="131">
        <v>0</v>
      </c>
      <c r="G4109" s="130" t="s">
        <v>23</v>
      </c>
      <c r="H4109" s="130">
        <v>0</v>
      </c>
      <c r="I4109" s="130">
        <v>0</v>
      </c>
      <c r="J4109" s="131" t="s">
        <v>14</v>
      </c>
      <c r="K4109" s="131">
        <v>0</v>
      </c>
    </row>
    <row r="4110" spans="1:11" ht="23.1" hidden="1" customHeight="1" x14ac:dyDescent="0.15">
      <c r="A4110" s="130" t="s">
        <v>8311</v>
      </c>
      <c r="B4110" s="130" t="s">
        <v>8312</v>
      </c>
      <c r="C4110" s="130" t="s">
        <v>14</v>
      </c>
      <c r="D4110" s="130">
        <v>0</v>
      </c>
      <c r="E4110" s="131">
        <v>0</v>
      </c>
      <c r="F4110" s="131">
        <v>0</v>
      </c>
      <c r="G4110" s="130" t="s">
        <v>14</v>
      </c>
      <c r="H4110" s="130">
        <v>0</v>
      </c>
      <c r="I4110" s="130">
        <v>0</v>
      </c>
      <c r="J4110" s="131">
        <v>0</v>
      </c>
      <c r="K4110" s="131">
        <v>0</v>
      </c>
    </row>
    <row r="4111" spans="1:11" ht="23.1" hidden="1" customHeight="1" x14ac:dyDescent="0.15">
      <c r="A4111" s="130" t="s">
        <v>8313</v>
      </c>
      <c r="B4111" s="130" t="s">
        <v>8314</v>
      </c>
      <c r="C4111" s="130" t="s">
        <v>22</v>
      </c>
      <c r="D4111" s="130">
        <v>0</v>
      </c>
      <c r="E4111" s="131">
        <v>0</v>
      </c>
      <c r="F4111" s="131">
        <v>0</v>
      </c>
      <c r="G4111" s="130" t="s">
        <v>71</v>
      </c>
      <c r="H4111" s="130" t="s">
        <v>74</v>
      </c>
      <c r="I4111" s="130">
        <v>0</v>
      </c>
      <c r="J4111" s="131">
        <v>0</v>
      </c>
      <c r="K4111" s="131">
        <v>0</v>
      </c>
    </row>
    <row r="4112" spans="1:11" ht="23.1" hidden="1" customHeight="1" x14ac:dyDescent="0.15">
      <c r="A4112" s="130" t="s">
        <v>8315</v>
      </c>
      <c r="B4112" s="130" t="s">
        <v>8316</v>
      </c>
      <c r="C4112" s="130" t="s">
        <v>22</v>
      </c>
      <c r="D4112" s="130" t="s">
        <v>25</v>
      </c>
      <c r="E4112" s="131">
        <v>0</v>
      </c>
      <c r="F4112" s="131">
        <v>0</v>
      </c>
      <c r="G4112" s="130" t="s">
        <v>70</v>
      </c>
      <c r="H4112" s="130" t="s">
        <v>27</v>
      </c>
      <c r="I4112" s="130">
        <v>0</v>
      </c>
      <c r="J4112" s="131">
        <v>0</v>
      </c>
      <c r="K4112" s="131">
        <v>0</v>
      </c>
    </row>
    <row r="4113" spans="1:11" ht="23.1" hidden="1" customHeight="1" x14ac:dyDescent="0.15">
      <c r="A4113" s="130" t="s">
        <v>8317</v>
      </c>
      <c r="B4113" s="130" t="s">
        <v>8318</v>
      </c>
      <c r="C4113" s="130" t="s">
        <v>18</v>
      </c>
      <c r="D4113" s="130">
        <v>0</v>
      </c>
      <c r="E4113" s="131">
        <v>0</v>
      </c>
      <c r="F4113" s="131">
        <v>0</v>
      </c>
      <c r="G4113" s="130" t="s">
        <v>18</v>
      </c>
      <c r="H4113" s="130">
        <v>0</v>
      </c>
      <c r="I4113" s="130">
        <v>0</v>
      </c>
      <c r="J4113" s="131">
        <v>0</v>
      </c>
      <c r="K4113" s="131">
        <v>0</v>
      </c>
    </row>
    <row r="4114" spans="1:11" ht="23.1" hidden="1" customHeight="1" x14ac:dyDescent="0.15">
      <c r="A4114" s="130" t="s">
        <v>8319</v>
      </c>
      <c r="B4114" s="130" t="s">
        <v>8320</v>
      </c>
      <c r="C4114" s="130" t="s">
        <v>18</v>
      </c>
      <c r="D4114" s="130">
        <v>0</v>
      </c>
      <c r="E4114" s="131">
        <v>0</v>
      </c>
      <c r="F4114" s="131">
        <v>0</v>
      </c>
      <c r="G4114" s="130" t="s">
        <v>18</v>
      </c>
      <c r="H4114" s="130">
        <v>0</v>
      </c>
      <c r="I4114" s="130">
        <v>0</v>
      </c>
      <c r="J4114" s="131">
        <v>0</v>
      </c>
      <c r="K4114" s="131">
        <v>0</v>
      </c>
    </row>
    <row r="4115" spans="1:11" ht="23.1" hidden="1" customHeight="1" x14ac:dyDescent="0.15">
      <c r="A4115" s="130" t="s">
        <v>8321</v>
      </c>
      <c r="B4115" s="130" t="s">
        <v>8322</v>
      </c>
      <c r="C4115" s="130" t="s">
        <v>22</v>
      </c>
      <c r="D4115" s="130">
        <v>0</v>
      </c>
      <c r="E4115" s="131">
        <v>0</v>
      </c>
      <c r="F4115" s="131">
        <v>0</v>
      </c>
      <c r="G4115" s="130" t="s">
        <v>51</v>
      </c>
      <c r="H4115" s="130">
        <v>0</v>
      </c>
      <c r="I4115" s="130">
        <v>0</v>
      </c>
      <c r="J4115" s="131">
        <v>0</v>
      </c>
      <c r="K4115" s="131">
        <v>0</v>
      </c>
    </row>
    <row r="4116" spans="1:11" ht="23.1" hidden="1" customHeight="1" x14ac:dyDescent="0.15">
      <c r="A4116" s="130" t="s">
        <v>8323</v>
      </c>
      <c r="B4116" s="130" t="s">
        <v>8324</v>
      </c>
      <c r="C4116" s="130" t="s">
        <v>40</v>
      </c>
      <c r="D4116" s="130">
        <v>0</v>
      </c>
      <c r="E4116" s="131">
        <v>0</v>
      </c>
      <c r="F4116" s="131">
        <v>0</v>
      </c>
      <c r="G4116" s="130" t="s">
        <v>40</v>
      </c>
      <c r="H4116" s="130">
        <v>0</v>
      </c>
      <c r="I4116" s="130">
        <v>0</v>
      </c>
      <c r="J4116" s="131">
        <v>0</v>
      </c>
      <c r="K4116" s="131">
        <v>0</v>
      </c>
    </row>
    <row r="4117" spans="1:11" ht="23.1" hidden="1" customHeight="1" x14ac:dyDescent="0.15">
      <c r="A4117" s="130" t="s">
        <v>8325</v>
      </c>
      <c r="B4117" s="130" t="s">
        <v>8326</v>
      </c>
      <c r="C4117" s="130" t="s">
        <v>48</v>
      </c>
      <c r="D4117" s="130">
        <v>0</v>
      </c>
      <c r="E4117" s="131">
        <v>0</v>
      </c>
      <c r="F4117" s="131">
        <v>0</v>
      </c>
      <c r="G4117" s="130" t="s">
        <v>65</v>
      </c>
      <c r="H4117" s="130">
        <v>0</v>
      </c>
      <c r="I4117" s="130">
        <v>0</v>
      </c>
      <c r="J4117" s="131">
        <v>0</v>
      </c>
      <c r="K4117" s="131">
        <v>0</v>
      </c>
    </row>
    <row r="4118" spans="1:11" ht="23.1" hidden="1" customHeight="1" x14ac:dyDescent="0.15">
      <c r="A4118" s="130" t="s">
        <v>8327</v>
      </c>
      <c r="B4118" s="130" t="s">
        <v>8328</v>
      </c>
      <c r="C4118" s="130" t="s">
        <v>12</v>
      </c>
      <c r="D4118" s="130">
        <v>0</v>
      </c>
      <c r="E4118" s="131">
        <v>0</v>
      </c>
      <c r="F4118" s="131">
        <v>0</v>
      </c>
      <c r="G4118" s="130" t="s">
        <v>19</v>
      </c>
      <c r="H4118" s="130">
        <v>0</v>
      </c>
      <c r="I4118" s="130">
        <v>0</v>
      </c>
      <c r="J4118" s="131">
        <v>0</v>
      </c>
      <c r="K4118" s="131">
        <v>0</v>
      </c>
    </row>
    <row r="4119" spans="1:11" ht="23.1" hidden="1" customHeight="1" x14ac:dyDescent="0.15">
      <c r="A4119" s="130" t="s">
        <v>8329</v>
      </c>
      <c r="B4119" s="130" t="s">
        <v>8330</v>
      </c>
      <c r="C4119" s="130" t="s">
        <v>17</v>
      </c>
      <c r="D4119" s="130">
        <v>0</v>
      </c>
      <c r="E4119" s="131">
        <v>0</v>
      </c>
      <c r="F4119" s="131">
        <v>0</v>
      </c>
      <c r="G4119" s="130" t="s">
        <v>23</v>
      </c>
      <c r="H4119" s="130">
        <v>0</v>
      </c>
      <c r="I4119" s="130">
        <v>0</v>
      </c>
      <c r="J4119" s="131">
        <v>0</v>
      </c>
      <c r="K4119" s="131">
        <v>0</v>
      </c>
    </row>
    <row r="4120" spans="1:11" ht="23.1" hidden="1" customHeight="1" x14ac:dyDescent="0.15">
      <c r="A4120" s="130" t="s">
        <v>8331</v>
      </c>
      <c r="B4120" s="130" t="s">
        <v>8332</v>
      </c>
      <c r="C4120" s="130" t="s">
        <v>11</v>
      </c>
      <c r="D4120" s="130">
        <v>0</v>
      </c>
      <c r="E4120" s="131">
        <v>0</v>
      </c>
      <c r="F4120" s="131">
        <v>0</v>
      </c>
      <c r="G4120" s="130" t="s">
        <v>13</v>
      </c>
      <c r="H4120" s="130">
        <v>0</v>
      </c>
      <c r="I4120" s="130">
        <v>0</v>
      </c>
      <c r="J4120" s="131">
        <v>0</v>
      </c>
      <c r="K4120" s="131">
        <v>0</v>
      </c>
    </row>
    <row r="4121" spans="1:11" ht="23.1" hidden="1" customHeight="1" x14ac:dyDescent="0.15">
      <c r="A4121" s="130" t="s">
        <v>8333</v>
      </c>
      <c r="B4121" s="130" t="s">
        <v>8334</v>
      </c>
      <c r="C4121" s="130" t="s">
        <v>11</v>
      </c>
      <c r="D4121" s="130" t="s">
        <v>47</v>
      </c>
      <c r="E4121" s="131">
        <v>0</v>
      </c>
      <c r="F4121" s="131">
        <v>0</v>
      </c>
      <c r="G4121" s="130" t="s">
        <v>32</v>
      </c>
      <c r="H4121" s="130" t="s">
        <v>47</v>
      </c>
      <c r="I4121" s="130">
        <v>0</v>
      </c>
      <c r="J4121" s="131">
        <v>0</v>
      </c>
      <c r="K4121" s="131">
        <v>0</v>
      </c>
    </row>
    <row r="4122" spans="1:11" ht="23.1" hidden="1" customHeight="1" x14ac:dyDescent="0.15">
      <c r="A4122" s="130" t="s">
        <v>8335</v>
      </c>
      <c r="B4122" s="130" t="s">
        <v>8336</v>
      </c>
      <c r="C4122" s="130" t="s">
        <v>22</v>
      </c>
      <c r="D4122" s="130" t="s">
        <v>12</v>
      </c>
      <c r="E4122" s="131">
        <v>0</v>
      </c>
      <c r="F4122" s="131">
        <v>0</v>
      </c>
      <c r="G4122" s="130" t="s">
        <v>19</v>
      </c>
      <c r="H4122" s="130" t="s">
        <v>77</v>
      </c>
      <c r="I4122" s="130">
        <v>0</v>
      </c>
      <c r="J4122" s="131">
        <v>0</v>
      </c>
      <c r="K4122" s="131">
        <v>0</v>
      </c>
    </row>
    <row r="4123" spans="1:11" ht="23.1" hidden="1" customHeight="1" x14ac:dyDescent="0.15">
      <c r="A4123" s="130" t="s">
        <v>8337</v>
      </c>
      <c r="B4123" s="130" t="s">
        <v>8338</v>
      </c>
      <c r="C4123" s="130" t="s">
        <v>11</v>
      </c>
      <c r="D4123" s="130">
        <v>0</v>
      </c>
      <c r="E4123" s="131">
        <v>0</v>
      </c>
      <c r="F4123" s="131">
        <v>0</v>
      </c>
      <c r="G4123" s="130" t="s">
        <v>13</v>
      </c>
      <c r="H4123" s="130">
        <v>0</v>
      </c>
      <c r="I4123" s="130">
        <v>0</v>
      </c>
      <c r="J4123" s="131">
        <v>0</v>
      </c>
      <c r="K4123" s="131">
        <v>0</v>
      </c>
    </row>
    <row r="4124" spans="1:11" ht="23.1" hidden="1" customHeight="1" x14ac:dyDescent="0.15">
      <c r="A4124" s="130" t="s">
        <v>8339</v>
      </c>
      <c r="B4124" s="130" t="s">
        <v>8340</v>
      </c>
      <c r="C4124" s="130" t="s">
        <v>18</v>
      </c>
      <c r="D4124" s="130">
        <v>0</v>
      </c>
      <c r="E4124" s="131">
        <v>0</v>
      </c>
      <c r="F4124" s="131">
        <v>0</v>
      </c>
      <c r="G4124" s="130" t="s">
        <v>18</v>
      </c>
      <c r="H4124" s="130">
        <v>0</v>
      </c>
      <c r="I4124" s="130">
        <v>0</v>
      </c>
      <c r="J4124" s="131">
        <v>0</v>
      </c>
      <c r="K4124" s="131">
        <v>0</v>
      </c>
    </row>
    <row r="4125" spans="1:11" ht="23.1" hidden="1" customHeight="1" x14ac:dyDescent="0.15">
      <c r="A4125" s="130" t="s">
        <v>8341</v>
      </c>
      <c r="B4125" s="130" t="s">
        <v>8342</v>
      </c>
      <c r="C4125" s="130" t="s">
        <v>12</v>
      </c>
      <c r="D4125" s="130" t="s">
        <v>39</v>
      </c>
      <c r="E4125" s="131">
        <v>0</v>
      </c>
      <c r="F4125" s="131">
        <v>0</v>
      </c>
      <c r="G4125" s="130" t="s">
        <v>19</v>
      </c>
      <c r="H4125" s="130" t="s">
        <v>43</v>
      </c>
      <c r="I4125" s="130">
        <v>0</v>
      </c>
      <c r="J4125" s="131">
        <v>0</v>
      </c>
      <c r="K4125" s="131">
        <v>0</v>
      </c>
    </row>
    <row r="4126" spans="1:11" ht="23.1" hidden="1" customHeight="1" x14ac:dyDescent="0.15">
      <c r="A4126" s="130" t="s">
        <v>8343</v>
      </c>
      <c r="B4126" s="130" t="s">
        <v>8344</v>
      </c>
      <c r="C4126" s="130" t="s">
        <v>12</v>
      </c>
      <c r="D4126" s="130" t="s">
        <v>22</v>
      </c>
      <c r="E4126" s="131">
        <v>0</v>
      </c>
      <c r="F4126" s="131">
        <v>0</v>
      </c>
      <c r="G4126" s="130" t="s">
        <v>19</v>
      </c>
      <c r="H4126" s="130" t="s">
        <v>77</v>
      </c>
      <c r="I4126" s="130">
        <v>0</v>
      </c>
      <c r="J4126" s="131">
        <v>0</v>
      </c>
      <c r="K4126" s="131">
        <v>0</v>
      </c>
    </row>
    <row r="4127" spans="1:11" ht="23.1" hidden="1" customHeight="1" x14ac:dyDescent="0.15">
      <c r="A4127" s="130" t="s">
        <v>8345</v>
      </c>
      <c r="B4127" s="130" t="s">
        <v>8346</v>
      </c>
      <c r="C4127" s="130" t="s">
        <v>26</v>
      </c>
      <c r="D4127" s="130">
        <v>0</v>
      </c>
      <c r="E4127" s="131">
        <v>0</v>
      </c>
      <c r="F4127" s="131">
        <v>0</v>
      </c>
      <c r="G4127" s="130" t="s">
        <v>26</v>
      </c>
      <c r="H4127" s="130">
        <v>0</v>
      </c>
      <c r="I4127" s="130">
        <v>0</v>
      </c>
      <c r="J4127" s="131">
        <v>0</v>
      </c>
      <c r="K4127" s="131">
        <v>0</v>
      </c>
    </row>
    <row r="4128" spans="1:11" ht="23.1" hidden="1" customHeight="1" x14ac:dyDescent="0.15">
      <c r="A4128" s="130" t="s">
        <v>8347</v>
      </c>
      <c r="B4128" s="130" t="s">
        <v>8348</v>
      </c>
      <c r="C4128" s="130" t="s">
        <v>18</v>
      </c>
      <c r="D4128" s="130">
        <v>0</v>
      </c>
      <c r="E4128" s="131">
        <v>0</v>
      </c>
      <c r="F4128" s="131">
        <v>0</v>
      </c>
      <c r="G4128" s="130" t="s">
        <v>18</v>
      </c>
      <c r="H4128" s="130">
        <v>0</v>
      </c>
      <c r="I4128" s="130">
        <v>0</v>
      </c>
      <c r="J4128" s="131">
        <v>0</v>
      </c>
      <c r="K4128" s="131">
        <v>0</v>
      </c>
    </row>
    <row r="4129" spans="1:11" ht="23.1" hidden="1" customHeight="1" x14ac:dyDescent="0.15">
      <c r="A4129" s="130" t="s">
        <v>8349</v>
      </c>
      <c r="B4129" s="130" t="s">
        <v>8350</v>
      </c>
      <c r="C4129" s="130" t="s">
        <v>39</v>
      </c>
      <c r="D4129" s="130">
        <v>0</v>
      </c>
      <c r="E4129" s="131" t="s">
        <v>17</v>
      </c>
      <c r="F4129" s="131">
        <v>0</v>
      </c>
      <c r="G4129" s="130" t="s">
        <v>67</v>
      </c>
      <c r="H4129" s="130">
        <v>0</v>
      </c>
      <c r="I4129" s="130">
        <v>0</v>
      </c>
      <c r="J4129" s="131">
        <v>0</v>
      </c>
      <c r="K4129" s="131">
        <v>0</v>
      </c>
    </row>
    <row r="4130" spans="1:11" ht="23.1" hidden="1" customHeight="1" x14ac:dyDescent="0.15">
      <c r="A4130" s="130" t="s">
        <v>8351</v>
      </c>
      <c r="B4130" s="130" t="s">
        <v>8352</v>
      </c>
      <c r="C4130" s="130" t="s">
        <v>25</v>
      </c>
      <c r="D4130" s="130">
        <v>0</v>
      </c>
      <c r="E4130" s="131">
        <v>0</v>
      </c>
      <c r="F4130" s="131">
        <v>0</v>
      </c>
      <c r="G4130" s="130" t="s">
        <v>27</v>
      </c>
      <c r="H4130" s="130">
        <v>0</v>
      </c>
      <c r="I4130" s="130">
        <v>0</v>
      </c>
      <c r="J4130" s="131">
        <v>0</v>
      </c>
      <c r="K4130" s="131">
        <v>0</v>
      </c>
    </row>
    <row r="4131" spans="1:11" ht="23.1" hidden="1" customHeight="1" x14ac:dyDescent="0.15">
      <c r="A4131" s="130" t="s">
        <v>8353</v>
      </c>
      <c r="B4131" s="130" t="s">
        <v>8354</v>
      </c>
      <c r="C4131" s="130" t="s">
        <v>25</v>
      </c>
      <c r="D4131" s="130">
        <v>0</v>
      </c>
      <c r="E4131" s="131" t="s">
        <v>22</v>
      </c>
      <c r="F4131" s="131">
        <v>0</v>
      </c>
      <c r="G4131" s="130" t="s">
        <v>27</v>
      </c>
      <c r="H4131" s="130">
        <v>0</v>
      </c>
      <c r="I4131" s="130">
        <v>0</v>
      </c>
      <c r="J4131" s="131">
        <v>0</v>
      </c>
      <c r="K4131" s="131">
        <v>0</v>
      </c>
    </row>
    <row r="4132" spans="1:11" ht="23.1" hidden="1" customHeight="1" x14ac:dyDescent="0.15">
      <c r="A4132" s="130" t="s">
        <v>8355</v>
      </c>
      <c r="B4132" s="130" t="s">
        <v>8356</v>
      </c>
      <c r="C4132" s="130" t="s">
        <v>17</v>
      </c>
      <c r="D4132" s="130" t="s">
        <v>25</v>
      </c>
      <c r="E4132" s="131">
        <v>0</v>
      </c>
      <c r="F4132" s="131">
        <v>0</v>
      </c>
      <c r="G4132" s="130" t="s">
        <v>37</v>
      </c>
      <c r="H4132" s="130" t="s">
        <v>41</v>
      </c>
      <c r="I4132" s="130">
        <v>0</v>
      </c>
      <c r="J4132" s="131">
        <v>0</v>
      </c>
      <c r="K4132" s="131">
        <v>0</v>
      </c>
    </row>
    <row r="4133" spans="1:11" ht="23.1" hidden="1" customHeight="1" x14ac:dyDescent="0.15">
      <c r="A4133" s="130" t="s">
        <v>8357</v>
      </c>
      <c r="B4133" s="130" t="s">
        <v>8358</v>
      </c>
      <c r="C4133" s="130" t="s">
        <v>12</v>
      </c>
      <c r="D4133" s="130" t="s">
        <v>22</v>
      </c>
      <c r="E4133" s="131">
        <v>0</v>
      </c>
      <c r="F4133" s="131">
        <v>0</v>
      </c>
      <c r="G4133" s="130" t="s">
        <v>19</v>
      </c>
      <c r="H4133" s="130" t="s">
        <v>77</v>
      </c>
      <c r="I4133" s="130">
        <v>0</v>
      </c>
      <c r="J4133" s="131">
        <v>0</v>
      </c>
      <c r="K4133" s="131">
        <v>0</v>
      </c>
    </row>
    <row r="4134" spans="1:11" ht="23.1" hidden="1" customHeight="1" x14ac:dyDescent="0.15">
      <c r="A4134" s="130" t="s">
        <v>8359</v>
      </c>
      <c r="B4134" s="130" t="s">
        <v>8360</v>
      </c>
      <c r="C4134" s="130" t="s">
        <v>35</v>
      </c>
      <c r="D4134" s="130">
        <v>0</v>
      </c>
      <c r="E4134" s="131">
        <v>0</v>
      </c>
      <c r="F4134" s="131">
        <v>0</v>
      </c>
      <c r="G4134" s="130" t="s">
        <v>76</v>
      </c>
      <c r="H4134" s="130">
        <v>0</v>
      </c>
      <c r="I4134" s="130">
        <v>0</v>
      </c>
      <c r="J4134" s="131">
        <v>0</v>
      </c>
      <c r="K4134" s="131">
        <v>0</v>
      </c>
    </row>
    <row r="4135" spans="1:11" ht="23.1" hidden="1" customHeight="1" x14ac:dyDescent="0.15">
      <c r="A4135" s="130" t="s">
        <v>8361</v>
      </c>
      <c r="B4135" s="130" t="s">
        <v>8362</v>
      </c>
      <c r="C4135" s="130" t="s">
        <v>11</v>
      </c>
      <c r="D4135" s="130">
        <v>0</v>
      </c>
      <c r="E4135" s="131">
        <v>0</v>
      </c>
      <c r="F4135" s="131">
        <v>0</v>
      </c>
      <c r="G4135" s="130" t="s">
        <v>57</v>
      </c>
      <c r="H4135" s="130">
        <v>0</v>
      </c>
      <c r="I4135" s="130">
        <v>0</v>
      </c>
      <c r="J4135" s="131">
        <v>0</v>
      </c>
      <c r="K4135" s="131">
        <v>0</v>
      </c>
    </row>
    <row r="4136" spans="1:11" ht="23.1" hidden="1" customHeight="1" x14ac:dyDescent="0.15">
      <c r="A4136" s="130" t="s">
        <v>8363</v>
      </c>
      <c r="B4136" s="130" t="s">
        <v>8364</v>
      </c>
      <c r="C4136" s="130" t="s">
        <v>22</v>
      </c>
      <c r="D4136" s="130">
        <v>0</v>
      </c>
      <c r="E4136" s="131">
        <v>0</v>
      </c>
      <c r="F4136" s="131">
        <v>0</v>
      </c>
      <c r="G4136" s="130" t="s">
        <v>86</v>
      </c>
      <c r="H4136" s="130">
        <v>0</v>
      </c>
      <c r="I4136" s="130">
        <v>0</v>
      </c>
      <c r="J4136" s="131">
        <v>0</v>
      </c>
      <c r="K4136" s="131">
        <v>0</v>
      </c>
    </row>
    <row r="4137" spans="1:11" ht="23.1" hidden="1" customHeight="1" x14ac:dyDescent="0.15">
      <c r="A4137" s="130" t="s">
        <v>8365</v>
      </c>
      <c r="B4137" s="130" t="s">
        <v>8366</v>
      </c>
      <c r="C4137" s="130" t="s">
        <v>18</v>
      </c>
      <c r="D4137" s="130">
        <v>0</v>
      </c>
      <c r="E4137" s="131">
        <v>0</v>
      </c>
      <c r="F4137" s="131">
        <v>0</v>
      </c>
      <c r="G4137" s="130" t="s">
        <v>18</v>
      </c>
      <c r="H4137" s="130">
        <v>0</v>
      </c>
      <c r="I4137" s="130">
        <v>0</v>
      </c>
      <c r="J4137" s="131">
        <v>0</v>
      </c>
      <c r="K4137" s="131">
        <v>0</v>
      </c>
    </row>
    <row r="4138" spans="1:11" ht="23.1" hidden="1" customHeight="1" x14ac:dyDescent="0.15">
      <c r="A4138" s="130" t="s">
        <v>8367</v>
      </c>
      <c r="B4138" s="130" t="s">
        <v>8368</v>
      </c>
      <c r="C4138" s="130" t="s">
        <v>11</v>
      </c>
      <c r="D4138" s="130">
        <v>0</v>
      </c>
      <c r="E4138" s="131">
        <v>0</v>
      </c>
      <c r="F4138" s="131">
        <v>0</v>
      </c>
      <c r="G4138" s="130" t="s">
        <v>62</v>
      </c>
      <c r="H4138" s="130">
        <v>0</v>
      </c>
      <c r="I4138" s="130">
        <v>0</v>
      </c>
      <c r="J4138" s="131">
        <v>0</v>
      </c>
      <c r="K4138" s="131">
        <v>0</v>
      </c>
    </row>
    <row r="4139" spans="1:11" ht="23.1" hidden="1" customHeight="1" x14ac:dyDescent="0.15">
      <c r="A4139" s="130" t="s">
        <v>8369</v>
      </c>
      <c r="B4139" s="130" t="s">
        <v>8370</v>
      </c>
      <c r="C4139" s="130" t="s">
        <v>18</v>
      </c>
      <c r="D4139" s="130">
        <v>0</v>
      </c>
      <c r="E4139" s="131">
        <v>0</v>
      </c>
      <c r="F4139" s="131">
        <v>0</v>
      </c>
      <c r="G4139" s="130" t="s">
        <v>18</v>
      </c>
      <c r="H4139" s="130">
        <v>0</v>
      </c>
      <c r="I4139" s="130">
        <v>0</v>
      </c>
      <c r="J4139" s="131">
        <v>0</v>
      </c>
      <c r="K4139" s="131">
        <v>0</v>
      </c>
    </row>
    <row r="4140" spans="1:11" ht="23.1" hidden="1" customHeight="1" x14ac:dyDescent="0.15">
      <c r="A4140" s="130" t="s">
        <v>8371</v>
      </c>
      <c r="B4140" s="130" t="s">
        <v>8372</v>
      </c>
      <c r="C4140" s="130" t="s">
        <v>12</v>
      </c>
      <c r="D4140" s="130">
        <v>0</v>
      </c>
      <c r="E4140" s="131">
        <v>0</v>
      </c>
      <c r="F4140" s="131">
        <v>0</v>
      </c>
      <c r="G4140" s="130" t="s">
        <v>19</v>
      </c>
      <c r="H4140" s="130">
        <v>0</v>
      </c>
      <c r="I4140" s="130">
        <v>0</v>
      </c>
      <c r="J4140" s="131">
        <v>0</v>
      </c>
      <c r="K4140" s="131">
        <v>0</v>
      </c>
    </row>
    <row r="4141" spans="1:11" ht="23.1" hidden="1" customHeight="1" x14ac:dyDescent="0.15">
      <c r="A4141" s="130" t="s">
        <v>8373</v>
      </c>
      <c r="B4141" s="130" t="s">
        <v>8374</v>
      </c>
      <c r="C4141" s="130" t="s">
        <v>11</v>
      </c>
      <c r="D4141" s="130">
        <v>0</v>
      </c>
      <c r="E4141" s="131">
        <v>0</v>
      </c>
      <c r="F4141" s="131">
        <v>0</v>
      </c>
      <c r="G4141" s="130" t="s">
        <v>62</v>
      </c>
      <c r="H4141" s="130">
        <v>0</v>
      </c>
      <c r="I4141" s="130">
        <v>0</v>
      </c>
      <c r="J4141" s="131">
        <v>0</v>
      </c>
      <c r="K4141" s="131">
        <v>0</v>
      </c>
    </row>
    <row r="4142" spans="1:11" ht="23.1" hidden="1" customHeight="1" x14ac:dyDescent="0.15">
      <c r="A4142" s="130" t="s">
        <v>8375</v>
      </c>
      <c r="B4142" s="130" t="s">
        <v>8376</v>
      </c>
      <c r="C4142" s="130" t="s">
        <v>14</v>
      </c>
      <c r="D4142" s="130">
        <v>0</v>
      </c>
      <c r="E4142" s="131">
        <v>0</v>
      </c>
      <c r="F4142" s="131">
        <v>0</v>
      </c>
      <c r="G4142" s="130" t="s">
        <v>14</v>
      </c>
      <c r="H4142" s="130">
        <v>0</v>
      </c>
      <c r="I4142" s="130">
        <v>0</v>
      </c>
      <c r="J4142" s="131">
        <v>0</v>
      </c>
      <c r="K4142" s="131">
        <v>0</v>
      </c>
    </row>
    <row r="4143" spans="1:11" ht="23.1" hidden="1" customHeight="1" x14ac:dyDescent="0.15">
      <c r="A4143" s="130" t="s">
        <v>8377</v>
      </c>
      <c r="B4143" s="130" t="s">
        <v>8378</v>
      </c>
      <c r="C4143" s="130" t="s">
        <v>22</v>
      </c>
      <c r="D4143" s="130" t="s">
        <v>35</v>
      </c>
      <c r="E4143" s="131">
        <v>0</v>
      </c>
      <c r="F4143" s="131">
        <v>0</v>
      </c>
      <c r="G4143" s="130" t="s">
        <v>70</v>
      </c>
      <c r="H4143" s="130" t="s">
        <v>36</v>
      </c>
      <c r="I4143" s="130">
        <v>0</v>
      </c>
      <c r="J4143" s="131">
        <v>0</v>
      </c>
      <c r="K4143" s="131">
        <v>0</v>
      </c>
    </row>
    <row r="4144" spans="1:11" ht="23.1" hidden="1" customHeight="1" x14ac:dyDescent="0.15">
      <c r="A4144" s="130" t="s">
        <v>8379</v>
      </c>
      <c r="B4144" s="130" t="s">
        <v>8380</v>
      </c>
      <c r="C4144" s="130" t="s">
        <v>25</v>
      </c>
      <c r="D4144" s="130">
        <v>0</v>
      </c>
      <c r="E4144" s="131" t="s">
        <v>12</v>
      </c>
      <c r="F4144" s="131">
        <v>0</v>
      </c>
      <c r="G4144" s="130" t="s">
        <v>29</v>
      </c>
      <c r="H4144" s="130">
        <v>0</v>
      </c>
      <c r="I4144" s="130">
        <v>0</v>
      </c>
      <c r="J4144" s="131" t="s">
        <v>19</v>
      </c>
      <c r="K4144" s="131">
        <v>0</v>
      </c>
    </row>
    <row r="4145" spans="1:11" ht="23.1" hidden="1" customHeight="1" x14ac:dyDescent="0.15">
      <c r="A4145" s="130" t="s">
        <v>8381</v>
      </c>
      <c r="B4145" s="130" t="s">
        <v>8382</v>
      </c>
      <c r="C4145" s="130" t="s">
        <v>26</v>
      </c>
      <c r="D4145" s="130" t="s">
        <v>35</v>
      </c>
      <c r="E4145" s="131">
        <v>0</v>
      </c>
      <c r="F4145" s="131">
        <v>0</v>
      </c>
      <c r="G4145" s="130" t="s">
        <v>76</v>
      </c>
      <c r="H4145" s="130">
        <v>0</v>
      </c>
      <c r="I4145" s="130">
        <v>0</v>
      </c>
      <c r="J4145" s="131">
        <v>0</v>
      </c>
      <c r="K4145" s="131">
        <v>0</v>
      </c>
    </row>
    <row r="4146" spans="1:11" ht="23.1" hidden="1" customHeight="1" x14ac:dyDescent="0.15">
      <c r="A4146" s="130" t="s">
        <v>8383</v>
      </c>
      <c r="B4146" s="130" t="s">
        <v>8384</v>
      </c>
      <c r="C4146" s="130" t="s">
        <v>11</v>
      </c>
      <c r="D4146" s="130">
        <v>0</v>
      </c>
      <c r="E4146" s="131">
        <v>0</v>
      </c>
      <c r="F4146" s="131">
        <v>0</v>
      </c>
      <c r="G4146" s="130" t="s">
        <v>32</v>
      </c>
      <c r="H4146" s="130">
        <v>0</v>
      </c>
      <c r="I4146" s="130">
        <v>0</v>
      </c>
      <c r="J4146" s="131">
        <v>0</v>
      </c>
      <c r="K4146" s="131">
        <v>0</v>
      </c>
    </row>
    <row r="4147" spans="1:11" ht="23.1" hidden="1" customHeight="1" x14ac:dyDescent="0.15">
      <c r="A4147" s="130" t="s">
        <v>8385</v>
      </c>
      <c r="B4147" s="130" t="s">
        <v>8386</v>
      </c>
      <c r="C4147" s="130" t="s">
        <v>59</v>
      </c>
      <c r="D4147" s="130">
        <v>0</v>
      </c>
      <c r="E4147" s="131">
        <v>0</v>
      </c>
      <c r="F4147" s="131">
        <v>0</v>
      </c>
      <c r="G4147" s="130" t="s">
        <v>59</v>
      </c>
      <c r="H4147" s="130">
        <v>0</v>
      </c>
      <c r="I4147" s="130">
        <v>0</v>
      </c>
      <c r="J4147" s="131">
        <v>0</v>
      </c>
      <c r="K4147" s="131">
        <v>0</v>
      </c>
    </row>
    <row r="4148" spans="1:11" ht="23.1" hidden="1" customHeight="1" x14ac:dyDescent="0.15">
      <c r="A4148" s="130" t="s">
        <v>8387</v>
      </c>
      <c r="B4148" s="130" t="s">
        <v>8388</v>
      </c>
      <c r="C4148" s="130" t="s">
        <v>12</v>
      </c>
      <c r="D4148" s="130">
        <v>0</v>
      </c>
      <c r="E4148" s="131">
        <v>0</v>
      </c>
      <c r="F4148" s="131">
        <v>0</v>
      </c>
      <c r="G4148" s="130" t="s">
        <v>19</v>
      </c>
      <c r="H4148" s="130">
        <v>0</v>
      </c>
      <c r="I4148" s="130">
        <v>0</v>
      </c>
      <c r="J4148" s="131">
        <v>0</v>
      </c>
      <c r="K4148" s="131">
        <v>0</v>
      </c>
    </row>
    <row r="4149" spans="1:11" ht="23.1" hidden="1" customHeight="1" x14ac:dyDescent="0.15">
      <c r="A4149" s="130" t="s">
        <v>8389</v>
      </c>
      <c r="B4149" s="130" t="s">
        <v>8390</v>
      </c>
      <c r="C4149" s="130" t="s">
        <v>11</v>
      </c>
      <c r="D4149" s="130">
        <v>0</v>
      </c>
      <c r="E4149" s="131">
        <v>0</v>
      </c>
      <c r="F4149" s="131">
        <v>0</v>
      </c>
      <c r="G4149" s="130" t="s">
        <v>13</v>
      </c>
      <c r="H4149" s="130">
        <v>0</v>
      </c>
      <c r="I4149" s="130">
        <v>0</v>
      </c>
      <c r="J4149" s="131">
        <v>0</v>
      </c>
      <c r="K4149" s="131">
        <v>0</v>
      </c>
    </row>
    <row r="4150" spans="1:11" ht="23.1" hidden="1" customHeight="1" x14ac:dyDescent="0.15">
      <c r="A4150" s="130" t="s">
        <v>8391</v>
      </c>
      <c r="B4150" s="130" t="s">
        <v>8392</v>
      </c>
      <c r="C4150" s="130" t="s">
        <v>17</v>
      </c>
      <c r="D4150" s="130">
        <v>0</v>
      </c>
      <c r="E4150" s="131">
        <v>0</v>
      </c>
      <c r="F4150" s="131">
        <v>0</v>
      </c>
      <c r="G4150" s="130" t="s">
        <v>23</v>
      </c>
      <c r="H4150" s="130">
        <v>0</v>
      </c>
      <c r="I4150" s="130">
        <v>0</v>
      </c>
      <c r="J4150" s="131">
        <v>0</v>
      </c>
      <c r="K4150" s="131">
        <v>0</v>
      </c>
    </row>
    <row r="4151" spans="1:11" ht="23.1" hidden="1" customHeight="1" x14ac:dyDescent="0.15">
      <c r="A4151" s="130" t="s">
        <v>8393</v>
      </c>
      <c r="B4151" s="130" t="s">
        <v>8394</v>
      </c>
      <c r="C4151" s="130" t="s">
        <v>12</v>
      </c>
      <c r="D4151" s="130">
        <v>0</v>
      </c>
      <c r="E4151" s="131">
        <v>0</v>
      </c>
      <c r="F4151" s="131">
        <v>0</v>
      </c>
      <c r="G4151" s="130" t="s">
        <v>68</v>
      </c>
      <c r="H4151" s="130">
        <v>0</v>
      </c>
      <c r="I4151" s="130">
        <v>0</v>
      </c>
      <c r="J4151" s="131">
        <v>0</v>
      </c>
      <c r="K4151" s="131">
        <v>0</v>
      </c>
    </row>
    <row r="4152" spans="1:11" ht="23.1" hidden="1" customHeight="1" x14ac:dyDescent="0.15">
      <c r="A4152" s="130" t="s">
        <v>8395</v>
      </c>
      <c r="B4152" s="130" t="s">
        <v>8396</v>
      </c>
      <c r="C4152" s="130" t="s">
        <v>25</v>
      </c>
      <c r="D4152" s="130">
        <v>0</v>
      </c>
      <c r="E4152" s="131">
        <v>0</v>
      </c>
      <c r="F4152" s="131">
        <v>0</v>
      </c>
      <c r="G4152" s="130" t="s">
        <v>72</v>
      </c>
      <c r="H4152" s="130">
        <v>0</v>
      </c>
      <c r="I4152" s="130">
        <v>0</v>
      </c>
      <c r="J4152" s="131" t="s">
        <v>27</v>
      </c>
      <c r="K4152" s="131">
        <v>0</v>
      </c>
    </row>
    <row r="4153" spans="1:11" ht="23.1" hidden="1" customHeight="1" x14ac:dyDescent="0.15">
      <c r="A4153" s="130" t="s">
        <v>8397</v>
      </c>
      <c r="B4153" s="130" t="s">
        <v>8398</v>
      </c>
      <c r="C4153" s="130" t="s">
        <v>11</v>
      </c>
      <c r="D4153" s="130">
        <v>0</v>
      </c>
      <c r="E4153" s="131">
        <v>0</v>
      </c>
      <c r="F4153" s="131">
        <v>0</v>
      </c>
      <c r="G4153" s="130" t="s">
        <v>32</v>
      </c>
      <c r="H4153" s="130">
        <v>0</v>
      </c>
      <c r="I4153" s="130">
        <v>0</v>
      </c>
      <c r="J4153" s="131">
        <v>0</v>
      </c>
      <c r="K4153" s="131">
        <v>0</v>
      </c>
    </row>
    <row r="4154" spans="1:11" ht="23.1" hidden="1" customHeight="1" x14ac:dyDescent="0.15">
      <c r="A4154" s="130" t="s">
        <v>8399</v>
      </c>
      <c r="B4154" s="130" t="s">
        <v>8400</v>
      </c>
      <c r="C4154" s="130" t="s">
        <v>22</v>
      </c>
      <c r="D4154" s="130">
        <v>0</v>
      </c>
      <c r="E4154" s="131">
        <v>0</v>
      </c>
      <c r="F4154" s="131">
        <v>0</v>
      </c>
      <c r="G4154" s="130" t="s">
        <v>71</v>
      </c>
      <c r="H4154" s="130" t="s">
        <v>74</v>
      </c>
      <c r="I4154" s="130">
        <v>0</v>
      </c>
      <c r="J4154" s="131">
        <v>0</v>
      </c>
      <c r="K4154" s="131">
        <v>0</v>
      </c>
    </row>
    <row r="4155" spans="1:11" ht="23.1" hidden="1" customHeight="1" x14ac:dyDescent="0.15">
      <c r="A4155" s="130" t="s">
        <v>8401</v>
      </c>
      <c r="B4155" s="130" t="s">
        <v>8402</v>
      </c>
      <c r="C4155" s="130" t="s">
        <v>22</v>
      </c>
      <c r="D4155" s="130">
        <v>0</v>
      </c>
      <c r="E4155" s="131">
        <v>0</v>
      </c>
      <c r="F4155" s="131">
        <v>0</v>
      </c>
      <c r="G4155" s="130" t="s">
        <v>70</v>
      </c>
      <c r="H4155" s="130">
        <v>0</v>
      </c>
      <c r="I4155" s="130">
        <v>0</v>
      </c>
      <c r="J4155" s="131">
        <v>0</v>
      </c>
      <c r="K4155" s="131">
        <v>0</v>
      </c>
    </row>
    <row r="4156" spans="1:11" ht="23.1" hidden="1" customHeight="1" x14ac:dyDescent="0.15">
      <c r="A4156" s="130" t="s">
        <v>8403</v>
      </c>
      <c r="B4156" s="130" t="s">
        <v>8404</v>
      </c>
      <c r="C4156" s="130" t="s">
        <v>11</v>
      </c>
      <c r="D4156" s="130">
        <v>0</v>
      </c>
      <c r="E4156" s="131">
        <v>0</v>
      </c>
      <c r="F4156" s="131">
        <v>0</v>
      </c>
      <c r="G4156" s="130" t="s">
        <v>32</v>
      </c>
      <c r="H4156" s="130">
        <v>0</v>
      </c>
      <c r="I4156" s="130">
        <v>0</v>
      </c>
      <c r="J4156" s="131">
        <v>0</v>
      </c>
      <c r="K4156" s="131">
        <v>0</v>
      </c>
    </row>
    <row r="4157" spans="1:11" ht="23.1" hidden="1" customHeight="1" x14ac:dyDescent="0.15">
      <c r="A4157" s="130" t="s">
        <v>8405</v>
      </c>
      <c r="B4157" s="130" t="s">
        <v>8406</v>
      </c>
      <c r="C4157" s="130" t="s">
        <v>22</v>
      </c>
      <c r="D4157" s="130">
        <v>0</v>
      </c>
      <c r="E4157" s="131">
        <v>0</v>
      </c>
      <c r="F4157" s="131">
        <v>0</v>
      </c>
      <c r="G4157" s="130" t="s">
        <v>51</v>
      </c>
      <c r="H4157" s="130">
        <v>0</v>
      </c>
      <c r="I4157" s="130">
        <v>0</v>
      </c>
      <c r="J4157" s="131">
        <v>0</v>
      </c>
      <c r="K4157" s="131">
        <v>0</v>
      </c>
    </row>
    <row r="4158" spans="1:11" ht="23.1" hidden="1" customHeight="1" x14ac:dyDescent="0.15">
      <c r="A4158" s="130" t="s">
        <v>8407</v>
      </c>
      <c r="B4158" s="130" t="s">
        <v>8408</v>
      </c>
      <c r="C4158" s="130" t="s">
        <v>22</v>
      </c>
      <c r="D4158" s="130">
        <v>0</v>
      </c>
      <c r="E4158" s="131">
        <v>0</v>
      </c>
      <c r="F4158" s="131">
        <v>0</v>
      </c>
      <c r="G4158" s="130" t="s">
        <v>71</v>
      </c>
      <c r="H4158" s="130">
        <v>0</v>
      </c>
      <c r="I4158" s="130">
        <v>0</v>
      </c>
      <c r="J4158" s="131">
        <v>0</v>
      </c>
      <c r="K4158" s="131">
        <v>0</v>
      </c>
    </row>
    <row r="4159" spans="1:11" ht="23.1" hidden="1" customHeight="1" x14ac:dyDescent="0.15">
      <c r="A4159" s="130" t="s">
        <v>8409</v>
      </c>
      <c r="B4159" s="130" t="s">
        <v>8410</v>
      </c>
      <c r="C4159" s="130" t="s">
        <v>22</v>
      </c>
      <c r="D4159" s="130" t="s">
        <v>11</v>
      </c>
      <c r="E4159" s="131">
        <v>0</v>
      </c>
      <c r="F4159" s="131">
        <v>0</v>
      </c>
      <c r="G4159" s="130" t="s">
        <v>70</v>
      </c>
      <c r="H4159" s="130" t="s">
        <v>13</v>
      </c>
      <c r="I4159" s="130">
        <v>0</v>
      </c>
      <c r="J4159" s="131">
        <v>0</v>
      </c>
      <c r="K4159" s="131">
        <v>0</v>
      </c>
    </row>
    <row r="4160" spans="1:11" ht="23.1" hidden="1" customHeight="1" x14ac:dyDescent="0.15">
      <c r="A4160" s="130" t="s">
        <v>8411</v>
      </c>
      <c r="B4160" s="130" t="s">
        <v>8412</v>
      </c>
      <c r="C4160" s="130" t="s">
        <v>18</v>
      </c>
      <c r="D4160" s="130">
        <v>0</v>
      </c>
      <c r="E4160" s="131">
        <v>0</v>
      </c>
      <c r="F4160" s="131">
        <v>0</v>
      </c>
      <c r="G4160" s="130" t="s">
        <v>18</v>
      </c>
      <c r="H4160" s="130">
        <v>0</v>
      </c>
      <c r="I4160" s="130">
        <v>0</v>
      </c>
      <c r="J4160" s="131">
        <v>0</v>
      </c>
      <c r="K4160" s="131">
        <v>0</v>
      </c>
    </row>
    <row r="4161" spans="1:11" ht="23.1" hidden="1" customHeight="1" x14ac:dyDescent="0.15">
      <c r="A4161" s="130" t="s">
        <v>8413</v>
      </c>
      <c r="B4161" s="130" t="s">
        <v>8414</v>
      </c>
      <c r="C4161" s="130" t="s">
        <v>17</v>
      </c>
      <c r="D4161" s="130">
        <v>0</v>
      </c>
      <c r="E4161" s="131">
        <v>0</v>
      </c>
      <c r="F4161" s="131">
        <v>0</v>
      </c>
      <c r="G4161" s="130" t="s">
        <v>37</v>
      </c>
      <c r="H4161" s="130">
        <v>0</v>
      </c>
      <c r="I4161" s="130">
        <v>0</v>
      </c>
      <c r="J4161" s="131">
        <v>0</v>
      </c>
      <c r="K4161" s="131">
        <v>0</v>
      </c>
    </row>
    <row r="4162" spans="1:11" ht="23.1" hidden="1" customHeight="1" x14ac:dyDescent="0.15">
      <c r="A4162" s="130" t="s">
        <v>8415</v>
      </c>
      <c r="B4162" s="130" t="s">
        <v>8416</v>
      </c>
      <c r="C4162" s="130" t="s">
        <v>11</v>
      </c>
      <c r="D4162" s="130" t="s">
        <v>48</v>
      </c>
      <c r="E4162" s="131">
        <v>0</v>
      </c>
      <c r="F4162" s="131">
        <v>0</v>
      </c>
      <c r="G4162" s="130" t="s">
        <v>32</v>
      </c>
      <c r="H4162" s="130" t="s">
        <v>65</v>
      </c>
      <c r="I4162" s="130">
        <v>0</v>
      </c>
      <c r="J4162" s="131">
        <v>0</v>
      </c>
      <c r="K4162" s="131">
        <v>0</v>
      </c>
    </row>
    <row r="4163" spans="1:11" ht="23.1" hidden="1" customHeight="1" x14ac:dyDescent="0.15">
      <c r="A4163" s="130" t="s">
        <v>8417</v>
      </c>
      <c r="B4163" s="130" t="s">
        <v>8418</v>
      </c>
      <c r="C4163" s="130" t="s">
        <v>59</v>
      </c>
      <c r="D4163" s="130">
        <v>0</v>
      </c>
      <c r="E4163" s="131">
        <v>0</v>
      </c>
      <c r="F4163" s="131">
        <v>0</v>
      </c>
      <c r="G4163" s="130" t="s">
        <v>59</v>
      </c>
      <c r="H4163" s="130">
        <v>0</v>
      </c>
      <c r="I4163" s="130">
        <v>0</v>
      </c>
      <c r="J4163" s="131">
        <v>0</v>
      </c>
      <c r="K4163" s="131">
        <v>0</v>
      </c>
    </row>
    <row r="4164" spans="1:11" ht="23.1" hidden="1" customHeight="1" x14ac:dyDescent="0.15">
      <c r="A4164" s="130" t="s">
        <v>8419</v>
      </c>
      <c r="B4164" s="130" t="s">
        <v>8420</v>
      </c>
      <c r="C4164" s="130" t="s">
        <v>25</v>
      </c>
      <c r="D4164" s="130">
        <v>0</v>
      </c>
      <c r="E4164" s="131">
        <v>0</v>
      </c>
      <c r="F4164" s="131">
        <v>0</v>
      </c>
      <c r="G4164" s="130" t="s">
        <v>64</v>
      </c>
      <c r="H4164" s="130">
        <v>0</v>
      </c>
      <c r="I4164" s="130">
        <v>0</v>
      </c>
      <c r="J4164" s="131">
        <v>0</v>
      </c>
      <c r="K4164" s="131">
        <v>0</v>
      </c>
    </row>
    <row r="4165" spans="1:11" ht="23.1" hidden="1" customHeight="1" x14ac:dyDescent="0.15">
      <c r="A4165" s="130" t="s">
        <v>8421</v>
      </c>
      <c r="B4165" s="130" t="s">
        <v>8422</v>
      </c>
      <c r="C4165" s="130" t="s">
        <v>11</v>
      </c>
      <c r="D4165" s="130">
        <v>0</v>
      </c>
      <c r="E4165" s="131">
        <v>0</v>
      </c>
      <c r="F4165" s="131">
        <v>0</v>
      </c>
      <c r="G4165" s="130" t="s">
        <v>62</v>
      </c>
      <c r="H4165" s="130">
        <v>0</v>
      </c>
      <c r="I4165" s="130">
        <v>0</v>
      </c>
      <c r="J4165" s="131">
        <v>0</v>
      </c>
      <c r="K4165" s="131">
        <v>0</v>
      </c>
    </row>
    <row r="4166" spans="1:11" ht="23.1" hidden="1" customHeight="1" x14ac:dyDescent="0.15">
      <c r="A4166" s="130" t="s">
        <v>8423</v>
      </c>
      <c r="B4166" s="130" t="s">
        <v>8424</v>
      </c>
      <c r="C4166" s="130" t="s">
        <v>50</v>
      </c>
      <c r="D4166" s="130">
        <v>0</v>
      </c>
      <c r="E4166" s="131">
        <v>0</v>
      </c>
      <c r="F4166" s="131">
        <v>0</v>
      </c>
      <c r="G4166" s="130" t="s">
        <v>50</v>
      </c>
      <c r="H4166" s="130">
        <v>0</v>
      </c>
      <c r="I4166" s="130">
        <v>0</v>
      </c>
      <c r="J4166" s="131">
        <v>0</v>
      </c>
      <c r="K4166" s="131">
        <v>0</v>
      </c>
    </row>
    <row r="4167" spans="1:11" ht="23.1" hidden="1" customHeight="1" x14ac:dyDescent="0.15">
      <c r="A4167" s="130" t="s">
        <v>8425</v>
      </c>
      <c r="B4167" s="130" t="s">
        <v>8426</v>
      </c>
      <c r="C4167" s="130" t="s">
        <v>22</v>
      </c>
      <c r="D4167" s="130">
        <v>0</v>
      </c>
      <c r="E4167" s="131">
        <v>0</v>
      </c>
      <c r="F4167" s="131">
        <v>0</v>
      </c>
      <c r="G4167" s="130" t="s">
        <v>51</v>
      </c>
      <c r="H4167" s="130">
        <v>0</v>
      </c>
      <c r="I4167" s="130">
        <v>0</v>
      </c>
      <c r="J4167" s="131">
        <v>0</v>
      </c>
      <c r="K4167" s="131">
        <v>0</v>
      </c>
    </row>
    <row r="4168" spans="1:11" ht="23.1" hidden="1" customHeight="1" x14ac:dyDescent="0.15">
      <c r="A4168" s="130" t="s">
        <v>8427</v>
      </c>
      <c r="B4168" s="130" t="s">
        <v>8428</v>
      </c>
      <c r="C4168" s="130" t="s">
        <v>18</v>
      </c>
      <c r="D4168" s="130">
        <v>0</v>
      </c>
      <c r="E4168" s="131">
        <v>0</v>
      </c>
      <c r="F4168" s="131">
        <v>0</v>
      </c>
      <c r="G4168" s="130" t="s">
        <v>18</v>
      </c>
      <c r="H4168" s="130">
        <v>0</v>
      </c>
      <c r="I4168" s="130">
        <v>0</v>
      </c>
      <c r="J4168" s="131">
        <v>0</v>
      </c>
      <c r="K4168" s="131">
        <v>0</v>
      </c>
    </row>
    <row r="4169" spans="1:11" ht="23.1" hidden="1" customHeight="1" x14ac:dyDescent="0.15">
      <c r="A4169" s="130" t="s">
        <v>8429</v>
      </c>
      <c r="B4169" s="130" t="s">
        <v>8430</v>
      </c>
      <c r="C4169" s="130" t="s">
        <v>22</v>
      </c>
      <c r="D4169" s="130">
        <v>0</v>
      </c>
      <c r="E4169" s="131">
        <v>0</v>
      </c>
      <c r="F4169" s="131">
        <v>0</v>
      </c>
      <c r="G4169" s="130" t="s">
        <v>70</v>
      </c>
      <c r="H4169" s="130">
        <v>0</v>
      </c>
      <c r="I4169" s="130">
        <v>0</v>
      </c>
      <c r="J4169" s="131">
        <v>0</v>
      </c>
      <c r="K4169" s="131">
        <v>0</v>
      </c>
    </row>
    <row r="4170" spans="1:11" ht="23.1" hidden="1" customHeight="1" x14ac:dyDescent="0.15">
      <c r="A4170" s="130" t="s">
        <v>8431</v>
      </c>
      <c r="B4170" s="130" t="s">
        <v>8432</v>
      </c>
      <c r="C4170" s="130" t="s">
        <v>22</v>
      </c>
      <c r="D4170" s="130">
        <v>0</v>
      </c>
      <c r="E4170" s="131">
        <v>0</v>
      </c>
      <c r="F4170" s="131">
        <v>0</v>
      </c>
      <c r="G4170" s="130" t="s">
        <v>71</v>
      </c>
      <c r="H4170" s="130">
        <v>0</v>
      </c>
      <c r="I4170" s="130">
        <v>0</v>
      </c>
      <c r="J4170" s="131">
        <v>0</v>
      </c>
      <c r="K4170" s="131">
        <v>0</v>
      </c>
    </row>
    <row r="4171" spans="1:11" ht="23.1" hidden="1" customHeight="1" x14ac:dyDescent="0.15">
      <c r="A4171" s="130" t="s">
        <v>8433</v>
      </c>
      <c r="B4171" s="130" t="s">
        <v>8434</v>
      </c>
      <c r="C4171" s="130" t="s">
        <v>25</v>
      </c>
      <c r="D4171" s="130">
        <v>0</v>
      </c>
      <c r="E4171" s="131">
        <v>0</v>
      </c>
      <c r="F4171" s="131">
        <v>0</v>
      </c>
      <c r="G4171" s="130" t="s">
        <v>64</v>
      </c>
      <c r="H4171" s="130" t="s">
        <v>29</v>
      </c>
      <c r="I4171" s="130">
        <v>0</v>
      </c>
      <c r="J4171" s="131">
        <v>0</v>
      </c>
      <c r="K4171" s="131">
        <v>0</v>
      </c>
    </row>
    <row r="4172" spans="1:11" ht="23.1" hidden="1" customHeight="1" x14ac:dyDescent="0.15">
      <c r="A4172" s="130" t="s">
        <v>8435</v>
      </c>
      <c r="B4172" s="130" t="s">
        <v>8436</v>
      </c>
      <c r="C4172" s="130" t="s">
        <v>22</v>
      </c>
      <c r="D4172" s="130">
        <v>0</v>
      </c>
      <c r="E4172" s="131">
        <v>0</v>
      </c>
      <c r="F4172" s="131">
        <v>0</v>
      </c>
      <c r="G4172" s="130" t="s">
        <v>71</v>
      </c>
      <c r="H4172" s="130">
        <v>0</v>
      </c>
      <c r="I4172" s="130">
        <v>0</v>
      </c>
      <c r="J4172" s="131">
        <v>0</v>
      </c>
      <c r="K4172" s="131">
        <v>0</v>
      </c>
    </row>
    <row r="4173" spans="1:11" ht="23.1" hidden="1" customHeight="1" x14ac:dyDescent="0.15">
      <c r="A4173" s="130" t="s">
        <v>8437</v>
      </c>
      <c r="B4173" s="130" t="s">
        <v>8438</v>
      </c>
      <c r="C4173" s="130" t="s">
        <v>22</v>
      </c>
      <c r="D4173" s="130">
        <v>0</v>
      </c>
      <c r="E4173" s="131">
        <v>0</v>
      </c>
      <c r="F4173" s="131">
        <v>0</v>
      </c>
      <c r="G4173" s="130" t="s">
        <v>71</v>
      </c>
      <c r="H4173" s="130">
        <v>0</v>
      </c>
      <c r="I4173" s="130">
        <v>0</v>
      </c>
      <c r="J4173" s="131">
        <v>0</v>
      </c>
      <c r="K4173" s="131">
        <v>0</v>
      </c>
    </row>
    <row r="4174" spans="1:11" ht="23.1" hidden="1" customHeight="1" x14ac:dyDescent="0.15">
      <c r="A4174" s="130" t="s">
        <v>8439</v>
      </c>
      <c r="B4174" s="130" t="s">
        <v>8440</v>
      </c>
      <c r="C4174" s="130" t="s">
        <v>11</v>
      </c>
      <c r="D4174" s="130">
        <v>0</v>
      </c>
      <c r="E4174" s="131">
        <v>0</v>
      </c>
      <c r="F4174" s="131">
        <v>0</v>
      </c>
      <c r="G4174" s="130" t="s">
        <v>57</v>
      </c>
      <c r="H4174" s="130">
        <v>0</v>
      </c>
      <c r="I4174" s="130">
        <v>0</v>
      </c>
      <c r="J4174" s="131">
        <v>0</v>
      </c>
      <c r="K4174" s="131">
        <v>0</v>
      </c>
    </row>
    <row r="4175" spans="1:11" ht="23.1" hidden="1" customHeight="1" x14ac:dyDescent="0.15">
      <c r="A4175" s="130" t="s">
        <v>8441</v>
      </c>
      <c r="B4175" s="130" t="s">
        <v>8442</v>
      </c>
      <c r="C4175" s="130" t="s">
        <v>50</v>
      </c>
      <c r="D4175" s="130">
        <v>0</v>
      </c>
      <c r="E4175" s="131">
        <v>0</v>
      </c>
      <c r="F4175" s="131">
        <v>0</v>
      </c>
      <c r="G4175" s="130" t="s">
        <v>50</v>
      </c>
      <c r="H4175" s="130">
        <v>0</v>
      </c>
      <c r="I4175" s="130">
        <v>0</v>
      </c>
      <c r="J4175" s="131">
        <v>0</v>
      </c>
      <c r="K4175" s="131">
        <v>0</v>
      </c>
    </row>
    <row r="4176" spans="1:11" ht="23.1" hidden="1" customHeight="1" x14ac:dyDescent="0.15">
      <c r="A4176" s="130" t="s">
        <v>8443</v>
      </c>
      <c r="B4176" s="130" t="s">
        <v>8444</v>
      </c>
      <c r="C4176" s="130" t="s">
        <v>18</v>
      </c>
      <c r="D4176" s="130">
        <v>0</v>
      </c>
      <c r="E4176" s="131" t="s">
        <v>14</v>
      </c>
      <c r="F4176" s="131">
        <v>0</v>
      </c>
      <c r="G4176" s="130" t="s">
        <v>18</v>
      </c>
      <c r="H4176" s="130">
        <v>0</v>
      </c>
      <c r="I4176" s="130">
        <v>0</v>
      </c>
      <c r="J4176" s="131" t="s">
        <v>14</v>
      </c>
      <c r="K4176" s="131">
        <v>0</v>
      </c>
    </row>
    <row r="4177" spans="1:11" ht="23.1" hidden="1" customHeight="1" x14ac:dyDescent="0.15">
      <c r="A4177" s="130" t="s">
        <v>8445</v>
      </c>
      <c r="B4177" s="130" t="s">
        <v>8446</v>
      </c>
      <c r="C4177" s="130" t="s">
        <v>18</v>
      </c>
      <c r="D4177" s="130">
        <v>0</v>
      </c>
      <c r="E4177" s="131">
        <v>0</v>
      </c>
      <c r="F4177" s="131">
        <v>0</v>
      </c>
      <c r="G4177" s="130" t="s">
        <v>18</v>
      </c>
      <c r="H4177" s="130">
        <v>0</v>
      </c>
      <c r="I4177" s="130">
        <v>0</v>
      </c>
      <c r="J4177" s="131">
        <v>0</v>
      </c>
      <c r="K4177" s="131">
        <v>0</v>
      </c>
    </row>
    <row r="4178" spans="1:11" ht="23.1" hidden="1" customHeight="1" x14ac:dyDescent="0.15">
      <c r="A4178" s="130" t="s">
        <v>8447</v>
      </c>
      <c r="B4178" s="130" t="s">
        <v>8448</v>
      </c>
      <c r="C4178" s="130" t="s">
        <v>39</v>
      </c>
      <c r="D4178" s="130">
        <v>0</v>
      </c>
      <c r="E4178" s="131">
        <v>0</v>
      </c>
      <c r="F4178" s="131">
        <v>0</v>
      </c>
      <c r="G4178" s="130" t="s">
        <v>43</v>
      </c>
      <c r="H4178" s="130">
        <v>0</v>
      </c>
      <c r="I4178" s="130">
        <v>0</v>
      </c>
      <c r="J4178" s="131">
        <v>0</v>
      </c>
      <c r="K4178" s="131">
        <v>0</v>
      </c>
    </row>
    <row r="4179" spans="1:11" ht="23.1" hidden="1" customHeight="1" x14ac:dyDescent="0.15">
      <c r="A4179" s="130" t="s">
        <v>8449</v>
      </c>
      <c r="B4179" s="130" t="s">
        <v>8450</v>
      </c>
      <c r="C4179" s="130" t="s">
        <v>50</v>
      </c>
      <c r="D4179" s="130">
        <v>0</v>
      </c>
      <c r="E4179" s="131">
        <v>0</v>
      </c>
      <c r="F4179" s="131">
        <v>0</v>
      </c>
      <c r="G4179" s="130" t="s">
        <v>50</v>
      </c>
      <c r="H4179" s="130">
        <v>0</v>
      </c>
      <c r="I4179" s="130">
        <v>0</v>
      </c>
      <c r="J4179" s="131">
        <v>0</v>
      </c>
      <c r="K4179" s="131">
        <v>0</v>
      </c>
    </row>
    <row r="4180" spans="1:11" ht="23.1" hidden="1" customHeight="1" x14ac:dyDescent="0.15">
      <c r="A4180" s="130" t="s">
        <v>8451</v>
      </c>
      <c r="B4180" s="130" t="s">
        <v>8452</v>
      </c>
      <c r="C4180" s="130" t="s">
        <v>25</v>
      </c>
      <c r="D4180" s="130">
        <v>0</v>
      </c>
      <c r="E4180" s="131">
        <v>0</v>
      </c>
      <c r="F4180" s="131">
        <v>0</v>
      </c>
      <c r="G4180" s="130" t="s">
        <v>64</v>
      </c>
      <c r="H4180" s="130">
        <v>0</v>
      </c>
      <c r="I4180" s="130">
        <v>0</v>
      </c>
      <c r="J4180" s="131">
        <v>0</v>
      </c>
      <c r="K4180" s="131">
        <v>0</v>
      </c>
    </row>
    <row r="4181" spans="1:11" ht="23.1" hidden="1" customHeight="1" x14ac:dyDescent="0.15">
      <c r="A4181" s="130" t="s">
        <v>8453</v>
      </c>
      <c r="B4181" s="130" t="s">
        <v>8454</v>
      </c>
      <c r="C4181" s="130" t="s">
        <v>22</v>
      </c>
      <c r="D4181" s="130">
        <v>0</v>
      </c>
      <c r="E4181" s="131">
        <v>0</v>
      </c>
      <c r="F4181" s="131">
        <v>0</v>
      </c>
      <c r="G4181" s="130" t="s">
        <v>70</v>
      </c>
      <c r="H4181" s="130">
        <v>0</v>
      </c>
      <c r="I4181" s="130">
        <v>0</v>
      </c>
      <c r="J4181" s="131">
        <v>0</v>
      </c>
      <c r="K4181" s="131">
        <v>0</v>
      </c>
    </row>
    <row r="4182" spans="1:11" ht="23.1" hidden="1" customHeight="1" x14ac:dyDescent="0.15">
      <c r="A4182" s="130" t="s">
        <v>8455</v>
      </c>
      <c r="B4182" s="130" t="s">
        <v>8456</v>
      </c>
      <c r="C4182" s="130" t="s">
        <v>22</v>
      </c>
      <c r="D4182" s="130">
        <v>0</v>
      </c>
      <c r="E4182" s="131">
        <v>0</v>
      </c>
      <c r="F4182" s="131">
        <v>0</v>
      </c>
      <c r="G4182" s="130" t="s">
        <v>70</v>
      </c>
      <c r="H4182" s="130">
        <v>0</v>
      </c>
      <c r="I4182" s="130">
        <v>0</v>
      </c>
      <c r="J4182" s="131">
        <v>0</v>
      </c>
      <c r="K4182" s="131">
        <v>0</v>
      </c>
    </row>
    <row r="4183" spans="1:11" ht="23.1" hidden="1" customHeight="1" x14ac:dyDescent="0.15">
      <c r="A4183" s="130" t="s">
        <v>8457</v>
      </c>
      <c r="B4183" s="130" t="s">
        <v>8458</v>
      </c>
      <c r="C4183" s="130" t="s">
        <v>17</v>
      </c>
      <c r="D4183" s="130">
        <v>0</v>
      </c>
      <c r="E4183" s="131">
        <v>0</v>
      </c>
      <c r="F4183" s="131">
        <v>0</v>
      </c>
      <c r="G4183" s="130" t="s">
        <v>23</v>
      </c>
      <c r="H4183" s="130">
        <v>0</v>
      </c>
      <c r="I4183" s="130">
        <v>0</v>
      </c>
      <c r="J4183" s="131">
        <v>0</v>
      </c>
      <c r="K4183" s="131">
        <v>0</v>
      </c>
    </row>
    <row r="4184" spans="1:11" ht="23.1" hidden="1" customHeight="1" x14ac:dyDescent="0.15">
      <c r="A4184" s="130" t="s">
        <v>8459</v>
      </c>
      <c r="B4184" s="130" t="s">
        <v>8460</v>
      </c>
      <c r="C4184" s="130" t="s">
        <v>35</v>
      </c>
      <c r="D4184" s="130">
        <v>0</v>
      </c>
      <c r="E4184" s="131">
        <v>0</v>
      </c>
      <c r="F4184" s="131">
        <v>0</v>
      </c>
      <c r="G4184" s="130" t="s">
        <v>36</v>
      </c>
      <c r="H4184" s="130">
        <v>0</v>
      </c>
      <c r="I4184" s="130">
        <v>0</v>
      </c>
      <c r="J4184" s="131">
        <v>0</v>
      </c>
      <c r="K4184" s="131">
        <v>0</v>
      </c>
    </row>
    <row r="4185" spans="1:11" ht="23.1" hidden="1" customHeight="1" x14ac:dyDescent="0.15">
      <c r="A4185" s="130" t="s">
        <v>8461</v>
      </c>
      <c r="B4185" s="130" t="s">
        <v>8462</v>
      </c>
      <c r="C4185" s="130" t="s">
        <v>17</v>
      </c>
      <c r="D4185" s="130">
        <v>0</v>
      </c>
      <c r="E4185" s="131" t="s">
        <v>14</v>
      </c>
      <c r="F4185" s="131">
        <v>0</v>
      </c>
      <c r="G4185" s="130" t="s">
        <v>23</v>
      </c>
      <c r="H4185" s="130">
        <v>0</v>
      </c>
      <c r="I4185" s="130">
        <v>0</v>
      </c>
      <c r="J4185" s="131" t="s">
        <v>14</v>
      </c>
      <c r="K4185" s="131">
        <v>0</v>
      </c>
    </row>
    <row r="4186" spans="1:11" ht="23.1" hidden="1" customHeight="1" x14ac:dyDescent="0.15">
      <c r="A4186" s="130" t="s">
        <v>8463</v>
      </c>
      <c r="B4186" s="130" t="s">
        <v>8464</v>
      </c>
      <c r="C4186" s="130" t="s">
        <v>26</v>
      </c>
      <c r="D4186" s="130">
        <v>0</v>
      </c>
      <c r="E4186" s="131">
        <v>0</v>
      </c>
      <c r="F4186" s="131">
        <v>0</v>
      </c>
      <c r="G4186" s="130" t="s">
        <v>26</v>
      </c>
      <c r="H4186" s="130">
        <v>0</v>
      </c>
      <c r="I4186" s="130">
        <v>0</v>
      </c>
      <c r="J4186" s="131">
        <v>0</v>
      </c>
      <c r="K4186" s="131">
        <v>0</v>
      </c>
    </row>
    <row r="4187" spans="1:11" ht="23.1" hidden="1" customHeight="1" x14ac:dyDescent="0.15">
      <c r="A4187" s="130" t="s">
        <v>8465</v>
      </c>
      <c r="B4187" s="130" t="s">
        <v>8466</v>
      </c>
      <c r="C4187" s="130" t="s">
        <v>22</v>
      </c>
      <c r="D4187" s="130">
        <v>0</v>
      </c>
      <c r="E4187" s="131">
        <v>0</v>
      </c>
      <c r="F4187" s="131">
        <v>0</v>
      </c>
      <c r="G4187" s="130" t="s">
        <v>71</v>
      </c>
      <c r="H4187" s="130">
        <v>0</v>
      </c>
      <c r="I4187" s="130">
        <v>0</v>
      </c>
      <c r="J4187" s="131">
        <v>0</v>
      </c>
      <c r="K4187" s="131">
        <v>0</v>
      </c>
    </row>
    <row r="4188" spans="1:11" ht="23.1" hidden="1" customHeight="1" x14ac:dyDescent="0.15">
      <c r="A4188" s="130" t="s">
        <v>8467</v>
      </c>
      <c r="B4188" s="130" t="s">
        <v>8468</v>
      </c>
      <c r="C4188" s="130" t="s">
        <v>39</v>
      </c>
      <c r="D4188" s="130">
        <v>0</v>
      </c>
      <c r="E4188" s="131">
        <v>0</v>
      </c>
      <c r="F4188" s="131">
        <v>0</v>
      </c>
      <c r="G4188" s="130" t="s">
        <v>43</v>
      </c>
      <c r="H4188" s="130">
        <v>0</v>
      </c>
      <c r="I4188" s="130">
        <v>0</v>
      </c>
      <c r="J4188" s="131">
        <v>0</v>
      </c>
      <c r="K4188" s="131">
        <v>0</v>
      </c>
    </row>
    <row r="4189" spans="1:11" ht="23.1" hidden="1" customHeight="1" x14ac:dyDescent="0.15">
      <c r="A4189" s="130" t="s">
        <v>8469</v>
      </c>
      <c r="B4189" s="130" t="s">
        <v>8470</v>
      </c>
      <c r="C4189" s="130" t="s">
        <v>22</v>
      </c>
      <c r="D4189" s="130">
        <v>0</v>
      </c>
      <c r="E4189" s="131">
        <v>0</v>
      </c>
      <c r="F4189" s="131">
        <v>0</v>
      </c>
      <c r="G4189" s="130" t="s">
        <v>51</v>
      </c>
      <c r="H4189" s="130">
        <v>0</v>
      </c>
      <c r="I4189" s="130">
        <v>0</v>
      </c>
      <c r="J4189" s="131">
        <v>0</v>
      </c>
      <c r="K4189" s="131">
        <v>0</v>
      </c>
    </row>
    <row r="4190" spans="1:11" ht="23.1" hidden="1" customHeight="1" x14ac:dyDescent="0.15">
      <c r="A4190" s="130" t="s">
        <v>8471</v>
      </c>
      <c r="B4190" s="130" t="s">
        <v>8472</v>
      </c>
      <c r="C4190" s="130" t="s">
        <v>18</v>
      </c>
      <c r="D4190" s="130">
        <v>0</v>
      </c>
      <c r="E4190" s="131">
        <v>0</v>
      </c>
      <c r="F4190" s="131">
        <v>0</v>
      </c>
      <c r="G4190" s="130" t="s">
        <v>18</v>
      </c>
      <c r="H4190" s="130">
        <v>0</v>
      </c>
      <c r="I4190" s="130">
        <v>0</v>
      </c>
      <c r="J4190" s="131">
        <v>0</v>
      </c>
      <c r="K4190" s="131">
        <v>0</v>
      </c>
    </row>
    <row r="4191" spans="1:11" ht="23.1" hidden="1" customHeight="1" x14ac:dyDescent="0.15">
      <c r="A4191" s="130" t="s">
        <v>8473</v>
      </c>
      <c r="B4191" s="130" t="s">
        <v>8474</v>
      </c>
      <c r="C4191" s="130" t="s">
        <v>11</v>
      </c>
      <c r="D4191" s="130">
        <v>0</v>
      </c>
      <c r="E4191" s="131">
        <v>0</v>
      </c>
      <c r="F4191" s="131">
        <v>0</v>
      </c>
      <c r="G4191" s="130" t="s">
        <v>13</v>
      </c>
      <c r="H4191" s="130">
        <v>0</v>
      </c>
      <c r="I4191" s="130">
        <v>0</v>
      </c>
      <c r="J4191" s="131">
        <v>0</v>
      </c>
      <c r="K4191" s="131">
        <v>0</v>
      </c>
    </row>
    <row r="4192" spans="1:11" ht="23.1" hidden="1" customHeight="1" x14ac:dyDescent="0.15">
      <c r="A4192" s="130" t="s">
        <v>8475</v>
      </c>
      <c r="B4192" s="130" t="s">
        <v>8476</v>
      </c>
      <c r="C4192" s="130" t="s">
        <v>26</v>
      </c>
      <c r="D4192" s="130">
        <v>0</v>
      </c>
      <c r="E4192" s="131">
        <v>0</v>
      </c>
      <c r="F4192" s="131">
        <v>0</v>
      </c>
      <c r="G4192" s="130" t="s">
        <v>26</v>
      </c>
      <c r="H4192" s="130">
        <v>0</v>
      </c>
      <c r="I4192" s="130">
        <v>0</v>
      </c>
      <c r="J4192" s="131">
        <v>0</v>
      </c>
      <c r="K4192" s="131">
        <v>0</v>
      </c>
    </row>
    <row r="4193" spans="1:11" ht="23.1" hidden="1" customHeight="1" x14ac:dyDescent="0.15">
      <c r="A4193" s="130" t="s">
        <v>8477</v>
      </c>
      <c r="B4193" s="130" t="s">
        <v>8478</v>
      </c>
      <c r="C4193" s="130" t="s">
        <v>11</v>
      </c>
      <c r="D4193" s="130">
        <v>0</v>
      </c>
      <c r="E4193" s="131">
        <v>0</v>
      </c>
      <c r="F4193" s="131">
        <v>0</v>
      </c>
      <c r="G4193" s="130" t="s">
        <v>62</v>
      </c>
      <c r="H4193" s="130">
        <v>0</v>
      </c>
      <c r="I4193" s="130">
        <v>0</v>
      </c>
      <c r="J4193" s="131">
        <v>0</v>
      </c>
      <c r="K4193" s="131">
        <v>0</v>
      </c>
    </row>
    <row r="4194" spans="1:11" ht="23.1" hidden="1" customHeight="1" x14ac:dyDescent="0.15">
      <c r="A4194" s="130" t="s">
        <v>8479</v>
      </c>
      <c r="B4194" s="130" t="s">
        <v>8480</v>
      </c>
      <c r="C4194" s="130" t="s">
        <v>17</v>
      </c>
      <c r="D4194" s="130">
        <v>0</v>
      </c>
      <c r="E4194" s="131" t="s">
        <v>14</v>
      </c>
      <c r="F4194" s="131">
        <v>0</v>
      </c>
      <c r="G4194" s="130" t="s">
        <v>23</v>
      </c>
      <c r="H4194" s="130">
        <v>0</v>
      </c>
      <c r="I4194" s="130">
        <v>0</v>
      </c>
      <c r="J4194" s="131" t="s">
        <v>14</v>
      </c>
      <c r="K4194" s="131">
        <v>0</v>
      </c>
    </row>
    <row r="4195" spans="1:11" ht="23.1" hidden="1" customHeight="1" x14ac:dyDescent="0.15">
      <c r="A4195" s="130" t="s">
        <v>8481</v>
      </c>
      <c r="B4195" s="130" t="s">
        <v>8482</v>
      </c>
      <c r="C4195" s="130" t="s">
        <v>22</v>
      </c>
      <c r="D4195" s="130" t="s">
        <v>12</v>
      </c>
      <c r="E4195" s="131">
        <v>0</v>
      </c>
      <c r="F4195" s="131">
        <v>0</v>
      </c>
      <c r="G4195" s="130" t="s">
        <v>77</v>
      </c>
      <c r="H4195" s="130" t="s">
        <v>19</v>
      </c>
      <c r="I4195" s="130" t="s">
        <v>74</v>
      </c>
      <c r="J4195" s="131">
        <v>0</v>
      </c>
      <c r="K4195" s="131">
        <v>0</v>
      </c>
    </row>
    <row r="4196" spans="1:11" ht="23.1" hidden="1" customHeight="1" x14ac:dyDescent="0.15">
      <c r="A4196" s="130" t="s">
        <v>8483</v>
      </c>
      <c r="B4196" s="130" t="s">
        <v>8484</v>
      </c>
      <c r="C4196" s="130" t="s">
        <v>12</v>
      </c>
      <c r="D4196" s="130" t="s">
        <v>17</v>
      </c>
      <c r="E4196" s="131">
        <v>0</v>
      </c>
      <c r="F4196" s="131">
        <v>0</v>
      </c>
      <c r="G4196" s="130" t="s">
        <v>19</v>
      </c>
      <c r="H4196" s="130" t="s">
        <v>23</v>
      </c>
      <c r="I4196" s="130">
        <v>0</v>
      </c>
      <c r="J4196" s="131">
        <v>0</v>
      </c>
      <c r="K4196" s="131">
        <v>0</v>
      </c>
    </row>
    <row r="4197" spans="1:11" ht="23.1" hidden="1" customHeight="1" x14ac:dyDescent="0.15">
      <c r="A4197" s="130" t="s">
        <v>8485</v>
      </c>
      <c r="B4197" s="130" t="s">
        <v>8486</v>
      </c>
      <c r="C4197" s="130" t="s">
        <v>11</v>
      </c>
      <c r="D4197" s="130">
        <v>0</v>
      </c>
      <c r="E4197" s="131">
        <v>0</v>
      </c>
      <c r="F4197" s="131">
        <v>0</v>
      </c>
      <c r="G4197" s="130" t="s">
        <v>57</v>
      </c>
      <c r="H4197" s="130">
        <v>0</v>
      </c>
      <c r="I4197" s="130">
        <v>0</v>
      </c>
      <c r="J4197" s="131">
        <v>0</v>
      </c>
      <c r="K4197" s="131">
        <v>0</v>
      </c>
    </row>
    <row r="4198" spans="1:11" ht="23.1" hidden="1" customHeight="1" x14ac:dyDescent="0.15">
      <c r="A4198" s="130" t="s">
        <v>8487</v>
      </c>
      <c r="B4198" s="130" t="s">
        <v>8488</v>
      </c>
      <c r="C4198" s="130" t="s">
        <v>39</v>
      </c>
      <c r="D4198" s="130">
        <v>0</v>
      </c>
      <c r="E4198" s="131">
        <v>0</v>
      </c>
      <c r="F4198" s="131">
        <v>0</v>
      </c>
      <c r="G4198" s="130" t="s">
        <v>43</v>
      </c>
      <c r="H4198" s="130">
        <v>0</v>
      </c>
      <c r="I4198" s="130">
        <v>0</v>
      </c>
      <c r="J4198" s="131">
        <v>0</v>
      </c>
      <c r="K4198" s="131">
        <v>0</v>
      </c>
    </row>
    <row r="4199" spans="1:11" ht="23.1" hidden="1" customHeight="1" x14ac:dyDescent="0.15">
      <c r="A4199" s="130" t="s">
        <v>8489</v>
      </c>
      <c r="B4199" s="130" t="s">
        <v>8490</v>
      </c>
      <c r="C4199" s="130" t="s">
        <v>22</v>
      </c>
      <c r="D4199" s="130">
        <v>0</v>
      </c>
      <c r="E4199" s="131">
        <v>0</v>
      </c>
      <c r="F4199" s="131">
        <v>0</v>
      </c>
      <c r="G4199" s="130" t="s">
        <v>81</v>
      </c>
      <c r="H4199" s="130">
        <v>0</v>
      </c>
      <c r="I4199" s="130">
        <v>0</v>
      </c>
      <c r="J4199" s="131">
        <v>0</v>
      </c>
      <c r="K4199" s="131">
        <v>0</v>
      </c>
    </row>
    <row r="4200" spans="1:11" ht="23.1" hidden="1" customHeight="1" x14ac:dyDescent="0.15">
      <c r="A4200" s="130" t="s">
        <v>8491</v>
      </c>
      <c r="B4200" s="130" t="s">
        <v>8492</v>
      </c>
      <c r="C4200" s="130" t="s">
        <v>25</v>
      </c>
      <c r="D4200" s="130">
        <v>0</v>
      </c>
      <c r="E4200" s="131">
        <v>0</v>
      </c>
      <c r="F4200" s="131">
        <v>0</v>
      </c>
      <c r="G4200" s="130" t="s">
        <v>72</v>
      </c>
      <c r="H4200" s="130">
        <v>0</v>
      </c>
      <c r="I4200" s="130">
        <v>0</v>
      </c>
      <c r="J4200" s="131">
        <v>0</v>
      </c>
      <c r="K4200" s="131">
        <v>0</v>
      </c>
    </row>
    <row r="4201" spans="1:11" ht="23.1" hidden="1" customHeight="1" x14ac:dyDescent="0.15">
      <c r="A4201" s="130" t="s">
        <v>8493</v>
      </c>
      <c r="B4201" s="130" t="s">
        <v>8494</v>
      </c>
      <c r="C4201" s="130" t="s">
        <v>22</v>
      </c>
      <c r="D4201" s="130">
        <v>0</v>
      </c>
      <c r="E4201" s="131">
        <v>0</v>
      </c>
      <c r="F4201" s="131">
        <v>0</v>
      </c>
      <c r="G4201" s="130" t="s">
        <v>86</v>
      </c>
      <c r="H4201" s="130">
        <v>0</v>
      </c>
      <c r="I4201" s="130">
        <v>0</v>
      </c>
      <c r="J4201" s="131">
        <v>0</v>
      </c>
      <c r="K4201" s="131">
        <v>0</v>
      </c>
    </row>
    <row r="4202" spans="1:11" ht="23.1" hidden="1" customHeight="1" x14ac:dyDescent="0.15">
      <c r="A4202" s="130" t="s">
        <v>8495</v>
      </c>
      <c r="B4202" s="130" t="s">
        <v>8496</v>
      </c>
      <c r="C4202" s="130" t="s">
        <v>22</v>
      </c>
      <c r="D4202" s="130">
        <v>0</v>
      </c>
      <c r="E4202" s="131">
        <v>0</v>
      </c>
      <c r="F4202" s="131">
        <v>0</v>
      </c>
      <c r="G4202" s="130" t="s">
        <v>71</v>
      </c>
      <c r="H4202" s="130" t="s">
        <v>74</v>
      </c>
      <c r="I4202" s="130">
        <v>0</v>
      </c>
      <c r="J4202" s="131">
        <v>0</v>
      </c>
      <c r="K4202" s="131">
        <v>0</v>
      </c>
    </row>
    <row r="4203" spans="1:11" ht="23.1" hidden="1" customHeight="1" x14ac:dyDescent="0.15">
      <c r="A4203" s="130" t="s">
        <v>8497</v>
      </c>
      <c r="B4203" s="130" t="s">
        <v>8498</v>
      </c>
      <c r="C4203" s="130" t="s">
        <v>14</v>
      </c>
      <c r="D4203" s="130">
        <v>0</v>
      </c>
      <c r="E4203" s="131">
        <v>0</v>
      </c>
      <c r="F4203" s="131">
        <v>0</v>
      </c>
      <c r="G4203" s="130" t="s">
        <v>14</v>
      </c>
      <c r="H4203" s="130">
        <v>0</v>
      </c>
      <c r="I4203" s="130">
        <v>0</v>
      </c>
      <c r="J4203" s="131">
        <v>0</v>
      </c>
      <c r="K4203" s="131">
        <v>0</v>
      </c>
    </row>
    <row r="4204" spans="1:11" ht="23.1" hidden="1" customHeight="1" x14ac:dyDescent="0.15">
      <c r="A4204" s="130" t="s">
        <v>8499</v>
      </c>
      <c r="B4204" s="130" t="s">
        <v>8500</v>
      </c>
      <c r="C4204" s="130" t="s">
        <v>12</v>
      </c>
      <c r="D4204" s="130" t="s">
        <v>22</v>
      </c>
      <c r="E4204" s="131">
        <v>0</v>
      </c>
      <c r="F4204" s="131">
        <v>0</v>
      </c>
      <c r="G4204" s="130" t="s">
        <v>19</v>
      </c>
      <c r="H4204" s="130" t="s">
        <v>77</v>
      </c>
      <c r="I4204" s="130">
        <v>0</v>
      </c>
      <c r="J4204" s="131">
        <v>0</v>
      </c>
      <c r="K4204" s="131">
        <v>0</v>
      </c>
    </row>
    <row r="4205" spans="1:11" ht="23.1" hidden="1" customHeight="1" x14ac:dyDescent="0.15">
      <c r="A4205" s="130" t="s">
        <v>8501</v>
      </c>
      <c r="B4205" s="130" t="s">
        <v>8502</v>
      </c>
      <c r="C4205" s="130" t="s">
        <v>11</v>
      </c>
      <c r="D4205" s="130" t="s">
        <v>50</v>
      </c>
      <c r="E4205" s="131">
        <v>0</v>
      </c>
      <c r="F4205" s="131">
        <v>0</v>
      </c>
      <c r="G4205" s="130" t="s">
        <v>32</v>
      </c>
      <c r="H4205" s="130" t="s">
        <v>50</v>
      </c>
      <c r="I4205" s="130">
        <v>0</v>
      </c>
      <c r="J4205" s="131">
        <v>0</v>
      </c>
      <c r="K4205" s="131">
        <v>0</v>
      </c>
    </row>
    <row r="4206" spans="1:11" ht="23.1" hidden="1" customHeight="1" x14ac:dyDescent="0.15">
      <c r="A4206" s="130" t="s">
        <v>8503</v>
      </c>
      <c r="B4206" s="130" t="s">
        <v>8504</v>
      </c>
      <c r="C4206" s="130" t="s">
        <v>17</v>
      </c>
      <c r="D4206" s="130" t="s">
        <v>25</v>
      </c>
      <c r="E4206" s="131">
        <v>0</v>
      </c>
      <c r="F4206" s="131">
        <v>0</v>
      </c>
      <c r="G4206" s="130" t="s">
        <v>23</v>
      </c>
      <c r="H4206" s="130" t="s">
        <v>41</v>
      </c>
      <c r="I4206" s="130">
        <v>0</v>
      </c>
      <c r="J4206" s="131">
        <v>0</v>
      </c>
      <c r="K4206" s="131">
        <v>0</v>
      </c>
    </row>
    <row r="4207" spans="1:11" ht="23.1" hidden="1" customHeight="1" x14ac:dyDescent="0.15">
      <c r="A4207" s="130" t="s">
        <v>8505</v>
      </c>
      <c r="B4207" s="130" t="s">
        <v>8506</v>
      </c>
      <c r="C4207" s="130" t="s">
        <v>22</v>
      </c>
      <c r="D4207" s="130">
        <v>0</v>
      </c>
      <c r="E4207" s="131">
        <v>0</v>
      </c>
      <c r="F4207" s="131">
        <v>0</v>
      </c>
      <c r="G4207" s="130" t="s">
        <v>74</v>
      </c>
      <c r="H4207" s="130">
        <v>0</v>
      </c>
      <c r="I4207" s="130">
        <v>0</v>
      </c>
      <c r="J4207" s="131">
        <v>0</v>
      </c>
      <c r="K4207" s="131">
        <v>0</v>
      </c>
    </row>
    <row r="4208" spans="1:11" ht="23.1" hidden="1" customHeight="1" x14ac:dyDescent="0.15">
      <c r="A4208" s="130" t="s">
        <v>8507</v>
      </c>
      <c r="B4208" s="130" t="s">
        <v>8508</v>
      </c>
      <c r="C4208" s="130" t="s">
        <v>22</v>
      </c>
      <c r="D4208" s="130" t="s">
        <v>12</v>
      </c>
      <c r="E4208" s="131">
        <v>0</v>
      </c>
      <c r="F4208" s="131">
        <v>0</v>
      </c>
      <c r="G4208" s="130" t="s">
        <v>19</v>
      </c>
      <c r="H4208" s="130" t="s">
        <v>77</v>
      </c>
      <c r="I4208" s="130" t="s">
        <v>74</v>
      </c>
      <c r="J4208" s="131">
        <v>0</v>
      </c>
      <c r="K4208" s="131">
        <v>0</v>
      </c>
    </row>
    <row r="4209" spans="1:11" ht="23.1" hidden="1" customHeight="1" x14ac:dyDescent="0.15">
      <c r="A4209" s="130" t="s">
        <v>8509</v>
      </c>
      <c r="B4209" s="130" t="s">
        <v>8510</v>
      </c>
      <c r="C4209" s="130" t="s">
        <v>12</v>
      </c>
      <c r="D4209" s="130">
        <v>0</v>
      </c>
      <c r="E4209" s="131">
        <v>0</v>
      </c>
      <c r="F4209" s="131">
        <v>0</v>
      </c>
      <c r="G4209" s="130" t="s">
        <v>19</v>
      </c>
      <c r="H4209" s="130">
        <v>0</v>
      </c>
      <c r="I4209" s="130">
        <v>0</v>
      </c>
      <c r="J4209" s="131">
        <v>0</v>
      </c>
      <c r="K4209" s="131">
        <v>0</v>
      </c>
    </row>
    <row r="4210" spans="1:11" ht="23.1" hidden="1" customHeight="1" x14ac:dyDescent="0.15">
      <c r="A4210" s="130" t="s">
        <v>8511</v>
      </c>
      <c r="B4210" s="130" t="s">
        <v>8512</v>
      </c>
      <c r="C4210" s="130" t="s">
        <v>35</v>
      </c>
      <c r="D4210" s="130">
        <v>0</v>
      </c>
      <c r="E4210" s="131">
        <v>0</v>
      </c>
      <c r="F4210" s="131">
        <v>0</v>
      </c>
      <c r="G4210" s="130" t="s">
        <v>36</v>
      </c>
      <c r="H4210" s="130">
        <v>0</v>
      </c>
      <c r="I4210" s="130">
        <v>0</v>
      </c>
      <c r="J4210" s="131">
        <v>0</v>
      </c>
      <c r="K4210" s="131">
        <v>0</v>
      </c>
    </row>
    <row r="4211" spans="1:11" ht="23.1" hidden="1" customHeight="1" x14ac:dyDescent="0.15">
      <c r="A4211" s="130" t="s">
        <v>8513</v>
      </c>
      <c r="B4211" s="130" t="s">
        <v>8514</v>
      </c>
      <c r="C4211" s="130" t="s">
        <v>25</v>
      </c>
      <c r="D4211" s="130" t="s">
        <v>11</v>
      </c>
      <c r="E4211" s="131">
        <v>0</v>
      </c>
      <c r="F4211" s="131">
        <v>0</v>
      </c>
      <c r="G4211" s="130" t="s">
        <v>64</v>
      </c>
      <c r="H4211" s="130" t="s">
        <v>57</v>
      </c>
      <c r="I4211" s="130">
        <v>0</v>
      </c>
      <c r="J4211" s="131">
        <v>0</v>
      </c>
      <c r="K4211" s="131">
        <v>0</v>
      </c>
    </row>
    <row r="4212" spans="1:11" ht="23.1" hidden="1" customHeight="1" x14ac:dyDescent="0.15">
      <c r="A4212" s="130" t="s">
        <v>8515</v>
      </c>
      <c r="B4212" s="130" t="s">
        <v>8516</v>
      </c>
      <c r="C4212" s="130" t="s">
        <v>17</v>
      </c>
      <c r="D4212" s="130">
        <v>0</v>
      </c>
      <c r="E4212" s="131">
        <v>0</v>
      </c>
      <c r="F4212" s="131">
        <v>0</v>
      </c>
      <c r="G4212" s="130" t="s">
        <v>67</v>
      </c>
      <c r="H4212" s="130">
        <v>0</v>
      </c>
      <c r="I4212" s="130">
        <v>0</v>
      </c>
      <c r="J4212" s="131">
        <v>0</v>
      </c>
      <c r="K4212" s="131">
        <v>0</v>
      </c>
    </row>
    <row r="4213" spans="1:11" ht="23.1" hidden="1" customHeight="1" x14ac:dyDescent="0.15">
      <c r="A4213" s="130" t="s">
        <v>8517</v>
      </c>
      <c r="B4213" s="130" t="s">
        <v>8518</v>
      </c>
      <c r="C4213" s="130" t="s">
        <v>11</v>
      </c>
      <c r="D4213" s="130" t="s">
        <v>25</v>
      </c>
      <c r="E4213" s="131">
        <v>0</v>
      </c>
      <c r="F4213" s="131">
        <v>0</v>
      </c>
      <c r="G4213" s="130" t="s">
        <v>13</v>
      </c>
      <c r="H4213" s="130" t="s">
        <v>41</v>
      </c>
      <c r="I4213" s="130">
        <v>0</v>
      </c>
      <c r="J4213" s="131">
        <v>0</v>
      </c>
      <c r="K4213" s="131">
        <v>0</v>
      </c>
    </row>
    <row r="4214" spans="1:11" ht="23.1" hidden="1" customHeight="1" x14ac:dyDescent="0.15">
      <c r="A4214" s="130" t="s">
        <v>8519</v>
      </c>
      <c r="B4214" s="130" t="s">
        <v>8520</v>
      </c>
      <c r="C4214" s="130" t="s">
        <v>25</v>
      </c>
      <c r="D4214" s="130">
        <v>0</v>
      </c>
      <c r="E4214" s="131">
        <v>0</v>
      </c>
      <c r="F4214" s="131">
        <v>0</v>
      </c>
      <c r="G4214" s="130" t="s">
        <v>27</v>
      </c>
      <c r="H4214" s="130">
        <v>0</v>
      </c>
      <c r="I4214" s="130">
        <v>0</v>
      </c>
      <c r="J4214" s="131">
        <v>0</v>
      </c>
      <c r="K4214" s="131">
        <v>0</v>
      </c>
    </row>
    <row r="4215" spans="1:11" ht="23.1" hidden="1" customHeight="1" x14ac:dyDescent="0.15">
      <c r="A4215" s="130" t="s">
        <v>8521</v>
      </c>
      <c r="B4215" s="130" t="s">
        <v>8522</v>
      </c>
      <c r="C4215" s="130" t="s">
        <v>11</v>
      </c>
      <c r="D4215" s="130">
        <v>0</v>
      </c>
      <c r="E4215" s="131">
        <v>0</v>
      </c>
      <c r="F4215" s="131">
        <v>0</v>
      </c>
      <c r="G4215" s="130" t="s">
        <v>13</v>
      </c>
      <c r="H4215" s="130">
        <v>0</v>
      </c>
      <c r="I4215" s="130">
        <v>0</v>
      </c>
      <c r="J4215" s="131">
        <v>0</v>
      </c>
      <c r="K4215" s="131">
        <v>0</v>
      </c>
    </row>
    <row r="4216" spans="1:11" ht="23.1" hidden="1" customHeight="1" x14ac:dyDescent="0.15">
      <c r="A4216" s="130" t="s">
        <v>8523</v>
      </c>
      <c r="B4216" s="130" t="s">
        <v>8524</v>
      </c>
      <c r="C4216" s="130" t="s">
        <v>22</v>
      </c>
      <c r="D4216" s="130">
        <v>0</v>
      </c>
      <c r="E4216" s="131">
        <v>0</v>
      </c>
      <c r="F4216" s="131">
        <v>0</v>
      </c>
      <c r="G4216" s="130" t="s">
        <v>81</v>
      </c>
      <c r="H4216" s="130">
        <v>0</v>
      </c>
      <c r="I4216" s="130">
        <v>0</v>
      </c>
      <c r="J4216" s="131">
        <v>0</v>
      </c>
      <c r="K4216" s="131">
        <v>0</v>
      </c>
    </row>
    <row r="4217" spans="1:11" ht="23.1" hidden="1" customHeight="1" x14ac:dyDescent="0.15">
      <c r="A4217" s="130" t="s">
        <v>8525</v>
      </c>
      <c r="B4217" s="130" t="s">
        <v>8526</v>
      </c>
      <c r="C4217" s="130" t="s">
        <v>11</v>
      </c>
      <c r="D4217" s="130" t="s">
        <v>26</v>
      </c>
      <c r="E4217" s="131">
        <v>0</v>
      </c>
      <c r="F4217" s="131">
        <v>0</v>
      </c>
      <c r="G4217" s="130" t="s">
        <v>13</v>
      </c>
      <c r="H4217" s="130" t="s">
        <v>26</v>
      </c>
      <c r="I4217" s="130">
        <v>0</v>
      </c>
      <c r="J4217" s="131">
        <v>0</v>
      </c>
      <c r="K4217" s="131">
        <v>0</v>
      </c>
    </row>
    <row r="4218" spans="1:11" ht="23.1" hidden="1" customHeight="1" x14ac:dyDescent="0.15">
      <c r="A4218" s="130" t="s">
        <v>8527</v>
      </c>
      <c r="B4218" s="130" t="s">
        <v>8528</v>
      </c>
      <c r="C4218" s="130" t="s">
        <v>11</v>
      </c>
      <c r="D4218" s="130">
        <v>0</v>
      </c>
      <c r="E4218" s="131">
        <v>0</v>
      </c>
      <c r="F4218" s="131">
        <v>0</v>
      </c>
      <c r="G4218" s="130" t="s">
        <v>32</v>
      </c>
      <c r="H4218" s="130">
        <v>0</v>
      </c>
      <c r="I4218" s="130">
        <v>0</v>
      </c>
      <c r="J4218" s="131">
        <v>0</v>
      </c>
      <c r="K4218" s="131">
        <v>0</v>
      </c>
    </row>
    <row r="4219" spans="1:11" ht="23.1" hidden="1" customHeight="1" x14ac:dyDescent="0.15">
      <c r="A4219" s="130" t="s">
        <v>8529</v>
      </c>
      <c r="B4219" s="130" t="s">
        <v>8530</v>
      </c>
      <c r="C4219" s="130" t="s">
        <v>12</v>
      </c>
      <c r="D4219" s="130" t="s">
        <v>25</v>
      </c>
      <c r="E4219" s="131">
        <v>0</v>
      </c>
      <c r="F4219" s="131">
        <v>0</v>
      </c>
      <c r="G4219" s="130" t="s">
        <v>19</v>
      </c>
      <c r="H4219" s="130" t="s">
        <v>33</v>
      </c>
      <c r="I4219" s="130">
        <v>0</v>
      </c>
      <c r="J4219" s="131">
        <v>0</v>
      </c>
      <c r="K4219" s="131">
        <v>0</v>
      </c>
    </row>
    <row r="4220" spans="1:11" ht="23.1" hidden="1" customHeight="1" x14ac:dyDescent="0.15">
      <c r="A4220" s="130" t="s">
        <v>8531</v>
      </c>
      <c r="B4220" s="130" t="s">
        <v>8532</v>
      </c>
      <c r="C4220" s="130" t="s">
        <v>35</v>
      </c>
      <c r="D4220" s="130">
        <v>0</v>
      </c>
      <c r="E4220" s="131">
        <v>0</v>
      </c>
      <c r="F4220" s="131">
        <v>0</v>
      </c>
      <c r="G4220" s="130" t="s">
        <v>76</v>
      </c>
      <c r="H4220" s="130">
        <v>0</v>
      </c>
      <c r="I4220" s="130">
        <v>0</v>
      </c>
      <c r="J4220" s="131">
        <v>0</v>
      </c>
      <c r="K4220" s="131">
        <v>0</v>
      </c>
    </row>
    <row r="4221" spans="1:11" ht="23.1" hidden="1" customHeight="1" x14ac:dyDescent="0.15">
      <c r="A4221" s="130" t="s">
        <v>8533</v>
      </c>
      <c r="B4221" s="130" t="s">
        <v>8534</v>
      </c>
      <c r="C4221" s="130" t="s">
        <v>17</v>
      </c>
      <c r="D4221" s="130">
        <v>0</v>
      </c>
      <c r="E4221" s="131" t="s">
        <v>14</v>
      </c>
      <c r="F4221" s="131">
        <v>0</v>
      </c>
      <c r="G4221" s="130" t="s">
        <v>23</v>
      </c>
      <c r="H4221" s="130">
        <v>0</v>
      </c>
      <c r="I4221" s="130">
        <v>0</v>
      </c>
      <c r="J4221" s="131" t="s">
        <v>14</v>
      </c>
      <c r="K4221" s="131">
        <v>0</v>
      </c>
    </row>
    <row r="4222" spans="1:11" ht="23.1" hidden="1" customHeight="1" x14ac:dyDescent="0.15">
      <c r="A4222" s="130" t="s">
        <v>8535</v>
      </c>
      <c r="B4222" s="130" t="s">
        <v>8536</v>
      </c>
      <c r="C4222" s="130" t="s">
        <v>50</v>
      </c>
      <c r="D4222" s="130">
        <v>0</v>
      </c>
      <c r="E4222" s="131">
        <v>0</v>
      </c>
      <c r="F4222" s="131">
        <v>0</v>
      </c>
      <c r="G4222" s="130" t="s">
        <v>50</v>
      </c>
      <c r="H4222" s="130">
        <v>0</v>
      </c>
      <c r="I4222" s="130">
        <v>0</v>
      </c>
      <c r="J4222" s="131">
        <v>0</v>
      </c>
      <c r="K4222" s="131">
        <v>0</v>
      </c>
    </row>
    <row r="4223" spans="1:11" ht="23.1" hidden="1" customHeight="1" x14ac:dyDescent="0.15">
      <c r="A4223" s="130" t="s">
        <v>8537</v>
      </c>
      <c r="B4223" s="130" t="s">
        <v>8538</v>
      </c>
      <c r="C4223" s="130" t="s">
        <v>11</v>
      </c>
      <c r="D4223" s="130">
        <v>0</v>
      </c>
      <c r="E4223" s="131" t="s">
        <v>17</v>
      </c>
      <c r="F4223" s="131">
        <v>0</v>
      </c>
      <c r="G4223" s="130" t="s">
        <v>13</v>
      </c>
      <c r="H4223" s="130">
        <v>0</v>
      </c>
      <c r="I4223" s="130">
        <v>0</v>
      </c>
      <c r="J4223" s="131" t="s">
        <v>23</v>
      </c>
      <c r="K4223" s="131">
        <v>0</v>
      </c>
    </row>
    <row r="4224" spans="1:11" ht="23.1" hidden="1" customHeight="1" x14ac:dyDescent="0.15">
      <c r="A4224" s="130" t="s">
        <v>8539</v>
      </c>
      <c r="B4224" s="130" t="s">
        <v>8540</v>
      </c>
      <c r="C4224" s="130" t="s">
        <v>26</v>
      </c>
      <c r="D4224" s="130">
        <v>0</v>
      </c>
      <c r="E4224" s="131">
        <v>0</v>
      </c>
      <c r="F4224" s="131">
        <v>0</v>
      </c>
      <c r="G4224" s="130" t="s">
        <v>26</v>
      </c>
      <c r="H4224" s="130">
        <v>0</v>
      </c>
      <c r="I4224" s="130">
        <v>0</v>
      </c>
      <c r="J4224" s="131">
        <v>0</v>
      </c>
      <c r="K4224" s="131">
        <v>0</v>
      </c>
    </row>
    <row r="4225" spans="1:11" ht="23.1" hidden="1" customHeight="1" x14ac:dyDescent="0.15">
      <c r="A4225" s="130" t="s">
        <v>8541</v>
      </c>
      <c r="B4225" s="130" t="s">
        <v>8542</v>
      </c>
      <c r="C4225" s="130" t="s">
        <v>35</v>
      </c>
      <c r="D4225" s="130">
        <v>0</v>
      </c>
      <c r="E4225" s="131">
        <v>0</v>
      </c>
      <c r="F4225" s="131">
        <v>0</v>
      </c>
      <c r="G4225" s="130" t="s">
        <v>36</v>
      </c>
      <c r="H4225" s="130">
        <v>0</v>
      </c>
      <c r="I4225" s="130">
        <v>0</v>
      </c>
      <c r="J4225" s="131">
        <v>0</v>
      </c>
      <c r="K4225" s="131">
        <v>0</v>
      </c>
    </row>
    <row r="4226" spans="1:11" ht="23.1" hidden="1" customHeight="1" x14ac:dyDescent="0.15">
      <c r="A4226" s="130" t="s">
        <v>8543</v>
      </c>
      <c r="B4226" s="130" t="s">
        <v>8544</v>
      </c>
      <c r="C4226" s="130" t="s">
        <v>22</v>
      </c>
      <c r="D4226" s="130">
        <v>0</v>
      </c>
      <c r="E4226" s="131">
        <v>0</v>
      </c>
      <c r="F4226" s="131">
        <v>0</v>
      </c>
      <c r="G4226" s="130" t="s">
        <v>70</v>
      </c>
      <c r="H4226" s="130">
        <v>0</v>
      </c>
      <c r="I4226" s="130">
        <v>0</v>
      </c>
      <c r="J4226" s="131">
        <v>0</v>
      </c>
      <c r="K4226" s="131">
        <v>0</v>
      </c>
    </row>
    <row r="4227" spans="1:11" ht="23.1" hidden="1" customHeight="1" x14ac:dyDescent="0.15">
      <c r="A4227" s="130" t="s">
        <v>8545</v>
      </c>
      <c r="B4227" s="130" t="s">
        <v>8546</v>
      </c>
      <c r="C4227" s="130" t="s">
        <v>18</v>
      </c>
      <c r="D4227" s="130">
        <v>0</v>
      </c>
      <c r="E4227" s="131">
        <v>0</v>
      </c>
      <c r="F4227" s="131">
        <v>0</v>
      </c>
      <c r="G4227" s="130" t="s">
        <v>18</v>
      </c>
      <c r="H4227" s="130">
        <v>0</v>
      </c>
      <c r="I4227" s="130">
        <v>0</v>
      </c>
      <c r="J4227" s="131">
        <v>0</v>
      </c>
      <c r="K4227" s="131">
        <v>0</v>
      </c>
    </row>
    <row r="4228" spans="1:11" ht="23.1" hidden="1" customHeight="1" x14ac:dyDescent="0.15">
      <c r="A4228" s="130" t="s">
        <v>8547</v>
      </c>
      <c r="B4228" s="130" t="s">
        <v>8548</v>
      </c>
      <c r="C4228" s="130" t="s">
        <v>25</v>
      </c>
      <c r="D4228" s="130">
        <v>0</v>
      </c>
      <c r="E4228" s="131">
        <v>0</v>
      </c>
      <c r="F4228" s="131">
        <v>0</v>
      </c>
      <c r="G4228" s="130" t="s">
        <v>41</v>
      </c>
      <c r="H4228" s="130">
        <v>0</v>
      </c>
      <c r="I4228" s="130">
        <v>0</v>
      </c>
      <c r="J4228" s="131">
        <v>0</v>
      </c>
      <c r="K4228" s="131">
        <v>0</v>
      </c>
    </row>
    <row r="4229" spans="1:11" ht="23.1" hidden="1" customHeight="1" x14ac:dyDescent="0.15">
      <c r="A4229" s="130" t="s">
        <v>8549</v>
      </c>
      <c r="B4229" s="130" t="s">
        <v>8550</v>
      </c>
      <c r="C4229" s="130" t="s">
        <v>11</v>
      </c>
      <c r="D4229" s="130">
        <v>0</v>
      </c>
      <c r="E4229" s="131">
        <v>0</v>
      </c>
      <c r="F4229" s="131">
        <v>0</v>
      </c>
      <c r="G4229" s="130" t="s">
        <v>32</v>
      </c>
      <c r="H4229" s="130">
        <v>0</v>
      </c>
      <c r="I4229" s="130">
        <v>0</v>
      </c>
      <c r="J4229" s="131">
        <v>0</v>
      </c>
      <c r="K4229" s="131">
        <v>0</v>
      </c>
    </row>
    <row r="4230" spans="1:11" ht="23.1" hidden="1" customHeight="1" x14ac:dyDescent="0.15">
      <c r="A4230" s="130" t="s">
        <v>8551</v>
      </c>
      <c r="B4230" s="130" t="s">
        <v>8552</v>
      </c>
      <c r="C4230" s="130" t="s">
        <v>22</v>
      </c>
      <c r="D4230" s="130" t="s">
        <v>12</v>
      </c>
      <c r="E4230" s="131">
        <v>0</v>
      </c>
      <c r="F4230" s="131">
        <v>0</v>
      </c>
      <c r="G4230" s="130" t="s">
        <v>19</v>
      </c>
      <c r="H4230" s="130" t="s">
        <v>77</v>
      </c>
      <c r="I4230" s="130" t="s">
        <v>74</v>
      </c>
      <c r="J4230" s="131">
        <v>0</v>
      </c>
      <c r="K4230" s="131">
        <v>0</v>
      </c>
    </row>
    <row r="4231" spans="1:11" ht="23.1" hidden="1" customHeight="1" x14ac:dyDescent="0.15">
      <c r="A4231" s="130" t="s">
        <v>8553</v>
      </c>
      <c r="B4231" s="130" t="s">
        <v>8554</v>
      </c>
      <c r="C4231" s="130" t="s">
        <v>35</v>
      </c>
      <c r="D4231" s="130">
        <v>0</v>
      </c>
      <c r="E4231" s="131">
        <v>0</v>
      </c>
      <c r="F4231" s="131">
        <v>0</v>
      </c>
      <c r="G4231" s="130" t="s">
        <v>76</v>
      </c>
      <c r="H4231" s="130">
        <v>0</v>
      </c>
      <c r="I4231" s="130">
        <v>0</v>
      </c>
      <c r="J4231" s="131">
        <v>0</v>
      </c>
      <c r="K4231" s="131">
        <v>0</v>
      </c>
    </row>
    <row r="4232" spans="1:11" ht="23.1" hidden="1" customHeight="1" x14ac:dyDescent="0.15">
      <c r="A4232" s="130" t="s">
        <v>8555</v>
      </c>
      <c r="B4232" s="130" t="s">
        <v>8556</v>
      </c>
      <c r="C4232" s="130" t="s">
        <v>17</v>
      </c>
      <c r="D4232" s="130">
        <v>0</v>
      </c>
      <c r="E4232" s="131">
        <v>0</v>
      </c>
      <c r="F4232" s="131">
        <v>0</v>
      </c>
      <c r="G4232" s="130" t="s">
        <v>23</v>
      </c>
      <c r="H4232" s="130" t="s">
        <v>80</v>
      </c>
      <c r="I4232" s="130" t="s">
        <v>41</v>
      </c>
      <c r="J4232" s="131">
        <v>0</v>
      </c>
      <c r="K4232" s="131">
        <v>0</v>
      </c>
    </row>
    <row r="4233" spans="1:11" ht="23.1" hidden="1" customHeight="1" x14ac:dyDescent="0.15">
      <c r="A4233" s="130" t="s">
        <v>8557</v>
      </c>
      <c r="B4233" s="130" t="s">
        <v>8558</v>
      </c>
      <c r="C4233" s="130" t="s">
        <v>22</v>
      </c>
      <c r="D4233" s="130">
        <v>0</v>
      </c>
      <c r="E4233" s="131">
        <v>0</v>
      </c>
      <c r="F4233" s="131">
        <v>0</v>
      </c>
      <c r="G4233" s="130" t="s">
        <v>71</v>
      </c>
      <c r="H4233" s="130">
        <v>0</v>
      </c>
      <c r="I4233" s="130">
        <v>0</v>
      </c>
      <c r="J4233" s="131">
        <v>0</v>
      </c>
      <c r="K4233" s="131">
        <v>0</v>
      </c>
    </row>
    <row r="4234" spans="1:11" ht="23.1" hidden="1" customHeight="1" x14ac:dyDescent="0.15">
      <c r="A4234" s="130" t="s">
        <v>8559</v>
      </c>
      <c r="B4234" s="130" t="s">
        <v>8560</v>
      </c>
      <c r="C4234" s="130" t="s">
        <v>35</v>
      </c>
      <c r="D4234" s="130">
        <v>0</v>
      </c>
      <c r="E4234" s="131">
        <v>0</v>
      </c>
      <c r="F4234" s="131">
        <v>0</v>
      </c>
      <c r="G4234" s="130" t="s">
        <v>36</v>
      </c>
      <c r="H4234" s="130">
        <v>0</v>
      </c>
      <c r="I4234" s="130">
        <v>0</v>
      </c>
      <c r="J4234" s="131">
        <v>0</v>
      </c>
      <c r="K4234" s="131">
        <v>0</v>
      </c>
    </row>
    <row r="4235" spans="1:11" ht="23.1" hidden="1" customHeight="1" x14ac:dyDescent="0.15">
      <c r="A4235" s="130" t="s">
        <v>8561</v>
      </c>
      <c r="B4235" s="130" t="s">
        <v>8562</v>
      </c>
      <c r="C4235" s="130" t="s">
        <v>35</v>
      </c>
      <c r="D4235" s="130" t="s">
        <v>25</v>
      </c>
      <c r="E4235" s="131">
        <v>0</v>
      </c>
      <c r="F4235" s="131">
        <v>0</v>
      </c>
      <c r="G4235" s="130" t="s">
        <v>76</v>
      </c>
      <c r="H4235" s="130" t="s">
        <v>72</v>
      </c>
      <c r="I4235" s="130">
        <v>0</v>
      </c>
      <c r="J4235" s="131">
        <v>0</v>
      </c>
      <c r="K4235" s="131">
        <v>0</v>
      </c>
    </row>
    <row r="4236" spans="1:11" ht="23.1" hidden="1" customHeight="1" x14ac:dyDescent="0.15">
      <c r="A4236" s="130" t="s">
        <v>8563</v>
      </c>
      <c r="B4236" s="130" t="s">
        <v>8564</v>
      </c>
      <c r="C4236" s="130" t="s">
        <v>14</v>
      </c>
      <c r="D4236" s="130">
        <v>0</v>
      </c>
      <c r="E4236" s="131">
        <v>0</v>
      </c>
      <c r="F4236" s="131">
        <v>0</v>
      </c>
      <c r="G4236" s="130" t="s">
        <v>14</v>
      </c>
      <c r="H4236" s="130">
        <v>0</v>
      </c>
      <c r="I4236" s="130">
        <v>0</v>
      </c>
      <c r="J4236" s="131">
        <v>0</v>
      </c>
      <c r="K4236" s="131">
        <v>0</v>
      </c>
    </row>
    <row r="4237" spans="1:11" ht="23.1" hidden="1" customHeight="1" x14ac:dyDescent="0.15">
      <c r="A4237" s="130" t="s">
        <v>8565</v>
      </c>
      <c r="B4237" s="130" t="s">
        <v>8566</v>
      </c>
      <c r="C4237" s="130" t="s">
        <v>18</v>
      </c>
      <c r="D4237" s="130">
        <v>0</v>
      </c>
      <c r="E4237" s="131">
        <v>0</v>
      </c>
      <c r="F4237" s="131">
        <v>0</v>
      </c>
      <c r="G4237" s="130" t="s">
        <v>18</v>
      </c>
      <c r="H4237" s="130">
        <v>0</v>
      </c>
      <c r="I4237" s="130">
        <v>0</v>
      </c>
      <c r="J4237" s="131">
        <v>0</v>
      </c>
      <c r="K4237" s="131">
        <v>0</v>
      </c>
    </row>
    <row r="4238" spans="1:11" ht="23.1" hidden="1" customHeight="1" x14ac:dyDescent="0.15">
      <c r="A4238" s="130" t="s">
        <v>8567</v>
      </c>
      <c r="B4238" s="130" t="s">
        <v>8568</v>
      </c>
      <c r="C4238" s="130" t="s">
        <v>18</v>
      </c>
      <c r="D4238" s="130">
        <v>0</v>
      </c>
      <c r="E4238" s="131">
        <v>0</v>
      </c>
      <c r="F4238" s="131">
        <v>0</v>
      </c>
      <c r="G4238" s="130" t="s">
        <v>18</v>
      </c>
      <c r="H4238" s="130">
        <v>0</v>
      </c>
      <c r="I4238" s="130">
        <v>0</v>
      </c>
      <c r="J4238" s="131">
        <v>0</v>
      </c>
      <c r="K4238" s="131">
        <v>0</v>
      </c>
    </row>
    <row r="4239" spans="1:11" ht="23.1" hidden="1" customHeight="1" x14ac:dyDescent="0.15">
      <c r="A4239" s="130" t="s">
        <v>8569</v>
      </c>
      <c r="B4239" s="130" t="s">
        <v>8570</v>
      </c>
      <c r="C4239" s="130" t="s">
        <v>22</v>
      </c>
      <c r="D4239" s="130" t="s">
        <v>26</v>
      </c>
      <c r="E4239" s="131">
        <v>0</v>
      </c>
      <c r="F4239" s="131">
        <v>0</v>
      </c>
      <c r="G4239" s="130" t="s">
        <v>70</v>
      </c>
      <c r="H4239" s="130" t="s">
        <v>26</v>
      </c>
      <c r="I4239" s="130">
        <v>0</v>
      </c>
      <c r="J4239" s="131">
        <v>0</v>
      </c>
      <c r="K4239" s="131">
        <v>0</v>
      </c>
    </row>
    <row r="4240" spans="1:11" ht="23.1" hidden="1" customHeight="1" x14ac:dyDescent="0.15">
      <c r="A4240" s="130" t="s">
        <v>8571</v>
      </c>
      <c r="B4240" s="130" t="s">
        <v>8572</v>
      </c>
      <c r="C4240" s="130" t="s">
        <v>40</v>
      </c>
      <c r="D4240" s="130">
        <v>0</v>
      </c>
      <c r="E4240" s="131">
        <v>0</v>
      </c>
      <c r="F4240" s="131">
        <v>0</v>
      </c>
      <c r="G4240" s="130" t="s">
        <v>40</v>
      </c>
      <c r="H4240" s="130">
        <v>0</v>
      </c>
      <c r="I4240" s="130">
        <v>0</v>
      </c>
      <c r="J4240" s="131">
        <v>0</v>
      </c>
      <c r="K4240" s="131">
        <v>0</v>
      </c>
    </row>
    <row r="4241" spans="1:11" ht="23.1" hidden="1" customHeight="1" x14ac:dyDescent="0.15">
      <c r="A4241" s="130" t="s">
        <v>8573</v>
      </c>
      <c r="B4241" s="130" t="s">
        <v>8574</v>
      </c>
      <c r="C4241" s="130" t="s">
        <v>11</v>
      </c>
      <c r="D4241" s="130">
        <v>0</v>
      </c>
      <c r="E4241" s="131">
        <v>0</v>
      </c>
      <c r="F4241" s="131">
        <v>0</v>
      </c>
      <c r="G4241" s="130" t="s">
        <v>13</v>
      </c>
      <c r="H4241" s="130">
        <v>0</v>
      </c>
      <c r="I4241" s="130">
        <v>0</v>
      </c>
      <c r="J4241" s="131">
        <v>0</v>
      </c>
      <c r="K4241" s="131">
        <v>0</v>
      </c>
    </row>
    <row r="4242" spans="1:11" ht="23.1" hidden="1" customHeight="1" x14ac:dyDescent="0.15">
      <c r="A4242" s="130" t="s">
        <v>8575</v>
      </c>
      <c r="B4242" s="130" t="s">
        <v>8576</v>
      </c>
      <c r="C4242" s="130" t="s">
        <v>12</v>
      </c>
      <c r="D4242" s="130">
        <v>0</v>
      </c>
      <c r="E4242" s="131">
        <v>0</v>
      </c>
      <c r="F4242" s="131">
        <v>0</v>
      </c>
      <c r="G4242" s="130" t="s">
        <v>19</v>
      </c>
      <c r="H4242" s="130">
        <v>0</v>
      </c>
      <c r="I4242" s="130">
        <v>0</v>
      </c>
      <c r="J4242" s="131">
        <v>0</v>
      </c>
      <c r="K4242" s="131">
        <v>0</v>
      </c>
    </row>
    <row r="4243" spans="1:11" ht="23.1" hidden="1" customHeight="1" x14ac:dyDescent="0.15">
      <c r="A4243" s="130" t="s">
        <v>8577</v>
      </c>
      <c r="B4243" s="130" t="s">
        <v>8578</v>
      </c>
      <c r="C4243" s="130" t="s">
        <v>17</v>
      </c>
      <c r="D4243" s="130">
        <v>0</v>
      </c>
      <c r="E4243" s="131">
        <v>0</v>
      </c>
      <c r="F4243" s="131">
        <v>0</v>
      </c>
      <c r="G4243" s="130" t="s">
        <v>23</v>
      </c>
      <c r="H4243" s="130">
        <v>0</v>
      </c>
      <c r="I4243" s="130">
        <v>0</v>
      </c>
      <c r="J4243" s="131">
        <v>0</v>
      </c>
      <c r="K4243" s="131">
        <v>0</v>
      </c>
    </row>
    <row r="4244" spans="1:11" ht="23.1" hidden="1" customHeight="1" x14ac:dyDescent="0.15">
      <c r="A4244" s="130" t="s">
        <v>8579</v>
      </c>
      <c r="B4244" s="130" t="s">
        <v>8580</v>
      </c>
      <c r="C4244" s="130" t="s">
        <v>12</v>
      </c>
      <c r="D4244" s="130">
        <v>0</v>
      </c>
      <c r="E4244" s="131">
        <v>0</v>
      </c>
      <c r="F4244" s="131">
        <v>0</v>
      </c>
      <c r="G4244" s="130" t="s">
        <v>68</v>
      </c>
      <c r="H4244" s="130">
        <v>0</v>
      </c>
      <c r="I4244" s="130">
        <v>0</v>
      </c>
      <c r="J4244" s="131">
        <v>0</v>
      </c>
      <c r="K4244" s="131">
        <v>0</v>
      </c>
    </row>
    <row r="4245" spans="1:11" ht="23.1" hidden="1" customHeight="1" x14ac:dyDescent="0.15">
      <c r="A4245" s="130" t="s">
        <v>8581</v>
      </c>
      <c r="B4245" s="130" t="s">
        <v>8582</v>
      </c>
      <c r="C4245" s="130" t="s">
        <v>17</v>
      </c>
      <c r="D4245" s="130">
        <v>0</v>
      </c>
      <c r="E4245" s="131">
        <v>0</v>
      </c>
      <c r="F4245" s="131">
        <v>0</v>
      </c>
      <c r="G4245" s="130" t="s">
        <v>23</v>
      </c>
      <c r="H4245" s="130">
        <v>0</v>
      </c>
      <c r="I4245" s="130">
        <v>0</v>
      </c>
      <c r="J4245" s="131">
        <v>0</v>
      </c>
      <c r="K4245" s="131">
        <v>0</v>
      </c>
    </row>
    <row r="4246" spans="1:11" ht="23.1" hidden="1" customHeight="1" x14ac:dyDescent="0.15">
      <c r="A4246" s="130" t="s">
        <v>8583</v>
      </c>
      <c r="B4246" s="130" t="s">
        <v>8584</v>
      </c>
      <c r="C4246" s="130" t="s">
        <v>11</v>
      </c>
      <c r="D4246" s="130">
        <v>0</v>
      </c>
      <c r="E4246" s="131">
        <v>0</v>
      </c>
      <c r="F4246" s="131">
        <v>0</v>
      </c>
      <c r="G4246" s="130" t="s">
        <v>13</v>
      </c>
      <c r="H4246" s="130">
        <v>0</v>
      </c>
      <c r="I4246" s="130">
        <v>0</v>
      </c>
      <c r="J4246" s="131">
        <v>0</v>
      </c>
      <c r="K4246" s="131">
        <v>0</v>
      </c>
    </row>
    <row r="4247" spans="1:11" ht="23.1" hidden="1" customHeight="1" x14ac:dyDescent="0.15">
      <c r="A4247" s="130" t="s">
        <v>8585</v>
      </c>
      <c r="B4247" s="130" t="s">
        <v>8586</v>
      </c>
      <c r="C4247" s="130" t="s">
        <v>39</v>
      </c>
      <c r="D4247" s="130">
        <v>0</v>
      </c>
      <c r="E4247" s="131">
        <v>0</v>
      </c>
      <c r="F4247" s="131">
        <v>0</v>
      </c>
      <c r="G4247" s="130" t="s">
        <v>43</v>
      </c>
      <c r="H4247" s="130">
        <v>0</v>
      </c>
      <c r="I4247" s="130">
        <v>0</v>
      </c>
      <c r="J4247" s="131">
        <v>0</v>
      </c>
      <c r="K4247" s="131">
        <v>0</v>
      </c>
    </row>
    <row r="4248" spans="1:11" ht="23.1" hidden="1" customHeight="1" x14ac:dyDescent="0.15">
      <c r="A4248" s="130" t="s">
        <v>8587</v>
      </c>
      <c r="B4248" s="130" t="s">
        <v>8588</v>
      </c>
      <c r="C4248" s="130" t="s">
        <v>22</v>
      </c>
      <c r="D4248" s="130">
        <v>0</v>
      </c>
      <c r="E4248" s="131">
        <v>0</v>
      </c>
      <c r="F4248" s="131">
        <v>0</v>
      </c>
      <c r="G4248" s="130" t="s">
        <v>86</v>
      </c>
      <c r="H4248" s="130">
        <v>0</v>
      </c>
      <c r="I4248" s="130">
        <v>0</v>
      </c>
      <c r="J4248" s="131">
        <v>0</v>
      </c>
      <c r="K4248" s="131">
        <v>0</v>
      </c>
    </row>
    <row r="4249" spans="1:11" ht="23.1" hidden="1" customHeight="1" x14ac:dyDescent="0.15">
      <c r="A4249" s="130" t="s">
        <v>8589</v>
      </c>
      <c r="B4249" s="130" t="s">
        <v>8590</v>
      </c>
      <c r="C4249" s="130" t="s">
        <v>25</v>
      </c>
      <c r="D4249" s="130">
        <v>0</v>
      </c>
      <c r="E4249" s="131" t="s">
        <v>17</v>
      </c>
      <c r="F4249" s="131">
        <v>0</v>
      </c>
      <c r="G4249" s="130" t="s">
        <v>27</v>
      </c>
      <c r="H4249" s="130">
        <v>0</v>
      </c>
      <c r="I4249" s="130">
        <v>0</v>
      </c>
      <c r="J4249" s="131" t="s">
        <v>23</v>
      </c>
      <c r="K4249" s="131">
        <v>0</v>
      </c>
    </row>
    <row r="4250" spans="1:11" ht="23.1" hidden="1" customHeight="1" x14ac:dyDescent="0.15">
      <c r="A4250" s="130" t="s">
        <v>8591</v>
      </c>
      <c r="B4250" s="130" t="s">
        <v>8592</v>
      </c>
      <c r="C4250" s="130" t="s">
        <v>39</v>
      </c>
      <c r="D4250" s="130">
        <v>0</v>
      </c>
      <c r="E4250" s="131" t="s">
        <v>17</v>
      </c>
      <c r="F4250" s="131">
        <v>0</v>
      </c>
      <c r="G4250" s="130" t="s">
        <v>67</v>
      </c>
      <c r="H4250" s="130">
        <v>0</v>
      </c>
      <c r="I4250" s="130">
        <v>0</v>
      </c>
      <c r="J4250" s="131">
        <v>0</v>
      </c>
      <c r="K4250" s="131">
        <v>0</v>
      </c>
    </row>
    <row r="4251" spans="1:11" ht="23.1" hidden="1" customHeight="1" x14ac:dyDescent="0.15">
      <c r="A4251" s="130" t="s">
        <v>8593</v>
      </c>
      <c r="B4251" s="130" t="s">
        <v>8594</v>
      </c>
      <c r="C4251" s="130" t="s">
        <v>11</v>
      </c>
      <c r="D4251" s="130">
        <v>0</v>
      </c>
      <c r="E4251" s="131">
        <v>0</v>
      </c>
      <c r="F4251" s="131">
        <v>0</v>
      </c>
      <c r="G4251" s="130" t="s">
        <v>13</v>
      </c>
      <c r="H4251" s="130">
        <v>0</v>
      </c>
      <c r="I4251" s="130">
        <v>0</v>
      </c>
      <c r="J4251" s="131">
        <v>0</v>
      </c>
      <c r="K4251" s="131">
        <v>0</v>
      </c>
    </row>
    <row r="4252" spans="1:11" ht="23.1" hidden="1" customHeight="1" x14ac:dyDescent="0.15">
      <c r="A4252" s="130" t="s">
        <v>8595</v>
      </c>
      <c r="B4252" s="130" t="s">
        <v>8596</v>
      </c>
      <c r="C4252" s="130" t="s">
        <v>25</v>
      </c>
      <c r="D4252" s="130">
        <v>0</v>
      </c>
      <c r="E4252" s="131" t="s">
        <v>39</v>
      </c>
      <c r="F4252" s="131">
        <v>0</v>
      </c>
      <c r="G4252" s="130" t="s">
        <v>72</v>
      </c>
      <c r="H4252" s="130">
        <v>0</v>
      </c>
      <c r="I4252" s="130">
        <v>0</v>
      </c>
      <c r="J4252" s="131">
        <v>0</v>
      </c>
      <c r="K4252" s="131">
        <v>0</v>
      </c>
    </row>
    <row r="4253" spans="1:11" ht="23.1" hidden="1" customHeight="1" x14ac:dyDescent="0.15">
      <c r="A4253" s="130" t="s">
        <v>8597</v>
      </c>
      <c r="B4253" s="130" t="s">
        <v>8598</v>
      </c>
      <c r="C4253" s="130" t="s">
        <v>22</v>
      </c>
      <c r="D4253" s="130">
        <v>0</v>
      </c>
      <c r="E4253" s="131">
        <v>0</v>
      </c>
      <c r="F4253" s="131">
        <v>0</v>
      </c>
      <c r="G4253" s="130" t="s">
        <v>51</v>
      </c>
      <c r="H4253" s="130">
        <v>0</v>
      </c>
      <c r="I4253" s="130">
        <v>0</v>
      </c>
      <c r="J4253" s="131">
        <v>0</v>
      </c>
      <c r="K4253" s="131">
        <v>0</v>
      </c>
    </row>
    <row r="4254" spans="1:11" ht="23.1" hidden="1" customHeight="1" x14ac:dyDescent="0.15">
      <c r="A4254" s="130" t="s">
        <v>8599</v>
      </c>
      <c r="B4254" s="130" t="s">
        <v>8600</v>
      </c>
      <c r="C4254" s="130" t="s">
        <v>22</v>
      </c>
      <c r="D4254" s="130">
        <v>0</v>
      </c>
      <c r="E4254" s="131">
        <v>0</v>
      </c>
      <c r="F4254" s="131">
        <v>0</v>
      </c>
      <c r="G4254" s="130" t="s">
        <v>51</v>
      </c>
      <c r="H4254" s="130">
        <v>0</v>
      </c>
      <c r="I4254" s="130">
        <v>0</v>
      </c>
      <c r="J4254" s="131">
        <v>0</v>
      </c>
      <c r="K4254" s="131">
        <v>0</v>
      </c>
    </row>
    <row r="4255" spans="1:11" ht="23.1" hidden="1" customHeight="1" x14ac:dyDescent="0.15">
      <c r="A4255" s="130" t="s">
        <v>8601</v>
      </c>
      <c r="B4255" s="130" t="s">
        <v>8602</v>
      </c>
      <c r="C4255" s="130" t="s">
        <v>40</v>
      </c>
      <c r="D4255" s="130">
        <v>0</v>
      </c>
      <c r="E4255" s="131">
        <v>0</v>
      </c>
      <c r="F4255" s="131">
        <v>0</v>
      </c>
      <c r="G4255" s="130" t="s">
        <v>40</v>
      </c>
      <c r="H4255" s="130">
        <v>0</v>
      </c>
      <c r="I4255" s="130">
        <v>0</v>
      </c>
      <c r="J4255" s="131">
        <v>0</v>
      </c>
      <c r="K4255" s="131">
        <v>0</v>
      </c>
    </row>
    <row r="4256" spans="1:11" ht="23.1" hidden="1" customHeight="1" x14ac:dyDescent="0.15">
      <c r="A4256" s="130" t="s">
        <v>8603</v>
      </c>
      <c r="B4256" s="130" t="s">
        <v>8604</v>
      </c>
      <c r="C4256" s="130" t="s">
        <v>35</v>
      </c>
      <c r="D4256" s="130" t="s">
        <v>25</v>
      </c>
      <c r="E4256" s="131">
        <v>0</v>
      </c>
      <c r="F4256" s="131">
        <v>0</v>
      </c>
      <c r="G4256" s="130" t="s">
        <v>36</v>
      </c>
      <c r="H4256" s="130" t="s">
        <v>69</v>
      </c>
      <c r="I4256" s="130" t="s">
        <v>33</v>
      </c>
      <c r="J4256" s="131">
        <v>0</v>
      </c>
      <c r="K4256" s="131">
        <v>0</v>
      </c>
    </row>
    <row r="4257" spans="1:11" ht="23.1" hidden="1" customHeight="1" x14ac:dyDescent="0.15">
      <c r="A4257" s="130" t="s">
        <v>8605</v>
      </c>
      <c r="B4257" s="130" t="s">
        <v>8606</v>
      </c>
      <c r="C4257" s="130" t="s">
        <v>35</v>
      </c>
      <c r="D4257" s="130">
        <v>0</v>
      </c>
      <c r="E4257" s="131">
        <v>0</v>
      </c>
      <c r="F4257" s="131">
        <v>0</v>
      </c>
      <c r="G4257" s="130" t="s">
        <v>36</v>
      </c>
      <c r="H4257" s="130">
        <v>0</v>
      </c>
      <c r="I4257" s="130">
        <v>0</v>
      </c>
      <c r="J4257" s="131">
        <v>0</v>
      </c>
      <c r="K4257" s="131">
        <v>0</v>
      </c>
    </row>
    <row r="4258" spans="1:11" ht="23.1" hidden="1" customHeight="1" x14ac:dyDescent="0.15">
      <c r="A4258" s="130" t="s">
        <v>8607</v>
      </c>
      <c r="B4258" s="130" t="s">
        <v>8608</v>
      </c>
      <c r="C4258" s="130" t="s">
        <v>26</v>
      </c>
      <c r="D4258" s="130" t="s">
        <v>14</v>
      </c>
      <c r="E4258" s="131" t="s">
        <v>17</v>
      </c>
      <c r="F4258" s="131">
        <v>0</v>
      </c>
      <c r="G4258" s="130" t="s">
        <v>26</v>
      </c>
      <c r="H4258" s="130" t="s">
        <v>14</v>
      </c>
      <c r="I4258" s="130" t="s">
        <v>80</v>
      </c>
      <c r="J4258" s="131">
        <v>0</v>
      </c>
      <c r="K4258" s="131">
        <v>0</v>
      </c>
    </row>
    <row r="4259" spans="1:11" ht="23.1" hidden="1" customHeight="1" x14ac:dyDescent="0.15">
      <c r="A4259" s="130" t="s">
        <v>8609</v>
      </c>
      <c r="B4259" s="130" t="s">
        <v>8610</v>
      </c>
      <c r="C4259" s="130" t="s">
        <v>11</v>
      </c>
      <c r="D4259" s="130">
        <v>0</v>
      </c>
      <c r="E4259" s="131">
        <v>0</v>
      </c>
      <c r="F4259" s="131">
        <v>0</v>
      </c>
      <c r="G4259" s="130" t="s">
        <v>13</v>
      </c>
      <c r="H4259" s="130" t="s">
        <v>57</v>
      </c>
      <c r="I4259" s="130">
        <v>0</v>
      </c>
      <c r="J4259" s="131">
        <v>0</v>
      </c>
      <c r="K4259" s="131">
        <v>0</v>
      </c>
    </row>
    <row r="4260" spans="1:11" ht="23.1" hidden="1" customHeight="1" x14ac:dyDescent="0.15">
      <c r="A4260" s="130" t="s">
        <v>8611</v>
      </c>
      <c r="B4260" s="130" t="s">
        <v>8612</v>
      </c>
      <c r="C4260" s="130" t="s">
        <v>39</v>
      </c>
      <c r="D4260" s="130">
        <v>0</v>
      </c>
      <c r="E4260" s="131" t="s">
        <v>17</v>
      </c>
      <c r="F4260" s="131">
        <v>0</v>
      </c>
      <c r="G4260" s="130" t="s">
        <v>67</v>
      </c>
      <c r="H4260" s="130">
        <v>0</v>
      </c>
      <c r="I4260" s="130">
        <v>0</v>
      </c>
      <c r="J4260" s="131">
        <v>0</v>
      </c>
      <c r="K4260" s="131">
        <v>0</v>
      </c>
    </row>
    <row r="4261" spans="1:11" ht="23.1" hidden="1" customHeight="1" x14ac:dyDescent="0.15">
      <c r="A4261" s="130" t="s">
        <v>8613</v>
      </c>
      <c r="B4261" s="130" t="s">
        <v>8614</v>
      </c>
      <c r="C4261" s="130" t="s">
        <v>18</v>
      </c>
      <c r="D4261" s="130">
        <v>0</v>
      </c>
      <c r="E4261" s="131">
        <v>0</v>
      </c>
      <c r="F4261" s="131">
        <v>0</v>
      </c>
      <c r="G4261" s="130" t="s">
        <v>18</v>
      </c>
      <c r="H4261" s="130">
        <v>0</v>
      </c>
      <c r="I4261" s="130">
        <v>0</v>
      </c>
      <c r="J4261" s="131">
        <v>0</v>
      </c>
      <c r="K4261" s="131">
        <v>0</v>
      </c>
    </row>
    <row r="4262" spans="1:11" ht="23.1" hidden="1" customHeight="1" x14ac:dyDescent="0.15">
      <c r="A4262" s="130" t="s">
        <v>8615</v>
      </c>
      <c r="B4262" s="130" t="s">
        <v>8616</v>
      </c>
      <c r="C4262" s="130" t="s">
        <v>22</v>
      </c>
      <c r="D4262" s="130">
        <v>0</v>
      </c>
      <c r="E4262" s="131">
        <v>0</v>
      </c>
      <c r="F4262" s="131">
        <v>0</v>
      </c>
      <c r="G4262" s="130" t="s">
        <v>75</v>
      </c>
      <c r="H4262" s="130">
        <v>0</v>
      </c>
      <c r="I4262" s="130">
        <v>0</v>
      </c>
      <c r="J4262" s="131">
        <v>0</v>
      </c>
      <c r="K4262" s="131">
        <v>0</v>
      </c>
    </row>
    <row r="4263" spans="1:11" ht="23.1" hidden="1" customHeight="1" x14ac:dyDescent="0.15">
      <c r="A4263" s="130" t="s">
        <v>8617</v>
      </c>
      <c r="B4263" s="130" t="s">
        <v>8618</v>
      </c>
      <c r="C4263" s="130" t="s">
        <v>12</v>
      </c>
      <c r="D4263" s="130" t="s">
        <v>22</v>
      </c>
      <c r="E4263" s="131">
        <v>0</v>
      </c>
      <c r="F4263" s="131">
        <v>0</v>
      </c>
      <c r="G4263" s="130" t="s">
        <v>19</v>
      </c>
      <c r="H4263" s="130" t="s">
        <v>77</v>
      </c>
      <c r="I4263" s="130">
        <v>0</v>
      </c>
      <c r="J4263" s="131">
        <v>0</v>
      </c>
      <c r="K4263" s="131">
        <v>0</v>
      </c>
    </row>
    <row r="4264" spans="1:11" ht="23.1" hidden="1" customHeight="1" x14ac:dyDescent="0.15">
      <c r="A4264" s="130" t="s">
        <v>8619</v>
      </c>
      <c r="B4264" s="130" t="s">
        <v>8620</v>
      </c>
      <c r="C4264" s="130" t="s">
        <v>22</v>
      </c>
      <c r="D4264" s="130">
        <v>0</v>
      </c>
      <c r="E4264" s="131">
        <v>0</v>
      </c>
      <c r="F4264" s="131">
        <v>0</v>
      </c>
      <c r="G4264" s="130" t="s">
        <v>51</v>
      </c>
      <c r="H4264" s="130">
        <v>0</v>
      </c>
      <c r="I4264" s="130">
        <v>0</v>
      </c>
      <c r="J4264" s="131">
        <v>0</v>
      </c>
      <c r="K4264" s="131">
        <v>0</v>
      </c>
    </row>
    <row r="4265" spans="1:11" ht="23.1" hidden="1" customHeight="1" x14ac:dyDescent="0.15">
      <c r="A4265" s="130" t="s">
        <v>8621</v>
      </c>
      <c r="B4265" s="130" t="s">
        <v>8622</v>
      </c>
      <c r="C4265" s="130" t="s">
        <v>40</v>
      </c>
      <c r="D4265" s="130" t="s">
        <v>11</v>
      </c>
      <c r="E4265" s="131">
        <v>0</v>
      </c>
      <c r="F4265" s="131">
        <v>0</v>
      </c>
      <c r="G4265" s="130" t="s">
        <v>40</v>
      </c>
      <c r="H4265" s="130" t="s">
        <v>57</v>
      </c>
      <c r="I4265" s="130">
        <v>0</v>
      </c>
      <c r="J4265" s="131">
        <v>0</v>
      </c>
      <c r="K4265" s="131">
        <v>0</v>
      </c>
    </row>
    <row r="4266" spans="1:11" ht="23.1" hidden="1" customHeight="1" x14ac:dyDescent="0.15">
      <c r="A4266" s="130" t="s">
        <v>8623</v>
      </c>
      <c r="B4266" s="130" t="s">
        <v>8624</v>
      </c>
      <c r="C4266" s="130" t="s">
        <v>50</v>
      </c>
      <c r="D4266" s="130">
        <v>0</v>
      </c>
      <c r="E4266" s="131">
        <v>0</v>
      </c>
      <c r="F4266" s="131">
        <v>0</v>
      </c>
      <c r="G4266" s="130" t="s">
        <v>50</v>
      </c>
      <c r="H4266" s="130">
        <v>0</v>
      </c>
      <c r="I4266" s="130">
        <v>0</v>
      </c>
      <c r="J4266" s="131">
        <v>0</v>
      </c>
      <c r="K4266" s="131">
        <v>0</v>
      </c>
    </row>
    <row r="4267" spans="1:11" ht="23.1" hidden="1" customHeight="1" x14ac:dyDescent="0.15">
      <c r="A4267" s="130" t="s">
        <v>8625</v>
      </c>
      <c r="B4267" s="130" t="s">
        <v>8626</v>
      </c>
      <c r="C4267" s="130" t="s">
        <v>18</v>
      </c>
      <c r="D4267" s="130">
        <v>0</v>
      </c>
      <c r="E4267" s="131">
        <v>0</v>
      </c>
      <c r="F4267" s="131">
        <v>0</v>
      </c>
      <c r="G4267" s="130" t="s">
        <v>18</v>
      </c>
      <c r="H4267" s="130">
        <v>0</v>
      </c>
      <c r="I4267" s="130">
        <v>0</v>
      </c>
      <c r="J4267" s="131">
        <v>0</v>
      </c>
      <c r="K4267" s="131">
        <v>0</v>
      </c>
    </row>
    <row r="4268" spans="1:11" ht="23.1" hidden="1" customHeight="1" x14ac:dyDescent="0.15">
      <c r="A4268" s="130" t="s">
        <v>8627</v>
      </c>
      <c r="B4268" s="130" t="s">
        <v>8628</v>
      </c>
      <c r="C4268" s="130" t="s">
        <v>12</v>
      </c>
      <c r="D4268" s="130" t="s">
        <v>39</v>
      </c>
      <c r="E4268" s="131">
        <v>0</v>
      </c>
      <c r="F4268" s="131">
        <v>0</v>
      </c>
      <c r="G4268" s="130" t="s">
        <v>19</v>
      </c>
      <c r="H4268" s="130" t="s">
        <v>43</v>
      </c>
      <c r="I4268" s="130">
        <v>0</v>
      </c>
      <c r="J4268" s="131">
        <v>0</v>
      </c>
      <c r="K4268" s="131">
        <v>0</v>
      </c>
    </row>
    <row r="4269" spans="1:11" ht="23.1" hidden="1" customHeight="1" x14ac:dyDescent="0.15">
      <c r="A4269" s="130" t="s">
        <v>8629</v>
      </c>
      <c r="B4269" s="130" t="s">
        <v>8630</v>
      </c>
      <c r="C4269" s="130" t="s">
        <v>18</v>
      </c>
      <c r="D4269" s="130">
        <v>0</v>
      </c>
      <c r="E4269" s="131" t="s">
        <v>14</v>
      </c>
      <c r="F4269" s="131">
        <v>0</v>
      </c>
      <c r="G4269" s="130" t="s">
        <v>18</v>
      </c>
      <c r="H4269" s="130">
        <v>0</v>
      </c>
      <c r="I4269" s="130">
        <v>0</v>
      </c>
      <c r="J4269" s="131" t="s">
        <v>14</v>
      </c>
      <c r="K4269" s="131">
        <v>0</v>
      </c>
    </row>
    <row r="4270" spans="1:11" ht="23.1" hidden="1" customHeight="1" x14ac:dyDescent="0.15">
      <c r="A4270" s="130" t="s">
        <v>8631</v>
      </c>
      <c r="B4270" s="130" t="s">
        <v>8632</v>
      </c>
      <c r="C4270" s="130" t="s">
        <v>22</v>
      </c>
      <c r="D4270" s="130">
        <v>0</v>
      </c>
      <c r="E4270" s="131">
        <v>0</v>
      </c>
      <c r="F4270" s="131">
        <v>0</v>
      </c>
      <c r="G4270" s="130" t="s">
        <v>51</v>
      </c>
      <c r="H4270" s="130" t="s">
        <v>74</v>
      </c>
      <c r="I4270" s="130">
        <v>0</v>
      </c>
      <c r="J4270" s="131">
        <v>0</v>
      </c>
      <c r="K4270" s="131">
        <v>0</v>
      </c>
    </row>
    <row r="4271" spans="1:11" ht="23.1" hidden="1" customHeight="1" x14ac:dyDescent="0.15">
      <c r="A4271" s="130" t="s">
        <v>8633</v>
      </c>
      <c r="B4271" s="130" t="s">
        <v>8634</v>
      </c>
      <c r="C4271" s="130" t="s">
        <v>11</v>
      </c>
      <c r="D4271" s="130">
        <v>0</v>
      </c>
      <c r="E4271" s="131">
        <v>0</v>
      </c>
      <c r="F4271" s="131">
        <v>0</v>
      </c>
      <c r="G4271" s="130" t="s">
        <v>62</v>
      </c>
      <c r="H4271" s="130">
        <v>0</v>
      </c>
      <c r="I4271" s="130">
        <v>0</v>
      </c>
      <c r="J4271" s="131">
        <v>0</v>
      </c>
      <c r="K4271" s="131">
        <v>0</v>
      </c>
    </row>
    <row r="4272" spans="1:11" ht="23.1" hidden="1" customHeight="1" x14ac:dyDescent="0.15">
      <c r="A4272" s="130" t="s">
        <v>8635</v>
      </c>
      <c r="B4272" s="130" t="s">
        <v>8636</v>
      </c>
      <c r="C4272" s="130" t="s">
        <v>17</v>
      </c>
      <c r="D4272" s="130">
        <v>0</v>
      </c>
      <c r="E4272" s="131">
        <v>0</v>
      </c>
      <c r="F4272" s="131">
        <v>0</v>
      </c>
      <c r="G4272" s="130" t="s">
        <v>23</v>
      </c>
      <c r="H4272" s="130">
        <v>0</v>
      </c>
      <c r="I4272" s="130">
        <v>0</v>
      </c>
      <c r="J4272" s="131">
        <v>0</v>
      </c>
      <c r="K4272" s="131">
        <v>0</v>
      </c>
    </row>
    <row r="4273" spans="1:11" ht="23.1" hidden="1" customHeight="1" x14ac:dyDescent="0.15">
      <c r="A4273" s="130" t="s">
        <v>8637</v>
      </c>
      <c r="B4273" s="130" t="s">
        <v>8638</v>
      </c>
      <c r="C4273" s="130" t="s">
        <v>17</v>
      </c>
      <c r="D4273" s="130">
        <v>0</v>
      </c>
      <c r="E4273" s="131">
        <v>0</v>
      </c>
      <c r="F4273" s="131">
        <v>0</v>
      </c>
      <c r="G4273" s="130" t="s">
        <v>23</v>
      </c>
      <c r="H4273" s="130">
        <v>0</v>
      </c>
      <c r="I4273" s="130">
        <v>0</v>
      </c>
      <c r="J4273" s="131">
        <v>0</v>
      </c>
      <c r="K4273" s="131">
        <v>0</v>
      </c>
    </row>
    <row r="4274" spans="1:11" ht="23.1" hidden="1" customHeight="1" x14ac:dyDescent="0.15">
      <c r="A4274" s="130" t="s">
        <v>8639</v>
      </c>
      <c r="B4274" s="130" t="s">
        <v>8640</v>
      </c>
      <c r="C4274" s="130" t="s">
        <v>22</v>
      </c>
      <c r="D4274" s="130" t="s">
        <v>11</v>
      </c>
      <c r="E4274" s="131">
        <v>0</v>
      </c>
      <c r="F4274" s="131">
        <v>0</v>
      </c>
      <c r="G4274" s="130" t="s">
        <v>70</v>
      </c>
      <c r="H4274" s="130" t="s">
        <v>13</v>
      </c>
      <c r="I4274" s="130">
        <v>0</v>
      </c>
      <c r="J4274" s="131">
        <v>0</v>
      </c>
      <c r="K4274" s="131">
        <v>0</v>
      </c>
    </row>
    <row r="4275" spans="1:11" ht="23.1" hidden="1" customHeight="1" x14ac:dyDescent="0.15">
      <c r="A4275" s="130" t="s">
        <v>8641</v>
      </c>
      <c r="B4275" s="130" t="s">
        <v>8642</v>
      </c>
      <c r="C4275" s="130" t="s">
        <v>17</v>
      </c>
      <c r="D4275" s="130">
        <v>0</v>
      </c>
      <c r="E4275" s="131">
        <v>0</v>
      </c>
      <c r="F4275" s="131">
        <v>0</v>
      </c>
      <c r="G4275" s="130" t="s">
        <v>67</v>
      </c>
      <c r="H4275" s="130">
        <v>0</v>
      </c>
      <c r="I4275" s="130">
        <v>0</v>
      </c>
      <c r="J4275" s="131">
        <v>0</v>
      </c>
      <c r="K4275" s="131">
        <v>0</v>
      </c>
    </row>
    <row r="4276" spans="1:11" ht="23.1" hidden="1" customHeight="1" x14ac:dyDescent="0.15">
      <c r="A4276" s="130" t="s">
        <v>8643</v>
      </c>
      <c r="B4276" s="130" t="s">
        <v>8644</v>
      </c>
      <c r="C4276" s="130" t="s">
        <v>26</v>
      </c>
      <c r="D4276" s="130" t="s">
        <v>35</v>
      </c>
      <c r="E4276" s="131">
        <v>0</v>
      </c>
      <c r="F4276" s="131">
        <v>0</v>
      </c>
      <c r="G4276" s="130" t="s">
        <v>76</v>
      </c>
      <c r="H4276" s="130" t="s">
        <v>26</v>
      </c>
      <c r="I4276" s="130">
        <v>0</v>
      </c>
      <c r="J4276" s="131">
        <v>0</v>
      </c>
      <c r="K4276" s="131">
        <v>0</v>
      </c>
    </row>
    <row r="4277" spans="1:11" ht="23.1" hidden="1" customHeight="1" x14ac:dyDescent="0.15">
      <c r="A4277" s="130" t="s">
        <v>8645</v>
      </c>
      <c r="B4277" s="130" t="s">
        <v>8646</v>
      </c>
      <c r="C4277" s="130" t="s">
        <v>11</v>
      </c>
      <c r="D4277" s="130">
        <v>0</v>
      </c>
      <c r="E4277" s="131">
        <v>0</v>
      </c>
      <c r="F4277" s="131">
        <v>0</v>
      </c>
      <c r="G4277" s="130" t="s">
        <v>62</v>
      </c>
      <c r="H4277" s="130">
        <v>0</v>
      </c>
      <c r="I4277" s="130">
        <v>0</v>
      </c>
      <c r="J4277" s="131">
        <v>0</v>
      </c>
      <c r="K4277" s="131">
        <v>0</v>
      </c>
    </row>
    <row r="4278" spans="1:11" ht="23.1" hidden="1" customHeight="1" x14ac:dyDescent="0.15">
      <c r="A4278" s="130" t="s">
        <v>8647</v>
      </c>
      <c r="B4278" s="130" t="s">
        <v>8648</v>
      </c>
      <c r="C4278" s="130" t="s">
        <v>26</v>
      </c>
      <c r="D4278" s="130">
        <v>0</v>
      </c>
      <c r="E4278" s="131">
        <v>0</v>
      </c>
      <c r="F4278" s="131">
        <v>0</v>
      </c>
      <c r="G4278" s="130" t="s">
        <v>26</v>
      </c>
      <c r="H4278" s="130">
        <v>0</v>
      </c>
      <c r="I4278" s="130">
        <v>0</v>
      </c>
      <c r="J4278" s="131">
        <v>0</v>
      </c>
      <c r="K4278" s="131">
        <v>0</v>
      </c>
    </row>
    <row r="4279" spans="1:11" ht="23.1" hidden="1" customHeight="1" x14ac:dyDescent="0.15">
      <c r="A4279" s="130" t="s">
        <v>8649</v>
      </c>
      <c r="B4279" s="130" t="s">
        <v>8650</v>
      </c>
      <c r="C4279" s="130" t="s">
        <v>22</v>
      </c>
      <c r="D4279" s="130">
        <v>0</v>
      </c>
      <c r="E4279" s="131">
        <v>0</v>
      </c>
      <c r="F4279" s="131">
        <v>0</v>
      </c>
      <c r="G4279" s="130" t="s">
        <v>84</v>
      </c>
      <c r="H4279" s="130" t="s">
        <v>86</v>
      </c>
      <c r="I4279" s="130">
        <v>0</v>
      </c>
      <c r="J4279" s="131">
        <v>0</v>
      </c>
      <c r="K4279" s="131">
        <v>0</v>
      </c>
    </row>
    <row r="4280" spans="1:11" ht="23.1" hidden="1" customHeight="1" x14ac:dyDescent="0.15">
      <c r="A4280" s="130" t="s">
        <v>8651</v>
      </c>
      <c r="B4280" s="130" t="s">
        <v>8652</v>
      </c>
      <c r="C4280" s="130" t="s">
        <v>12</v>
      </c>
      <c r="D4280" s="130">
        <v>0</v>
      </c>
      <c r="E4280" s="131">
        <v>0</v>
      </c>
      <c r="F4280" s="131">
        <v>0</v>
      </c>
      <c r="G4280" s="130" t="s">
        <v>19</v>
      </c>
      <c r="H4280" s="130">
        <v>0</v>
      </c>
      <c r="I4280" s="130">
        <v>0</v>
      </c>
      <c r="J4280" s="131">
        <v>0</v>
      </c>
      <c r="K4280" s="131">
        <v>0</v>
      </c>
    </row>
    <row r="4281" spans="1:11" ht="23.1" hidden="1" customHeight="1" x14ac:dyDescent="0.15">
      <c r="A4281" s="130" t="s">
        <v>8653</v>
      </c>
      <c r="B4281" s="130" t="s">
        <v>8654</v>
      </c>
      <c r="C4281" s="130" t="s">
        <v>11</v>
      </c>
      <c r="D4281" s="130">
        <v>0</v>
      </c>
      <c r="E4281" s="131">
        <v>0</v>
      </c>
      <c r="F4281" s="131">
        <v>0</v>
      </c>
      <c r="G4281" s="130" t="s">
        <v>13</v>
      </c>
      <c r="H4281" s="130">
        <v>0</v>
      </c>
      <c r="I4281" s="130">
        <v>0</v>
      </c>
      <c r="J4281" s="131">
        <v>0</v>
      </c>
      <c r="K4281" s="131">
        <v>0</v>
      </c>
    </row>
    <row r="4282" spans="1:11" ht="23.1" hidden="1" customHeight="1" x14ac:dyDescent="0.15">
      <c r="A4282" s="130" t="s">
        <v>8655</v>
      </c>
      <c r="B4282" s="130" t="s">
        <v>8656</v>
      </c>
      <c r="C4282" s="130" t="s">
        <v>17</v>
      </c>
      <c r="D4282" s="130">
        <v>0</v>
      </c>
      <c r="E4282" s="131" t="s">
        <v>14</v>
      </c>
      <c r="F4282" s="131">
        <v>0</v>
      </c>
      <c r="G4282" s="130" t="s">
        <v>23</v>
      </c>
      <c r="H4282" s="130">
        <v>0</v>
      </c>
      <c r="I4282" s="130">
        <v>0</v>
      </c>
      <c r="J4282" s="131" t="s">
        <v>14</v>
      </c>
      <c r="K4282" s="131">
        <v>0</v>
      </c>
    </row>
    <row r="4283" spans="1:11" ht="23.1" hidden="1" customHeight="1" x14ac:dyDescent="0.15">
      <c r="A4283" s="130" t="s">
        <v>8657</v>
      </c>
      <c r="B4283" s="130" t="s">
        <v>8658</v>
      </c>
      <c r="C4283" s="130" t="s">
        <v>22</v>
      </c>
      <c r="D4283" s="130">
        <v>0</v>
      </c>
      <c r="E4283" s="131">
        <v>0</v>
      </c>
      <c r="F4283" s="131">
        <v>0</v>
      </c>
      <c r="G4283" s="130" t="s">
        <v>51</v>
      </c>
      <c r="H4283" s="130">
        <v>0</v>
      </c>
      <c r="I4283" s="130">
        <v>0</v>
      </c>
      <c r="J4283" s="131">
        <v>0</v>
      </c>
      <c r="K4283" s="131">
        <v>0</v>
      </c>
    </row>
    <row r="4284" spans="1:11" ht="23.1" hidden="1" customHeight="1" x14ac:dyDescent="0.15">
      <c r="A4284" s="130" t="s">
        <v>8659</v>
      </c>
      <c r="B4284" s="130" t="s">
        <v>8660</v>
      </c>
      <c r="C4284" s="130" t="s">
        <v>12</v>
      </c>
      <c r="D4284" s="130">
        <v>0</v>
      </c>
      <c r="E4284" s="131">
        <v>0</v>
      </c>
      <c r="F4284" s="131">
        <v>0</v>
      </c>
      <c r="G4284" s="130" t="s">
        <v>19</v>
      </c>
      <c r="H4284" s="130">
        <v>0</v>
      </c>
      <c r="I4284" s="130">
        <v>0</v>
      </c>
      <c r="J4284" s="131">
        <v>0</v>
      </c>
      <c r="K4284" s="131">
        <v>0</v>
      </c>
    </row>
    <row r="4285" spans="1:11" ht="23.1" hidden="1" customHeight="1" x14ac:dyDescent="0.15">
      <c r="A4285" s="130" t="s">
        <v>8661</v>
      </c>
      <c r="B4285" s="130" t="s">
        <v>8662</v>
      </c>
      <c r="C4285" s="130" t="s">
        <v>26</v>
      </c>
      <c r="D4285" s="130">
        <v>0</v>
      </c>
      <c r="E4285" s="131">
        <v>0</v>
      </c>
      <c r="F4285" s="131">
        <v>0</v>
      </c>
      <c r="G4285" s="130" t="s">
        <v>26</v>
      </c>
      <c r="H4285" s="130">
        <v>0</v>
      </c>
      <c r="I4285" s="130">
        <v>0</v>
      </c>
      <c r="J4285" s="131">
        <v>0</v>
      </c>
      <c r="K4285" s="131">
        <v>0</v>
      </c>
    </row>
    <row r="4286" spans="1:11" ht="23.1" hidden="1" customHeight="1" x14ac:dyDescent="0.15">
      <c r="A4286" s="130" t="s">
        <v>8663</v>
      </c>
      <c r="B4286" s="130" t="s">
        <v>8664</v>
      </c>
      <c r="C4286" s="130" t="s">
        <v>39</v>
      </c>
      <c r="D4286" s="130">
        <v>0</v>
      </c>
      <c r="E4286" s="131">
        <v>0</v>
      </c>
      <c r="F4286" s="131">
        <v>0</v>
      </c>
      <c r="G4286" s="130" t="s">
        <v>43</v>
      </c>
      <c r="H4286" s="130">
        <v>0</v>
      </c>
      <c r="I4286" s="130">
        <v>0</v>
      </c>
      <c r="J4286" s="131">
        <v>0</v>
      </c>
      <c r="K4286" s="131">
        <v>0</v>
      </c>
    </row>
    <row r="4287" spans="1:11" ht="23.1" hidden="1" customHeight="1" x14ac:dyDescent="0.15">
      <c r="A4287" s="130" t="s">
        <v>8665</v>
      </c>
      <c r="B4287" s="130" t="s">
        <v>8666</v>
      </c>
      <c r="C4287" s="130" t="s">
        <v>26</v>
      </c>
      <c r="D4287" s="130" t="s">
        <v>40</v>
      </c>
      <c r="E4287" s="131" t="s">
        <v>25</v>
      </c>
      <c r="F4287" s="131">
        <v>0</v>
      </c>
      <c r="G4287" s="130" t="s">
        <v>40</v>
      </c>
      <c r="H4287" s="130">
        <v>0</v>
      </c>
      <c r="I4287" s="130">
        <v>0</v>
      </c>
      <c r="J4287" s="131" t="s">
        <v>29</v>
      </c>
      <c r="K4287" s="131">
        <v>0</v>
      </c>
    </row>
    <row r="4288" spans="1:11" ht="23.1" hidden="1" customHeight="1" x14ac:dyDescent="0.15">
      <c r="A4288" s="130" t="s">
        <v>8667</v>
      </c>
      <c r="B4288" s="130" t="s">
        <v>8668</v>
      </c>
      <c r="C4288" s="130" t="s">
        <v>26</v>
      </c>
      <c r="D4288" s="130">
        <v>0</v>
      </c>
      <c r="E4288" s="131">
        <v>0</v>
      </c>
      <c r="F4288" s="131">
        <v>0</v>
      </c>
      <c r="G4288" s="130" t="s">
        <v>26</v>
      </c>
      <c r="H4288" s="130">
        <v>0</v>
      </c>
      <c r="I4288" s="130">
        <v>0</v>
      </c>
      <c r="J4288" s="131">
        <v>0</v>
      </c>
      <c r="K4288" s="131">
        <v>0</v>
      </c>
    </row>
    <row r="4289" spans="1:11" ht="23.1" hidden="1" customHeight="1" x14ac:dyDescent="0.15">
      <c r="A4289" s="130" t="s">
        <v>8669</v>
      </c>
      <c r="B4289" s="130" t="s">
        <v>8670</v>
      </c>
      <c r="C4289" s="130" t="s">
        <v>26</v>
      </c>
      <c r="D4289" s="130">
        <v>0</v>
      </c>
      <c r="E4289" s="131">
        <v>0</v>
      </c>
      <c r="F4289" s="131">
        <v>0</v>
      </c>
      <c r="G4289" s="130" t="s">
        <v>26</v>
      </c>
      <c r="H4289" s="130">
        <v>0</v>
      </c>
      <c r="I4289" s="130">
        <v>0</v>
      </c>
      <c r="J4289" s="131">
        <v>0</v>
      </c>
      <c r="K4289" s="131">
        <v>0</v>
      </c>
    </row>
    <row r="4290" spans="1:11" ht="23.1" hidden="1" customHeight="1" x14ac:dyDescent="0.15">
      <c r="A4290" s="130" t="s">
        <v>8671</v>
      </c>
      <c r="B4290" s="130" t="s">
        <v>8672</v>
      </c>
      <c r="C4290" s="130" t="s">
        <v>11</v>
      </c>
      <c r="D4290" s="130">
        <v>0</v>
      </c>
      <c r="E4290" s="131">
        <v>0</v>
      </c>
      <c r="F4290" s="131">
        <v>0</v>
      </c>
      <c r="G4290" s="130" t="s">
        <v>13</v>
      </c>
      <c r="H4290" s="130">
        <v>0</v>
      </c>
      <c r="I4290" s="130">
        <v>0</v>
      </c>
      <c r="J4290" s="131">
        <v>0</v>
      </c>
      <c r="K4290" s="131">
        <v>0</v>
      </c>
    </row>
    <row r="4291" spans="1:11" ht="23.1" hidden="1" customHeight="1" x14ac:dyDescent="0.15">
      <c r="A4291" s="130" t="s">
        <v>8673</v>
      </c>
      <c r="B4291" s="130" t="s">
        <v>8674</v>
      </c>
      <c r="C4291" s="130" t="s">
        <v>26</v>
      </c>
      <c r="D4291" s="130" t="s">
        <v>25</v>
      </c>
      <c r="E4291" s="131">
        <v>0</v>
      </c>
      <c r="F4291" s="131">
        <v>0</v>
      </c>
      <c r="G4291" s="130" t="s">
        <v>33</v>
      </c>
      <c r="H4291" s="130">
        <v>0</v>
      </c>
      <c r="I4291" s="130">
        <v>0</v>
      </c>
      <c r="J4291" s="131">
        <v>0</v>
      </c>
      <c r="K4291" s="131">
        <v>0</v>
      </c>
    </row>
    <row r="4292" spans="1:11" ht="23.1" hidden="1" customHeight="1" x14ac:dyDescent="0.15">
      <c r="A4292" s="130" t="s">
        <v>8675</v>
      </c>
      <c r="B4292" s="130" t="s">
        <v>8676</v>
      </c>
      <c r="C4292" s="130" t="s">
        <v>22</v>
      </c>
      <c r="D4292" s="130">
        <v>0</v>
      </c>
      <c r="E4292" s="131">
        <v>0</v>
      </c>
      <c r="F4292" s="131">
        <v>0</v>
      </c>
      <c r="G4292" s="130" t="s">
        <v>51</v>
      </c>
      <c r="H4292" s="130">
        <v>0</v>
      </c>
      <c r="I4292" s="130">
        <v>0</v>
      </c>
      <c r="J4292" s="131">
        <v>0</v>
      </c>
      <c r="K4292" s="131">
        <v>0</v>
      </c>
    </row>
    <row r="4293" spans="1:11" ht="23.1" hidden="1" customHeight="1" x14ac:dyDescent="0.15">
      <c r="A4293" s="130" t="s">
        <v>8677</v>
      </c>
      <c r="B4293" s="130" t="s">
        <v>8678</v>
      </c>
      <c r="C4293" s="130" t="s">
        <v>12</v>
      </c>
      <c r="D4293" s="130" t="s">
        <v>39</v>
      </c>
      <c r="E4293" s="131">
        <v>0</v>
      </c>
      <c r="F4293" s="131">
        <v>0</v>
      </c>
      <c r="G4293" s="130" t="s">
        <v>19</v>
      </c>
      <c r="H4293" s="130" t="s">
        <v>43</v>
      </c>
      <c r="I4293" s="130">
        <v>0</v>
      </c>
      <c r="J4293" s="131">
        <v>0</v>
      </c>
      <c r="K4293" s="131">
        <v>0</v>
      </c>
    </row>
    <row r="4294" spans="1:11" ht="23.1" hidden="1" customHeight="1" x14ac:dyDescent="0.15">
      <c r="A4294" s="130" t="s">
        <v>8679</v>
      </c>
      <c r="B4294" s="130" t="s">
        <v>8680</v>
      </c>
      <c r="C4294" s="130" t="s">
        <v>22</v>
      </c>
      <c r="D4294" s="130">
        <v>0</v>
      </c>
      <c r="E4294" s="131">
        <v>0</v>
      </c>
      <c r="F4294" s="131">
        <v>0</v>
      </c>
      <c r="G4294" s="130" t="s">
        <v>51</v>
      </c>
      <c r="H4294" s="130">
        <v>0</v>
      </c>
      <c r="I4294" s="130">
        <v>0</v>
      </c>
      <c r="J4294" s="131">
        <v>0</v>
      </c>
      <c r="K4294" s="131">
        <v>0</v>
      </c>
    </row>
    <row r="4295" spans="1:11" ht="23.1" hidden="1" customHeight="1" x14ac:dyDescent="0.15">
      <c r="A4295" s="130" t="s">
        <v>8681</v>
      </c>
      <c r="B4295" s="130" t="s">
        <v>8682</v>
      </c>
      <c r="C4295" s="130" t="s">
        <v>26</v>
      </c>
      <c r="D4295" s="130">
        <v>0</v>
      </c>
      <c r="E4295" s="131">
        <v>0</v>
      </c>
      <c r="F4295" s="131">
        <v>0</v>
      </c>
      <c r="G4295" s="130" t="s">
        <v>26</v>
      </c>
      <c r="H4295" s="130">
        <v>0</v>
      </c>
      <c r="I4295" s="130">
        <v>0</v>
      </c>
      <c r="J4295" s="131">
        <v>0</v>
      </c>
      <c r="K4295" s="131">
        <v>0</v>
      </c>
    </row>
    <row r="4296" spans="1:11" ht="23.1" hidden="1" customHeight="1" x14ac:dyDescent="0.15">
      <c r="A4296" s="130" t="s">
        <v>8683</v>
      </c>
      <c r="B4296" s="130" t="s">
        <v>8684</v>
      </c>
      <c r="C4296" s="130" t="s">
        <v>59</v>
      </c>
      <c r="D4296" s="130">
        <v>0</v>
      </c>
      <c r="E4296" s="131">
        <v>0</v>
      </c>
      <c r="F4296" s="131">
        <v>0</v>
      </c>
      <c r="G4296" s="130" t="s">
        <v>59</v>
      </c>
      <c r="H4296" s="130">
        <v>0</v>
      </c>
      <c r="I4296" s="130">
        <v>0</v>
      </c>
      <c r="J4296" s="131">
        <v>0</v>
      </c>
      <c r="K4296" s="131">
        <v>0</v>
      </c>
    </row>
    <row r="4297" spans="1:11" ht="23.1" hidden="1" customHeight="1" x14ac:dyDescent="0.15">
      <c r="A4297" s="130" t="s">
        <v>8685</v>
      </c>
      <c r="B4297" s="130" t="s">
        <v>8686</v>
      </c>
      <c r="C4297" s="130" t="s">
        <v>26</v>
      </c>
      <c r="D4297" s="130">
        <v>0</v>
      </c>
      <c r="E4297" s="131">
        <v>0</v>
      </c>
      <c r="F4297" s="131">
        <v>0</v>
      </c>
      <c r="G4297" s="130" t="s">
        <v>26</v>
      </c>
      <c r="H4297" s="130">
        <v>0</v>
      </c>
      <c r="I4297" s="130">
        <v>0</v>
      </c>
      <c r="J4297" s="131">
        <v>0</v>
      </c>
      <c r="K4297" s="131">
        <v>0</v>
      </c>
    </row>
    <row r="4298" spans="1:11" ht="23.1" hidden="1" customHeight="1" x14ac:dyDescent="0.15">
      <c r="A4298" s="130" t="s">
        <v>8687</v>
      </c>
      <c r="B4298" s="130" t="s">
        <v>8688</v>
      </c>
      <c r="C4298" s="130" t="s">
        <v>14</v>
      </c>
      <c r="D4298" s="130">
        <v>0</v>
      </c>
      <c r="E4298" s="131">
        <v>0</v>
      </c>
      <c r="F4298" s="131">
        <v>0</v>
      </c>
      <c r="G4298" s="130" t="s">
        <v>14</v>
      </c>
      <c r="H4298" s="130">
        <v>0</v>
      </c>
      <c r="I4298" s="130">
        <v>0</v>
      </c>
      <c r="J4298" s="131">
        <v>0</v>
      </c>
      <c r="K4298" s="131">
        <v>0</v>
      </c>
    </row>
    <row r="4299" spans="1:11" ht="23.1" hidden="1" customHeight="1" x14ac:dyDescent="0.15">
      <c r="A4299" s="130" t="s">
        <v>8689</v>
      </c>
      <c r="B4299" s="130" t="s">
        <v>8690</v>
      </c>
      <c r="C4299" s="130" t="s">
        <v>17</v>
      </c>
      <c r="D4299" s="130">
        <v>0</v>
      </c>
      <c r="E4299" s="131">
        <v>0</v>
      </c>
      <c r="F4299" s="131">
        <v>0</v>
      </c>
      <c r="G4299" s="130" t="s">
        <v>23</v>
      </c>
      <c r="H4299" s="130">
        <v>0</v>
      </c>
      <c r="I4299" s="130">
        <v>0</v>
      </c>
      <c r="J4299" s="131">
        <v>0</v>
      </c>
      <c r="K4299" s="131">
        <v>0</v>
      </c>
    </row>
    <row r="4300" spans="1:11" ht="23.1" hidden="1" customHeight="1" x14ac:dyDescent="0.15">
      <c r="A4300" s="130" t="s">
        <v>8691</v>
      </c>
      <c r="B4300" s="130" t="s">
        <v>8692</v>
      </c>
      <c r="C4300" s="130" t="s">
        <v>39</v>
      </c>
      <c r="D4300" s="130">
        <v>0</v>
      </c>
      <c r="E4300" s="131">
        <v>0</v>
      </c>
      <c r="F4300" s="131">
        <v>0</v>
      </c>
      <c r="G4300" s="130" t="s">
        <v>43</v>
      </c>
      <c r="H4300" s="130">
        <v>0</v>
      </c>
      <c r="I4300" s="130">
        <v>0</v>
      </c>
      <c r="J4300" s="131">
        <v>0</v>
      </c>
      <c r="K4300" s="131">
        <v>0</v>
      </c>
    </row>
    <row r="4301" spans="1:11" ht="23.1" hidden="1" customHeight="1" x14ac:dyDescent="0.15">
      <c r="A4301" s="130" t="s">
        <v>8693</v>
      </c>
      <c r="B4301" s="130" t="s">
        <v>8694</v>
      </c>
      <c r="C4301" s="130" t="s">
        <v>25</v>
      </c>
      <c r="D4301" s="130" t="s">
        <v>17</v>
      </c>
      <c r="E4301" s="131">
        <v>0</v>
      </c>
      <c r="F4301" s="131">
        <v>0</v>
      </c>
      <c r="G4301" s="130" t="s">
        <v>23</v>
      </c>
      <c r="H4301" s="130" t="s">
        <v>33</v>
      </c>
      <c r="I4301" s="130">
        <v>0</v>
      </c>
      <c r="J4301" s="131">
        <v>0</v>
      </c>
      <c r="K4301" s="131">
        <v>0</v>
      </c>
    </row>
    <row r="4302" spans="1:11" ht="23.1" hidden="1" customHeight="1" x14ac:dyDescent="0.15">
      <c r="A4302" s="130" t="s">
        <v>8695</v>
      </c>
      <c r="B4302" s="130" t="s">
        <v>8696</v>
      </c>
      <c r="C4302" s="130" t="s">
        <v>17</v>
      </c>
      <c r="D4302" s="130">
        <v>0</v>
      </c>
      <c r="E4302" s="131">
        <v>0</v>
      </c>
      <c r="F4302" s="131">
        <v>0</v>
      </c>
      <c r="G4302" s="130" t="s">
        <v>37</v>
      </c>
      <c r="H4302" s="130">
        <v>0</v>
      </c>
      <c r="I4302" s="130">
        <v>0</v>
      </c>
      <c r="J4302" s="131">
        <v>0</v>
      </c>
      <c r="K4302" s="131">
        <v>0</v>
      </c>
    </row>
    <row r="4303" spans="1:11" ht="23.1" hidden="1" customHeight="1" x14ac:dyDescent="0.15">
      <c r="A4303" s="130" t="s">
        <v>8697</v>
      </c>
      <c r="B4303" s="130" t="s">
        <v>8698</v>
      </c>
      <c r="C4303" s="130" t="s">
        <v>17</v>
      </c>
      <c r="D4303" s="130" t="s">
        <v>25</v>
      </c>
      <c r="E4303" s="131">
        <v>0</v>
      </c>
      <c r="F4303" s="131">
        <v>0</v>
      </c>
      <c r="G4303" s="130" t="s">
        <v>67</v>
      </c>
      <c r="H4303" s="130" t="s">
        <v>41</v>
      </c>
      <c r="I4303" s="130">
        <v>0</v>
      </c>
      <c r="J4303" s="131">
        <v>0</v>
      </c>
      <c r="K4303" s="131">
        <v>0</v>
      </c>
    </row>
    <row r="4304" spans="1:11" ht="23.1" hidden="1" customHeight="1" x14ac:dyDescent="0.15">
      <c r="A4304" s="130" t="s">
        <v>8699</v>
      </c>
      <c r="B4304" s="130" t="s">
        <v>8700</v>
      </c>
      <c r="C4304" s="130" t="s">
        <v>12</v>
      </c>
      <c r="D4304" s="130" t="s">
        <v>22</v>
      </c>
      <c r="E4304" s="131">
        <v>0</v>
      </c>
      <c r="F4304" s="131">
        <v>0</v>
      </c>
      <c r="G4304" s="130" t="s">
        <v>19</v>
      </c>
      <c r="H4304" s="130" t="s">
        <v>77</v>
      </c>
      <c r="I4304" s="130">
        <v>0</v>
      </c>
      <c r="J4304" s="131">
        <v>0</v>
      </c>
      <c r="K4304" s="131">
        <v>0</v>
      </c>
    </row>
    <row r="4305" spans="1:11" ht="23.1" hidden="1" customHeight="1" x14ac:dyDescent="0.15">
      <c r="A4305" s="130" t="s">
        <v>8701</v>
      </c>
      <c r="B4305" s="130" t="s">
        <v>8702</v>
      </c>
      <c r="C4305" s="130" t="s">
        <v>11</v>
      </c>
      <c r="D4305" s="130">
        <v>0</v>
      </c>
      <c r="E4305" s="131">
        <v>0</v>
      </c>
      <c r="F4305" s="131">
        <v>0</v>
      </c>
      <c r="G4305" s="130" t="s">
        <v>57</v>
      </c>
      <c r="H4305" s="130">
        <v>0</v>
      </c>
      <c r="I4305" s="130">
        <v>0</v>
      </c>
      <c r="J4305" s="131">
        <v>0</v>
      </c>
      <c r="K4305" s="131">
        <v>0</v>
      </c>
    </row>
    <row r="4306" spans="1:11" ht="23.1" hidden="1" customHeight="1" x14ac:dyDescent="0.15">
      <c r="A4306" s="130" t="s">
        <v>8703</v>
      </c>
      <c r="B4306" s="130" t="s">
        <v>8704</v>
      </c>
      <c r="C4306" s="130" t="s">
        <v>25</v>
      </c>
      <c r="D4306" s="130">
        <v>0</v>
      </c>
      <c r="E4306" s="131">
        <v>0</v>
      </c>
      <c r="F4306" s="131">
        <v>0</v>
      </c>
      <c r="G4306" s="130" t="s">
        <v>27</v>
      </c>
      <c r="H4306" s="130">
        <v>0</v>
      </c>
      <c r="I4306" s="130">
        <v>0</v>
      </c>
      <c r="J4306" s="131">
        <v>0</v>
      </c>
      <c r="K4306" s="131">
        <v>0</v>
      </c>
    </row>
    <row r="4307" spans="1:11" ht="23.1" hidden="1" customHeight="1" x14ac:dyDescent="0.15">
      <c r="A4307" s="130" t="s">
        <v>8705</v>
      </c>
      <c r="B4307" s="130" t="s">
        <v>8706</v>
      </c>
      <c r="C4307" s="130" t="s">
        <v>22</v>
      </c>
      <c r="D4307" s="130">
        <v>0</v>
      </c>
      <c r="E4307" s="131">
        <v>0</v>
      </c>
      <c r="F4307" s="131">
        <v>0</v>
      </c>
      <c r="G4307" s="130" t="s">
        <v>71</v>
      </c>
      <c r="H4307" s="130">
        <v>0</v>
      </c>
      <c r="I4307" s="130">
        <v>0</v>
      </c>
      <c r="J4307" s="131">
        <v>0</v>
      </c>
      <c r="K4307" s="131">
        <v>0</v>
      </c>
    </row>
    <row r="4308" spans="1:11" ht="23.1" hidden="1" customHeight="1" x14ac:dyDescent="0.15">
      <c r="A4308" s="130" t="s">
        <v>8707</v>
      </c>
      <c r="B4308" s="130" t="s">
        <v>8708</v>
      </c>
      <c r="C4308" s="130" t="s">
        <v>26</v>
      </c>
      <c r="D4308" s="130" t="s">
        <v>40</v>
      </c>
      <c r="E4308" s="131">
        <v>0</v>
      </c>
      <c r="F4308" s="131">
        <v>0</v>
      </c>
      <c r="G4308" s="130" t="s">
        <v>26</v>
      </c>
      <c r="H4308" s="130" t="s">
        <v>40</v>
      </c>
      <c r="I4308" s="130">
        <v>0</v>
      </c>
      <c r="J4308" s="131">
        <v>0</v>
      </c>
      <c r="K4308" s="131">
        <v>0</v>
      </c>
    </row>
    <row r="4309" spans="1:11" ht="23.1" hidden="1" customHeight="1" x14ac:dyDescent="0.15">
      <c r="A4309" s="130" t="s">
        <v>8709</v>
      </c>
      <c r="B4309" s="130" t="s">
        <v>8710</v>
      </c>
      <c r="C4309" s="130" t="s">
        <v>17</v>
      </c>
      <c r="D4309" s="130" t="s">
        <v>25</v>
      </c>
      <c r="E4309" s="131" t="s">
        <v>14</v>
      </c>
      <c r="F4309" s="131">
        <v>0</v>
      </c>
      <c r="G4309" s="130" t="s">
        <v>23</v>
      </c>
      <c r="H4309" s="130" t="s">
        <v>41</v>
      </c>
      <c r="I4309" s="130">
        <v>0</v>
      </c>
      <c r="J4309" s="131" t="s">
        <v>14</v>
      </c>
      <c r="K4309" s="131">
        <v>0</v>
      </c>
    </row>
    <row r="4310" spans="1:11" ht="23.1" hidden="1" customHeight="1" x14ac:dyDescent="0.15">
      <c r="A4310" s="130" t="s">
        <v>8711</v>
      </c>
      <c r="B4310" s="130" t="s">
        <v>8712</v>
      </c>
      <c r="C4310" s="130" t="s">
        <v>18</v>
      </c>
      <c r="D4310" s="130">
        <v>0</v>
      </c>
      <c r="E4310" s="131">
        <v>0</v>
      </c>
      <c r="F4310" s="131">
        <v>0</v>
      </c>
      <c r="G4310" s="130" t="s">
        <v>18</v>
      </c>
      <c r="H4310" s="130">
        <v>0</v>
      </c>
      <c r="I4310" s="130">
        <v>0</v>
      </c>
      <c r="J4310" s="131">
        <v>0</v>
      </c>
      <c r="K4310" s="131">
        <v>0</v>
      </c>
    </row>
    <row r="4311" spans="1:11" ht="23.1" hidden="1" customHeight="1" x14ac:dyDescent="0.15">
      <c r="A4311" s="130" t="s">
        <v>8713</v>
      </c>
      <c r="B4311" s="130" t="s">
        <v>8714</v>
      </c>
      <c r="C4311" s="130" t="s">
        <v>50</v>
      </c>
      <c r="D4311" s="130">
        <v>0</v>
      </c>
      <c r="E4311" s="131">
        <v>0</v>
      </c>
      <c r="F4311" s="131">
        <v>0</v>
      </c>
      <c r="G4311" s="130" t="s">
        <v>50</v>
      </c>
      <c r="H4311" s="130">
        <v>0</v>
      </c>
      <c r="I4311" s="130">
        <v>0</v>
      </c>
      <c r="J4311" s="131">
        <v>0</v>
      </c>
      <c r="K4311" s="131">
        <v>0</v>
      </c>
    </row>
    <row r="4312" spans="1:11" ht="23.1" hidden="1" customHeight="1" x14ac:dyDescent="0.15">
      <c r="A4312" s="130" t="s">
        <v>8715</v>
      </c>
      <c r="B4312" s="130" t="s">
        <v>8716</v>
      </c>
      <c r="C4312" s="130" t="s">
        <v>12</v>
      </c>
      <c r="D4312" s="130">
        <v>0</v>
      </c>
      <c r="E4312" s="131">
        <v>0</v>
      </c>
      <c r="F4312" s="131">
        <v>0</v>
      </c>
      <c r="G4312" s="130" t="s">
        <v>19</v>
      </c>
      <c r="H4312" s="130">
        <v>0</v>
      </c>
      <c r="I4312" s="130">
        <v>0</v>
      </c>
      <c r="J4312" s="131">
        <v>0</v>
      </c>
      <c r="K4312" s="131">
        <v>0</v>
      </c>
    </row>
    <row r="4313" spans="1:11" ht="23.1" hidden="1" customHeight="1" x14ac:dyDescent="0.15">
      <c r="A4313" s="130" t="s">
        <v>8717</v>
      </c>
      <c r="B4313" s="130" t="s">
        <v>8718</v>
      </c>
      <c r="C4313" s="130" t="s">
        <v>12</v>
      </c>
      <c r="D4313" s="130" t="s">
        <v>22</v>
      </c>
      <c r="E4313" s="131">
        <v>0</v>
      </c>
      <c r="F4313" s="131">
        <v>0</v>
      </c>
      <c r="G4313" s="130" t="s">
        <v>19</v>
      </c>
      <c r="H4313" s="130" t="s">
        <v>77</v>
      </c>
      <c r="I4313" s="130">
        <v>0</v>
      </c>
      <c r="J4313" s="131">
        <v>0</v>
      </c>
      <c r="K4313" s="131">
        <v>0</v>
      </c>
    </row>
    <row r="4314" spans="1:11" ht="23.1" hidden="1" customHeight="1" x14ac:dyDescent="0.15">
      <c r="A4314" s="130" t="s">
        <v>8719</v>
      </c>
      <c r="B4314" s="130" t="s">
        <v>8720</v>
      </c>
      <c r="C4314" s="130" t="s">
        <v>39</v>
      </c>
      <c r="D4314" s="130">
        <v>0</v>
      </c>
      <c r="E4314" s="131">
        <v>0</v>
      </c>
      <c r="F4314" s="131">
        <v>0</v>
      </c>
      <c r="G4314" s="130" t="s">
        <v>43</v>
      </c>
      <c r="H4314" s="130">
        <v>0</v>
      </c>
      <c r="I4314" s="130">
        <v>0</v>
      </c>
      <c r="J4314" s="131">
        <v>0</v>
      </c>
      <c r="K4314" s="131">
        <v>0</v>
      </c>
    </row>
    <row r="4315" spans="1:11" ht="23.1" hidden="1" customHeight="1" x14ac:dyDescent="0.15">
      <c r="A4315" s="130" t="s">
        <v>8721</v>
      </c>
      <c r="B4315" s="130" t="s">
        <v>8722</v>
      </c>
      <c r="C4315" s="130" t="s">
        <v>22</v>
      </c>
      <c r="D4315" s="130" t="s">
        <v>12</v>
      </c>
      <c r="E4315" s="131">
        <v>0</v>
      </c>
      <c r="F4315" s="131">
        <v>0</v>
      </c>
      <c r="G4315" s="130" t="s">
        <v>19</v>
      </c>
      <c r="H4315" s="130" t="s">
        <v>77</v>
      </c>
      <c r="I4315" s="130">
        <v>0</v>
      </c>
      <c r="J4315" s="131">
        <v>0</v>
      </c>
      <c r="K4315" s="131">
        <v>0</v>
      </c>
    </row>
    <row r="4316" spans="1:11" ht="23.1" hidden="1" customHeight="1" x14ac:dyDescent="0.15">
      <c r="A4316" s="130" t="s">
        <v>8723</v>
      </c>
      <c r="B4316" s="130" t="s">
        <v>8724</v>
      </c>
      <c r="C4316" s="130" t="s">
        <v>25</v>
      </c>
      <c r="D4316" s="130">
        <v>0</v>
      </c>
      <c r="E4316" s="131">
        <v>0</v>
      </c>
      <c r="F4316" s="131">
        <v>0</v>
      </c>
      <c r="G4316" s="130" t="s">
        <v>72</v>
      </c>
      <c r="H4316" s="130">
        <v>0</v>
      </c>
      <c r="I4316" s="130">
        <v>0</v>
      </c>
      <c r="J4316" s="131">
        <v>0</v>
      </c>
      <c r="K4316" s="131">
        <v>0</v>
      </c>
    </row>
    <row r="4317" spans="1:11" ht="23.1" hidden="1" customHeight="1" x14ac:dyDescent="0.15">
      <c r="A4317" s="130" t="s">
        <v>8725</v>
      </c>
      <c r="B4317" s="130" t="s">
        <v>8726</v>
      </c>
      <c r="C4317" s="130" t="s">
        <v>17</v>
      </c>
      <c r="D4317" s="130" t="s">
        <v>39</v>
      </c>
      <c r="E4317" s="131">
        <v>0</v>
      </c>
      <c r="F4317" s="131">
        <v>0</v>
      </c>
      <c r="G4317" s="130" t="s">
        <v>23</v>
      </c>
      <c r="H4317" s="130" t="s">
        <v>43</v>
      </c>
      <c r="I4317" s="130">
        <v>0</v>
      </c>
      <c r="J4317" s="131">
        <v>0</v>
      </c>
      <c r="K4317" s="131">
        <v>0</v>
      </c>
    </row>
    <row r="4318" spans="1:11" ht="23.1" hidden="1" customHeight="1" x14ac:dyDescent="0.15">
      <c r="A4318" s="130" t="s">
        <v>8727</v>
      </c>
      <c r="B4318" s="130" t="s">
        <v>8728</v>
      </c>
      <c r="C4318" s="130" t="s">
        <v>17</v>
      </c>
      <c r="D4318" s="130">
        <v>0</v>
      </c>
      <c r="E4318" s="131">
        <v>0</v>
      </c>
      <c r="F4318" s="131">
        <v>0</v>
      </c>
      <c r="G4318" s="130" t="s">
        <v>23</v>
      </c>
      <c r="H4318" s="130">
        <v>0</v>
      </c>
      <c r="I4318" s="130">
        <v>0</v>
      </c>
      <c r="J4318" s="131">
        <v>0</v>
      </c>
      <c r="K4318" s="131">
        <v>0</v>
      </c>
    </row>
    <row r="4319" spans="1:11" ht="23.1" hidden="1" customHeight="1" x14ac:dyDescent="0.15">
      <c r="A4319" s="130" t="s">
        <v>8729</v>
      </c>
      <c r="B4319" s="130" t="s">
        <v>8730</v>
      </c>
      <c r="C4319" s="130" t="s">
        <v>11</v>
      </c>
      <c r="D4319" s="130">
        <v>0</v>
      </c>
      <c r="E4319" s="131">
        <v>0</v>
      </c>
      <c r="F4319" s="131">
        <v>0</v>
      </c>
      <c r="G4319" s="130" t="s">
        <v>62</v>
      </c>
      <c r="H4319" s="130">
        <v>0</v>
      </c>
      <c r="I4319" s="130">
        <v>0</v>
      </c>
      <c r="J4319" s="131">
        <v>0</v>
      </c>
      <c r="K4319" s="131">
        <v>0</v>
      </c>
    </row>
    <row r="4320" spans="1:11" ht="23.1" hidden="1" customHeight="1" x14ac:dyDescent="0.15">
      <c r="A4320" s="130" t="s">
        <v>8731</v>
      </c>
      <c r="B4320" s="130" t="s">
        <v>8732</v>
      </c>
      <c r="C4320" s="130" t="s">
        <v>17</v>
      </c>
      <c r="D4320" s="130">
        <v>0</v>
      </c>
      <c r="E4320" s="131">
        <v>0</v>
      </c>
      <c r="F4320" s="131">
        <v>0</v>
      </c>
      <c r="G4320" s="130" t="s">
        <v>23</v>
      </c>
      <c r="H4320" s="130">
        <v>0</v>
      </c>
      <c r="I4320" s="130">
        <v>0</v>
      </c>
      <c r="J4320" s="131">
        <v>0</v>
      </c>
      <c r="K4320" s="131">
        <v>0</v>
      </c>
    </row>
    <row r="4321" spans="1:11" ht="23.1" hidden="1" customHeight="1" x14ac:dyDescent="0.15">
      <c r="A4321" s="130" t="s">
        <v>8733</v>
      </c>
      <c r="B4321" s="130" t="s">
        <v>8734</v>
      </c>
      <c r="C4321" s="130" t="s">
        <v>12</v>
      </c>
      <c r="D4321" s="130">
        <v>0</v>
      </c>
      <c r="E4321" s="131" t="s">
        <v>25</v>
      </c>
      <c r="F4321" s="131">
        <v>0</v>
      </c>
      <c r="G4321" s="130" t="s">
        <v>19</v>
      </c>
      <c r="H4321" s="130">
        <v>0</v>
      </c>
      <c r="I4321" s="130">
        <v>0</v>
      </c>
      <c r="J4321" s="131" t="s">
        <v>27</v>
      </c>
      <c r="K4321" s="131">
        <v>0</v>
      </c>
    </row>
    <row r="4322" spans="1:11" ht="23.1" hidden="1" customHeight="1" x14ac:dyDescent="0.15">
      <c r="A4322" s="130" t="s">
        <v>8735</v>
      </c>
      <c r="B4322" s="130" t="s">
        <v>8736</v>
      </c>
      <c r="C4322" s="130" t="s">
        <v>25</v>
      </c>
      <c r="D4322" s="130">
        <v>0</v>
      </c>
      <c r="E4322" s="131">
        <v>0</v>
      </c>
      <c r="F4322" s="131">
        <v>0</v>
      </c>
      <c r="G4322" s="130" t="s">
        <v>64</v>
      </c>
      <c r="H4322" s="130">
        <v>0</v>
      </c>
      <c r="I4322" s="130">
        <v>0</v>
      </c>
      <c r="J4322" s="131">
        <v>0</v>
      </c>
      <c r="K4322" s="131">
        <v>0</v>
      </c>
    </row>
    <row r="4323" spans="1:11" ht="23.1" hidden="1" customHeight="1" x14ac:dyDescent="0.15">
      <c r="A4323" s="130" t="s">
        <v>8737</v>
      </c>
      <c r="B4323" s="130" t="s">
        <v>8738</v>
      </c>
      <c r="C4323" s="130" t="s">
        <v>12</v>
      </c>
      <c r="D4323" s="130" t="s">
        <v>22</v>
      </c>
      <c r="E4323" s="131">
        <v>0</v>
      </c>
      <c r="F4323" s="131">
        <v>0</v>
      </c>
      <c r="G4323" s="130" t="s">
        <v>19</v>
      </c>
      <c r="H4323" s="130" t="s">
        <v>77</v>
      </c>
      <c r="I4323" s="130">
        <v>0</v>
      </c>
      <c r="J4323" s="131">
        <v>0</v>
      </c>
      <c r="K4323" s="131">
        <v>0</v>
      </c>
    </row>
    <row r="4324" spans="1:11" ht="23.1" hidden="1" customHeight="1" x14ac:dyDescent="0.15">
      <c r="A4324" s="130" t="s">
        <v>8739</v>
      </c>
      <c r="B4324" s="130" t="s">
        <v>8740</v>
      </c>
      <c r="C4324" s="130" t="s">
        <v>50</v>
      </c>
      <c r="D4324" s="130">
        <v>0</v>
      </c>
      <c r="E4324" s="131">
        <v>0</v>
      </c>
      <c r="F4324" s="131">
        <v>0</v>
      </c>
      <c r="G4324" s="130" t="s">
        <v>50</v>
      </c>
      <c r="H4324" s="130">
        <v>0</v>
      </c>
      <c r="I4324" s="130">
        <v>0</v>
      </c>
      <c r="J4324" s="131">
        <v>0</v>
      </c>
      <c r="K4324" s="131">
        <v>0</v>
      </c>
    </row>
    <row r="4325" spans="1:11" ht="23.1" hidden="1" customHeight="1" x14ac:dyDescent="0.15">
      <c r="A4325" s="130" t="s">
        <v>8741</v>
      </c>
      <c r="B4325" s="130" t="s">
        <v>8742</v>
      </c>
      <c r="C4325" s="130" t="s">
        <v>12</v>
      </c>
      <c r="D4325" s="130" t="s">
        <v>22</v>
      </c>
      <c r="E4325" s="131">
        <v>0</v>
      </c>
      <c r="F4325" s="131">
        <v>0</v>
      </c>
      <c r="G4325" s="130" t="s">
        <v>19</v>
      </c>
      <c r="H4325" s="130" t="s">
        <v>77</v>
      </c>
      <c r="I4325" s="130">
        <v>0</v>
      </c>
      <c r="J4325" s="131">
        <v>0</v>
      </c>
      <c r="K4325" s="131">
        <v>0</v>
      </c>
    </row>
    <row r="4326" spans="1:11" ht="23.1" hidden="1" customHeight="1" x14ac:dyDescent="0.15">
      <c r="A4326" s="130" t="s">
        <v>8743</v>
      </c>
      <c r="B4326" s="130" t="s">
        <v>8744</v>
      </c>
      <c r="C4326" s="130" t="s">
        <v>22</v>
      </c>
      <c r="D4326" s="130">
        <v>0</v>
      </c>
      <c r="E4326" s="131">
        <v>0</v>
      </c>
      <c r="F4326" s="131">
        <v>0</v>
      </c>
      <c r="G4326" s="130" t="s">
        <v>71</v>
      </c>
      <c r="H4326" s="130">
        <v>0</v>
      </c>
      <c r="I4326" s="130">
        <v>0</v>
      </c>
      <c r="J4326" s="131">
        <v>0</v>
      </c>
      <c r="K4326" s="131">
        <v>0</v>
      </c>
    </row>
    <row r="4327" spans="1:11" ht="23.1" hidden="1" customHeight="1" x14ac:dyDescent="0.15">
      <c r="A4327" s="130" t="s">
        <v>8745</v>
      </c>
      <c r="B4327" s="130" t="s">
        <v>8746</v>
      </c>
      <c r="C4327" s="130" t="s">
        <v>12</v>
      </c>
      <c r="D4327" s="130">
        <v>0</v>
      </c>
      <c r="E4327" s="131">
        <v>0</v>
      </c>
      <c r="F4327" s="131">
        <v>0</v>
      </c>
      <c r="G4327" s="130" t="s">
        <v>19</v>
      </c>
      <c r="H4327" s="130">
        <v>0</v>
      </c>
      <c r="I4327" s="130">
        <v>0</v>
      </c>
      <c r="J4327" s="131">
        <v>0</v>
      </c>
      <c r="K4327" s="131">
        <v>0</v>
      </c>
    </row>
    <row r="4328" spans="1:11" ht="23.1" hidden="1" customHeight="1" x14ac:dyDescent="0.15">
      <c r="A4328" s="130" t="s">
        <v>8747</v>
      </c>
      <c r="B4328" s="130" t="s">
        <v>8748</v>
      </c>
      <c r="C4328" s="130" t="s">
        <v>12</v>
      </c>
      <c r="D4328" s="130" t="s">
        <v>22</v>
      </c>
      <c r="E4328" s="131">
        <v>0</v>
      </c>
      <c r="F4328" s="131">
        <v>0</v>
      </c>
      <c r="G4328" s="130" t="s">
        <v>19</v>
      </c>
      <c r="H4328" s="130" t="s">
        <v>77</v>
      </c>
      <c r="I4328" s="130">
        <v>0</v>
      </c>
      <c r="J4328" s="131">
        <v>0</v>
      </c>
      <c r="K4328" s="131">
        <v>0</v>
      </c>
    </row>
    <row r="4329" spans="1:11" ht="23.1" hidden="1" customHeight="1" x14ac:dyDescent="0.15">
      <c r="A4329" s="130" t="s">
        <v>8749</v>
      </c>
      <c r="B4329" s="130" t="s">
        <v>8750</v>
      </c>
      <c r="C4329" s="130" t="s">
        <v>35</v>
      </c>
      <c r="D4329" s="130">
        <v>0</v>
      </c>
      <c r="E4329" s="131">
        <v>0</v>
      </c>
      <c r="F4329" s="131">
        <v>0</v>
      </c>
      <c r="G4329" s="130" t="s">
        <v>36</v>
      </c>
      <c r="H4329" s="130">
        <v>0</v>
      </c>
      <c r="I4329" s="130">
        <v>0</v>
      </c>
      <c r="J4329" s="131">
        <v>0</v>
      </c>
      <c r="K4329" s="131">
        <v>0</v>
      </c>
    </row>
    <row r="4330" spans="1:11" ht="23.1" hidden="1" customHeight="1" x14ac:dyDescent="0.15">
      <c r="A4330" s="130" t="s">
        <v>8751</v>
      </c>
      <c r="B4330" s="130" t="s">
        <v>8752</v>
      </c>
      <c r="C4330" s="130" t="s">
        <v>12</v>
      </c>
      <c r="D4330" s="130">
        <v>0</v>
      </c>
      <c r="E4330" s="131">
        <v>0</v>
      </c>
      <c r="F4330" s="131">
        <v>0</v>
      </c>
      <c r="G4330" s="130" t="s">
        <v>19</v>
      </c>
      <c r="H4330" s="130">
        <v>0</v>
      </c>
      <c r="I4330" s="130">
        <v>0</v>
      </c>
      <c r="J4330" s="131">
        <v>0</v>
      </c>
      <c r="K4330" s="131">
        <v>0</v>
      </c>
    </row>
    <row r="4331" spans="1:11" ht="23.1" hidden="1" customHeight="1" x14ac:dyDescent="0.15">
      <c r="A4331" s="130" t="s">
        <v>8753</v>
      </c>
      <c r="B4331" s="130" t="s">
        <v>8754</v>
      </c>
      <c r="C4331" s="130" t="s">
        <v>18</v>
      </c>
      <c r="D4331" s="130">
        <v>0</v>
      </c>
      <c r="E4331" s="131">
        <v>0</v>
      </c>
      <c r="F4331" s="131">
        <v>0</v>
      </c>
      <c r="G4331" s="130" t="s">
        <v>18</v>
      </c>
      <c r="H4331" s="130">
        <v>0</v>
      </c>
      <c r="I4331" s="130">
        <v>0</v>
      </c>
      <c r="J4331" s="131">
        <v>0</v>
      </c>
      <c r="K4331" s="131">
        <v>0</v>
      </c>
    </row>
    <row r="4332" spans="1:11" ht="23.1" hidden="1" customHeight="1" x14ac:dyDescent="0.15">
      <c r="A4332" s="130" t="s">
        <v>8755</v>
      </c>
      <c r="B4332" s="130" t="s">
        <v>8756</v>
      </c>
      <c r="C4332" s="130" t="s">
        <v>35</v>
      </c>
      <c r="D4332" s="130" t="s">
        <v>40</v>
      </c>
      <c r="E4332" s="131" t="s">
        <v>25</v>
      </c>
      <c r="F4332" s="131">
        <v>0</v>
      </c>
      <c r="G4332" s="130" t="s">
        <v>36</v>
      </c>
      <c r="H4332" s="130" t="s">
        <v>40</v>
      </c>
      <c r="I4332" s="130" t="s">
        <v>29</v>
      </c>
      <c r="J4332" s="131">
        <v>0</v>
      </c>
      <c r="K4332" s="131">
        <v>0</v>
      </c>
    </row>
    <row r="4333" spans="1:11" ht="23.1" hidden="1" customHeight="1" x14ac:dyDescent="0.15">
      <c r="A4333" s="130" t="s">
        <v>8757</v>
      </c>
      <c r="B4333" s="130" t="s">
        <v>8758</v>
      </c>
      <c r="C4333" s="130" t="s">
        <v>12</v>
      </c>
      <c r="D4333" s="130">
        <v>0</v>
      </c>
      <c r="E4333" s="131">
        <v>0</v>
      </c>
      <c r="F4333" s="131">
        <v>0</v>
      </c>
      <c r="G4333" s="130" t="s">
        <v>19</v>
      </c>
      <c r="H4333" s="130">
        <v>0</v>
      </c>
      <c r="I4333" s="130">
        <v>0</v>
      </c>
      <c r="J4333" s="131">
        <v>0</v>
      </c>
      <c r="K4333" s="131">
        <v>0</v>
      </c>
    </row>
    <row r="4334" spans="1:11" ht="23.1" hidden="1" customHeight="1" x14ac:dyDescent="0.15">
      <c r="A4334" s="130" t="s">
        <v>8759</v>
      </c>
      <c r="B4334" s="130" t="s">
        <v>8760</v>
      </c>
      <c r="C4334" s="130" t="s">
        <v>25</v>
      </c>
      <c r="D4334" s="130">
        <v>0</v>
      </c>
      <c r="E4334" s="131">
        <v>0</v>
      </c>
      <c r="F4334" s="131">
        <v>0</v>
      </c>
      <c r="G4334" s="130" t="s">
        <v>64</v>
      </c>
      <c r="H4334" s="130">
        <v>0</v>
      </c>
      <c r="I4334" s="130">
        <v>0</v>
      </c>
      <c r="J4334" s="131">
        <v>0</v>
      </c>
      <c r="K4334" s="131">
        <v>0</v>
      </c>
    </row>
    <row r="4335" spans="1:11" ht="23.1" hidden="1" customHeight="1" x14ac:dyDescent="0.15">
      <c r="A4335" s="130" t="s">
        <v>8761</v>
      </c>
      <c r="B4335" s="130" t="s">
        <v>8762</v>
      </c>
      <c r="C4335" s="130" t="s">
        <v>22</v>
      </c>
      <c r="D4335" s="130">
        <v>0</v>
      </c>
      <c r="E4335" s="131">
        <v>0</v>
      </c>
      <c r="F4335" s="131">
        <v>0</v>
      </c>
      <c r="G4335" s="130" t="s">
        <v>84</v>
      </c>
      <c r="H4335" s="130">
        <v>0</v>
      </c>
      <c r="I4335" s="130">
        <v>0</v>
      </c>
      <c r="J4335" s="131">
        <v>0</v>
      </c>
      <c r="K4335" s="131">
        <v>0</v>
      </c>
    </row>
    <row r="4336" spans="1:11" ht="23.1" hidden="1" customHeight="1" x14ac:dyDescent="0.15">
      <c r="A4336" s="130" t="s">
        <v>8763</v>
      </c>
      <c r="B4336" s="130" t="s">
        <v>8764</v>
      </c>
      <c r="C4336" s="130" t="s">
        <v>22</v>
      </c>
      <c r="D4336" s="130">
        <v>0</v>
      </c>
      <c r="E4336" s="131">
        <v>0</v>
      </c>
      <c r="F4336" s="131">
        <v>0</v>
      </c>
      <c r="G4336" s="130" t="s">
        <v>51</v>
      </c>
      <c r="H4336" s="130">
        <v>0</v>
      </c>
      <c r="I4336" s="130">
        <v>0</v>
      </c>
      <c r="J4336" s="131">
        <v>0</v>
      </c>
      <c r="K4336" s="131">
        <v>0</v>
      </c>
    </row>
    <row r="4337" spans="1:11" ht="23.1" hidden="1" customHeight="1" x14ac:dyDescent="0.15">
      <c r="A4337" s="130" t="s">
        <v>8765</v>
      </c>
      <c r="B4337" s="130" t="s">
        <v>8766</v>
      </c>
      <c r="C4337" s="130" t="s">
        <v>17</v>
      </c>
      <c r="D4337" s="130">
        <v>0</v>
      </c>
      <c r="E4337" s="131">
        <v>0</v>
      </c>
      <c r="F4337" s="131">
        <v>0</v>
      </c>
      <c r="G4337" s="130" t="s">
        <v>23</v>
      </c>
      <c r="H4337" s="130">
        <v>0</v>
      </c>
      <c r="I4337" s="130">
        <v>0</v>
      </c>
      <c r="J4337" s="131">
        <v>0</v>
      </c>
      <c r="K4337" s="131">
        <v>0</v>
      </c>
    </row>
    <row r="4338" spans="1:11" ht="23.1" hidden="1" customHeight="1" x14ac:dyDescent="0.15">
      <c r="A4338" s="130" t="s">
        <v>8767</v>
      </c>
      <c r="B4338" s="130" t="s">
        <v>8768</v>
      </c>
      <c r="C4338" s="130" t="s">
        <v>22</v>
      </c>
      <c r="D4338" s="130">
        <v>0</v>
      </c>
      <c r="E4338" s="131">
        <v>0</v>
      </c>
      <c r="F4338" s="131">
        <v>0</v>
      </c>
      <c r="G4338" s="130" t="s">
        <v>70</v>
      </c>
      <c r="H4338" s="130">
        <v>0</v>
      </c>
      <c r="I4338" s="130">
        <v>0</v>
      </c>
      <c r="J4338" s="131">
        <v>0</v>
      </c>
      <c r="K4338" s="131">
        <v>0</v>
      </c>
    </row>
    <row r="4339" spans="1:11" ht="23.1" hidden="1" customHeight="1" x14ac:dyDescent="0.15">
      <c r="A4339" s="130" t="s">
        <v>8769</v>
      </c>
      <c r="B4339" s="130" t="s">
        <v>8770</v>
      </c>
      <c r="C4339" s="130" t="s">
        <v>11</v>
      </c>
      <c r="D4339" s="130">
        <v>0</v>
      </c>
      <c r="E4339" s="131">
        <v>0</v>
      </c>
      <c r="F4339" s="131">
        <v>0</v>
      </c>
      <c r="G4339" s="130" t="s">
        <v>32</v>
      </c>
      <c r="H4339" s="130">
        <v>0</v>
      </c>
      <c r="I4339" s="130">
        <v>0</v>
      </c>
      <c r="J4339" s="131">
        <v>0</v>
      </c>
      <c r="K4339" s="131">
        <v>0</v>
      </c>
    </row>
    <row r="4340" spans="1:11" ht="23.1" hidden="1" customHeight="1" x14ac:dyDescent="0.15">
      <c r="A4340" s="130" t="s">
        <v>8771</v>
      </c>
      <c r="B4340" s="130" t="s">
        <v>8772</v>
      </c>
      <c r="C4340" s="130" t="s">
        <v>50</v>
      </c>
      <c r="D4340" s="130">
        <v>0</v>
      </c>
      <c r="E4340" s="131">
        <v>0</v>
      </c>
      <c r="F4340" s="131">
        <v>0</v>
      </c>
      <c r="G4340" s="130" t="s">
        <v>50</v>
      </c>
      <c r="H4340" s="130">
        <v>0</v>
      </c>
      <c r="I4340" s="130">
        <v>0</v>
      </c>
      <c r="J4340" s="131">
        <v>0</v>
      </c>
      <c r="K4340" s="131">
        <v>0</v>
      </c>
    </row>
    <row r="4341" spans="1:11" ht="23.1" hidden="1" customHeight="1" x14ac:dyDescent="0.15">
      <c r="A4341" s="130" t="s">
        <v>8773</v>
      </c>
      <c r="B4341" s="130" t="s">
        <v>8774</v>
      </c>
      <c r="C4341" s="130" t="s">
        <v>17</v>
      </c>
      <c r="D4341" s="130" t="s">
        <v>25</v>
      </c>
      <c r="E4341" s="131">
        <v>0</v>
      </c>
      <c r="F4341" s="131">
        <v>0</v>
      </c>
      <c r="G4341" s="130" t="s">
        <v>37</v>
      </c>
      <c r="H4341" s="130" t="s">
        <v>41</v>
      </c>
      <c r="I4341" s="130">
        <v>0</v>
      </c>
      <c r="J4341" s="131">
        <v>0</v>
      </c>
      <c r="K4341" s="131">
        <v>0</v>
      </c>
    </row>
    <row r="4342" spans="1:11" ht="23.1" hidden="1" customHeight="1" x14ac:dyDescent="0.15">
      <c r="A4342" s="130" t="s">
        <v>8775</v>
      </c>
      <c r="B4342" s="130" t="s">
        <v>8776</v>
      </c>
      <c r="C4342" s="130" t="s">
        <v>22</v>
      </c>
      <c r="D4342" s="130">
        <v>0</v>
      </c>
      <c r="E4342" s="131">
        <v>0</v>
      </c>
      <c r="F4342" s="131">
        <v>0</v>
      </c>
      <c r="G4342" s="130" t="s">
        <v>71</v>
      </c>
      <c r="H4342" s="130">
        <v>0</v>
      </c>
      <c r="I4342" s="130">
        <v>0</v>
      </c>
      <c r="J4342" s="131">
        <v>0</v>
      </c>
      <c r="K4342" s="131">
        <v>0</v>
      </c>
    </row>
    <row r="4343" spans="1:11" ht="23.1" hidden="1" customHeight="1" x14ac:dyDescent="0.15">
      <c r="A4343" s="130" t="s">
        <v>8777</v>
      </c>
      <c r="B4343" s="130" t="s">
        <v>8778</v>
      </c>
      <c r="C4343" s="130" t="s">
        <v>17</v>
      </c>
      <c r="D4343" s="130">
        <v>0</v>
      </c>
      <c r="E4343" s="131" t="s">
        <v>12</v>
      </c>
      <c r="F4343" s="131">
        <v>0</v>
      </c>
      <c r="G4343" s="130" t="s">
        <v>82</v>
      </c>
      <c r="H4343" s="130">
        <v>0</v>
      </c>
      <c r="I4343" s="130">
        <v>0</v>
      </c>
      <c r="J4343" s="131">
        <v>0</v>
      </c>
      <c r="K4343" s="131">
        <v>0</v>
      </c>
    </row>
    <row r="4344" spans="1:11" ht="23.1" hidden="1" customHeight="1" x14ac:dyDescent="0.15">
      <c r="A4344" s="130" t="s">
        <v>8779</v>
      </c>
      <c r="B4344" s="130" t="s">
        <v>8780</v>
      </c>
      <c r="C4344" s="130" t="s">
        <v>17</v>
      </c>
      <c r="D4344" s="130">
        <v>0</v>
      </c>
      <c r="E4344" s="131">
        <v>0</v>
      </c>
      <c r="F4344" s="131">
        <v>0</v>
      </c>
      <c r="G4344" s="130" t="s">
        <v>23</v>
      </c>
      <c r="H4344" s="130">
        <v>0</v>
      </c>
      <c r="I4344" s="130">
        <v>0</v>
      </c>
      <c r="J4344" s="131">
        <v>0</v>
      </c>
      <c r="K4344" s="131">
        <v>0</v>
      </c>
    </row>
    <row r="4345" spans="1:11" ht="23.1" hidden="1" customHeight="1" x14ac:dyDescent="0.15">
      <c r="A4345" s="130" t="s">
        <v>8781</v>
      </c>
      <c r="B4345" s="130" t="s">
        <v>8782</v>
      </c>
      <c r="C4345" s="130" t="s">
        <v>18</v>
      </c>
      <c r="D4345" s="130">
        <v>0</v>
      </c>
      <c r="E4345" s="131">
        <v>0</v>
      </c>
      <c r="F4345" s="131">
        <v>0</v>
      </c>
      <c r="G4345" s="130" t="s">
        <v>18</v>
      </c>
      <c r="H4345" s="130">
        <v>0</v>
      </c>
      <c r="I4345" s="130">
        <v>0</v>
      </c>
      <c r="J4345" s="131">
        <v>0</v>
      </c>
      <c r="K4345" s="131">
        <v>0</v>
      </c>
    </row>
    <row r="4346" spans="1:11" ht="23.1" hidden="1" customHeight="1" x14ac:dyDescent="0.15">
      <c r="A4346" s="130" t="s">
        <v>8783</v>
      </c>
      <c r="B4346" s="130" t="s">
        <v>8784</v>
      </c>
      <c r="C4346" s="130" t="s">
        <v>11</v>
      </c>
      <c r="D4346" s="130">
        <v>0</v>
      </c>
      <c r="E4346" s="131">
        <v>0</v>
      </c>
      <c r="F4346" s="131">
        <v>0</v>
      </c>
      <c r="G4346" s="130" t="s">
        <v>32</v>
      </c>
      <c r="H4346" s="130">
        <v>0</v>
      </c>
      <c r="I4346" s="130">
        <v>0</v>
      </c>
      <c r="J4346" s="131">
        <v>0</v>
      </c>
      <c r="K4346" s="131">
        <v>0</v>
      </c>
    </row>
    <row r="4347" spans="1:11" ht="23.1" hidden="1" customHeight="1" x14ac:dyDescent="0.15">
      <c r="A4347" s="130" t="s">
        <v>8785</v>
      </c>
      <c r="B4347" s="130" t="s">
        <v>8786</v>
      </c>
      <c r="C4347" s="130" t="s">
        <v>18</v>
      </c>
      <c r="D4347" s="130">
        <v>0</v>
      </c>
      <c r="E4347" s="131">
        <v>0</v>
      </c>
      <c r="F4347" s="131">
        <v>0</v>
      </c>
      <c r="G4347" s="130" t="s">
        <v>18</v>
      </c>
      <c r="H4347" s="130">
        <v>0</v>
      </c>
      <c r="I4347" s="130">
        <v>0</v>
      </c>
      <c r="J4347" s="131">
        <v>0</v>
      </c>
      <c r="K4347" s="131">
        <v>0</v>
      </c>
    </row>
    <row r="4348" spans="1:11" ht="23.1" hidden="1" customHeight="1" x14ac:dyDescent="0.15">
      <c r="A4348" s="130" t="s">
        <v>8787</v>
      </c>
      <c r="B4348" s="130" t="s">
        <v>8788</v>
      </c>
      <c r="C4348" s="130" t="s">
        <v>18</v>
      </c>
      <c r="D4348" s="130">
        <v>0</v>
      </c>
      <c r="E4348" s="131">
        <v>0</v>
      </c>
      <c r="F4348" s="131">
        <v>0</v>
      </c>
      <c r="G4348" s="130" t="s">
        <v>18</v>
      </c>
      <c r="H4348" s="130">
        <v>0</v>
      </c>
      <c r="I4348" s="130">
        <v>0</v>
      </c>
      <c r="J4348" s="131">
        <v>0</v>
      </c>
      <c r="K4348" s="131">
        <v>0</v>
      </c>
    </row>
    <row r="4349" spans="1:11" ht="23.1" hidden="1" customHeight="1" x14ac:dyDescent="0.15">
      <c r="A4349" s="130" t="s">
        <v>8789</v>
      </c>
      <c r="B4349" s="130" t="s">
        <v>8790</v>
      </c>
      <c r="C4349" s="130" t="s">
        <v>50</v>
      </c>
      <c r="D4349" s="130" t="s">
        <v>22</v>
      </c>
      <c r="E4349" s="131">
        <v>0</v>
      </c>
      <c r="F4349" s="131">
        <v>0</v>
      </c>
      <c r="G4349" s="130" t="s">
        <v>50</v>
      </c>
      <c r="H4349" s="130" t="s">
        <v>73</v>
      </c>
      <c r="I4349" s="130">
        <v>0</v>
      </c>
      <c r="J4349" s="131">
        <v>0</v>
      </c>
      <c r="K4349" s="131">
        <v>0</v>
      </c>
    </row>
    <row r="4350" spans="1:11" ht="23.1" hidden="1" customHeight="1" x14ac:dyDescent="0.15">
      <c r="A4350" s="130" t="s">
        <v>8791</v>
      </c>
      <c r="B4350" s="130" t="s">
        <v>8792</v>
      </c>
      <c r="C4350" s="130" t="s">
        <v>22</v>
      </c>
      <c r="D4350" s="130">
        <v>0</v>
      </c>
      <c r="E4350" s="131">
        <v>0</v>
      </c>
      <c r="F4350" s="131">
        <v>0</v>
      </c>
      <c r="G4350" s="130" t="s">
        <v>51</v>
      </c>
      <c r="H4350" s="130">
        <v>0</v>
      </c>
      <c r="I4350" s="130">
        <v>0</v>
      </c>
      <c r="J4350" s="131">
        <v>0</v>
      </c>
      <c r="K4350" s="131">
        <v>0</v>
      </c>
    </row>
    <row r="4351" spans="1:11" ht="23.1" hidden="1" customHeight="1" x14ac:dyDescent="0.15">
      <c r="A4351" s="130" t="s">
        <v>8793</v>
      </c>
      <c r="B4351" s="130" t="s">
        <v>8794</v>
      </c>
      <c r="C4351" s="130" t="s">
        <v>11</v>
      </c>
      <c r="D4351" s="130">
        <v>0</v>
      </c>
      <c r="E4351" s="131">
        <v>0</v>
      </c>
      <c r="F4351" s="131">
        <v>0</v>
      </c>
      <c r="G4351" s="130" t="s">
        <v>32</v>
      </c>
      <c r="H4351" s="130">
        <v>0</v>
      </c>
      <c r="I4351" s="130">
        <v>0</v>
      </c>
      <c r="J4351" s="131">
        <v>0</v>
      </c>
      <c r="K4351" s="131">
        <v>0</v>
      </c>
    </row>
    <row r="4352" spans="1:11" ht="23.1" hidden="1" customHeight="1" x14ac:dyDescent="0.15">
      <c r="A4352" s="130" t="s">
        <v>8795</v>
      </c>
      <c r="B4352" s="130" t="s">
        <v>8796</v>
      </c>
      <c r="C4352" s="130" t="s">
        <v>11</v>
      </c>
      <c r="D4352" s="130">
        <v>0</v>
      </c>
      <c r="E4352" s="131">
        <v>0</v>
      </c>
      <c r="F4352" s="131">
        <v>0</v>
      </c>
      <c r="G4352" s="130" t="s">
        <v>62</v>
      </c>
      <c r="H4352" s="130" t="s">
        <v>32</v>
      </c>
      <c r="I4352" s="130">
        <v>0</v>
      </c>
      <c r="J4352" s="131">
        <v>0</v>
      </c>
      <c r="K4352" s="131">
        <v>0</v>
      </c>
    </row>
    <row r="4353" spans="1:11" ht="23.1" hidden="1" customHeight="1" x14ac:dyDescent="0.15">
      <c r="A4353" s="130" t="s">
        <v>8797</v>
      </c>
      <c r="B4353" s="130" t="s">
        <v>8798</v>
      </c>
      <c r="C4353" s="130" t="s">
        <v>22</v>
      </c>
      <c r="D4353" s="130">
        <v>0</v>
      </c>
      <c r="E4353" s="131">
        <v>0</v>
      </c>
      <c r="F4353" s="131">
        <v>0</v>
      </c>
      <c r="G4353" s="130" t="s">
        <v>71</v>
      </c>
      <c r="H4353" s="130">
        <v>0</v>
      </c>
      <c r="I4353" s="130">
        <v>0</v>
      </c>
      <c r="J4353" s="131">
        <v>0</v>
      </c>
      <c r="K4353" s="131">
        <v>0</v>
      </c>
    </row>
    <row r="4354" spans="1:11" ht="23.1" hidden="1" customHeight="1" x14ac:dyDescent="0.15">
      <c r="A4354" s="130" t="s">
        <v>8799</v>
      </c>
      <c r="B4354" s="130" t="s">
        <v>8800</v>
      </c>
      <c r="C4354" s="130" t="s">
        <v>11</v>
      </c>
      <c r="D4354" s="130">
        <v>0</v>
      </c>
      <c r="E4354" s="131">
        <v>0</v>
      </c>
      <c r="F4354" s="131">
        <v>0</v>
      </c>
      <c r="G4354" s="130" t="s">
        <v>13</v>
      </c>
      <c r="H4354" s="130">
        <v>0</v>
      </c>
      <c r="I4354" s="130">
        <v>0</v>
      </c>
      <c r="J4354" s="131">
        <v>0</v>
      </c>
      <c r="K4354" s="131">
        <v>0</v>
      </c>
    </row>
    <row r="4355" spans="1:11" ht="23.1" hidden="1" customHeight="1" x14ac:dyDescent="0.15">
      <c r="A4355" s="130" t="s">
        <v>8801</v>
      </c>
      <c r="B4355" s="130" t="s">
        <v>8802</v>
      </c>
      <c r="C4355" s="130" t="s">
        <v>11</v>
      </c>
      <c r="D4355" s="130">
        <v>0</v>
      </c>
      <c r="E4355" s="131">
        <v>0</v>
      </c>
      <c r="F4355" s="131">
        <v>0</v>
      </c>
      <c r="G4355" s="130" t="s">
        <v>13</v>
      </c>
      <c r="H4355" s="130">
        <v>0</v>
      </c>
      <c r="I4355" s="130">
        <v>0</v>
      </c>
      <c r="J4355" s="131">
        <v>0</v>
      </c>
      <c r="K4355" s="131">
        <v>0</v>
      </c>
    </row>
    <row r="4356" spans="1:11" ht="23.1" hidden="1" customHeight="1" x14ac:dyDescent="0.15">
      <c r="A4356" s="130" t="s">
        <v>8803</v>
      </c>
      <c r="B4356" s="130" t="s">
        <v>8804</v>
      </c>
      <c r="C4356" s="130" t="s">
        <v>35</v>
      </c>
      <c r="D4356" s="130">
        <v>0</v>
      </c>
      <c r="E4356" s="131">
        <v>0</v>
      </c>
      <c r="F4356" s="131">
        <v>0</v>
      </c>
      <c r="G4356" s="130" t="s">
        <v>36</v>
      </c>
      <c r="H4356" s="130">
        <v>0</v>
      </c>
      <c r="I4356" s="130">
        <v>0</v>
      </c>
      <c r="J4356" s="131">
        <v>0</v>
      </c>
      <c r="K4356" s="131">
        <v>0</v>
      </c>
    </row>
    <row r="4357" spans="1:11" ht="23.1" hidden="1" customHeight="1" x14ac:dyDescent="0.15">
      <c r="A4357" s="130" t="s">
        <v>8805</v>
      </c>
      <c r="B4357" s="130" t="s">
        <v>8806</v>
      </c>
      <c r="C4357" s="130" t="s">
        <v>18</v>
      </c>
      <c r="D4357" s="130">
        <v>0</v>
      </c>
      <c r="E4357" s="131">
        <v>0</v>
      </c>
      <c r="F4357" s="131">
        <v>0</v>
      </c>
      <c r="G4357" s="130" t="s">
        <v>18</v>
      </c>
      <c r="H4357" s="130">
        <v>0</v>
      </c>
      <c r="I4357" s="130">
        <v>0</v>
      </c>
      <c r="J4357" s="131">
        <v>0</v>
      </c>
      <c r="K4357" s="131">
        <v>0</v>
      </c>
    </row>
    <row r="4358" spans="1:11" ht="23.1" hidden="1" customHeight="1" x14ac:dyDescent="0.15">
      <c r="A4358" s="130" t="s">
        <v>8807</v>
      </c>
      <c r="B4358" s="130" t="s">
        <v>8808</v>
      </c>
      <c r="C4358" s="130" t="s">
        <v>26</v>
      </c>
      <c r="D4358" s="130" t="s">
        <v>35</v>
      </c>
      <c r="E4358" s="131">
        <v>0</v>
      </c>
      <c r="F4358" s="131">
        <v>0</v>
      </c>
      <c r="G4358" s="130" t="s">
        <v>26</v>
      </c>
      <c r="H4358" s="130" t="s">
        <v>36</v>
      </c>
      <c r="I4358" s="130">
        <v>0</v>
      </c>
      <c r="J4358" s="131">
        <v>0</v>
      </c>
      <c r="K4358" s="131">
        <v>0</v>
      </c>
    </row>
    <row r="4359" spans="1:11" ht="23.1" hidden="1" customHeight="1" x14ac:dyDescent="0.15">
      <c r="A4359" s="130" t="s">
        <v>8809</v>
      </c>
      <c r="B4359" s="130" t="s">
        <v>8810</v>
      </c>
      <c r="C4359" s="130" t="s">
        <v>12</v>
      </c>
      <c r="D4359" s="130" t="s">
        <v>22</v>
      </c>
      <c r="E4359" s="131">
        <v>0</v>
      </c>
      <c r="F4359" s="131">
        <v>0</v>
      </c>
      <c r="G4359" s="130" t="s">
        <v>19</v>
      </c>
      <c r="H4359" s="130" t="s">
        <v>77</v>
      </c>
      <c r="I4359" s="130">
        <v>0</v>
      </c>
      <c r="J4359" s="131">
        <v>0</v>
      </c>
      <c r="K4359" s="131">
        <v>0</v>
      </c>
    </row>
    <row r="4360" spans="1:11" ht="23.1" hidden="1" customHeight="1" x14ac:dyDescent="0.15">
      <c r="A4360" s="130" t="s">
        <v>8811</v>
      </c>
      <c r="B4360" s="130" t="s">
        <v>8812</v>
      </c>
      <c r="C4360" s="130" t="s">
        <v>59</v>
      </c>
      <c r="D4360" s="130">
        <v>0</v>
      </c>
      <c r="E4360" s="131">
        <v>0</v>
      </c>
      <c r="F4360" s="131">
        <v>0</v>
      </c>
      <c r="G4360" s="130" t="s">
        <v>59</v>
      </c>
      <c r="H4360" s="130">
        <v>0</v>
      </c>
      <c r="I4360" s="130">
        <v>0</v>
      </c>
      <c r="J4360" s="131">
        <v>0</v>
      </c>
      <c r="K4360" s="131">
        <v>0</v>
      </c>
    </row>
    <row r="4361" spans="1:11" ht="23.1" hidden="1" customHeight="1" x14ac:dyDescent="0.15">
      <c r="A4361" s="130" t="s">
        <v>8813</v>
      </c>
      <c r="B4361" s="130" t="s">
        <v>8814</v>
      </c>
      <c r="C4361" s="130" t="s">
        <v>22</v>
      </c>
      <c r="D4361" s="130">
        <v>0</v>
      </c>
      <c r="E4361" s="131">
        <v>0</v>
      </c>
      <c r="F4361" s="131">
        <v>0</v>
      </c>
      <c r="G4361" s="130" t="s">
        <v>79</v>
      </c>
      <c r="H4361" s="130">
        <v>0</v>
      </c>
      <c r="I4361" s="130">
        <v>0</v>
      </c>
      <c r="J4361" s="131">
        <v>0</v>
      </c>
      <c r="K4361" s="131">
        <v>0</v>
      </c>
    </row>
    <row r="4362" spans="1:11" ht="23.1" hidden="1" customHeight="1" x14ac:dyDescent="0.15">
      <c r="A4362" s="130" t="s">
        <v>8815</v>
      </c>
      <c r="B4362" s="130" t="s">
        <v>8816</v>
      </c>
      <c r="C4362" s="130" t="s">
        <v>35</v>
      </c>
      <c r="D4362" s="130">
        <v>0</v>
      </c>
      <c r="E4362" s="131">
        <v>0</v>
      </c>
      <c r="F4362" s="131">
        <v>0</v>
      </c>
      <c r="G4362" s="130" t="s">
        <v>36</v>
      </c>
      <c r="H4362" s="130">
        <v>0</v>
      </c>
      <c r="I4362" s="130">
        <v>0</v>
      </c>
      <c r="J4362" s="131">
        <v>0</v>
      </c>
      <c r="K4362" s="131">
        <v>0</v>
      </c>
    </row>
    <row r="4363" spans="1:11" ht="23.1" hidden="1" customHeight="1" x14ac:dyDescent="0.15">
      <c r="A4363" s="130" t="s">
        <v>8817</v>
      </c>
      <c r="B4363" s="130" t="s">
        <v>8818</v>
      </c>
      <c r="C4363" s="130" t="s">
        <v>39</v>
      </c>
      <c r="D4363" s="130">
        <v>0</v>
      </c>
      <c r="E4363" s="131">
        <v>0</v>
      </c>
      <c r="F4363" s="131">
        <v>0</v>
      </c>
      <c r="G4363" s="130" t="s">
        <v>43</v>
      </c>
      <c r="H4363" s="130">
        <v>0</v>
      </c>
      <c r="I4363" s="130">
        <v>0</v>
      </c>
      <c r="J4363" s="131">
        <v>0</v>
      </c>
      <c r="K4363" s="131">
        <v>0</v>
      </c>
    </row>
    <row r="4364" spans="1:11" ht="23.1" hidden="1" customHeight="1" x14ac:dyDescent="0.15">
      <c r="A4364" s="130" t="s">
        <v>8819</v>
      </c>
      <c r="B4364" s="130" t="s">
        <v>8820</v>
      </c>
      <c r="C4364" s="130" t="s">
        <v>25</v>
      </c>
      <c r="D4364" s="130">
        <v>0</v>
      </c>
      <c r="E4364" s="131">
        <v>0</v>
      </c>
      <c r="F4364" s="131">
        <v>0</v>
      </c>
      <c r="G4364" s="130" t="s">
        <v>41</v>
      </c>
      <c r="H4364" s="130">
        <v>0</v>
      </c>
      <c r="I4364" s="130">
        <v>0</v>
      </c>
      <c r="J4364" s="131">
        <v>0</v>
      </c>
      <c r="K4364" s="131">
        <v>0</v>
      </c>
    </row>
    <row r="4365" spans="1:11" ht="23.1" hidden="1" customHeight="1" x14ac:dyDescent="0.15">
      <c r="A4365" s="130" t="s">
        <v>8821</v>
      </c>
      <c r="B4365" s="130" t="s">
        <v>8822</v>
      </c>
      <c r="C4365" s="130" t="s">
        <v>22</v>
      </c>
      <c r="D4365" s="130">
        <v>0</v>
      </c>
      <c r="E4365" s="131">
        <v>0</v>
      </c>
      <c r="F4365" s="131">
        <v>0</v>
      </c>
      <c r="G4365" s="130" t="s">
        <v>71</v>
      </c>
      <c r="H4365" s="130">
        <v>0</v>
      </c>
      <c r="I4365" s="130">
        <v>0</v>
      </c>
      <c r="J4365" s="131">
        <v>0</v>
      </c>
      <c r="K4365" s="131">
        <v>0</v>
      </c>
    </row>
    <row r="4366" spans="1:11" ht="23.1" hidden="1" customHeight="1" x14ac:dyDescent="0.15">
      <c r="A4366" s="130" t="s">
        <v>8823</v>
      </c>
      <c r="B4366" s="130" t="s">
        <v>8824</v>
      </c>
      <c r="C4366" s="130" t="s">
        <v>12</v>
      </c>
      <c r="D4366" s="130">
        <v>0</v>
      </c>
      <c r="E4366" s="131">
        <v>0</v>
      </c>
      <c r="F4366" s="131">
        <v>0</v>
      </c>
      <c r="G4366" s="130" t="s">
        <v>19</v>
      </c>
      <c r="H4366" s="130">
        <v>0</v>
      </c>
      <c r="I4366" s="130">
        <v>0</v>
      </c>
      <c r="J4366" s="131">
        <v>0</v>
      </c>
      <c r="K4366" s="131">
        <v>0</v>
      </c>
    </row>
    <row r="4367" spans="1:11" ht="23.1" hidden="1" customHeight="1" x14ac:dyDescent="0.15">
      <c r="A4367" s="130" t="s">
        <v>8825</v>
      </c>
      <c r="B4367" s="130" t="s">
        <v>8826</v>
      </c>
      <c r="C4367" s="130" t="s">
        <v>11</v>
      </c>
      <c r="D4367" s="130">
        <v>0</v>
      </c>
      <c r="E4367" s="131">
        <v>0</v>
      </c>
      <c r="F4367" s="131">
        <v>0</v>
      </c>
      <c r="G4367" s="130" t="s">
        <v>32</v>
      </c>
      <c r="H4367" s="130">
        <v>0</v>
      </c>
      <c r="I4367" s="130">
        <v>0</v>
      </c>
      <c r="J4367" s="131">
        <v>0</v>
      </c>
      <c r="K4367" s="131">
        <v>0</v>
      </c>
    </row>
    <row r="4368" spans="1:11" ht="23.1" hidden="1" customHeight="1" x14ac:dyDescent="0.15">
      <c r="A4368" s="130" t="s">
        <v>8827</v>
      </c>
      <c r="B4368" s="130" t="s">
        <v>8828</v>
      </c>
      <c r="C4368" s="130" t="s">
        <v>35</v>
      </c>
      <c r="D4368" s="130">
        <v>0</v>
      </c>
      <c r="E4368" s="131">
        <v>0</v>
      </c>
      <c r="F4368" s="131">
        <v>0</v>
      </c>
      <c r="G4368" s="130" t="s">
        <v>76</v>
      </c>
      <c r="H4368" s="130">
        <v>0</v>
      </c>
      <c r="I4368" s="130">
        <v>0</v>
      </c>
      <c r="J4368" s="131">
        <v>0</v>
      </c>
      <c r="K4368" s="131">
        <v>0</v>
      </c>
    </row>
    <row r="4369" spans="1:11" ht="23.1" hidden="1" customHeight="1" x14ac:dyDescent="0.15">
      <c r="A4369" s="130" t="s">
        <v>8829</v>
      </c>
      <c r="B4369" s="130" t="s">
        <v>8830</v>
      </c>
      <c r="C4369" s="130" t="s">
        <v>17</v>
      </c>
      <c r="D4369" s="130">
        <v>0</v>
      </c>
      <c r="E4369" s="131">
        <v>0</v>
      </c>
      <c r="F4369" s="131">
        <v>0</v>
      </c>
      <c r="G4369" s="130" t="s">
        <v>23</v>
      </c>
      <c r="H4369" s="130">
        <v>0</v>
      </c>
      <c r="I4369" s="130">
        <v>0</v>
      </c>
      <c r="J4369" s="131">
        <v>0</v>
      </c>
      <c r="K4369" s="131">
        <v>0</v>
      </c>
    </row>
    <row r="4370" spans="1:11" ht="23.1" hidden="1" customHeight="1" x14ac:dyDescent="0.15">
      <c r="A4370" s="130" t="s">
        <v>8831</v>
      </c>
      <c r="B4370" s="130" t="s">
        <v>8832</v>
      </c>
      <c r="C4370" s="130" t="s">
        <v>26</v>
      </c>
      <c r="D4370" s="130">
        <v>0</v>
      </c>
      <c r="E4370" s="131">
        <v>0</v>
      </c>
      <c r="F4370" s="131">
        <v>0</v>
      </c>
      <c r="G4370" s="130" t="s">
        <v>26</v>
      </c>
      <c r="H4370" s="130">
        <v>0</v>
      </c>
      <c r="I4370" s="130">
        <v>0</v>
      </c>
      <c r="J4370" s="131">
        <v>0</v>
      </c>
      <c r="K4370" s="131">
        <v>0</v>
      </c>
    </row>
    <row r="4371" spans="1:11" ht="23.1" hidden="1" customHeight="1" x14ac:dyDescent="0.15">
      <c r="A4371" s="130" t="s">
        <v>8833</v>
      </c>
      <c r="B4371" s="130" t="s">
        <v>8834</v>
      </c>
      <c r="C4371" s="130" t="s">
        <v>11</v>
      </c>
      <c r="D4371" s="130">
        <v>0</v>
      </c>
      <c r="E4371" s="131">
        <v>0</v>
      </c>
      <c r="F4371" s="131">
        <v>0</v>
      </c>
      <c r="G4371" s="130" t="s">
        <v>32</v>
      </c>
      <c r="H4371" s="130">
        <v>0</v>
      </c>
      <c r="I4371" s="130">
        <v>0</v>
      </c>
      <c r="J4371" s="131">
        <v>0</v>
      </c>
      <c r="K4371" s="131">
        <v>0</v>
      </c>
    </row>
    <row r="4372" spans="1:11" ht="23.1" hidden="1" customHeight="1" x14ac:dyDescent="0.15">
      <c r="A4372" s="130" t="s">
        <v>8835</v>
      </c>
      <c r="B4372" s="130" t="s">
        <v>8836</v>
      </c>
      <c r="C4372" s="130" t="s">
        <v>22</v>
      </c>
      <c r="D4372" s="130">
        <v>0</v>
      </c>
      <c r="E4372" s="131">
        <v>0</v>
      </c>
      <c r="F4372" s="131">
        <v>0</v>
      </c>
      <c r="G4372" s="130" t="s">
        <v>51</v>
      </c>
      <c r="H4372" s="130">
        <v>0</v>
      </c>
      <c r="I4372" s="130">
        <v>0</v>
      </c>
      <c r="J4372" s="131">
        <v>0</v>
      </c>
      <c r="K4372" s="131">
        <v>0</v>
      </c>
    </row>
    <row r="4373" spans="1:11" ht="23.1" hidden="1" customHeight="1" x14ac:dyDescent="0.15">
      <c r="A4373" s="130" t="s">
        <v>8837</v>
      </c>
      <c r="B4373" s="130" t="s">
        <v>8838</v>
      </c>
      <c r="C4373" s="130" t="s">
        <v>11</v>
      </c>
      <c r="D4373" s="130">
        <v>0</v>
      </c>
      <c r="E4373" s="131">
        <v>0</v>
      </c>
      <c r="F4373" s="131">
        <v>0</v>
      </c>
      <c r="G4373" s="130" t="s">
        <v>13</v>
      </c>
      <c r="H4373" s="130">
        <v>0</v>
      </c>
      <c r="I4373" s="130">
        <v>0</v>
      </c>
      <c r="J4373" s="131">
        <v>0</v>
      </c>
      <c r="K4373" s="131">
        <v>0</v>
      </c>
    </row>
    <row r="4374" spans="1:11" ht="23.1" hidden="1" customHeight="1" x14ac:dyDescent="0.15">
      <c r="A4374" s="130" t="s">
        <v>8839</v>
      </c>
      <c r="B4374" s="130" t="s">
        <v>8840</v>
      </c>
      <c r="C4374" s="130" t="s">
        <v>26</v>
      </c>
      <c r="D4374" s="130">
        <v>0</v>
      </c>
      <c r="E4374" s="131">
        <v>0</v>
      </c>
      <c r="F4374" s="131">
        <v>0</v>
      </c>
      <c r="G4374" s="130" t="s">
        <v>26</v>
      </c>
      <c r="H4374" s="130">
        <v>0</v>
      </c>
      <c r="I4374" s="130">
        <v>0</v>
      </c>
      <c r="J4374" s="131">
        <v>0</v>
      </c>
      <c r="K4374" s="131">
        <v>0</v>
      </c>
    </row>
    <row r="4375" spans="1:11" ht="23.1" hidden="1" customHeight="1" x14ac:dyDescent="0.15">
      <c r="A4375" s="130" t="s">
        <v>8841</v>
      </c>
      <c r="B4375" s="130" t="s">
        <v>8842</v>
      </c>
      <c r="C4375" s="130" t="s">
        <v>26</v>
      </c>
      <c r="D4375" s="130">
        <v>0</v>
      </c>
      <c r="E4375" s="131">
        <v>0</v>
      </c>
      <c r="F4375" s="131">
        <v>0</v>
      </c>
      <c r="G4375" s="130" t="s">
        <v>26</v>
      </c>
      <c r="H4375" s="130">
        <v>0</v>
      </c>
      <c r="I4375" s="130">
        <v>0</v>
      </c>
      <c r="J4375" s="131">
        <v>0</v>
      </c>
      <c r="K4375" s="131">
        <v>0</v>
      </c>
    </row>
    <row r="4376" spans="1:11" ht="23.1" hidden="1" customHeight="1" x14ac:dyDescent="0.15">
      <c r="A4376" s="130" t="s">
        <v>8843</v>
      </c>
      <c r="B4376" s="130" t="s">
        <v>8844</v>
      </c>
      <c r="C4376" s="130" t="s">
        <v>11</v>
      </c>
      <c r="D4376" s="130">
        <v>0</v>
      </c>
      <c r="E4376" s="131">
        <v>0</v>
      </c>
      <c r="F4376" s="131">
        <v>0</v>
      </c>
      <c r="G4376" s="130" t="s">
        <v>32</v>
      </c>
      <c r="H4376" s="130">
        <v>0</v>
      </c>
      <c r="I4376" s="130">
        <v>0</v>
      </c>
      <c r="J4376" s="131">
        <v>0</v>
      </c>
      <c r="K4376" s="131">
        <v>0</v>
      </c>
    </row>
    <row r="4377" spans="1:11" ht="23.1" hidden="1" customHeight="1" x14ac:dyDescent="0.15">
      <c r="A4377" s="130" t="s">
        <v>8845</v>
      </c>
      <c r="B4377" s="130" t="s">
        <v>8846</v>
      </c>
      <c r="C4377" s="130" t="s">
        <v>17</v>
      </c>
      <c r="D4377" s="130" t="s">
        <v>26</v>
      </c>
      <c r="E4377" s="131">
        <v>0</v>
      </c>
      <c r="F4377" s="131">
        <v>0</v>
      </c>
      <c r="G4377" s="130" t="s">
        <v>23</v>
      </c>
      <c r="H4377" s="130" t="s">
        <v>26</v>
      </c>
      <c r="I4377" s="130">
        <v>0</v>
      </c>
      <c r="J4377" s="131">
        <v>0</v>
      </c>
      <c r="K4377" s="131">
        <v>0</v>
      </c>
    </row>
    <row r="4378" spans="1:11" ht="23.1" hidden="1" customHeight="1" x14ac:dyDescent="0.15">
      <c r="A4378" s="130" t="s">
        <v>8847</v>
      </c>
      <c r="B4378" s="130" t="s">
        <v>8848</v>
      </c>
      <c r="C4378" s="130" t="s">
        <v>11</v>
      </c>
      <c r="D4378" s="130">
        <v>0</v>
      </c>
      <c r="E4378" s="131">
        <v>0</v>
      </c>
      <c r="F4378" s="131">
        <v>0</v>
      </c>
      <c r="G4378" s="130" t="s">
        <v>13</v>
      </c>
      <c r="H4378" s="130">
        <v>0</v>
      </c>
      <c r="I4378" s="130">
        <v>0</v>
      </c>
      <c r="J4378" s="131">
        <v>0</v>
      </c>
      <c r="K4378" s="131">
        <v>0</v>
      </c>
    </row>
    <row r="4379" spans="1:11" ht="23.1" hidden="1" customHeight="1" x14ac:dyDescent="0.15">
      <c r="A4379" s="130" t="s">
        <v>8849</v>
      </c>
      <c r="B4379" s="130" t="s">
        <v>8850</v>
      </c>
      <c r="C4379" s="130" t="s">
        <v>11</v>
      </c>
      <c r="D4379" s="130">
        <v>0</v>
      </c>
      <c r="E4379" s="131">
        <v>0</v>
      </c>
      <c r="F4379" s="131">
        <v>0</v>
      </c>
      <c r="G4379" s="130" t="s">
        <v>13</v>
      </c>
      <c r="H4379" s="130">
        <v>0</v>
      </c>
      <c r="I4379" s="130">
        <v>0</v>
      </c>
      <c r="J4379" s="131">
        <v>0</v>
      </c>
      <c r="K4379" s="131">
        <v>0</v>
      </c>
    </row>
    <row r="4380" spans="1:11" ht="23.1" hidden="1" customHeight="1" x14ac:dyDescent="0.15">
      <c r="A4380" s="130" t="s">
        <v>8851</v>
      </c>
      <c r="B4380" s="130" t="s">
        <v>8852</v>
      </c>
      <c r="C4380" s="130" t="s">
        <v>11</v>
      </c>
      <c r="D4380" s="130" t="s">
        <v>35</v>
      </c>
      <c r="E4380" s="131">
        <v>0</v>
      </c>
      <c r="F4380" s="131">
        <v>0</v>
      </c>
      <c r="G4380" s="130" t="s">
        <v>13</v>
      </c>
      <c r="H4380" s="130" t="s">
        <v>36</v>
      </c>
      <c r="I4380" s="130">
        <v>0</v>
      </c>
      <c r="J4380" s="131">
        <v>0</v>
      </c>
      <c r="K4380" s="131">
        <v>0</v>
      </c>
    </row>
    <row r="4381" spans="1:11" ht="23.1" hidden="1" customHeight="1" x14ac:dyDescent="0.15">
      <c r="A4381" s="130" t="s">
        <v>8853</v>
      </c>
      <c r="B4381" s="130" t="s">
        <v>8854</v>
      </c>
      <c r="C4381" s="130" t="s">
        <v>11</v>
      </c>
      <c r="D4381" s="130">
        <v>0</v>
      </c>
      <c r="E4381" s="131">
        <v>0</v>
      </c>
      <c r="F4381" s="131">
        <v>0</v>
      </c>
      <c r="G4381" s="130" t="s">
        <v>13</v>
      </c>
      <c r="H4381" s="130">
        <v>0</v>
      </c>
      <c r="I4381" s="130">
        <v>0</v>
      </c>
      <c r="J4381" s="131">
        <v>0</v>
      </c>
      <c r="K4381" s="131">
        <v>0</v>
      </c>
    </row>
    <row r="4382" spans="1:11" ht="23.1" hidden="1" customHeight="1" x14ac:dyDescent="0.15">
      <c r="A4382" s="130" t="s">
        <v>8855</v>
      </c>
      <c r="B4382" s="130" t="s">
        <v>8856</v>
      </c>
      <c r="C4382" s="130" t="s">
        <v>17</v>
      </c>
      <c r="D4382" s="130">
        <v>0</v>
      </c>
      <c r="E4382" s="131">
        <v>0</v>
      </c>
      <c r="F4382" s="131">
        <v>0</v>
      </c>
      <c r="G4382" s="130" t="s">
        <v>37</v>
      </c>
      <c r="H4382" s="130">
        <v>0</v>
      </c>
      <c r="I4382" s="130">
        <v>0</v>
      </c>
      <c r="J4382" s="131">
        <v>0</v>
      </c>
      <c r="K4382" s="131">
        <v>0</v>
      </c>
    </row>
    <row r="4383" spans="1:11" ht="23.1" hidden="1" customHeight="1" x14ac:dyDescent="0.15">
      <c r="A4383" s="130" t="s">
        <v>8857</v>
      </c>
      <c r="B4383" s="130" t="s">
        <v>8858</v>
      </c>
      <c r="C4383" s="130" t="s">
        <v>17</v>
      </c>
      <c r="D4383" s="130">
        <v>0</v>
      </c>
      <c r="E4383" s="131">
        <v>0</v>
      </c>
      <c r="F4383" s="131">
        <v>0</v>
      </c>
      <c r="G4383" s="130" t="s">
        <v>23</v>
      </c>
      <c r="H4383" s="130">
        <v>0</v>
      </c>
      <c r="I4383" s="130">
        <v>0</v>
      </c>
      <c r="J4383" s="131">
        <v>0</v>
      </c>
      <c r="K4383" s="131">
        <v>0</v>
      </c>
    </row>
    <row r="4384" spans="1:11" ht="23.1" hidden="1" customHeight="1" x14ac:dyDescent="0.15">
      <c r="A4384" s="130" t="s">
        <v>8859</v>
      </c>
      <c r="B4384" s="130" t="s">
        <v>8860</v>
      </c>
      <c r="C4384" s="130" t="s">
        <v>18</v>
      </c>
      <c r="D4384" s="130">
        <v>0</v>
      </c>
      <c r="E4384" s="131">
        <v>0</v>
      </c>
      <c r="F4384" s="131">
        <v>0</v>
      </c>
      <c r="G4384" s="130" t="s">
        <v>18</v>
      </c>
      <c r="H4384" s="130">
        <v>0</v>
      </c>
      <c r="I4384" s="130">
        <v>0</v>
      </c>
      <c r="J4384" s="131">
        <v>0</v>
      </c>
      <c r="K4384" s="131">
        <v>0</v>
      </c>
    </row>
    <row r="4385" spans="1:11" ht="23.1" hidden="1" customHeight="1" x14ac:dyDescent="0.15">
      <c r="A4385" s="130" t="s">
        <v>8861</v>
      </c>
      <c r="B4385" s="130" t="s">
        <v>8862</v>
      </c>
      <c r="C4385" s="130" t="s">
        <v>17</v>
      </c>
      <c r="D4385" s="130">
        <v>0</v>
      </c>
      <c r="E4385" s="131">
        <v>0</v>
      </c>
      <c r="F4385" s="131">
        <v>0</v>
      </c>
      <c r="G4385" s="130" t="s">
        <v>23</v>
      </c>
      <c r="H4385" s="130">
        <v>0</v>
      </c>
      <c r="I4385" s="130">
        <v>0</v>
      </c>
      <c r="J4385" s="131">
        <v>0</v>
      </c>
      <c r="K4385" s="131">
        <v>0</v>
      </c>
    </row>
    <row r="4386" spans="1:11" ht="23.1" hidden="1" customHeight="1" x14ac:dyDescent="0.15">
      <c r="A4386" s="130" t="s">
        <v>8863</v>
      </c>
      <c r="B4386" s="130" t="s">
        <v>8864</v>
      </c>
      <c r="C4386" s="130" t="s">
        <v>26</v>
      </c>
      <c r="D4386" s="130">
        <v>0</v>
      </c>
      <c r="E4386" s="131">
        <v>0</v>
      </c>
      <c r="F4386" s="131">
        <v>0</v>
      </c>
      <c r="G4386" s="130" t="s">
        <v>26</v>
      </c>
      <c r="H4386" s="130">
        <v>0</v>
      </c>
      <c r="I4386" s="130">
        <v>0</v>
      </c>
      <c r="J4386" s="131">
        <v>0</v>
      </c>
      <c r="K4386" s="131">
        <v>0</v>
      </c>
    </row>
    <row r="4387" spans="1:11" ht="23.1" hidden="1" customHeight="1" x14ac:dyDescent="0.15">
      <c r="A4387" s="130" t="s">
        <v>8865</v>
      </c>
      <c r="B4387" s="130" t="s">
        <v>8866</v>
      </c>
      <c r="C4387" s="130" t="s">
        <v>26</v>
      </c>
      <c r="D4387" s="130">
        <v>0</v>
      </c>
      <c r="E4387" s="131">
        <v>0</v>
      </c>
      <c r="F4387" s="131">
        <v>0</v>
      </c>
      <c r="G4387" s="130" t="s">
        <v>26</v>
      </c>
      <c r="H4387" s="130">
        <v>0</v>
      </c>
      <c r="I4387" s="130">
        <v>0</v>
      </c>
      <c r="J4387" s="131">
        <v>0</v>
      </c>
      <c r="K4387" s="131">
        <v>0</v>
      </c>
    </row>
    <row r="4388" spans="1:11" ht="23.1" hidden="1" customHeight="1" x14ac:dyDescent="0.15">
      <c r="A4388" s="130" t="s">
        <v>8867</v>
      </c>
      <c r="B4388" s="130" t="s">
        <v>8868</v>
      </c>
      <c r="C4388" s="130" t="s">
        <v>12</v>
      </c>
      <c r="D4388" s="130" t="s">
        <v>39</v>
      </c>
      <c r="E4388" s="131">
        <v>0</v>
      </c>
      <c r="F4388" s="131">
        <v>0</v>
      </c>
      <c r="G4388" s="130" t="s">
        <v>19</v>
      </c>
      <c r="H4388" s="130" t="s">
        <v>43</v>
      </c>
      <c r="I4388" s="130">
        <v>0</v>
      </c>
      <c r="J4388" s="131">
        <v>0</v>
      </c>
      <c r="K4388" s="131">
        <v>0</v>
      </c>
    </row>
    <row r="4389" spans="1:11" ht="23.1" hidden="1" customHeight="1" x14ac:dyDescent="0.15">
      <c r="A4389" s="130" t="s">
        <v>8869</v>
      </c>
      <c r="B4389" s="130" t="s">
        <v>8870</v>
      </c>
      <c r="C4389" s="130" t="s">
        <v>35</v>
      </c>
      <c r="D4389" s="130" t="s">
        <v>39</v>
      </c>
      <c r="E4389" s="131">
        <v>0</v>
      </c>
      <c r="F4389" s="131">
        <v>0</v>
      </c>
      <c r="G4389" s="130" t="s">
        <v>36</v>
      </c>
      <c r="H4389" s="130" t="s">
        <v>43</v>
      </c>
      <c r="I4389" s="130">
        <v>0</v>
      </c>
      <c r="J4389" s="131">
        <v>0</v>
      </c>
      <c r="K4389" s="131">
        <v>0</v>
      </c>
    </row>
    <row r="4390" spans="1:11" ht="23.1" hidden="1" customHeight="1" x14ac:dyDescent="0.15">
      <c r="A4390" s="130" t="s">
        <v>8871</v>
      </c>
      <c r="B4390" s="130" t="s">
        <v>8872</v>
      </c>
      <c r="C4390" s="130" t="s">
        <v>22</v>
      </c>
      <c r="D4390" s="130">
        <v>0</v>
      </c>
      <c r="E4390" s="131">
        <v>0</v>
      </c>
      <c r="F4390" s="131">
        <v>0</v>
      </c>
      <c r="G4390" s="130" t="s">
        <v>71</v>
      </c>
      <c r="H4390" s="130">
        <v>0</v>
      </c>
      <c r="I4390" s="130">
        <v>0</v>
      </c>
      <c r="J4390" s="131">
        <v>0</v>
      </c>
      <c r="K4390" s="131">
        <v>0</v>
      </c>
    </row>
    <row r="4391" spans="1:11" ht="23.1" hidden="1" customHeight="1" x14ac:dyDescent="0.15">
      <c r="A4391" s="130" t="s">
        <v>8873</v>
      </c>
      <c r="B4391" s="130" t="s">
        <v>8874</v>
      </c>
      <c r="C4391" s="130" t="s">
        <v>12</v>
      </c>
      <c r="D4391" s="130" t="s">
        <v>25</v>
      </c>
      <c r="E4391" s="131">
        <v>0</v>
      </c>
      <c r="F4391" s="131">
        <v>0</v>
      </c>
      <c r="G4391" s="130" t="s">
        <v>19</v>
      </c>
      <c r="H4391" s="130" t="s">
        <v>41</v>
      </c>
      <c r="I4391" s="130">
        <v>0</v>
      </c>
      <c r="J4391" s="131" t="s">
        <v>33</v>
      </c>
      <c r="K4391" s="131">
        <v>0</v>
      </c>
    </row>
    <row r="4392" spans="1:11" ht="23.1" hidden="1" customHeight="1" x14ac:dyDescent="0.15">
      <c r="A4392" s="130" t="s">
        <v>8875</v>
      </c>
      <c r="B4392" s="130" t="s">
        <v>8876</v>
      </c>
      <c r="C4392" s="130" t="s">
        <v>35</v>
      </c>
      <c r="D4392" s="130" t="s">
        <v>26</v>
      </c>
      <c r="E4392" s="131">
        <v>0</v>
      </c>
      <c r="F4392" s="131">
        <v>0</v>
      </c>
      <c r="G4392" s="130" t="s">
        <v>36</v>
      </c>
      <c r="H4392" s="130" t="s">
        <v>26</v>
      </c>
      <c r="I4392" s="130">
        <v>0</v>
      </c>
      <c r="J4392" s="131">
        <v>0</v>
      </c>
      <c r="K4392" s="131">
        <v>0</v>
      </c>
    </row>
    <row r="4393" spans="1:11" ht="23.1" hidden="1" customHeight="1" x14ac:dyDescent="0.15">
      <c r="A4393" s="130" t="s">
        <v>8877</v>
      </c>
      <c r="B4393" s="130" t="s">
        <v>8878</v>
      </c>
      <c r="C4393" s="130" t="s">
        <v>18</v>
      </c>
      <c r="D4393" s="130">
        <v>0</v>
      </c>
      <c r="E4393" s="131">
        <v>0</v>
      </c>
      <c r="F4393" s="131">
        <v>0</v>
      </c>
      <c r="G4393" s="130" t="s">
        <v>18</v>
      </c>
      <c r="H4393" s="130">
        <v>0</v>
      </c>
      <c r="I4393" s="130">
        <v>0</v>
      </c>
      <c r="J4393" s="131">
        <v>0</v>
      </c>
      <c r="K4393" s="131">
        <v>0</v>
      </c>
    </row>
    <row r="4394" spans="1:11" ht="23.1" hidden="1" customHeight="1" x14ac:dyDescent="0.15">
      <c r="A4394" s="130" t="s">
        <v>8879</v>
      </c>
      <c r="B4394" s="130" t="s">
        <v>8880</v>
      </c>
      <c r="C4394" s="130" t="s">
        <v>35</v>
      </c>
      <c r="D4394" s="130">
        <v>0</v>
      </c>
      <c r="E4394" s="131">
        <v>0</v>
      </c>
      <c r="F4394" s="131">
        <v>0</v>
      </c>
      <c r="G4394" s="130" t="s">
        <v>36</v>
      </c>
      <c r="H4394" s="130">
        <v>0</v>
      </c>
      <c r="I4394" s="130">
        <v>0</v>
      </c>
      <c r="J4394" s="131">
        <v>0</v>
      </c>
      <c r="K4394" s="131">
        <v>0</v>
      </c>
    </row>
    <row r="4395" spans="1:11" ht="23.1" hidden="1" customHeight="1" x14ac:dyDescent="0.15">
      <c r="A4395" s="130" t="s">
        <v>8881</v>
      </c>
      <c r="B4395" s="130" t="s">
        <v>8882</v>
      </c>
      <c r="C4395" s="130" t="s">
        <v>50</v>
      </c>
      <c r="D4395" s="130">
        <v>0</v>
      </c>
      <c r="E4395" s="131">
        <v>0</v>
      </c>
      <c r="F4395" s="131">
        <v>0</v>
      </c>
      <c r="G4395" s="130" t="s">
        <v>50</v>
      </c>
      <c r="H4395" s="130">
        <v>0</v>
      </c>
      <c r="I4395" s="130">
        <v>0</v>
      </c>
      <c r="J4395" s="131">
        <v>0</v>
      </c>
      <c r="K4395" s="131">
        <v>0</v>
      </c>
    </row>
    <row r="4396" spans="1:11" ht="23.1" hidden="1" customHeight="1" x14ac:dyDescent="0.15">
      <c r="A4396" s="130" t="s">
        <v>8883</v>
      </c>
      <c r="B4396" s="130" t="s">
        <v>8884</v>
      </c>
      <c r="C4396" s="130" t="s">
        <v>22</v>
      </c>
      <c r="D4396" s="130" t="s">
        <v>17</v>
      </c>
      <c r="E4396" s="131">
        <v>0</v>
      </c>
      <c r="F4396" s="131">
        <v>0</v>
      </c>
      <c r="G4396" s="130" t="s">
        <v>51</v>
      </c>
      <c r="H4396" s="130" t="s">
        <v>23</v>
      </c>
      <c r="I4396" s="130">
        <v>0</v>
      </c>
      <c r="J4396" s="131">
        <v>0</v>
      </c>
      <c r="K4396" s="131">
        <v>0</v>
      </c>
    </row>
    <row r="4397" spans="1:11" ht="23.1" hidden="1" customHeight="1" x14ac:dyDescent="0.15">
      <c r="A4397" s="130" t="s">
        <v>8885</v>
      </c>
      <c r="B4397" s="130" t="s">
        <v>8886</v>
      </c>
      <c r="C4397" s="130" t="s">
        <v>12</v>
      </c>
      <c r="D4397" s="130">
        <v>0</v>
      </c>
      <c r="E4397" s="131" t="s">
        <v>25</v>
      </c>
      <c r="F4397" s="131">
        <v>0</v>
      </c>
      <c r="G4397" s="130" t="s">
        <v>19</v>
      </c>
      <c r="H4397" s="130">
        <v>0</v>
      </c>
      <c r="I4397" s="130">
        <v>0</v>
      </c>
      <c r="J4397" s="131" t="s">
        <v>41</v>
      </c>
      <c r="K4397" s="131">
        <v>0</v>
      </c>
    </row>
    <row r="4398" spans="1:11" ht="23.1" hidden="1" customHeight="1" x14ac:dyDescent="0.15">
      <c r="A4398" s="130" t="s">
        <v>8887</v>
      </c>
      <c r="B4398" s="130" t="s">
        <v>8888</v>
      </c>
      <c r="C4398" s="130" t="s">
        <v>14</v>
      </c>
      <c r="D4398" s="130">
        <v>0</v>
      </c>
      <c r="E4398" s="131" t="s">
        <v>17</v>
      </c>
      <c r="F4398" s="131">
        <v>0</v>
      </c>
      <c r="G4398" s="130" t="s">
        <v>14</v>
      </c>
      <c r="H4398" s="130">
        <v>0</v>
      </c>
      <c r="I4398" s="130">
        <v>0</v>
      </c>
      <c r="J4398" s="131" t="s">
        <v>23</v>
      </c>
      <c r="K4398" s="131">
        <v>0</v>
      </c>
    </row>
    <row r="4399" spans="1:11" ht="23.1" hidden="1" customHeight="1" x14ac:dyDescent="0.15">
      <c r="A4399" s="130" t="s">
        <v>8889</v>
      </c>
      <c r="B4399" s="130" t="s">
        <v>8890</v>
      </c>
      <c r="C4399" s="130" t="s">
        <v>18</v>
      </c>
      <c r="D4399" s="130">
        <v>0</v>
      </c>
      <c r="E4399" s="131">
        <v>0</v>
      </c>
      <c r="F4399" s="131">
        <v>0</v>
      </c>
      <c r="G4399" s="130" t="s">
        <v>18</v>
      </c>
      <c r="H4399" s="130">
        <v>0</v>
      </c>
      <c r="I4399" s="130">
        <v>0</v>
      </c>
      <c r="J4399" s="131">
        <v>0</v>
      </c>
      <c r="K4399" s="131">
        <v>0</v>
      </c>
    </row>
    <row r="4400" spans="1:11" ht="23.1" hidden="1" customHeight="1" x14ac:dyDescent="0.15">
      <c r="A4400" s="130" t="s">
        <v>8891</v>
      </c>
      <c r="B4400" s="130" t="s">
        <v>8892</v>
      </c>
      <c r="C4400" s="130" t="s">
        <v>17</v>
      </c>
      <c r="D4400" s="130" t="s">
        <v>12</v>
      </c>
      <c r="E4400" s="131">
        <v>0</v>
      </c>
      <c r="F4400" s="131">
        <v>0</v>
      </c>
      <c r="G4400" s="130" t="s">
        <v>23</v>
      </c>
      <c r="H4400" s="130" t="s">
        <v>19</v>
      </c>
      <c r="I4400" s="130">
        <v>0</v>
      </c>
      <c r="J4400" s="131">
        <v>0</v>
      </c>
      <c r="K4400" s="131">
        <v>0</v>
      </c>
    </row>
    <row r="4401" spans="1:11" ht="23.1" hidden="1" customHeight="1" x14ac:dyDescent="0.15">
      <c r="A4401" s="130" t="s">
        <v>8893</v>
      </c>
      <c r="B4401" s="130" t="s">
        <v>8894</v>
      </c>
      <c r="C4401" s="130" t="s">
        <v>17</v>
      </c>
      <c r="D4401" s="130">
        <v>0</v>
      </c>
      <c r="E4401" s="131" t="s">
        <v>25</v>
      </c>
      <c r="F4401" s="131">
        <v>0</v>
      </c>
      <c r="G4401" s="130" t="s">
        <v>37</v>
      </c>
      <c r="H4401" s="130">
        <v>0</v>
      </c>
      <c r="I4401" s="130">
        <v>0</v>
      </c>
      <c r="J4401" s="131" t="s">
        <v>41</v>
      </c>
      <c r="K4401" s="131">
        <v>0</v>
      </c>
    </row>
    <row r="4402" spans="1:11" ht="23.1" hidden="1" customHeight="1" x14ac:dyDescent="0.15">
      <c r="A4402" s="130" t="s">
        <v>8895</v>
      </c>
      <c r="B4402" s="130" t="s">
        <v>8896</v>
      </c>
      <c r="C4402" s="130" t="s">
        <v>17</v>
      </c>
      <c r="D4402" s="130">
        <v>0</v>
      </c>
      <c r="E4402" s="131">
        <v>0</v>
      </c>
      <c r="F4402" s="131">
        <v>0</v>
      </c>
      <c r="G4402" s="130" t="s">
        <v>23</v>
      </c>
      <c r="H4402" s="130" t="s">
        <v>37</v>
      </c>
      <c r="I4402" s="130">
        <v>0</v>
      </c>
      <c r="J4402" s="131">
        <v>0</v>
      </c>
      <c r="K4402" s="131">
        <v>0</v>
      </c>
    </row>
    <row r="4403" spans="1:11" ht="23.1" hidden="1" customHeight="1" x14ac:dyDescent="0.15">
      <c r="A4403" s="130" t="s">
        <v>8897</v>
      </c>
      <c r="B4403" s="130" t="s">
        <v>8898</v>
      </c>
      <c r="C4403" s="130" t="s">
        <v>17</v>
      </c>
      <c r="D4403" s="130">
        <v>0</v>
      </c>
      <c r="E4403" s="131">
        <v>0</v>
      </c>
      <c r="F4403" s="131">
        <v>0</v>
      </c>
      <c r="G4403" s="130" t="s">
        <v>23</v>
      </c>
      <c r="H4403" s="130">
        <v>0</v>
      </c>
      <c r="I4403" s="130">
        <v>0</v>
      </c>
      <c r="J4403" s="131">
        <v>0</v>
      </c>
      <c r="K4403" s="131">
        <v>0</v>
      </c>
    </row>
    <row r="4404" spans="1:11" ht="23.1" hidden="1" customHeight="1" x14ac:dyDescent="0.15">
      <c r="A4404" s="130" t="s">
        <v>8899</v>
      </c>
      <c r="B4404" s="130" t="s">
        <v>8900</v>
      </c>
      <c r="C4404" s="130" t="s">
        <v>26</v>
      </c>
      <c r="D4404" s="130">
        <v>0</v>
      </c>
      <c r="E4404" s="131">
        <v>0</v>
      </c>
      <c r="F4404" s="131">
        <v>0</v>
      </c>
      <c r="G4404" s="130" t="s">
        <v>26</v>
      </c>
      <c r="H4404" s="130">
        <v>0</v>
      </c>
      <c r="I4404" s="130">
        <v>0</v>
      </c>
      <c r="J4404" s="131">
        <v>0</v>
      </c>
      <c r="K4404" s="131">
        <v>0</v>
      </c>
    </row>
    <row r="4405" spans="1:11" ht="23.1" hidden="1" customHeight="1" x14ac:dyDescent="0.15">
      <c r="A4405" s="130" t="s">
        <v>8901</v>
      </c>
      <c r="B4405" s="130" t="s">
        <v>8902</v>
      </c>
      <c r="C4405" s="130" t="s">
        <v>22</v>
      </c>
      <c r="D4405" s="130">
        <v>0</v>
      </c>
      <c r="E4405" s="131">
        <v>0</v>
      </c>
      <c r="F4405" s="131">
        <v>0</v>
      </c>
      <c r="G4405" s="130" t="s">
        <v>81</v>
      </c>
      <c r="H4405" s="130">
        <v>0</v>
      </c>
      <c r="I4405" s="130">
        <v>0</v>
      </c>
      <c r="J4405" s="131">
        <v>0</v>
      </c>
      <c r="K4405" s="131">
        <v>0</v>
      </c>
    </row>
    <row r="4406" spans="1:11" ht="23.1" hidden="1" customHeight="1" x14ac:dyDescent="0.15">
      <c r="A4406" s="130" t="s">
        <v>8903</v>
      </c>
      <c r="B4406" s="130" t="s">
        <v>8904</v>
      </c>
      <c r="C4406" s="130" t="s">
        <v>25</v>
      </c>
      <c r="D4406" s="130" t="s">
        <v>11</v>
      </c>
      <c r="E4406" s="131">
        <v>0</v>
      </c>
      <c r="F4406" s="131">
        <v>0</v>
      </c>
      <c r="G4406" s="130" t="s">
        <v>72</v>
      </c>
      <c r="H4406" s="130" t="s">
        <v>32</v>
      </c>
      <c r="I4406" s="130">
        <v>0</v>
      </c>
      <c r="J4406" s="131">
        <v>0</v>
      </c>
      <c r="K4406" s="131">
        <v>0</v>
      </c>
    </row>
    <row r="4407" spans="1:11" ht="23.1" hidden="1" customHeight="1" x14ac:dyDescent="0.15">
      <c r="A4407" s="130" t="s">
        <v>8905</v>
      </c>
      <c r="B4407" s="130" t="s">
        <v>8906</v>
      </c>
      <c r="C4407" s="130" t="s">
        <v>11</v>
      </c>
      <c r="D4407" s="130">
        <v>0</v>
      </c>
      <c r="E4407" s="131">
        <v>0</v>
      </c>
      <c r="F4407" s="131">
        <v>0</v>
      </c>
      <c r="G4407" s="130" t="s">
        <v>13</v>
      </c>
      <c r="H4407" s="130">
        <v>0</v>
      </c>
      <c r="I4407" s="130">
        <v>0</v>
      </c>
      <c r="J4407" s="131">
        <v>0</v>
      </c>
      <c r="K4407" s="131">
        <v>0</v>
      </c>
    </row>
    <row r="4408" spans="1:11" ht="23.1" hidden="1" customHeight="1" x14ac:dyDescent="0.15">
      <c r="A4408" s="130" t="s">
        <v>8907</v>
      </c>
      <c r="B4408" s="130" t="s">
        <v>8908</v>
      </c>
      <c r="C4408" s="130" t="s">
        <v>18</v>
      </c>
      <c r="D4408" s="130">
        <v>0</v>
      </c>
      <c r="E4408" s="131">
        <v>0</v>
      </c>
      <c r="F4408" s="131">
        <v>0</v>
      </c>
      <c r="G4408" s="130" t="s">
        <v>18</v>
      </c>
      <c r="H4408" s="130">
        <v>0</v>
      </c>
      <c r="I4408" s="130">
        <v>0</v>
      </c>
      <c r="J4408" s="131">
        <v>0</v>
      </c>
      <c r="K4408" s="131">
        <v>0</v>
      </c>
    </row>
    <row r="4409" spans="1:11" ht="23.1" hidden="1" customHeight="1" x14ac:dyDescent="0.15">
      <c r="A4409" s="130" t="s">
        <v>8909</v>
      </c>
      <c r="B4409" s="130" t="s">
        <v>8910</v>
      </c>
      <c r="C4409" s="130" t="s">
        <v>25</v>
      </c>
      <c r="D4409" s="130">
        <v>0</v>
      </c>
      <c r="E4409" s="131">
        <v>0</v>
      </c>
      <c r="F4409" s="131">
        <v>0</v>
      </c>
      <c r="G4409" s="130" t="s">
        <v>72</v>
      </c>
      <c r="H4409" s="130">
        <v>0</v>
      </c>
      <c r="I4409" s="130">
        <v>0</v>
      </c>
      <c r="J4409" s="131">
        <v>0</v>
      </c>
      <c r="K4409" s="131">
        <v>0</v>
      </c>
    </row>
    <row r="4410" spans="1:11" ht="23.1" hidden="1" customHeight="1" x14ac:dyDescent="0.15">
      <c r="A4410" s="130" t="s">
        <v>8911</v>
      </c>
      <c r="B4410" s="130" t="s">
        <v>8912</v>
      </c>
      <c r="C4410" s="130" t="s">
        <v>11</v>
      </c>
      <c r="D4410" s="130">
        <v>0</v>
      </c>
      <c r="E4410" s="131">
        <v>0</v>
      </c>
      <c r="F4410" s="131">
        <v>0</v>
      </c>
      <c r="G4410" s="130" t="s">
        <v>13</v>
      </c>
      <c r="H4410" s="130">
        <v>0</v>
      </c>
      <c r="I4410" s="130">
        <v>0</v>
      </c>
      <c r="J4410" s="131">
        <v>0</v>
      </c>
      <c r="K4410" s="131">
        <v>0</v>
      </c>
    </row>
    <row r="4411" spans="1:11" ht="23.1" hidden="1" customHeight="1" x14ac:dyDescent="0.15">
      <c r="A4411" s="130" t="s">
        <v>8913</v>
      </c>
      <c r="B4411" s="130" t="s">
        <v>8914</v>
      </c>
      <c r="C4411" s="130" t="s">
        <v>25</v>
      </c>
      <c r="D4411" s="130" t="s">
        <v>18</v>
      </c>
      <c r="E4411" s="131">
        <v>0</v>
      </c>
      <c r="F4411" s="131">
        <v>0</v>
      </c>
      <c r="G4411" s="130" t="s">
        <v>27</v>
      </c>
      <c r="H4411" s="130" t="s">
        <v>18</v>
      </c>
      <c r="I4411" s="130">
        <v>0</v>
      </c>
      <c r="J4411" s="131">
        <v>0</v>
      </c>
      <c r="K4411" s="131">
        <v>0</v>
      </c>
    </row>
    <row r="4412" spans="1:11" ht="23.1" hidden="1" customHeight="1" x14ac:dyDescent="0.15">
      <c r="A4412" s="130" t="s">
        <v>8915</v>
      </c>
      <c r="B4412" s="130" t="s">
        <v>8916</v>
      </c>
      <c r="C4412" s="130" t="s">
        <v>17</v>
      </c>
      <c r="D4412" s="130">
        <v>0</v>
      </c>
      <c r="E4412" s="131">
        <v>0</v>
      </c>
      <c r="F4412" s="131">
        <v>0</v>
      </c>
      <c r="G4412" s="130" t="s">
        <v>23</v>
      </c>
      <c r="H4412" s="130">
        <v>0</v>
      </c>
      <c r="I4412" s="130">
        <v>0</v>
      </c>
      <c r="J4412" s="131">
        <v>0</v>
      </c>
      <c r="K4412" s="131">
        <v>0</v>
      </c>
    </row>
    <row r="4413" spans="1:11" ht="23.1" hidden="1" customHeight="1" x14ac:dyDescent="0.15">
      <c r="A4413" s="130" t="s">
        <v>8917</v>
      </c>
      <c r="B4413" s="130" t="s">
        <v>8918</v>
      </c>
      <c r="C4413" s="130" t="s">
        <v>22</v>
      </c>
      <c r="D4413" s="130" t="s">
        <v>12</v>
      </c>
      <c r="E4413" s="131">
        <v>0</v>
      </c>
      <c r="F4413" s="131">
        <v>0</v>
      </c>
      <c r="G4413" s="130" t="s">
        <v>19</v>
      </c>
      <c r="H4413" s="130" t="s">
        <v>77</v>
      </c>
      <c r="I4413" s="130">
        <v>0</v>
      </c>
      <c r="J4413" s="131">
        <v>0</v>
      </c>
      <c r="K4413" s="131">
        <v>0</v>
      </c>
    </row>
    <row r="4414" spans="1:11" ht="23.1" hidden="1" customHeight="1" x14ac:dyDescent="0.15">
      <c r="A4414" s="130" t="s">
        <v>8919</v>
      </c>
      <c r="B4414" s="130" t="s">
        <v>8920</v>
      </c>
      <c r="C4414" s="130" t="s">
        <v>17</v>
      </c>
      <c r="D4414" s="130">
        <v>0</v>
      </c>
      <c r="E4414" s="131">
        <v>0</v>
      </c>
      <c r="F4414" s="131">
        <v>0</v>
      </c>
      <c r="G4414" s="130" t="s">
        <v>37</v>
      </c>
      <c r="H4414" s="130">
        <v>0</v>
      </c>
      <c r="I4414" s="130">
        <v>0</v>
      </c>
      <c r="J4414" s="131">
        <v>0</v>
      </c>
      <c r="K4414" s="131">
        <v>0</v>
      </c>
    </row>
    <row r="4415" spans="1:11" ht="23.1" hidden="1" customHeight="1" x14ac:dyDescent="0.15">
      <c r="A4415" s="130" t="s">
        <v>8921</v>
      </c>
      <c r="B4415" s="130" t="s">
        <v>8922</v>
      </c>
      <c r="C4415" s="130" t="s">
        <v>17</v>
      </c>
      <c r="D4415" s="130">
        <v>0</v>
      </c>
      <c r="E4415" s="131" t="s">
        <v>12</v>
      </c>
      <c r="F4415" s="131">
        <v>0</v>
      </c>
      <c r="G4415" s="130" t="s">
        <v>82</v>
      </c>
      <c r="H4415" s="130">
        <v>0</v>
      </c>
      <c r="I4415" s="130">
        <v>0</v>
      </c>
      <c r="J4415" s="131">
        <v>0</v>
      </c>
      <c r="K4415" s="131">
        <v>0</v>
      </c>
    </row>
    <row r="4416" spans="1:11" ht="23.1" hidden="1" customHeight="1" x14ac:dyDescent="0.15">
      <c r="A4416" s="130" t="s">
        <v>8923</v>
      </c>
      <c r="B4416" s="130" t="s">
        <v>8924</v>
      </c>
      <c r="C4416" s="130" t="s">
        <v>26</v>
      </c>
      <c r="D4416" s="130">
        <v>0</v>
      </c>
      <c r="E4416" s="131">
        <v>0</v>
      </c>
      <c r="F4416" s="131">
        <v>0</v>
      </c>
      <c r="G4416" s="130" t="s">
        <v>26</v>
      </c>
      <c r="H4416" s="130">
        <v>0</v>
      </c>
      <c r="I4416" s="130">
        <v>0</v>
      </c>
      <c r="J4416" s="131">
        <v>0</v>
      </c>
      <c r="K4416" s="131">
        <v>0</v>
      </c>
    </row>
    <row r="4417" spans="1:11" ht="23.1" hidden="1" customHeight="1" x14ac:dyDescent="0.15">
      <c r="A4417" s="130" t="s">
        <v>8925</v>
      </c>
      <c r="B4417" s="130" t="s">
        <v>8926</v>
      </c>
      <c r="C4417" s="130" t="s">
        <v>18</v>
      </c>
      <c r="D4417" s="130">
        <v>0</v>
      </c>
      <c r="E4417" s="131">
        <v>0</v>
      </c>
      <c r="F4417" s="131">
        <v>0</v>
      </c>
      <c r="G4417" s="130" t="s">
        <v>18</v>
      </c>
      <c r="H4417" s="130">
        <v>0</v>
      </c>
      <c r="I4417" s="130">
        <v>0</v>
      </c>
      <c r="J4417" s="131">
        <v>0</v>
      </c>
      <c r="K4417" s="131">
        <v>0</v>
      </c>
    </row>
    <row r="4418" spans="1:11" ht="23.1" hidden="1" customHeight="1" x14ac:dyDescent="0.15">
      <c r="A4418" s="130" t="s">
        <v>8927</v>
      </c>
      <c r="B4418" s="130" t="s">
        <v>8928</v>
      </c>
      <c r="C4418" s="130" t="s">
        <v>11</v>
      </c>
      <c r="D4418" s="130">
        <v>0</v>
      </c>
      <c r="E4418" s="131">
        <v>0</v>
      </c>
      <c r="F4418" s="131">
        <v>0</v>
      </c>
      <c r="G4418" s="130" t="s">
        <v>62</v>
      </c>
      <c r="H4418" s="130">
        <v>0</v>
      </c>
      <c r="I4418" s="130">
        <v>0</v>
      </c>
      <c r="J4418" s="131">
        <v>0</v>
      </c>
      <c r="K4418" s="131">
        <v>0</v>
      </c>
    </row>
    <row r="4419" spans="1:11" ht="23.1" hidden="1" customHeight="1" x14ac:dyDescent="0.15">
      <c r="A4419" s="130" t="s">
        <v>8929</v>
      </c>
      <c r="B4419" s="130" t="s">
        <v>8930</v>
      </c>
      <c r="C4419" s="130" t="s">
        <v>12</v>
      </c>
      <c r="D4419" s="130">
        <v>0</v>
      </c>
      <c r="E4419" s="131">
        <v>0</v>
      </c>
      <c r="F4419" s="131">
        <v>0</v>
      </c>
      <c r="G4419" s="130" t="s">
        <v>19</v>
      </c>
      <c r="H4419" s="130">
        <v>0</v>
      </c>
      <c r="I4419" s="130">
        <v>0</v>
      </c>
      <c r="J4419" s="131">
        <v>0</v>
      </c>
      <c r="K4419" s="131">
        <v>0</v>
      </c>
    </row>
    <row r="4420" spans="1:11" ht="23.1" hidden="1" customHeight="1" x14ac:dyDescent="0.15">
      <c r="A4420" s="130" t="s">
        <v>8931</v>
      </c>
      <c r="B4420" s="130" t="s">
        <v>8932</v>
      </c>
      <c r="C4420" s="130" t="s">
        <v>22</v>
      </c>
      <c r="D4420" s="130">
        <v>0</v>
      </c>
      <c r="E4420" s="131">
        <v>0</v>
      </c>
      <c r="F4420" s="131">
        <v>0</v>
      </c>
      <c r="G4420" s="130" t="s">
        <v>71</v>
      </c>
      <c r="H4420" s="130">
        <v>0</v>
      </c>
      <c r="I4420" s="130">
        <v>0</v>
      </c>
      <c r="J4420" s="131">
        <v>0</v>
      </c>
      <c r="K4420" s="131">
        <v>0</v>
      </c>
    </row>
    <row r="4421" spans="1:11" ht="23.1" hidden="1" customHeight="1" x14ac:dyDescent="0.15">
      <c r="A4421" s="130" t="s">
        <v>8933</v>
      </c>
      <c r="B4421" s="130" t="s">
        <v>8934</v>
      </c>
      <c r="C4421" s="130" t="s">
        <v>26</v>
      </c>
      <c r="D4421" s="130">
        <v>0</v>
      </c>
      <c r="E4421" s="131">
        <v>0</v>
      </c>
      <c r="F4421" s="131">
        <v>0</v>
      </c>
      <c r="G4421" s="130" t="s">
        <v>26</v>
      </c>
      <c r="H4421" s="130" t="s">
        <v>29</v>
      </c>
      <c r="I4421" s="130">
        <v>0</v>
      </c>
      <c r="J4421" s="131">
        <v>0</v>
      </c>
      <c r="K4421" s="131">
        <v>0</v>
      </c>
    </row>
    <row r="4422" spans="1:11" ht="23.1" hidden="1" customHeight="1" x14ac:dyDescent="0.15">
      <c r="A4422" s="130" t="s">
        <v>8935</v>
      </c>
      <c r="B4422" s="130" t="s">
        <v>8936</v>
      </c>
      <c r="C4422" s="130" t="s">
        <v>12</v>
      </c>
      <c r="D4422" s="130" t="s">
        <v>17</v>
      </c>
      <c r="E4422" s="131">
        <v>0</v>
      </c>
      <c r="F4422" s="131">
        <v>0</v>
      </c>
      <c r="G4422" s="130" t="s">
        <v>19</v>
      </c>
      <c r="H4422" s="130" t="s">
        <v>23</v>
      </c>
      <c r="I4422" s="130">
        <v>0</v>
      </c>
      <c r="J4422" s="131">
        <v>0</v>
      </c>
      <c r="K4422" s="131">
        <v>0</v>
      </c>
    </row>
    <row r="4423" spans="1:11" ht="23.1" hidden="1" customHeight="1" x14ac:dyDescent="0.15">
      <c r="A4423" s="130" t="s">
        <v>8937</v>
      </c>
      <c r="B4423" s="130" t="s">
        <v>8938</v>
      </c>
      <c r="C4423" s="130" t="s">
        <v>22</v>
      </c>
      <c r="D4423" s="130">
        <v>0</v>
      </c>
      <c r="E4423" s="131">
        <v>0</v>
      </c>
      <c r="F4423" s="131">
        <v>0</v>
      </c>
      <c r="G4423" s="130" t="s">
        <v>84</v>
      </c>
      <c r="H4423" s="130">
        <v>0</v>
      </c>
      <c r="I4423" s="130">
        <v>0</v>
      </c>
      <c r="J4423" s="131">
        <v>0</v>
      </c>
      <c r="K4423" s="131">
        <v>0</v>
      </c>
    </row>
    <row r="4424" spans="1:11" ht="23.1" hidden="1" customHeight="1" x14ac:dyDescent="0.15">
      <c r="A4424" s="130" t="s">
        <v>8939</v>
      </c>
      <c r="B4424" s="130" t="s">
        <v>8940</v>
      </c>
      <c r="C4424" s="130" t="s">
        <v>17</v>
      </c>
      <c r="D4424" s="130">
        <v>0</v>
      </c>
      <c r="E4424" s="131">
        <v>0</v>
      </c>
      <c r="F4424" s="131">
        <v>0</v>
      </c>
      <c r="G4424" s="130" t="s">
        <v>23</v>
      </c>
      <c r="H4424" s="130">
        <v>0</v>
      </c>
      <c r="I4424" s="130">
        <v>0</v>
      </c>
      <c r="J4424" s="131">
        <v>0</v>
      </c>
      <c r="K4424" s="131">
        <v>0</v>
      </c>
    </row>
    <row r="4425" spans="1:11" ht="23.1" hidden="1" customHeight="1" x14ac:dyDescent="0.15">
      <c r="A4425" s="130" t="s">
        <v>8941</v>
      </c>
      <c r="B4425" s="130" t="s">
        <v>8942</v>
      </c>
      <c r="C4425" s="130" t="s">
        <v>22</v>
      </c>
      <c r="D4425" s="130">
        <v>0</v>
      </c>
      <c r="E4425" s="131">
        <v>0</v>
      </c>
      <c r="F4425" s="131">
        <v>0</v>
      </c>
      <c r="G4425" s="130" t="s">
        <v>81</v>
      </c>
      <c r="H4425" s="130">
        <v>0</v>
      </c>
      <c r="I4425" s="130">
        <v>0</v>
      </c>
      <c r="J4425" s="131">
        <v>0</v>
      </c>
      <c r="K4425" s="131">
        <v>0</v>
      </c>
    </row>
    <row r="4426" spans="1:11" ht="23.1" hidden="1" customHeight="1" x14ac:dyDescent="0.15">
      <c r="A4426" s="130" t="s">
        <v>8943</v>
      </c>
      <c r="B4426" s="130" t="s">
        <v>8944</v>
      </c>
      <c r="C4426" s="130" t="s">
        <v>39</v>
      </c>
      <c r="D4426" s="130">
        <v>0</v>
      </c>
      <c r="E4426" s="131">
        <v>0</v>
      </c>
      <c r="F4426" s="131">
        <v>0</v>
      </c>
      <c r="G4426" s="130" t="s">
        <v>52</v>
      </c>
      <c r="H4426" s="130">
        <v>0</v>
      </c>
      <c r="I4426" s="130">
        <v>0</v>
      </c>
      <c r="J4426" s="131">
        <v>0</v>
      </c>
      <c r="K4426" s="131">
        <v>0</v>
      </c>
    </row>
    <row r="4427" spans="1:11" ht="23.1" hidden="1" customHeight="1" x14ac:dyDescent="0.15">
      <c r="A4427" s="130" t="s">
        <v>8945</v>
      </c>
      <c r="B4427" s="130" t="s">
        <v>8946</v>
      </c>
      <c r="C4427" s="130" t="s">
        <v>22</v>
      </c>
      <c r="D4427" s="130">
        <v>0</v>
      </c>
      <c r="E4427" s="131" t="s">
        <v>17</v>
      </c>
      <c r="F4427" s="131">
        <v>0</v>
      </c>
      <c r="G4427" s="130" t="s">
        <v>51</v>
      </c>
      <c r="H4427" s="130">
        <v>0</v>
      </c>
      <c r="I4427" s="130">
        <v>0</v>
      </c>
      <c r="J4427" s="131" t="s">
        <v>23</v>
      </c>
      <c r="K4427" s="131">
        <v>0</v>
      </c>
    </row>
    <row r="4428" spans="1:11" ht="23.1" hidden="1" customHeight="1" x14ac:dyDescent="0.15">
      <c r="A4428" s="130" t="s">
        <v>8947</v>
      </c>
      <c r="B4428" s="130" t="s">
        <v>8948</v>
      </c>
      <c r="C4428" s="130" t="s">
        <v>26</v>
      </c>
      <c r="D4428" s="130">
        <v>0</v>
      </c>
      <c r="E4428" s="131">
        <v>0</v>
      </c>
      <c r="F4428" s="131">
        <v>0</v>
      </c>
      <c r="G4428" s="130" t="s">
        <v>26</v>
      </c>
      <c r="H4428" s="130">
        <v>0</v>
      </c>
      <c r="I4428" s="130">
        <v>0</v>
      </c>
      <c r="J4428" s="131">
        <v>0</v>
      </c>
      <c r="K4428" s="131">
        <v>0</v>
      </c>
    </row>
    <row r="4429" spans="1:11" ht="23.1" hidden="1" customHeight="1" x14ac:dyDescent="0.15">
      <c r="A4429" s="130" t="s">
        <v>8949</v>
      </c>
      <c r="B4429" s="130" t="s">
        <v>8950</v>
      </c>
      <c r="C4429" s="130" t="s">
        <v>17</v>
      </c>
      <c r="D4429" s="130">
        <v>0</v>
      </c>
      <c r="E4429" s="131">
        <v>0</v>
      </c>
      <c r="F4429" s="131">
        <v>0</v>
      </c>
      <c r="G4429" s="130" t="s">
        <v>23</v>
      </c>
      <c r="H4429" s="130">
        <v>0</v>
      </c>
      <c r="I4429" s="130">
        <v>0</v>
      </c>
      <c r="J4429" s="131">
        <v>0</v>
      </c>
      <c r="K4429" s="131">
        <v>0</v>
      </c>
    </row>
    <row r="4430" spans="1:11" ht="23.1" hidden="1" customHeight="1" x14ac:dyDescent="0.15">
      <c r="A4430" s="130" t="s">
        <v>8951</v>
      </c>
      <c r="B4430" s="130" t="s">
        <v>8952</v>
      </c>
      <c r="C4430" s="130" t="s">
        <v>39</v>
      </c>
      <c r="D4430" s="130">
        <v>0</v>
      </c>
      <c r="E4430" s="131">
        <v>0</v>
      </c>
      <c r="F4430" s="131">
        <v>0</v>
      </c>
      <c r="G4430" s="130" t="s">
        <v>52</v>
      </c>
      <c r="H4430" s="130">
        <v>0</v>
      </c>
      <c r="I4430" s="130">
        <v>0</v>
      </c>
      <c r="J4430" s="131">
        <v>0</v>
      </c>
      <c r="K4430" s="131">
        <v>0</v>
      </c>
    </row>
    <row r="4431" spans="1:11" ht="23.1" hidden="1" customHeight="1" x14ac:dyDescent="0.15">
      <c r="A4431" s="130" t="s">
        <v>8953</v>
      </c>
      <c r="B4431" s="130" t="s">
        <v>8954</v>
      </c>
      <c r="C4431" s="130" t="s">
        <v>17</v>
      </c>
      <c r="D4431" s="130">
        <v>0</v>
      </c>
      <c r="E4431" s="131" t="s">
        <v>14</v>
      </c>
      <c r="F4431" s="131">
        <v>0</v>
      </c>
      <c r="G4431" s="130" t="s">
        <v>23</v>
      </c>
      <c r="H4431" s="130">
        <v>0</v>
      </c>
      <c r="I4431" s="130">
        <v>0</v>
      </c>
      <c r="J4431" s="131" t="s">
        <v>14</v>
      </c>
      <c r="K4431" s="131">
        <v>0</v>
      </c>
    </row>
    <row r="4432" spans="1:11" ht="23.1" hidden="1" customHeight="1" x14ac:dyDescent="0.15">
      <c r="A4432" s="130" t="s">
        <v>8955</v>
      </c>
      <c r="B4432" s="130" t="s">
        <v>8956</v>
      </c>
      <c r="C4432" s="130" t="s">
        <v>50</v>
      </c>
      <c r="D4432" s="130" t="s">
        <v>26</v>
      </c>
      <c r="E4432" s="131">
        <v>0</v>
      </c>
      <c r="F4432" s="131">
        <v>0</v>
      </c>
      <c r="G4432" s="130" t="s">
        <v>50</v>
      </c>
      <c r="H4432" s="130" t="s">
        <v>26</v>
      </c>
      <c r="I4432" s="130">
        <v>0</v>
      </c>
      <c r="J4432" s="131">
        <v>0</v>
      </c>
      <c r="K4432" s="131">
        <v>0</v>
      </c>
    </row>
    <row r="4433" spans="1:11" ht="23.1" hidden="1" customHeight="1" x14ac:dyDescent="0.15">
      <c r="A4433" s="130" t="s">
        <v>8957</v>
      </c>
      <c r="B4433" s="130" t="s">
        <v>8958</v>
      </c>
      <c r="C4433" s="130" t="s">
        <v>22</v>
      </c>
      <c r="D4433" s="130">
        <v>0</v>
      </c>
      <c r="E4433" s="131">
        <v>0</v>
      </c>
      <c r="F4433" s="131">
        <v>0</v>
      </c>
      <c r="G4433" s="130" t="s">
        <v>71</v>
      </c>
      <c r="H4433" s="130">
        <v>0</v>
      </c>
      <c r="I4433" s="130">
        <v>0</v>
      </c>
      <c r="J4433" s="131">
        <v>0</v>
      </c>
      <c r="K4433" s="131">
        <v>0</v>
      </c>
    </row>
    <row r="4434" spans="1:11" ht="23.1" hidden="1" customHeight="1" x14ac:dyDescent="0.15">
      <c r="A4434" s="130" t="s">
        <v>8959</v>
      </c>
      <c r="B4434" s="130" t="s">
        <v>8960</v>
      </c>
      <c r="C4434" s="130" t="s">
        <v>35</v>
      </c>
      <c r="D4434" s="130">
        <v>0</v>
      </c>
      <c r="E4434" s="131">
        <v>0</v>
      </c>
      <c r="F4434" s="131">
        <v>0</v>
      </c>
      <c r="G4434" s="130" t="s">
        <v>36</v>
      </c>
      <c r="H4434" s="130">
        <v>0</v>
      </c>
      <c r="I4434" s="130">
        <v>0</v>
      </c>
      <c r="J4434" s="131">
        <v>0</v>
      </c>
      <c r="K4434" s="131">
        <v>0</v>
      </c>
    </row>
    <row r="4435" spans="1:11" ht="23.1" hidden="1" customHeight="1" x14ac:dyDescent="0.15">
      <c r="A4435" s="130" t="s">
        <v>8961</v>
      </c>
      <c r="B4435" s="130" t="s">
        <v>8962</v>
      </c>
      <c r="C4435" s="130" t="s">
        <v>11</v>
      </c>
      <c r="D4435" s="130">
        <v>0</v>
      </c>
      <c r="E4435" s="131">
        <v>0</v>
      </c>
      <c r="F4435" s="131">
        <v>0</v>
      </c>
      <c r="G4435" s="130" t="s">
        <v>13</v>
      </c>
      <c r="H4435" s="130">
        <v>0</v>
      </c>
      <c r="I4435" s="130">
        <v>0</v>
      </c>
      <c r="J4435" s="131">
        <v>0</v>
      </c>
      <c r="K4435" s="131">
        <v>0</v>
      </c>
    </row>
    <row r="4436" spans="1:11" ht="23.1" hidden="1" customHeight="1" x14ac:dyDescent="0.15">
      <c r="A4436" s="130" t="s">
        <v>8963</v>
      </c>
      <c r="B4436" s="130" t="s">
        <v>8964</v>
      </c>
      <c r="C4436" s="130" t="s">
        <v>35</v>
      </c>
      <c r="D4436" s="130" t="s">
        <v>25</v>
      </c>
      <c r="E4436" s="131">
        <v>0</v>
      </c>
      <c r="F4436" s="131">
        <v>0</v>
      </c>
      <c r="G4436" s="130" t="s">
        <v>36</v>
      </c>
      <c r="H4436" s="130" t="s">
        <v>72</v>
      </c>
      <c r="I4436" s="130">
        <v>0</v>
      </c>
      <c r="J4436" s="131">
        <v>0</v>
      </c>
      <c r="K4436" s="131">
        <v>0</v>
      </c>
    </row>
    <row r="4437" spans="1:11" ht="23.1" hidden="1" customHeight="1" x14ac:dyDescent="0.15">
      <c r="A4437" s="130" t="s">
        <v>8965</v>
      </c>
      <c r="B4437" s="130" t="s">
        <v>8966</v>
      </c>
      <c r="C4437" s="130" t="s">
        <v>25</v>
      </c>
      <c r="D4437" s="130">
        <v>0</v>
      </c>
      <c r="E4437" s="131">
        <v>0</v>
      </c>
      <c r="F4437" s="131">
        <v>0</v>
      </c>
      <c r="G4437" s="130" t="s">
        <v>64</v>
      </c>
      <c r="H4437" s="130">
        <v>0</v>
      </c>
      <c r="I4437" s="130">
        <v>0</v>
      </c>
      <c r="J4437" s="131">
        <v>0</v>
      </c>
      <c r="K4437" s="131">
        <v>0</v>
      </c>
    </row>
    <row r="4438" spans="1:11" ht="23.1" hidden="1" customHeight="1" x14ac:dyDescent="0.15">
      <c r="A4438" s="130" t="s">
        <v>8967</v>
      </c>
      <c r="B4438" s="130" t="s">
        <v>8968</v>
      </c>
      <c r="C4438" s="130" t="s">
        <v>26</v>
      </c>
      <c r="D4438" s="130">
        <v>0</v>
      </c>
      <c r="E4438" s="131">
        <v>0</v>
      </c>
      <c r="F4438" s="131">
        <v>0</v>
      </c>
      <c r="G4438" s="130" t="s">
        <v>26</v>
      </c>
      <c r="H4438" s="130">
        <v>0</v>
      </c>
      <c r="I4438" s="130">
        <v>0</v>
      </c>
      <c r="J4438" s="131">
        <v>0</v>
      </c>
      <c r="K4438" s="131">
        <v>0</v>
      </c>
    </row>
    <row r="4439" spans="1:11" ht="23.1" hidden="1" customHeight="1" x14ac:dyDescent="0.15">
      <c r="A4439" s="130" t="s">
        <v>8969</v>
      </c>
      <c r="B4439" s="130" t="s">
        <v>8970</v>
      </c>
      <c r="C4439" s="130" t="s">
        <v>39</v>
      </c>
      <c r="D4439" s="130">
        <v>0</v>
      </c>
      <c r="E4439" s="131">
        <v>0</v>
      </c>
      <c r="F4439" s="131">
        <v>0</v>
      </c>
      <c r="G4439" s="130" t="s">
        <v>43</v>
      </c>
      <c r="H4439" s="130">
        <v>0</v>
      </c>
      <c r="I4439" s="130">
        <v>0</v>
      </c>
      <c r="J4439" s="131">
        <v>0</v>
      </c>
      <c r="K4439" s="131">
        <v>0</v>
      </c>
    </row>
    <row r="4440" spans="1:11" ht="23.1" hidden="1" customHeight="1" x14ac:dyDescent="0.15">
      <c r="A4440" s="130" t="s">
        <v>8971</v>
      </c>
      <c r="B4440" s="130" t="s">
        <v>8972</v>
      </c>
      <c r="C4440" s="130" t="s">
        <v>22</v>
      </c>
      <c r="D4440" s="130" t="s">
        <v>17</v>
      </c>
      <c r="E4440" s="131">
        <v>0</v>
      </c>
      <c r="F4440" s="131">
        <v>0</v>
      </c>
      <c r="G4440" s="130" t="s">
        <v>51</v>
      </c>
      <c r="H4440" s="130" t="s">
        <v>23</v>
      </c>
      <c r="I4440" s="130">
        <v>0</v>
      </c>
      <c r="J4440" s="131">
        <v>0</v>
      </c>
      <c r="K4440" s="131">
        <v>0</v>
      </c>
    </row>
    <row r="4441" spans="1:11" ht="23.1" hidden="1" customHeight="1" x14ac:dyDescent="0.15">
      <c r="A4441" s="130" t="s">
        <v>8973</v>
      </c>
      <c r="B4441" s="130" t="s">
        <v>8974</v>
      </c>
      <c r="C4441" s="130" t="s">
        <v>22</v>
      </c>
      <c r="D4441" s="130">
        <v>0</v>
      </c>
      <c r="E4441" s="131">
        <v>0</v>
      </c>
      <c r="F4441" s="131">
        <v>0</v>
      </c>
      <c r="G4441" s="130" t="s">
        <v>85</v>
      </c>
      <c r="H4441" s="130">
        <v>0</v>
      </c>
      <c r="I4441" s="130">
        <v>0</v>
      </c>
      <c r="J4441" s="131">
        <v>0</v>
      </c>
      <c r="K4441" s="131">
        <v>0</v>
      </c>
    </row>
    <row r="4442" spans="1:11" ht="23.1" hidden="1" customHeight="1" x14ac:dyDescent="0.15">
      <c r="A4442" s="130" t="s">
        <v>8975</v>
      </c>
      <c r="B4442" s="130" t="s">
        <v>8976</v>
      </c>
      <c r="C4442" s="130" t="s">
        <v>39</v>
      </c>
      <c r="D4442" s="130">
        <v>0</v>
      </c>
      <c r="E4442" s="131">
        <v>0</v>
      </c>
      <c r="F4442" s="131">
        <v>0</v>
      </c>
      <c r="G4442" s="130" t="s">
        <v>43</v>
      </c>
      <c r="H4442" s="130">
        <v>0</v>
      </c>
      <c r="I4442" s="130">
        <v>0</v>
      </c>
      <c r="J4442" s="131">
        <v>0</v>
      </c>
      <c r="K4442" s="131">
        <v>0</v>
      </c>
    </row>
    <row r="4443" spans="1:11" ht="23.1" hidden="1" customHeight="1" x14ac:dyDescent="0.15">
      <c r="A4443" s="130" t="s">
        <v>8977</v>
      </c>
      <c r="B4443" s="130" t="s">
        <v>8978</v>
      </c>
      <c r="C4443" s="130" t="s">
        <v>17</v>
      </c>
      <c r="D4443" s="130">
        <v>0</v>
      </c>
      <c r="E4443" s="131">
        <v>0</v>
      </c>
      <c r="F4443" s="131">
        <v>0</v>
      </c>
      <c r="G4443" s="130" t="s">
        <v>23</v>
      </c>
      <c r="H4443" s="130">
        <v>0</v>
      </c>
      <c r="I4443" s="130">
        <v>0</v>
      </c>
      <c r="J4443" s="131">
        <v>0</v>
      </c>
      <c r="K4443" s="131">
        <v>0</v>
      </c>
    </row>
    <row r="4444" spans="1:11" ht="23.1" hidden="1" customHeight="1" x14ac:dyDescent="0.15">
      <c r="A4444" s="130" t="s">
        <v>8979</v>
      </c>
      <c r="B4444" s="130" t="s">
        <v>8980</v>
      </c>
      <c r="C4444" s="130" t="s">
        <v>26</v>
      </c>
      <c r="D4444" s="130">
        <v>0</v>
      </c>
      <c r="E4444" s="131">
        <v>0</v>
      </c>
      <c r="F4444" s="131">
        <v>0</v>
      </c>
      <c r="G4444" s="130" t="s">
        <v>26</v>
      </c>
      <c r="H4444" s="130">
        <v>0</v>
      </c>
      <c r="I4444" s="130">
        <v>0</v>
      </c>
      <c r="J4444" s="131">
        <v>0</v>
      </c>
      <c r="K4444" s="131">
        <v>0</v>
      </c>
    </row>
    <row r="4445" spans="1:11" ht="23.1" hidden="1" customHeight="1" x14ac:dyDescent="0.15">
      <c r="A4445" s="130" t="s">
        <v>8981</v>
      </c>
      <c r="B4445" s="130" t="s">
        <v>8982</v>
      </c>
      <c r="C4445" s="130" t="s">
        <v>22</v>
      </c>
      <c r="D4445" s="130">
        <v>0</v>
      </c>
      <c r="E4445" s="131">
        <v>0</v>
      </c>
      <c r="F4445" s="131">
        <v>0</v>
      </c>
      <c r="G4445" s="130" t="s">
        <v>51</v>
      </c>
      <c r="H4445" s="130">
        <v>0</v>
      </c>
      <c r="I4445" s="130">
        <v>0</v>
      </c>
      <c r="J4445" s="131">
        <v>0</v>
      </c>
      <c r="K4445" s="131">
        <v>0</v>
      </c>
    </row>
    <row r="4446" spans="1:11" ht="23.1" hidden="1" customHeight="1" x14ac:dyDescent="0.15">
      <c r="A4446" s="130" t="s">
        <v>8983</v>
      </c>
      <c r="B4446" s="130" t="s">
        <v>8984</v>
      </c>
      <c r="C4446" s="130" t="s">
        <v>25</v>
      </c>
      <c r="D4446" s="130" t="s">
        <v>39</v>
      </c>
      <c r="E4446" s="131" t="s">
        <v>17</v>
      </c>
      <c r="F4446" s="131">
        <v>0</v>
      </c>
      <c r="G4446" s="130" t="s">
        <v>67</v>
      </c>
      <c r="H4446" s="130" t="s">
        <v>33</v>
      </c>
      <c r="I4446" s="130">
        <v>0</v>
      </c>
      <c r="J4446" s="131">
        <v>0</v>
      </c>
      <c r="K4446" s="131">
        <v>0</v>
      </c>
    </row>
    <row r="4447" spans="1:11" ht="23.1" hidden="1" customHeight="1" x14ac:dyDescent="0.15">
      <c r="A4447" s="130" t="s">
        <v>8985</v>
      </c>
      <c r="B4447" s="130" t="s">
        <v>8986</v>
      </c>
      <c r="C4447" s="130" t="s">
        <v>48</v>
      </c>
      <c r="D4447" s="130">
        <v>0</v>
      </c>
      <c r="E4447" s="131">
        <v>0</v>
      </c>
      <c r="F4447" s="131">
        <v>0</v>
      </c>
      <c r="G4447" s="130" t="s">
        <v>65</v>
      </c>
      <c r="H4447" s="130">
        <v>0</v>
      </c>
      <c r="I4447" s="130">
        <v>0</v>
      </c>
      <c r="J4447" s="131">
        <v>0</v>
      </c>
      <c r="K4447" s="131">
        <v>0</v>
      </c>
    </row>
    <row r="4448" spans="1:11" ht="23.1" hidden="1" customHeight="1" x14ac:dyDescent="0.15">
      <c r="A4448" s="130" t="s">
        <v>8987</v>
      </c>
      <c r="B4448" s="130" t="s">
        <v>8988</v>
      </c>
      <c r="C4448" s="130" t="s">
        <v>22</v>
      </c>
      <c r="D4448" s="130" t="s">
        <v>48</v>
      </c>
      <c r="E4448" s="131">
        <v>0</v>
      </c>
      <c r="F4448" s="131">
        <v>0</v>
      </c>
      <c r="G4448" s="130" t="s">
        <v>85</v>
      </c>
      <c r="H4448" s="130">
        <v>0</v>
      </c>
      <c r="I4448" s="130">
        <v>0</v>
      </c>
      <c r="J4448" s="131">
        <v>0</v>
      </c>
      <c r="K4448" s="131">
        <v>0</v>
      </c>
    </row>
    <row r="4449" spans="1:11" ht="23.1" hidden="1" customHeight="1" x14ac:dyDescent="0.15">
      <c r="A4449" s="130" t="s">
        <v>8989</v>
      </c>
      <c r="B4449" s="130" t="s">
        <v>8990</v>
      </c>
      <c r="C4449" s="130" t="s">
        <v>35</v>
      </c>
      <c r="D4449" s="130" t="s">
        <v>26</v>
      </c>
      <c r="E4449" s="131">
        <v>0</v>
      </c>
      <c r="F4449" s="131">
        <v>0</v>
      </c>
      <c r="G4449" s="130" t="s">
        <v>36</v>
      </c>
      <c r="H4449" s="130" t="s">
        <v>26</v>
      </c>
      <c r="I4449" s="130">
        <v>0</v>
      </c>
      <c r="J4449" s="131">
        <v>0</v>
      </c>
      <c r="K4449" s="131">
        <v>0</v>
      </c>
    </row>
    <row r="4450" spans="1:11" ht="23.1" hidden="1" customHeight="1" x14ac:dyDescent="0.15">
      <c r="A4450" s="130" t="s">
        <v>8991</v>
      </c>
      <c r="B4450" s="130" t="s">
        <v>8992</v>
      </c>
      <c r="C4450" s="130" t="s">
        <v>22</v>
      </c>
      <c r="D4450" s="130">
        <v>0</v>
      </c>
      <c r="E4450" s="131">
        <v>0</v>
      </c>
      <c r="F4450" s="131">
        <v>0</v>
      </c>
      <c r="G4450" s="130" t="s">
        <v>73</v>
      </c>
      <c r="H4450" s="130">
        <v>0</v>
      </c>
      <c r="I4450" s="130">
        <v>0</v>
      </c>
      <c r="J4450" s="131">
        <v>0</v>
      </c>
      <c r="K4450" s="131">
        <v>0</v>
      </c>
    </row>
    <row r="4451" spans="1:11" ht="23.1" hidden="1" customHeight="1" x14ac:dyDescent="0.15">
      <c r="A4451" s="130" t="s">
        <v>8993</v>
      </c>
      <c r="B4451" s="130" t="s">
        <v>8994</v>
      </c>
      <c r="C4451" s="130" t="s">
        <v>11</v>
      </c>
      <c r="D4451" s="130">
        <v>0</v>
      </c>
      <c r="E4451" s="131">
        <v>0</v>
      </c>
      <c r="F4451" s="131">
        <v>0</v>
      </c>
      <c r="G4451" s="130" t="s">
        <v>13</v>
      </c>
      <c r="H4451" s="130">
        <v>0</v>
      </c>
      <c r="I4451" s="130">
        <v>0</v>
      </c>
      <c r="J4451" s="131">
        <v>0</v>
      </c>
      <c r="K4451" s="131">
        <v>0</v>
      </c>
    </row>
    <row r="4452" spans="1:11" ht="23.1" hidden="1" customHeight="1" x14ac:dyDescent="0.15">
      <c r="A4452" s="130" t="s">
        <v>8995</v>
      </c>
      <c r="B4452" s="130" t="s">
        <v>8996</v>
      </c>
      <c r="C4452" s="130" t="s">
        <v>18</v>
      </c>
      <c r="D4452" s="130">
        <v>0</v>
      </c>
      <c r="E4452" s="131">
        <v>0</v>
      </c>
      <c r="F4452" s="131">
        <v>0</v>
      </c>
      <c r="G4452" s="130" t="s">
        <v>18</v>
      </c>
      <c r="H4452" s="130">
        <v>0</v>
      </c>
      <c r="I4452" s="130">
        <v>0</v>
      </c>
      <c r="J4452" s="131">
        <v>0</v>
      </c>
      <c r="K4452" s="131">
        <v>0</v>
      </c>
    </row>
    <row r="4453" spans="1:11" ht="23.1" hidden="1" customHeight="1" x14ac:dyDescent="0.15">
      <c r="A4453" s="130" t="s">
        <v>8997</v>
      </c>
      <c r="B4453" s="130" t="s">
        <v>8998</v>
      </c>
      <c r="C4453" s="130" t="s">
        <v>25</v>
      </c>
      <c r="D4453" s="130">
        <v>0</v>
      </c>
      <c r="E4453" s="131">
        <v>0</v>
      </c>
      <c r="F4453" s="131">
        <v>0</v>
      </c>
      <c r="G4453" s="130" t="s">
        <v>55</v>
      </c>
      <c r="H4453" s="130" t="s">
        <v>27</v>
      </c>
      <c r="I4453" s="130">
        <v>0</v>
      </c>
      <c r="J4453" s="131">
        <v>0</v>
      </c>
      <c r="K4453" s="131">
        <v>0</v>
      </c>
    </row>
    <row r="4454" spans="1:11" ht="23.1" hidden="1" customHeight="1" x14ac:dyDescent="0.15">
      <c r="A4454" s="130" t="s">
        <v>8999</v>
      </c>
      <c r="B4454" s="130" t="s">
        <v>9000</v>
      </c>
      <c r="C4454" s="130" t="s">
        <v>11</v>
      </c>
      <c r="D4454" s="130">
        <v>0</v>
      </c>
      <c r="E4454" s="131">
        <v>0</v>
      </c>
      <c r="F4454" s="131">
        <v>0</v>
      </c>
      <c r="G4454" s="130" t="s">
        <v>32</v>
      </c>
      <c r="H4454" s="130">
        <v>0</v>
      </c>
      <c r="I4454" s="130">
        <v>0</v>
      </c>
      <c r="J4454" s="131">
        <v>0</v>
      </c>
      <c r="K4454" s="131">
        <v>0</v>
      </c>
    </row>
    <row r="4455" spans="1:11" ht="23.1" hidden="1" customHeight="1" x14ac:dyDescent="0.15">
      <c r="A4455" s="130" t="s">
        <v>9001</v>
      </c>
      <c r="B4455" s="130" t="s">
        <v>9002</v>
      </c>
      <c r="C4455" s="130" t="s">
        <v>12</v>
      </c>
      <c r="D4455" s="130">
        <v>0</v>
      </c>
      <c r="E4455" s="131">
        <v>0</v>
      </c>
      <c r="F4455" s="131">
        <v>0</v>
      </c>
      <c r="G4455" s="130" t="s">
        <v>19</v>
      </c>
      <c r="H4455" s="130">
        <v>0</v>
      </c>
      <c r="I4455" s="130">
        <v>0</v>
      </c>
      <c r="J4455" s="131">
        <v>0</v>
      </c>
      <c r="K4455" s="131">
        <v>0</v>
      </c>
    </row>
    <row r="4456" spans="1:11" ht="23.1" hidden="1" customHeight="1" x14ac:dyDescent="0.15">
      <c r="A4456" s="130" t="s">
        <v>9003</v>
      </c>
      <c r="B4456" s="130" t="s">
        <v>9004</v>
      </c>
      <c r="C4456" s="130" t="s">
        <v>40</v>
      </c>
      <c r="D4456" s="130">
        <v>0</v>
      </c>
      <c r="E4456" s="131">
        <v>0</v>
      </c>
      <c r="F4456" s="131">
        <v>0</v>
      </c>
      <c r="G4456" s="130" t="s">
        <v>40</v>
      </c>
      <c r="H4456" s="130">
        <v>0</v>
      </c>
      <c r="I4456" s="130">
        <v>0</v>
      </c>
      <c r="J4456" s="131">
        <v>0</v>
      </c>
      <c r="K4456" s="131">
        <v>0</v>
      </c>
    </row>
    <row r="4457" spans="1:11" ht="23.1" hidden="1" customHeight="1" x14ac:dyDescent="0.15">
      <c r="A4457" s="130" t="s">
        <v>9005</v>
      </c>
      <c r="B4457" s="130" t="s">
        <v>9006</v>
      </c>
      <c r="C4457" s="130" t="s">
        <v>26</v>
      </c>
      <c r="D4457" s="130">
        <v>0</v>
      </c>
      <c r="E4457" s="131">
        <v>0</v>
      </c>
      <c r="F4457" s="131">
        <v>0</v>
      </c>
      <c r="G4457" s="130" t="s">
        <v>26</v>
      </c>
      <c r="H4457" s="130">
        <v>0</v>
      </c>
      <c r="I4457" s="130">
        <v>0</v>
      </c>
      <c r="J4457" s="131">
        <v>0</v>
      </c>
      <c r="K4457" s="131">
        <v>0</v>
      </c>
    </row>
    <row r="4458" spans="1:11" ht="23.1" hidden="1" customHeight="1" x14ac:dyDescent="0.15">
      <c r="A4458" s="130" t="s">
        <v>9007</v>
      </c>
      <c r="B4458" s="130" t="s">
        <v>9008</v>
      </c>
      <c r="C4458" s="130" t="s">
        <v>26</v>
      </c>
      <c r="D4458" s="130">
        <v>0</v>
      </c>
      <c r="E4458" s="131">
        <v>0</v>
      </c>
      <c r="F4458" s="131">
        <v>0</v>
      </c>
      <c r="G4458" s="130" t="s">
        <v>26</v>
      </c>
      <c r="H4458" s="130">
        <v>0</v>
      </c>
      <c r="I4458" s="130">
        <v>0</v>
      </c>
      <c r="J4458" s="131">
        <v>0</v>
      </c>
      <c r="K4458" s="131">
        <v>0</v>
      </c>
    </row>
    <row r="4459" spans="1:11" ht="23.1" hidden="1" customHeight="1" x14ac:dyDescent="0.15">
      <c r="A4459" s="130" t="s">
        <v>9009</v>
      </c>
      <c r="B4459" s="130" t="s">
        <v>9010</v>
      </c>
      <c r="C4459" s="130" t="s">
        <v>22</v>
      </c>
      <c r="D4459" s="130">
        <v>0</v>
      </c>
      <c r="E4459" s="131">
        <v>0</v>
      </c>
      <c r="F4459" s="131">
        <v>0</v>
      </c>
      <c r="G4459" s="130" t="s">
        <v>74</v>
      </c>
      <c r="H4459" s="130">
        <v>0</v>
      </c>
      <c r="I4459" s="130">
        <v>0</v>
      </c>
      <c r="J4459" s="131">
        <v>0</v>
      </c>
      <c r="K4459" s="131">
        <v>0</v>
      </c>
    </row>
    <row r="4460" spans="1:11" ht="23.1" hidden="1" customHeight="1" x14ac:dyDescent="0.15">
      <c r="A4460" s="130" t="s">
        <v>9011</v>
      </c>
      <c r="B4460" s="130" t="s">
        <v>9012</v>
      </c>
      <c r="C4460" s="130" t="s">
        <v>22</v>
      </c>
      <c r="D4460" s="130">
        <v>0</v>
      </c>
      <c r="E4460" s="131">
        <v>0</v>
      </c>
      <c r="F4460" s="131">
        <v>0</v>
      </c>
      <c r="G4460" s="130" t="s">
        <v>71</v>
      </c>
      <c r="H4460" s="130">
        <v>0</v>
      </c>
      <c r="I4460" s="130">
        <v>0</v>
      </c>
      <c r="J4460" s="131">
        <v>0</v>
      </c>
      <c r="K4460" s="131">
        <v>0</v>
      </c>
    </row>
    <row r="4461" spans="1:11" ht="23.1" hidden="1" customHeight="1" x14ac:dyDescent="0.15">
      <c r="A4461" s="130" t="s">
        <v>9013</v>
      </c>
      <c r="B4461" s="130" t="s">
        <v>9014</v>
      </c>
      <c r="C4461" s="130" t="s">
        <v>26</v>
      </c>
      <c r="D4461" s="130" t="s">
        <v>50</v>
      </c>
      <c r="E4461" s="131">
        <v>0</v>
      </c>
      <c r="F4461" s="131">
        <v>0</v>
      </c>
      <c r="G4461" s="130" t="s">
        <v>26</v>
      </c>
      <c r="H4461" s="130" t="s">
        <v>50</v>
      </c>
      <c r="I4461" s="130">
        <v>0</v>
      </c>
      <c r="J4461" s="131">
        <v>0</v>
      </c>
      <c r="K4461" s="131">
        <v>0</v>
      </c>
    </row>
    <row r="4462" spans="1:11" ht="23.1" hidden="1" customHeight="1" x14ac:dyDescent="0.15">
      <c r="A4462" s="130" t="s">
        <v>9015</v>
      </c>
      <c r="B4462" s="130" t="s">
        <v>9016</v>
      </c>
      <c r="C4462" s="130" t="s">
        <v>12</v>
      </c>
      <c r="D4462" s="130" t="s">
        <v>22</v>
      </c>
      <c r="E4462" s="131">
        <v>0</v>
      </c>
      <c r="F4462" s="131">
        <v>0</v>
      </c>
      <c r="G4462" s="130" t="s">
        <v>19</v>
      </c>
      <c r="H4462" s="130" t="s">
        <v>77</v>
      </c>
      <c r="I4462" s="130">
        <v>0</v>
      </c>
      <c r="J4462" s="131">
        <v>0</v>
      </c>
      <c r="K4462" s="131">
        <v>0</v>
      </c>
    </row>
    <row r="4463" spans="1:11" ht="23.1" hidden="1" customHeight="1" x14ac:dyDescent="0.15">
      <c r="A4463" s="130" t="s">
        <v>9017</v>
      </c>
      <c r="B4463" s="130" t="s">
        <v>9018</v>
      </c>
      <c r="C4463" s="130" t="s">
        <v>17</v>
      </c>
      <c r="D4463" s="130">
        <v>0</v>
      </c>
      <c r="E4463" s="131">
        <v>0</v>
      </c>
      <c r="F4463" s="131">
        <v>0</v>
      </c>
      <c r="G4463" s="130" t="s">
        <v>37</v>
      </c>
      <c r="H4463" s="130">
        <v>0</v>
      </c>
      <c r="I4463" s="130">
        <v>0</v>
      </c>
      <c r="J4463" s="131">
        <v>0</v>
      </c>
      <c r="K4463" s="131">
        <v>0</v>
      </c>
    </row>
    <row r="4464" spans="1:11" ht="23.1" hidden="1" customHeight="1" x14ac:dyDescent="0.15">
      <c r="A4464" s="130" t="s">
        <v>9019</v>
      </c>
      <c r="B4464" s="130" t="s">
        <v>9020</v>
      </c>
      <c r="C4464" s="130" t="s">
        <v>39</v>
      </c>
      <c r="D4464" s="130">
        <v>0</v>
      </c>
      <c r="E4464" s="131">
        <v>0</v>
      </c>
      <c r="F4464" s="131">
        <v>0</v>
      </c>
      <c r="G4464" s="130" t="s">
        <v>52</v>
      </c>
      <c r="H4464" s="130">
        <v>0</v>
      </c>
      <c r="I4464" s="130">
        <v>0</v>
      </c>
      <c r="J4464" s="131">
        <v>0</v>
      </c>
      <c r="K4464" s="131">
        <v>0</v>
      </c>
    </row>
    <row r="4465" spans="1:11" ht="23.1" hidden="1" customHeight="1" x14ac:dyDescent="0.15">
      <c r="A4465" s="130" t="s">
        <v>9021</v>
      </c>
      <c r="B4465" s="130" t="s">
        <v>9022</v>
      </c>
      <c r="C4465" s="130" t="s">
        <v>17</v>
      </c>
      <c r="D4465" s="130">
        <v>0</v>
      </c>
      <c r="E4465" s="131">
        <v>0</v>
      </c>
      <c r="F4465" s="131">
        <v>0</v>
      </c>
      <c r="G4465" s="130" t="s">
        <v>23</v>
      </c>
      <c r="H4465" s="130">
        <v>0</v>
      </c>
      <c r="I4465" s="130">
        <v>0</v>
      </c>
      <c r="J4465" s="131">
        <v>0</v>
      </c>
      <c r="K4465" s="131">
        <v>0</v>
      </c>
    </row>
    <row r="4466" spans="1:11" ht="23.1" hidden="1" customHeight="1" x14ac:dyDescent="0.15">
      <c r="A4466" s="130" t="s">
        <v>9023</v>
      </c>
      <c r="B4466" s="130" t="s">
        <v>9024</v>
      </c>
      <c r="C4466" s="130" t="s">
        <v>12</v>
      </c>
      <c r="D4466" s="130" t="s">
        <v>35</v>
      </c>
      <c r="E4466" s="131">
        <v>0</v>
      </c>
      <c r="F4466" s="131">
        <v>0</v>
      </c>
      <c r="G4466" s="130" t="s">
        <v>19</v>
      </c>
      <c r="H4466" s="130" t="s">
        <v>69</v>
      </c>
      <c r="I4466" s="130">
        <v>0</v>
      </c>
      <c r="J4466" s="131">
        <v>0</v>
      </c>
      <c r="K4466" s="131">
        <v>0</v>
      </c>
    </row>
    <row r="4467" spans="1:11" ht="23.1" hidden="1" customHeight="1" x14ac:dyDescent="0.15">
      <c r="A4467" s="130" t="s">
        <v>9025</v>
      </c>
      <c r="B4467" s="130" t="s">
        <v>9026</v>
      </c>
      <c r="C4467" s="130" t="s">
        <v>11</v>
      </c>
      <c r="D4467" s="130">
        <v>0</v>
      </c>
      <c r="E4467" s="131">
        <v>0</v>
      </c>
      <c r="F4467" s="131">
        <v>0</v>
      </c>
      <c r="G4467" s="130" t="s">
        <v>62</v>
      </c>
      <c r="H4467" s="130">
        <v>0</v>
      </c>
      <c r="I4467" s="130">
        <v>0</v>
      </c>
      <c r="J4467" s="131">
        <v>0</v>
      </c>
      <c r="K4467" s="131">
        <v>0</v>
      </c>
    </row>
    <row r="4468" spans="1:11" ht="23.1" hidden="1" customHeight="1" x14ac:dyDescent="0.15">
      <c r="A4468" s="130" t="s">
        <v>9027</v>
      </c>
      <c r="B4468" s="130" t="s">
        <v>9028</v>
      </c>
      <c r="C4468" s="130" t="s">
        <v>39</v>
      </c>
      <c r="D4468" s="130">
        <v>0</v>
      </c>
      <c r="E4468" s="131" t="s">
        <v>17</v>
      </c>
      <c r="F4468" s="131">
        <v>0</v>
      </c>
      <c r="G4468" s="130" t="s">
        <v>67</v>
      </c>
      <c r="H4468" s="130">
        <v>0</v>
      </c>
      <c r="I4468" s="130">
        <v>0</v>
      </c>
      <c r="J4468" s="131">
        <v>0</v>
      </c>
      <c r="K4468" s="131">
        <v>0</v>
      </c>
    </row>
    <row r="4469" spans="1:11" ht="23.1" hidden="1" customHeight="1" x14ac:dyDescent="0.15">
      <c r="A4469" s="130" t="s">
        <v>9029</v>
      </c>
      <c r="B4469" s="130" t="s">
        <v>9030</v>
      </c>
      <c r="C4469" s="130" t="s">
        <v>18</v>
      </c>
      <c r="D4469" s="130">
        <v>0</v>
      </c>
      <c r="E4469" s="131">
        <v>0</v>
      </c>
      <c r="F4469" s="131">
        <v>0</v>
      </c>
      <c r="G4469" s="130" t="s">
        <v>18</v>
      </c>
      <c r="H4469" s="130">
        <v>0</v>
      </c>
      <c r="I4469" s="130">
        <v>0</v>
      </c>
      <c r="J4469" s="131">
        <v>0</v>
      </c>
      <c r="K4469" s="131">
        <v>0</v>
      </c>
    </row>
    <row r="4470" spans="1:11" ht="23.1" hidden="1" customHeight="1" x14ac:dyDescent="0.15">
      <c r="A4470" s="130" t="s">
        <v>9031</v>
      </c>
      <c r="B4470" s="130" t="s">
        <v>9032</v>
      </c>
      <c r="C4470" s="130" t="s">
        <v>11</v>
      </c>
      <c r="D4470" s="130">
        <v>0</v>
      </c>
      <c r="E4470" s="131">
        <v>0</v>
      </c>
      <c r="F4470" s="131">
        <v>0</v>
      </c>
      <c r="G4470" s="130" t="s">
        <v>32</v>
      </c>
      <c r="H4470" s="130">
        <v>0</v>
      </c>
      <c r="I4470" s="130">
        <v>0</v>
      </c>
      <c r="J4470" s="131">
        <v>0</v>
      </c>
      <c r="K4470" s="131">
        <v>0</v>
      </c>
    </row>
    <row r="4471" spans="1:11" ht="23.1" hidden="1" customHeight="1" x14ac:dyDescent="0.15">
      <c r="A4471" s="130" t="s">
        <v>9033</v>
      </c>
      <c r="B4471" s="130" t="s">
        <v>9034</v>
      </c>
      <c r="C4471" s="130" t="s">
        <v>22</v>
      </c>
      <c r="D4471" s="130">
        <v>0</v>
      </c>
      <c r="E4471" s="131">
        <v>0</v>
      </c>
      <c r="F4471" s="131">
        <v>0</v>
      </c>
      <c r="G4471" s="130" t="s">
        <v>51</v>
      </c>
      <c r="H4471" s="130">
        <v>0</v>
      </c>
      <c r="I4471" s="130">
        <v>0</v>
      </c>
      <c r="J4471" s="131">
        <v>0</v>
      </c>
      <c r="K4471" s="131">
        <v>0</v>
      </c>
    </row>
    <row r="4472" spans="1:11" ht="23.1" hidden="1" customHeight="1" x14ac:dyDescent="0.15">
      <c r="A4472" s="130" t="s">
        <v>9035</v>
      </c>
      <c r="B4472" s="130" t="s">
        <v>9036</v>
      </c>
      <c r="C4472" s="130" t="s">
        <v>22</v>
      </c>
      <c r="D4472" s="130">
        <v>0</v>
      </c>
      <c r="E4472" s="131">
        <v>0</v>
      </c>
      <c r="F4472" s="131">
        <v>0</v>
      </c>
      <c r="G4472" s="130" t="s">
        <v>71</v>
      </c>
      <c r="H4472" s="130">
        <v>0</v>
      </c>
      <c r="I4472" s="130">
        <v>0</v>
      </c>
      <c r="J4472" s="131">
        <v>0</v>
      </c>
      <c r="K4472" s="131">
        <v>0</v>
      </c>
    </row>
    <row r="4473" spans="1:11" ht="23.1" hidden="1" customHeight="1" x14ac:dyDescent="0.15">
      <c r="A4473" s="130" t="s">
        <v>9037</v>
      </c>
      <c r="B4473" s="130" t="s">
        <v>9038</v>
      </c>
      <c r="C4473" s="130" t="s">
        <v>17</v>
      </c>
      <c r="D4473" s="130">
        <v>0</v>
      </c>
      <c r="E4473" s="131">
        <v>0</v>
      </c>
      <c r="F4473" s="131">
        <v>0</v>
      </c>
      <c r="G4473" s="130" t="s">
        <v>23</v>
      </c>
      <c r="H4473" s="130">
        <v>0</v>
      </c>
      <c r="I4473" s="130">
        <v>0</v>
      </c>
      <c r="J4473" s="131">
        <v>0</v>
      </c>
      <c r="K4473" s="131">
        <v>0</v>
      </c>
    </row>
    <row r="4474" spans="1:11" ht="23.1" hidden="1" customHeight="1" x14ac:dyDescent="0.15">
      <c r="A4474" s="130" t="s">
        <v>9039</v>
      </c>
      <c r="B4474" s="130" t="s">
        <v>9040</v>
      </c>
      <c r="C4474" s="130" t="s">
        <v>18</v>
      </c>
      <c r="D4474" s="130">
        <v>0</v>
      </c>
      <c r="E4474" s="131">
        <v>0</v>
      </c>
      <c r="F4474" s="131">
        <v>0</v>
      </c>
      <c r="G4474" s="130" t="s">
        <v>18</v>
      </c>
      <c r="H4474" s="130">
        <v>0</v>
      </c>
      <c r="I4474" s="130">
        <v>0</v>
      </c>
      <c r="J4474" s="131">
        <v>0</v>
      </c>
      <c r="K4474" s="131">
        <v>0</v>
      </c>
    </row>
    <row r="4475" spans="1:11" ht="23.1" hidden="1" customHeight="1" x14ac:dyDescent="0.15">
      <c r="A4475" s="130" t="s">
        <v>9041</v>
      </c>
      <c r="B4475" s="130" t="s">
        <v>9042</v>
      </c>
      <c r="C4475" s="130" t="s">
        <v>22</v>
      </c>
      <c r="D4475" s="130">
        <v>0</v>
      </c>
      <c r="E4475" s="131">
        <v>0</v>
      </c>
      <c r="F4475" s="131">
        <v>0</v>
      </c>
      <c r="G4475" s="130" t="s">
        <v>75</v>
      </c>
      <c r="H4475" s="130">
        <v>0</v>
      </c>
      <c r="I4475" s="130">
        <v>0</v>
      </c>
      <c r="J4475" s="131">
        <v>0</v>
      </c>
      <c r="K4475" s="131">
        <v>0</v>
      </c>
    </row>
    <row r="4476" spans="1:11" ht="23.1" hidden="1" customHeight="1" x14ac:dyDescent="0.15">
      <c r="A4476" s="130" t="s">
        <v>9043</v>
      </c>
      <c r="B4476" s="130" t="s">
        <v>9044</v>
      </c>
      <c r="C4476" s="130" t="s">
        <v>22</v>
      </c>
      <c r="D4476" s="130">
        <v>0</v>
      </c>
      <c r="E4476" s="131">
        <v>0</v>
      </c>
      <c r="F4476" s="131">
        <v>0</v>
      </c>
      <c r="G4476" s="130" t="s">
        <v>71</v>
      </c>
      <c r="H4476" s="130">
        <v>0</v>
      </c>
      <c r="I4476" s="130">
        <v>0</v>
      </c>
      <c r="J4476" s="131">
        <v>0</v>
      </c>
      <c r="K4476" s="131">
        <v>0</v>
      </c>
    </row>
    <row r="4477" spans="1:11" ht="23.1" hidden="1" customHeight="1" x14ac:dyDescent="0.15">
      <c r="A4477" s="130" t="s">
        <v>9045</v>
      </c>
      <c r="B4477" s="130" t="s">
        <v>9046</v>
      </c>
      <c r="C4477" s="130" t="s">
        <v>25</v>
      </c>
      <c r="D4477" s="130">
        <v>0</v>
      </c>
      <c r="E4477" s="131">
        <v>0</v>
      </c>
      <c r="F4477" s="131">
        <v>0</v>
      </c>
      <c r="G4477" s="130" t="s">
        <v>64</v>
      </c>
      <c r="H4477" s="130">
        <v>0</v>
      </c>
      <c r="I4477" s="130">
        <v>0</v>
      </c>
      <c r="J4477" s="131">
        <v>0</v>
      </c>
      <c r="K4477" s="131">
        <v>0</v>
      </c>
    </row>
    <row r="4478" spans="1:11" ht="23.1" hidden="1" customHeight="1" x14ac:dyDescent="0.15">
      <c r="A4478" s="130" t="s">
        <v>9047</v>
      </c>
      <c r="B4478" s="130" t="s">
        <v>9048</v>
      </c>
      <c r="C4478" s="130" t="s">
        <v>14</v>
      </c>
      <c r="D4478" s="130" t="s">
        <v>22</v>
      </c>
      <c r="E4478" s="131">
        <v>0</v>
      </c>
      <c r="F4478" s="131">
        <v>0</v>
      </c>
      <c r="G4478" s="130" t="s">
        <v>14</v>
      </c>
      <c r="H4478" s="130" t="s">
        <v>51</v>
      </c>
      <c r="I4478" s="130">
        <v>0</v>
      </c>
      <c r="J4478" s="131">
        <v>0</v>
      </c>
      <c r="K4478" s="131">
        <v>0</v>
      </c>
    </row>
    <row r="4479" spans="1:11" ht="23.1" hidden="1" customHeight="1" x14ac:dyDescent="0.15">
      <c r="A4479" s="130" t="s">
        <v>9049</v>
      </c>
      <c r="B4479" s="130" t="s">
        <v>9050</v>
      </c>
      <c r="C4479" s="130" t="s">
        <v>18</v>
      </c>
      <c r="D4479" s="130">
        <v>0</v>
      </c>
      <c r="E4479" s="131">
        <v>0</v>
      </c>
      <c r="F4479" s="131">
        <v>0</v>
      </c>
      <c r="G4479" s="130" t="s">
        <v>18</v>
      </c>
      <c r="H4479" s="130">
        <v>0</v>
      </c>
      <c r="I4479" s="130">
        <v>0</v>
      </c>
      <c r="J4479" s="131">
        <v>0</v>
      </c>
      <c r="K4479" s="131">
        <v>0</v>
      </c>
    </row>
    <row r="4480" spans="1:11" ht="23.1" hidden="1" customHeight="1" x14ac:dyDescent="0.15">
      <c r="A4480" s="130" t="s">
        <v>9051</v>
      </c>
      <c r="B4480" s="130" t="s">
        <v>9052</v>
      </c>
      <c r="C4480" s="130" t="s">
        <v>17</v>
      </c>
      <c r="D4480" s="130" t="s">
        <v>26</v>
      </c>
      <c r="E4480" s="131">
        <v>0</v>
      </c>
      <c r="F4480" s="131">
        <v>0</v>
      </c>
      <c r="G4480" s="130" t="s">
        <v>37</v>
      </c>
      <c r="H4480" s="130" t="s">
        <v>26</v>
      </c>
      <c r="I4480" s="130">
        <v>0</v>
      </c>
      <c r="J4480" s="131">
        <v>0</v>
      </c>
      <c r="K4480" s="131">
        <v>0</v>
      </c>
    </row>
    <row r="4481" spans="1:11" ht="23.1" hidden="1" customHeight="1" x14ac:dyDescent="0.15">
      <c r="A4481" s="130" t="s">
        <v>9053</v>
      </c>
      <c r="B4481" s="130" t="s">
        <v>9054</v>
      </c>
      <c r="C4481" s="130" t="s">
        <v>11</v>
      </c>
      <c r="D4481" s="130">
        <v>0</v>
      </c>
      <c r="E4481" s="131">
        <v>0</v>
      </c>
      <c r="F4481" s="131">
        <v>0</v>
      </c>
      <c r="G4481" s="130" t="s">
        <v>13</v>
      </c>
      <c r="H4481" s="130">
        <v>0</v>
      </c>
      <c r="I4481" s="130">
        <v>0</v>
      </c>
      <c r="J4481" s="131">
        <v>0</v>
      </c>
      <c r="K4481" s="131">
        <v>0</v>
      </c>
    </row>
    <row r="4482" spans="1:11" ht="23.1" hidden="1" customHeight="1" x14ac:dyDescent="0.15">
      <c r="A4482" s="130" t="s">
        <v>9055</v>
      </c>
      <c r="B4482" s="130" t="s">
        <v>9056</v>
      </c>
      <c r="C4482" s="130" t="s">
        <v>25</v>
      </c>
      <c r="D4482" s="130">
        <v>0</v>
      </c>
      <c r="E4482" s="131">
        <v>0</v>
      </c>
      <c r="F4482" s="131">
        <v>0</v>
      </c>
      <c r="G4482" s="130" t="s">
        <v>64</v>
      </c>
      <c r="H4482" s="130" t="s">
        <v>72</v>
      </c>
      <c r="I4482" s="130">
        <v>0</v>
      </c>
      <c r="J4482" s="131" t="s">
        <v>29</v>
      </c>
      <c r="K4482" s="131">
        <v>0</v>
      </c>
    </row>
    <row r="4483" spans="1:11" ht="23.1" hidden="1" customHeight="1" x14ac:dyDescent="0.15">
      <c r="A4483" s="130" t="s">
        <v>9057</v>
      </c>
      <c r="B4483" s="130" t="s">
        <v>9058</v>
      </c>
      <c r="C4483" s="130" t="s">
        <v>26</v>
      </c>
      <c r="D4483" s="130">
        <v>0</v>
      </c>
      <c r="E4483" s="131">
        <v>0</v>
      </c>
      <c r="F4483" s="131">
        <v>0</v>
      </c>
      <c r="G4483" s="130" t="s">
        <v>26</v>
      </c>
      <c r="H4483" s="130">
        <v>0</v>
      </c>
      <c r="I4483" s="130">
        <v>0</v>
      </c>
      <c r="J4483" s="131">
        <v>0</v>
      </c>
      <c r="K4483" s="131">
        <v>0</v>
      </c>
    </row>
    <row r="4484" spans="1:11" ht="23.1" hidden="1" customHeight="1" x14ac:dyDescent="0.15">
      <c r="A4484" s="130" t="s">
        <v>9059</v>
      </c>
      <c r="B4484" s="130" t="s">
        <v>9060</v>
      </c>
      <c r="C4484" s="130" t="s">
        <v>26</v>
      </c>
      <c r="D4484" s="130">
        <v>0</v>
      </c>
      <c r="E4484" s="131">
        <v>0</v>
      </c>
      <c r="F4484" s="131">
        <v>0</v>
      </c>
      <c r="G4484" s="130" t="s">
        <v>26</v>
      </c>
      <c r="H4484" s="130">
        <v>0</v>
      </c>
      <c r="I4484" s="130">
        <v>0</v>
      </c>
      <c r="J4484" s="131">
        <v>0</v>
      </c>
      <c r="K4484" s="131">
        <v>0</v>
      </c>
    </row>
    <row r="4485" spans="1:11" ht="23.1" hidden="1" customHeight="1" x14ac:dyDescent="0.15">
      <c r="A4485" s="130" t="s">
        <v>9061</v>
      </c>
      <c r="B4485" s="130" t="s">
        <v>9062</v>
      </c>
      <c r="C4485" s="130" t="s">
        <v>11</v>
      </c>
      <c r="D4485" s="130">
        <v>0</v>
      </c>
      <c r="E4485" s="131">
        <v>0</v>
      </c>
      <c r="F4485" s="131">
        <v>0</v>
      </c>
      <c r="G4485" s="130" t="s">
        <v>13</v>
      </c>
      <c r="H4485" s="130">
        <v>0</v>
      </c>
      <c r="I4485" s="130">
        <v>0</v>
      </c>
      <c r="J4485" s="131">
        <v>0</v>
      </c>
      <c r="K4485" s="131">
        <v>0</v>
      </c>
    </row>
    <row r="4486" spans="1:11" ht="23.1" hidden="1" customHeight="1" x14ac:dyDescent="0.15">
      <c r="A4486" s="130" t="s">
        <v>9063</v>
      </c>
      <c r="B4486" s="130" t="s">
        <v>9064</v>
      </c>
      <c r="C4486" s="130" t="s">
        <v>35</v>
      </c>
      <c r="D4486" s="130">
        <v>0</v>
      </c>
      <c r="E4486" s="131">
        <v>0</v>
      </c>
      <c r="F4486" s="131">
        <v>0</v>
      </c>
      <c r="G4486" s="130" t="s">
        <v>36</v>
      </c>
      <c r="H4486" s="130">
        <v>0</v>
      </c>
      <c r="I4486" s="130">
        <v>0</v>
      </c>
      <c r="J4486" s="131">
        <v>0</v>
      </c>
      <c r="K4486" s="131">
        <v>0</v>
      </c>
    </row>
    <row r="4487" spans="1:11" ht="23.1" hidden="1" customHeight="1" x14ac:dyDescent="0.15">
      <c r="A4487" s="130" t="s">
        <v>9065</v>
      </c>
      <c r="B4487" s="130" t="s">
        <v>9066</v>
      </c>
      <c r="C4487" s="130" t="s">
        <v>18</v>
      </c>
      <c r="D4487" s="130">
        <v>0</v>
      </c>
      <c r="E4487" s="131">
        <v>0</v>
      </c>
      <c r="F4487" s="131">
        <v>0</v>
      </c>
      <c r="G4487" s="130" t="s">
        <v>18</v>
      </c>
      <c r="H4487" s="130">
        <v>0</v>
      </c>
      <c r="I4487" s="130">
        <v>0</v>
      </c>
      <c r="J4487" s="131">
        <v>0</v>
      </c>
      <c r="K4487" s="131">
        <v>0</v>
      </c>
    </row>
    <row r="4488" spans="1:11" ht="23.1" hidden="1" customHeight="1" x14ac:dyDescent="0.15">
      <c r="A4488" s="130" t="s">
        <v>9067</v>
      </c>
      <c r="B4488" s="130" t="s">
        <v>9068</v>
      </c>
      <c r="C4488" s="130" t="s">
        <v>12</v>
      </c>
      <c r="D4488" s="130" t="s">
        <v>22</v>
      </c>
      <c r="E4488" s="131">
        <v>0</v>
      </c>
      <c r="F4488" s="131">
        <v>0</v>
      </c>
      <c r="G4488" s="130" t="s">
        <v>19</v>
      </c>
      <c r="H4488" s="130" t="s">
        <v>77</v>
      </c>
      <c r="I4488" s="130">
        <v>0</v>
      </c>
      <c r="J4488" s="131">
        <v>0</v>
      </c>
      <c r="K4488" s="131">
        <v>0</v>
      </c>
    </row>
    <row r="4489" spans="1:11" ht="23.1" hidden="1" customHeight="1" x14ac:dyDescent="0.15">
      <c r="A4489" s="130" t="s">
        <v>9069</v>
      </c>
      <c r="B4489" s="130" t="s">
        <v>9070</v>
      </c>
      <c r="C4489" s="130" t="s">
        <v>11</v>
      </c>
      <c r="D4489" s="130">
        <v>0</v>
      </c>
      <c r="E4489" s="131">
        <v>0</v>
      </c>
      <c r="F4489" s="131">
        <v>0</v>
      </c>
      <c r="G4489" s="130" t="s">
        <v>13</v>
      </c>
      <c r="H4489" s="130">
        <v>0</v>
      </c>
      <c r="I4489" s="130">
        <v>0</v>
      </c>
      <c r="J4489" s="131">
        <v>0</v>
      </c>
      <c r="K4489" s="131">
        <v>0</v>
      </c>
    </row>
    <row r="4490" spans="1:11" ht="23.1" hidden="1" customHeight="1" x14ac:dyDescent="0.15">
      <c r="A4490" s="130" t="s">
        <v>9071</v>
      </c>
      <c r="B4490" s="130" t="s">
        <v>9072</v>
      </c>
      <c r="C4490" s="130" t="s">
        <v>12</v>
      </c>
      <c r="D4490" s="130" t="s">
        <v>25</v>
      </c>
      <c r="E4490" s="131">
        <v>0</v>
      </c>
      <c r="F4490" s="131">
        <v>0</v>
      </c>
      <c r="G4490" s="130" t="s">
        <v>19</v>
      </c>
      <c r="H4490" s="130" t="s">
        <v>55</v>
      </c>
      <c r="I4490" s="130">
        <v>0</v>
      </c>
      <c r="J4490" s="131">
        <v>0</v>
      </c>
      <c r="K4490" s="131">
        <v>0</v>
      </c>
    </row>
    <row r="4491" spans="1:11" ht="23.1" hidden="1" customHeight="1" x14ac:dyDescent="0.15">
      <c r="A4491" s="130" t="s">
        <v>9073</v>
      </c>
      <c r="B4491" s="130" t="s">
        <v>9074</v>
      </c>
      <c r="C4491" s="130" t="s">
        <v>12</v>
      </c>
      <c r="D4491" s="130">
        <v>0</v>
      </c>
      <c r="E4491" s="131">
        <v>0</v>
      </c>
      <c r="F4491" s="131">
        <v>0</v>
      </c>
      <c r="G4491" s="130" t="s">
        <v>19</v>
      </c>
      <c r="H4491" s="130">
        <v>0</v>
      </c>
      <c r="I4491" s="130">
        <v>0</v>
      </c>
      <c r="J4491" s="131">
        <v>0</v>
      </c>
      <c r="K4491" s="131">
        <v>0</v>
      </c>
    </row>
    <row r="4492" spans="1:11" ht="23.1" hidden="1" customHeight="1" x14ac:dyDescent="0.15">
      <c r="A4492" s="130" t="s">
        <v>9075</v>
      </c>
      <c r="B4492" s="130" t="s">
        <v>9076</v>
      </c>
      <c r="C4492" s="130" t="s">
        <v>26</v>
      </c>
      <c r="D4492" s="130">
        <v>0</v>
      </c>
      <c r="E4492" s="131">
        <v>0</v>
      </c>
      <c r="F4492" s="131">
        <v>0</v>
      </c>
      <c r="G4492" s="130" t="s">
        <v>26</v>
      </c>
      <c r="H4492" s="130">
        <v>0</v>
      </c>
      <c r="I4492" s="130">
        <v>0</v>
      </c>
      <c r="J4492" s="131">
        <v>0</v>
      </c>
      <c r="K4492" s="131">
        <v>0</v>
      </c>
    </row>
    <row r="4493" spans="1:11" ht="23.1" hidden="1" customHeight="1" x14ac:dyDescent="0.15">
      <c r="A4493" s="130" t="s">
        <v>9077</v>
      </c>
      <c r="B4493" s="130" t="s">
        <v>9078</v>
      </c>
      <c r="C4493" s="130" t="s">
        <v>11</v>
      </c>
      <c r="D4493" s="130">
        <v>0</v>
      </c>
      <c r="E4493" s="131">
        <v>0</v>
      </c>
      <c r="F4493" s="131">
        <v>0</v>
      </c>
      <c r="G4493" s="130" t="s">
        <v>62</v>
      </c>
      <c r="H4493" s="130">
        <v>0</v>
      </c>
      <c r="I4493" s="130">
        <v>0</v>
      </c>
      <c r="J4493" s="131">
        <v>0</v>
      </c>
      <c r="K4493" s="131">
        <v>0</v>
      </c>
    </row>
    <row r="4494" spans="1:11" ht="23.1" hidden="1" customHeight="1" x14ac:dyDescent="0.15">
      <c r="A4494" s="130" t="s">
        <v>9079</v>
      </c>
      <c r="B4494" s="130" t="s">
        <v>9080</v>
      </c>
      <c r="C4494" s="130" t="s">
        <v>14</v>
      </c>
      <c r="D4494" s="130">
        <v>0</v>
      </c>
      <c r="E4494" s="131">
        <v>0</v>
      </c>
      <c r="F4494" s="131">
        <v>0</v>
      </c>
      <c r="G4494" s="130" t="s">
        <v>14</v>
      </c>
      <c r="H4494" s="130">
        <v>0</v>
      </c>
      <c r="I4494" s="130">
        <v>0</v>
      </c>
      <c r="J4494" s="131">
        <v>0</v>
      </c>
      <c r="K4494" s="131">
        <v>0</v>
      </c>
    </row>
    <row r="4495" spans="1:11" ht="23.1" hidden="1" customHeight="1" x14ac:dyDescent="0.15">
      <c r="A4495" s="130" t="s">
        <v>9081</v>
      </c>
      <c r="B4495" s="130" t="s">
        <v>9082</v>
      </c>
      <c r="C4495" s="130" t="s">
        <v>12</v>
      </c>
      <c r="D4495" s="130">
        <v>0</v>
      </c>
      <c r="E4495" s="131">
        <v>0</v>
      </c>
      <c r="F4495" s="131">
        <v>0</v>
      </c>
      <c r="G4495" s="130" t="s">
        <v>19</v>
      </c>
      <c r="H4495" s="130">
        <v>0</v>
      </c>
      <c r="I4495" s="130">
        <v>0</v>
      </c>
      <c r="J4495" s="131">
        <v>0</v>
      </c>
      <c r="K4495" s="131">
        <v>0</v>
      </c>
    </row>
    <row r="4496" spans="1:11" ht="23.1" hidden="1" customHeight="1" x14ac:dyDescent="0.15">
      <c r="A4496" s="130" t="s">
        <v>9083</v>
      </c>
      <c r="B4496" s="130" t="s">
        <v>9084</v>
      </c>
      <c r="C4496" s="130" t="s">
        <v>22</v>
      </c>
      <c r="D4496" s="130">
        <v>0</v>
      </c>
      <c r="E4496" s="131">
        <v>0</v>
      </c>
      <c r="F4496" s="131">
        <v>0</v>
      </c>
      <c r="G4496" s="130" t="s">
        <v>85</v>
      </c>
      <c r="H4496" s="130">
        <v>0</v>
      </c>
      <c r="I4496" s="130">
        <v>0</v>
      </c>
      <c r="J4496" s="131">
        <v>0</v>
      </c>
      <c r="K4496" s="131">
        <v>0</v>
      </c>
    </row>
    <row r="4497" spans="1:11" ht="23.1" hidden="1" customHeight="1" x14ac:dyDescent="0.15">
      <c r="A4497" s="130" t="s">
        <v>9085</v>
      </c>
      <c r="B4497" s="130" t="s">
        <v>9086</v>
      </c>
      <c r="C4497" s="130" t="s">
        <v>22</v>
      </c>
      <c r="D4497" s="130">
        <v>0</v>
      </c>
      <c r="E4497" s="131">
        <v>0</v>
      </c>
      <c r="F4497" s="131">
        <v>0</v>
      </c>
      <c r="G4497" s="130" t="s">
        <v>51</v>
      </c>
      <c r="H4497" s="130">
        <v>0</v>
      </c>
      <c r="I4497" s="130">
        <v>0</v>
      </c>
      <c r="J4497" s="131">
        <v>0</v>
      </c>
      <c r="K4497" s="131">
        <v>0</v>
      </c>
    </row>
    <row r="4498" spans="1:11" ht="23.1" hidden="1" customHeight="1" x14ac:dyDescent="0.15">
      <c r="A4498" s="130" t="s">
        <v>9087</v>
      </c>
      <c r="B4498" s="130" t="s">
        <v>9088</v>
      </c>
      <c r="C4498" s="130" t="s">
        <v>12</v>
      </c>
      <c r="D4498" s="130" t="s">
        <v>39</v>
      </c>
      <c r="E4498" s="131">
        <v>0</v>
      </c>
      <c r="F4498" s="131">
        <v>0</v>
      </c>
      <c r="G4498" s="130" t="s">
        <v>19</v>
      </c>
      <c r="H4498" s="130" t="s">
        <v>43</v>
      </c>
      <c r="I4498" s="130">
        <v>0</v>
      </c>
      <c r="J4498" s="131">
        <v>0</v>
      </c>
      <c r="K4498" s="131">
        <v>0</v>
      </c>
    </row>
    <row r="4499" spans="1:11" ht="23.1" hidden="1" customHeight="1" x14ac:dyDescent="0.15">
      <c r="A4499" s="130" t="s">
        <v>9089</v>
      </c>
      <c r="B4499" s="130" t="s">
        <v>9090</v>
      </c>
      <c r="C4499" s="130" t="s">
        <v>12</v>
      </c>
      <c r="D4499" s="130">
        <v>0</v>
      </c>
      <c r="E4499" s="131">
        <v>0</v>
      </c>
      <c r="F4499" s="131">
        <v>0</v>
      </c>
      <c r="G4499" s="130" t="s">
        <v>19</v>
      </c>
      <c r="H4499" s="130">
        <v>0</v>
      </c>
      <c r="I4499" s="130">
        <v>0</v>
      </c>
      <c r="J4499" s="131">
        <v>0</v>
      </c>
      <c r="K4499" s="131">
        <v>0</v>
      </c>
    </row>
    <row r="4500" spans="1:11" ht="23.1" hidden="1" customHeight="1" x14ac:dyDescent="0.15">
      <c r="A4500" s="130" t="s">
        <v>9091</v>
      </c>
      <c r="B4500" s="130" t="s">
        <v>9092</v>
      </c>
      <c r="C4500" s="130" t="s">
        <v>12</v>
      </c>
      <c r="D4500" s="130">
        <v>0</v>
      </c>
      <c r="E4500" s="131">
        <v>0</v>
      </c>
      <c r="F4500" s="131">
        <v>0</v>
      </c>
      <c r="G4500" s="130" t="s">
        <v>19</v>
      </c>
      <c r="H4500" s="130">
        <v>0</v>
      </c>
      <c r="I4500" s="130">
        <v>0</v>
      </c>
      <c r="J4500" s="131">
        <v>0</v>
      </c>
      <c r="K4500" s="131">
        <v>0</v>
      </c>
    </row>
    <row r="4501" spans="1:11" ht="23.1" hidden="1" customHeight="1" x14ac:dyDescent="0.15">
      <c r="A4501" s="130" t="s">
        <v>9093</v>
      </c>
      <c r="B4501" s="130" t="s">
        <v>9094</v>
      </c>
      <c r="C4501" s="130" t="s">
        <v>26</v>
      </c>
      <c r="D4501" s="130">
        <v>0</v>
      </c>
      <c r="E4501" s="131">
        <v>0</v>
      </c>
      <c r="F4501" s="131">
        <v>0</v>
      </c>
      <c r="G4501" s="130" t="s">
        <v>26</v>
      </c>
      <c r="H4501" s="130">
        <v>0</v>
      </c>
      <c r="I4501" s="130">
        <v>0</v>
      </c>
      <c r="J4501" s="131">
        <v>0</v>
      </c>
      <c r="K4501" s="131">
        <v>0</v>
      </c>
    </row>
    <row r="4502" spans="1:11" ht="23.1" hidden="1" customHeight="1" x14ac:dyDescent="0.15">
      <c r="A4502" s="130" t="s">
        <v>9095</v>
      </c>
      <c r="B4502" s="130" t="s">
        <v>9096</v>
      </c>
      <c r="C4502" s="130" t="s">
        <v>26</v>
      </c>
      <c r="D4502" s="130">
        <v>0</v>
      </c>
      <c r="E4502" s="131">
        <v>0</v>
      </c>
      <c r="F4502" s="131">
        <v>0</v>
      </c>
      <c r="G4502" s="130" t="s">
        <v>26</v>
      </c>
      <c r="H4502" s="130" t="s">
        <v>29</v>
      </c>
      <c r="I4502" s="130">
        <v>0</v>
      </c>
      <c r="J4502" s="131">
        <v>0</v>
      </c>
      <c r="K4502" s="131">
        <v>0</v>
      </c>
    </row>
    <row r="4503" spans="1:11" ht="23.1" hidden="1" customHeight="1" x14ac:dyDescent="0.15">
      <c r="A4503" s="130" t="s">
        <v>9097</v>
      </c>
      <c r="B4503" s="130" t="s">
        <v>9098</v>
      </c>
      <c r="C4503" s="130" t="s">
        <v>22</v>
      </c>
      <c r="D4503" s="130">
        <v>0</v>
      </c>
      <c r="E4503" s="131">
        <v>0</v>
      </c>
      <c r="F4503" s="131">
        <v>0</v>
      </c>
      <c r="G4503" s="130" t="s">
        <v>70</v>
      </c>
      <c r="H4503" s="130">
        <v>0</v>
      </c>
      <c r="I4503" s="130">
        <v>0</v>
      </c>
      <c r="J4503" s="131">
        <v>0</v>
      </c>
      <c r="K4503" s="131">
        <v>0</v>
      </c>
    </row>
    <row r="4504" spans="1:11" ht="23.1" hidden="1" customHeight="1" x14ac:dyDescent="0.15">
      <c r="A4504" s="130" t="s">
        <v>9099</v>
      </c>
      <c r="B4504" s="130" t="s">
        <v>9100</v>
      </c>
      <c r="C4504" s="130" t="s">
        <v>22</v>
      </c>
      <c r="D4504" s="130">
        <v>0</v>
      </c>
      <c r="E4504" s="131">
        <v>0</v>
      </c>
      <c r="F4504" s="131">
        <v>0</v>
      </c>
      <c r="G4504" s="130" t="s">
        <v>51</v>
      </c>
      <c r="H4504" s="130">
        <v>0</v>
      </c>
      <c r="I4504" s="130">
        <v>0</v>
      </c>
      <c r="J4504" s="131">
        <v>0</v>
      </c>
      <c r="K4504" s="131">
        <v>0</v>
      </c>
    </row>
    <row r="4505" spans="1:11" ht="23.1" hidden="1" customHeight="1" x14ac:dyDescent="0.15">
      <c r="A4505" s="130" t="s">
        <v>9101</v>
      </c>
      <c r="B4505" s="130" t="s">
        <v>9102</v>
      </c>
      <c r="C4505" s="130" t="s">
        <v>22</v>
      </c>
      <c r="D4505" s="130">
        <v>0</v>
      </c>
      <c r="E4505" s="131">
        <v>0</v>
      </c>
      <c r="F4505" s="131">
        <v>0</v>
      </c>
      <c r="G4505" s="130" t="s">
        <v>51</v>
      </c>
      <c r="H4505" s="130">
        <v>0</v>
      </c>
      <c r="I4505" s="130">
        <v>0</v>
      </c>
      <c r="J4505" s="131">
        <v>0</v>
      </c>
      <c r="K4505" s="131">
        <v>0</v>
      </c>
    </row>
    <row r="4506" spans="1:11" ht="23.1" hidden="1" customHeight="1" x14ac:dyDescent="0.15">
      <c r="A4506" s="130" t="s">
        <v>9103</v>
      </c>
      <c r="B4506" s="130" t="s">
        <v>9104</v>
      </c>
      <c r="C4506" s="130" t="s">
        <v>22</v>
      </c>
      <c r="D4506" s="130">
        <v>0</v>
      </c>
      <c r="E4506" s="131">
        <v>0</v>
      </c>
      <c r="F4506" s="131">
        <v>0</v>
      </c>
      <c r="G4506" s="130" t="s">
        <v>51</v>
      </c>
      <c r="H4506" s="130">
        <v>0</v>
      </c>
      <c r="I4506" s="130">
        <v>0</v>
      </c>
      <c r="J4506" s="131">
        <v>0</v>
      </c>
      <c r="K4506" s="131">
        <v>0</v>
      </c>
    </row>
    <row r="4507" spans="1:11" ht="23.1" hidden="1" customHeight="1" x14ac:dyDescent="0.15">
      <c r="A4507" s="130" t="s">
        <v>9105</v>
      </c>
      <c r="B4507" s="130" t="s">
        <v>9106</v>
      </c>
      <c r="C4507" s="130" t="s">
        <v>11</v>
      </c>
      <c r="D4507" s="130">
        <v>0</v>
      </c>
      <c r="E4507" s="131">
        <v>0</v>
      </c>
      <c r="F4507" s="131">
        <v>0</v>
      </c>
      <c r="G4507" s="130" t="s">
        <v>13</v>
      </c>
      <c r="H4507" s="130">
        <v>0</v>
      </c>
      <c r="I4507" s="130">
        <v>0</v>
      </c>
      <c r="J4507" s="131">
        <v>0</v>
      </c>
      <c r="K4507" s="131">
        <v>0</v>
      </c>
    </row>
    <row r="4508" spans="1:11" ht="23.1" hidden="1" customHeight="1" x14ac:dyDescent="0.15">
      <c r="A4508" s="130" t="s">
        <v>9107</v>
      </c>
      <c r="B4508" s="130" t="s">
        <v>9108</v>
      </c>
      <c r="C4508" s="130" t="s">
        <v>22</v>
      </c>
      <c r="D4508" s="130">
        <v>0</v>
      </c>
      <c r="E4508" s="131">
        <v>0</v>
      </c>
      <c r="F4508" s="131">
        <v>0</v>
      </c>
      <c r="G4508" s="130" t="s">
        <v>70</v>
      </c>
      <c r="H4508" s="130">
        <v>0</v>
      </c>
      <c r="I4508" s="130">
        <v>0</v>
      </c>
      <c r="J4508" s="131">
        <v>0</v>
      </c>
      <c r="K4508" s="131">
        <v>0</v>
      </c>
    </row>
    <row r="4509" spans="1:11" ht="23.1" hidden="1" customHeight="1" x14ac:dyDescent="0.15">
      <c r="A4509" s="130" t="s">
        <v>9109</v>
      </c>
      <c r="B4509" s="130" t="s">
        <v>9110</v>
      </c>
      <c r="C4509" s="130" t="s">
        <v>17</v>
      </c>
      <c r="D4509" s="130">
        <v>0</v>
      </c>
      <c r="E4509" s="131">
        <v>0</v>
      </c>
      <c r="F4509" s="131">
        <v>0</v>
      </c>
      <c r="G4509" s="130" t="s">
        <v>23</v>
      </c>
      <c r="H4509" s="130">
        <v>0</v>
      </c>
      <c r="I4509" s="130">
        <v>0</v>
      </c>
      <c r="J4509" s="131">
        <v>0</v>
      </c>
      <c r="K4509" s="131">
        <v>0</v>
      </c>
    </row>
    <row r="4510" spans="1:11" ht="23.1" hidden="1" customHeight="1" x14ac:dyDescent="0.15">
      <c r="A4510" s="130" t="s">
        <v>9111</v>
      </c>
      <c r="B4510" s="130" t="s">
        <v>9112</v>
      </c>
      <c r="C4510" s="130" t="s">
        <v>39</v>
      </c>
      <c r="D4510" s="130">
        <v>0</v>
      </c>
      <c r="E4510" s="131" t="s">
        <v>17</v>
      </c>
      <c r="F4510" s="131">
        <v>0</v>
      </c>
      <c r="G4510" s="130" t="s">
        <v>67</v>
      </c>
      <c r="H4510" s="130">
        <v>0</v>
      </c>
      <c r="I4510" s="130">
        <v>0</v>
      </c>
      <c r="J4510" s="131">
        <v>0</v>
      </c>
      <c r="K4510" s="131">
        <v>0</v>
      </c>
    </row>
    <row r="4511" spans="1:11" ht="23.1" hidden="1" customHeight="1" x14ac:dyDescent="0.15">
      <c r="A4511" s="130" t="s">
        <v>9113</v>
      </c>
      <c r="B4511" s="130" t="s">
        <v>9114</v>
      </c>
      <c r="C4511" s="130" t="s">
        <v>18</v>
      </c>
      <c r="D4511" s="130">
        <v>0</v>
      </c>
      <c r="E4511" s="131">
        <v>0</v>
      </c>
      <c r="F4511" s="131">
        <v>0</v>
      </c>
      <c r="G4511" s="130" t="s">
        <v>18</v>
      </c>
      <c r="H4511" s="130">
        <v>0</v>
      </c>
      <c r="I4511" s="130">
        <v>0</v>
      </c>
      <c r="J4511" s="131">
        <v>0</v>
      </c>
      <c r="K4511" s="131">
        <v>0</v>
      </c>
    </row>
    <row r="4512" spans="1:11" ht="23.1" hidden="1" customHeight="1" x14ac:dyDescent="0.15">
      <c r="A4512" s="130" t="s">
        <v>9115</v>
      </c>
      <c r="B4512" s="130" t="s">
        <v>9116</v>
      </c>
      <c r="C4512" s="130" t="s">
        <v>17</v>
      </c>
      <c r="D4512" s="130">
        <v>0</v>
      </c>
      <c r="E4512" s="131">
        <v>0</v>
      </c>
      <c r="F4512" s="131">
        <v>0</v>
      </c>
      <c r="G4512" s="130" t="s">
        <v>37</v>
      </c>
      <c r="H4512" s="130">
        <v>0</v>
      </c>
      <c r="I4512" s="130">
        <v>0</v>
      </c>
      <c r="J4512" s="131">
        <v>0</v>
      </c>
      <c r="K4512" s="131">
        <v>0</v>
      </c>
    </row>
    <row r="4513" spans="1:11" ht="23.1" hidden="1" customHeight="1" x14ac:dyDescent="0.15">
      <c r="A4513" s="130" t="s">
        <v>9117</v>
      </c>
      <c r="B4513" s="130" t="s">
        <v>9118</v>
      </c>
      <c r="C4513" s="130" t="s">
        <v>22</v>
      </c>
      <c r="D4513" s="130">
        <v>0</v>
      </c>
      <c r="E4513" s="131">
        <v>0</v>
      </c>
      <c r="F4513" s="131">
        <v>0</v>
      </c>
      <c r="G4513" s="130" t="s">
        <v>84</v>
      </c>
      <c r="H4513" s="130">
        <v>0</v>
      </c>
      <c r="I4513" s="130">
        <v>0</v>
      </c>
      <c r="J4513" s="131">
        <v>0</v>
      </c>
      <c r="K4513" s="131">
        <v>0</v>
      </c>
    </row>
    <row r="4514" spans="1:11" ht="23.1" hidden="1" customHeight="1" x14ac:dyDescent="0.15">
      <c r="A4514" s="130" t="s">
        <v>9119</v>
      </c>
      <c r="B4514" s="130" t="s">
        <v>9120</v>
      </c>
      <c r="C4514" s="130" t="s">
        <v>25</v>
      </c>
      <c r="D4514" s="130">
        <v>0</v>
      </c>
      <c r="E4514" s="131">
        <v>0</v>
      </c>
      <c r="F4514" s="131">
        <v>0</v>
      </c>
      <c r="G4514" s="130" t="s">
        <v>41</v>
      </c>
      <c r="H4514" s="130">
        <v>0</v>
      </c>
      <c r="I4514" s="130">
        <v>0</v>
      </c>
      <c r="J4514" s="131">
        <v>0</v>
      </c>
      <c r="K4514" s="131">
        <v>0</v>
      </c>
    </row>
    <row r="4515" spans="1:11" ht="23.1" hidden="1" customHeight="1" x14ac:dyDescent="0.15">
      <c r="A4515" s="130" t="s">
        <v>9121</v>
      </c>
      <c r="B4515" s="130" t="s">
        <v>9122</v>
      </c>
      <c r="C4515" s="130" t="s">
        <v>22</v>
      </c>
      <c r="D4515" s="130">
        <v>0</v>
      </c>
      <c r="E4515" s="131">
        <v>0</v>
      </c>
      <c r="F4515" s="131">
        <v>0</v>
      </c>
      <c r="G4515" s="130" t="s">
        <v>51</v>
      </c>
      <c r="H4515" s="130">
        <v>0</v>
      </c>
      <c r="I4515" s="130">
        <v>0</v>
      </c>
      <c r="J4515" s="131">
        <v>0</v>
      </c>
      <c r="K4515" s="131">
        <v>0</v>
      </c>
    </row>
    <row r="4516" spans="1:11" ht="23.1" hidden="1" customHeight="1" x14ac:dyDescent="0.15">
      <c r="A4516" s="130" t="s">
        <v>9123</v>
      </c>
      <c r="B4516" s="130" t="s">
        <v>9124</v>
      </c>
      <c r="C4516" s="130" t="s">
        <v>12</v>
      </c>
      <c r="D4516" s="130">
        <v>0</v>
      </c>
      <c r="E4516" s="131">
        <v>0</v>
      </c>
      <c r="F4516" s="131">
        <v>0</v>
      </c>
      <c r="G4516" s="130" t="s">
        <v>19</v>
      </c>
      <c r="H4516" s="130">
        <v>0</v>
      </c>
      <c r="I4516" s="130">
        <v>0</v>
      </c>
      <c r="J4516" s="131">
        <v>0</v>
      </c>
      <c r="K4516" s="131">
        <v>0</v>
      </c>
    </row>
    <row r="4517" spans="1:11" ht="23.1" hidden="1" customHeight="1" x14ac:dyDescent="0.15">
      <c r="A4517" s="130" t="s">
        <v>9125</v>
      </c>
      <c r="B4517" s="130" t="s">
        <v>9126</v>
      </c>
      <c r="C4517" s="130" t="s">
        <v>11</v>
      </c>
      <c r="D4517" s="130">
        <v>0</v>
      </c>
      <c r="E4517" s="131">
        <v>0</v>
      </c>
      <c r="F4517" s="131">
        <v>0</v>
      </c>
      <c r="G4517" s="130" t="s">
        <v>32</v>
      </c>
      <c r="H4517" s="130">
        <v>0</v>
      </c>
      <c r="I4517" s="130">
        <v>0</v>
      </c>
      <c r="J4517" s="131">
        <v>0</v>
      </c>
      <c r="K4517" s="131">
        <v>0</v>
      </c>
    </row>
    <row r="4518" spans="1:11" ht="23.1" hidden="1" customHeight="1" x14ac:dyDescent="0.15">
      <c r="A4518" s="130" t="s">
        <v>9127</v>
      </c>
      <c r="B4518" s="130" t="s">
        <v>9128</v>
      </c>
      <c r="C4518" s="130" t="s">
        <v>17</v>
      </c>
      <c r="D4518" s="130">
        <v>0</v>
      </c>
      <c r="E4518" s="131">
        <v>0</v>
      </c>
      <c r="F4518" s="131">
        <v>0</v>
      </c>
      <c r="G4518" s="130" t="s">
        <v>23</v>
      </c>
      <c r="H4518" s="130">
        <v>0</v>
      </c>
      <c r="I4518" s="130">
        <v>0</v>
      </c>
      <c r="J4518" s="131">
        <v>0</v>
      </c>
      <c r="K4518" s="131">
        <v>0</v>
      </c>
    </row>
    <row r="4519" spans="1:11" ht="23.1" hidden="1" customHeight="1" x14ac:dyDescent="0.15">
      <c r="A4519" s="130" t="s">
        <v>9129</v>
      </c>
      <c r="B4519" s="130" t="s">
        <v>9130</v>
      </c>
      <c r="C4519" s="130" t="s">
        <v>17</v>
      </c>
      <c r="D4519" s="130">
        <v>0</v>
      </c>
      <c r="E4519" s="131">
        <v>0</v>
      </c>
      <c r="F4519" s="131">
        <v>0</v>
      </c>
      <c r="G4519" s="130" t="s">
        <v>23</v>
      </c>
      <c r="H4519" s="130" t="s">
        <v>13</v>
      </c>
      <c r="I4519" s="130">
        <v>0</v>
      </c>
      <c r="J4519" s="131">
        <v>0</v>
      </c>
      <c r="K4519" s="131">
        <v>0</v>
      </c>
    </row>
    <row r="4520" spans="1:11" ht="23.1" hidden="1" customHeight="1" x14ac:dyDescent="0.15">
      <c r="A4520" s="130" t="s">
        <v>9131</v>
      </c>
      <c r="B4520" s="130" t="s">
        <v>9132</v>
      </c>
      <c r="C4520" s="130" t="s">
        <v>22</v>
      </c>
      <c r="D4520" s="130">
        <v>0</v>
      </c>
      <c r="E4520" s="131">
        <v>0</v>
      </c>
      <c r="F4520" s="131">
        <v>0</v>
      </c>
      <c r="G4520" s="130" t="s">
        <v>51</v>
      </c>
      <c r="H4520" s="130">
        <v>0</v>
      </c>
      <c r="I4520" s="130">
        <v>0</v>
      </c>
      <c r="J4520" s="131">
        <v>0</v>
      </c>
      <c r="K4520" s="131">
        <v>0</v>
      </c>
    </row>
    <row r="4521" spans="1:11" ht="23.1" hidden="1" customHeight="1" x14ac:dyDescent="0.15">
      <c r="A4521" s="130" t="s">
        <v>9133</v>
      </c>
      <c r="B4521" s="130" t="s">
        <v>9134</v>
      </c>
      <c r="C4521" s="130" t="s">
        <v>22</v>
      </c>
      <c r="D4521" s="130">
        <v>0</v>
      </c>
      <c r="E4521" s="131">
        <v>0</v>
      </c>
      <c r="F4521" s="131">
        <v>0</v>
      </c>
      <c r="G4521" s="130" t="s">
        <v>84</v>
      </c>
      <c r="H4521" s="130">
        <v>0</v>
      </c>
      <c r="I4521" s="130">
        <v>0</v>
      </c>
      <c r="J4521" s="131">
        <v>0</v>
      </c>
      <c r="K4521" s="131">
        <v>0</v>
      </c>
    </row>
    <row r="4522" spans="1:11" ht="23.1" hidden="1" customHeight="1" x14ac:dyDescent="0.15">
      <c r="A4522" s="130" t="s">
        <v>9135</v>
      </c>
      <c r="B4522" s="130" t="s">
        <v>9136</v>
      </c>
      <c r="C4522" s="130" t="s">
        <v>18</v>
      </c>
      <c r="D4522" s="130">
        <v>0</v>
      </c>
      <c r="E4522" s="131">
        <v>0</v>
      </c>
      <c r="F4522" s="131">
        <v>0</v>
      </c>
      <c r="G4522" s="130" t="s">
        <v>18</v>
      </c>
      <c r="H4522" s="130">
        <v>0</v>
      </c>
      <c r="I4522" s="130">
        <v>0</v>
      </c>
      <c r="J4522" s="131">
        <v>0</v>
      </c>
      <c r="K4522" s="131">
        <v>0</v>
      </c>
    </row>
    <row r="4523" spans="1:11" ht="23.1" hidden="1" customHeight="1" x14ac:dyDescent="0.15">
      <c r="A4523" s="130" t="s">
        <v>9137</v>
      </c>
      <c r="B4523" s="130" t="s">
        <v>9138</v>
      </c>
      <c r="C4523" s="130" t="s">
        <v>22</v>
      </c>
      <c r="D4523" s="130" t="s">
        <v>35</v>
      </c>
      <c r="E4523" s="131">
        <v>0</v>
      </c>
      <c r="F4523" s="131">
        <v>0</v>
      </c>
      <c r="G4523" s="130" t="s">
        <v>70</v>
      </c>
      <c r="H4523" s="130" t="s">
        <v>26</v>
      </c>
      <c r="I4523" s="130" t="s">
        <v>36</v>
      </c>
      <c r="J4523" s="131">
        <v>0</v>
      </c>
      <c r="K4523" s="131">
        <v>0</v>
      </c>
    </row>
    <row r="4524" spans="1:11" ht="23.1" hidden="1" customHeight="1" x14ac:dyDescent="0.15">
      <c r="A4524" s="130" t="s">
        <v>9139</v>
      </c>
      <c r="B4524" s="130" t="s">
        <v>9140</v>
      </c>
      <c r="C4524" s="130" t="s">
        <v>17</v>
      </c>
      <c r="D4524" s="130" t="s">
        <v>25</v>
      </c>
      <c r="E4524" s="131">
        <v>0</v>
      </c>
      <c r="F4524" s="131">
        <v>0</v>
      </c>
      <c r="G4524" s="130" t="s">
        <v>23</v>
      </c>
      <c r="H4524" s="130" t="s">
        <v>27</v>
      </c>
      <c r="I4524" s="130">
        <v>0</v>
      </c>
      <c r="J4524" s="131">
        <v>0</v>
      </c>
      <c r="K4524" s="131">
        <v>0</v>
      </c>
    </row>
    <row r="4525" spans="1:11" ht="23.1" hidden="1" customHeight="1" x14ac:dyDescent="0.15">
      <c r="A4525" s="130" t="s">
        <v>9141</v>
      </c>
      <c r="B4525" s="130" t="s">
        <v>9142</v>
      </c>
      <c r="C4525" s="130" t="s">
        <v>22</v>
      </c>
      <c r="D4525" s="130">
        <v>0</v>
      </c>
      <c r="E4525" s="131">
        <v>0</v>
      </c>
      <c r="F4525" s="131">
        <v>0</v>
      </c>
      <c r="G4525" s="130" t="s">
        <v>51</v>
      </c>
      <c r="H4525" s="130">
        <v>0</v>
      </c>
      <c r="I4525" s="130">
        <v>0</v>
      </c>
      <c r="J4525" s="131">
        <v>0</v>
      </c>
      <c r="K4525" s="131">
        <v>0</v>
      </c>
    </row>
    <row r="4526" spans="1:11" ht="23.1" hidden="1" customHeight="1" x14ac:dyDescent="0.15">
      <c r="A4526" s="130" t="s">
        <v>9143</v>
      </c>
      <c r="B4526" s="130" t="s">
        <v>9144</v>
      </c>
      <c r="C4526" s="130" t="s">
        <v>11</v>
      </c>
      <c r="D4526" s="130">
        <v>0</v>
      </c>
      <c r="E4526" s="131">
        <v>0</v>
      </c>
      <c r="F4526" s="131">
        <v>0</v>
      </c>
      <c r="G4526" s="130" t="s">
        <v>62</v>
      </c>
      <c r="H4526" s="130">
        <v>0</v>
      </c>
      <c r="I4526" s="130">
        <v>0</v>
      </c>
      <c r="J4526" s="131">
        <v>0</v>
      </c>
      <c r="K4526" s="131">
        <v>0</v>
      </c>
    </row>
    <row r="4527" spans="1:11" ht="23.1" hidden="1" customHeight="1" x14ac:dyDescent="0.15">
      <c r="A4527" s="130" t="s">
        <v>9145</v>
      </c>
      <c r="B4527" s="130" t="s">
        <v>9146</v>
      </c>
      <c r="C4527" s="130" t="s">
        <v>39</v>
      </c>
      <c r="D4527" s="130">
        <v>0</v>
      </c>
      <c r="E4527" s="131">
        <v>0</v>
      </c>
      <c r="F4527" s="131">
        <v>0</v>
      </c>
      <c r="G4527" s="130" t="s">
        <v>52</v>
      </c>
      <c r="H4527" s="130">
        <v>0</v>
      </c>
      <c r="I4527" s="130">
        <v>0</v>
      </c>
      <c r="J4527" s="131">
        <v>0</v>
      </c>
      <c r="K4527" s="131">
        <v>0</v>
      </c>
    </row>
    <row r="4528" spans="1:11" ht="23.1" hidden="1" customHeight="1" x14ac:dyDescent="0.15">
      <c r="A4528" s="130" t="s">
        <v>9147</v>
      </c>
      <c r="B4528" s="130" t="s">
        <v>9148</v>
      </c>
      <c r="C4528" s="130" t="s">
        <v>11</v>
      </c>
      <c r="D4528" s="130">
        <v>0</v>
      </c>
      <c r="E4528" s="131">
        <v>0</v>
      </c>
      <c r="F4528" s="131">
        <v>0</v>
      </c>
      <c r="G4528" s="130" t="s">
        <v>13</v>
      </c>
      <c r="H4528" s="130">
        <v>0</v>
      </c>
      <c r="I4528" s="130">
        <v>0</v>
      </c>
      <c r="J4528" s="131">
        <v>0</v>
      </c>
      <c r="K4528" s="131">
        <v>0</v>
      </c>
    </row>
    <row r="4529" spans="1:11" ht="23.1" hidden="1" customHeight="1" x14ac:dyDescent="0.15">
      <c r="A4529" s="130" t="s">
        <v>9149</v>
      </c>
      <c r="B4529" s="130" t="s">
        <v>9150</v>
      </c>
      <c r="C4529" s="130" t="s">
        <v>17</v>
      </c>
      <c r="D4529" s="130" t="s">
        <v>11</v>
      </c>
      <c r="E4529" s="131">
        <v>0</v>
      </c>
      <c r="F4529" s="131">
        <v>0</v>
      </c>
      <c r="G4529" s="130" t="s">
        <v>23</v>
      </c>
      <c r="H4529" s="130" t="s">
        <v>13</v>
      </c>
      <c r="I4529" s="130">
        <v>0</v>
      </c>
      <c r="J4529" s="131">
        <v>0</v>
      </c>
      <c r="K4529" s="131">
        <v>0</v>
      </c>
    </row>
    <row r="4530" spans="1:11" ht="23.1" hidden="1" customHeight="1" x14ac:dyDescent="0.15">
      <c r="A4530" s="130" t="s">
        <v>9151</v>
      </c>
      <c r="B4530" s="130" t="s">
        <v>9152</v>
      </c>
      <c r="C4530" s="130" t="s">
        <v>12</v>
      </c>
      <c r="D4530" s="130">
        <v>0</v>
      </c>
      <c r="E4530" s="131">
        <v>0</v>
      </c>
      <c r="F4530" s="131">
        <v>0</v>
      </c>
      <c r="G4530" s="130" t="s">
        <v>19</v>
      </c>
      <c r="H4530" s="130">
        <v>0</v>
      </c>
      <c r="I4530" s="130">
        <v>0</v>
      </c>
      <c r="J4530" s="131">
        <v>0</v>
      </c>
      <c r="K4530" s="131">
        <v>0</v>
      </c>
    </row>
    <row r="4531" spans="1:11" ht="23.1" hidden="1" customHeight="1" x14ac:dyDescent="0.15">
      <c r="A4531" s="130" t="s">
        <v>9153</v>
      </c>
      <c r="B4531" s="130" t="s">
        <v>9154</v>
      </c>
      <c r="C4531" s="130" t="s">
        <v>22</v>
      </c>
      <c r="D4531" s="130">
        <v>0</v>
      </c>
      <c r="E4531" s="131">
        <v>0</v>
      </c>
      <c r="F4531" s="131">
        <v>0</v>
      </c>
      <c r="G4531" s="130" t="s">
        <v>79</v>
      </c>
      <c r="H4531" s="130">
        <v>0</v>
      </c>
      <c r="I4531" s="130">
        <v>0</v>
      </c>
      <c r="J4531" s="131">
        <v>0</v>
      </c>
      <c r="K4531" s="131">
        <v>0</v>
      </c>
    </row>
    <row r="4532" spans="1:11" ht="23.1" hidden="1" customHeight="1" x14ac:dyDescent="0.15">
      <c r="A4532" s="130" t="s">
        <v>9155</v>
      </c>
      <c r="B4532" s="130" t="s">
        <v>9156</v>
      </c>
      <c r="C4532" s="130" t="s">
        <v>11</v>
      </c>
      <c r="D4532" s="130">
        <v>0</v>
      </c>
      <c r="E4532" s="131" t="s">
        <v>35</v>
      </c>
      <c r="F4532" s="131">
        <v>0</v>
      </c>
      <c r="G4532" s="130" t="s">
        <v>13</v>
      </c>
      <c r="H4532" s="130">
        <v>0</v>
      </c>
      <c r="I4532" s="130">
        <v>0</v>
      </c>
      <c r="J4532" s="131" t="s">
        <v>36</v>
      </c>
      <c r="K4532" s="131">
        <v>0</v>
      </c>
    </row>
    <row r="4533" spans="1:11" ht="23.1" hidden="1" customHeight="1" x14ac:dyDescent="0.15">
      <c r="A4533" s="130" t="s">
        <v>9157</v>
      </c>
      <c r="B4533" s="130" t="s">
        <v>9158</v>
      </c>
      <c r="C4533" s="130" t="s">
        <v>40</v>
      </c>
      <c r="D4533" s="130" t="s">
        <v>11</v>
      </c>
      <c r="E4533" s="131">
        <v>0</v>
      </c>
      <c r="F4533" s="131">
        <v>0</v>
      </c>
      <c r="G4533" s="130" t="s">
        <v>40</v>
      </c>
      <c r="H4533" s="130" t="s">
        <v>13</v>
      </c>
      <c r="I4533" s="130">
        <v>0</v>
      </c>
      <c r="J4533" s="131">
        <v>0</v>
      </c>
      <c r="K4533" s="131">
        <v>0</v>
      </c>
    </row>
    <row r="4534" spans="1:11" ht="23.1" hidden="1" customHeight="1" x14ac:dyDescent="0.15">
      <c r="A4534" s="130" t="s">
        <v>9159</v>
      </c>
      <c r="B4534" s="130" t="s">
        <v>9160</v>
      </c>
      <c r="C4534" s="130" t="s">
        <v>11</v>
      </c>
      <c r="D4534" s="130" t="s">
        <v>26</v>
      </c>
      <c r="E4534" s="131" t="s">
        <v>35</v>
      </c>
      <c r="F4534" s="131">
        <v>0</v>
      </c>
      <c r="G4534" s="130" t="s">
        <v>13</v>
      </c>
      <c r="H4534" s="130" t="s">
        <v>26</v>
      </c>
      <c r="I4534" s="130">
        <v>0</v>
      </c>
      <c r="J4534" s="131" t="s">
        <v>36</v>
      </c>
      <c r="K4534" s="131">
        <v>0</v>
      </c>
    </row>
    <row r="4535" spans="1:11" ht="23.1" hidden="1" customHeight="1" x14ac:dyDescent="0.15">
      <c r="A4535" s="130" t="s">
        <v>9161</v>
      </c>
      <c r="B4535" s="130" t="s">
        <v>9162</v>
      </c>
      <c r="C4535" s="130" t="s">
        <v>11</v>
      </c>
      <c r="D4535" s="130">
        <v>0</v>
      </c>
      <c r="E4535" s="131">
        <v>0</v>
      </c>
      <c r="F4535" s="131">
        <v>0</v>
      </c>
      <c r="G4535" s="130" t="s">
        <v>32</v>
      </c>
      <c r="H4535" s="130">
        <v>0</v>
      </c>
      <c r="I4535" s="130">
        <v>0</v>
      </c>
      <c r="J4535" s="131">
        <v>0</v>
      </c>
      <c r="K4535" s="131">
        <v>0</v>
      </c>
    </row>
    <row r="4536" spans="1:11" ht="23.1" hidden="1" customHeight="1" x14ac:dyDescent="0.15">
      <c r="A4536" s="130" t="s">
        <v>9163</v>
      </c>
      <c r="B4536" s="130" t="s">
        <v>9164</v>
      </c>
      <c r="C4536" s="130" t="s">
        <v>25</v>
      </c>
      <c r="D4536" s="130">
        <v>0</v>
      </c>
      <c r="E4536" s="131">
        <v>0</v>
      </c>
      <c r="F4536" s="131">
        <v>0</v>
      </c>
      <c r="G4536" s="130" t="s">
        <v>41</v>
      </c>
      <c r="H4536" s="130">
        <v>0</v>
      </c>
      <c r="I4536" s="130">
        <v>0</v>
      </c>
      <c r="J4536" s="131">
        <v>0</v>
      </c>
      <c r="K4536" s="131">
        <v>0</v>
      </c>
    </row>
    <row r="4537" spans="1:11" ht="23.1" hidden="1" customHeight="1" x14ac:dyDescent="0.15">
      <c r="A4537" s="130" t="s">
        <v>9165</v>
      </c>
      <c r="B4537" s="130" t="s">
        <v>9166</v>
      </c>
      <c r="C4537" s="130" t="s">
        <v>25</v>
      </c>
      <c r="D4537" s="130">
        <v>0</v>
      </c>
      <c r="E4537" s="131">
        <v>0</v>
      </c>
      <c r="F4537" s="131">
        <v>0</v>
      </c>
      <c r="G4537" s="130" t="s">
        <v>41</v>
      </c>
      <c r="H4537" s="130">
        <v>0</v>
      </c>
      <c r="I4537" s="130">
        <v>0</v>
      </c>
      <c r="J4537" s="131">
        <v>0</v>
      </c>
      <c r="K4537" s="131">
        <v>0</v>
      </c>
    </row>
    <row r="4538" spans="1:11" ht="23.1" hidden="1" customHeight="1" x14ac:dyDescent="0.15">
      <c r="A4538" s="130" t="s">
        <v>9167</v>
      </c>
      <c r="B4538" s="130" t="s">
        <v>9168</v>
      </c>
      <c r="C4538" s="130" t="s">
        <v>11</v>
      </c>
      <c r="D4538" s="130">
        <v>0</v>
      </c>
      <c r="E4538" s="131">
        <v>0</v>
      </c>
      <c r="F4538" s="131">
        <v>0</v>
      </c>
      <c r="G4538" s="130" t="s">
        <v>13</v>
      </c>
      <c r="H4538" s="130">
        <v>0</v>
      </c>
      <c r="I4538" s="130">
        <v>0</v>
      </c>
      <c r="J4538" s="131">
        <v>0</v>
      </c>
      <c r="K4538" s="131">
        <v>0</v>
      </c>
    </row>
    <row r="4539" spans="1:11" ht="23.1" hidden="1" customHeight="1" x14ac:dyDescent="0.15">
      <c r="A4539" s="130" t="s">
        <v>9169</v>
      </c>
      <c r="B4539" s="130" t="s">
        <v>9170</v>
      </c>
      <c r="C4539" s="130" t="s">
        <v>11</v>
      </c>
      <c r="D4539" s="130">
        <v>0</v>
      </c>
      <c r="E4539" s="131">
        <v>0</v>
      </c>
      <c r="F4539" s="131">
        <v>0</v>
      </c>
      <c r="G4539" s="130" t="s">
        <v>13</v>
      </c>
      <c r="H4539" s="130">
        <v>0</v>
      </c>
      <c r="I4539" s="130">
        <v>0</v>
      </c>
      <c r="J4539" s="131">
        <v>0</v>
      </c>
      <c r="K4539" s="131">
        <v>0</v>
      </c>
    </row>
    <row r="4540" spans="1:11" ht="23.1" hidden="1" customHeight="1" x14ac:dyDescent="0.15">
      <c r="A4540" s="130" t="s">
        <v>9171</v>
      </c>
      <c r="B4540" s="130" t="s">
        <v>9172</v>
      </c>
      <c r="C4540" s="130" t="s">
        <v>12</v>
      </c>
      <c r="D4540" s="130">
        <v>0</v>
      </c>
      <c r="E4540" s="131">
        <v>0</v>
      </c>
      <c r="F4540" s="131">
        <v>0</v>
      </c>
      <c r="G4540" s="130" t="s">
        <v>19</v>
      </c>
      <c r="H4540" s="130">
        <v>0</v>
      </c>
      <c r="I4540" s="130">
        <v>0</v>
      </c>
      <c r="J4540" s="131">
        <v>0</v>
      </c>
      <c r="K4540" s="131">
        <v>0</v>
      </c>
    </row>
    <row r="4541" spans="1:11" ht="23.1" hidden="1" customHeight="1" x14ac:dyDescent="0.15">
      <c r="A4541" s="130" t="s">
        <v>9173</v>
      </c>
      <c r="B4541" s="130" t="s">
        <v>9174</v>
      </c>
      <c r="C4541" s="130" t="s">
        <v>11</v>
      </c>
      <c r="D4541" s="130">
        <v>0</v>
      </c>
      <c r="E4541" s="131">
        <v>0</v>
      </c>
      <c r="F4541" s="131">
        <v>0</v>
      </c>
      <c r="G4541" s="130" t="s">
        <v>13</v>
      </c>
      <c r="H4541" s="130">
        <v>0</v>
      </c>
      <c r="I4541" s="130">
        <v>0</v>
      </c>
      <c r="J4541" s="131">
        <v>0</v>
      </c>
      <c r="K4541" s="131">
        <v>0</v>
      </c>
    </row>
    <row r="4542" spans="1:11" ht="23.1" hidden="1" customHeight="1" x14ac:dyDescent="0.15">
      <c r="A4542" s="130" t="s">
        <v>9175</v>
      </c>
      <c r="B4542" s="130" t="s">
        <v>9176</v>
      </c>
      <c r="C4542" s="130" t="s">
        <v>40</v>
      </c>
      <c r="D4542" s="130">
        <v>0</v>
      </c>
      <c r="E4542" s="131">
        <v>0</v>
      </c>
      <c r="F4542" s="131">
        <v>0</v>
      </c>
      <c r="G4542" s="130" t="s">
        <v>40</v>
      </c>
      <c r="H4542" s="130">
        <v>0</v>
      </c>
      <c r="I4542" s="130">
        <v>0</v>
      </c>
      <c r="J4542" s="131">
        <v>0</v>
      </c>
      <c r="K4542" s="131">
        <v>0</v>
      </c>
    </row>
    <row r="4543" spans="1:11" ht="23.1" hidden="1" customHeight="1" x14ac:dyDescent="0.15">
      <c r="A4543" s="130" t="s">
        <v>9177</v>
      </c>
      <c r="B4543" s="130" t="s">
        <v>9178</v>
      </c>
      <c r="C4543" s="130" t="s">
        <v>11</v>
      </c>
      <c r="D4543" s="130">
        <v>0</v>
      </c>
      <c r="E4543" s="131">
        <v>0</v>
      </c>
      <c r="F4543" s="131">
        <v>0</v>
      </c>
      <c r="G4543" s="130" t="s">
        <v>13</v>
      </c>
      <c r="H4543" s="130">
        <v>0</v>
      </c>
      <c r="I4543" s="130">
        <v>0</v>
      </c>
      <c r="J4543" s="131">
        <v>0</v>
      </c>
      <c r="K4543" s="131">
        <v>0</v>
      </c>
    </row>
    <row r="4544" spans="1:11" ht="23.1" hidden="1" customHeight="1" x14ac:dyDescent="0.15">
      <c r="A4544" s="130" t="s">
        <v>9179</v>
      </c>
      <c r="B4544" s="130" t="s">
        <v>9180</v>
      </c>
      <c r="C4544" s="130" t="s">
        <v>18</v>
      </c>
      <c r="D4544" s="130">
        <v>0</v>
      </c>
      <c r="E4544" s="131">
        <v>0</v>
      </c>
      <c r="F4544" s="131">
        <v>0</v>
      </c>
      <c r="G4544" s="130" t="s">
        <v>18</v>
      </c>
      <c r="H4544" s="130">
        <v>0</v>
      </c>
      <c r="I4544" s="130">
        <v>0</v>
      </c>
      <c r="J4544" s="131">
        <v>0</v>
      </c>
      <c r="K4544" s="131">
        <v>0</v>
      </c>
    </row>
    <row r="4545" spans="1:11" ht="23.1" hidden="1" customHeight="1" x14ac:dyDescent="0.15">
      <c r="A4545" s="130" t="s">
        <v>9181</v>
      </c>
      <c r="B4545" s="130" t="s">
        <v>9182</v>
      </c>
      <c r="C4545" s="130" t="s">
        <v>12</v>
      </c>
      <c r="D4545" s="130">
        <v>0</v>
      </c>
      <c r="E4545" s="131">
        <v>0</v>
      </c>
      <c r="F4545" s="131">
        <v>0</v>
      </c>
      <c r="G4545" s="130" t="s">
        <v>19</v>
      </c>
      <c r="H4545" s="130">
        <v>0</v>
      </c>
      <c r="I4545" s="130">
        <v>0</v>
      </c>
      <c r="J4545" s="131">
        <v>0</v>
      </c>
      <c r="K4545" s="131">
        <v>0</v>
      </c>
    </row>
    <row r="4546" spans="1:11" ht="23.1" hidden="1" customHeight="1" x14ac:dyDescent="0.15">
      <c r="A4546" s="130" t="s">
        <v>9183</v>
      </c>
      <c r="B4546" s="130" t="s">
        <v>9184</v>
      </c>
      <c r="C4546" s="130" t="s">
        <v>18</v>
      </c>
      <c r="D4546" s="130">
        <v>0</v>
      </c>
      <c r="E4546" s="131">
        <v>0</v>
      </c>
      <c r="F4546" s="131">
        <v>0</v>
      </c>
      <c r="G4546" s="130" t="s">
        <v>18</v>
      </c>
      <c r="H4546" s="130">
        <v>0</v>
      </c>
      <c r="I4546" s="130">
        <v>0</v>
      </c>
      <c r="J4546" s="131">
        <v>0</v>
      </c>
      <c r="K4546" s="131">
        <v>0</v>
      </c>
    </row>
    <row r="4547" spans="1:11" ht="23.1" hidden="1" customHeight="1" x14ac:dyDescent="0.15">
      <c r="A4547" s="130" t="s">
        <v>9185</v>
      </c>
      <c r="B4547" s="130" t="s">
        <v>9186</v>
      </c>
      <c r="C4547" s="130" t="s">
        <v>35</v>
      </c>
      <c r="D4547" s="130">
        <v>0</v>
      </c>
      <c r="E4547" s="131">
        <v>0</v>
      </c>
      <c r="F4547" s="131">
        <v>0</v>
      </c>
      <c r="G4547" s="130" t="s">
        <v>76</v>
      </c>
      <c r="H4547" s="130">
        <v>0</v>
      </c>
      <c r="I4547" s="130">
        <v>0</v>
      </c>
      <c r="J4547" s="131">
        <v>0</v>
      </c>
      <c r="K4547" s="131">
        <v>0</v>
      </c>
    </row>
    <row r="4548" spans="1:11" ht="23.1" hidden="1" customHeight="1" x14ac:dyDescent="0.15">
      <c r="A4548" s="130" t="s">
        <v>9187</v>
      </c>
      <c r="B4548" s="130" t="s">
        <v>9188</v>
      </c>
      <c r="C4548" s="130" t="s">
        <v>11</v>
      </c>
      <c r="D4548" s="130">
        <v>0</v>
      </c>
      <c r="E4548" s="131">
        <v>0</v>
      </c>
      <c r="F4548" s="131">
        <v>0</v>
      </c>
      <c r="G4548" s="130" t="s">
        <v>13</v>
      </c>
      <c r="H4548" s="130">
        <v>0</v>
      </c>
      <c r="I4548" s="130">
        <v>0</v>
      </c>
      <c r="J4548" s="131">
        <v>0</v>
      </c>
      <c r="K4548" s="131">
        <v>0</v>
      </c>
    </row>
    <row r="4549" spans="1:11" ht="23.1" hidden="1" customHeight="1" x14ac:dyDescent="0.15">
      <c r="A4549" s="130" t="s">
        <v>9189</v>
      </c>
      <c r="B4549" s="130" t="s">
        <v>9190</v>
      </c>
      <c r="C4549" s="130" t="s">
        <v>11</v>
      </c>
      <c r="D4549" s="130">
        <v>0</v>
      </c>
      <c r="E4549" s="131">
        <v>0</v>
      </c>
      <c r="F4549" s="131">
        <v>0</v>
      </c>
      <c r="G4549" s="130" t="s">
        <v>13</v>
      </c>
      <c r="H4549" s="130">
        <v>0</v>
      </c>
      <c r="I4549" s="130">
        <v>0</v>
      </c>
      <c r="J4549" s="131">
        <v>0</v>
      </c>
      <c r="K4549" s="131">
        <v>0</v>
      </c>
    </row>
    <row r="4550" spans="1:11" ht="23.1" hidden="1" customHeight="1" x14ac:dyDescent="0.15">
      <c r="A4550" s="130" t="s">
        <v>9191</v>
      </c>
      <c r="B4550" s="130" t="s">
        <v>9192</v>
      </c>
      <c r="C4550" s="130" t="s">
        <v>11</v>
      </c>
      <c r="D4550" s="130" t="s">
        <v>25</v>
      </c>
      <c r="E4550" s="131">
        <v>0</v>
      </c>
      <c r="F4550" s="131">
        <v>0</v>
      </c>
      <c r="G4550" s="130" t="s">
        <v>13</v>
      </c>
      <c r="H4550" s="130" t="s">
        <v>41</v>
      </c>
      <c r="I4550" s="130">
        <v>0</v>
      </c>
      <c r="J4550" s="131">
        <v>0</v>
      </c>
      <c r="K4550" s="131">
        <v>0</v>
      </c>
    </row>
    <row r="4551" spans="1:11" ht="23.1" hidden="1" customHeight="1" x14ac:dyDescent="0.15">
      <c r="A4551" s="130" t="s">
        <v>9193</v>
      </c>
      <c r="B4551" s="130" t="s">
        <v>9194</v>
      </c>
      <c r="C4551" s="130" t="s">
        <v>26</v>
      </c>
      <c r="D4551" s="130" t="s">
        <v>39</v>
      </c>
      <c r="E4551" s="131">
        <v>0</v>
      </c>
      <c r="F4551" s="131">
        <v>0</v>
      </c>
      <c r="G4551" s="130" t="s">
        <v>26</v>
      </c>
      <c r="H4551" s="130" t="s">
        <v>43</v>
      </c>
      <c r="I4551" s="130">
        <v>0</v>
      </c>
      <c r="J4551" s="131">
        <v>0</v>
      </c>
      <c r="K4551" s="131">
        <v>0</v>
      </c>
    </row>
    <row r="4552" spans="1:11" ht="23.1" hidden="1" customHeight="1" x14ac:dyDescent="0.15">
      <c r="A4552" s="130" t="s">
        <v>9195</v>
      </c>
      <c r="B4552" s="130" t="s">
        <v>9196</v>
      </c>
      <c r="C4552" s="130" t="s">
        <v>35</v>
      </c>
      <c r="D4552" s="130" t="s">
        <v>25</v>
      </c>
      <c r="E4552" s="131">
        <v>0</v>
      </c>
      <c r="F4552" s="131">
        <v>0</v>
      </c>
      <c r="G4552" s="130" t="s">
        <v>76</v>
      </c>
      <c r="H4552" s="130" t="s">
        <v>29</v>
      </c>
      <c r="I4552" s="130">
        <v>0</v>
      </c>
      <c r="J4552" s="131">
        <v>0</v>
      </c>
      <c r="K4552" s="131">
        <v>0</v>
      </c>
    </row>
    <row r="4553" spans="1:11" ht="23.1" hidden="1" customHeight="1" x14ac:dyDescent="0.15">
      <c r="A4553" s="130" t="s">
        <v>9197</v>
      </c>
      <c r="B4553" s="130" t="s">
        <v>9198</v>
      </c>
      <c r="C4553" s="130" t="s">
        <v>11</v>
      </c>
      <c r="D4553" s="130">
        <v>0</v>
      </c>
      <c r="E4553" s="131">
        <v>0</v>
      </c>
      <c r="F4553" s="131">
        <v>0</v>
      </c>
      <c r="G4553" s="130" t="s">
        <v>32</v>
      </c>
      <c r="H4553" s="130">
        <v>0</v>
      </c>
      <c r="I4553" s="130">
        <v>0</v>
      </c>
      <c r="J4553" s="131">
        <v>0</v>
      </c>
      <c r="K4553" s="131">
        <v>0</v>
      </c>
    </row>
    <row r="4554" spans="1:11" ht="23.1" hidden="1" customHeight="1" x14ac:dyDescent="0.15">
      <c r="A4554" s="130" t="s">
        <v>9199</v>
      </c>
      <c r="B4554" s="130" t="s">
        <v>9200</v>
      </c>
      <c r="C4554" s="130" t="s">
        <v>11</v>
      </c>
      <c r="D4554" s="130">
        <v>0</v>
      </c>
      <c r="E4554" s="131" t="s">
        <v>35</v>
      </c>
      <c r="F4554" s="131" t="s">
        <v>25</v>
      </c>
      <c r="G4554" s="130" t="s">
        <v>13</v>
      </c>
      <c r="H4554" s="130">
        <v>0</v>
      </c>
      <c r="I4554" s="130">
        <v>0</v>
      </c>
      <c r="J4554" s="131" t="s">
        <v>36</v>
      </c>
      <c r="K4554" s="131" t="s">
        <v>27</v>
      </c>
    </row>
    <row r="4555" spans="1:11" ht="23.1" hidden="1" customHeight="1" x14ac:dyDescent="0.15">
      <c r="A4555" s="130" t="s">
        <v>9201</v>
      </c>
      <c r="B4555" s="130" t="s">
        <v>9202</v>
      </c>
      <c r="C4555" s="130" t="s">
        <v>18</v>
      </c>
      <c r="D4555" s="130">
        <v>0</v>
      </c>
      <c r="E4555" s="131">
        <v>0</v>
      </c>
      <c r="F4555" s="131">
        <v>0</v>
      </c>
      <c r="G4555" s="130" t="s">
        <v>18</v>
      </c>
      <c r="H4555" s="130">
        <v>0</v>
      </c>
      <c r="I4555" s="130">
        <v>0</v>
      </c>
      <c r="J4555" s="131">
        <v>0</v>
      </c>
      <c r="K4555" s="131">
        <v>0</v>
      </c>
    </row>
    <row r="4556" spans="1:11" ht="23.1" hidden="1" customHeight="1" x14ac:dyDescent="0.15">
      <c r="A4556" s="130" t="s">
        <v>9203</v>
      </c>
      <c r="B4556" s="130" t="s">
        <v>9204</v>
      </c>
      <c r="C4556" s="130" t="s">
        <v>11</v>
      </c>
      <c r="D4556" s="130">
        <v>0</v>
      </c>
      <c r="E4556" s="131">
        <v>0</v>
      </c>
      <c r="F4556" s="131">
        <v>0</v>
      </c>
      <c r="G4556" s="130" t="s">
        <v>57</v>
      </c>
      <c r="H4556" s="130" t="s">
        <v>13</v>
      </c>
      <c r="I4556" s="130">
        <v>0</v>
      </c>
      <c r="J4556" s="131">
        <v>0</v>
      </c>
      <c r="K4556" s="131">
        <v>0</v>
      </c>
    </row>
    <row r="4557" spans="1:11" ht="23.1" hidden="1" customHeight="1" x14ac:dyDescent="0.15">
      <c r="A4557" s="130" t="s">
        <v>9205</v>
      </c>
      <c r="B4557" s="130" t="s">
        <v>9206</v>
      </c>
      <c r="C4557" s="130" t="s">
        <v>35</v>
      </c>
      <c r="D4557" s="130" t="s">
        <v>22</v>
      </c>
      <c r="E4557" s="131">
        <v>0</v>
      </c>
      <c r="F4557" s="131">
        <v>0</v>
      </c>
      <c r="G4557" s="130" t="s">
        <v>36</v>
      </c>
      <c r="H4557" s="130" t="s">
        <v>79</v>
      </c>
      <c r="I4557" s="130">
        <v>0</v>
      </c>
      <c r="J4557" s="131">
        <v>0</v>
      </c>
      <c r="K4557" s="131">
        <v>0</v>
      </c>
    </row>
    <row r="4558" spans="1:11" ht="23.1" hidden="1" customHeight="1" x14ac:dyDescent="0.15">
      <c r="A4558" s="130" t="s">
        <v>9207</v>
      </c>
      <c r="B4558" s="130" t="s">
        <v>9208</v>
      </c>
      <c r="C4558" s="130" t="s">
        <v>18</v>
      </c>
      <c r="D4558" s="130">
        <v>0</v>
      </c>
      <c r="E4558" s="131">
        <v>0</v>
      </c>
      <c r="F4558" s="131">
        <v>0</v>
      </c>
      <c r="G4558" s="130" t="s">
        <v>18</v>
      </c>
      <c r="H4558" s="130">
        <v>0</v>
      </c>
      <c r="I4558" s="130">
        <v>0</v>
      </c>
      <c r="J4558" s="131">
        <v>0</v>
      </c>
      <c r="K4558" s="131">
        <v>0</v>
      </c>
    </row>
    <row r="4559" spans="1:11" ht="23.1" hidden="1" customHeight="1" x14ac:dyDescent="0.15">
      <c r="A4559" s="130" t="s">
        <v>9209</v>
      </c>
      <c r="B4559" s="130" t="s">
        <v>9210</v>
      </c>
      <c r="C4559" s="130" t="s">
        <v>11</v>
      </c>
      <c r="D4559" s="130">
        <v>0</v>
      </c>
      <c r="E4559" s="131">
        <v>0</v>
      </c>
      <c r="F4559" s="131">
        <v>0</v>
      </c>
      <c r="G4559" s="130" t="s">
        <v>32</v>
      </c>
      <c r="H4559" s="130">
        <v>0</v>
      </c>
      <c r="I4559" s="130">
        <v>0</v>
      </c>
      <c r="J4559" s="131">
        <v>0</v>
      </c>
      <c r="K4559" s="131">
        <v>0</v>
      </c>
    </row>
    <row r="4560" spans="1:11" ht="23.1" hidden="1" customHeight="1" x14ac:dyDescent="0.15">
      <c r="A4560" s="130" t="s">
        <v>9211</v>
      </c>
      <c r="B4560" s="130" t="s">
        <v>9212</v>
      </c>
      <c r="C4560" s="130" t="s">
        <v>11</v>
      </c>
      <c r="D4560" s="130">
        <v>0</v>
      </c>
      <c r="E4560" s="131">
        <v>0</v>
      </c>
      <c r="F4560" s="131">
        <v>0</v>
      </c>
      <c r="G4560" s="130" t="s">
        <v>32</v>
      </c>
      <c r="H4560" s="130">
        <v>0</v>
      </c>
      <c r="I4560" s="130">
        <v>0</v>
      </c>
      <c r="J4560" s="131">
        <v>0</v>
      </c>
      <c r="K4560" s="131">
        <v>0</v>
      </c>
    </row>
    <row r="4561" spans="1:11" ht="23.1" hidden="1" customHeight="1" x14ac:dyDescent="0.15">
      <c r="A4561" s="130" t="s">
        <v>9213</v>
      </c>
      <c r="B4561" s="130" t="s">
        <v>9214</v>
      </c>
      <c r="C4561" s="130" t="s">
        <v>25</v>
      </c>
      <c r="D4561" s="130">
        <v>0</v>
      </c>
      <c r="E4561" s="131">
        <v>0</v>
      </c>
      <c r="F4561" s="131">
        <v>0</v>
      </c>
      <c r="G4561" s="130" t="s">
        <v>27</v>
      </c>
      <c r="H4561" s="130">
        <v>0</v>
      </c>
      <c r="I4561" s="130">
        <v>0</v>
      </c>
      <c r="J4561" s="131">
        <v>0</v>
      </c>
      <c r="K4561" s="131">
        <v>0</v>
      </c>
    </row>
    <row r="4562" spans="1:11" ht="23.1" hidden="1" customHeight="1" x14ac:dyDescent="0.15">
      <c r="A4562" s="130" t="s">
        <v>9215</v>
      </c>
      <c r="B4562" s="130" t="s">
        <v>9216</v>
      </c>
      <c r="C4562" s="130" t="s">
        <v>12</v>
      </c>
      <c r="D4562" s="130" t="s">
        <v>25</v>
      </c>
      <c r="E4562" s="131">
        <v>0</v>
      </c>
      <c r="F4562" s="131">
        <v>0</v>
      </c>
      <c r="G4562" s="130" t="s">
        <v>19</v>
      </c>
      <c r="H4562" s="130" t="s">
        <v>27</v>
      </c>
      <c r="I4562" s="130" t="s">
        <v>40</v>
      </c>
      <c r="J4562" s="131">
        <v>0</v>
      </c>
      <c r="K4562" s="131">
        <v>0</v>
      </c>
    </row>
    <row r="4563" spans="1:11" ht="23.1" hidden="1" customHeight="1" x14ac:dyDescent="0.15">
      <c r="A4563" s="130" t="s">
        <v>9217</v>
      </c>
      <c r="B4563" s="130" t="s">
        <v>9218</v>
      </c>
      <c r="C4563" s="130" t="s">
        <v>11</v>
      </c>
      <c r="D4563" s="130">
        <v>0</v>
      </c>
      <c r="E4563" s="131">
        <v>0</v>
      </c>
      <c r="F4563" s="131">
        <v>0</v>
      </c>
      <c r="G4563" s="130" t="s">
        <v>13</v>
      </c>
      <c r="H4563" s="130">
        <v>0</v>
      </c>
      <c r="I4563" s="130">
        <v>0</v>
      </c>
      <c r="J4563" s="131">
        <v>0</v>
      </c>
      <c r="K4563" s="131">
        <v>0</v>
      </c>
    </row>
    <row r="4564" spans="1:11" ht="23.1" hidden="1" customHeight="1" x14ac:dyDescent="0.15">
      <c r="A4564" s="130" t="s">
        <v>9219</v>
      </c>
      <c r="B4564" s="130" t="s">
        <v>9220</v>
      </c>
      <c r="C4564" s="130" t="s">
        <v>11</v>
      </c>
      <c r="D4564" s="130">
        <v>0</v>
      </c>
      <c r="E4564" s="131">
        <v>0</v>
      </c>
      <c r="F4564" s="131">
        <v>0</v>
      </c>
      <c r="G4564" s="130" t="s">
        <v>13</v>
      </c>
      <c r="H4564" s="130">
        <v>0</v>
      </c>
      <c r="I4564" s="130">
        <v>0</v>
      </c>
      <c r="J4564" s="131">
        <v>0</v>
      </c>
      <c r="K4564" s="131">
        <v>0</v>
      </c>
    </row>
    <row r="4565" spans="1:11" ht="23.1" hidden="1" customHeight="1" x14ac:dyDescent="0.15">
      <c r="A4565" s="130" t="s">
        <v>9221</v>
      </c>
      <c r="B4565" s="130" t="s">
        <v>9222</v>
      </c>
      <c r="C4565" s="130" t="s">
        <v>11</v>
      </c>
      <c r="D4565" s="130">
        <v>0</v>
      </c>
      <c r="E4565" s="131">
        <v>0</v>
      </c>
      <c r="F4565" s="131">
        <v>0</v>
      </c>
      <c r="G4565" s="130" t="s">
        <v>13</v>
      </c>
      <c r="H4565" s="130">
        <v>0</v>
      </c>
      <c r="I4565" s="130">
        <v>0</v>
      </c>
      <c r="J4565" s="131">
        <v>0</v>
      </c>
      <c r="K4565" s="131">
        <v>0</v>
      </c>
    </row>
    <row r="4566" spans="1:11" ht="23.1" hidden="1" customHeight="1" x14ac:dyDescent="0.15">
      <c r="A4566" s="130" t="s">
        <v>9223</v>
      </c>
      <c r="B4566" s="130" t="s">
        <v>9224</v>
      </c>
      <c r="C4566" s="130" t="s">
        <v>11</v>
      </c>
      <c r="D4566" s="130">
        <v>0</v>
      </c>
      <c r="E4566" s="131">
        <v>0</v>
      </c>
      <c r="F4566" s="131">
        <v>0</v>
      </c>
      <c r="G4566" s="130" t="s">
        <v>32</v>
      </c>
      <c r="H4566" s="130">
        <v>0</v>
      </c>
      <c r="I4566" s="130">
        <v>0</v>
      </c>
      <c r="J4566" s="131">
        <v>0</v>
      </c>
      <c r="K4566" s="131">
        <v>0</v>
      </c>
    </row>
    <row r="4567" spans="1:11" ht="23.1" hidden="1" customHeight="1" x14ac:dyDescent="0.15">
      <c r="A4567" s="130" t="s">
        <v>9225</v>
      </c>
      <c r="B4567" s="130" t="s">
        <v>9226</v>
      </c>
      <c r="C4567" s="130" t="s">
        <v>11</v>
      </c>
      <c r="D4567" s="130">
        <v>0</v>
      </c>
      <c r="E4567" s="131">
        <v>0</v>
      </c>
      <c r="F4567" s="131">
        <v>0</v>
      </c>
      <c r="G4567" s="130" t="s">
        <v>32</v>
      </c>
      <c r="H4567" s="130">
        <v>0</v>
      </c>
      <c r="I4567" s="130">
        <v>0</v>
      </c>
      <c r="J4567" s="131">
        <v>0</v>
      </c>
      <c r="K4567" s="131">
        <v>0</v>
      </c>
    </row>
    <row r="4568" spans="1:11" ht="23.1" hidden="1" customHeight="1" x14ac:dyDescent="0.15">
      <c r="A4568" s="130" t="s">
        <v>9227</v>
      </c>
      <c r="B4568" s="130" t="s">
        <v>9228</v>
      </c>
      <c r="C4568" s="130" t="s">
        <v>11</v>
      </c>
      <c r="D4568" s="130">
        <v>0</v>
      </c>
      <c r="E4568" s="131">
        <v>0</v>
      </c>
      <c r="F4568" s="131">
        <v>0</v>
      </c>
      <c r="G4568" s="130" t="s">
        <v>13</v>
      </c>
      <c r="H4568" s="130">
        <v>0</v>
      </c>
      <c r="I4568" s="130">
        <v>0</v>
      </c>
      <c r="J4568" s="131">
        <v>0</v>
      </c>
      <c r="K4568" s="131">
        <v>0</v>
      </c>
    </row>
    <row r="4569" spans="1:11" ht="23.1" hidden="1" customHeight="1" x14ac:dyDescent="0.15">
      <c r="A4569" s="130" t="s">
        <v>9229</v>
      </c>
      <c r="B4569" s="130" t="s">
        <v>9230</v>
      </c>
      <c r="C4569" s="130" t="s">
        <v>11</v>
      </c>
      <c r="D4569" s="130">
        <v>0</v>
      </c>
      <c r="E4569" s="131">
        <v>0</v>
      </c>
      <c r="F4569" s="131">
        <v>0</v>
      </c>
      <c r="G4569" s="130" t="s">
        <v>13</v>
      </c>
      <c r="H4569" s="130">
        <v>0</v>
      </c>
      <c r="I4569" s="130">
        <v>0</v>
      </c>
      <c r="J4569" s="131">
        <v>0</v>
      </c>
      <c r="K4569" s="131">
        <v>0</v>
      </c>
    </row>
    <row r="4570" spans="1:11" ht="23.1" hidden="1" customHeight="1" x14ac:dyDescent="0.15">
      <c r="A4570" s="130" t="s">
        <v>9231</v>
      </c>
      <c r="B4570" s="130" t="s">
        <v>9232</v>
      </c>
      <c r="C4570" s="130" t="s">
        <v>18</v>
      </c>
      <c r="D4570" s="130">
        <v>0</v>
      </c>
      <c r="E4570" s="131">
        <v>0</v>
      </c>
      <c r="F4570" s="131">
        <v>0</v>
      </c>
      <c r="G4570" s="130" t="s">
        <v>18</v>
      </c>
      <c r="H4570" s="130">
        <v>0</v>
      </c>
      <c r="I4570" s="130">
        <v>0</v>
      </c>
      <c r="J4570" s="131">
        <v>0</v>
      </c>
      <c r="K4570" s="131">
        <v>0</v>
      </c>
    </row>
    <row r="4571" spans="1:11" ht="23.1" hidden="1" customHeight="1" x14ac:dyDescent="0.15">
      <c r="A4571" s="130" t="s">
        <v>9233</v>
      </c>
      <c r="B4571" s="130" t="s">
        <v>9234</v>
      </c>
      <c r="C4571" s="130" t="s">
        <v>11</v>
      </c>
      <c r="D4571" s="130">
        <v>0</v>
      </c>
      <c r="E4571" s="131">
        <v>0</v>
      </c>
      <c r="F4571" s="131">
        <v>0</v>
      </c>
      <c r="G4571" s="130" t="s">
        <v>13</v>
      </c>
      <c r="H4571" s="130">
        <v>0</v>
      </c>
      <c r="I4571" s="130">
        <v>0</v>
      </c>
      <c r="J4571" s="131">
        <v>0</v>
      </c>
      <c r="K4571" s="131">
        <v>0</v>
      </c>
    </row>
    <row r="4572" spans="1:11" ht="23.1" hidden="1" customHeight="1" x14ac:dyDescent="0.15">
      <c r="A4572" s="130" t="s">
        <v>9235</v>
      </c>
      <c r="B4572" s="130" t="s">
        <v>9236</v>
      </c>
      <c r="C4572" s="130" t="s">
        <v>11</v>
      </c>
      <c r="D4572" s="130" t="s">
        <v>26</v>
      </c>
      <c r="E4572" s="131">
        <v>0</v>
      </c>
      <c r="F4572" s="131">
        <v>0</v>
      </c>
      <c r="G4572" s="130" t="s">
        <v>13</v>
      </c>
      <c r="H4572" s="130" t="s">
        <v>26</v>
      </c>
      <c r="I4572" s="130">
        <v>0</v>
      </c>
      <c r="J4572" s="131">
        <v>0</v>
      </c>
      <c r="K4572" s="131">
        <v>0</v>
      </c>
    </row>
    <row r="4573" spans="1:11" ht="23.1" hidden="1" customHeight="1" x14ac:dyDescent="0.15">
      <c r="A4573" s="130" t="s">
        <v>9237</v>
      </c>
      <c r="B4573" s="130" t="s">
        <v>9238</v>
      </c>
      <c r="C4573" s="130" t="s">
        <v>11</v>
      </c>
      <c r="D4573" s="130">
        <v>0</v>
      </c>
      <c r="E4573" s="131">
        <v>0</v>
      </c>
      <c r="F4573" s="131">
        <v>0</v>
      </c>
      <c r="G4573" s="130" t="s">
        <v>13</v>
      </c>
      <c r="H4573" s="130">
        <v>0</v>
      </c>
      <c r="I4573" s="130">
        <v>0</v>
      </c>
      <c r="J4573" s="131">
        <v>0</v>
      </c>
      <c r="K4573" s="131">
        <v>0</v>
      </c>
    </row>
    <row r="4574" spans="1:11" ht="23.1" hidden="1" customHeight="1" x14ac:dyDescent="0.15">
      <c r="A4574" s="130" t="s">
        <v>9239</v>
      </c>
      <c r="B4574" s="130" t="s">
        <v>9240</v>
      </c>
      <c r="C4574" s="130" t="s">
        <v>18</v>
      </c>
      <c r="D4574" s="130">
        <v>0</v>
      </c>
      <c r="E4574" s="131">
        <v>0</v>
      </c>
      <c r="F4574" s="131">
        <v>0</v>
      </c>
      <c r="G4574" s="130" t="s">
        <v>18</v>
      </c>
      <c r="H4574" s="130">
        <v>0</v>
      </c>
      <c r="I4574" s="130">
        <v>0</v>
      </c>
      <c r="J4574" s="131">
        <v>0</v>
      </c>
      <c r="K4574" s="131">
        <v>0</v>
      </c>
    </row>
    <row r="4575" spans="1:11" ht="23.1" hidden="1" customHeight="1" x14ac:dyDescent="0.15">
      <c r="A4575" s="130" t="s">
        <v>9241</v>
      </c>
      <c r="B4575" s="130" t="s">
        <v>9242</v>
      </c>
      <c r="C4575" s="130" t="s">
        <v>11</v>
      </c>
      <c r="D4575" s="130">
        <v>0</v>
      </c>
      <c r="E4575" s="131">
        <v>0</v>
      </c>
      <c r="F4575" s="131">
        <v>0</v>
      </c>
      <c r="G4575" s="130" t="s">
        <v>32</v>
      </c>
      <c r="H4575" s="130">
        <v>0</v>
      </c>
      <c r="I4575" s="130">
        <v>0</v>
      </c>
      <c r="J4575" s="131">
        <v>0</v>
      </c>
      <c r="K4575" s="131">
        <v>0</v>
      </c>
    </row>
    <row r="4576" spans="1:11" ht="23.1" hidden="1" customHeight="1" x14ac:dyDescent="0.15">
      <c r="A4576" s="130" t="s">
        <v>9243</v>
      </c>
      <c r="B4576" s="130" t="s">
        <v>9244</v>
      </c>
      <c r="C4576" s="130" t="s">
        <v>11</v>
      </c>
      <c r="D4576" s="130">
        <v>0</v>
      </c>
      <c r="E4576" s="131">
        <v>0</v>
      </c>
      <c r="F4576" s="131">
        <v>0</v>
      </c>
      <c r="G4576" s="130" t="s">
        <v>13</v>
      </c>
      <c r="H4576" s="130">
        <v>0</v>
      </c>
      <c r="I4576" s="130">
        <v>0</v>
      </c>
      <c r="J4576" s="131">
        <v>0</v>
      </c>
      <c r="K4576" s="131">
        <v>0</v>
      </c>
    </row>
    <row r="4577" spans="1:11" ht="23.1" hidden="1" customHeight="1" x14ac:dyDescent="0.15">
      <c r="A4577" s="130" t="s">
        <v>9245</v>
      </c>
      <c r="B4577" s="130" t="s">
        <v>9246</v>
      </c>
      <c r="C4577" s="130" t="s">
        <v>40</v>
      </c>
      <c r="D4577" s="130">
        <v>0</v>
      </c>
      <c r="E4577" s="131">
        <v>0</v>
      </c>
      <c r="F4577" s="131">
        <v>0</v>
      </c>
      <c r="G4577" s="130" t="s">
        <v>40</v>
      </c>
      <c r="H4577" s="130">
        <v>0</v>
      </c>
      <c r="I4577" s="130">
        <v>0</v>
      </c>
      <c r="J4577" s="131">
        <v>0</v>
      </c>
      <c r="K4577" s="131">
        <v>0</v>
      </c>
    </row>
    <row r="4578" spans="1:11" ht="23.1" hidden="1" customHeight="1" x14ac:dyDescent="0.15">
      <c r="A4578" s="130" t="s">
        <v>9247</v>
      </c>
      <c r="B4578" s="130" t="s">
        <v>9248</v>
      </c>
      <c r="C4578" s="130" t="s">
        <v>11</v>
      </c>
      <c r="D4578" s="130">
        <v>0</v>
      </c>
      <c r="E4578" s="131">
        <v>0</v>
      </c>
      <c r="F4578" s="131">
        <v>0</v>
      </c>
      <c r="G4578" s="130" t="s">
        <v>13</v>
      </c>
      <c r="H4578" s="130">
        <v>0</v>
      </c>
      <c r="I4578" s="130">
        <v>0</v>
      </c>
      <c r="J4578" s="131">
        <v>0</v>
      </c>
      <c r="K4578" s="131">
        <v>0</v>
      </c>
    </row>
    <row r="4579" spans="1:11" ht="23.1" hidden="1" customHeight="1" x14ac:dyDescent="0.15">
      <c r="A4579" s="130" t="s">
        <v>9249</v>
      </c>
      <c r="B4579" s="130" t="s">
        <v>9250</v>
      </c>
      <c r="C4579" s="130" t="s">
        <v>35</v>
      </c>
      <c r="D4579" s="130">
        <v>0</v>
      </c>
      <c r="E4579" s="131">
        <v>0</v>
      </c>
      <c r="F4579" s="131">
        <v>0</v>
      </c>
      <c r="G4579" s="130" t="s">
        <v>36</v>
      </c>
      <c r="H4579" s="130">
        <v>0</v>
      </c>
      <c r="I4579" s="130">
        <v>0</v>
      </c>
      <c r="J4579" s="131">
        <v>0</v>
      </c>
      <c r="K4579" s="131">
        <v>0</v>
      </c>
    </row>
    <row r="4580" spans="1:11" ht="23.1" hidden="1" customHeight="1" x14ac:dyDescent="0.15">
      <c r="A4580" s="130" t="s">
        <v>9251</v>
      </c>
      <c r="B4580" s="130" t="s">
        <v>9252</v>
      </c>
      <c r="C4580" s="130" t="s">
        <v>39</v>
      </c>
      <c r="D4580" s="130">
        <v>0</v>
      </c>
      <c r="E4580" s="131">
        <v>0</v>
      </c>
      <c r="F4580" s="131">
        <v>0</v>
      </c>
      <c r="G4580" s="130" t="s">
        <v>43</v>
      </c>
      <c r="H4580" s="130">
        <v>0</v>
      </c>
      <c r="I4580" s="130">
        <v>0</v>
      </c>
      <c r="J4580" s="131">
        <v>0</v>
      </c>
      <c r="K4580" s="131">
        <v>0</v>
      </c>
    </row>
    <row r="4581" spans="1:11" ht="23.1" hidden="1" customHeight="1" x14ac:dyDescent="0.15">
      <c r="A4581" s="130" t="s">
        <v>9253</v>
      </c>
      <c r="B4581" s="130" t="s">
        <v>9254</v>
      </c>
      <c r="C4581" s="130" t="s">
        <v>11</v>
      </c>
      <c r="D4581" s="130">
        <v>0</v>
      </c>
      <c r="E4581" s="131">
        <v>0</v>
      </c>
      <c r="F4581" s="131">
        <v>0</v>
      </c>
      <c r="G4581" s="130" t="s">
        <v>32</v>
      </c>
      <c r="H4581" s="130">
        <v>0</v>
      </c>
      <c r="I4581" s="130">
        <v>0</v>
      </c>
      <c r="J4581" s="131">
        <v>0</v>
      </c>
      <c r="K4581" s="131">
        <v>0</v>
      </c>
    </row>
    <row r="4582" spans="1:11" ht="23.1" hidden="1" customHeight="1" x14ac:dyDescent="0.15">
      <c r="A4582" s="130" t="s">
        <v>9255</v>
      </c>
      <c r="B4582" s="130" t="s">
        <v>9256</v>
      </c>
      <c r="C4582" s="130" t="s">
        <v>35</v>
      </c>
      <c r="D4582" s="130">
        <v>0</v>
      </c>
      <c r="E4582" s="131">
        <v>0</v>
      </c>
      <c r="F4582" s="131">
        <v>0</v>
      </c>
      <c r="G4582" s="130" t="s">
        <v>36</v>
      </c>
      <c r="H4582" s="130">
        <v>0</v>
      </c>
      <c r="I4582" s="130">
        <v>0</v>
      </c>
      <c r="J4582" s="131">
        <v>0</v>
      </c>
      <c r="K4582" s="131">
        <v>0</v>
      </c>
    </row>
    <row r="4583" spans="1:11" ht="23.1" hidden="1" customHeight="1" x14ac:dyDescent="0.15">
      <c r="A4583" s="130" t="s">
        <v>9257</v>
      </c>
      <c r="B4583" s="130" t="s">
        <v>9258</v>
      </c>
      <c r="C4583" s="130" t="s">
        <v>11</v>
      </c>
      <c r="D4583" s="130">
        <v>0</v>
      </c>
      <c r="E4583" s="131">
        <v>0</v>
      </c>
      <c r="F4583" s="131">
        <v>0</v>
      </c>
      <c r="G4583" s="130" t="s">
        <v>32</v>
      </c>
      <c r="H4583" s="130">
        <v>0</v>
      </c>
      <c r="I4583" s="130">
        <v>0</v>
      </c>
      <c r="J4583" s="131">
        <v>0</v>
      </c>
      <c r="K4583" s="131">
        <v>0</v>
      </c>
    </row>
    <row r="4584" spans="1:11" ht="23.1" hidden="1" customHeight="1" x14ac:dyDescent="0.15">
      <c r="A4584" s="130" t="s">
        <v>9259</v>
      </c>
      <c r="B4584" s="130" t="s">
        <v>9260</v>
      </c>
      <c r="C4584" s="130" t="s">
        <v>11</v>
      </c>
      <c r="D4584" s="130">
        <v>0</v>
      </c>
      <c r="E4584" s="131">
        <v>0</v>
      </c>
      <c r="F4584" s="131">
        <v>0</v>
      </c>
      <c r="G4584" s="130" t="s">
        <v>13</v>
      </c>
      <c r="H4584" s="130">
        <v>0</v>
      </c>
      <c r="I4584" s="130">
        <v>0</v>
      </c>
      <c r="J4584" s="131">
        <v>0</v>
      </c>
      <c r="K4584" s="131">
        <v>0</v>
      </c>
    </row>
    <row r="4585" spans="1:11" ht="23.1" hidden="1" customHeight="1" x14ac:dyDescent="0.15">
      <c r="A4585" s="130" t="s">
        <v>9261</v>
      </c>
      <c r="B4585" s="130" t="s">
        <v>9262</v>
      </c>
      <c r="C4585" s="130" t="s">
        <v>18</v>
      </c>
      <c r="D4585" s="130">
        <v>0</v>
      </c>
      <c r="E4585" s="131">
        <v>0</v>
      </c>
      <c r="F4585" s="131">
        <v>0</v>
      </c>
      <c r="G4585" s="130" t="s">
        <v>18</v>
      </c>
      <c r="H4585" s="130">
        <v>0</v>
      </c>
      <c r="I4585" s="130">
        <v>0</v>
      </c>
      <c r="J4585" s="131">
        <v>0</v>
      </c>
      <c r="K4585" s="131">
        <v>0</v>
      </c>
    </row>
    <row r="4586" spans="1:11" ht="23.1" hidden="1" customHeight="1" x14ac:dyDescent="0.15">
      <c r="A4586" s="130" t="s">
        <v>9263</v>
      </c>
      <c r="B4586" s="130" t="s">
        <v>9264</v>
      </c>
      <c r="C4586" s="130" t="s">
        <v>25</v>
      </c>
      <c r="D4586" s="130">
        <v>0</v>
      </c>
      <c r="E4586" s="131">
        <v>0</v>
      </c>
      <c r="F4586" s="131">
        <v>0</v>
      </c>
      <c r="G4586" s="130" t="s">
        <v>55</v>
      </c>
      <c r="H4586" s="130">
        <v>0</v>
      </c>
      <c r="I4586" s="130">
        <v>0</v>
      </c>
      <c r="J4586" s="131">
        <v>0</v>
      </c>
      <c r="K4586" s="131">
        <v>0</v>
      </c>
    </row>
    <row r="4587" spans="1:11" ht="23.1" hidden="1" customHeight="1" x14ac:dyDescent="0.15">
      <c r="A4587" s="130" t="s">
        <v>9265</v>
      </c>
      <c r="B4587" s="130" t="s">
        <v>9266</v>
      </c>
      <c r="C4587" s="130" t="s">
        <v>17</v>
      </c>
      <c r="D4587" s="130">
        <v>0</v>
      </c>
      <c r="E4587" s="131">
        <v>0</v>
      </c>
      <c r="F4587" s="131">
        <v>0</v>
      </c>
      <c r="G4587" s="130" t="s">
        <v>23</v>
      </c>
      <c r="H4587" s="130">
        <v>0</v>
      </c>
      <c r="I4587" s="130">
        <v>0</v>
      </c>
      <c r="J4587" s="131">
        <v>0</v>
      </c>
      <c r="K4587" s="131">
        <v>0</v>
      </c>
    </row>
    <row r="4588" spans="1:11" ht="23.1" hidden="1" customHeight="1" x14ac:dyDescent="0.15">
      <c r="A4588" s="130" t="s">
        <v>9267</v>
      </c>
      <c r="B4588" s="130" t="s">
        <v>9268</v>
      </c>
      <c r="C4588" s="130" t="s">
        <v>11</v>
      </c>
      <c r="D4588" s="130" t="s">
        <v>40</v>
      </c>
      <c r="E4588" s="131">
        <v>0</v>
      </c>
      <c r="F4588" s="131">
        <v>0</v>
      </c>
      <c r="G4588" s="130" t="s">
        <v>32</v>
      </c>
      <c r="H4588" s="130" t="s">
        <v>40</v>
      </c>
      <c r="I4588" s="130">
        <v>0</v>
      </c>
      <c r="J4588" s="131">
        <v>0</v>
      </c>
      <c r="K4588" s="131">
        <v>0</v>
      </c>
    </row>
    <row r="4589" spans="1:11" ht="23.1" hidden="1" customHeight="1" x14ac:dyDescent="0.15">
      <c r="A4589" s="130" t="s">
        <v>9269</v>
      </c>
      <c r="B4589" s="130" t="s">
        <v>9270</v>
      </c>
      <c r="C4589" s="130" t="s">
        <v>18</v>
      </c>
      <c r="D4589" s="130">
        <v>0</v>
      </c>
      <c r="E4589" s="131">
        <v>0</v>
      </c>
      <c r="F4589" s="131">
        <v>0</v>
      </c>
      <c r="G4589" s="130" t="s">
        <v>18</v>
      </c>
      <c r="H4589" s="130">
        <v>0</v>
      </c>
      <c r="I4589" s="130">
        <v>0</v>
      </c>
      <c r="J4589" s="131">
        <v>0</v>
      </c>
      <c r="K4589" s="131">
        <v>0</v>
      </c>
    </row>
    <row r="4590" spans="1:11" ht="23.1" hidden="1" customHeight="1" x14ac:dyDescent="0.15">
      <c r="A4590" s="130" t="s">
        <v>9271</v>
      </c>
      <c r="B4590" s="130" t="s">
        <v>9272</v>
      </c>
      <c r="C4590" s="130" t="s">
        <v>18</v>
      </c>
      <c r="D4590" s="130">
        <v>0</v>
      </c>
      <c r="E4590" s="131">
        <v>0</v>
      </c>
      <c r="F4590" s="131">
        <v>0</v>
      </c>
      <c r="G4590" s="130" t="s">
        <v>18</v>
      </c>
      <c r="H4590" s="130">
        <v>0</v>
      </c>
      <c r="I4590" s="130">
        <v>0</v>
      </c>
      <c r="J4590" s="131">
        <v>0</v>
      </c>
      <c r="K4590" s="131">
        <v>0</v>
      </c>
    </row>
    <row r="4591" spans="1:11" ht="23.1" hidden="1" customHeight="1" x14ac:dyDescent="0.15">
      <c r="A4591" s="130" t="s">
        <v>9273</v>
      </c>
      <c r="B4591" s="130" t="s">
        <v>9274</v>
      </c>
      <c r="C4591" s="130" t="s">
        <v>39</v>
      </c>
      <c r="D4591" s="130">
        <v>0</v>
      </c>
      <c r="E4591" s="131">
        <v>0</v>
      </c>
      <c r="F4591" s="131">
        <v>0</v>
      </c>
      <c r="G4591" s="130" t="s">
        <v>43</v>
      </c>
      <c r="H4591" s="130">
        <v>0</v>
      </c>
      <c r="I4591" s="130">
        <v>0</v>
      </c>
      <c r="J4591" s="131">
        <v>0</v>
      </c>
      <c r="K4591" s="131">
        <v>0</v>
      </c>
    </row>
    <row r="4592" spans="1:11" ht="23.1" hidden="1" customHeight="1" x14ac:dyDescent="0.15">
      <c r="A4592" s="130" t="s">
        <v>9275</v>
      </c>
      <c r="B4592" s="130" t="s">
        <v>9276</v>
      </c>
      <c r="C4592" s="130" t="s">
        <v>40</v>
      </c>
      <c r="D4592" s="130">
        <v>0</v>
      </c>
      <c r="E4592" s="131">
        <v>0</v>
      </c>
      <c r="F4592" s="131">
        <v>0</v>
      </c>
      <c r="G4592" s="130" t="s">
        <v>40</v>
      </c>
      <c r="H4592" s="130">
        <v>0</v>
      </c>
      <c r="I4592" s="130">
        <v>0</v>
      </c>
      <c r="J4592" s="131">
        <v>0</v>
      </c>
      <c r="K4592" s="131">
        <v>0</v>
      </c>
    </row>
    <row r="4593" spans="1:11" ht="23.1" hidden="1" customHeight="1" x14ac:dyDescent="0.15">
      <c r="A4593" s="130" t="s">
        <v>9277</v>
      </c>
      <c r="B4593" s="130" t="s">
        <v>9278</v>
      </c>
      <c r="C4593" s="130" t="s">
        <v>35</v>
      </c>
      <c r="D4593" s="130" t="s">
        <v>26</v>
      </c>
      <c r="E4593" s="131">
        <v>0</v>
      </c>
      <c r="F4593" s="131">
        <v>0</v>
      </c>
      <c r="G4593" s="130" t="s">
        <v>76</v>
      </c>
      <c r="H4593" s="130" t="s">
        <v>26</v>
      </c>
      <c r="I4593" s="130">
        <v>0</v>
      </c>
      <c r="J4593" s="131">
        <v>0</v>
      </c>
      <c r="K4593" s="131">
        <v>0</v>
      </c>
    </row>
    <row r="4594" spans="1:11" ht="23.1" hidden="1" customHeight="1" x14ac:dyDescent="0.15">
      <c r="A4594" s="130" t="s">
        <v>9279</v>
      </c>
      <c r="B4594" s="130" t="s">
        <v>9280</v>
      </c>
      <c r="C4594" s="130" t="s">
        <v>11</v>
      </c>
      <c r="D4594" s="130">
        <v>0</v>
      </c>
      <c r="E4594" s="131">
        <v>0</v>
      </c>
      <c r="F4594" s="131">
        <v>0</v>
      </c>
      <c r="G4594" s="130" t="s">
        <v>13</v>
      </c>
      <c r="H4594" s="130">
        <v>0</v>
      </c>
      <c r="I4594" s="130">
        <v>0</v>
      </c>
      <c r="J4594" s="131">
        <v>0</v>
      </c>
      <c r="K4594" s="131">
        <v>0</v>
      </c>
    </row>
    <row r="4595" spans="1:11" ht="23.1" hidden="1" customHeight="1" x14ac:dyDescent="0.15">
      <c r="A4595" s="130" t="s">
        <v>9281</v>
      </c>
      <c r="B4595" s="130" t="s">
        <v>9282</v>
      </c>
      <c r="C4595" s="130" t="s">
        <v>18</v>
      </c>
      <c r="D4595" s="130">
        <v>0</v>
      </c>
      <c r="E4595" s="131">
        <v>0</v>
      </c>
      <c r="F4595" s="131">
        <v>0</v>
      </c>
      <c r="G4595" s="130" t="s">
        <v>18</v>
      </c>
      <c r="H4595" s="130">
        <v>0</v>
      </c>
      <c r="I4595" s="130">
        <v>0</v>
      </c>
      <c r="J4595" s="131">
        <v>0</v>
      </c>
      <c r="K4595" s="131">
        <v>0</v>
      </c>
    </row>
    <row r="4596" spans="1:11" ht="23.1" hidden="1" customHeight="1" x14ac:dyDescent="0.15">
      <c r="A4596" s="130" t="s">
        <v>9283</v>
      </c>
      <c r="B4596" s="130" t="s">
        <v>9284</v>
      </c>
      <c r="C4596" s="130" t="s">
        <v>18</v>
      </c>
      <c r="D4596" s="130">
        <v>0</v>
      </c>
      <c r="E4596" s="131">
        <v>0</v>
      </c>
      <c r="F4596" s="131">
        <v>0</v>
      </c>
      <c r="G4596" s="130" t="s">
        <v>18</v>
      </c>
      <c r="H4596" s="130">
        <v>0</v>
      </c>
      <c r="I4596" s="130">
        <v>0</v>
      </c>
      <c r="J4596" s="131">
        <v>0</v>
      </c>
      <c r="K4596" s="131">
        <v>0</v>
      </c>
    </row>
    <row r="4597" spans="1:11" ht="23.1" hidden="1" customHeight="1" x14ac:dyDescent="0.15">
      <c r="A4597" s="130" t="s">
        <v>9285</v>
      </c>
      <c r="B4597" s="130" t="s">
        <v>9286</v>
      </c>
      <c r="C4597" s="130" t="s">
        <v>18</v>
      </c>
      <c r="D4597" s="130">
        <v>0</v>
      </c>
      <c r="E4597" s="131">
        <v>0</v>
      </c>
      <c r="F4597" s="131">
        <v>0</v>
      </c>
      <c r="G4597" s="130" t="s">
        <v>18</v>
      </c>
      <c r="H4597" s="130">
        <v>0</v>
      </c>
      <c r="I4597" s="130">
        <v>0</v>
      </c>
      <c r="J4597" s="131">
        <v>0</v>
      </c>
      <c r="K4597" s="131">
        <v>0</v>
      </c>
    </row>
    <row r="4598" spans="1:11" ht="23.1" hidden="1" customHeight="1" x14ac:dyDescent="0.15">
      <c r="A4598" s="130" t="s">
        <v>9287</v>
      </c>
      <c r="B4598" s="130" t="s">
        <v>9288</v>
      </c>
      <c r="C4598" s="130" t="s">
        <v>17</v>
      </c>
      <c r="D4598" s="130">
        <v>0</v>
      </c>
      <c r="E4598" s="131">
        <v>0</v>
      </c>
      <c r="F4598" s="131">
        <v>0</v>
      </c>
      <c r="G4598" s="130" t="s">
        <v>80</v>
      </c>
      <c r="H4598" s="130">
        <v>0</v>
      </c>
      <c r="I4598" s="130">
        <v>0</v>
      </c>
      <c r="J4598" s="131">
        <v>0</v>
      </c>
      <c r="K4598" s="131">
        <v>0</v>
      </c>
    </row>
    <row r="4599" spans="1:11" ht="23.1" hidden="1" customHeight="1" x14ac:dyDescent="0.15">
      <c r="A4599" s="130" t="s">
        <v>9289</v>
      </c>
      <c r="B4599" s="130" t="s">
        <v>9290</v>
      </c>
      <c r="C4599" s="130" t="s">
        <v>11</v>
      </c>
      <c r="D4599" s="130">
        <v>0</v>
      </c>
      <c r="E4599" s="131">
        <v>0</v>
      </c>
      <c r="F4599" s="131">
        <v>0</v>
      </c>
      <c r="G4599" s="130" t="s">
        <v>32</v>
      </c>
      <c r="H4599" s="130">
        <v>0</v>
      </c>
      <c r="I4599" s="130">
        <v>0</v>
      </c>
      <c r="J4599" s="131">
        <v>0</v>
      </c>
      <c r="K4599" s="131">
        <v>0</v>
      </c>
    </row>
    <row r="4600" spans="1:11" ht="23.1" hidden="1" customHeight="1" x14ac:dyDescent="0.15">
      <c r="A4600" s="130" t="s">
        <v>9291</v>
      </c>
      <c r="B4600" s="130" t="s">
        <v>9292</v>
      </c>
      <c r="C4600" s="130" t="s">
        <v>11</v>
      </c>
      <c r="D4600" s="130">
        <v>0</v>
      </c>
      <c r="E4600" s="131">
        <v>0</v>
      </c>
      <c r="F4600" s="131">
        <v>0</v>
      </c>
      <c r="G4600" s="130" t="s">
        <v>13</v>
      </c>
      <c r="H4600" s="130">
        <v>0</v>
      </c>
      <c r="I4600" s="130">
        <v>0</v>
      </c>
      <c r="J4600" s="131">
        <v>0</v>
      </c>
      <c r="K4600" s="131">
        <v>0</v>
      </c>
    </row>
    <row r="4601" spans="1:11" ht="23.1" hidden="1" customHeight="1" x14ac:dyDescent="0.15">
      <c r="A4601" s="130" t="s">
        <v>9293</v>
      </c>
      <c r="B4601" s="130" t="s">
        <v>9294</v>
      </c>
      <c r="C4601" s="130" t="s">
        <v>11</v>
      </c>
      <c r="D4601" s="130">
        <v>0</v>
      </c>
      <c r="E4601" s="131">
        <v>0</v>
      </c>
      <c r="F4601" s="131">
        <v>0</v>
      </c>
      <c r="G4601" s="130" t="s">
        <v>57</v>
      </c>
      <c r="H4601" s="130">
        <v>0</v>
      </c>
      <c r="I4601" s="130">
        <v>0</v>
      </c>
      <c r="J4601" s="131">
        <v>0</v>
      </c>
      <c r="K4601" s="131">
        <v>0</v>
      </c>
    </row>
    <row r="4602" spans="1:11" ht="23.1" hidden="1" customHeight="1" x14ac:dyDescent="0.15">
      <c r="A4602" s="130" t="s">
        <v>9295</v>
      </c>
      <c r="B4602" s="130" t="s">
        <v>9296</v>
      </c>
      <c r="C4602" s="130" t="s">
        <v>40</v>
      </c>
      <c r="D4602" s="130">
        <v>0</v>
      </c>
      <c r="E4602" s="131">
        <v>0</v>
      </c>
      <c r="F4602" s="131">
        <v>0</v>
      </c>
      <c r="G4602" s="130" t="s">
        <v>40</v>
      </c>
      <c r="H4602" s="130">
        <v>0</v>
      </c>
      <c r="I4602" s="130">
        <v>0</v>
      </c>
      <c r="J4602" s="131">
        <v>0</v>
      </c>
      <c r="K4602" s="131">
        <v>0</v>
      </c>
    </row>
    <row r="4603" spans="1:11" ht="23.1" hidden="1" customHeight="1" x14ac:dyDescent="0.15">
      <c r="A4603" s="130" t="s">
        <v>9297</v>
      </c>
      <c r="B4603" s="130" t="s">
        <v>9298</v>
      </c>
      <c r="C4603" s="130" t="s">
        <v>11</v>
      </c>
      <c r="D4603" s="130">
        <v>0</v>
      </c>
      <c r="E4603" s="131">
        <v>0</v>
      </c>
      <c r="F4603" s="131">
        <v>0</v>
      </c>
      <c r="G4603" s="130" t="s">
        <v>13</v>
      </c>
      <c r="H4603" s="130">
        <v>0</v>
      </c>
      <c r="I4603" s="130">
        <v>0</v>
      </c>
      <c r="J4603" s="131">
        <v>0</v>
      </c>
      <c r="K4603" s="131">
        <v>0</v>
      </c>
    </row>
    <row r="4604" spans="1:11" ht="23.1" hidden="1" customHeight="1" x14ac:dyDescent="0.15">
      <c r="A4604" s="130" t="s">
        <v>9299</v>
      </c>
      <c r="B4604" s="130" t="s">
        <v>9300</v>
      </c>
      <c r="C4604" s="130" t="s">
        <v>11</v>
      </c>
      <c r="D4604" s="130">
        <v>0</v>
      </c>
      <c r="E4604" s="131">
        <v>0</v>
      </c>
      <c r="F4604" s="131">
        <v>0</v>
      </c>
      <c r="G4604" s="130" t="s">
        <v>32</v>
      </c>
      <c r="H4604" s="130">
        <v>0</v>
      </c>
      <c r="I4604" s="130">
        <v>0</v>
      </c>
      <c r="J4604" s="131">
        <v>0</v>
      </c>
      <c r="K4604" s="131">
        <v>0</v>
      </c>
    </row>
    <row r="4605" spans="1:11" ht="23.1" hidden="1" customHeight="1" x14ac:dyDescent="0.15">
      <c r="A4605" s="130" t="s">
        <v>9301</v>
      </c>
      <c r="B4605" s="130" t="s">
        <v>9302</v>
      </c>
      <c r="C4605" s="130" t="s">
        <v>40</v>
      </c>
      <c r="D4605" s="130">
        <v>0</v>
      </c>
      <c r="E4605" s="131">
        <v>0</v>
      </c>
      <c r="F4605" s="131">
        <v>0</v>
      </c>
      <c r="G4605" s="130" t="s">
        <v>40</v>
      </c>
      <c r="H4605" s="130">
        <v>0</v>
      </c>
      <c r="I4605" s="130">
        <v>0</v>
      </c>
      <c r="J4605" s="131">
        <v>0</v>
      </c>
      <c r="K4605" s="131">
        <v>0</v>
      </c>
    </row>
    <row r="4606" spans="1:11" ht="23.1" hidden="1" customHeight="1" x14ac:dyDescent="0.15">
      <c r="A4606" s="130" t="s">
        <v>9303</v>
      </c>
      <c r="B4606" s="130" t="s">
        <v>9304</v>
      </c>
      <c r="C4606" s="130" t="s">
        <v>18</v>
      </c>
      <c r="D4606" s="130">
        <v>0</v>
      </c>
      <c r="E4606" s="131">
        <v>0</v>
      </c>
      <c r="F4606" s="131">
        <v>0</v>
      </c>
      <c r="G4606" s="130" t="s">
        <v>18</v>
      </c>
      <c r="H4606" s="130">
        <v>0</v>
      </c>
      <c r="I4606" s="130">
        <v>0</v>
      </c>
      <c r="J4606" s="131">
        <v>0</v>
      </c>
      <c r="K4606" s="131">
        <v>0</v>
      </c>
    </row>
    <row r="4607" spans="1:11" ht="23.1" hidden="1" customHeight="1" x14ac:dyDescent="0.15">
      <c r="A4607" s="130" t="s">
        <v>9305</v>
      </c>
      <c r="B4607" s="130" t="s">
        <v>9306</v>
      </c>
      <c r="C4607" s="130" t="s">
        <v>17</v>
      </c>
      <c r="D4607" s="130">
        <v>0</v>
      </c>
      <c r="E4607" s="131">
        <v>0</v>
      </c>
      <c r="F4607" s="131">
        <v>0</v>
      </c>
      <c r="G4607" s="130" t="s">
        <v>23</v>
      </c>
      <c r="H4607" s="130">
        <v>0</v>
      </c>
      <c r="I4607" s="130">
        <v>0</v>
      </c>
      <c r="J4607" s="131">
        <v>0</v>
      </c>
      <c r="K4607" s="131">
        <v>0</v>
      </c>
    </row>
    <row r="4608" spans="1:11" ht="23.1" hidden="1" customHeight="1" x14ac:dyDescent="0.15">
      <c r="A4608" s="130" t="s">
        <v>9307</v>
      </c>
      <c r="B4608" s="130" t="s">
        <v>9308</v>
      </c>
      <c r="C4608" s="130" t="s">
        <v>11</v>
      </c>
      <c r="D4608" s="130">
        <v>0</v>
      </c>
      <c r="E4608" s="131">
        <v>0</v>
      </c>
      <c r="F4608" s="131">
        <v>0</v>
      </c>
      <c r="G4608" s="130" t="s">
        <v>32</v>
      </c>
      <c r="H4608" s="130">
        <v>0</v>
      </c>
      <c r="I4608" s="130">
        <v>0</v>
      </c>
      <c r="J4608" s="131">
        <v>0</v>
      </c>
      <c r="K4608" s="131">
        <v>0</v>
      </c>
    </row>
    <row r="4609" spans="1:11" ht="23.1" hidden="1" customHeight="1" x14ac:dyDescent="0.15">
      <c r="A4609" s="130" t="s">
        <v>9309</v>
      </c>
      <c r="B4609" s="130" t="s">
        <v>9310</v>
      </c>
      <c r="C4609" s="130" t="s">
        <v>22</v>
      </c>
      <c r="D4609" s="130">
        <v>0</v>
      </c>
      <c r="E4609" s="131" t="s">
        <v>17</v>
      </c>
      <c r="F4609" s="131">
        <v>0</v>
      </c>
      <c r="G4609" s="130" t="s">
        <v>51</v>
      </c>
      <c r="H4609" s="130">
        <v>0</v>
      </c>
      <c r="I4609" s="130">
        <v>0</v>
      </c>
      <c r="J4609" s="131" t="s">
        <v>23</v>
      </c>
      <c r="K4609" s="131">
        <v>0</v>
      </c>
    </row>
    <row r="4610" spans="1:11" ht="23.1" hidden="1" customHeight="1" x14ac:dyDescent="0.15">
      <c r="A4610" s="130" t="s">
        <v>9311</v>
      </c>
      <c r="B4610" s="130" t="s">
        <v>9312</v>
      </c>
      <c r="C4610" s="130" t="s">
        <v>35</v>
      </c>
      <c r="D4610" s="130">
        <v>0</v>
      </c>
      <c r="E4610" s="131">
        <v>0</v>
      </c>
      <c r="F4610" s="131">
        <v>0</v>
      </c>
      <c r="G4610" s="130" t="s">
        <v>36</v>
      </c>
      <c r="H4610" s="130">
        <v>0</v>
      </c>
      <c r="I4610" s="130">
        <v>0</v>
      </c>
      <c r="J4610" s="131">
        <v>0</v>
      </c>
      <c r="K4610" s="131">
        <v>0</v>
      </c>
    </row>
    <row r="4611" spans="1:11" ht="23.1" hidden="1" customHeight="1" x14ac:dyDescent="0.15">
      <c r="A4611" s="130" t="s">
        <v>9313</v>
      </c>
      <c r="B4611" s="130" t="s">
        <v>9314</v>
      </c>
      <c r="C4611" s="130" t="s">
        <v>18</v>
      </c>
      <c r="D4611" s="130">
        <v>0</v>
      </c>
      <c r="E4611" s="131">
        <v>0</v>
      </c>
      <c r="F4611" s="131">
        <v>0</v>
      </c>
      <c r="G4611" s="130" t="s">
        <v>18</v>
      </c>
      <c r="H4611" s="130">
        <v>0</v>
      </c>
      <c r="I4611" s="130">
        <v>0</v>
      </c>
      <c r="J4611" s="131">
        <v>0</v>
      </c>
      <c r="K4611" s="131">
        <v>0</v>
      </c>
    </row>
    <row r="4612" spans="1:11" ht="23.1" hidden="1" customHeight="1" x14ac:dyDescent="0.15">
      <c r="A4612" s="130" t="s">
        <v>9315</v>
      </c>
      <c r="B4612" s="130" t="s">
        <v>9316</v>
      </c>
      <c r="C4612" s="130" t="s">
        <v>35</v>
      </c>
      <c r="D4612" s="130">
        <v>0</v>
      </c>
      <c r="E4612" s="131">
        <v>0</v>
      </c>
      <c r="F4612" s="131">
        <v>0</v>
      </c>
      <c r="G4612" s="130" t="s">
        <v>36</v>
      </c>
      <c r="H4612" s="130">
        <v>0</v>
      </c>
      <c r="I4612" s="130">
        <v>0</v>
      </c>
      <c r="J4612" s="131">
        <v>0</v>
      </c>
      <c r="K4612" s="131">
        <v>0</v>
      </c>
    </row>
    <row r="4613" spans="1:11" ht="23.1" hidden="1" customHeight="1" x14ac:dyDescent="0.15">
      <c r="A4613" s="130" t="s">
        <v>9317</v>
      </c>
      <c r="B4613" s="130" t="s">
        <v>9318</v>
      </c>
      <c r="C4613" s="130" t="s">
        <v>11</v>
      </c>
      <c r="D4613" s="130">
        <v>0</v>
      </c>
      <c r="E4613" s="131">
        <v>0</v>
      </c>
      <c r="F4613" s="131">
        <v>0</v>
      </c>
      <c r="G4613" s="130" t="s">
        <v>13</v>
      </c>
      <c r="H4613" s="130">
        <v>0</v>
      </c>
      <c r="I4613" s="130">
        <v>0</v>
      </c>
      <c r="J4613" s="131">
        <v>0</v>
      </c>
      <c r="K4613" s="131">
        <v>0</v>
      </c>
    </row>
    <row r="4614" spans="1:11" ht="23.1" hidden="1" customHeight="1" x14ac:dyDescent="0.15">
      <c r="A4614" s="130" t="s">
        <v>9319</v>
      </c>
      <c r="B4614" s="130" t="s">
        <v>9320</v>
      </c>
      <c r="C4614" s="130" t="s">
        <v>11</v>
      </c>
      <c r="D4614" s="130">
        <v>0</v>
      </c>
      <c r="E4614" s="131">
        <v>0</v>
      </c>
      <c r="F4614" s="131">
        <v>0</v>
      </c>
      <c r="G4614" s="130" t="s">
        <v>32</v>
      </c>
      <c r="H4614" s="130">
        <v>0</v>
      </c>
      <c r="I4614" s="130">
        <v>0</v>
      </c>
      <c r="J4614" s="131">
        <v>0</v>
      </c>
      <c r="K4614" s="131">
        <v>0</v>
      </c>
    </row>
    <row r="4615" spans="1:11" ht="23.1" hidden="1" customHeight="1" x14ac:dyDescent="0.15">
      <c r="A4615" s="130" t="s">
        <v>9321</v>
      </c>
      <c r="B4615" s="130" t="s">
        <v>9322</v>
      </c>
      <c r="C4615" s="130" t="s">
        <v>39</v>
      </c>
      <c r="D4615" s="130">
        <v>0</v>
      </c>
      <c r="E4615" s="131">
        <v>0</v>
      </c>
      <c r="F4615" s="131">
        <v>0</v>
      </c>
      <c r="G4615" s="130" t="s">
        <v>43</v>
      </c>
      <c r="H4615" s="130">
        <v>0</v>
      </c>
      <c r="I4615" s="130">
        <v>0</v>
      </c>
      <c r="J4615" s="131">
        <v>0</v>
      </c>
      <c r="K4615" s="131">
        <v>0</v>
      </c>
    </row>
    <row r="4616" spans="1:11" ht="23.1" hidden="1" customHeight="1" x14ac:dyDescent="0.15">
      <c r="A4616" s="130" t="s">
        <v>9323</v>
      </c>
      <c r="B4616" s="130" t="s">
        <v>9324</v>
      </c>
      <c r="C4616" s="130" t="s">
        <v>35</v>
      </c>
      <c r="D4616" s="130" t="s">
        <v>25</v>
      </c>
      <c r="E4616" s="131" t="s">
        <v>11</v>
      </c>
      <c r="F4616" s="131">
        <v>0</v>
      </c>
      <c r="G4616" s="130" t="s">
        <v>36</v>
      </c>
      <c r="H4616" s="130" t="s">
        <v>29</v>
      </c>
      <c r="I4616" s="130" t="s">
        <v>13</v>
      </c>
      <c r="J4616" s="131">
        <v>0</v>
      </c>
      <c r="K4616" s="131">
        <v>0</v>
      </c>
    </row>
    <row r="4617" spans="1:11" ht="23.1" hidden="1" customHeight="1" x14ac:dyDescent="0.15">
      <c r="A4617" s="130" t="s">
        <v>9325</v>
      </c>
      <c r="B4617" s="130" t="s">
        <v>9326</v>
      </c>
      <c r="C4617" s="130" t="s">
        <v>18</v>
      </c>
      <c r="D4617" s="130">
        <v>0</v>
      </c>
      <c r="E4617" s="131" t="s">
        <v>14</v>
      </c>
      <c r="F4617" s="131">
        <v>0</v>
      </c>
      <c r="G4617" s="130" t="s">
        <v>18</v>
      </c>
      <c r="H4617" s="130">
        <v>0</v>
      </c>
      <c r="I4617" s="130">
        <v>0</v>
      </c>
      <c r="J4617" s="131" t="s">
        <v>14</v>
      </c>
      <c r="K4617" s="131">
        <v>0</v>
      </c>
    </row>
    <row r="4618" spans="1:11" ht="23.1" hidden="1" customHeight="1" x14ac:dyDescent="0.15">
      <c r="A4618" s="130" t="s">
        <v>9327</v>
      </c>
      <c r="B4618" s="130" t="s">
        <v>9328</v>
      </c>
      <c r="C4618" s="130" t="s">
        <v>11</v>
      </c>
      <c r="D4618" s="130">
        <v>0</v>
      </c>
      <c r="E4618" s="131">
        <v>0</v>
      </c>
      <c r="F4618" s="131">
        <v>0</v>
      </c>
      <c r="G4618" s="130" t="s">
        <v>13</v>
      </c>
      <c r="H4618" s="130">
        <v>0</v>
      </c>
      <c r="I4618" s="130">
        <v>0</v>
      </c>
      <c r="J4618" s="131">
        <v>0</v>
      </c>
      <c r="K4618" s="131">
        <v>0</v>
      </c>
    </row>
    <row r="4619" spans="1:11" ht="23.1" hidden="1" customHeight="1" x14ac:dyDescent="0.15">
      <c r="A4619" s="130" t="s">
        <v>9329</v>
      </c>
      <c r="B4619" s="130" t="s">
        <v>9330</v>
      </c>
      <c r="C4619" s="130" t="s">
        <v>11</v>
      </c>
      <c r="D4619" s="130">
        <v>0</v>
      </c>
      <c r="E4619" s="131">
        <v>0</v>
      </c>
      <c r="F4619" s="131">
        <v>0</v>
      </c>
      <c r="G4619" s="130" t="s">
        <v>57</v>
      </c>
      <c r="H4619" s="130">
        <v>0</v>
      </c>
      <c r="I4619" s="130">
        <v>0</v>
      </c>
      <c r="J4619" s="131">
        <v>0</v>
      </c>
      <c r="K4619" s="131">
        <v>0</v>
      </c>
    </row>
    <row r="4620" spans="1:11" ht="23.1" hidden="1" customHeight="1" x14ac:dyDescent="0.15">
      <c r="A4620" s="130" t="s">
        <v>9331</v>
      </c>
      <c r="B4620" s="130" t="s">
        <v>9332</v>
      </c>
      <c r="C4620" s="130" t="s">
        <v>39</v>
      </c>
      <c r="D4620" s="130">
        <v>0</v>
      </c>
      <c r="E4620" s="131">
        <v>0</v>
      </c>
      <c r="F4620" s="131">
        <v>0</v>
      </c>
      <c r="G4620" s="130" t="s">
        <v>43</v>
      </c>
      <c r="H4620" s="130">
        <v>0</v>
      </c>
      <c r="I4620" s="130">
        <v>0</v>
      </c>
      <c r="J4620" s="131">
        <v>0</v>
      </c>
      <c r="K4620" s="131">
        <v>0</v>
      </c>
    </row>
    <row r="4621" spans="1:11" ht="23.1" hidden="1" customHeight="1" x14ac:dyDescent="0.15">
      <c r="A4621" s="130" t="s">
        <v>9333</v>
      </c>
      <c r="B4621" s="130" t="s">
        <v>9334</v>
      </c>
      <c r="C4621" s="130" t="s">
        <v>17</v>
      </c>
      <c r="D4621" s="130">
        <v>0</v>
      </c>
      <c r="E4621" s="131">
        <v>0</v>
      </c>
      <c r="F4621" s="131">
        <v>0</v>
      </c>
      <c r="G4621" s="130" t="s">
        <v>37</v>
      </c>
      <c r="H4621" s="130">
        <v>0</v>
      </c>
      <c r="I4621" s="130">
        <v>0</v>
      </c>
      <c r="J4621" s="131">
        <v>0</v>
      </c>
      <c r="K4621" s="131">
        <v>0</v>
      </c>
    </row>
    <row r="4622" spans="1:11" ht="23.1" hidden="1" customHeight="1" x14ac:dyDescent="0.15">
      <c r="A4622" s="130" t="s">
        <v>9335</v>
      </c>
      <c r="B4622" s="130" t="s">
        <v>9336</v>
      </c>
      <c r="C4622" s="130" t="s">
        <v>40</v>
      </c>
      <c r="D4622" s="130">
        <v>0</v>
      </c>
      <c r="E4622" s="131" t="s">
        <v>25</v>
      </c>
      <c r="F4622" s="131">
        <v>0</v>
      </c>
      <c r="G4622" s="130" t="s">
        <v>40</v>
      </c>
      <c r="H4622" s="130">
        <v>0</v>
      </c>
      <c r="I4622" s="130">
        <v>0</v>
      </c>
      <c r="J4622" s="131" t="s">
        <v>29</v>
      </c>
      <c r="K4622" s="131">
        <v>0</v>
      </c>
    </row>
    <row r="4623" spans="1:11" ht="23.1" hidden="1" customHeight="1" x14ac:dyDescent="0.15">
      <c r="A4623" s="130" t="s">
        <v>9337</v>
      </c>
      <c r="B4623" s="130" t="s">
        <v>9338</v>
      </c>
      <c r="C4623" s="130" t="s">
        <v>18</v>
      </c>
      <c r="D4623" s="130">
        <v>0</v>
      </c>
      <c r="E4623" s="131">
        <v>0</v>
      </c>
      <c r="F4623" s="131">
        <v>0</v>
      </c>
      <c r="G4623" s="130" t="s">
        <v>18</v>
      </c>
      <c r="H4623" s="130">
        <v>0</v>
      </c>
      <c r="I4623" s="130">
        <v>0</v>
      </c>
      <c r="J4623" s="131">
        <v>0</v>
      </c>
      <c r="K4623" s="131">
        <v>0</v>
      </c>
    </row>
    <row r="4624" spans="1:11" ht="23.1" hidden="1" customHeight="1" x14ac:dyDescent="0.15">
      <c r="A4624" s="130" t="s">
        <v>9339</v>
      </c>
      <c r="B4624" s="130" t="s">
        <v>9340</v>
      </c>
      <c r="C4624" s="130" t="s">
        <v>11</v>
      </c>
      <c r="D4624" s="130">
        <v>0</v>
      </c>
      <c r="E4624" s="131">
        <v>0</v>
      </c>
      <c r="F4624" s="131">
        <v>0</v>
      </c>
      <c r="G4624" s="130" t="s">
        <v>13</v>
      </c>
      <c r="H4624" s="130">
        <v>0</v>
      </c>
      <c r="I4624" s="130">
        <v>0</v>
      </c>
      <c r="J4624" s="131">
        <v>0</v>
      </c>
      <c r="K4624" s="131">
        <v>0</v>
      </c>
    </row>
    <row r="4625" spans="1:11" ht="23.1" hidden="1" customHeight="1" x14ac:dyDescent="0.15">
      <c r="A4625" s="130" t="s">
        <v>9341</v>
      </c>
      <c r="B4625" s="130" t="s">
        <v>9342</v>
      </c>
      <c r="C4625" s="130" t="s">
        <v>11</v>
      </c>
      <c r="D4625" s="130">
        <v>0</v>
      </c>
      <c r="E4625" s="131">
        <v>0</v>
      </c>
      <c r="F4625" s="131">
        <v>0</v>
      </c>
      <c r="G4625" s="130" t="s">
        <v>13</v>
      </c>
      <c r="H4625" s="130">
        <v>0</v>
      </c>
      <c r="I4625" s="130">
        <v>0</v>
      </c>
      <c r="J4625" s="131">
        <v>0</v>
      </c>
      <c r="K4625" s="131">
        <v>0</v>
      </c>
    </row>
    <row r="4626" spans="1:11" ht="23.1" hidden="1" customHeight="1" x14ac:dyDescent="0.15">
      <c r="A4626" s="130" t="s">
        <v>9343</v>
      </c>
      <c r="B4626" s="130" t="s">
        <v>9344</v>
      </c>
      <c r="C4626" s="130" t="s">
        <v>18</v>
      </c>
      <c r="D4626" s="130">
        <v>0</v>
      </c>
      <c r="E4626" s="131">
        <v>0</v>
      </c>
      <c r="F4626" s="131">
        <v>0</v>
      </c>
      <c r="G4626" s="130" t="s">
        <v>18</v>
      </c>
      <c r="H4626" s="130">
        <v>0</v>
      </c>
      <c r="I4626" s="130">
        <v>0</v>
      </c>
      <c r="J4626" s="131">
        <v>0</v>
      </c>
      <c r="K4626" s="131">
        <v>0</v>
      </c>
    </row>
    <row r="4627" spans="1:11" ht="23.1" hidden="1" customHeight="1" x14ac:dyDescent="0.15">
      <c r="A4627" s="130" t="s">
        <v>9345</v>
      </c>
      <c r="B4627" s="130" t="s">
        <v>9346</v>
      </c>
      <c r="C4627" s="130" t="s">
        <v>11</v>
      </c>
      <c r="D4627" s="130">
        <v>0</v>
      </c>
      <c r="E4627" s="131">
        <v>0</v>
      </c>
      <c r="F4627" s="131">
        <v>0</v>
      </c>
      <c r="G4627" s="130" t="s">
        <v>32</v>
      </c>
      <c r="H4627" s="130">
        <v>0</v>
      </c>
      <c r="I4627" s="130">
        <v>0</v>
      </c>
      <c r="J4627" s="131">
        <v>0</v>
      </c>
      <c r="K4627" s="131">
        <v>0</v>
      </c>
    </row>
    <row r="4628" spans="1:11" ht="23.1" hidden="1" customHeight="1" x14ac:dyDescent="0.15">
      <c r="A4628" s="130" t="s">
        <v>9347</v>
      </c>
      <c r="B4628" s="130" t="s">
        <v>9348</v>
      </c>
      <c r="C4628" s="130" t="s">
        <v>11</v>
      </c>
      <c r="D4628" s="130">
        <v>0</v>
      </c>
      <c r="E4628" s="131">
        <v>0</v>
      </c>
      <c r="F4628" s="131">
        <v>0</v>
      </c>
      <c r="G4628" s="130" t="s">
        <v>13</v>
      </c>
      <c r="H4628" s="130">
        <v>0</v>
      </c>
      <c r="I4628" s="130">
        <v>0</v>
      </c>
      <c r="J4628" s="131">
        <v>0</v>
      </c>
      <c r="K4628" s="131">
        <v>0</v>
      </c>
    </row>
    <row r="4629" spans="1:11" ht="23.1" hidden="1" customHeight="1" x14ac:dyDescent="0.15">
      <c r="A4629" s="130" t="s">
        <v>9349</v>
      </c>
      <c r="B4629" s="130" t="s">
        <v>9350</v>
      </c>
      <c r="C4629" s="130" t="s">
        <v>11</v>
      </c>
      <c r="D4629" s="130">
        <v>0</v>
      </c>
      <c r="E4629" s="131">
        <v>0</v>
      </c>
      <c r="F4629" s="131">
        <v>0</v>
      </c>
      <c r="G4629" s="130" t="s">
        <v>32</v>
      </c>
      <c r="H4629" s="130">
        <v>0</v>
      </c>
      <c r="I4629" s="130">
        <v>0</v>
      </c>
      <c r="J4629" s="131">
        <v>0</v>
      </c>
      <c r="K4629" s="131">
        <v>0</v>
      </c>
    </row>
    <row r="4630" spans="1:11" ht="23.1" hidden="1" customHeight="1" x14ac:dyDescent="0.15">
      <c r="A4630" s="130" t="s">
        <v>9351</v>
      </c>
      <c r="B4630" s="130" t="s">
        <v>9352</v>
      </c>
      <c r="C4630" s="130" t="s">
        <v>35</v>
      </c>
      <c r="D4630" s="130">
        <v>0</v>
      </c>
      <c r="E4630" s="131">
        <v>0</v>
      </c>
      <c r="F4630" s="131">
        <v>0</v>
      </c>
      <c r="G4630" s="130" t="s">
        <v>36</v>
      </c>
      <c r="H4630" s="130">
        <v>0</v>
      </c>
      <c r="I4630" s="130">
        <v>0</v>
      </c>
      <c r="J4630" s="131">
        <v>0</v>
      </c>
      <c r="K4630" s="131">
        <v>0</v>
      </c>
    </row>
    <row r="4631" spans="1:11" ht="23.1" hidden="1" customHeight="1" x14ac:dyDescent="0.15">
      <c r="A4631" s="130" t="s">
        <v>9353</v>
      </c>
      <c r="B4631" s="130" t="s">
        <v>9354</v>
      </c>
      <c r="C4631" s="130" t="s">
        <v>35</v>
      </c>
      <c r="D4631" s="130" t="s">
        <v>26</v>
      </c>
      <c r="E4631" s="131">
        <v>0</v>
      </c>
      <c r="F4631" s="131">
        <v>0</v>
      </c>
      <c r="G4631" s="130" t="s">
        <v>36</v>
      </c>
      <c r="H4631" s="130" t="s">
        <v>26</v>
      </c>
      <c r="I4631" s="130" t="s">
        <v>9355</v>
      </c>
      <c r="J4631" s="131">
        <v>0</v>
      </c>
      <c r="K4631" s="131">
        <v>0</v>
      </c>
    </row>
    <row r="4632" spans="1:11" ht="23.1" hidden="1" customHeight="1" x14ac:dyDescent="0.15">
      <c r="A4632" s="130" t="s">
        <v>9356</v>
      </c>
      <c r="B4632" s="130" t="s">
        <v>9357</v>
      </c>
      <c r="C4632" s="130" t="s">
        <v>18</v>
      </c>
      <c r="D4632" s="130">
        <v>0</v>
      </c>
      <c r="E4632" s="131">
        <v>0</v>
      </c>
      <c r="F4632" s="131">
        <v>0</v>
      </c>
      <c r="G4632" s="130" t="s">
        <v>18</v>
      </c>
      <c r="H4632" s="130">
        <v>0</v>
      </c>
      <c r="I4632" s="130">
        <v>0</v>
      </c>
      <c r="J4632" s="131">
        <v>0</v>
      </c>
      <c r="K4632" s="131">
        <v>0</v>
      </c>
    </row>
    <row r="4633" spans="1:11" ht="23.1" hidden="1" customHeight="1" x14ac:dyDescent="0.15">
      <c r="A4633" s="130" t="s">
        <v>9358</v>
      </c>
      <c r="B4633" s="130" t="s">
        <v>9359</v>
      </c>
      <c r="C4633" s="130" t="s">
        <v>35</v>
      </c>
      <c r="D4633" s="130" t="s">
        <v>11</v>
      </c>
      <c r="E4633" s="131">
        <v>0</v>
      </c>
      <c r="F4633" s="131">
        <v>0</v>
      </c>
      <c r="G4633" s="130" t="s">
        <v>36</v>
      </c>
      <c r="H4633" s="130" t="s">
        <v>13</v>
      </c>
      <c r="I4633" s="130">
        <v>0</v>
      </c>
      <c r="J4633" s="131">
        <v>0</v>
      </c>
      <c r="K4633" s="131">
        <v>0</v>
      </c>
    </row>
    <row r="4634" spans="1:11" ht="23.1" hidden="1" customHeight="1" x14ac:dyDescent="0.15">
      <c r="A4634" s="130" t="s">
        <v>9360</v>
      </c>
      <c r="B4634" s="130" t="s">
        <v>9361</v>
      </c>
      <c r="C4634" s="130" t="s">
        <v>25</v>
      </c>
      <c r="D4634" s="130">
        <v>0</v>
      </c>
      <c r="E4634" s="131">
        <v>0</v>
      </c>
      <c r="F4634" s="131">
        <v>0</v>
      </c>
      <c r="G4634" s="130" t="s">
        <v>41</v>
      </c>
      <c r="H4634" s="130">
        <v>0</v>
      </c>
      <c r="I4634" s="130">
        <v>0</v>
      </c>
      <c r="J4634" s="131">
        <v>0</v>
      </c>
      <c r="K4634" s="131">
        <v>0</v>
      </c>
    </row>
    <row r="4635" spans="1:11" ht="23.1" hidden="1" customHeight="1" x14ac:dyDescent="0.15">
      <c r="A4635" s="130" t="s">
        <v>9362</v>
      </c>
      <c r="B4635" s="130" t="s">
        <v>9363</v>
      </c>
      <c r="C4635" s="130" t="s">
        <v>18</v>
      </c>
      <c r="D4635" s="130">
        <v>0</v>
      </c>
      <c r="E4635" s="131">
        <v>0</v>
      </c>
      <c r="F4635" s="131">
        <v>0</v>
      </c>
      <c r="G4635" s="130" t="s">
        <v>18</v>
      </c>
      <c r="H4635" s="130">
        <v>0</v>
      </c>
      <c r="I4635" s="130">
        <v>0</v>
      </c>
      <c r="J4635" s="131">
        <v>0</v>
      </c>
      <c r="K4635" s="131">
        <v>0</v>
      </c>
    </row>
    <row r="4636" spans="1:11" ht="23.1" hidden="1" customHeight="1" x14ac:dyDescent="0.15">
      <c r="A4636" s="130" t="s">
        <v>9364</v>
      </c>
      <c r="B4636" s="130" t="s">
        <v>9365</v>
      </c>
      <c r="C4636" s="130" t="s">
        <v>11</v>
      </c>
      <c r="D4636" s="130">
        <v>0</v>
      </c>
      <c r="E4636" s="131">
        <v>0</v>
      </c>
      <c r="F4636" s="131">
        <v>0</v>
      </c>
      <c r="G4636" s="130" t="s">
        <v>32</v>
      </c>
      <c r="H4636" s="130">
        <v>0</v>
      </c>
      <c r="I4636" s="130">
        <v>0</v>
      </c>
      <c r="J4636" s="131">
        <v>0</v>
      </c>
      <c r="K4636" s="131">
        <v>0</v>
      </c>
    </row>
    <row r="4637" spans="1:11" ht="23.1" hidden="1" customHeight="1" x14ac:dyDescent="0.15">
      <c r="A4637" s="130" t="s">
        <v>9366</v>
      </c>
      <c r="B4637" s="130" t="s">
        <v>9367</v>
      </c>
      <c r="C4637" s="130" t="s">
        <v>12</v>
      </c>
      <c r="D4637" s="130" t="s">
        <v>40</v>
      </c>
      <c r="E4637" s="131">
        <v>0</v>
      </c>
      <c r="F4637" s="131">
        <v>0</v>
      </c>
      <c r="G4637" s="130" t="s">
        <v>19</v>
      </c>
      <c r="H4637" s="130" t="s">
        <v>40</v>
      </c>
      <c r="I4637" s="130">
        <v>0</v>
      </c>
      <c r="J4637" s="131">
        <v>0</v>
      </c>
      <c r="K4637" s="131">
        <v>0</v>
      </c>
    </row>
    <row r="4638" spans="1:11" ht="23.1" hidden="1" customHeight="1" x14ac:dyDescent="0.15">
      <c r="A4638" s="130" t="s">
        <v>9368</v>
      </c>
      <c r="B4638" s="130" t="s">
        <v>9369</v>
      </c>
      <c r="C4638" s="130" t="s">
        <v>11</v>
      </c>
      <c r="D4638" s="130">
        <v>0</v>
      </c>
      <c r="E4638" s="131">
        <v>0</v>
      </c>
      <c r="F4638" s="131">
        <v>0</v>
      </c>
      <c r="G4638" s="130" t="s">
        <v>13</v>
      </c>
      <c r="H4638" s="130">
        <v>0</v>
      </c>
      <c r="I4638" s="130">
        <v>0</v>
      </c>
      <c r="J4638" s="131">
        <v>0</v>
      </c>
      <c r="K4638" s="131">
        <v>0</v>
      </c>
    </row>
    <row r="4639" spans="1:11" ht="23.1" hidden="1" customHeight="1" x14ac:dyDescent="0.15">
      <c r="A4639" s="130" t="s">
        <v>9370</v>
      </c>
      <c r="B4639" s="130" t="s">
        <v>9371</v>
      </c>
      <c r="C4639" s="130" t="s">
        <v>35</v>
      </c>
      <c r="D4639" s="130">
        <v>0</v>
      </c>
      <c r="E4639" s="131">
        <v>0</v>
      </c>
      <c r="F4639" s="131">
        <v>0</v>
      </c>
      <c r="G4639" s="130" t="s">
        <v>36</v>
      </c>
      <c r="H4639" s="130">
        <v>0</v>
      </c>
      <c r="I4639" s="130">
        <v>0</v>
      </c>
      <c r="J4639" s="131">
        <v>0</v>
      </c>
      <c r="K4639" s="131">
        <v>0</v>
      </c>
    </row>
    <row r="4640" spans="1:11" ht="23.1" hidden="1" customHeight="1" x14ac:dyDescent="0.15">
      <c r="A4640" s="130" t="s">
        <v>9372</v>
      </c>
      <c r="B4640" s="130" t="s">
        <v>9373</v>
      </c>
      <c r="C4640" s="130" t="s">
        <v>40</v>
      </c>
      <c r="D4640" s="130" t="s">
        <v>35</v>
      </c>
      <c r="E4640" s="131">
        <v>0</v>
      </c>
      <c r="F4640" s="131">
        <v>0</v>
      </c>
      <c r="G4640" s="130" t="s">
        <v>40</v>
      </c>
      <c r="H4640" s="130" t="s">
        <v>69</v>
      </c>
      <c r="I4640" s="130">
        <v>0</v>
      </c>
      <c r="J4640" s="131">
        <v>0</v>
      </c>
      <c r="K4640" s="131">
        <v>0</v>
      </c>
    </row>
    <row r="4641" spans="1:11" ht="23.1" hidden="1" customHeight="1" x14ac:dyDescent="0.15">
      <c r="A4641" s="130" t="s">
        <v>9374</v>
      </c>
      <c r="B4641" s="130" t="s">
        <v>9375</v>
      </c>
      <c r="C4641" s="130" t="s">
        <v>11</v>
      </c>
      <c r="D4641" s="130">
        <v>0</v>
      </c>
      <c r="E4641" s="131">
        <v>0</v>
      </c>
      <c r="F4641" s="131">
        <v>0</v>
      </c>
      <c r="G4641" s="130" t="s">
        <v>13</v>
      </c>
      <c r="H4641" s="130">
        <v>0</v>
      </c>
      <c r="I4641" s="130">
        <v>0</v>
      </c>
      <c r="J4641" s="131">
        <v>0</v>
      </c>
      <c r="K4641" s="131">
        <v>0</v>
      </c>
    </row>
    <row r="4642" spans="1:11" ht="23.1" hidden="1" customHeight="1" x14ac:dyDescent="0.15">
      <c r="A4642" s="130" t="s">
        <v>9376</v>
      </c>
      <c r="B4642" s="130" t="s">
        <v>9377</v>
      </c>
      <c r="C4642" s="130" t="s">
        <v>35</v>
      </c>
      <c r="D4642" s="130" t="s">
        <v>11</v>
      </c>
      <c r="E4642" s="131">
        <v>0</v>
      </c>
      <c r="F4642" s="131">
        <v>0</v>
      </c>
      <c r="G4642" s="130" t="s">
        <v>36</v>
      </c>
      <c r="H4642" s="130" t="s">
        <v>13</v>
      </c>
      <c r="I4642" s="130">
        <v>0</v>
      </c>
      <c r="J4642" s="131">
        <v>0</v>
      </c>
      <c r="K4642" s="131">
        <v>0</v>
      </c>
    </row>
    <row r="4643" spans="1:11" ht="23.1" hidden="1" customHeight="1" x14ac:dyDescent="0.15">
      <c r="A4643" s="130" t="s">
        <v>9378</v>
      </c>
      <c r="B4643" s="130" t="s">
        <v>9379</v>
      </c>
      <c r="C4643" s="130" t="s">
        <v>11</v>
      </c>
      <c r="D4643" s="130">
        <v>0</v>
      </c>
      <c r="E4643" s="131">
        <v>0</v>
      </c>
      <c r="F4643" s="131">
        <v>0</v>
      </c>
      <c r="G4643" s="130" t="s">
        <v>13</v>
      </c>
      <c r="H4643" s="130">
        <v>0</v>
      </c>
      <c r="I4643" s="130">
        <v>0</v>
      </c>
      <c r="J4643" s="131">
        <v>0</v>
      </c>
      <c r="K4643" s="131">
        <v>0</v>
      </c>
    </row>
    <row r="4644" spans="1:11" ht="23.1" hidden="1" customHeight="1" x14ac:dyDescent="0.15">
      <c r="A4644" s="130" t="s">
        <v>9380</v>
      </c>
      <c r="B4644" s="130" t="s">
        <v>9381</v>
      </c>
      <c r="C4644" s="130" t="s">
        <v>11</v>
      </c>
      <c r="D4644" s="130">
        <v>0</v>
      </c>
      <c r="E4644" s="131">
        <v>0</v>
      </c>
      <c r="F4644" s="131">
        <v>0</v>
      </c>
      <c r="G4644" s="130" t="s">
        <v>13</v>
      </c>
      <c r="H4644" s="130">
        <v>0</v>
      </c>
      <c r="I4644" s="130">
        <v>0</v>
      </c>
      <c r="J4644" s="131">
        <v>0</v>
      </c>
      <c r="K4644" s="131">
        <v>0</v>
      </c>
    </row>
    <row r="4645" spans="1:11" ht="23.1" hidden="1" customHeight="1" x14ac:dyDescent="0.15">
      <c r="A4645" s="130" t="s">
        <v>9382</v>
      </c>
      <c r="B4645" s="130" t="s">
        <v>9383</v>
      </c>
      <c r="C4645" s="130" t="s">
        <v>35</v>
      </c>
      <c r="D4645" s="130">
        <v>0</v>
      </c>
      <c r="E4645" s="131">
        <v>0</v>
      </c>
      <c r="F4645" s="131">
        <v>0</v>
      </c>
      <c r="G4645" s="130" t="s">
        <v>36</v>
      </c>
      <c r="H4645" s="130">
        <v>0</v>
      </c>
      <c r="I4645" s="130">
        <v>0</v>
      </c>
      <c r="J4645" s="131">
        <v>0</v>
      </c>
      <c r="K4645" s="131">
        <v>0</v>
      </c>
    </row>
    <row r="4646" spans="1:11" ht="23.1" hidden="1" customHeight="1" x14ac:dyDescent="0.15">
      <c r="A4646" s="130" t="s">
        <v>9384</v>
      </c>
      <c r="B4646" s="130" t="s">
        <v>9385</v>
      </c>
      <c r="C4646" s="130" t="s">
        <v>17</v>
      </c>
      <c r="D4646" s="130">
        <v>0</v>
      </c>
      <c r="E4646" s="131">
        <v>0</v>
      </c>
      <c r="F4646" s="131">
        <v>0</v>
      </c>
      <c r="G4646" s="130" t="s">
        <v>23</v>
      </c>
      <c r="H4646" s="130">
        <v>0</v>
      </c>
      <c r="I4646" s="130">
        <v>0</v>
      </c>
      <c r="J4646" s="131">
        <v>0</v>
      </c>
      <c r="K4646" s="131">
        <v>0</v>
      </c>
    </row>
    <row r="4647" spans="1:11" ht="23.1" hidden="1" customHeight="1" x14ac:dyDescent="0.15">
      <c r="A4647" s="130" t="s">
        <v>9386</v>
      </c>
      <c r="B4647" s="130" t="s">
        <v>9387</v>
      </c>
      <c r="C4647" s="130" t="s">
        <v>11</v>
      </c>
      <c r="D4647" s="130">
        <v>0</v>
      </c>
      <c r="E4647" s="131">
        <v>0</v>
      </c>
      <c r="F4647" s="131">
        <v>0</v>
      </c>
      <c r="G4647" s="130" t="s">
        <v>13</v>
      </c>
      <c r="H4647" s="130">
        <v>0</v>
      </c>
      <c r="I4647" s="130">
        <v>0</v>
      </c>
      <c r="J4647" s="131">
        <v>0</v>
      </c>
      <c r="K4647" s="131">
        <v>0</v>
      </c>
    </row>
    <row r="4648" spans="1:11" ht="23.1" hidden="1" customHeight="1" x14ac:dyDescent="0.15">
      <c r="A4648" s="130" t="s">
        <v>9388</v>
      </c>
      <c r="B4648" s="130" t="s">
        <v>9389</v>
      </c>
      <c r="C4648" s="130" t="s">
        <v>18</v>
      </c>
      <c r="D4648" s="130">
        <v>0</v>
      </c>
      <c r="E4648" s="131">
        <v>0</v>
      </c>
      <c r="F4648" s="131">
        <v>0</v>
      </c>
      <c r="G4648" s="130" t="s">
        <v>18</v>
      </c>
      <c r="H4648" s="130">
        <v>0</v>
      </c>
      <c r="I4648" s="130">
        <v>0</v>
      </c>
      <c r="J4648" s="131">
        <v>0</v>
      </c>
      <c r="K4648" s="131">
        <v>0</v>
      </c>
    </row>
    <row r="4649" spans="1:11" ht="23.1" hidden="1" customHeight="1" x14ac:dyDescent="0.15">
      <c r="A4649" s="130" t="s">
        <v>9390</v>
      </c>
      <c r="B4649" s="130" t="s">
        <v>9391</v>
      </c>
      <c r="C4649" s="130" t="s">
        <v>40</v>
      </c>
      <c r="D4649" s="130">
        <v>0</v>
      </c>
      <c r="E4649" s="131">
        <v>0</v>
      </c>
      <c r="F4649" s="131">
        <v>0</v>
      </c>
      <c r="G4649" s="130" t="s">
        <v>40</v>
      </c>
      <c r="H4649" s="130">
        <v>0</v>
      </c>
      <c r="I4649" s="130">
        <v>0</v>
      </c>
      <c r="J4649" s="131">
        <v>0</v>
      </c>
      <c r="K4649" s="131">
        <v>0</v>
      </c>
    </row>
    <row r="4650" spans="1:11" ht="23.1" hidden="1" customHeight="1" x14ac:dyDescent="0.15">
      <c r="A4650" s="130" t="s">
        <v>9392</v>
      </c>
      <c r="B4650" s="130" t="s">
        <v>9393</v>
      </c>
      <c r="C4650" s="130" t="s">
        <v>17</v>
      </c>
      <c r="D4650" s="130">
        <v>0</v>
      </c>
      <c r="E4650" s="131">
        <v>0</v>
      </c>
      <c r="F4650" s="131">
        <v>0</v>
      </c>
      <c r="G4650" s="130" t="s">
        <v>23</v>
      </c>
      <c r="H4650" s="130">
        <v>0</v>
      </c>
      <c r="I4650" s="130">
        <v>0</v>
      </c>
      <c r="J4650" s="131">
        <v>0</v>
      </c>
      <c r="K4650" s="131">
        <v>0</v>
      </c>
    </row>
    <row r="4651" spans="1:11" ht="23.1" hidden="1" customHeight="1" x14ac:dyDescent="0.15">
      <c r="A4651" s="130" t="s">
        <v>9394</v>
      </c>
      <c r="B4651" s="130" t="s">
        <v>9395</v>
      </c>
      <c r="C4651" s="130" t="s">
        <v>11</v>
      </c>
      <c r="D4651" s="130">
        <v>0</v>
      </c>
      <c r="E4651" s="131">
        <v>0</v>
      </c>
      <c r="F4651" s="131">
        <v>0</v>
      </c>
      <c r="G4651" s="130" t="s">
        <v>13</v>
      </c>
      <c r="H4651" s="130">
        <v>0</v>
      </c>
      <c r="I4651" s="130">
        <v>0</v>
      </c>
      <c r="J4651" s="131">
        <v>0</v>
      </c>
      <c r="K4651" s="131">
        <v>0</v>
      </c>
    </row>
    <row r="4652" spans="1:11" ht="23.1" hidden="1" customHeight="1" x14ac:dyDescent="0.15">
      <c r="A4652" s="130" t="s">
        <v>9396</v>
      </c>
      <c r="B4652" s="130" t="s">
        <v>9397</v>
      </c>
      <c r="C4652" s="130" t="s">
        <v>18</v>
      </c>
      <c r="D4652" s="130">
        <v>0</v>
      </c>
      <c r="E4652" s="131">
        <v>0</v>
      </c>
      <c r="F4652" s="131">
        <v>0</v>
      </c>
      <c r="G4652" s="130" t="s">
        <v>18</v>
      </c>
      <c r="H4652" s="130">
        <v>0</v>
      </c>
      <c r="I4652" s="130">
        <v>0</v>
      </c>
      <c r="J4652" s="131">
        <v>0</v>
      </c>
      <c r="K4652" s="131">
        <v>0</v>
      </c>
    </row>
    <row r="4653" spans="1:11" ht="23.1" hidden="1" customHeight="1" x14ac:dyDescent="0.15">
      <c r="A4653" s="130" t="s">
        <v>9398</v>
      </c>
      <c r="B4653" s="130" t="s">
        <v>9399</v>
      </c>
      <c r="C4653" s="130" t="s">
        <v>18</v>
      </c>
      <c r="D4653" s="130">
        <v>0</v>
      </c>
      <c r="E4653" s="131">
        <v>0</v>
      </c>
      <c r="F4653" s="131">
        <v>0</v>
      </c>
      <c r="G4653" s="130" t="s">
        <v>18</v>
      </c>
      <c r="H4653" s="130">
        <v>0</v>
      </c>
      <c r="I4653" s="130">
        <v>0</v>
      </c>
      <c r="J4653" s="131">
        <v>0</v>
      </c>
      <c r="K4653" s="131">
        <v>0</v>
      </c>
    </row>
    <row r="4654" spans="1:11" ht="23.1" hidden="1" customHeight="1" x14ac:dyDescent="0.15">
      <c r="A4654" s="130" t="s">
        <v>9400</v>
      </c>
      <c r="B4654" s="130" t="s">
        <v>9401</v>
      </c>
      <c r="C4654" s="130" t="s">
        <v>11</v>
      </c>
      <c r="D4654" s="130">
        <v>0</v>
      </c>
      <c r="E4654" s="131">
        <v>0</v>
      </c>
      <c r="F4654" s="131">
        <v>0</v>
      </c>
      <c r="G4654" s="130" t="s">
        <v>13</v>
      </c>
      <c r="H4654" s="130">
        <v>0</v>
      </c>
      <c r="I4654" s="130">
        <v>0</v>
      </c>
      <c r="J4654" s="131">
        <v>0</v>
      </c>
      <c r="K4654" s="131">
        <v>0</v>
      </c>
    </row>
    <row r="4655" spans="1:11" ht="23.1" hidden="1" customHeight="1" x14ac:dyDescent="0.15">
      <c r="A4655" s="130" t="s">
        <v>9402</v>
      </c>
      <c r="B4655" s="130" t="s">
        <v>9403</v>
      </c>
      <c r="C4655" s="130" t="s">
        <v>18</v>
      </c>
      <c r="D4655" s="130">
        <v>0</v>
      </c>
      <c r="E4655" s="131">
        <v>0</v>
      </c>
      <c r="F4655" s="131">
        <v>0</v>
      </c>
      <c r="G4655" s="130" t="s">
        <v>18</v>
      </c>
      <c r="H4655" s="130">
        <v>0</v>
      </c>
      <c r="I4655" s="130">
        <v>0</v>
      </c>
      <c r="J4655" s="131">
        <v>0</v>
      </c>
      <c r="K4655" s="131">
        <v>0</v>
      </c>
    </row>
    <row r="4656" spans="1:11" ht="23.1" hidden="1" customHeight="1" x14ac:dyDescent="0.15">
      <c r="A4656" s="130" t="s">
        <v>9404</v>
      </c>
      <c r="B4656" s="130" t="s">
        <v>9405</v>
      </c>
      <c r="C4656" s="130" t="s">
        <v>11</v>
      </c>
      <c r="D4656" s="130">
        <v>0</v>
      </c>
      <c r="E4656" s="131">
        <v>0</v>
      </c>
      <c r="F4656" s="131">
        <v>0</v>
      </c>
      <c r="G4656" s="130" t="s">
        <v>13</v>
      </c>
      <c r="H4656" s="130">
        <v>0</v>
      </c>
      <c r="I4656" s="130">
        <v>0</v>
      </c>
      <c r="J4656" s="131">
        <v>0</v>
      </c>
      <c r="K4656" s="131">
        <v>0</v>
      </c>
    </row>
    <row r="4657" spans="1:11" ht="23.1" hidden="1" customHeight="1" x14ac:dyDescent="0.15">
      <c r="A4657" s="130" t="s">
        <v>9406</v>
      </c>
      <c r="B4657" s="130" t="s">
        <v>9407</v>
      </c>
      <c r="C4657" s="130" t="s">
        <v>11</v>
      </c>
      <c r="D4657" s="130">
        <v>0</v>
      </c>
      <c r="E4657" s="131">
        <v>0</v>
      </c>
      <c r="F4657" s="131">
        <v>0</v>
      </c>
      <c r="G4657" s="130" t="s">
        <v>57</v>
      </c>
      <c r="H4657" s="130">
        <v>0</v>
      </c>
      <c r="I4657" s="130">
        <v>0</v>
      </c>
      <c r="J4657" s="131">
        <v>0</v>
      </c>
      <c r="K4657" s="131">
        <v>0</v>
      </c>
    </row>
    <row r="4658" spans="1:11" ht="23.1" hidden="1" customHeight="1" x14ac:dyDescent="0.15">
      <c r="A4658" s="130" t="s">
        <v>9408</v>
      </c>
      <c r="B4658" s="130" t="s">
        <v>9409</v>
      </c>
      <c r="C4658" s="130" t="s">
        <v>11</v>
      </c>
      <c r="D4658" s="130">
        <v>0</v>
      </c>
      <c r="E4658" s="131">
        <v>0</v>
      </c>
      <c r="F4658" s="131">
        <v>0</v>
      </c>
      <c r="G4658" s="130" t="s">
        <v>13</v>
      </c>
      <c r="H4658" s="130">
        <v>0</v>
      </c>
      <c r="I4658" s="130">
        <v>0</v>
      </c>
      <c r="J4658" s="131">
        <v>0</v>
      </c>
      <c r="K4658" s="131">
        <v>0</v>
      </c>
    </row>
    <row r="4659" spans="1:11" ht="23.1" hidden="1" customHeight="1" x14ac:dyDescent="0.15">
      <c r="A4659" s="130" t="s">
        <v>9410</v>
      </c>
      <c r="B4659" s="130" t="s">
        <v>9411</v>
      </c>
      <c r="C4659" s="130" t="s">
        <v>25</v>
      </c>
      <c r="D4659" s="130" t="s">
        <v>11</v>
      </c>
      <c r="E4659" s="131">
        <v>0</v>
      </c>
      <c r="F4659" s="131">
        <v>0</v>
      </c>
      <c r="G4659" s="130" t="s">
        <v>27</v>
      </c>
      <c r="H4659" s="130" t="s">
        <v>13</v>
      </c>
      <c r="I4659" s="130">
        <v>0</v>
      </c>
      <c r="J4659" s="131">
        <v>0</v>
      </c>
      <c r="K4659" s="131">
        <v>0</v>
      </c>
    </row>
    <row r="4660" spans="1:11" ht="23.1" hidden="1" customHeight="1" x14ac:dyDescent="0.15">
      <c r="A4660" s="130" t="s">
        <v>9412</v>
      </c>
      <c r="B4660" s="130" t="s">
        <v>9413</v>
      </c>
      <c r="C4660" s="130" t="s">
        <v>25</v>
      </c>
      <c r="D4660" s="130">
        <v>0</v>
      </c>
      <c r="E4660" s="131">
        <v>0</v>
      </c>
      <c r="F4660" s="131">
        <v>0</v>
      </c>
      <c r="G4660" s="130" t="s">
        <v>41</v>
      </c>
      <c r="H4660" s="130">
        <v>0</v>
      </c>
      <c r="I4660" s="130">
        <v>0</v>
      </c>
      <c r="J4660" s="131">
        <v>0</v>
      </c>
      <c r="K4660" s="131">
        <v>0</v>
      </c>
    </row>
    <row r="4661" spans="1:11" ht="23.1" hidden="1" customHeight="1" x14ac:dyDescent="0.15">
      <c r="A4661" s="130" t="s">
        <v>9414</v>
      </c>
      <c r="B4661" s="130" t="s">
        <v>9415</v>
      </c>
      <c r="C4661" s="130" t="s">
        <v>11</v>
      </c>
      <c r="D4661" s="130">
        <v>0</v>
      </c>
      <c r="E4661" s="131">
        <v>0</v>
      </c>
      <c r="F4661" s="131">
        <v>0</v>
      </c>
      <c r="G4661" s="130" t="s">
        <v>13</v>
      </c>
      <c r="H4661" s="130">
        <v>0</v>
      </c>
      <c r="I4661" s="130">
        <v>0</v>
      </c>
      <c r="J4661" s="131">
        <v>0</v>
      </c>
      <c r="K4661" s="131">
        <v>0</v>
      </c>
    </row>
    <row r="4662" spans="1:11" ht="23.1" hidden="1" customHeight="1" x14ac:dyDescent="0.15">
      <c r="A4662" s="130" t="s">
        <v>9416</v>
      </c>
      <c r="B4662" s="130" t="s">
        <v>9417</v>
      </c>
      <c r="C4662" s="130" t="s">
        <v>18</v>
      </c>
      <c r="D4662" s="130" t="s">
        <v>40</v>
      </c>
      <c r="E4662" s="131">
        <v>0</v>
      </c>
      <c r="F4662" s="131">
        <v>0</v>
      </c>
      <c r="G4662" s="130" t="s">
        <v>18</v>
      </c>
      <c r="H4662" s="130" t="s">
        <v>40</v>
      </c>
      <c r="I4662" s="130">
        <v>0</v>
      </c>
      <c r="J4662" s="131">
        <v>0</v>
      </c>
      <c r="K4662" s="131">
        <v>0</v>
      </c>
    </row>
    <row r="4663" spans="1:11" ht="23.1" hidden="1" customHeight="1" x14ac:dyDescent="0.15">
      <c r="A4663" s="130" t="s">
        <v>9418</v>
      </c>
      <c r="B4663" s="130" t="s">
        <v>9419</v>
      </c>
      <c r="C4663" s="130" t="s">
        <v>11</v>
      </c>
      <c r="D4663" s="130">
        <v>0</v>
      </c>
      <c r="E4663" s="131">
        <v>0</v>
      </c>
      <c r="F4663" s="131">
        <v>0</v>
      </c>
      <c r="G4663" s="130" t="s">
        <v>32</v>
      </c>
      <c r="H4663" s="130">
        <v>0</v>
      </c>
      <c r="I4663" s="130">
        <v>0</v>
      </c>
      <c r="J4663" s="131">
        <v>0</v>
      </c>
      <c r="K4663" s="131">
        <v>0</v>
      </c>
    </row>
    <row r="4664" spans="1:11" ht="23.1" hidden="1" customHeight="1" x14ac:dyDescent="0.15">
      <c r="A4664" s="130" t="s">
        <v>9420</v>
      </c>
      <c r="B4664" s="130" t="s">
        <v>9421</v>
      </c>
      <c r="C4664" s="130" t="s">
        <v>11</v>
      </c>
      <c r="D4664" s="130">
        <v>0</v>
      </c>
      <c r="E4664" s="131">
        <v>0</v>
      </c>
      <c r="F4664" s="131">
        <v>0</v>
      </c>
      <c r="G4664" s="130" t="s">
        <v>13</v>
      </c>
      <c r="H4664" s="130">
        <v>0</v>
      </c>
      <c r="I4664" s="130">
        <v>0</v>
      </c>
      <c r="J4664" s="131">
        <v>0</v>
      </c>
      <c r="K4664" s="131">
        <v>0</v>
      </c>
    </row>
    <row r="4665" spans="1:11" ht="23.1" hidden="1" customHeight="1" x14ac:dyDescent="0.15">
      <c r="A4665" s="130" t="s">
        <v>9422</v>
      </c>
      <c r="B4665" s="130" t="s">
        <v>9423</v>
      </c>
      <c r="C4665" s="130" t="s">
        <v>25</v>
      </c>
      <c r="D4665" s="130">
        <v>0</v>
      </c>
      <c r="E4665" s="131">
        <v>0</v>
      </c>
      <c r="F4665" s="131">
        <v>0</v>
      </c>
      <c r="G4665" s="130" t="s">
        <v>41</v>
      </c>
      <c r="H4665" s="130">
        <v>0</v>
      </c>
      <c r="I4665" s="130">
        <v>0</v>
      </c>
      <c r="J4665" s="131">
        <v>0</v>
      </c>
      <c r="K4665" s="131">
        <v>0</v>
      </c>
    </row>
    <row r="4666" spans="1:11" ht="23.1" hidden="1" customHeight="1" x14ac:dyDescent="0.15">
      <c r="A4666" s="130" t="s">
        <v>9424</v>
      </c>
      <c r="B4666" s="130" t="s">
        <v>9425</v>
      </c>
      <c r="C4666" s="130" t="s">
        <v>39</v>
      </c>
      <c r="D4666" s="130">
        <v>0</v>
      </c>
      <c r="E4666" s="131">
        <v>0</v>
      </c>
      <c r="F4666" s="131">
        <v>0</v>
      </c>
      <c r="G4666" s="130" t="s">
        <v>43</v>
      </c>
      <c r="H4666" s="130">
        <v>0</v>
      </c>
      <c r="I4666" s="130">
        <v>0</v>
      </c>
      <c r="J4666" s="131">
        <v>0</v>
      </c>
      <c r="K4666" s="131">
        <v>0</v>
      </c>
    </row>
    <row r="4667" spans="1:11" ht="23.1" hidden="1" customHeight="1" x14ac:dyDescent="0.15">
      <c r="A4667" s="130" t="s">
        <v>9426</v>
      </c>
      <c r="B4667" s="130" t="s">
        <v>9427</v>
      </c>
      <c r="C4667" s="130" t="s">
        <v>17</v>
      </c>
      <c r="D4667" s="130">
        <v>0</v>
      </c>
      <c r="E4667" s="131">
        <v>0</v>
      </c>
      <c r="F4667" s="131">
        <v>0</v>
      </c>
      <c r="G4667" s="130" t="s">
        <v>23</v>
      </c>
      <c r="H4667" s="130">
        <v>0</v>
      </c>
      <c r="I4667" s="130">
        <v>0</v>
      </c>
      <c r="J4667" s="131">
        <v>0</v>
      </c>
      <c r="K4667" s="131">
        <v>0</v>
      </c>
    </row>
    <row r="4668" spans="1:11" ht="23.1" hidden="1" customHeight="1" x14ac:dyDescent="0.15">
      <c r="A4668" s="130" t="s">
        <v>9428</v>
      </c>
      <c r="B4668" s="130" t="s">
        <v>9429</v>
      </c>
      <c r="C4668" s="130" t="s">
        <v>11</v>
      </c>
      <c r="D4668" s="130">
        <v>0</v>
      </c>
      <c r="E4668" s="131">
        <v>0</v>
      </c>
      <c r="F4668" s="131">
        <v>0</v>
      </c>
      <c r="G4668" s="130" t="s">
        <v>32</v>
      </c>
      <c r="H4668" s="130">
        <v>0</v>
      </c>
      <c r="I4668" s="130">
        <v>0</v>
      </c>
      <c r="J4668" s="131">
        <v>0</v>
      </c>
      <c r="K4668" s="131">
        <v>0</v>
      </c>
    </row>
    <row r="4669" spans="1:11" ht="23.1" hidden="1" customHeight="1" x14ac:dyDescent="0.15">
      <c r="A4669" s="130" t="s">
        <v>9430</v>
      </c>
      <c r="B4669" s="130" t="s">
        <v>9431</v>
      </c>
      <c r="C4669" s="130" t="s">
        <v>11</v>
      </c>
      <c r="D4669" s="130">
        <v>0</v>
      </c>
      <c r="E4669" s="131">
        <v>0</v>
      </c>
      <c r="F4669" s="131">
        <v>0</v>
      </c>
      <c r="G4669" s="130" t="s">
        <v>57</v>
      </c>
      <c r="H4669" s="130">
        <v>0</v>
      </c>
      <c r="I4669" s="130">
        <v>0</v>
      </c>
      <c r="J4669" s="131">
        <v>0</v>
      </c>
      <c r="K4669" s="131">
        <v>0</v>
      </c>
    </row>
    <row r="4670" spans="1:11" ht="23.1" hidden="1" customHeight="1" x14ac:dyDescent="0.15">
      <c r="A4670" s="130" t="s">
        <v>9432</v>
      </c>
      <c r="B4670" s="130" t="s">
        <v>9433</v>
      </c>
      <c r="C4670" s="130" t="s">
        <v>35</v>
      </c>
      <c r="D4670" s="130">
        <v>0</v>
      </c>
      <c r="E4670" s="131">
        <v>0</v>
      </c>
      <c r="F4670" s="131">
        <v>0</v>
      </c>
      <c r="G4670" s="130" t="s">
        <v>76</v>
      </c>
      <c r="H4670" s="130">
        <v>0</v>
      </c>
      <c r="I4670" s="130">
        <v>0</v>
      </c>
      <c r="J4670" s="131">
        <v>0</v>
      </c>
      <c r="K4670" s="131">
        <v>0</v>
      </c>
    </row>
    <row r="4671" spans="1:11" ht="23.1" hidden="1" customHeight="1" x14ac:dyDescent="0.15">
      <c r="A4671" s="130" t="s">
        <v>9434</v>
      </c>
      <c r="B4671" s="130" t="s">
        <v>9435</v>
      </c>
      <c r="C4671" s="130" t="s">
        <v>18</v>
      </c>
      <c r="D4671" s="130">
        <v>0</v>
      </c>
      <c r="E4671" s="131">
        <v>0</v>
      </c>
      <c r="F4671" s="131">
        <v>0</v>
      </c>
      <c r="G4671" s="130" t="s">
        <v>18</v>
      </c>
      <c r="H4671" s="130">
        <v>0</v>
      </c>
      <c r="I4671" s="130">
        <v>0</v>
      </c>
      <c r="J4671" s="131">
        <v>0</v>
      </c>
      <c r="K4671" s="131">
        <v>0</v>
      </c>
    </row>
    <row r="4672" spans="1:11" ht="23.1" hidden="1" customHeight="1" x14ac:dyDescent="0.15">
      <c r="A4672" s="130" t="s">
        <v>9436</v>
      </c>
      <c r="B4672" s="130" t="s">
        <v>9437</v>
      </c>
      <c r="C4672" s="130" t="s">
        <v>35</v>
      </c>
      <c r="D4672" s="130" t="s">
        <v>26</v>
      </c>
      <c r="E4672" s="131">
        <v>0</v>
      </c>
      <c r="F4672" s="131">
        <v>0</v>
      </c>
      <c r="G4672" s="130" t="s">
        <v>36</v>
      </c>
      <c r="H4672" s="130" t="s">
        <v>26</v>
      </c>
      <c r="I4672" s="130">
        <v>0</v>
      </c>
      <c r="J4672" s="131">
        <v>0</v>
      </c>
      <c r="K4672" s="131">
        <v>0</v>
      </c>
    </row>
    <row r="4673" spans="1:11" ht="23.1" hidden="1" customHeight="1" x14ac:dyDescent="0.15">
      <c r="A4673" s="130" t="s">
        <v>9438</v>
      </c>
      <c r="B4673" s="130" t="s">
        <v>9439</v>
      </c>
      <c r="C4673" s="130" t="s">
        <v>18</v>
      </c>
      <c r="D4673" s="130">
        <v>0</v>
      </c>
      <c r="E4673" s="131">
        <v>0</v>
      </c>
      <c r="F4673" s="131">
        <v>0</v>
      </c>
      <c r="G4673" s="130" t="s">
        <v>18</v>
      </c>
      <c r="H4673" s="130">
        <v>0</v>
      </c>
      <c r="I4673" s="130">
        <v>0</v>
      </c>
      <c r="J4673" s="131">
        <v>0</v>
      </c>
      <c r="K4673" s="131">
        <v>0</v>
      </c>
    </row>
    <row r="4674" spans="1:11" ht="23.1" hidden="1" customHeight="1" x14ac:dyDescent="0.15">
      <c r="A4674" s="130" t="s">
        <v>9440</v>
      </c>
      <c r="B4674" s="130" t="s">
        <v>9441</v>
      </c>
      <c r="C4674" s="130" t="s">
        <v>35</v>
      </c>
      <c r="D4674" s="130">
        <v>0</v>
      </c>
      <c r="E4674" s="131">
        <v>0</v>
      </c>
      <c r="F4674" s="131">
        <v>0</v>
      </c>
      <c r="G4674" s="130" t="s">
        <v>36</v>
      </c>
      <c r="H4674" s="130">
        <v>0</v>
      </c>
      <c r="I4674" s="130">
        <v>0</v>
      </c>
      <c r="J4674" s="131">
        <v>0</v>
      </c>
      <c r="K4674" s="131">
        <v>0</v>
      </c>
    </row>
    <row r="4675" spans="1:11" ht="23.1" hidden="1" customHeight="1" x14ac:dyDescent="0.15">
      <c r="A4675" s="130" t="s">
        <v>9442</v>
      </c>
      <c r="B4675" s="130" t="s">
        <v>9443</v>
      </c>
      <c r="C4675" s="130" t="s">
        <v>18</v>
      </c>
      <c r="D4675" s="130">
        <v>0</v>
      </c>
      <c r="E4675" s="131">
        <v>0</v>
      </c>
      <c r="F4675" s="131">
        <v>0</v>
      </c>
      <c r="G4675" s="130" t="s">
        <v>18</v>
      </c>
      <c r="H4675" s="130">
        <v>0</v>
      </c>
      <c r="I4675" s="130">
        <v>0</v>
      </c>
      <c r="J4675" s="131">
        <v>0</v>
      </c>
      <c r="K4675" s="131">
        <v>0</v>
      </c>
    </row>
    <row r="4676" spans="1:11" ht="23.1" hidden="1" customHeight="1" x14ac:dyDescent="0.15">
      <c r="A4676" s="130" t="s">
        <v>9444</v>
      </c>
      <c r="B4676" s="130" t="s">
        <v>9445</v>
      </c>
      <c r="C4676" s="130" t="s">
        <v>11</v>
      </c>
      <c r="D4676" s="130" t="s">
        <v>26</v>
      </c>
      <c r="E4676" s="131">
        <v>0</v>
      </c>
      <c r="F4676" s="131">
        <v>0</v>
      </c>
      <c r="G4676" s="130" t="s">
        <v>13</v>
      </c>
      <c r="H4676" s="130" t="s">
        <v>26</v>
      </c>
      <c r="I4676" s="130">
        <v>0</v>
      </c>
      <c r="J4676" s="131">
        <v>0</v>
      </c>
      <c r="K4676" s="131">
        <v>0</v>
      </c>
    </row>
    <row r="4677" spans="1:11" ht="23.1" hidden="1" customHeight="1" x14ac:dyDescent="0.15">
      <c r="A4677" s="130" t="s">
        <v>9446</v>
      </c>
      <c r="B4677" s="130" t="s">
        <v>9447</v>
      </c>
      <c r="C4677" s="130" t="s">
        <v>11</v>
      </c>
      <c r="D4677" s="130">
        <v>0</v>
      </c>
      <c r="E4677" s="131">
        <v>0</v>
      </c>
      <c r="F4677" s="131">
        <v>0</v>
      </c>
      <c r="G4677" s="130" t="s">
        <v>32</v>
      </c>
      <c r="H4677" s="130">
        <v>0</v>
      </c>
      <c r="I4677" s="130">
        <v>0</v>
      </c>
      <c r="J4677" s="131">
        <v>0</v>
      </c>
      <c r="K4677" s="131">
        <v>0</v>
      </c>
    </row>
    <row r="4678" spans="1:11" ht="23.1" hidden="1" customHeight="1" x14ac:dyDescent="0.15">
      <c r="A4678" s="130" t="s">
        <v>9448</v>
      </c>
      <c r="B4678" s="130" t="s">
        <v>9449</v>
      </c>
      <c r="C4678" s="130" t="s">
        <v>22</v>
      </c>
      <c r="D4678" s="130">
        <v>0</v>
      </c>
      <c r="E4678" s="131">
        <v>0</v>
      </c>
      <c r="F4678" s="131">
        <v>0</v>
      </c>
      <c r="G4678" s="130" t="s">
        <v>70</v>
      </c>
      <c r="H4678" s="130">
        <v>0</v>
      </c>
      <c r="I4678" s="130">
        <v>0</v>
      </c>
      <c r="J4678" s="131">
        <v>0</v>
      </c>
      <c r="K4678" s="131">
        <v>0</v>
      </c>
    </row>
    <row r="4679" spans="1:11" ht="23.1" hidden="1" customHeight="1" x14ac:dyDescent="0.15">
      <c r="A4679" s="130" t="s">
        <v>9450</v>
      </c>
      <c r="B4679" s="130" t="s">
        <v>9451</v>
      </c>
      <c r="C4679" s="130" t="s">
        <v>35</v>
      </c>
      <c r="D4679" s="130" t="s">
        <v>25</v>
      </c>
      <c r="E4679" s="131">
        <v>0</v>
      </c>
      <c r="F4679" s="131">
        <v>0</v>
      </c>
      <c r="G4679" s="130" t="s">
        <v>36</v>
      </c>
      <c r="H4679" s="130" t="s">
        <v>27</v>
      </c>
      <c r="I4679" s="130">
        <v>0</v>
      </c>
      <c r="J4679" s="131">
        <v>0</v>
      </c>
      <c r="K4679" s="131">
        <v>0</v>
      </c>
    </row>
    <row r="4680" spans="1:11" ht="23.1" hidden="1" customHeight="1" x14ac:dyDescent="0.15">
      <c r="A4680" s="130" t="s">
        <v>9452</v>
      </c>
      <c r="B4680" s="130" t="s">
        <v>9453</v>
      </c>
      <c r="C4680" s="130" t="s">
        <v>11</v>
      </c>
      <c r="D4680" s="130">
        <v>0</v>
      </c>
      <c r="E4680" s="131">
        <v>0</v>
      </c>
      <c r="F4680" s="131">
        <v>0</v>
      </c>
      <c r="G4680" s="130" t="s">
        <v>32</v>
      </c>
      <c r="H4680" s="130">
        <v>0</v>
      </c>
      <c r="I4680" s="130">
        <v>0</v>
      </c>
      <c r="J4680" s="131">
        <v>0</v>
      </c>
      <c r="K4680" s="131">
        <v>0</v>
      </c>
    </row>
    <row r="4681" spans="1:11" ht="23.1" hidden="1" customHeight="1" x14ac:dyDescent="0.15">
      <c r="A4681" s="130" t="s">
        <v>9454</v>
      </c>
      <c r="B4681" s="130" t="s">
        <v>9455</v>
      </c>
      <c r="C4681" s="130" t="s">
        <v>11</v>
      </c>
      <c r="D4681" s="130">
        <v>0</v>
      </c>
      <c r="E4681" s="131">
        <v>0</v>
      </c>
      <c r="F4681" s="131">
        <v>0</v>
      </c>
      <c r="G4681" s="130" t="s">
        <v>13</v>
      </c>
      <c r="H4681" s="130">
        <v>0</v>
      </c>
      <c r="I4681" s="130">
        <v>0</v>
      </c>
      <c r="J4681" s="131">
        <v>0</v>
      </c>
      <c r="K4681" s="131">
        <v>0</v>
      </c>
    </row>
    <row r="4682" spans="1:11" ht="23.1" hidden="1" customHeight="1" x14ac:dyDescent="0.15">
      <c r="A4682" s="130" t="s">
        <v>9456</v>
      </c>
      <c r="B4682" s="130" t="s">
        <v>9457</v>
      </c>
      <c r="C4682" s="130" t="s">
        <v>11</v>
      </c>
      <c r="D4682" s="130">
        <v>0</v>
      </c>
      <c r="E4682" s="131">
        <v>0</v>
      </c>
      <c r="F4682" s="131">
        <v>0</v>
      </c>
      <c r="G4682" s="130" t="s">
        <v>13</v>
      </c>
      <c r="H4682" s="130">
        <v>0</v>
      </c>
      <c r="I4682" s="130">
        <v>0</v>
      </c>
      <c r="J4682" s="131">
        <v>0</v>
      </c>
      <c r="K4682" s="131">
        <v>0</v>
      </c>
    </row>
    <row r="4683" spans="1:11" ht="23.1" hidden="1" customHeight="1" x14ac:dyDescent="0.15">
      <c r="A4683" s="130" t="s">
        <v>9458</v>
      </c>
      <c r="B4683" s="130" t="s">
        <v>9459</v>
      </c>
      <c r="C4683" s="130" t="s">
        <v>40</v>
      </c>
      <c r="D4683" s="130">
        <v>0</v>
      </c>
      <c r="E4683" s="131">
        <v>0</v>
      </c>
      <c r="F4683" s="131">
        <v>0</v>
      </c>
      <c r="G4683" s="130" t="s">
        <v>40</v>
      </c>
      <c r="H4683" s="130">
        <v>0</v>
      </c>
      <c r="I4683" s="130">
        <v>0</v>
      </c>
      <c r="J4683" s="131">
        <v>0</v>
      </c>
      <c r="K4683" s="131">
        <v>0</v>
      </c>
    </row>
    <row r="4684" spans="1:11" ht="23.1" hidden="1" customHeight="1" x14ac:dyDescent="0.15">
      <c r="A4684" s="130" t="s">
        <v>9460</v>
      </c>
      <c r="B4684" s="130" t="s">
        <v>9461</v>
      </c>
      <c r="C4684" s="130" t="s">
        <v>18</v>
      </c>
      <c r="D4684" s="130">
        <v>0</v>
      </c>
      <c r="E4684" s="131">
        <v>0</v>
      </c>
      <c r="F4684" s="131">
        <v>0</v>
      </c>
      <c r="G4684" s="130" t="s">
        <v>18</v>
      </c>
      <c r="H4684" s="130">
        <v>0</v>
      </c>
      <c r="I4684" s="130">
        <v>0</v>
      </c>
      <c r="J4684" s="131">
        <v>0</v>
      </c>
      <c r="K4684" s="131">
        <v>0</v>
      </c>
    </row>
    <row r="4685" spans="1:11" ht="23.1" hidden="1" customHeight="1" x14ac:dyDescent="0.15">
      <c r="A4685" s="130" t="s">
        <v>9462</v>
      </c>
      <c r="B4685" s="130" t="s">
        <v>9463</v>
      </c>
      <c r="C4685" s="130" t="s">
        <v>18</v>
      </c>
      <c r="D4685" s="130">
        <v>0</v>
      </c>
      <c r="E4685" s="131">
        <v>0</v>
      </c>
      <c r="F4685" s="131">
        <v>0</v>
      </c>
      <c r="G4685" s="130" t="s">
        <v>18</v>
      </c>
      <c r="H4685" s="130">
        <v>0</v>
      </c>
      <c r="I4685" s="130">
        <v>0</v>
      </c>
      <c r="J4685" s="131">
        <v>0</v>
      </c>
      <c r="K4685" s="131">
        <v>0</v>
      </c>
    </row>
    <row r="4686" spans="1:11" ht="23.1" hidden="1" customHeight="1" x14ac:dyDescent="0.15">
      <c r="A4686" s="130" t="s">
        <v>9464</v>
      </c>
      <c r="B4686" s="130" t="s">
        <v>9465</v>
      </c>
      <c r="C4686" s="130" t="s">
        <v>39</v>
      </c>
      <c r="D4686" s="130">
        <v>0</v>
      </c>
      <c r="E4686" s="131">
        <v>0</v>
      </c>
      <c r="F4686" s="131">
        <v>0</v>
      </c>
      <c r="G4686" s="130" t="s">
        <v>43</v>
      </c>
      <c r="H4686" s="130">
        <v>0</v>
      </c>
      <c r="I4686" s="130">
        <v>0</v>
      </c>
      <c r="J4686" s="131">
        <v>0</v>
      </c>
      <c r="K4686" s="131">
        <v>0</v>
      </c>
    </row>
    <row r="4687" spans="1:11" ht="23.1" hidden="1" customHeight="1" x14ac:dyDescent="0.15">
      <c r="A4687" s="130" t="s">
        <v>9466</v>
      </c>
      <c r="B4687" s="130" t="s">
        <v>9467</v>
      </c>
      <c r="C4687" s="130" t="s">
        <v>17</v>
      </c>
      <c r="D4687" s="130" t="s">
        <v>18</v>
      </c>
      <c r="E4687" s="131">
        <v>0</v>
      </c>
      <c r="F4687" s="131">
        <v>0</v>
      </c>
      <c r="G4687" s="130" t="s">
        <v>23</v>
      </c>
      <c r="H4687" s="130" t="s">
        <v>18</v>
      </c>
      <c r="I4687" s="130">
        <v>0</v>
      </c>
      <c r="J4687" s="131">
        <v>0</v>
      </c>
      <c r="K4687" s="131">
        <v>0</v>
      </c>
    </row>
    <row r="4688" spans="1:11" ht="23.1" hidden="1" customHeight="1" x14ac:dyDescent="0.15">
      <c r="A4688" s="130" t="s">
        <v>9468</v>
      </c>
      <c r="B4688" s="130" t="s">
        <v>9469</v>
      </c>
      <c r="C4688" s="130" t="s">
        <v>18</v>
      </c>
      <c r="D4688" s="130">
        <v>0</v>
      </c>
      <c r="E4688" s="131">
        <v>0</v>
      </c>
      <c r="F4688" s="131">
        <v>0</v>
      </c>
      <c r="G4688" s="130" t="s">
        <v>18</v>
      </c>
      <c r="H4688" s="130">
        <v>0</v>
      </c>
      <c r="I4688" s="130">
        <v>0</v>
      </c>
      <c r="J4688" s="131">
        <v>0</v>
      </c>
      <c r="K4688" s="131">
        <v>0</v>
      </c>
    </row>
    <row r="4689" spans="1:11" ht="23.1" hidden="1" customHeight="1" x14ac:dyDescent="0.15">
      <c r="A4689" s="130" t="s">
        <v>9470</v>
      </c>
      <c r="B4689" s="130" t="s">
        <v>9471</v>
      </c>
      <c r="C4689" s="130" t="s">
        <v>11</v>
      </c>
      <c r="D4689" s="130">
        <v>0</v>
      </c>
      <c r="E4689" s="131">
        <v>0</v>
      </c>
      <c r="F4689" s="131">
        <v>0</v>
      </c>
      <c r="G4689" s="130" t="s">
        <v>13</v>
      </c>
      <c r="H4689" s="130">
        <v>0</v>
      </c>
      <c r="I4689" s="130">
        <v>0</v>
      </c>
      <c r="J4689" s="131">
        <v>0</v>
      </c>
      <c r="K4689" s="131">
        <v>0</v>
      </c>
    </row>
    <row r="4690" spans="1:11" ht="23.1" hidden="1" customHeight="1" x14ac:dyDescent="0.15">
      <c r="A4690" s="130" t="s">
        <v>9472</v>
      </c>
      <c r="B4690" s="130" t="s">
        <v>9473</v>
      </c>
      <c r="C4690" s="130" t="s">
        <v>11</v>
      </c>
      <c r="D4690" s="130" t="s">
        <v>40</v>
      </c>
      <c r="E4690" s="131">
        <v>0</v>
      </c>
      <c r="F4690" s="131">
        <v>0</v>
      </c>
      <c r="G4690" s="130" t="s">
        <v>57</v>
      </c>
      <c r="H4690" s="130" t="s">
        <v>40</v>
      </c>
      <c r="I4690" s="130">
        <v>0</v>
      </c>
      <c r="J4690" s="131">
        <v>0</v>
      </c>
      <c r="K4690" s="131">
        <v>0</v>
      </c>
    </row>
    <row r="4691" spans="1:11" ht="23.1" hidden="1" customHeight="1" x14ac:dyDescent="0.15">
      <c r="A4691" s="130" t="s">
        <v>9474</v>
      </c>
      <c r="B4691" s="130" t="s">
        <v>9475</v>
      </c>
      <c r="C4691" s="130" t="s">
        <v>11</v>
      </c>
      <c r="D4691" s="130">
        <v>0</v>
      </c>
      <c r="E4691" s="131">
        <v>0</v>
      </c>
      <c r="F4691" s="131">
        <v>0</v>
      </c>
      <c r="G4691" s="130" t="s">
        <v>13</v>
      </c>
      <c r="H4691" s="130">
        <v>0</v>
      </c>
      <c r="I4691" s="130">
        <v>0</v>
      </c>
      <c r="J4691" s="131">
        <v>0</v>
      </c>
      <c r="K4691" s="131">
        <v>0</v>
      </c>
    </row>
    <row r="4692" spans="1:11" ht="23.1" hidden="1" customHeight="1" x14ac:dyDescent="0.15">
      <c r="A4692" s="130" t="s">
        <v>9476</v>
      </c>
      <c r="B4692" s="130" t="s">
        <v>9477</v>
      </c>
      <c r="C4692" s="130" t="s">
        <v>25</v>
      </c>
      <c r="D4692" s="130">
        <v>0</v>
      </c>
      <c r="E4692" s="131">
        <v>0</v>
      </c>
      <c r="F4692" s="131">
        <v>0</v>
      </c>
      <c r="G4692" s="130" t="s">
        <v>41</v>
      </c>
      <c r="H4692" s="130">
        <v>0</v>
      </c>
      <c r="I4692" s="130">
        <v>0</v>
      </c>
      <c r="J4692" s="131">
        <v>0</v>
      </c>
      <c r="K4692" s="131">
        <v>0</v>
      </c>
    </row>
    <row r="4693" spans="1:11" ht="23.1" hidden="1" customHeight="1" x14ac:dyDescent="0.15">
      <c r="A4693" s="130" t="s">
        <v>9478</v>
      </c>
      <c r="B4693" s="130" t="s">
        <v>9479</v>
      </c>
      <c r="C4693" s="130" t="s">
        <v>18</v>
      </c>
      <c r="D4693" s="130">
        <v>0</v>
      </c>
      <c r="E4693" s="131">
        <v>0</v>
      </c>
      <c r="F4693" s="131">
        <v>0</v>
      </c>
      <c r="G4693" s="130" t="s">
        <v>18</v>
      </c>
      <c r="H4693" s="130">
        <v>0</v>
      </c>
      <c r="I4693" s="130">
        <v>0</v>
      </c>
      <c r="J4693" s="131">
        <v>0</v>
      </c>
      <c r="K4693" s="131">
        <v>0</v>
      </c>
    </row>
    <row r="4694" spans="1:11" ht="23.1" hidden="1" customHeight="1" x14ac:dyDescent="0.15">
      <c r="A4694" s="130" t="s">
        <v>9480</v>
      </c>
      <c r="B4694" s="130" t="s">
        <v>9481</v>
      </c>
      <c r="C4694" s="130" t="s">
        <v>17</v>
      </c>
      <c r="D4694" s="130" t="s">
        <v>25</v>
      </c>
      <c r="E4694" s="131">
        <v>0</v>
      </c>
      <c r="F4694" s="131">
        <v>0</v>
      </c>
      <c r="G4694" s="130" t="s">
        <v>82</v>
      </c>
      <c r="H4694" s="130" t="s">
        <v>72</v>
      </c>
      <c r="I4694" s="130">
        <v>0</v>
      </c>
      <c r="J4694" s="131">
        <v>0</v>
      </c>
      <c r="K4694" s="131">
        <v>0</v>
      </c>
    </row>
    <row r="4695" spans="1:11" ht="23.1" hidden="1" customHeight="1" x14ac:dyDescent="0.15">
      <c r="A4695" s="130" t="s">
        <v>9482</v>
      </c>
      <c r="B4695" s="130" t="s">
        <v>9483</v>
      </c>
      <c r="C4695" s="130" t="s">
        <v>12</v>
      </c>
      <c r="D4695" s="130" t="s">
        <v>11</v>
      </c>
      <c r="E4695" s="131">
        <v>0</v>
      </c>
      <c r="F4695" s="131">
        <v>0</v>
      </c>
      <c r="G4695" s="130" t="s">
        <v>19</v>
      </c>
      <c r="H4695" s="130" t="s">
        <v>13</v>
      </c>
      <c r="I4695" s="130">
        <v>0</v>
      </c>
      <c r="J4695" s="131">
        <v>0</v>
      </c>
      <c r="K4695" s="131">
        <v>0</v>
      </c>
    </row>
    <row r="4696" spans="1:11" ht="23.1" hidden="1" customHeight="1" x14ac:dyDescent="0.15">
      <c r="A4696" s="130" t="s">
        <v>9484</v>
      </c>
      <c r="B4696" s="130" t="s">
        <v>9485</v>
      </c>
      <c r="C4696" s="130" t="s">
        <v>11</v>
      </c>
      <c r="D4696" s="130">
        <v>0</v>
      </c>
      <c r="E4696" s="131">
        <v>0</v>
      </c>
      <c r="F4696" s="131">
        <v>0</v>
      </c>
      <c r="G4696" s="130" t="s">
        <v>32</v>
      </c>
      <c r="H4696" s="130">
        <v>0</v>
      </c>
      <c r="I4696" s="130">
        <v>0</v>
      </c>
      <c r="J4696" s="131">
        <v>0</v>
      </c>
      <c r="K4696" s="131">
        <v>0</v>
      </c>
    </row>
    <row r="4697" spans="1:11" ht="23.1" hidden="1" customHeight="1" x14ac:dyDescent="0.15">
      <c r="A4697" s="130" t="s">
        <v>9486</v>
      </c>
      <c r="B4697" s="130" t="s">
        <v>9487</v>
      </c>
      <c r="C4697" s="130" t="s">
        <v>18</v>
      </c>
      <c r="D4697" s="130">
        <v>0</v>
      </c>
      <c r="E4697" s="131">
        <v>0</v>
      </c>
      <c r="F4697" s="131">
        <v>0</v>
      </c>
      <c r="G4697" s="130" t="s">
        <v>18</v>
      </c>
      <c r="H4697" s="130">
        <v>0</v>
      </c>
      <c r="I4697" s="130">
        <v>0</v>
      </c>
      <c r="J4697" s="131">
        <v>0</v>
      </c>
      <c r="K4697" s="131">
        <v>0</v>
      </c>
    </row>
    <row r="4698" spans="1:11" ht="23.1" hidden="1" customHeight="1" x14ac:dyDescent="0.15">
      <c r="A4698" s="130" t="s">
        <v>9488</v>
      </c>
      <c r="B4698" s="130" t="s">
        <v>9489</v>
      </c>
      <c r="C4698" s="130" t="s">
        <v>17</v>
      </c>
      <c r="D4698" s="130" t="s">
        <v>25</v>
      </c>
      <c r="E4698" s="131">
        <v>0</v>
      </c>
      <c r="F4698" s="131">
        <v>0</v>
      </c>
      <c r="G4698" s="130" t="s">
        <v>37</v>
      </c>
      <c r="H4698" s="130" t="s">
        <v>64</v>
      </c>
      <c r="I4698" s="130">
        <v>0</v>
      </c>
      <c r="J4698" s="131">
        <v>0</v>
      </c>
      <c r="K4698" s="131">
        <v>0</v>
      </c>
    </row>
    <row r="4699" spans="1:11" ht="23.1" hidden="1" customHeight="1" x14ac:dyDescent="0.15">
      <c r="A4699" s="130" t="s">
        <v>9490</v>
      </c>
      <c r="B4699" s="130" t="s">
        <v>9491</v>
      </c>
      <c r="C4699" s="130" t="s">
        <v>25</v>
      </c>
      <c r="D4699" s="130">
        <v>0</v>
      </c>
      <c r="E4699" s="131">
        <v>0</v>
      </c>
      <c r="F4699" s="131">
        <v>0</v>
      </c>
      <c r="G4699" s="130" t="s">
        <v>64</v>
      </c>
      <c r="H4699" s="130">
        <v>0</v>
      </c>
      <c r="I4699" s="130">
        <v>0</v>
      </c>
      <c r="J4699" s="131">
        <v>0</v>
      </c>
      <c r="K4699" s="131">
        <v>0</v>
      </c>
    </row>
    <row r="4700" spans="1:11" ht="23.1" hidden="1" customHeight="1" x14ac:dyDescent="0.15">
      <c r="A4700" s="130" t="s">
        <v>9492</v>
      </c>
      <c r="B4700" s="130" t="s">
        <v>9493</v>
      </c>
      <c r="C4700" s="130" t="s">
        <v>18</v>
      </c>
      <c r="D4700" s="130">
        <v>0</v>
      </c>
      <c r="E4700" s="131">
        <v>0</v>
      </c>
      <c r="F4700" s="131">
        <v>0</v>
      </c>
      <c r="G4700" s="130" t="s">
        <v>18</v>
      </c>
      <c r="H4700" s="130">
        <v>0</v>
      </c>
      <c r="I4700" s="130">
        <v>0</v>
      </c>
      <c r="J4700" s="131">
        <v>0</v>
      </c>
      <c r="K4700" s="131">
        <v>0</v>
      </c>
    </row>
    <row r="4701" spans="1:11" ht="23.1" hidden="1" customHeight="1" x14ac:dyDescent="0.15">
      <c r="A4701" s="130" t="s">
        <v>9494</v>
      </c>
      <c r="B4701" s="130" t="s">
        <v>9495</v>
      </c>
      <c r="C4701" s="130" t="s">
        <v>18</v>
      </c>
      <c r="D4701" s="130">
        <v>0</v>
      </c>
      <c r="E4701" s="131">
        <v>0</v>
      </c>
      <c r="F4701" s="131">
        <v>0</v>
      </c>
      <c r="G4701" s="130" t="s">
        <v>18</v>
      </c>
      <c r="H4701" s="130">
        <v>0</v>
      </c>
      <c r="I4701" s="130">
        <v>0</v>
      </c>
      <c r="J4701" s="131">
        <v>0</v>
      </c>
      <c r="K4701" s="131">
        <v>0</v>
      </c>
    </row>
    <row r="4702" spans="1:11" ht="23.1" hidden="1" customHeight="1" x14ac:dyDescent="0.15">
      <c r="A4702" s="130" t="s">
        <v>9496</v>
      </c>
      <c r="B4702" s="130" t="s">
        <v>9497</v>
      </c>
      <c r="C4702" s="130" t="s">
        <v>11</v>
      </c>
      <c r="D4702" s="130" t="s">
        <v>26</v>
      </c>
      <c r="E4702" s="131">
        <v>0</v>
      </c>
      <c r="F4702" s="131">
        <v>0</v>
      </c>
      <c r="G4702" s="130" t="s">
        <v>13</v>
      </c>
      <c r="H4702" s="130" t="s">
        <v>26</v>
      </c>
      <c r="I4702" s="130">
        <v>0</v>
      </c>
      <c r="J4702" s="131">
        <v>0</v>
      </c>
      <c r="K4702" s="131">
        <v>0</v>
      </c>
    </row>
    <row r="4703" spans="1:11" ht="23.1" hidden="1" customHeight="1" x14ac:dyDescent="0.15">
      <c r="A4703" s="130" t="s">
        <v>9498</v>
      </c>
      <c r="B4703" s="130" t="s">
        <v>9499</v>
      </c>
      <c r="C4703" s="130" t="s">
        <v>17</v>
      </c>
      <c r="D4703" s="130" t="s">
        <v>39</v>
      </c>
      <c r="E4703" s="131">
        <v>0</v>
      </c>
      <c r="F4703" s="131">
        <v>0</v>
      </c>
      <c r="G4703" s="130" t="s">
        <v>23</v>
      </c>
      <c r="H4703" s="130" t="s">
        <v>43</v>
      </c>
      <c r="I4703" s="130">
        <v>0</v>
      </c>
      <c r="J4703" s="131">
        <v>0</v>
      </c>
      <c r="K4703" s="131">
        <v>0</v>
      </c>
    </row>
    <row r="4704" spans="1:11" ht="23.1" hidden="1" customHeight="1" x14ac:dyDescent="0.15">
      <c r="A4704" s="130" t="s">
        <v>9500</v>
      </c>
      <c r="B4704" s="130" t="s">
        <v>9501</v>
      </c>
      <c r="C4704" s="130" t="s">
        <v>18</v>
      </c>
      <c r="D4704" s="130">
        <v>0</v>
      </c>
      <c r="E4704" s="131">
        <v>0</v>
      </c>
      <c r="F4704" s="131">
        <v>0</v>
      </c>
      <c r="G4704" s="130" t="s">
        <v>18</v>
      </c>
      <c r="H4704" s="130">
        <v>0</v>
      </c>
      <c r="I4704" s="130">
        <v>0</v>
      </c>
      <c r="J4704" s="131">
        <v>0</v>
      </c>
      <c r="K4704" s="131">
        <v>0</v>
      </c>
    </row>
    <row r="4705" spans="1:11" ht="23.1" hidden="1" customHeight="1" x14ac:dyDescent="0.15">
      <c r="A4705" s="130" t="s">
        <v>9502</v>
      </c>
      <c r="B4705" s="130" t="s">
        <v>9503</v>
      </c>
      <c r="C4705" s="130" t="s">
        <v>18</v>
      </c>
      <c r="D4705" s="130">
        <v>0</v>
      </c>
      <c r="E4705" s="131">
        <v>0</v>
      </c>
      <c r="F4705" s="131">
        <v>0</v>
      </c>
      <c r="G4705" s="130" t="s">
        <v>18</v>
      </c>
      <c r="H4705" s="130">
        <v>0</v>
      </c>
      <c r="I4705" s="130">
        <v>0</v>
      </c>
      <c r="J4705" s="131">
        <v>0</v>
      </c>
      <c r="K4705" s="131">
        <v>0</v>
      </c>
    </row>
    <row r="4706" spans="1:11" ht="23.1" hidden="1" customHeight="1" x14ac:dyDescent="0.15">
      <c r="A4706" s="130" t="s">
        <v>9504</v>
      </c>
      <c r="B4706" s="130" t="s">
        <v>9505</v>
      </c>
      <c r="C4706" s="130" t="s">
        <v>17</v>
      </c>
      <c r="D4706" s="130" t="s">
        <v>11</v>
      </c>
      <c r="E4706" s="131">
        <v>0</v>
      </c>
      <c r="F4706" s="131">
        <v>0</v>
      </c>
      <c r="G4706" s="130" t="s">
        <v>23</v>
      </c>
      <c r="H4706" s="130" t="s">
        <v>13</v>
      </c>
      <c r="I4706" s="130">
        <v>0</v>
      </c>
      <c r="J4706" s="131">
        <v>0</v>
      </c>
      <c r="K4706" s="131">
        <v>0</v>
      </c>
    </row>
    <row r="4707" spans="1:11" ht="23.1" hidden="1" customHeight="1" x14ac:dyDescent="0.15">
      <c r="A4707" s="130" t="s">
        <v>9506</v>
      </c>
      <c r="B4707" s="130" t="s">
        <v>9507</v>
      </c>
      <c r="C4707" s="130" t="s">
        <v>11</v>
      </c>
      <c r="D4707" s="130">
        <v>0</v>
      </c>
      <c r="E4707" s="131">
        <v>0</v>
      </c>
      <c r="F4707" s="131">
        <v>0</v>
      </c>
      <c r="G4707" s="130" t="s">
        <v>13</v>
      </c>
      <c r="H4707" s="130">
        <v>0</v>
      </c>
      <c r="I4707" s="130">
        <v>0</v>
      </c>
      <c r="J4707" s="131">
        <v>0</v>
      </c>
      <c r="K4707" s="131">
        <v>0</v>
      </c>
    </row>
    <row r="4708" spans="1:11" ht="23.1" hidden="1" customHeight="1" x14ac:dyDescent="0.15">
      <c r="A4708" s="130" t="s">
        <v>9508</v>
      </c>
      <c r="B4708" s="130" t="s">
        <v>9509</v>
      </c>
      <c r="C4708" s="130" t="s">
        <v>11</v>
      </c>
      <c r="D4708" s="130">
        <v>0</v>
      </c>
      <c r="E4708" s="131">
        <v>0</v>
      </c>
      <c r="F4708" s="131">
        <v>0</v>
      </c>
      <c r="G4708" s="130" t="s">
        <v>32</v>
      </c>
      <c r="H4708" s="130">
        <v>0</v>
      </c>
      <c r="I4708" s="130">
        <v>0</v>
      </c>
      <c r="J4708" s="131">
        <v>0</v>
      </c>
      <c r="K4708" s="131">
        <v>0</v>
      </c>
    </row>
    <row r="4709" spans="1:11" ht="23.1" hidden="1" customHeight="1" x14ac:dyDescent="0.15">
      <c r="A4709" s="130" t="s">
        <v>9510</v>
      </c>
      <c r="B4709" s="130" t="s">
        <v>9511</v>
      </c>
      <c r="C4709" s="130" t="s">
        <v>18</v>
      </c>
      <c r="D4709" s="130">
        <v>0</v>
      </c>
      <c r="E4709" s="131">
        <v>0</v>
      </c>
      <c r="F4709" s="131">
        <v>0</v>
      </c>
      <c r="G4709" s="130" t="s">
        <v>18</v>
      </c>
      <c r="H4709" s="130">
        <v>0</v>
      </c>
      <c r="I4709" s="130">
        <v>0</v>
      </c>
      <c r="J4709" s="131">
        <v>0</v>
      </c>
      <c r="K4709" s="131">
        <v>0</v>
      </c>
    </row>
    <row r="4710" spans="1:11" ht="23.1" hidden="1" customHeight="1" x14ac:dyDescent="0.15">
      <c r="A4710" s="130" t="s">
        <v>9512</v>
      </c>
      <c r="B4710" s="130" t="s">
        <v>9513</v>
      </c>
      <c r="C4710" s="130" t="s">
        <v>17</v>
      </c>
      <c r="D4710" s="130">
        <v>0</v>
      </c>
      <c r="E4710" s="131">
        <v>0</v>
      </c>
      <c r="F4710" s="131">
        <v>0</v>
      </c>
      <c r="G4710" s="130" t="s">
        <v>23</v>
      </c>
      <c r="H4710" s="130">
        <v>0</v>
      </c>
      <c r="I4710" s="130">
        <v>0</v>
      </c>
      <c r="J4710" s="131">
        <v>0</v>
      </c>
      <c r="K4710" s="131">
        <v>0</v>
      </c>
    </row>
    <row r="4711" spans="1:11" ht="23.1" hidden="1" customHeight="1" x14ac:dyDescent="0.15">
      <c r="A4711" s="130" t="s">
        <v>9514</v>
      </c>
      <c r="B4711" s="130" t="s">
        <v>9515</v>
      </c>
      <c r="C4711" s="130" t="s">
        <v>11</v>
      </c>
      <c r="D4711" s="130">
        <v>0</v>
      </c>
      <c r="E4711" s="131">
        <v>0</v>
      </c>
      <c r="F4711" s="131">
        <v>0</v>
      </c>
      <c r="G4711" s="130" t="s">
        <v>57</v>
      </c>
      <c r="H4711" s="130">
        <v>0</v>
      </c>
      <c r="I4711" s="130">
        <v>0</v>
      </c>
      <c r="J4711" s="131">
        <v>0</v>
      </c>
      <c r="K4711" s="131">
        <v>0</v>
      </c>
    </row>
    <row r="4712" spans="1:11" ht="23.1" hidden="1" customHeight="1" x14ac:dyDescent="0.15">
      <c r="A4712" s="130" t="s">
        <v>9516</v>
      </c>
      <c r="B4712" s="130" t="s">
        <v>9517</v>
      </c>
      <c r="C4712" s="130" t="s">
        <v>11</v>
      </c>
      <c r="D4712" s="130">
        <v>0</v>
      </c>
      <c r="E4712" s="131">
        <v>0</v>
      </c>
      <c r="F4712" s="131">
        <v>0</v>
      </c>
      <c r="G4712" s="130" t="s">
        <v>13</v>
      </c>
      <c r="H4712" s="130">
        <v>0</v>
      </c>
      <c r="I4712" s="130">
        <v>0</v>
      </c>
      <c r="J4712" s="131">
        <v>0</v>
      </c>
      <c r="K4712" s="131">
        <v>0</v>
      </c>
    </row>
    <row r="4713" spans="1:11" ht="23.1" hidden="1" customHeight="1" x14ac:dyDescent="0.15">
      <c r="A4713" s="130" t="s">
        <v>9518</v>
      </c>
      <c r="B4713" s="130" t="s">
        <v>9519</v>
      </c>
      <c r="C4713" s="130" t="s">
        <v>11</v>
      </c>
      <c r="D4713" s="130">
        <v>0</v>
      </c>
      <c r="E4713" s="131">
        <v>0</v>
      </c>
      <c r="F4713" s="131">
        <v>0</v>
      </c>
      <c r="G4713" s="130" t="s">
        <v>32</v>
      </c>
      <c r="H4713" s="130">
        <v>0</v>
      </c>
      <c r="I4713" s="130">
        <v>0</v>
      </c>
      <c r="J4713" s="131">
        <v>0</v>
      </c>
      <c r="K4713" s="131">
        <v>0</v>
      </c>
    </row>
    <row r="4714" spans="1:11" ht="23.1" hidden="1" customHeight="1" x14ac:dyDescent="0.15">
      <c r="A4714" s="130" t="s">
        <v>9520</v>
      </c>
      <c r="B4714" s="130" t="s">
        <v>9521</v>
      </c>
      <c r="C4714" s="130" t="s">
        <v>26</v>
      </c>
      <c r="D4714" s="130">
        <v>0</v>
      </c>
      <c r="E4714" s="131">
        <v>0</v>
      </c>
      <c r="F4714" s="131">
        <v>0</v>
      </c>
      <c r="G4714" s="130" t="s">
        <v>29</v>
      </c>
      <c r="H4714" s="130" t="s">
        <v>26</v>
      </c>
      <c r="I4714" s="130">
        <v>0</v>
      </c>
      <c r="J4714" s="131">
        <v>0</v>
      </c>
      <c r="K4714" s="131">
        <v>0</v>
      </c>
    </row>
    <row r="4715" spans="1:11" ht="23.1" hidden="1" customHeight="1" x14ac:dyDescent="0.15">
      <c r="A4715" s="130" t="s">
        <v>9522</v>
      </c>
      <c r="B4715" s="130" t="s">
        <v>9523</v>
      </c>
      <c r="C4715" s="130" t="s">
        <v>11</v>
      </c>
      <c r="D4715" s="130">
        <v>0</v>
      </c>
      <c r="E4715" s="131">
        <v>0</v>
      </c>
      <c r="F4715" s="131">
        <v>0</v>
      </c>
      <c r="G4715" s="130" t="s">
        <v>13</v>
      </c>
      <c r="H4715" s="130">
        <v>0</v>
      </c>
      <c r="I4715" s="130">
        <v>0</v>
      </c>
      <c r="J4715" s="131">
        <v>0</v>
      </c>
      <c r="K4715" s="131">
        <v>0</v>
      </c>
    </row>
    <row r="4716" spans="1:11" ht="23.1" hidden="1" customHeight="1" x14ac:dyDescent="0.15">
      <c r="A4716" s="130" t="s">
        <v>9524</v>
      </c>
      <c r="B4716" s="130" t="s">
        <v>9525</v>
      </c>
      <c r="C4716" s="130" t="s">
        <v>11</v>
      </c>
      <c r="D4716" s="130">
        <v>0</v>
      </c>
      <c r="E4716" s="131">
        <v>0</v>
      </c>
      <c r="F4716" s="131">
        <v>0</v>
      </c>
      <c r="G4716" s="130" t="s">
        <v>13</v>
      </c>
      <c r="H4716" s="130">
        <v>0</v>
      </c>
      <c r="I4716" s="130">
        <v>0</v>
      </c>
      <c r="J4716" s="131">
        <v>0</v>
      </c>
      <c r="K4716" s="131">
        <v>0</v>
      </c>
    </row>
    <row r="4717" spans="1:11" ht="23.1" hidden="1" customHeight="1" x14ac:dyDescent="0.15">
      <c r="A4717" s="130" t="s">
        <v>9526</v>
      </c>
      <c r="B4717" s="130" t="s">
        <v>9527</v>
      </c>
      <c r="C4717" s="130" t="s">
        <v>35</v>
      </c>
      <c r="D4717" s="130" t="s">
        <v>50</v>
      </c>
      <c r="E4717" s="131">
        <v>0</v>
      </c>
      <c r="F4717" s="131">
        <v>0</v>
      </c>
      <c r="G4717" s="130" t="s">
        <v>36</v>
      </c>
      <c r="H4717" s="130" t="s">
        <v>50</v>
      </c>
      <c r="I4717" s="130">
        <v>0</v>
      </c>
      <c r="J4717" s="131">
        <v>0</v>
      </c>
      <c r="K4717" s="131">
        <v>0</v>
      </c>
    </row>
    <row r="4718" spans="1:11" ht="23.1" hidden="1" customHeight="1" x14ac:dyDescent="0.15">
      <c r="A4718" s="130" t="s">
        <v>9528</v>
      </c>
      <c r="B4718" s="130" t="s">
        <v>9529</v>
      </c>
      <c r="C4718" s="130" t="s">
        <v>18</v>
      </c>
      <c r="D4718" s="130">
        <v>0</v>
      </c>
      <c r="E4718" s="131">
        <v>0</v>
      </c>
      <c r="F4718" s="131">
        <v>0</v>
      </c>
      <c r="G4718" s="130" t="s">
        <v>18</v>
      </c>
      <c r="H4718" s="130">
        <v>0</v>
      </c>
      <c r="I4718" s="130">
        <v>0</v>
      </c>
      <c r="J4718" s="131">
        <v>0</v>
      </c>
      <c r="K4718" s="131">
        <v>0</v>
      </c>
    </row>
    <row r="4719" spans="1:11" ht="23.1" hidden="1" customHeight="1" x14ac:dyDescent="0.15">
      <c r="A4719" s="130" t="s">
        <v>9530</v>
      </c>
      <c r="B4719" s="130" t="s">
        <v>9531</v>
      </c>
      <c r="C4719" s="130" t="s">
        <v>11</v>
      </c>
      <c r="D4719" s="130">
        <v>0</v>
      </c>
      <c r="E4719" s="131">
        <v>0</v>
      </c>
      <c r="F4719" s="131">
        <v>0</v>
      </c>
      <c r="G4719" s="130" t="s">
        <v>13</v>
      </c>
      <c r="H4719" s="130">
        <v>0</v>
      </c>
      <c r="I4719" s="130">
        <v>0</v>
      </c>
      <c r="J4719" s="131">
        <v>0</v>
      </c>
      <c r="K4719" s="131">
        <v>0</v>
      </c>
    </row>
    <row r="4720" spans="1:11" ht="23.1" hidden="1" customHeight="1" x14ac:dyDescent="0.15">
      <c r="A4720" s="130" t="s">
        <v>9532</v>
      </c>
      <c r="B4720" s="130" t="s">
        <v>9533</v>
      </c>
      <c r="C4720" s="130" t="s">
        <v>35</v>
      </c>
      <c r="D4720" s="130" t="s">
        <v>50</v>
      </c>
      <c r="E4720" s="131">
        <v>0</v>
      </c>
      <c r="F4720" s="131">
        <v>0</v>
      </c>
      <c r="G4720" s="130" t="s">
        <v>36</v>
      </c>
      <c r="H4720" s="130" t="s">
        <v>50</v>
      </c>
      <c r="I4720" s="130">
        <v>0</v>
      </c>
      <c r="J4720" s="131">
        <v>0</v>
      </c>
      <c r="K4720" s="131">
        <v>0</v>
      </c>
    </row>
    <row r="4721" spans="1:11" ht="23.1" hidden="1" customHeight="1" x14ac:dyDescent="0.15">
      <c r="A4721" s="130" t="s">
        <v>9534</v>
      </c>
      <c r="B4721" s="130" t="s">
        <v>9535</v>
      </c>
      <c r="C4721" s="130" t="s">
        <v>11</v>
      </c>
      <c r="D4721" s="130">
        <v>0</v>
      </c>
      <c r="E4721" s="131">
        <v>0</v>
      </c>
      <c r="F4721" s="131">
        <v>0</v>
      </c>
      <c r="G4721" s="130" t="s">
        <v>13</v>
      </c>
      <c r="H4721" s="130">
        <v>0</v>
      </c>
      <c r="I4721" s="130">
        <v>0</v>
      </c>
      <c r="J4721" s="131">
        <v>0</v>
      </c>
      <c r="K4721" s="131">
        <v>0</v>
      </c>
    </row>
    <row r="4722" spans="1:11" ht="23.1" hidden="1" customHeight="1" x14ac:dyDescent="0.15">
      <c r="A4722" s="130" t="s">
        <v>9536</v>
      </c>
      <c r="B4722" s="130" t="s">
        <v>9537</v>
      </c>
      <c r="C4722" s="130" t="s">
        <v>18</v>
      </c>
      <c r="D4722" s="130">
        <v>0</v>
      </c>
      <c r="E4722" s="131">
        <v>0</v>
      </c>
      <c r="F4722" s="131">
        <v>0</v>
      </c>
      <c r="G4722" s="130" t="s">
        <v>18</v>
      </c>
      <c r="H4722" s="130">
        <v>0</v>
      </c>
      <c r="I4722" s="130">
        <v>0</v>
      </c>
      <c r="J4722" s="131">
        <v>0</v>
      </c>
      <c r="K4722" s="131">
        <v>0</v>
      </c>
    </row>
    <row r="4723" spans="1:11" ht="23.1" hidden="1" customHeight="1" x14ac:dyDescent="0.15">
      <c r="A4723" s="130" t="s">
        <v>9538</v>
      </c>
      <c r="B4723" s="130" t="s">
        <v>9539</v>
      </c>
      <c r="C4723" s="130" t="s">
        <v>35</v>
      </c>
      <c r="D4723" s="130">
        <v>0</v>
      </c>
      <c r="E4723" s="131">
        <v>0</v>
      </c>
      <c r="F4723" s="131">
        <v>0</v>
      </c>
      <c r="G4723" s="130" t="s">
        <v>36</v>
      </c>
      <c r="H4723" s="130">
        <v>0</v>
      </c>
      <c r="I4723" s="130">
        <v>0</v>
      </c>
      <c r="J4723" s="131">
        <v>0</v>
      </c>
      <c r="K4723" s="131">
        <v>0</v>
      </c>
    </row>
    <row r="4724" spans="1:11" ht="23.1" hidden="1" customHeight="1" x14ac:dyDescent="0.15">
      <c r="A4724" s="130" t="s">
        <v>9540</v>
      </c>
      <c r="B4724" s="130" t="s">
        <v>9541</v>
      </c>
      <c r="C4724" s="130" t="s">
        <v>17</v>
      </c>
      <c r="D4724" s="130">
        <v>0</v>
      </c>
      <c r="E4724" s="131">
        <v>0</v>
      </c>
      <c r="F4724" s="131">
        <v>0</v>
      </c>
      <c r="G4724" s="130" t="s">
        <v>23</v>
      </c>
      <c r="H4724" s="130">
        <v>0</v>
      </c>
      <c r="I4724" s="130">
        <v>0</v>
      </c>
      <c r="J4724" s="131">
        <v>0</v>
      </c>
      <c r="K4724" s="131">
        <v>0</v>
      </c>
    </row>
    <row r="4725" spans="1:11" ht="23.1" hidden="1" customHeight="1" x14ac:dyDescent="0.15">
      <c r="A4725" s="130" t="s">
        <v>9542</v>
      </c>
      <c r="B4725" s="130" t="s">
        <v>9543</v>
      </c>
      <c r="C4725" s="130" t="s">
        <v>11</v>
      </c>
      <c r="D4725" s="130">
        <v>0</v>
      </c>
      <c r="E4725" s="131">
        <v>0</v>
      </c>
      <c r="F4725" s="131">
        <v>0</v>
      </c>
      <c r="G4725" s="130" t="s">
        <v>13</v>
      </c>
      <c r="H4725" s="130">
        <v>0</v>
      </c>
      <c r="I4725" s="130">
        <v>0</v>
      </c>
      <c r="J4725" s="131">
        <v>0</v>
      </c>
      <c r="K4725" s="131">
        <v>0</v>
      </c>
    </row>
    <row r="4726" spans="1:11" ht="23.1" hidden="1" customHeight="1" x14ac:dyDescent="0.15">
      <c r="A4726" s="130" t="s">
        <v>9544</v>
      </c>
      <c r="B4726" s="130" t="s">
        <v>9545</v>
      </c>
      <c r="C4726" s="130" t="s">
        <v>18</v>
      </c>
      <c r="D4726" s="130">
        <v>0</v>
      </c>
      <c r="E4726" s="131">
        <v>0</v>
      </c>
      <c r="F4726" s="131">
        <v>0</v>
      </c>
      <c r="G4726" s="130" t="s">
        <v>18</v>
      </c>
      <c r="H4726" s="130">
        <v>0</v>
      </c>
      <c r="I4726" s="130">
        <v>0</v>
      </c>
      <c r="J4726" s="131">
        <v>0</v>
      </c>
      <c r="K4726" s="131">
        <v>0</v>
      </c>
    </row>
    <row r="4727" spans="1:11" ht="23.1" hidden="1" customHeight="1" x14ac:dyDescent="0.15">
      <c r="A4727" s="130" t="s">
        <v>9546</v>
      </c>
      <c r="B4727" s="130" t="s">
        <v>9547</v>
      </c>
      <c r="C4727" s="130" t="s">
        <v>18</v>
      </c>
      <c r="D4727" s="130">
        <v>0</v>
      </c>
      <c r="E4727" s="131">
        <v>0</v>
      </c>
      <c r="F4727" s="131">
        <v>0</v>
      </c>
      <c r="G4727" s="130" t="s">
        <v>18</v>
      </c>
      <c r="H4727" s="130">
        <v>0</v>
      </c>
      <c r="I4727" s="130">
        <v>0</v>
      </c>
      <c r="J4727" s="131">
        <v>0</v>
      </c>
      <c r="K4727" s="131">
        <v>0</v>
      </c>
    </row>
    <row r="4728" spans="1:11" ht="23.1" hidden="1" customHeight="1" x14ac:dyDescent="0.15">
      <c r="A4728" s="130" t="s">
        <v>9548</v>
      </c>
      <c r="B4728" s="130" t="s">
        <v>9549</v>
      </c>
      <c r="C4728" s="130" t="s">
        <v>25</v>
      </c>
      <c r="D4728" s="130">
        <v>0</v>
      </c>
      <c r="E4728" s="131">
        <v>0</v>
      </c>
      <c r="F4728" s="131">
        <v>0</v>
      </c>
      <c r="G4728" s="130" t="s">
        <v>27</v>
      </c>
      <c r="H4728" s="130">
        <v>0</v>
      </c>
      <c r="I4728" s="130">
        <v>0</v>
      </c>
      <c r="J4728" s="131">
        <v>0</v>
      </c>
      <c r="K4728" s="131">
        <v>0</v>
      </c>
    </row>
    <row r="4729" spans="1:11" ht="23.1" hidden="1" customHeight="1" x14ac:dyDescent="0.15">
      <c r="A4729" s="130" t="s">
        <v>9550</v>
      </c>
      <c r="B4729" s="130" t="s">
        <v>9551</v>
      </c>
      <c r="C4729" s="130" t="s">
        <v>11</v>
      </c>
      <c r="D4729" s="130">
        <v>0</v>
      </c>
      <c r="E4729" s="131">
        <v>0</v>
      </c>
      <c r="F4729" s="131">
        <v>0</v>
      </c>
      <c r="G4729" s="130" t="s">
        <v>32</v>
      </c>
      <c r="H4729" s="130">
        <v>0</v>
      </c>
      <c r="I4729" s="130">
        <v>0</v>
      </c>
      <c r="J4729" s="131">
        <v>0</v>
      </c>
      <c r="K4729" s="131">
        <v>0</v>
      </c>
    </row>
    <row r="4730" spans="1:11" ht="23.1" hidden="1" customHeight="1" x14ac:dyDescent="0.15">
      <c r="A4730" s="130" t="s">
        <v>9552</v>
      </c>
      <c r="B4730" s="130" t="s">
        <v>9553</v>
      </c>
      <c r="C4730" s="130" t="s">
        <v>25</v>
      </c>
      <c r="D4730" s="130">
        <v>0</v>
      </c>
      <c r="E4730" s="131">
        <v>0</v>
      </c>
      <c r="F4730" s="131">
        <v>0</v>
      </c>
      <c r="G4730" s="130" t="s">
        <v>64</v>
      </c>
      <c r="H4730" s="130" t="s">
        <v>27</v>
      </c>
      <c r="I4730" s="130">
        <v>0</v>
      </c>
      <c r="J4730" s="131">
        <v>0</v>
      </c>
      <c r="K4730" s="131">
        <v>0</v>
      </c>
    </row>
    <row r="4731" spans="1:11" ht="23.1" hidden="1" customHeight="1" x14ac:dyDescent="0.15">
      <c r="A4731" s="130" t="s">
        <v>9554</v>
      </c>
      <c r="B4731" s="130" t="s">
        <v>9555</v>
      </c>
      <c r="C4731" s="130" t="s">
        <v>11</v>
      </c>
      <c r="D4731" s="130">
        <v>0</v>
      </c>
      <c r="E4731" s="131">
        <v>0</v>
      </c>
      <c r="F4731" s="131">
        <v>0</v>
      </c>
      <c r="G4731" s="130" t="s">
        <v>32</v>
      </c>
      <c r="H4731" s="130">
        <v>0</v>
      </c>
      <c r="I4731" s="130">
        <v>0</v>
      </c>
      <c r="J4731" s="131">
        <v>0</v>
      </c>
      <c r="K4731" s="131">
        <v>0</v>
      </c>
    </row>
    <row r="4732" spans="1:11" ht="23.1" hidden="1" customHeight="1" x14ac:dyDescent="0.15">
      <c r="A4732" s="130" t="s">
        <v>9556</v>
      </c>
      <c r="B4732" s="130" t="s">
        <v>9557</v>
      </c>
      <c r="C4732" s="130" t="s">
        <v>11</v>
      </c>
      <c r="D4732" s="130">
        <v>0</v>
      </c>
      <c r="E4732" s="131">
        <v>0</v>
      </c>
      <c r="F4732" s="131">
        <v>0</v>
      </c>
      <c r="G4732" s="130" t="s">
        <v>32</v>
      </c>
      <c r="H4732" s="130">
        <v>0</v>
      </c>
      <c r="I4732" s="130">
        <v>0</v>
      </c>
      <c r="J4732" s="131">
        <v>0</v>
      </c>
      <c r="K4732" s="131">
        <v>0</v>
      </c>
    </row>
    <row r="4733" spans="1:11" ht="23.1" hidden="1" customHeight="1" x14ac:dyDescent="0.15">
      <c r="A4733" s="130" t="s">
        <v>9558</v>
      </c>
      <c r="B4733" s="130" t="s">
        <v>9559</v>
      </c>
      <c r="C4733" s="130" t="s">
        <v>11</v>
      </c>
      <c r="D4733" s="130">
        <v>0</v>
      </c>
      <c r="E4733" s="131">
        <v>0</v>
      </c>
      <c r="F4733" s="131">
        <v>0</v>
      </c>
      <c r="G4733" s="130" t="s">
        <v>32</v>
      </c>
      <c r="H4733" s="130">
        <v>0</v>
      </c>
      <c r="I4733" s="130">
        <v>0</v>
      </c>
      <c r="J4733" s="131">
        <v>0</v>
      </c>
      <c r="K4733" s="131">
        <v>0</v>
      </c>
    </row>
    <row r="4734" spans="1:11" ht="23.1" hidden="1" customHeight="1" x14ac:dyDescent="0.15">
      <c r="A4734" s="130" t="s">
        <v>9560</v>
      </c>
      <c r="B4734" s="130" t="s">
        <v>9561</v>
      </c>
      <c r="C4734" s="130" t="s">
        <v>11</v>
      </c>
      <c r="D4734" s="130">
        <v>0</v>
      </c>
      <c r="E4734" s="131">
        <v>0</v>
      </c>
      <c r="F4734" s="131">
        <v>0</v>
      </c>
      <c r="G4734" s="130" t="s">
        <v>13</v>
      </c>
      <c r="H4734" s="130">
        <v>0</v>
      </c>
      <c r="I4734" s="130">
        <v>0</v>
      </c>
      <c r="J4734" s="131">
        <v>0</v>
      </c>
      <c r="K4734" s="131">
        <v>0</v>
      </c>
    </row>
    <row r="4735" spans="1:11" ht="23.1" hidden="1" customHeight="1" x14ac:dyDescent="0.15">
      <c r="A4735" s="130" t="s">
        <v>9562</v>
      </c>
      <c r="B4735" s="130" t="s">
        <v>9563</v>
      </c>
      <c r="C4735" s="130" t="s">
        <v>40</v>
      </c>
      <c r="D4735" s="130">
        <v>0</v>
      </c>
      <c r="E4735" s="131">
        <v>0</v>
      </c>
      <c r="F4735" s="131">
        <v>0</v>
      </c>
      <c r="G4735" s="130" t="s">
        <v>40</v>
      </c>
      <c r="H4735" s="130">
        <v>0</v>
      </c>
      <c r="I4735" s="130">
        <v>0</v>
      </c>
      <c r="J4735" s="131">
        <v>0</v>
      </c>
      <c r="K4735" s="131">
        <v>0</v>
      </c>
    </row>
    <row r="4736" spans="1:11" ht="23.1" hidden="1" customHeight="1" x14ac:dyDescent="0.15">
      <c r="A4736" s="130" t="s">
        <v>9564</v>
      </c>
      <c r="B4736" s="130" t="s">
        <v>9565</v>
      </c>
      <c r="C4736" s="130" t="s">
        <v>11</v>
      </c>
      <c r="D4736" s="130">
        <v>0</v>
      </c>
      <c r="E4736" s="131">
        <v>0</v>
      </c>
      <c r="F4736" s="131">
        <v>0</v>
      </c>
      <c r="G4736" s="130" t="s">
        <v>32</v>
      </c>
      <c r="H4736" s="130">
        <v>0</v>
      </c>
      <c r="I4736" s="130">
        <v>0</v>
      </c>
      <c r="J4736" s="131">
        <v>0</v>
      </c>
      <c r="K4736" s="131">
        <v>0</v>
      </c>
    </row>
    <row r="4737" spans="1:11" ht="23.1" hidden="1" customHeight="1" x14ac:dyDescent="0.15">
      <c r="A4737" s="130" t="s">
        <v>9566</v>
      </c>
      <c r="B4737" s="130" t="s">
        <v>9567</v>
      </c>
      <c r="C4737" s="130" t="s">
        <v>11</v>
      </c>
      <c r="D4737" s="130">
        <v>0</v>
      </c>
      <c r="E4737" s="131">
        <v>0</v>
      </c>
      <c r="F4737" s="131">
        <v>0</v>
      </c>
      <c r="G4737" s="130" t="s">
        <v>13</v>
      </c>
      <c r="H4737" s="130">
        <v>0</v>
      </c>
      <c r="I4737" s="130">
        <v>0</v>
      </c>
      <c r="J4737" s="131">
        <v>0</v>
      </c>
      <c r="K4737" s="131">
        <v>0</v>
      </c>
    </row>
    <row r="4738" spans="1:11" ht="23.1" hidden="1" customHeight="1" x14ac:dyDescent="0.15">
      <c r="A4738" s="130" t="s">
        <v>9568</v>
      </c>
      <c r="B4738" s="130" t="s">
        <v>9569</v>
      </c>
      <c r="C4738" s="130" t="s">
        <v>11</v>
      </c>
      <c r="D4738" s="130">
        <v>0</v>
      </c>
      <c r="E4738" s="131">
        <v>0</v>
      </c>
      <c r="F4738" s="131">
        <v>0</v>
      </c>
      <c r="G4738" s="130" t="s">
        <v>13</v>
      </c>
      <c r="H4738" s="130">
        <v>0</v>
      </c>
      <c r="I4738" s="130">
        <v>0</v>
      </c>
      <c r="J4738" s="131">
        <v>0</v>
      </c>
      <c r="K4738" s="131">
        <v>0</v>
      </c>
    </row>
    <row r="4739" spans="1:11" ht="23.1" hidden="1" customHeight="1" x14ac:dyDescent="0.15">
      <c r="A4739" s="130" t="s">
        <v>9570</v>
      </c>
      <c r="B4739" s="130" t="s">
        <v>9571</v>
      </c>
      <c r="C4739" s="130" t="s">
        <v>18</v>
      </c>
      <c r="D4739" s="130">
        <v>0</v>
      </c>
      <c r="E4739" s="131">
        <v>0</v>
      </c>
      <c r="F4739" s="131">
        <v>0</v>
      </c>
      <c r="G4739" s="130" t="s">
        <v>18</v>
      </c>
      <c r="H4739" s="130">
        <v>0</v>
      </c>
      <c r="I4739" s="130">
        <v>0</v>
      </c>
      <c r="J4739" s="131">
        <v>0</v>
      </c>
      <c r="K4739" s="131">
        <v>0</v>
      </c>
    </row>
    <row r="4740" spans="1:11" ht="23.1" hidden="1" customHeight="1" x14ac:dyDescent="0.15">
      <c r="A4740" s="130" t="s">
        <v>9572</v>
      </c>
      <c r="B4740" s="130" t="s">
        <v>9573</v>
      </c>
      <c r="C4740" s="130" t="s">
        <v>18</v>
      </c>
      <c r="D4740" s="130">
        <v>0</v>
      </c>
      <c r="E4740" s="131">
        <v>0</v>
      </c>
      <c r="F4740" s="131">
        <v>0</v>
      </c>
      <c r="G4740" s="130" t="s">
        <v>18</v>
      </c>
      <c r="H4740" s="130">
        <v>0</v>
      </c>
      <c r="I4740" s="130">
        <v>0</v>
      </c>
      <c r="J4740" s="131">
        <v>0</v>
      </c>
      <c r="K4740" s="131">
        <v>0</v>
      </c>
    </row>
    <row r="4741" spans="1:11" ht="23.1" hidden="1" customHeight="1" x14ac:dyDescent="0.15">
      <c r="A4741" s="130" t="s">
        <v>9574</v>
      </c>
      <c r="B4741" s="130" t="s">
        <v>9575</v>
      </c>
      <c r="C4741" s="130" t="s">
        <v>40</v>
      </c>
      <c r="D4741" s="130">
        <v>0</v>
      </c>
      <c r="E4741" s="131">
        <v>0</v>
      </c>
      <c r="F4741" s="131">
        <v>0</v>
      </c>
      <c r="G4741" s="130" t="s">
        <v>40</v>
      </c>
      <c r="H4741" s="130">
        <v>0</v>
      </c>
      <c r="I4741" s="130">
        <v>0</v>
      </c>
      <c r="J4741" s="131">
        <v>0</v>
      </c>
      <c r="K4741" s="131">
        <v>0</v>
      </c>
    </row>
    <row r="4742" spans="1:11" ht="23.1" hidden="1" customHeight="1" x14ac:dyDescent="0.15">
      <c r="A4742" s="130" t="s">
        <v>9576</v>
      </c>
      <c r="B4742" s="130" t="s">
        <v>9577</v>
      </c>
      <c r="C4742" s="130" t="s">
        <v>18</v>
      </c>
      <c r="D4742" s="130">
        <v>0</v>
      </c>
      <c r="E4742" s="131">
        <v>0</v>
      </c>
      <c r="F4742" s="131">
        <v>0</v>
      </c>
      <c r="G4742" s="130" t="s">
        <v>18</v>
      </c>
      <c r="H4742" s="130">
        <v>0</v>
      </c>
      <c r="I4742" s="130">
        <v>0</v>
      </c>
      <c r="J4742" s="131">
        <v>0</v>
      </c>
      <c r="K4742" s="131">
        <v>0</v>
      </c>
    </row>
    <row r="4743" spans="1:11" ht="23.1" hidden="1" customHeight="1" x14ac:dyDescent="0.15">
      <c r="A4743" s="130" t="s">
        <v>9578</v>
      </c>
      <c r="B4743" s="130" t="s">
        <v>9579</v>
      </c>
      <c r="C4743" s="130" t="s">
        <v>40</v>
      </c>
      <c r="D4743" s="130">
        <v>0</v>
      </c>
      <c r="E4743" s="131">
        <v>0</v>
      </c>
      <c r="F4743" s="131">
        <v>0</v>
      </c>
      <c r="G4743" s="130" t="s">
        <v>40</v>
      </c>
      <c r="H4743" s="130">
        <v>0</v>
      </c>
      <c r="I4743" s="130">
        <v>0</v>
      </c>
      <c r="J4743" s="131">
        <v>0</v>
      </c>
      <c r="K4743" s="131">
        <v>0</v>
      </c>
    </row>
    <row r="4744" spans="1:11" ht="23.1" hidden="1" customHeight="1" x14ac:dyDescent="0.15">
      <c r="A4744" s="130" t="s">
        <v>9580</v>
      </c>
      <c r="B4744" s="130" t="s">
        <v>9581</v>
      </c>
      <c r="C4744" s="130" t="s">
        <v>11</v>
      </c>
      <c r="D4744" s="130">
        <v>0</v>
      </c>
      <c r="E4744" s="131">
        <v>0</v>
      </c>
      <c r="F4744" s="131">
        <v>0</v>
      </c>
      <c r="G4744" s="130" t="s">
        <v>32</v>
      </c>
      <c r="H4744" s="130">
        <v>0</v>
      </c>
      <c r="I4744" s="130">
        <v>0</v>
      </c>
      <c r="J4744" s="131">
        <v>0</v>
      </c>
      <c r="K4744" s="131">
        <v>0</v>
      </c>
    </row>
    <row r="4745" spans="1:11" ht="23.1" hidden="1" customHeight="1" x14ac:dyDescent="0.15">
      <c r="A4745" s="130" t="s">
        <v>9582</v>
      </c>
      <c r="B4745" s="130" t="s">
        <v>9583</v>
      </c>
      <c r="C4745" s="130" t="s">
        <v>11</v>
      </c>
      <c r="D4745" s="130" t="s">
        <v>18</v>
      </c>
      <c r="E4745" s="131">
        <v>0</v>
      </c>
      <c r="F4745" s="131">
        <v>0</v>
      </c>
      <c r="G4745" s="130" t="s">
        <v>32</v>
      </c>
      <c r="H4745" s="130" t="s">
        <v>18</v>
      </c>
      <c r="I4745" s="130">
        <v>0</v>
      </c>
      <c r="J4745" s="131">
        <v>0</v>
      </c>
      <c r="K4745" s="131">
        <v>0</v>
      </c>
    </row>
    <row r="4746" spans="1:11" ht="23.1" hidden="1" customHeight="1" x14ac:dyDescent="0.15">
      <c r="A4746" s="130" t="s">
        <v>9584</v>
      </c>
      <c r="B4746" s="130" t="s">
        <v>9585</v>
      </c>
      <c r="C4746" s="130" t="s">
        <v>18</v>
      </c>
      <c r="D4746" s="130">
        <v>0</v>
      </c>
      <c r="E4746" s="131">
        <v>0</v>
      </c>
      <c r="F4746" s="131">
        <v>0</v>
      </c>
      <c r="G4746" s="130" t="s">
        <v>18</v>
      </c>
      <c r="H4746" s="130">
        <v>0</v>
      </c>
      <c r="I4746" s="130">
        <v>0</v>
      </c>
      <c r="J4746" s="131">
        <v>0</v>
      </c>
      <c r="K4746" s="131">
        <v>0</v>
      </c>
    </row>
    <row r="4747" spans="1:11" ht="23.1" hidden="1" customHeight="1" x14ac:dyDescent="0.15">
      <c r="A4747" s="130" t="s">
        <v>9586</v>
      </c>
      <c r="B4747" s="130" t="s">
        <v>9587</v>
      </c>
      <c r="C4747" s="130" t="s">
        <v>25</v>
      </c>
      <c r="D4747" s="130">
        <v>0</v>
      </c>
      <c r="E4747" s="131">
        <v>0</v>
      </c>
      <c r="F4747" s="131">
        <v>0</v>
      </c>
      <c r="G4747" s="130" t="s">
        <v>64</v>
      </c>
      <c r="H4747" s="130" t="s">
        <v>55</v>
      </c>
      <c r="I4747" s="130">
        <v>0</v>
      </c>
      <c r="J4747" s="131">
        <v>0</v>
      </c>
      <c r="K4747" s="131">
        <v>0</v>
      </c>
    </row>
    <row r="4748" spans="1:11" ht="23.1" hidden="1" customHeight="1" x14ac:dyDescent="0.15">
      <c r="A4748" s="130" t="s">
        <v>9588</v>
      </c>
      <c r="B4748" s="130" t="s">
        <v>9589</v>
      </c>
      <c r="C4748" s="130" t="s">
        <v>11</v>
      </c>
      <c r="D4748" s="130">
        <v>0</v>
      </c>
      <c r="E4748" s="131">
        <v>0</v>
      </c>
      <c r="F4748" s="131">
        <v>0</v>
      </c>
      <c r="G4748" s="130" t="s">
        <v>13</v>
      </c>
      <c r="H4748" s="130">
        <v>0</v>
      </c>
      <c r="I4748" s="130">
        <v>0</v>
      </c>
      <c r="J4748" s="131">
        <v>0</v>
      </c>
      <c r="K4748" s="131">
        <v>0</v>
      </c>
    </row>
    <row r="4749" spans="1:11" ht="23.1" hidden="1" customHeight="1" x14ac:dyDescent="0.15">
      <c r="A4749" s="130" t="s">
        <v>9590</v>
      </c>
      <c r="B4749" s="130" t="s">
        <v>9591</v>
      </c>
      <c r="C4749" s="130" t="s">
        <v>35</v>
      </c>
      <c r="D4749" s="130" t="s">
        <v>50</v>
      </c>
      <c r="E4749" s="131">
        <v>0</v>
      </c>
      <c r="F4749" s="131">
        <v>0</v>
      </c>
      <c r="G4749" s="130" t="s">
        <v>36</v>
      </c>
      <c r="H4749" s="130" t="s">
        <v>50</v>
      </c>
      <c r="I4749" s="130">
        <v>0</v>
      </c>
      <c r="J4749" s="131">
        <v>0</v>
      </c>
      <c r="K4749" s="131">
        <v>0</v>
      </c>
    </row>
    <row r="4750" spans="1:11" ht="23.1" hidden="1" customHeight="1" x14ac:dyDescent="0.15">
      <c r="A4750" s="130" t="s">
        <v>9592</v>
      </c>
      <c r="B4750" s="130" t="s">
        <v>9593</v>
      </c>
      <c r="C4750" s="130" t="s">
        <v>11</v>
      </c>
      <c r="D4750" s="130">
        <v>0</v>
      </c>
      <c r="E4750" s="131">
        <v>0</v>
      </c>
      <c r="F4750" s="131">
        <v>0</v>
      </c>
      <c r="G4750" s="130" t="s">
        <v>13</v>
      </c>
      <c r="H4750" s="130">
        <v>0</v>
      </c>
      <c r="I4750" s="130">
        <v>0</v>
      </c>
      <c r="J4750" s="131">
        <v>0</v>
      </c>
      <c r="K4750" s="131">
        <v>0</v>
      </c>
    </row>
    <row r="4751" spans="1:11" ht="23.1" hidden="1" customHeight="1" x14ac:dyDescent="0.15">
      <c r="A4751" s="130" t="s">
        <v>9594</v>
      </c>
      <c r="B4751" s="130" t="s">
        <v>9595</v>
      </c>
      <c r="C4751" s="130" t="s">
        <v>18</v>
      </c>
      <c r="D4751" s="130">
        <v>0</v>
      </c>
      <c r="E4751" s="131">
        <v>0</v>
      </c>
      <c r="F4751" s="131">
        <v>0</v>
      </c>
      <c r="G4751" s="130" t="s">
        <v>18</v>
      </c>
      <c r="H4751" s="130">
        <v>0</v>
      </c>
      <c r="I4751" s="130">
        <v>0</v>
      </c>
      <c r="J4751" s="131">
        <v>0</v>
      </c>
      <c r="K4751" s="131">
        <v>0</v>
      </c>
    </row>
    <row r="4752" spans="1:11" ht="23.1" hidden="1" customHeight="1" x14ac:dyDescent="0.15">
      <c r="A4752" s="130" t="s">
        <v>9596</v>
      </c>
      <c r="B4752" s="130" t="s">
        <v>9597</v>
      </c>
      <c r="C4752" s="130" t="s">
        <v>35</v>
      </c>
      <c r="D4752" s="130">
        <v>0</v>
      </c>
      <c r="E4752" s="131">
        <v>0</v>
      </c>
      <c r="F4752" s="131">
        <v>0</v>
      </c>
      <c r="G4752" s="130" t="s">
        <v>36</v>
      </c>
      <c r="H4752" s="130">
        <v>0</v>
      </c>
      <c r="I4752" s="130">
        <v>0</v>
      </c>
      <c r="J4752" s="131">
        <v>0</v>
      </c>
      <c r="K4752" s="131">
        <v>0</v>
      </c>
    </row>
    <row r="4753" spans="1:11" ht="23.1" hidden="1" customHeight="1" x14ac:dyDescent="0.15">
      <c r="A4753" s="130" t="s">
        <v>9598</v>
      </c>
      <c r="B4753" s="130" t="s">
        <v>9599</v>
      </c>
      <c r="C4753" s="130" t="s">
        <v>11</v>
      </c>
      <c r="D4753" s="130">
        <v>0</v>
      </c>
      <c r="E4753" s="131">
        <v>0</v>
      </c>
      <c r="F4753" s="131">
        <v>0</v>
      </c>
      <c r="G4753" s="130" t="s">
        <v>13</v>
      </c>
      <c r="H4753" s="130">
        <v>0</v>
      </c>
      <c r="I4753" s="130">
        <v>0</v>
      </c>
      <c r="J4753" s="131">
        <v>0</v>
      </c>
      <c r="K4753" s="131">
        <v>0</v>
      </c>
    </row>
    <row r="4754" spans="1:11" ht="23.1" hidden="1" customHeight="1" x14ac:dyDescent="0.15">
      <c r="A4754" s="130" t="s">
        <v>9600</v>
      </c>
      <c r="B4754" s="130" t="s">
        <v>9601</v>
      </c>
      <c r="C4754" s="130" t="s">
        <v>35</v>
      </c>
      <c r="D4754" s="130">
        <v>0</v>
      </c>
      <c r="E4754" s="131">
        <v>0</v>
      </c>
      <c r="F4754" s="131">
        <v>0</v>
      </c>
      <c r="G4754" s="130" t="s">
        <v>36</v>
      </c>
      <c r="H4754" s="130">
        <v>0</v>
      </c>
      <c r="I4754" s="130">
        <v>0</v>
      </c>
      <c r="J4754" s="131">
        <v>0</v>
      </c>
      <c r="K4754" s="131">
        <v>0</v>
      </c>
    </row>
    <row r="4755" spans="1:11" ht="23.1" hidden="1" customHeight="1" x14ac:dyDescent="0.15">
      <c r="A4755" s="130" t="s">
        <v>9602</v>
      </c>
      <c r="B4755" s="130" t="s">
        <v>9603</v>
      </c>
      <c r="C4755" s="130" t="s">
        <v>11</v>
      </c>
      <c r="D4755" s="130">
        <v>0</v>
      </c>
      <c r="E4755" s="131">
        <v>0</v>
      </c>
      <c r="F4755" s="131">
        <v>0</v>
      </c>
      <c r="G4755" s="130" t="s">
        <v>32</v>
      </c>
      <c r="H4755" s="130">
        <v>0</v>
      </c>
      <c r="I4755" s="130">
        <v>0</v>
      </c>
      <c r="J4755" s="131">
        <v>0</v>
      </c>
      <c r="K4755" s="131">
        <v>0</v>
      </c>
    </row>
    <row r="4756" spans="1:11" ht="23.1" hidden="1" customHeight="1" x14ac:dyDescent="0.15">
      <c r="A4756" s="130" t="s">
        <v>9604</v>
      </c>
      <c r="B4756" s="130" t="s">
        <v>9605</v>
      </c>
      <c r="C4756" s="130" t="s">
        <v>11</v>
      </c>
      <c r="D4756" s="130">
        <v>0</v>
      </c>
      <c r="E4756" s="131">
        <v>0</v>
      </c>
      <c r="F4756" s="131">
        <v>0</v>
      </c>
      <c r="G4756" s="130" t="s">
        <v>13</v>
      </c>
      <c r="H4756" s="130">
        <v>0</v>
      </c>
      <c r="I4756" s="130">
        <v>0</v>
      </c>
      <c r="J4756" s="131">
        <v>0</v>
      </c>
      <c r="K4756" s="131">
        <v>0</v>
      </c>
    </row>
    <row r="4757" spans="1:11" ht="23.1" hidden="1" customHeight="1" x14ac:dyDescent="0.15">
      <c r="A4757" s="130" t="s">
        <v>9606</v>
      </c>
      <c r="B4757" s="130" t="s">
        <v>9607</v>
      </c>
      <c r="C4757" s="130" t="s">
        <v>11</v>
      </c>
      <c r="D4757" s="130">
        <v>0</v>
      </c>
      <c r="E4757" s="131">
        <v>0</v>
      </c>
      <c r="F4757" s="131">
        <v>0</v>
      </c>
      <c r="G4757" s="130" t="s">
        <v>13</v>
      </c>
      <c r="H4757" s="130">
        <v>0</v>
      </c>
      <c r="I4757" s="130">
        <v>0</v>
      </c>
      <c r="J4757" s="131">
        <v>0</v>
      </c>
      <c r="K4757" s="131">
        <v>0</v>
      </c>
    </row>
    <row r="4758" spans="1:11" ht="23.1" hidden="1" customHeight="1" x14ac:dyDescent="0.15">
      <c r="A4758" s="130" t="s">
        <v>9608</v>
      </c>
      <c r="B4758" s="130" t="s">
        <v>9609</v>
      </c>
      <c r="C4758" s="130" t="s">
        <v>11</v>
      </c>
      <c r="D4758" s="130">
        <v>0</v>
      </c>
      <c r="E4758" s="131">
        <v>0</v>
      </c>
      <c r="F4758" s="131">
        <v>0</v>
      </c>
      <c r="G4758" s="130" t="s">
        <v>13</v>
      </c>
      <c r="H4758" s="130">
        <v>0</v>
      </c>
      <c r="I4758" s="130">
        <v>0</v>
      </c>
      <c r="J4758" s="131">
        <v>0</v>
      </c>
      <c r="K4758" s="131">
        <v>0</v>
      </c>
    </row>
    <row r="4759" spans="1:11" ht="23.1" hidden="1" customHeight="1" x14ac:dyDescent="0.15">
      <c r="A4759" s="130" t="s">
        <v>9610</v>
      </c>
      <c r="B4759" s="130" t="s">
        <v>9611</v>
      </c>
      <c r="C4759" s="130" t="s">
        <v>11</v>
      </c>
      <c r="D4759" s="130">
        <v>0</v>
      </c>
      <c r="E4759" s="131">
        <v>0</v>
      </c>
      <c r="F4759" s="131">
        <v>0</v>
      </c>
      <c r="G4759" s="130" t="s">
        <v>13</v>
      </c>
      <c r="H4759" s="130">
        <v>0</v>
      </c>
      <c r="I4759" s="130">
        <v>0</v>
      </c>
      <c r="J4759" s="131">
        <v>0</v>
      </c>
      <c r="K4759" s="131">
        <v>0</v>
      </c>
    </row>
    <row r="4760" spans="1:11" ht="23.1" hidden="1" customHeight="1" x14ac:dyDescent="0.15">
      <c r="A4760" s="130" t="s">
        <v>9612</v>
      </c>
      <c r="B4760" s="130" t="s">
        <v>9613</v>
      </c>
      <c r="C4760" s="130" t="s">
        <v>18</v>
      </c>
      <c r="D4760" s="130">
        <v>0</v>
      </c>
      <c r="E4760" s="131">
        <v>0</v>
      </c>
      <c r="F4760" s="131">
        <v>0</v>
      </c>
      <c r="G4760" s="130" t="s">
        <v>18</v>
      </c>
      <c r="H4760" s="130">
        <v>0</v>
      </c>
      <c r="I4760" s="130">
        <v>0</v>
      </c>
      <c r="J4760" s="131">
        <v>0</v>
      </c>
      <c r="K4760" s="131">
        <v>0</v>
      </c>
    </row>
    <row r="4761" spans="1:11" ht="23.1" hidden="1" customHeight="1" x14ac:dyDescent="0.15">
      <c r="A4761" s="130" t="s">
        <v>9614</v>
      </c>
      <c r="B4761" s="130" t="s">
        <v>9615</v>
      </c>
      <c r="C4761" s="130" t="s">
        <v>18</v>
      </c>
      <c r="D4761" s="130">
        <v>0</v>
      </c>
      <c r="E4761" s="131">
        <v>0</v>
      </c>
      <c r="F4761" s="131">
        <v>0</v>
      </c>
      <c r="G4761" s="130" t="s">
        <v>18</v>
      </c>
      <c r="H4761" s="130">
        <v>0</v>
      </c>
      <c r="I4761" s="130">
        <v>0</v>
      </c>
      <c r="J4761" s="131">
        <v>0</v>
      </c>
      <c r="K4761" s="131">
        <v>0</v>
      </c>
    </row>
    <row r="4762" spans="1:11" ht="23.1" hidden="1" customHeight="1" x14ac:dyDescent="0.15">
      <c r="A4762" s="130" t="s">
        <v>9616</v>
      </c>
      <c r="B4762" s="130" t="s">
        <v>9617</v>
      </c>
      <c r="C4762" s="130" t="s">
        <v>17</v>
      </c>
      <c r="D4762" s="130">
        <v>0</v>
      </c>
      <c r="E4762" s="131">
        <v>0</v>
      </c>
      <c r="F4762" s="131">
        <v>0</v>
      </c>
      <c r="G4762" s="130" t="s">
        <v>23</v>
      </c>
      <c r="H4762" s="130">
        <v>0</v>
      </c>
      <c r="I4762" s="130">
        <v>0</v>
      </c>
      <c r="J4762" s="131">
        <v>0</v>
      </c>
      <c r="K4762" s="131">
        <v>0</v>
      </c>
    </row>
    <row r="4763" spans="1:11" ht="23.1" hidden="1" customHeight="1" x14ac:dyDescent="0.15">
      <c r="A4763" s="130" t="s">
        <v>9618</v>
      </c>
      <c r="B4763" s="130" t="s">
        <v>9619</v>
      </c>
      <c r="C4763" s="130" t="s">
        <v>11</v>
      </c>
      <c r="D4763" s="130">
        <v>0</v>
      </c>
      <c r="E4763" s="131">
        <v>0</v>
      </c>
      <c r="F4763" s="131">
        <v>0</v>
      </c>
      <c r="G4763" s="130" t="s">
        <v>13</v>
      </c>
      <c r="H4763" s="130">
        <v>0</v>
      </c>
      <c r="I4763" s="130">
        <v>0</v>
      </c>
      <c r="J4763" s="131">
        <v>0</v>
      </c>
      <c r="K4763" s="131">
        <v>0</v>
      </c>
    </row>
    <row r="4764" spans="1:11" ht="23.1" hidden="1" customHeight="1" x14ac:dyDescent="0.15">
      <c r="A4764" s="130" t="s">
        <v>9620</v>
      </c>
      <c r="B4764" s="130" t="s">
        <v>9621</v>
      </c>
      <c r="C4764" s="130" t="s">
        <v>17</v>
      </c>
      <c r="D4764" s="130">
        <v>0</v>
      </c>
      <c r="E4764" s="131">
        <v>0</v>
      </c>
      <c r="F4764" s="131">
        <v>0</v>
      </c>
      <c r="G4764" s="130" t="s">
        <v>23</v>
      </c>
      <c r="H4764" s="130">
        <v>0</v>
      </c>
      <c r="I4764" s="130">
        <v>0</v>
      </c>
      <c r="J4764" s="131">
        <v>0</v>
      </c>
      <c r="K4764" s="131">
        <v>0</v>
      </c>
    </row>
    <row r="4765" spans="1:11" ht="23.1" hidden="1" customHeight="1" x14ac:dyDescent="0.15">
      <c r="A4765" s="130" t="s">
        <v>9622</v>
      </c>
      <c r="B4765" s="130" t="s">
        <v>9623</v>
      </c>
      <c r="C4765" s="130" t="s">
        <v>11</v>
      </c>
      <c r="D4765" s="130" t="s">
        <v>40</v>
      </c>
      <c r="E4765" s="131">
        <v>0</v>
      </c>
      <c r="F4765" s="131">
        <v>0</v>
      </c>
      <c r="G4765" s="130" t="s">
        <v>13</v>
      </c>
      <c r="H4765" s="130" t="s">
        <v>40</v>
      </c>
      <c r="I4765" s="130">
        <v>0</v>
      </c>
      <c r="J4765" s="131">
        <v>0</v>
      </c>
      <c r="K4765" s="131">
        <v>0</v>
      </c>
    </row>
    <row r="4766" spans="1:11" ht="23.1" hidden="1" customHeight="1" x14ac:dyDescent="0.15">
      <c r="A4766" s="130" t="s">
        <v>9624</v>
      </c>
      <c r="B4766" s="130" t="s">
        <v>9625</v>
      </c>
      <c r="C4766" s="130" t="s">
        <v>18</v>
      </c>
      <c r="D4766" s="130">
        <v>0</v>
      </c>
      <c r="E4766" s="131">
        <v>0</v>
      </c>
      <c r="F4766" s="131">
        <v>0</v>
      </c>
      <c r="G4766" s="130" t="s">
        <v>18</v>
      </c>
      <c r="H4766" s="130">
        <v>0</v>
      </c>
      <c r="I4766" s="130">
        <v>0</v>
      </c>
      <c r="J4766" s="131">
        <v>0</v>
      </c>
      <c r="K4766" s="131">
        <v>0</v>
      </c>
    </row>
    <row r="4767" spans="1:11" ht="23.1" hidden="1" customHeight="1" x14ac:dyDescent="0.15">
      <c r="A4767" s="130" t="s">
        <v>9626</v>
      </c>
      <c r="B4767" s="130" t="s">
        <v>9627</v>
      </c>
      <c r="C4767" s="130" t="s">
        <v>40</v>
      </c>
      <c r="D4767" s="130">
        <v>0</v>
      </c>
      <c r="E4767" s="131">
        <v>0</v>
      </c>
      <c r="F4767" s="131">
        <v>0</v>
      </c>
      <c r="G4767" s="130" t="s">
        <v>40</v>
      </c>
      <c r="H4767" s="130">
        <v>0</v>
      </c>
      <c r="I4767" s="130">
        <v>0</v>
      </c>
      <c r="J4767" s="131">
        <v>0</v>
      </c>
      <c r="K4767" s="131">
        <v>0</v>
      </c>
    </row>
    <row r="4768" spans="1:11" ht="23.1" hidden="1" customHeight="1" x14ac:dyDescent="0.15">
      <c r="A4768" s="130" t="s">
        <v>9628</v>
      </c>
      <c r="B4768" s="130" t="s">
        <v>9629</v>
      </c>
      <c r="C4768" s="130" t="s">
        <v>18</v>
      </c>
      <c r="D4768" s="130">
        <v>0</v>
      </c>
      <c r="E4768" s="131">
        <v>0</v>
      </c>
      <c r="F4768" s="131">
        <v>0</v>
      </c>
      <c r="G4768" s="130" t="s">
        <v>18</v>
      </c>
      <c r="H4768" s="130">
        <v>0</v>
      </c>
      <c r="I4768" s="130">
        <v>0</v>
      </c>
      <c r="J4768" s="131">
        <v>0</v>
      </c>
      <c r="K4768" s="131">
        <v>0</v>
      </c>
    </row>
    <row r="4769" spans="1:11" ht="23.1" hidden="1" customHeight="1" x14ac:dyDescent="0.15">
      <c r="A4769" s="130" t="s">
        <v>9630</v>
      </c>
      <c r="B4769" s="130" t="s">
        <v>9631</v>
      </c>
      <c r="C4769" s="130" t="s">
        <v>25</v>
      </c>
      <c r="D4769" s="130">
        <v>0</v>
      </c>
      <c r="E4769" s="131">
        <v>0</v>
      </c>
      <c r="F4769" s="131">
        <v>0</v>
      </c>
      <c r="G4769" s="130" t="s">
        <v>41</v>
      </c>
      <c r="H4769" s="130">
        <v>0</v>
      </c>
      <c r="I4769" s="130">
        <v>0</v>
      </c>
      <c r="J4769" s="131">
        <v>0</v>
      </c>
      <c r="K4769" s="131">
        <v>0</v>
      </c>
    </row>
    <row r="4770" spans="1:11" ht="23.1" hidden="1" customHeight="1" x14ac:dyDescent="0.15">
      <c r="A4770" s="130" t="s">
        <v>9632</v>
      </c>
      <c r="B4770" s="130" t="s">
        <v>9633</v>
      </c>
      <c r="C4770" s="130" t="s">
        <v>18</v>
      </c>
      <c r="D4770" s="130">
        <v>0</v>
      </c>
      <c r="E4770" s="131">
        <v>0</v>
      </c>
      <c r="F4770" s="131">
        <v>0</v>
      </c>
      <c r="G4770" s="130" t="s">
        <v>18</v>
      </c>
      <c r="H4770" s="130">
        <v>0</v>
      </c>
      <c r="I4770" s="130">
        <v>0</v>
      </c>
      <c r="J4770" s="131">
        <v>0</v>
      </c>
      <c r="K4770" s="131">
        <v>0</v>
      </c>
    </row>
    <row r="4771" spans="1:11" ht="23.1" hidden="1" customHeight="1" x14ac:dyDescent="0.15">
      <c r="A4771" s="130" t="s">
        <v>9634</v>
      </c>
      <c r="B4771" s="130" t="s">
        <v>9635</v>
      </c>
      <c r="C4771" s="130" t="s">
        <v>18</v>
      </c>
      <c r="D4771" s="130">
        <v>0</v>
      </c>
      <c r="E4771" s="131">
        <v>0</v>
      </c>
      <c r="F4771" s="131">
        <v>0</v>
      </c>
      <c r="G4771" s="130" t="s">
        <v>18</v>
      </c>
      <c r="H4771" s="130">
        <v>0</v>
      </c>
      <c r="I4771" s="130">
        <v>0</v>
      </c>
      <c r="J4771" s="131">
        <v>0</v>
      </c>
      <c r="K4771" s="131">
        <v>0</v>
      </c>
    </row>
    <row r="4772" spans="1:11" ht="23.1" hidden="1" customHeight="1" x14ac:dyDescent="0.15">
      <c r="A4772" s="130" t="s">
        <v>9636</v>
      </c>
      <c r="B4772" s="130" t="s">
        <v>9637</v>
      </c>
      <c r="C4772" s="130" t="s">
        <v>18</v>
      </c>
      <c r="D4772" s="130">
        <v>0</v>
      </c>
      <c r="E4772" s="131">
        <v>0</v>
      </c>
      <c r="F4772" s="131">
        <v>0</v>
      </c>
      <c r="G4772" s="130" t="s">
        <v>18</v>
      </c>
      <c r="H4772" s="130">
        <v>0</v>
      </c>
      <c r="I4772" s="130">
        <v>0</v>
      </c>
      <c r="J4772" s="131">
        <v>0</v>
      </c>
      <c r="K4772" s="131">
        <v>0</v>
      </c>
    </row>
    <row r="4773" spans="1:11" ht="23.1" hidden="1" customHeight="1" x14ac:dyDescent="0.15">
      <c r="A4773" s="130" t="s">
        <v>9638</v>
      </c>
      <c r="B4773" s="130" t="s">
        <v>9639</v>
      </c>
      <c r="C4773" s="130" t="s">
        <v>11</v>
      </c>
      <c r="D4773" s="130">
        <v>0</v>
      </c>
      <c r="E4773" s="131">
        <v>0</v>
      </c>
      <c r="F4773" s="131">
        <v>0</v>
      </c>
      <c r="G4773" s="130" t="s">
        <v>13</v>
      </c>
      <c r="H4773" s="130">
        <v>0</v>
      </c>
      <c r="I4773" s="130">
        <v>0</v>
      </c>
      <c r="J4773" s="131">
        <v>0</v>
      </c>
      <c r="K4773" s="131">
        <v>0</v>
      </c>
    </row>
    <row r="4774" spans="1:11" ht="23.1" hidden="1" customHeight="1" x14ac:dyDescent="0.15">
      <c r="A4774" s="130" t="s">
        <v>9640</v>
      </c>
      <c r="B4774" s="130" t="s">
        <v>9641</v>
      </c>
      <c r="C4774" s="130" t="s">
        <v>26</v>
      </c>
      <c r="D4774" s="130">
        <v>0</v>
      </c>
      <c r="E4774" s="131">
        <v>0</v>
      </c>
      <c r="F4774" s="131">
        <v>0</v>
      </c>
      <c r="G4774" s="130" t="s">
        <v>26</v>
      </c>
      <c r="H4774" s="130">
        <v>0</v>
      </c>
      <c r="I4774" s="130">
        <v>0</v>
      </c>
      <c r="J4774" s="131">
        <v>0</v>
      </c>
      <c r="K4774" s="131">
        <v>0</v>
      </c>
    </row>
    <row r="4775" spans="1:11" ht="23.1" hidden="1" customHeight="1" x14ac:dyDescent="0.15">
      <c r="A4775" s="130" t="s">
        <v>9642</v>
      </c>
      <c r="B4775" s="130" t="s">
        <v>9643</v>
      </c>
      <c r="C4775" s="130" t="s">
        <v>40</v>
      </c>
      <c r="D4775" s="130">
        <v>0</v>
      </c>
      <c r="E4775" s="131">
        <v>0</v>
      </c>
      <c r="F4775" s="131">
        <v>0</v>
      </c>
      <c r="G4775" s="130" t="s">
        <v>40</v>
      </c>
      <c r="H4775" s="130">
        <v>0</v>
      </c>
      <c r="I4775" s="130">
        <v>0</v>
      </c>
      <c r="J4775" s="131">
        <v>0</v>
      </c>
      <c r="K4775" s="131">
        <v>0</v>
      </c>
    </row>
    <row r="4776" spans="1:11" ht="23.1" hidden="1" customHeight="1" x14ac:dyDescent="0.15">
      <c r="A4776" s="130" t="s">
        <v>9644</v>
      </c>
      <c r="B4776" s="130" t="s">
        <v>9645</v>
      </c>
      <c r="C4776" s="130" t="s">
        <v>40</v>
      </c>
      <c r="D4776" s="130" t="s">
        <v>11</v>
      </c>
      <c r="E4776" s="131">
        <v>0</v>
      </c>
      <c r="F4776" s="131">
        <v>0</v>
      </c>
      <c r="G4776" s="130" t="s">
        <v>40</v>
      </c>
      <c r="H4776" s="130" t="s">
        <v>57</v>
      </c>
      <c r="I4776" s="130">
        <v>0</v>
      </c>
      <c r="J4776" s="131">
        <v>0</v>
      </c>
      <c r="K4776" s="131">
        <v>0</v>
      </c>
    </row>
    <row r="4777" spans="1:11" ht="23.1" hidden="1" customHeight="1" x14ac:dyDescent="0.15">
      <c r="A4777" s="130" t="s">
        <v>9646</v>
      </c>
      <c r="B4777" s="130" t="s">
        <v>9647</v>
      </c>
      <c r="C4777" s="130" t="s">
        <v>11</v>
      </c>
      <c r="D4777" s="130">
        <v>0</v>
      </c>
      <c r="E4777" s="131">
        <v>0</v>
      </c>
      <c r="F4777" s="131">
        <v>0</v>
      </c>
      <c r="G4777" s="130" t="s">
        <v>57</v>
      </c>
      <c r="H4777" s="130">
        <v>0</v>
      </c>
      <c r="I4777" s="130">
        <v>0</v>
      </c>
      <c r="J4777" s="131">
        <v>0</v>
      </c>
      <c r="K4777" s="131">
        <v>0</v>
      </c>
    </row>
    <row r="4778" spans="1:11" ht="23.1" hidden="1" customHeight="1" x14ac:dyDescent="0.15">
      <c r="A4778" s="130" t="s">
        <v>9648</v>
      </c>
      <c r="B4778" s="130" t="s">
        <v>9649</v>
      </c>
      <c r="C4778" s="130" t="s">
        <v>12</v>
      </c>
      <c r="D4778" s="130">
        <v>0</v>
      </c>
      <c r="E4778" s="131">
        <v>0</v>
      </c>
      <c r="F4778" s="131">
        <v>0</v>
      </c>
      <c r="G4778" s="130" t="s">
        <v>19</v>
      </c>
      <c r="H4778" s="130">
        <v>0</v>
      </c>
      <c r="I4778" s="130">
        <v>0</v>
      </c>
      <c r="J4778" s="131">
        <v>0</v>
      </c>
      <c r="K4778" s="131">
        <v>0</v>
      </c>
    </row>
    <row r="4779" spans="1:11" ht="23.1" hidden="1" customHeight="1" x14ac:dyDescent="0.15">
      <c r="A4779" s="130" t="s">
        <v>9650</v>
      </c>
      <c r="B4779" s="130" t="s">
        <v>9651</v>
      </c>
      <c r="C4779" s="130" t="s">
        <v>11</v>
      </c>
      <c r="D4779" s="130">
        <v>0</v>
      </c>
      <c r="E4779" s="131">
        <v>0</v>
      </c>
      <c r="F4779" s="131">
        <v>0</v>
      </c>
      <c r="G4779" s="130" t="s">
        <v>13</v>
      </c>
      <c r="H4779" s="130">
        <v>0</v>
      </c>
      <c r="I4779" s="130">
        <v>0</v>
      </c>
      <c r="J4779" s="131">
        <v>0</v>
      </c>
      <c r="K4779" s="131">
        <v>0</v>
      </c>
    </row>
    <row r="4780" spans="1:11" ht="23.1" hidden="1" customHeight="1" x14ac:dyDescent="0.15">
      <c r="A4780" s="130" t="s">
        <v>9652</v>
      </c>
      <c r="B4780" s="130" t="s">
        <v>9653</v>
      </c>
      <c r="C4780" s="130" t="s">
        <v>40</v>
      </c>
      <c r="D4780" s="130">
        <v>0</v>
      </c>
      <c r="E4780" s="131">
        <v>0</v>
      </c>
      <c r="F4780" s="131">
        <v>0</v>
      </c>
      <c r="G4780" s="130" t="s">
        <v>40</v>
      </c>
      <c r="H4780" s="130">
        <v>0</v>
      </c>
      <c r="I4780" s="130">
        <v>0</v>
      </c>
      <c r="J4780" s="131">
        <v>0</v>
      </c>
      <c r="K4780" s="131">
        <v>0</v>
      </c>
    </row>
    <row r="4781" spans="1:11" ht="23.1" hidden="1" customHeight="1" x14ac:dyDescent="0.15">
      <c r="A4781" s="130" t="s">
        <v>9654</v>
      </c>
      <c r="B4781" s="130" t="s">
        <v>9655</v>
      </c>
      <c r="C4781" s="130" t="s">
        <v>11</v>
      </c>
      <c r="D4781" s="130" t="s">
        <v>26</v>
      </c>
      <c r="E4781" s="131">
        <v>0</v>
      </c>
      <c r="F4781" s="131">
        <v>0</v>
      </c>
      <c r="G4781" s="130" t="s">
        <v>32</v>
      </c>
      <c r="H4781" s="130" t="s">
        <v>26</v>
      </c>
      <c r="I4781" s="130">
        <v>0</v>
      </c>
      <c r="J4781" s="131">
        <v>0</v>
      </c>
      <c r="K4781" s="131">
        <v>0</v>
      </c>
    </row>
    <row r="4782" spans="1:11" ht="23.1" hidden="1" customHeight="1" x14ac:dyDescent="0.15">
      <c r="A4782" s="130" t="s">
        <v>9656</v>
      </c>
      <c r="B4782" s="130" t="s">
        <v>9657</v>
      </c>
      <c r="C4782" s="130" t="s">
        <v>18</v>
      </c>
      <c r="D4782" s="130">
        <v>0</v>
      </c>
      <c r="E4782" s="131">
        <v>0</v>
      </c>
      <c r="F4782" s="131">
        <v>0</v>
      </c>
      <c r="G4782" s="130" t="s">
        <v>18</v>
      </c>
      <c r="H4782" s="130">
        <v>0</v>
      </c>
      <c r="I4782" s="130">
        <v>0</v>
      </c>
      <c r="J4782" s="131">
        <v>0</v>
      </c>
      <c r="K4782" s="131">
        <v>0</v>
      </c>
    </row>
    <row r="4783" spans="1:11" ht="23.1" hidden="1" customHeight="1" x14ac:dyDescent="0.15">
      <c r="A4783" s="130" t="s">
        <v>9658</v>
      </c>
      <c r="B4783" s="130" t="s">
        <v>9659</v>
      </c>
      <c r="C4783" s="130" t="s">
        <v>35</v>
      </c>
      <c r="D4783" s="130">
        <v>0</v>
      </c>
      <c r="E4783" s="131">
        <v>0</v>
      </c>
      <c r="F4783" s="131">
        <v>0</v>
      </c>
      <c r="G4783" s="130" t="s">
        <v>36</v>
      </c>
      <c r="H4783" s="130" t="s">
        <v>69</v>
      </c>
      <c r="I4783" s="130">
        <v>0</v>
      </c>
      <c r="J4783" s="131">
        <v>0</v>
      </c>
      <c r="K4783" s="131">
        <v>0</v>
      </c>
    </row>
    <row r="4784" spans="1:11" ht="23.1" hidden="1" customHeight="1" x14ac:dyDescent="0.15">
      <c r="A4784" s="130" t="s">
        <v>9660</v>
      </c>
      <c r="B4784" s="130" t="s">
        <v>9661</v>
      </c>
      <c r="C4784" s="130" t="s">
        <v>11</v>
      </c>
      <c r="D4784" s="130">
        <v>0</v>
      </c>
      <c r="E4784" s="131">
        <v>0</v>
      </c>
      <c r="F4784" s="131">
        <v>0</v>
      </c>
      <c r="G4784" s="130" t="s">
        <v>32</v>
      </c>
      <c r="H4784" s="130">
        <v>0</v>
      </c>
      <c r="I4784" s="130">
        <v>0</v>
      </c>
      <c r="J4784" s="131">
        <v>0</v>
      </c>
      <c r="K4784" s="131">
        <v>0</v>
      </c>
    </row>
    <row r="4785" spans="1:11" ht="23.1" hidden="1" customHeight="1" x14ac:dyDescent="0.15">
      <c r="A4785" s="130" t="s">
        <v>9662</v>
      </c>
      <c r="B4785" s="130" t="s">
        <v>9663</v>
      </c>
      <c r="C4785" s="130" t="s">
        <v>11</v>
      </c>
      <c r="D4785" s="130">
        <v>0</v>
      </c>
      <c r="E4785" s="131">
        <v>0</v>
      </c>
      <c r="F4785" s="131">
        <v>0</v>
      </c>
      <c r="G4785" s="130" t="s">
        <v>57</v>
      </c>
      <c r="H4785" s="130" t="s">
        <v>32</v>
      </c>
      <c r="I4785" s="130">
        <v>0</v>
      </c>
      <c r="J4785" s="131">
        <v>0</v>
      </c>
      <c r="K4785" s="131">
        <v>0</v>
      </c>
    </row>
    <row r="4786" spans="1:11" ht="23.1" hidden="1" customHeight="1" x14ac:dyDescent="0.15">
      <c r="A4786" s="130" t="s">
        <v>9664</v>
      </c>
      <c r="B4786" s="130" t="s">
        <v>9665</v>
      </c>
      <c r="C4786" s="130" t="s">
        <v>18</v>
      </c>
      <c r="D4786" s="130">
        <v>0</v>
      </c>
      <c r="E4786" s="131">
        <v>0</v>
      </c>
      <c r="F4786" s="131">
        <v>0</v>
      </c>
      <c r="G4786" s="130" t="s">
        <v>18</v>
      </c>
      <c r="H4786" s="130">
        <v>0</v>
      </c>
      <c r="I4786" s="130">
        <v>0</v>
      </c>
      <c r="J4786" s="131">
        <v>0</v>
      </c>
      <c r="K4786" s="131">
        <v>0</v>
      </c>
    </row>
    <row r="4787" spans="1:11" ht="23.1" hidden="1" customHeight="1" x14ac:dyDescent="0.15">
      <c r="A4787" s="130" t="s">
        <v>9666</v>
      </c>
      <c r="B4787" s="130" t="s">
        <v>9667</v>
      </c>
      <c r="C4787" s="130" t="s">
        <v>17</v>
      </c>
      <c r="D4787" s="130" t="s">
        <v>40</v>
      </c>
      <c r="E4787" s="131">
        <v>0</v>
      </c>
      <c r="F4787" s="131">
        <v>0</v>
      </c>
      <c r="G4787" s="130" t="s">
        <v>23</v>
      </c>
      <c r="H4787" s="130" t="s">
        <v>40</v>
      </c>
      <c r="I4787" s="130">
        <v>0</v>
      </c>
      <c r="J4787" s="131">
        <v>0</v>
      </c>
      <c r="K4787" s="131">
        <v>0</v>
      </c>
    </row>
    <row r="4788" spans="1:11" ht="23.1" hidden="1" customHeight="1" x14ac:dyDescent="0.15">
      <c r="A4788" s="130" t="s">
        <v>9668</v>
      </c>
      <c r="B4788" s="130" t="s">
        <v>9669</v>
      </c>
      <c r="C4788" s="130" t="s">
        <v>11</v>
      </c>
      <c r="D4788" s="130">
        <v>0</v>
      </c>
      <c r="E4788" s="131">
        <v>0</v>
      </c>
      <c r="F4788" s="131">
        <v>0</v>
      </c>
      <c r="G4788" s="130" t="s">
        <v>32</v>
      </c>
      <c r="H4788" s="130">
        <v>0</v>
      </c>
      <c r="I4788" s="130">
        <v>0</v>
      </c>
      <c r="J4788" s="131">
        <v>0</v>
      </c>
      <c r="K4788" s="131">
        <v>0</v>
      </c>
    </row>
    <row r="4789" spans="1:11" ht="23.1" hidden="1" customHeight="1" x14ac:dyDescent="0.15">
      <c r="A4789" s="130" t="s">
        <v>9670</v>
      </c>
      <c r="B4789" s="130" t="s">
        <v>9671</v>
      </c>
      <c r="C4789" s="130" t="s">
        <v>40</v>
      </c>
      <c r="D4789" s="130">
        <v>0</v>
      </c>
      <c r="E4789" s="131">
        <v>0</v>
      </c>
      <c r="F4789" s="131">
        <v>0</v>
      </c>
      <c r="G4789" s="130" t="s">
        <v>40</v>
      </c>
      <c r="H4789" s="130">
        <v>0</v>
      </c>
      <c r="I4789" s="130">
        <v>0</v>
      </c>
      <c r="J4789" s="131">
        <v>0</v>
      </c>
      <c r="K4789" s="131">
        <v>0</v>
      </c>
    </row>
    <row r="4790" spans="1:11" ht="23.1" hidden="1" customHeight="1" x14ac:dyDescent="0.15">
      <c r="A4790" s="130" t="s">
        <v>9672</v>
      </c>
      <c r="B4790" s="130" t="s">
        <v>9673</v>
      </c>
      <c r="C4790" s="130" t="s">
        <v>18</v>
      </c>
      <c r="D4790" s="130">
        <v>0</v>
      </c>
      <c r="E4790" s="131">
        <v>0</v>
      </c>
      <c r="F4790" s="131">
        <v>0</v>
      </c>
      <c r="G4790" s="130" t="s">
        <v>18</v>
      </c>
      <c r="H4790" s="130">
        <v>0</v>
      </c>
      <c r="I4790" s="130">
        <v>0</v>
      </c>
      <c r="J4790" s="131">
        <v>0</v>
      </c>
      <c r="K4790" s="131">
        <v>0</v>
      </c>
    </row>
    <row r="4791" spans="1:11" ht="23.1" hidden="1" customHeight="1" x14ac:dyDescent="0.15">
      <c r="A4791" s="130" t="s">
        <v>9674</v>
      </c>
      <c r="B4791" s="130" t="s">
        <v>9675</v>
      </c>
      <c r="C4791" s="130" t="s">
        <v>11</v>
      </c>
      <c r="D4791" s="130">
        <v>0</v>
      </c>
      <c r="E4791" s="131">
        <v>0</v>
      </c>
      <c r="F4791" s="131">
        <v>0</v>
      </c>
      <c r="G4791" s="130" t="s">
        <v>13</v>
      </c>
      <c r="H4791" s="130">
        <v>0</v>
      </c>
      <c r="I4791" s="130">
        <v>0</v>
      </c>
      <c r="J4791" s="131">
        <v>0</v>
      </c>
      <c r="K4791" s="131">
        <v>0</v>
      </c>
    </row>
    <row r="4792" spans="1:11" ht="23.1" hidden="1" customHeight="1" x14ac:dyDescent="0.15">
      <c r="A4792" s="130" t="s">
        <v>9676</v>
      </c>
      <c r="B4792" s="130" t="s">
        <v>9677</v>
      </c>
      <c r="C4792" s="130" t="s">
        <v>17</v>
      </c>
      <c r="D4792" s="130" t="s">
        <v>11</v>
      </c>
      <c r="E4792" s="131">
        <v>0</v>
      </c>
      <c r="F4792" s="131">
        <v>0</v>
      </c>
      <c r="G4792" s="130" t="s">
        <v>13</v>
      </c>
      <c r="H4792" s="130" t="s">
        <v>23</v>
      </c>
      <c r="I4792" s="130">
        <v>0</v>
      </c>
      <c r="J4792" s="131">
        <v>0</v>
      </c>
      <c r="K4792" s="131">
        <v>0</v>
      </c>
    </row>
    <row r="4793" spans="1:11" ht="23.1" hidden="1" customHeight="1" x14ac:dyDescent="0.15">
      <c r="A4793" s="130" t="s">
        <v>9678</v>
      </c>
      <c r="B4793" s="130" t="s">
        <v>9679</v>
      </c>
      <c r="C4793" s="130" t="s">
        <v>18</v>
      </c>
      <c r="D4793" s="130">
        <v>0</v>
      </c>
      <c r="E4793" s="131">
        <v>0</v>
      </c>
      <c r="F4793" s="131">
        <v>0</v>
      </c>
      <c r="G4793" s="130" t="s">
        <v>18</v>
      </c>
      <c r="H4793" s="130">
        <v>0</v>
      </c>
      <c r="I4793" s="130">
        <v>0</v>
      </c>
      <c r="J4793" s="131">
        <v>0</v>
      </c>
      <c r="K4793" s="131">
        <v>0</v>
      </c>
    </row>
    <row r="4794" spans="1:11" ht="23.1" hidden="1" customHeight="1" x14ac:dyDescent="0.15">
      <c r="A4794" s="130" t="s">
        <v>9680</v>
      </c>
      <c r="B4794" s="130" t="s">
        <v>9681</v>
      </c>
      <c r="C4794" s="130" t="s">
        <v>18</v>
      </c>
      <c r="D4794" s="130">
        <v>0</v>
      </c>
      <c r="E4794" s="131">
        <v>0</v>
      </c>
      <c r="F4794" s="131">
        <v>0</v>
      </c>
      <c r="G4794" s="130" t="s">
        <v>18</v>
      </c>
      <c r="H4794" s="130">
        <v>0</v>
      </c>
      <c r="I4794" s="130">
        <v>0</v>
      </c>
      <c r="J4794" s="131">
        <v>0</v>
      </c>
      <c r="K4794" s="131">
        <v>0</v>
      </c>
    </row>
    <row r="4795" spans="1:11" ht="23.1" hidden="1" customHeight="1" x14ac:dyDescent="0.15">
      <c r="A4795" s="130" t="s">
        <v>9682</v>
      </c>
      <c r="B4795" s="130" t="s">
        <v>9683</v>
      </c>
      <c r="C4795" s="130" t="s">
        <v>25</v>
      </c>
      <c r="D4795" s="130">
        <v>0</v>
      </c>
      <c r="E4795" s="131">
        <v>0</v>
      </c>
      <c r="F4795" s="131">
        <v>0</v>
      </c>
      <c r="G4795" s="130" t="s">
        <v>27</v>
      </c>
      <c r="H4795" s="130">
        <v>0</v>
      </c>
      <c r="I4795" s="130">
        <v>0</v>
      </c>
      <c r="J4795" s="131">
        <v>0</v>
      </c>
      <c r="K4795" s="131">
        <v>0</v>
      </c>
    </row>
    <row r="4796" spans="1:11" ht="23.1" hidden="1" customHeight="1" x14ac:dyDescent="0.15">
      <c r="A4796" s="130" t="s">
        <v>9684</v>
      </c>
      <c r="B4796" s="130" t="s">
        <v>9685</v>
      </c>
      <c r="C4796" s="130" t="s">
        <v>35</v>
      </c>
      <c r="D4796" s="130">
        <v>0</v>
      </c>
      <c r="E4796" s="131">
        <v>0</v>
      </c>
      <c r="F4796" s="131">
        <v>0</v>
      </c>
      <c r="G4796" s="130" t="s">
        <v>36</v>
      </c>
      <c r="H4796" s="130">
        <v>0</v>
      </c>
      <c r="I4796" s="130">
        <v>0</v>
      </c>
      <c r="J4796" s="131">
        <v>0</v>
      </c>
      <c r="K4796" s="131">
        <v>0</v>
      </c>
    </row>
    <row r="4797" spans="1:11" ht="23.1" hidden="1" customHeight="1" x14ac:dyDescent="0.15">
      <c r="A4797" s="130" t="s">
        <v>9686</v>
      </c>
      <c r="B4797" s="130" t="s">
        <v>9687</v>
      </c>
      <c r="C4797" s="130" t="s">
        <v>35</v>
      </c>
      <c r="D4797" s="130">
        <v>0</v>
      </c>
      <c r="E4797" s="131">
        <v>0</v>
      </c>
      <c r="F4797" s="131">
        <v>0</v>
      </c>
      <c r="G4797" s="130" t="s">
        <v>36</v>
      </c>
      <c r="H4797" s="130">
        <v>0</v>
      </c>
      <c r="I4797" s="130">
        <v>0</v>
      </c>
      <c r="J4797" s="131">
        <v>0</v>
      </c>
      <c r="K4797" s="131">
        <v>0</v>
      </c>
    </row>
    <row r="4798" spans="1:11" ht="23.1" hidden="1" customHeight="1" x14ac:dyDescent="0.15">
      <c r="A4798" s="130" t="s">
        <v>9688</v>
      </c>
      <c r="B4798" s="130" t="s">
        <v>9689</v>
      </c>
      <c r="C4798" s="130" t="s">
        <v>11</v>
      </c>
      <c r="D4798" s="130">
        <v>0</v>
      </c>
      <c r="E4798" s="131">
        <v>0</v>
      </c>
      <c r="F4798" s="131">
        <v>0</v>
      </c>
      <c r="G4798" s="130" t="s">
        <v>13</v>
      </c>
      <c r="H4798" s="130">
        <v>0</v>
      </c>
      <c r="I4798" s="130">
        <v>0</v>
      </c>
      <c r="J4798" s="131">
        <v>0</v>
      </c>
      <c r="K4798" s="131">
        <v>0</v>
      </c>
    </row>
    <row r="4799" spans="1:11" ht="23.1" hidden="1" customHeight="1" x14ac:dyDescent="0.15">
      <c r="A4799" s="130" t="s">
        <v>9690</v>
      </c>
      <c r="B4799" s="130" t="s">
        <v>9691</v>
      </c>
      <c r="C4799" s="130" t="s">
        <v>35</v>
      </c>
      <c r="D4799" s="130">
        <v>0</v>
      </c>
      <c r="E4799" s="131">
        <v>0</v>
      </c>
      <c r="F4799" s="131">
        <v>0</v>
      </c>
      <c r="G4799" s="130" t="s">
        <v>36</v>
      </c>
      <c r="H4799" s="130">
        <v>0</v>
      </c>
      <c r="I4799" s="130">
        <v>0</v>
      </c>
      <c r="J4799" s="131">
        <v>0</v>
      </c>
      <c r="K4799" s="131">
        <v>0</v>
      </c>
    </row>
    <row r="4800" spans="1:11" ht="23.1" hidden="1" customHeight="1" x14ac:dyDescent="0.15">
      <c r="A4800" s="130" t="s">
        <v>9692</v>
      </c>
      <c r="B4800" s="130" t="s">
        <v>9693</v>
      </c>
      <c r="C4800" s="130" t="s">
        <v>39</v>
      </c>
      <c r="D4800" s="130">
        <v>0</v>
      </c>
      <c r="E4800" s="131">
        <v>0</v>
      </c>
      <c r="F4800" s="131">
        <v>0</v>
      </c>
      <c r="G4800" s="130" t="s">
        <v>43</v>
      </c>
      <c r="H4800" s="130">
        <v>0</v>
      </c>
      <c r="I4800" s="130">
        <v>0</v>
      </c>
      <c r="J4800" s="131">
        <v>0</v>
      </c>
      <c r="K4800" s="131">
        <v>0</v>
      </c>
    </row>
    <row r="4801" spans="1:11" ht="23.1" hidden="1" customHeight="1" x14ac:dyDescent="0.15">
      <c r="A4801" s="130" t="s">
        <v>9694</v>
      </c>
      <c r="B4801" s="130" t="s">
        <v>9695</v>
      </c>
      <c r="C4801" s="130" t="s">
        <v>18</v>
      </c>
      <c r="D4801" s="130">
        <v>0</v>
      </c>
      <c r="E4801" s="131">
        <v>0</v>
      </c>
      <c r="F4801" s="131">
        <v>0</v>
      </c>
      <c r="G4801" s="130" t="s">
        <v>18</v>
      </c>
      <c r="H4801" s="130">
        <v>0</v>
      </c>
      <c r="I4801" s="130">
        <v>0</v>
      </c>
      <c r="J4801" s="131">
        <v>0</v>
      </c>
      <c r="K4801" s="131">
        <v>0</v>
      </c>
    </row>
    <row r="4802" spans="1:11" ht="23.1" hidden="1" customHeight="1" x14ac:dyDescent="0.15">
      <c r="A4802" s="130" t="s">
        <v>9696</v>
      </c>
      <c r="B4802" s="130" t="s">
        <v>9697</v>
      </c>
      <c r="C4802" s="130" t="s">
        <v>40</v>
      </c>
      <c r="D4802" s="130" t="s">
        <v>11</v>
      </c>
      <c r="E4802" s="131">
        <v>0</v>
      </c>
      <c r="F4802" s="131">
        <v>0</v>
      </c>
      <c r="G4802" s="130" t="s">
        <v>40</v>
      </c>
      <c r="H4802" s="130" t="s">
        <v>57</v>
      </c>
      <c r="I4802" s="130">
        <v>0</v>
      </c>
      <c r="J4802" s="131">
        <v>0</v>
      </c>
      <c r="K4802" s="131">
        <v>0</v>
      </c>
    </row>
    <row r="4803" spans="1:11" ht="23.1" hidden="1" customHeight="1" x14ac:dyDescent="0.15">
      <c r="A4803" s="130" t="s">
        <v>9698</v>
      </c>
      <c r="B4803" s="130" t="s">
        <v>9699</v>
      </c>
      <c r="C4803" s="130" t="s">
        <v>35</v>
      </c>
      <c r="D4803" s="130" t="s">
        <v>11</v>
      </c>
      <c r="E4803" s="131">
        <v>0</v>
      </c>
      <c r="F4803" s="131">
        <v>0</v>
      </c>
      <c r="G4803" s="130" t="s">
        <v>36</v>
      </c>
      <c r="H4803" s="130" t="s">
        <v>13</v>
      </c>
      <c r="I4803" s="130">
        <v>0</v>
      </c>
      <c r="J4803" s="131">
        <v>0</v>
      </c>
      <c r="K4803" s="131">
        <v>0</v>
      </c>
    </row>
    <row r="4804" spans="1:11" ht="23.1" hidden="1" customHeight="1" x14ac:dyDescent="0.15">
      <c r="A4804" s="130" t="s">
        <v>9700</v>
      </c>
      <c r="B4804" s="130" t="s">
        <v>9701</v>
      </c>
      <c r="C4804" s="130" t="s">
        <v>11</v>
      </c>
      <c r="D4804" s="130">
        <v>0</v>
      </c>
      <c r="E4804" s="131">
        <v>0</v>
      </c>
      <c r="F4804" s="131">
        <v>0</v>
      </c>
      <c r="G4804" s="130" t="s">
        <v>57</v>
      </c>
      <c r="H4804" s="130" t="s">
        <v>13</v>
      </c>
      <c r="I4804" s="130">
        <v>0</v>
      </c>
      <c r="J4804" s="131">
        <v>0</v>
      </c>
      <c r="K4804" s="131">
        <v>0</v>
      </c>
    </row>
    <row r="4805" spans="1:11" ht="23.1" hidden="1" customHeight="1" x14ac:dyDescent="0.15">
      <c r="A4805" s="130" t="s">
        <v>9702</v>
      </c>
      <c r="B4805" s="130" t="s">
        <v>9703</v>
      </c>
      <c r="C4805" s="130" t="s">
        <v>18</v>
      </c>
      <c r="D4805" s="130">
        <v>0</v>
      </c>
      <c r="E4805" s="131">
        <v>0</v>
      </c>
      <c r="F4805" s="131">
        <v>0</v>
      </c>
      <c r="G4805" s="130" t="s">
        <v>18</v>
      </c>
      <c r="H4805" s="130">
        <v>0</v>
      </c>
      <c r="I4805" s="130">
        <v>0</v>
      </c>
      <c r="J4805" s="131">
        <v>0</v>
      </c>
      <c r="K4805" s="131">
        <v>0</v>
      </c>
    </row>
    <row r="4806" spans="1:11" ht="23.1" hidden="1" customHeight="1" x14ac:dyDescent="0.15">
      <c r="A4806" s="130" t="s">
        <v>9704</v>
      </c>
      <c r="B4806" s="130" t="s">
        <v>9705</v>
      </c>
      <c r="C4806" s="130" t="s">
        <v>18</v>
      </c>
      <c r="D4806" s="130">
        <v>0</v>
      </c>
      <c r="E4806" s="131">
        <v>0</v>
      </c>
      <c r="F4806" s="131">
        <v>0</v>
      </c>
      <c r="G4806" s="130" t="s">
        <v>18</v>
      </c>
      <c r="H4806" s="130">
        <v>0</v>
      </c>
      <c r="I4806" s="130">
        <v>0</v>
      </c>
      <c r="J4806" s="131">
        <v>0</v>
      </c>
      <c r="K4806" s="131">
        <v>0</v>
      </c>
    </row>
    <row r="4807" spans="1:11" ht="23.1" hidden="1" customHeight="1" x14ac:dyDescent="0.15">
      <c r="A4807" s="130" t="s">
        <v>9706</v>
      </c>
      <c r="B4807" s="130" t="s">
        <v>9707</v>
      </c>
      <c r="C4807" s="130" t="s">
        <v>11</v>
      </c>
      <c r="D4807" s="130">
        <v>0</v>
      </c>
      <c r="E4807" s="131">
        <v>0</v>
      </c>
      <c r="F4807" s="131">
        <v>0</v>
      </c>
      <c r="G4807" s="130" t="s">
        <v>32</v>
      </c>
      <c r="H4807" s="130">
        <v>0</v>
      </c>
      <c r="I4807" s="130">
        <v>0</v>
      </c>
      <c r="J4807" s="131">
        <v>0</v>
      </c>
      <c r="K4807" s="131">
        <v>0</v>
      </c>
    </row>
    <row r="4808" spans="1:11" ht="23.1" hidden="1" customHeight="1" x14ac:dyDescent="0.15">
      <c r="A4808" s="130" t="s">
        <v>9708</v>
      </c>
      <c r="B4808" s="130" t="s">
        <v>9709</v>
      </c>
      <c r="C4808" s="130" t="s">
        <v>18</v>
      </c>
      <c r="D4808" s="130">
        <v>0</v>
      </c>
      <c r="E4808" s="131">
        <v>0</v>
      </c>
      <c r="F4808" s="131">
        <v>0</v>
      </c>
      <c r="G4808" s="130" t="s">
        <v>18</v>
      </c>
      <c r="H4808" s="130">
        <v>0</v>
      </c>
      <c r="I4808" s="130">
        <v>0</v>
      </c>
      <c r="J4808" s="131">
        <v>0</v>
      </c>
      <c r="K4808" s="131">
        <v>0</v>
      </c>
    </row>
    <row r="4809" spans="1:11" ht="23.1" hidden="1" customHeight="1" x14ac:dyDescent="0.15">
      <c r="A4809" s="130" t="s">
        <v>9710</v>
      </c>
      <c r="B4809" s="130" t="s">
        <v>9711</v>
      </c>
      <c r="C4809" s="130" t="s">
        <v>11</v>
      </c>
      <c r="D4809" s="130" t="s">
        <v>47</v>
      </c>
      <c r="E4809" s="131">
        <v>0</v>
      </c>
      <c r="F4809" s="131">
        <v>0</v>
      </c>
      <c r="G4809" s="130" t="s">
        <v>32</v>
      </c>
      <c r="H4809" s="130" t="s">
        <v>47</v>
      </c>
      <c r="I4809" s="130">
        <v>0</v>
      </c>
      <c r="J4809" s="131">
        <v>0</v>
      </c>
      <c r="K4809" s="131">
        <v>0</v>
      </c>
    </row>
    <row r="4810" spans="1:11" ht="23.1" hidden="1" customHeight="1" x14ac:dyDescent="0.15">
      <c r="A4810" s="130" t="s">
        <v>9712</v>
      </c>
      <c r="B4810" s="130" t="s">
        <v>9713</v>
      </c>
      <c r="C4810" s="130" t="s">
        <v>18</v>
      </c>
      <c r="D4810" s="130">
        <v>0</v>
      </c>
      <c r="E4810" s="131">
        <v>0</v>
      </c>
      <c r="F4810" s="131">
        <v>0</v>
      </c>
      <c r="G4810" s="130" t="s">
        <v>18</v>
      </c>
      <c r="H4810" s="130">
        <v>0</v>
      </c>
      <c r="I4810" s="130">
        <v>0</v>
      </c>
      <c r="J4810" s="131">
        <v>0</v>
      </c>
      <c r="K4810" s="131">
        <v>0</v>
      </c>
    </row>
    <row r="4811" spans="1:11" ht="23.1" hidden="1" customHeight="1" x14ac:dyDescent="0.15">
      <c r="A4811" s="130" t="s">
        <v>9714</v>
      </c>
      <c r="B4811" s="130" t="s">
        <v>9715</v>
      </c>
      <c r="C4811" s="130" t="s">
        <v>35</v>
      </c>
      <c r="D4811" s="130">
        <v>0</v>
      </c>
      <c r="E4811" s="131">
        <v>0</v>
      </c>
      <c r="F4811" s="131">
        <v>0</v>
      </c>
      <c r="G4811" s="130" t="s">
        <v>76</v>
      </c>
      <c r="H4811" s="130">
        <v>0</v>
      </c>
      <c r="I4811" s="130">
        <v>0</v>
      </c>
      <c r="J4811" s="131">
        <v>0</v>
      </c>
      <c r="K4811" s="131">
        <v>0</v>
      </c>
    </row>
    <row r="4812" spans="1:11" ht="23.1" hidden="1" customHeight="1" x14ac:dyDescent="0.15">
      <c r="A4812" s="130" t="s">
        <v>9716</v>
      </c>
      <c r="B4812" s="130" t="s">
        <v>9717</v>
      </c>
      <c r="C4812" s="130" t="s">
        <v>18</v>
      </c>
      <c r="D4812" s="130">
        <v>0</v>
      </c>
      <c r="E4812" s="131">
        <v>0</v>
      </c>
      <c r="F4812" s="131">
        <v>0</v>
      </c>
      <c r="G4812" s="130" t="s">
        <v>18</v>
      </c>
      <c r="H4812" s="130">
        <v>0</v>
      </c>
      <c r="I4812" s="130">
        <v>0</v>
      </c>
      <c r="J4812" s="131">
        <v>0</v>
      </c>
      <c r="K4812" s="131">
        <v>0</v>
      </c>
    </row>
    <row r="4813" spans="1:11" ht="23.1" hidden="1" customHeight="1" x14ac:dyDescent="0.15">
      <c r="A4813" s="130" t="s">
        <v>9718</v>
      </c>
      <c r="B4813" s="130" t="s">
        <v>9719</v>
      </c>
      <c r="C4813" s="130" t="s">
        <v>11</v>
      </c>
      <c r="D4813" s="130">
        <v>0</v>
      </c>
      <c r="E4813" s="131">
        <v>0</v>
      </c>
      <c r="F4813" s="131">
        <v>0</v>
      </c>
      <c r="G4813" s="130" t="s">
        <v>13</v>
      </c>
      <c r="H4813" s="130">
        <v>0</v>
      </c>
      <c r="I4813" s="130">
        <v>0</v>
      </c>
      <c r="J4813" s="131">
        <v>0</v>
      </c>
      <c r="K4813" s="131">
        <v>0</v>
      </c>
    </row>
    <row r="4814" spans="1:11" ht="23.1" hidden="1" customHeight="1" x14ac:dyDescent="0.15">
      <c r="A4814" s="130" t="s">
        <v>9720</v>
      </c>
      <c r="B4814" s="130" t="s">
        <v>9721</v>
      </c>
      <c r="C4814" s="130" t="s">
        <v>17</v>
      </c>
      <c r="D4814" s="130">
        <v>0</v>
      </c>
      <c r="E4814" s="131">
        <v>0</v>
      </c>
      <c r="F4814" s="131">
        <v>0</v>
      </c>
      <c r="G4814" s="130" t="s">
        <v>23</v>
      </c>
      <c r="H4814" s="130">
        <v>0</v>
      </c>
      <c r="I4814" s="130">
        <v>0</v>
      </c>
      <c r="J4814" s="131">
        <v>0</v>
      </c>
      <c r="K4814" s="131">
        <v>0</v>
      </c>
    </row>
    <row r="4815" spans="1:11" ht="23.1" hidden="1" customHeight="1" x14ac:dyDescent="0.15">
      <c r="A4815" s="130" t="s">
        <v>9722</v>
      </c>
      <c r="B4815" s="130" t="s">
        <v>9723</v>
      </c>
      <c r="C4815" s="130" t="s">
        <v>11</v>
      </c>
      <c r="D4815" s="130">
        <v>0</v>
      </c>
      <c r="E4815" s="131">
        <v>0</v>
      </c>
      <c r="F4815" s="131">
        <v>0</v>
      </c>
      <c r="G4815" s="130" t="s">
        <v>13</v>
      </c>
      <c r="H4815" s="130">
        <v>0</v>
      </c>
      <c r="I4815" s="130">
        <v>0</v>
      </c>
      <c r="J4815" s="131">
        <v>0</v>
      </c>
      <c r="K4815" s="131">
        <v>0</v>
      </c>
    </row>
    <row r="4816" spans="1:11" ht="23.1" hidden="1" customHeight="1" x14ac:dyDescent="0.15">
      <c r="A4816" s="130" t="s">
        <v>9724</v>
      </c>
      <c r="B4816" s="130" t="s">
        <v>9725</v>
      </c>
      <c r="C4816" s="130" t="s">
        <v>11</v>
      </c>
      <c r="D4816" s="130" t="s">
        <v>26</v>
      </c>
      <c r="E4816" s="131">
        <v>0</v>
      </c>
      <c r="F4816" s="131">
        <v>0</v>
      </c>
      <c r="G4816" s="130" t="s">
        <v>32</v>
      </c>
      <c r="H4816" s="130" t="s">
        <v>26</v>
      </c>
      <c r="I4816" s="130">
        <v>0</v>
      </c>
      <c r="J4816" s="131">
        <v>0</v>
      </c>
      <c r="K4816" s="131">
        <v>0</v>
      </c>
    </row>
    <row r="4817" spans="1:11" ht="23.1" hidden="1" customHeight="1" x14ac:dyDescent="0.15">
      <c r="A4817" s="130" t="s">
        <v>9726</v>
      </c>
      <c r="B4817" s="130" t="s">
        <v>9727</v>
      </c>
      <c r="C4817" s="130" t="s">
        <v>11</v>
      </c>
      <c r="D4817" s="130">
        <v>0</v>
      </c>
      <c r="E4817" s="131">
        <v>0</v>
      </c>
      <c r="F4817" s="131">
        <v>0</v>
      </c>
      <c r="G4817" s="130" t="s">
        <v>32</v>
      </c>
      <c r="H4817" s="130">
        <v>0</v>
      </c>
      <c r="I4817" s="130">
        <v>0</v>
      </c>
      <c r="J4817" s="131">
        <v>0</v>
      </c>
      <c r="K4817" s="131">
        <v>0</v>
      </c>
    </row>
    <row r="4818" spans="1:11" ht="23.1" hidden="1" customHeight="1" x14ac:dyDescent="0.15">
      <c r="A4818" s="130" t="s">
        <v>9728</v>
      </c>
      <c r="B4818" s="130" t="s">
        <v>9729</v>
      </c>
      <c r="C4818" s="130" t="s">
        <v>35</v>
      </c>
      <c r="D4818" s="130" t="s">
        <v>11</v>
      </c>
      <c r="E4818" s="131">
        <v>0</v>
      </c>
      <c r="F4818" s="131">
        <v>0</v>
      </c>
      <c r="G4818" s="130" t="s">
        <v>36</v>
      </c>
      <c r="H4818" s="130" t="s">
        <v>13</v>
      </c>
      <c r="I4818" s="130">
        <v>0</v>
      </c>
      <c r="J4818" s="131">
        <v>0</v>
      </c>
      <c r="K4818" s="131">
        <v>0</v>
      </c>
    </row>
    <row r="4819" spans="1:11" ht="23.1" hidden="1" customHeight="1" x14ac:dyDescent="0.15">
      <c r="A4819" s="130" t="s">
        <v>9730</v>
      </c>
      <c r="B4819" s="130" t="s">
        <v>9731</v>
      </c>
      <c r="C4819" s="130" t="s">
        <v>18</v>
      </c>
      <c r="D4819" s="130">
        <v>0</v>
      </c>
      <c r="E4819" s="131">
        <v>0</v>
      </c>
      <c r="F4819" s="131">
        <v>0</v>
      </c>
      <c r="G4819" s="130" t="s">
        <v>18</v>
      </c>
      <c r="H4819" s="130">
        <v>0</v>
      </c>
      <c r="I4819" s="130">
        <v>0</v>
      </c>
      <c r="J4819" s="131">
        <v>0</v>
      </c>
      <c r="K4819" s="131">
        <v>0</v>
      </c>
    </row>
    <row r="4820" spans="1:11" ht="23.1" hidden="1" customHeight="1" x14ac:dyDescent="0.15">
      <c r="A4820" s="130" t="s">
        <v>9732</v>
      </c>
      <c r="B4820" s="130" t="s">
        <v>9733</v>
      </c>
      <c r="C4820" s="130" t="s">
        <v>25</v>
      </c>
      <c r="D4820" s="130">
        <v>0</v>
      </c>
      <c r="E4820" s="131">
        <v>0</v>
      </c>
      <c r="F4820" s="131">
        <v>0</v>
      </c>
      <c r="G4820" s="130" t="s">
        <v>64</v>
      </c>
      <c r="H4820" s="130">
        <v>0</v>
      </c>
      <c r="I4820" s="130">
        <v>0</v>
      </c>
      <c r="J4820" s="131">
        <v>0</v>
      </c>
      <c r="K4820" s="131">
        <v>0</v>
      </c>
    </row>
    <row r="4821" spans="1:11" ht="23.1" hidden="1" customHeight="1" x14ac:dyDescent="0.15">
      <c r="A4821" s="130" t="s">
        <v>9734</v>
      </c>
      <c r="B4821" s="130" t="s">
        <v>9735</v>
      </c>
      <c r="C4821" s="130" t="s">
        <v>18</v>
      </c>
      <c r="D4821" s="130">
        <v>0</v>
      </c>
      <c r="E4821" s="131">
        <v>0</v>
      </c>
      <c r="F4821" s="131">
        <v>0</v>
      </c>
      <c r="G4821" s="130" t="s">
        <v>18</v>
      </c>
      <c r="H4821" s="130">
        <v>0</v>
      </c>
      <c r="I4821" s="130">
        <v>0</v>
      </c>
      <c r="J4821" s="131">
        <v>0</v>
      </c>
      <c r="K4821" s="131">
        <v>0</v>
      </c>
    </row>
    <row r="4822" spans="1:11" ht="23.1" hidden="1" customHeight="1" x14ac:dyDescent="0.15">
      <c r="A4822" s="130" t="s">
        <v>9736</v>
      </c>
      <c r="B4822" s="130" t="s">
        <v>9737</v>
      </c>
      <c r="C4822" s="130" t="s">
        <v>11</v>
      </c>
      <c r="D4822" s="130">
        <v>0</v>
      </c>
      <c r="E4822" s="131">
        <v>0</v>
      </c>
      <c r="F4822" s="131">
        <v>0</v>
      </c>
      <c r="G4822" s="130" t="s">
        <v>13</v>
      </c>
      <c r="H4822" s="130">
        <v>0</v>
      </c>
      <c r="I4822" s="130">
        <v>0</v>
      </c>
      <c r="J4822" s="131">
        <v>0</v>
      </c>
      <c r="K4822" s="131">
        <v>0</v>
      </c>
    </row>
    <row r="4823" spans="1:11" ht="23.1" hidden="1" customHeight="1" x14ac:dyDescent="0.15">
      <c r="A4823" s="130" t="s">
        <v>9738</v>
      </c>
      <c r="B4823" s="130" t="s">
        <v>9739</v>
      </c>
      <c r="C4823" s="130" t="s">
        <v>35</v>
      </c>
      <c r="D4823" s="130" t="s">
        <v>40</v>
      </c>
      <c r="E4823" s="131">
        <v>0</v>
      </c>
      <c r="F4823" s="131">
        <v>0</v>
      </c>
      <c r="G4823" s="130" t="s">
        <v>36</v>
      </c>
      <c r="H4823" s="130" t="s">
        <v>40</v>
      </c>
      <c r="I4823" s="130">
        <v>0</v>
      </c>
      <c r="J4823" s="131">
        <v>0</v>
      </c>
      <c r="K4823" s="131">
        <v>0</v>
      </c>
    </row>
    <row r="4824" spans="1:11" ht="23.1" hidden="1" customHeight="1" x14ac:dyDescent="0.15">
      <c r="A4824" s="130" t="s">
        <v>9740</v>
      </c>
      <c r="B4824" s="130" t="s">
        <v>9741</v>
      </c>
      <c r="C4824" s="130" t="s">
        <v>48</v>
      </c>
      <c r="D4824" s="130" t="s">
        <v>25</v>
      </c>
      <c r="E4824" s="131">
        <v>0</v>
      </c>
      <c r="F4824" s="131">
        <v>0</v>
      </c>
      <c r="G4824" s="130">
        <v>0</v>
      </c>
      <c r="H4824" s="130" t="s">
        <v>64</v>
      </c>
      <c r="I4824" s="130">
        <v>0</v>
      </c>
      <c r="J4824" s="131">
        <v>0</v>
      </c>
      <c r="K4824" s="131">
        <v>0</v>
      </c>
    </row>
    <row r="4825" spans="1:11" ht="23.1" hidden="1" customHeight="1" x14ac:dyDescent="0.15">
      <c r="A4825" s="130" t="s">
        <v>9742</v>
      </c>
      <c r="B4825" s="130" t="s">
        <v>9743</v>
      </c>
      <c r="C4825" s="130" t="s">
        <v>39</v>
      </c>
      <c r="D4825" s="130">
        <v>0</v>
      </c>
      <c r="E4825" s="131">
        <v>0</v>
      </c>
      <c r="F4825" s="131">
        <v>0</v>
      </c>
      <c r="G4825" s="130" t="s">
        <v>43</v>
      </c>
      <c r="H4825" s="130">
        <v>0</v>
      </c>
      <c r="I4825" s="130">
        <v>0</v>
      </c>
      <c r="J4825" s="131">
        <v>0</v>
      </c>
      <c r="K4825" s="131">
        <v>0</v>
      </c>
    </row>
    <row r="4826" spans="1:11" ht="23.1" hidden="1" customHeight="1" x14ac:dyDescent="0.15">
      <c r="A4826" s="130" t="s">
        <v>9744</v>
      </c>
      <c r="B4826" s="130" t="s">
        <v>9745</v>
      </c>
      <c r="C4826" s="130" t="s">
        <v>18</v>
      </c>
      <c r="D4826" s="130">
        <v>0</v>
      </c>
      <c r="E4826" s="131">
        <v>0</v>
      </c>
      <c r="F4826" s="131">
        <v>0</v>
      </c>
      <c r="G4826" s="130" t="s">
        <v>18</v>
      </c>
      <c r="H4826" s="130" t="s">
        <v>81</v>
      </c>
      <c r="I4826" s="130">
        <v>0</v>
      </c>
      <c r="J4826" s="131">
        <v>0</v>
      </c>
      <c r="K4826" s="131">
        <v>0</v>
      </c>
    </row>
    <row r="4827" spans="1:11" ht="23.1" hidden="1" customHeight="1" x14ac:dyDescent="0.15">
      <c r="A4827" s="130" t="s">
        <v>9746</v>
      </c>
      <c r="B4827" s="130" t="s">
        <v>9747</v>
      </c>
      <c r="C4827" s="130" t="s">
        <v>35</v>
      </c>
      <c r="D4827" s="130">
        <v>0</v>
      </c>
      <c r="E4827" s="131">
        <v>0</v>
      </c>
      <c r="F4827" s="131">
        <v>0</v>
      </c>
      <c r="G4827" s="130" t="s">
        <v>36</v>
      </c>
      <c r="H4827" s="130">
        <v>0</v>
      </c>
      <c r="I4827" s="130">
        <v>0</v>
      </c>
      <c r="J4827" s="131">
        <v>0</v>
      </c>
      <c r="K4827" s="131">
        <v>0</v>
      </c>
    </row>
    <row r="4828" spans="1:11" ht="23.1" hidden="1" customHeight="1" x14ac:dyDescent="0.15">
      <c r="A4828" s="130" t="s">
        <v>9748</v>
      </c>
      <c r="B4828" s="130" t="s">
        <v>9749</v>
      </c>
      <c r="C4828" s="130" t="s">
        <v>18</v>
      </c>
      <c r="D4828" s="130">
        <v>0</v>
      </c>
      <c r="E4828" s="131">
        <v>0</v>
      </c>
      <c r="F4828" s="131">
        <v>0</v>
      </c>
      <c r="G4828" s="130" t="s">
        <v>18</v>
      </c>
      <c r="H4828" s="130">
        <v>0</v>
      </c>
      <c r="I4828" s="130">
        <v>0</v>
      </c>
      <c r="J4828" s="131">
        <v>0</v>
      </c>
      <c r="K4828" s="131">
        <v>0</v>
      </c>
    </row>
    <row r="4829" spans="1:11" ht="23.1" hidden="1" customHeight="1" x14ac:dyDescent="0.15">
      <c r="A4829" s="130" t="s">
        <v>9750</v>
      </c>
      <c r="B4829" s="130" t="s">
        <v>9751</v>
      </c>
      <c r="C4829" s="130" t="s">
        <v>25</v>
      </c>
      <c r="D4829" s="130">
        <v>0</v>
      </c>
      <c r="E4829" s="131">
        <v>0</v>
      </c>
      <c r="F4829" s="131">
        <v>0</v>
      </c>
      <c r="G4829" s="130" t="s">
        <v>33</v>
      </c>
      <c r="H4829" s="130">
        <v>0</v>
      </c>
      <c r="I4829" s="130">
        <v>0</v>
      </c>
      <c r="J4829" s="131">
        <v>0</v>
      </c>
      <c r="K4829" s="131">
        <v>0</v>
      </c>
    </row>
    <row r="4830" spans="1:11" ht="23.1" hidden="1" customHeight="1" x14ac:dyDescent="0.15">
      <c r="A4830" s="130" t="s">
        <v>9752</v>
      </c>
      <c r="B4830" s="130" t="s">
        <v>9753</v>
      </c>
      <c r="C4830" s="130" t="s">
        <v>11</v>
      </c>
      <c r="D4830" s="130">
        <v>0</v>
      </c>
      <c r="E4830" s="131">
        <v>0</v>
      </c>
      <c r="F4830" s="131">
        <v>0</v>
      </c>
      <c r="G4830" s="130" t="s">
        <v>32</v>
      </c>
      <c r="H4830" s="130">
        <v>0</v>
      </c>
      <c r="I4830" s="130">
        <v>0</v>
      </c>
      <c r="J4830" s="131">
        <v>0</v>
      </c>
      <c r="K4830" s="131">
        <v>0</v>
      </c>
    </row>
    <row r="4831" spans="1:11" ht="23.1" hidden="1" customHeight="1" x14ac:dyDescent="0.15">
      <c r="A4831" s="130" t="s">
        <v>9754</v>
      </c>
      <c r="B4831" s="130" t="s">
        <v>9755</v>
      </c>
      <c r="C4831" s="130" t="s">
        <v>25</v>
      </c>
      <c r="D4831" s="130">
        <v>0</v>
      </c>
      <c r="E4831" s="131">
        <v>0</v>
      </c>
      <c r="F4831" s="131">
        <v>0</v>
      </c>
      <c r="G4831" s="130" t="s">
        <v>41</v>
      </c>
      <c r="H4831" s="130" t="s">
        <v>55</v>
      </c>
      <c r="I4831" s="130">
        <v>0</v>
      </c>
      <c r="J4831" s="131">
        <v>0</v>
      </c>
      <c r="K4831" s="131">
        <v>0</v>
      </c>
    </row>
    <row r="4832" spans="1:11" ht="23.1" hidden="1" customHeight="1" x14ac:dyDescent="0.15">
      <c r="A4832" s="130" t="s">
        <v>9756</v>
      </c>
      <c r="B4832" s="130" t="s">
        <v>9757</v>
      </c>
      <c r="C4832" s="130" t="s">
        <v>11</v>
      </c>
      <c r="D4832" s="130">
        <v>0</v>
      </c>
      <c r="E4832" s="131">
        <v>0</v>
      </c>
      <c r="F4832" s="131">
        <v>0</v>
      </c>
      <c r="G4832" s="130" t="s">
        <v>13</v>
      </c>
      <c r="H4832" s="130">
        <v>0</v>
      </c>
      <c r="I4832" s="130">
        <v>0</v>
      </c>
      <c r="J4832" s="131">
        <v>0</v>
      </c>
      <c r="K4832" s="131">
        <v>0</v>
      </c>
    </row>
    <row r="4833" spans="1:11" ht="23.1" hidden="1" customHeight="1" x14ac:dyDescent="0.15">
      <c r="A4833" s="130" t="s">
        <v>9758</v>
      </c>
      <c r="B4833" s="130" t="s">
        <v>9759</v>
      </c>
      <c r="C4833" s="130" t="s">
        <v>25</v>
      </c>
      <c r="D4833" s="130">
        <v>0</v>
      </c>
      <c r="E4833" s="131">
        <v>0</v>
      </c>
      <c r="F4833" s="131">
        <v>0</v>
      </c>
      <c r="G4833" s="130" t="s">
        <v>27</v>
      </c>
      <c r="H4833" s="130">
        <v>0</v>
      </c>
      <c r="I4833" s="130">
        <v>0</v>
      </c>
      <c r="J4833" s="131" t="s">
        <v>55</v>
      </c>
      <c r="K4833" s="131">
        <v>0</v>
      </c>
    </row>
    <row r="4834" spans="1:11" ht="23.1" hidden="1" customHeight="1" x14ac:dyDescent="0.15">
      <c r="A4834" s="130" t="s">
        <v>9760</v>
      </c>
      <c r="B4834" s="130" t="s">
        <v>9761</v>
      </c>
      <c r="C4834" s="130" t="s">
        <v>25</v>
      </c>
      <c r="D4834" s="130">
        <v>0</v>
      </c>
      <c r="E4834" s="131">
        <v>0</v>
      </c>
      <c r="F4834" s="131">
        <v>0</v>
      </c>
      <c r="G4834" s="130" t="s">
        <v>72</v>
      </c>
      <c r="H4834" s="130">
        <v>0</v>
      </c>
      <c r="I4834" s="130">
        <v>0</v>
      </c>
      <c r="J4834" s="131">
        <v>0</v>
      </c>
      <c r="K4834" s="131">
        <v>0</v>
      </c>
    </row>
    <row r="4835" spans="1:11" ht="23.1" hidden="1" customHeight="1" x14ac:dyDescent="0.15">
      <c r="A4835" s="130" t="s">
        <v>9762</v>
      </c>
      <c r="B4835" s="130" t="s">
        <v>9763</v>
      </c>
      <c r="C4835" s="130" t="s">
        <v>17</v>
      </c>
      <c r="D4835" s="130" t="s">
        <v>39</v>
      </c>
      <c r="E4835" s="131">
        <v>0</v>
      </c>
      <c r="F4835" s="131">
        <v>0</v>
      </c>
      <c r="G4835" s="130" t="s">
        <v>23</v>
      </c>
      <c r="H4835" s="130" t="s">
        <v>43</v>
      </c>
      <c r="I4835" s="130">
        <v>0</v>
      </c>
      <c r="J4835" s="131">
        <v>0</v>
      </c>
      <c r="K4835" s="131">
        <v>0</v>
      </c>
    </row>
    <row r="4836" spans="1:11" ht="23.1" hidden="1" customHeight="1" x14ac:dyDescent="0.15">
      <c r="A4836" s="130" t="s">
        <v>9764</v>
      </c>
      <c r="B4836" s="130" t="s">
        <v>9765</v>
      </c>
      <c r="C4836" s="130" t="s">
        <v>18</v>
      </c>
      <c r="D4836" s="130">
        <v>0</v>
      </c>
      <c r="E4836" s="131">
        <v>0</v>
      </c>
      <c r="F4836" s="131">
        <v>0</v>
      </c>
      <c r="G4836" s="130" t="s">
        <v>18</v>
      </c>
      <c r="H4836" s="130">
        <v>0</v>
      </c>
      <c r="I4836" s="130">
        <v>0</v>
      </c>
      <c r="J4836" s="131">
        <v>0</v>
      </c>
      <c r="K4836" s="131">
        <v>0</v>
      </c>
    </row>
    <row r="4837" spans="1:11" ht="23.1" hidden="1" customHeight="1" x14ac:dyDescent="0.15">
      <c r="A4837" s="130" t="s">
        <v>9766</v>
      </c>
      <c r="B4837" s="130" t="s">
        <v>9767</v>
      </c>
      <c r="C4837" s="130" t="s">
        <v>11</v>
      </c>
      <c r="D4837" s="130">
        <v>0</v>
      </c>
      <c r="E4837" s="131">
        <v>0</v>
      </c>
      <c r="F4837" s="131">
        <v>0</v>
      </c>
      <c r="G4837" s="130" t="s">
        <v>13</v>
      </c>
      <c r="H4837" s="130">
        <v>0</v>
      </c>
      <c r="I4837" s="130">
        <v>0</v>
      </c>
      <c r="J4837" s="131">
        <v>0</v>
      </c>
      <c r="K4837" s="131">
        <v>0</v>
      </c>
    </row>
    <row r="4838" spans="1:11" ht="23.1" hidden="1" customHeight="1" x14ac:dyDescent="0.15">
      <c r="A4838" s="130" t="s">
        <v>9768</v>
      </c>
      <c r="B4838" s="130" t="s">
        <v>9769</v>
      </c>
      <c r="C4838" s="130" t="s">
        <v>25</v>
      </c>
      <c r="D4838" s="130">
        <v>0</v>
      </c>
      <c r="E4838" s="131">
        <v>0</v>
      </c>
      <c r="F4838" s="131">
        <v>0</v>
      </c>
      <c r="G4838" s="130" t="s">
        <v>41</v>
      </c>
      <c r="H4838" s="130">
        <v>0</v>
      </c>
      <c r="I4838" s="130">
        <v>0</v>
      </c>
      <c r="J4838" s="131">
        <v>0</v>
      </c>
      <c r="K4838" s="131">
        <v>0</v>
      </c>
    </row>
    <row r="4839" spans="1:11" ht="23.1" hidden="1" customHeight="1" x14ac:dyDescent="0.15">
      <c r="A4839" s="130" t="s">
        <v>9770</v>
      </c>
      <c r="B4839" s="130" t="s">
        <v>9771</v>
      </c>
      <c r="C4839" s="130" t="s">
        <v>35</v>
      </c>
      <c r="D4839" s="130">
        <v>0</v>
      </c>
      <c r="E4839" s="131">
        <v>0</v>
      </c>
      <c r="F4839" s="131">
        <v>0</v>
      </c>
      <c r="G4839" s="130" t="s">
        <v>36</v>
      </c>
      <c r="H4839" s="130">
        <v>0</v>
      </c>
      <c r="I4839" s="130">
        <v>0</v>
      </c>
      <c r="J4839" s="131">
        <v>0</v>
      </c>
      <c r="K4839" s="131">
        <v>0</v>
      </c>
    </row>
    <row r="4840" spans="1:11" ht="23.1" hidden="1" customHeight="1" x14ac:dyDescent="0.15">
      <c r="A4840" s="130" t="s">
        <v>9772</v>
      </c>
      <c r="B4840" s="130" t="s">
        <v>9773</v>
      </c>
      <c r="C4840" s="130" t="s">
        <v>18</v>
      </c>
      <c r="D4840" s="130">
        <v>0</v>
      </c>
      <c r="E4840" s="131">
        <v>0</v>
      </c>
      <c r="F4840" s="131">
        <v>0</v>
      </c>
      <c r="G4840" s="130" t="s">
        <v>18</v>
      </c>
      <c r="H4840" s="130">
        <v>0</v>
      </c>
      <c r="I4840" s="130">
        <v>0</v>
      </c>
      <c r="J4840" s="131">
        <v>0</v>
      </c>
      <c r="K4840" s="131">
        <v>0</v>
      </c>
    </row>
    <row r="4841" spans="1:11" ht="23.1" hidden="1" customHeight="1" x14ac:dyDescent="0.15">
      <c r="A4841" s="130" t="s">
        <v>9774</v>
      </c>
      <c r="B4841" s="130" t="s">
        <v>9775</v>
      </c>
      <c r="C4841" s="130" t="s">
        <v>17</v>
      </c>
      <c r="D4841" s="130">
        <v>0</v>
      </c>
      <c r="E4841" s="131">
        <v>0</v>
      </c>
      <c r="F4841" s="131">
        <v>0</v>
      </c>
      <c r="G4841" s="130" t="s">
        <v>23</v>
      </c>
      <c r="H4841" s="130" t="s">
        <v>33</v>
      </c>
      <c r="I4841" s="130">
        <v>0</v>
      </c>
      <c r="J4841" s="131">
        <v>0</v>
      </c>
      <c r="K4841" s="131">
        <v>0</v>
      </c>
    </row>
    <row r="4842" spans="1:11" ht="23.1" hidden="1" customHeight="1" x14ac:dyDescent="0.15">
      <c r="A4842" s="130" t="s">
        <v>9776</v>
      </c>
      <c r="B4842" s="130" t="s">
        <v>9777</v>
      </c>
      <c r="C4842" s="130" t="s">
        <v>18</v>
      </c>
      <c r="D4842" s="130">
        <v>0</v>
      </c>
      <c r="E4842" s="131">
        <v>0</v>
      </c>
      <c r="F4842" s="131">
        <v>0</v>
      </c>
      <c r="G4842" s="130" t="s">
        <v>18</v>
      </c>
      <c r="H4842" s="130">
        <v>0</v>
      </c>
      <c r="I4842" s="130">
        <v>0</v>
      </c>
      <c r="J4842" s="131">
        <v>0</v>
      </c>
      <c r="K4842" s="131">
        <v>0</v>
      </c>
    </row>
    <row r="4843" spans="1:11" ht="23.1" hidden="1" customHeight="1" x14ac:dyDescent="0.15">
      <c r="A4843" s="130" t="s">
        <v>9778</v>
      </c>
      <c r="B4843" s="130" t="s">
        <v>9779</v>
      </c>
      <c r="C4843" s="130" t="s">
        <v>25</v>
      </c>
      <c r="D4843" s="130">
        <v>0</v>
      </c>
      <c r="E4843" s="131">
        <v>0</v>
      </c>
      <c r="F4843" s="131">
        <v>0</v>
      </c>
      <c r="G4843" s="130" t="s">
        <v>27</v>
      </c>
      <c r="H4843" s="130" t="s">
        <v>41</v>
      </c>
      <c r="I4843" s="130">
        <v>0</v>
      </c>
      <c r="J4843" s="131">
        <v>0</v>
      </c>
      <c r="K4843" s="131">
        <v>0</v>
      </c>
    </row>
    <row r="4844" spans="1:11" ht="23.1" hidden="1" customHeight="1" x14ac:dyDescent="0.15">
      <c r="A4844" s="130" t="s">
        <v>9780</v>
      </c>
      <c r="B4844" s="130" t="s">
        <v>9781</v>
      </c>
      <c r="C4844" s="130" t="s">
        <v>35</v>
      </c>
      <c r="D4844" s="130" t="s">
        <v>50</v>
      </c>
      <c r="E4844" s="131">
        <v>0</v>
      </c>
      <c r="F4844" s="131">
        <v>0</v>
      </c>
      <c r="G4844" s="130" t="s">
        <v>36</v>
      </c>
      <c r="H4844" s="130" t="s">
        <v>50</v>
      </c>
      <c r="I4844" s="130">
        <v>0</v>
      </c>
      <c r="J4844" s="131">
        <v>0</v>
      </c>
      <c r="K4844" s="131">
        <v>0</v>
      </c>
    </row>
    <row r="4845" spans="1:11" ht="23.1" hidden="1" customHeight="1" x14ac:dyDescent="0.15">
      <c r="A4845" s="130" t="s">
        <v>9782</v>
      </c>
      <c r="B4845" s="130" t="s">
        <v>9783</v>
      </c>
      <c r="C4845" s="130" t="s">
        <v>11</v>
      </c>
      <c r="D4845" s="130">
        <v>0</v>
      </c>
      <c r="E4845" s="131">
        <v>0</v>
      </c>
      <c r="F4845" s="131">
        <v>0</v>
      </c>
      <c r="G4845" s="130" t="s">
        <v>13</v>
      </c>
      <c r="H4845" s="130">
        <v>0</v>
      </c>
      <c r="I4845" s="130">
        <v>0</v>
      </c>
      <c r="J4845" s="131">
        <v>0</v>
      </c>
      <c r="K4845" s="131">
        <v>0</v>
      </c>
    </row>
    <row r="4846" spans="1:11" ht="23.1" hidden="1" customHeight="1" x14ac:dyDescent="0.15">
      <c r="A4846" s="130" t="s">
        <v>9784</v>
      </c>
      <c r="B4846" s="130" t="s">
        <v>9785</v>
      </c>
      <c r="C4846" s="130" t="s">
        <v>11</v>
      </c>
      <c r="D4846" s="130">
        <v>0</v>
      </c>
      <c r="E4846" s="131">
        <v>0</v>
      </c>
      <c r="F4846" s="131">
        <v>0</v>
      </c>
      <c r="G4846" s="130" t="s">
        <v>13</v>
      </c>
      <c r="H4846" s="130">
        <v>0</v>
      </c>
      <c r="I4846" s="130">
        <v>0</v>
      </c>
      <c r="J4846" s="131">
        <v>0</v>
      </c>
      <c r="K4846" s="131">
        <v>0</v>
      </c>
    </row>
    <row r="4847" spans="1:11" ht="23.1" hidden="1" customHeight="1" x14ac:dyDescent="0.15">
      <c r="A4847" s="130" t="s">
        <v>9786</v>
      </c>
      <c r="B4847" s="130" t="s">
        <v>9787</v>
      </c>
      <c r="C4847" s="130" t="s">
        <v>22</v>
      </c>
      <c r="D4847" s="130" t="s">
        <v>18</v>
      </c>
      <c r="E4847" s="131">
        <v>0</v>
      </c>
      <c r="F4847" s="131">
        <v>0</v>
      </c>
      <c r="G4847" s="130" t="s">
        <v>81</v>
      </c>
      <c r="H4847" s="130" t="s">
        <v>18</v>
      </c>
      <c r="I4847" s="130">
        <v>0</v>
      </c>
      <c r="J4847" s="131">
        <v>0</v>
      </c>
      <c r="K4847" s="131">
        <v>0</v>
      </c>
    </row>
    <row r="4848" spans="1:11" ht="23.1" hidden="1" customHeight="1" x14ac:dyDescent="0.15">
      <c r="A4848" s="130" t="s">
        <v>9788</v>
      </c>
      <c r="B4848" s="130" t="s">
        <v>9789</v>
      </c>
      <c r="C4848" s="130" t="s">
        <v>11</v>
      </c>
      <c r="D4848" s="130">
        <v>0</v>
      </c>
      <c r="E4848" s="131">
        <v>0</v>
      </c>
      <c r="F4848" s="131">
        <v>0</v>
      </c>
      <c r="G4848" s="130" t="s">
        <v>32</v>
      </c>
      <c r="H4848" s="130">
        <v>0</v>
      </c>
      <c r="I4848" s="130">
        <v>0</v>
      </c>
      <c r="J4848" s="131">
        <v>0</v>
      </c>
      <c r="K4848" s="131">
        <v>0</v>
      </c>
    </row>
    <row r="4849" spans="1:11" ht="23.1" hidden="1" customHeight="1" x14ac:dyDescent="0.15">
      <c r="A4849" s="130" t="s">
        <v>9790</v>
      </c>
      <c r="B4849" s="130" t="s">
        <v>9791</v>
      </c>
      <c r="C4849" s="130" t="s">
        <v>18</v>
      </c>
      <c r="D4849" s="130">
        <v>0</v>
      </c>
      <c r="E4849" s="131">
        <v>0</v>
      </c>
      <c r="F4849" s="131">
        <v>0</v>
      </c>
      <c r="G4849" s="130" t="s">
        <v>18</v>
      </c>
      <c r="H4849" s="130" t="s">
        <v>81</v>
      </c>
      <c r="I4849" s="130">
        <v>0</v>
      </c>
      <c r="J4849" s="131">
        <v>0</v>
      </c>
      <c r="K4849" s="131">
        <v>0</v>
      </c>
    </row>
    <row r="4850" spans="1:11" ht="23.1" hidden="1" customHeight="1" x14ac:dyDescent="0.15">
      <c r="A4850" s="130" t="s">
        <v>9792</v>
      </c>
      <c r="B4850" s="130" t="s">
        <v>9793</v>
      </c>
      <c r="C4850" s="130" t="s">
        <v>12</v>
      </c>
      <c r="D4850" s="130">
        <v>0</v>
      </c>
      <c r="E4850" s="131">
        <v>0</v>
      </c>
      <c r="F4850" s="131">
        <v>0</v>
      </c>
      <c r="G4850" s="130" t="s">
        <v>19</v>
      </c>
      <c r="H4850" s="130">
        <v>0</v>
      </c>
      <c r="I4850" s="130">
        <v>0</v>
      </c>
      <c r="J4850" s="131">
        <v>0</v>
      </c>
      <c r="K4850" s="131">
        <v>0</v>
      </c>
    </row>
    <row r="4851" spans="1:11" ht="23.1" hidden="1" customHeight="1" x14ac:dyDescent="0.15">
      <c r="A4851" s="130" t="s">
        <v>9794</v>
      </c>
      <c r="B4851" s="130" t="s">
        <v>9795</v>
      </c>
      <c r="C4851" s="130" t="s">
        <v>11</v>
      </c>
      <c r="D4851" s="130">
        <v>0</v>
      </c>
      <c r="E4851" s="131">
        <v>0</v>
      </c>
      <c r="F4851" s="131">
        <v>0</v>
      </c>
      <c r="G4851" s="130" t="s">
        <v>13</v>
      </c>
      <c r="H4851" s="130">
        <v>0</v>
      </c>
      <c r="I4851" s="130">
        <v>0</v>
      </c>
      <c r="J4851" s="131">
        <v>0</v>
      </c>
      <c r="K4851" s="131">
        <v>0</v>
      </c>
    </row>
    <row r="4852" spans="1:11" ht="23.1" hidden="1" customHeight="1" x14ac:dyDescent="0.15">
      <c r="A4852" s="130" t="s">
        <v>9796</v>
      </c>
      <c r="B4852" s="130" t="s">
        <v>9797</v>
      </c>
      <c r="C4852" s="130" t="s">
        <v>11</v>
      </c>
      <c r="D4852" s="130">
        <v>0</v>
      </c>
      <c r="E4852" s="131">
        <v>0</v>
      </c>
      <c r="F4852" s="131">
        <v>0</v>
      </c>
      <c r="G4852" s="130" t="s">
        <v>32</v>
      </c>
      <c r="H4852" s="130">
        <v>0</v>
      </c>
      <c r="I4852" s="130">
        <v>0</v>
      </c>
      <c r="J4852" s="131">
        <v>0</v>
      </c>
      <c r="K4852" s="131">
        <v>0</v>
      </c>
    </row>
    <row r="4853" spans="1:11" ht="23.1" hidden="1" customHeight="1" x14ac:dyDescent="0.15">
      <c r="A4853" s="130" t="s">
        <v>9798</v>
      </c>
      <c r="B4853" s="130" t="s">
        <v>9799</v>
      </c>
      <c r="C4853" s="130" t="s">
        <v>39</v>
      </c>
      <c r="D4853" s="130">
        <v>0</v>
      </c>
      <c r="E4853" s="131">
        <v>0</v>
      </c>
      <c r="F4853" s="131">
        <v>0</v>
      </c>
      <c r="G4853" s="130" t="s">
        <v>43</v>
      </c>
      <c r="H4853" s="130">
        <v>0</v>
      </c>
      <c r="I4853" s="130">
        <v>0</v>
      </c>
      <c r="J4853" s="131">
        <v>0</v>
      </c>
      <c r="K4853" s="131">
        <v>0</v>
      </c>
    </row>
    <row r="4854" spans="1:11" ht="23.1" hidden="1" customHeight="1" x14ac:dyDescent="0.15">
      <c r="A4854" s="130" t="s">
        <v>9800</v>
      </c>
      <c r="B4854" s="130" t="s">
        <v>9801</v>
      </c>
      <c r="C4854" s="130" t="s">
        <v>11</v>
      </c>
      <c r="D4854" s="130">
        <v>0</v>
      </c>
      <c r="E4854" s="131">
        <v>0</v>
      </c>
      <c r="F4854" s="131">
        <v>0</v>
      </c>
      <c r="G4854" s="130" t="s">
        <v>13</v>
      </c>
      <c r="H4854" s="130">
        <v>0</v>
      </c>
      <c r="I4854" s="130">
        <v>0</v>
      </c>
      <c r="J4854" s="131">
        <v>0</v>
      </c>
      <c r="K4854" s="131">
        <v>0</v>
      </c>
    </row>
    <row r="4855" spans="1:11" ht="23.1" hidden="1" customHeight="1" x14ac:dyDescent="0.15">
      <c r="A4855" s="130" t="s">
        <v>9802</v>
      </c>
      <c r="B4855" s="130" t="s">
        <v>9803</v>
      </c>
      <c r="C4855" s="130" t="s">
        <v>11</v>
      </c>
      <c r="D4855" s="130">
        <v>0</v>
      </c>
      <c r="E4855" s="131">
        <v>0</v>
      </c>
      <c r="F4855" s="131">
        <v>0</v>
      </c>
      <c r="G4855" s="130" t="s">
        <v>13</v>
      </c>
      <c r="H4855" s="130">
        <v>0</v>
      </c>
      <c r="I4855" s="130">
        <v>0</v>
      </c>
      <c r="J4855" s="131">
        <v>0</v>
      </c>
      <c r="K4855" s="131">
        <v>0</v>
      </c>
    </row>
    <row r="4856" spans="1:11" ht="23.1" hidden="1" customHeight="1" x14ac:dyDescent="0.15">
      <c r="A4856" s="130" t="s">
        <v>9804</v>
      </c>
      <c r="B4856" s="130" t="s">
        <v>9805</v>
      </c>
      <c r="C4856" s="130" t="s">
        <v>18</v>
      </c>
      <c r="D4856" s="130">
        <v>0</v>
      </c>
      <c r="E4856" s="131">
        <v>0</v>
      </c>
      <c r="F4856" s="131">
        <v>0</v>
      </c>
      <c r="G4856" s="130" t="s">
        <v>18</v>
      </c>
      <c r="H4856" s="130">
        <v>0</v>
      </c>
      <c r="I4856" s="130">
        <v>0</v>
      </c>
      <c r="J4856" s="131">
        <v>0</v>
      </c>
      <c r="K4856" s="131">
        <v>0</v>
      </c>
    </row>
    <row r="4857" spans="1:11" ht="23.1" hidden="1" customHeight="1" x14ac:dyDescent="0.15">
      <c r="A4857" s="130" t="s">
        <v>9806</v>
      </c>
      <c r="B4857" s="130" t="s">
        <v>9807</v>
      </c>
      <c r="C4857" s="130" t="s">
        <v>40</v>
      </c>
      <c r="D4857" s="130" t="s">
        <v>11</v>
      </c>
      <c r="E4857" s="131">
        <v>0</v>
      </c>
      <c r="F4857" s="131">
        <v>0</v>
      </c>
      <c r="G4857" s="130" t="s">
        <v>40</v>
      </c>
      <c r="H4857" s="130" t="s">
        <v>57</v>
      </c>
      <c r="I4857" s="130">
        <v>0</v>
      </c>
      <c r="J4857" s="131">
        <v>0</v>
      </c>
      <c r="K4857" s="131">
        <v>0</v>
      </c>
    </row>
    <row r="4858" spans="1:11" ht="23.1" hidden="1" customHeight="1" x14ac:dyDescent="0.15">
      <c r="A4858" s="130" t="s">
        <v>9808</v>
      </c>
      <c r="B4858" s="130" t="s">
        <v>9809</v>
      </c>
      <c r="C4858" s="130" t="s">
        <v>39</v>
      </c>
      <c r="D4858" s="130" t="s">
        <v>11</v>
      </c>
      <c r="E4858" s="131">
        <v>0</v>
      </c>
      <c r="F4858" s="131">
        <v>0</v>
      </c>
      <c r="G4858" s="130" t="s">
        <v>43</v>
      </c>
      <c r="H4858" s="130" t="s">
        <v>13</v>
      </c>
      <c r="I4858" s="130">
        <v>0</v>
      </c>
      <c r="J4858" s="131">
        <v>0</v>
      </c>
      <c r="K4858" s="131">
        <v>0</v>
      </c>
    </row>
    <row r="4859" spans="1:11" ht="23.1" hidden="1" customHeight="1" x14ac:dyDescent="0.15">
      <c r="A4859" s="130" t="s">
        <v>9810</v>
      </c>
      <c r="B4859" s="130" t="s">
        <v>9811</v>
      </c>
      <c r="C4859" s="130" t="s">
        <v>17</v>
      </c>
      <c r="D4859" s="130">
        <v>0</v>
      </c>
      <c r="E4859" s="131">
        <v>0</v>
      </c>
      <c r="F4859" s="131">
        <v>0</v>
      </c>
      <c r="G4859" s="130" t="s">
        <v>67</v>
      </c>
      <c r="H4859" s="130">
        <v>0</v>
      </c>
      <c r="I4859" s="130">
        <v>0</v>
      </c>
      <c r="J4859" s="131">
        <v>0</v>
      </c>
      <c r="K4859" s="131">
        <v>0</v>
      </c>
    </row>
    <row r="4860" spans="1:11" ht="23.1" hidden="1" customHeight="1" x14ac:dyDescent="0.15">
      <c r="A4860" s="130" t="s">
        <v>9812</v>
      </c>
      <c r="B4860" s="130" t="s">
        <v>9813</v>
      </c>
      <c r="C4860" s="130" t="s">
        <v>35</v>
      </c>
      <c r="D4860" s="130" t="s">
        <v>11</v>
      </c>
      <c r="E4860" s="131">
        <v>0</v>
      </c>
      <c r="F4860" s="131">
        <v>0</v>
      </c>
      <c r="G4860" s="130" t="s">
        <v>36</v>
      </c>
      <c r="H4860" s="130" t="s">
        <v>13</v>
      </c>
      <c r="I4860" s="130">
        <v>0</v>
      </c>
      <c r="J4860" s="131">
        <v>0</v>
      </c>
      <c r="K4860" s="131">
        <v>0</v>
      </c>
    </row>
    <row r="4861" spans="1:11" ht="23.1" hidden="1" customHeight="1" x14ac:dyDescent="0.15">
      <c r="A4861" s="130" t="s">
        <v>9814</v>
      </c>
      <c r="B4861" s="130" t="s">
        <v>9815</v>
      </c>
      <c r="C4861" s="130" t="s">
        <v>35</v>
      </c>
      <c r="D4861" s="130" t="s">
        <v>26</v>
      </c>
      <c r="E4861" s="131">
        <v>0</v>
      </c>
      <c r="F4861" s="131">
        <v>0</v>
      </c>
      <c r="G4861" s="130" t="s">
        <v>36</v>
      </c>
      <c r="H4861" s="130" t="s">
        <v>26</v>
      </c>
      <c r="I4861" s="130">
        <v>0</v>
      </c>
      <c r="J4861" s="131">
        <v>0</v>
      </c>
      <c r="K4861" s="131">
        <v>0</v>
      </c>
    </row>
    <row r="4862" spans="1:11" ht="23.1" hidden="1" customHeight="1" x14ac:dyDescent="0.15">
      <c r="A4862" s="130" t="s">
        <v>9816</v>
      </c>
      <c r="B4862" s="130" t="s">
        <v>9817</v>
      </c>
      <c r="C4862" s="130" t="s">
        <v>11</v>
      </c>
      <c r="D4862" s="130">
        <v>0</v>
      </c>
      <c r="E4862" s="131">
        <v>0</v>
      </c>
      <c r="F4862" s="131">
        <v>0</v>
      </c>
      <c r="G4862" s="130" t="s">
        <v>13</v>
      </c>
      <c r="H4862" s="130">
        <v>0</v>
      </c>
      <c r="I4862" s="130">
        <v>0</v>
      </c>
      <c r="J4862" s="131">
        <v>0</v>
      </c>
      <c r="K4862" s="131">
        <v>0</v>
      </c>
    </row>
    <row r="4863" spans="1:11" ht="23.1" hidden="1" customHeight="1" x14ac:dyDescent="0.15">
      <c r="A4863" s="130" t="s">
        <v>9818</v>
      </c>
      <c r="B4863" s="130" t="s">
        <v>9819</v>
      </c>
      <c r="C4863" s="130" t="s">
        <v>11</v>
      </c>
      <c r="D4863" s="130">
        <v>0</v>
      </c>
      <c r="E4863" s="131">
        <v>0</v>
      </c>
      <c r="F4863" s="131">
        <v>0</v>
      </c>
      <c r="G4863" s="130" t="s">
        <v>13</v>
      </c>
      <c r="H4863" s="130">
        <v>0</v>
      </c>
      <c r="I4863" s="130">
        <v>0</v>
      </c>
      <c r="J4863" s="131">
        <v>0</v>
      </c>
      <c r="K4863" s="131">
        <v>0</v>
      </c>
    </row>
    <row r="4864" spans="1:11" ht="23.1" hidden="1" customHeight="1" x14ac:dyDescent="0.15">
      <c r="A4864" s="130" t="s">
        <v>9820</v>
      </c>
      <c r="B4864" s="130" t="s">
        <v>9821</v>
      </c>
      <c r="C4864" s="130" t="s">
        <v>18</v>
      </c>
      <c r="D4864" s="130">
        <v>0</v>
      </c>
      <c r="E4864" s="131">
        <v>0</v>
      </c>
      <c r="F4864" s="131">
        <v>0</v>
      </c>
      <c r="G4864" s="130" t="s">
        <v>18</v>
      </c>
      <c r="H4864" s="130">
        <v>0</v>
      </c>
      <c r="I4864" s="130">
        <v>0</v>
      </c>
      <c r="J4864" s="131">
        <v>0</v>
      </c>
      <c r="K4864" s="131">
        <v>0</v>
      </c>
    </row>
    <row r="4865" spans="1:11" ht="23.1" hidden="1" customHeight="1" x14ac:dyDescent="0.15">
      <c r="A4865" s="130" t="s">
        <v>9822</v>
      </c>
      <c r="B4865" s="130" t="s">
        <v>9823</v>
      </c>
      <c r="C4865" s="130" t="s">
        <v>25</v>
      </c>
      <c r="D4865" s="130" t="s">
        <v>11</v>
      </c>
      <c r="E4865" s="131">
        <v>0</v>
      </c>
      <c r="F4865" s="131">
        <v>0</v>
      </c>
      <c r="G4865" s="130" t="s">
        <v>13</v>
      </c>
      <c r="H4865" s="130" t="s">
        <v>41</v>
      </c>
      <c r="I4865" s="130">
        <v>0</v>
      </c>
      <c r="J4865" s="131">
        <v>0</v>
      </c>
      <c r="K4865" s="131">
        <v>0</v>
      </c>
    </row>
    <row r="4866" spans="1:11" ht="23.1" hidden="1" customHeight="1" x14ac:dyDescent="0.15">
      <c r="A4866" s="130" t="s">
        <v>9824</v>
      </c>
      <c r="B4866" s="130" t="s">
        <v>9825</v>
      </c>
      <c r="C4866" s="130" t="s">
        <v>11</v>
      </c>
      <c r="D4866" s="130">
        <v>0</v>
      </c>
      <c r="E4866" s="131">
        <v>0</v>
      </c>
      <c r="F4866" s="131">
        <v>0</v>
      </c>
      <c r="G4866" s="130" t="s">
        <v>13</v>
      </c>
      <c r="H4866" s="130">
        <v>0</v>
      </c>
      <c r="I4866" s="130">
        <v>0</v>
      </c>
      <c r="J4866" s="131">
        <v>0</v>
      </c>
      <c r="K4866" s="131">
        <v>0</v>
      </c>
    </row>
    <row r="4867" spans="1:11" ht="23.1" hidden="1" customHeight="1" x14ac:dyDescent="0.15">
      <c r="A4867" s="130" t="s">
        <v>9826</v>
      </c>
      <c r="B4867" s="130" t="s">
        <v>9827</v>
      </c>
      <c r="C4867" s="130" t="s">
        <v>17</v>
      </c>
      <c r="D4867" s="130">
        <v>0</v>
      </c>
      <c r="E4867" s="131">
        <v>0</v>
      </c>
      <c r="F4867" s="131">
        <v>0</v>
      </c>
      <c r="G4867" s="130" t="s">
        <v>23</v>
      </c>
      <c r="H4867" s="130" t="s">
        <v>33</v>
      </c>
      <c r="I4867" s="130">
        <v>0</v>
      </c>
      <c r="J4867" s="131">
        <v>0</v>
      </c>
      <c r="K4867" s="131">
        <v>0</v>
      </c>
    </row>
    <row r="4868" spans="1:11" ht="23.1" hidden="1" customHeight="1" x14ac:dyDescent="0.15">
      <c r="A4868" s="130" t="s">
        <v>9828</v>
      </c>
      <c r="B4868" s="130" t="s">
        <v>9829</v>
      </c>
      <c r="C4868" s="130" t="s">
        <v>11</v>
      </c>
      <c r="D4868" s="130">
        <v>0</v>
      </c>
      <c r="E4868" s="131">
        <v>0</v>
      </c>
      <c r="F4868" s="131">
        <v>0</v>
      </c>
      <c r="G4868" s="130" t="s">
        <v>57</v>
      </c>
      <c r="H4868" s="130">
        <v>0</v>
      </c>
      <c r="I4868" s="130">
        <v>0</v>
      </c>
      <c r="J4868" s="131">
        <v>0</v>
      </c>
      <c r="K4868" s="131">
        <v>0</v>
      </c>
    </row>
    <row r="4869" spans="1:11" ht="23.1" hidden="1" customHeight="1" x14ac:dyDescent="0.15">
      <c r="A4869" s="130" t="s">
        <v>9830</v>
      </c>
      <c r="B4869" s="130" t="s">
        <v>9831</v>
      </c>
      <c r="C4869" s="130" t="s">
        <v>25</v>
      </c>
      <c r="D4869" s="130">
        <v>0</v>
      </c>
      <c r="E4869" s="131">
        <v>0</v>
      </c>
      <c r="F4869" s="131">
        <v>0</v>
      </c>
      <c r="G4869" s="130" t="s">
        <v>41</v>
      </c>
      <c r="H4869" s="130">
        <v>0</v>
      </c>
      <c r="I4869" s="130">
        <v>0</v>
      </c>
      <c r="J4869" s="131">
        <v>0</v>
      </c>
      <c r="K4869" s="131">
        <v>0</v>
      </c>
    </row>
    <row r="4870" spans="1:11" ht="23.1" hidden="1" customHeight="1" x14ac:dyDescent="0.15">
      <c r="A4870" s="130" t="s">
        <v>9832</v>
      </c>
      <c r="B4870" s="130" t="s">
        <v>9833</v>
      </c>
      <c r="C4870" s="130" t="s">
        <v>18</v>
      </c>
      <c r="D4870" s="130">
        <v>0</v>
      </c>
      <c r="E4870" s="131">
        <v>0</v>
      </c>
      <c r="F4870" s="131">
        <v>0</v>
      </c>
      <c r="G4870" s="130" t="s">
        <v>18</v>
      </c>
      <c r="H4870" s="130">
        <v>0</v>
      </c>
      <c r="I4870" s="130">
        <v>0</v>
      </c>
      <c r="J4870" s="131">
        <v>0</v>
      </c>
      <c r="K4870" s="131">
        <v>0</v>
      </c>
    </row>
    <row r="4871" spans="1:11" ht="23.1" hidden="1" customHeight="1" x14ac:dyDescent="0.15">
      <c r="A4871" s="130" t="s">
        <v>9834</v>
      </c>
      <c r="B4871" s="130" t="s">
        <v>9835</v>
      </c>
      <c r="C4871" s="130" t="s">
        <v>25</v>
      </c>
      <c r="D4871" s="130">
        <v>0</v>
      </c>
      <c r="E4871" s="131">
        <v>0</v>
      </c>
      <c r="F4871" s="131">
        <v>0</v>
      </c>
      <c r="G4871" s="130" t="s">
        <v>27</v>
      </c>
      <c r="H4871" s="130" t="s">
        <v>55</v>
      </c>
      <c r="I4871" s="130">
        <v>0</v>
      </c>
      <c r="J4871" s="131">
        <v>0</v>
      </c>
      <c r="K4871" s="131">
        <v>0</v>
      </c>
    </row>
    <row r="4872" spans="1:11" ht="23.1" hidden="1" customHeight="1" x14ac:dyDescent="0.15">
      <c r="A4872" s="130" t="s">
        <v>9836</v>
      </c>
      <c r="B4872" s="130" t="s">
        <v>9837</v>
      </c>
      <c r="C4872" s="130" t="s">
        <v>11</v>
      </c>
      <c r="D4872" s="130">
        <v>0</v>
      </c>
      <c r="E4872" s="131">
        <v>0</v>
      </c>
      <c r="F4872" s="131">
        <v>0</v>
      </c>
      <c r="G4872" s="130" t="s">
        <v>13</v>
      </c>
      <c r="H4872" s="130">
        <v>0</v>
      </c>
      <c r="I4872" s="130">
        <v>0</v>
      </c>
      <c r="J4872" s="131">
        <v>0</v>
      </c>
      <c r="K4872" s="131">
        <v>0</v>
      </c>
    </row>
    <row r="4873" spans="1:11" ht="23.1" hidden="1" customHeight="1" x14ac:dyDescent="0.15">
      <c r="A4873" s="130" t="s">
        <v>9838</v>
      </c>
      <c r="B4873" s="130" t="s">
        <v>9839</v>
      </c>
      <c r="C4873" s="130" t="s">
        <v>25</v>
      </c>
      <c r="D4873" s="130">
        <v>0</v>
      </c>
      <c r="E4873" s="131">
        <v>0</v>
      </c>
      <c r="F4873" s="131">
        <v>0</v>
      </c>
      <c r="G4873" s="130" t="s">
        <v>41</v>
      </c>
      <c r="H4873" s="130">
        <v>0</v>
      </c>
      <c r="I4873" s="130">
        <v>0</v>
      </c>
      <c r="J4873" s="131">
        <v>0</v>
      </c>
      <c r="K4873" s="131">
        <v>0</v>
      </c>
    </row>
    <row r="4874" spans="1:11" ht="23.1" hidden="1" customHeight="1" x14ac:dyDescent="0.15">
      <c r="A4874" s="130" t="s">
        <v>9840</v>
      </c>
      <c r="B4874" s="130" t="s">
        <v>9841</v>
      </c>
      <c r="C4874" s="130" t="s">
        <v>18</v>
      </c>
      <c r="D4874" s="130">
        <v>0</v>
      </c>
      <c r="E4874" s="131">
        <v>0</v>
      </c>
      <c r="F4874" s="131">
        <v>0</v>
      </c>
      <c r="G4874" s="130" t="s">
        <v>18</v>
      </c>
      <c r="H4874" s="130">
        <v>0</v>
      </c>
      <c r="I4874" s="130">
        <v>0</v>
      </c>
      <c r="J4874" s="131">
        <v>0</v>
      </c>
      <c r="K4874" s="131">
        <v>0</v>
      </c>
    </row>
    <row r="4875" spans="1:11" ht="23.1" hidden="1" customHeight="1" x14ac:dyDescent="0.15">
      <c r="A4875" s="130" t="s">
        <v>9842</v>
      </c>
      <c r="B4875" s="130" t="s">
        <v>9843</v>
      </c>
      <c r="C4875" s="130" t="s">
        <v>35</v>
      </c>
      <c r="D4875" s="130">
        <v>0</v>
      </c>
      <c r="E4875" s="131">
        <v>0</v>
      </c>
      <c r="F4875" s="131">
        <v>0</v>
      </c>
      <c r="G4875" s="130" t="s">
        <v>36</v>
      </c>
      <c r="H4875" s="130">
        <v>0</v>
      </c>
      <c r="I4875" s="130">
        <v>0</v>
      </c>
      <c r="J4875" s="131">
        <v>0</v>
      </c>
      <c r="K4875" s="131">
        <v>0</v>
      </c>
    </row>
    <row r="4876" spans="1:11" ht="23.1" hidden="1" customHeight="1" x14ac:dyDescent="0.15">
      <c r="A4876" s="130" t="s">
        <v>9844</v>
      </c>
      <c r="B4876" s="130" t="s">
        <v>9845</v>
      </c>
      <c r="C4876" s="130" t="s">
        <v>11</v>
      </c>
      <c r="D4876" s="130">
        <v>0</v>
      </c>
      <c r="E4876" s="131">
        <v>0</v>
      </c>
      <c r="F4876" s="131">
        <v>0</v>
      </c>
      <c r="G4876" s="130" t="s">
        <v>13</v>
      </c>
      <c r="H4876" s="130">
        <v>0</v>
      </c>
      <c r="I4876" s="130">
        <v>0</v>
      </c>
      <c r="J4876" s="131">
        <v>0</v>
      </c>
      <c r="K4876" s="131">
        <v>0</v>
      </c>
    </row>
    <row r="4877" spans="1:11" ht="23.1" hidden="1" customHeight="1" x14ac:dyDescent="0.15">
      <c r="A4877" s="130" t="s">
        <v>9846</v>
      </c>
      <c r="B4877" s="130" t="s">
        <v>9847</v>
      </c>
      <c r="C4877" s="130" t="s">
        <v>17</v>
      </c>
      <c r="D4877" s="130">
        <v>0</v>
      </c>
      <c r="E4877" s="131">
        <v>0</v>
      </c>
      <c r="F4877" s="131">
        <v>0</v>
      </c>
      <c r="G4877" s="130" t="s">
        <v>23</v>
      </c>
      <c r="H4877" s="130">
        <v>0</v>
      </c>
      <c r="I4877" s="130">
        <v>0</v>
      </c>
      <c r="J4877" s="131">
        <v>0</v>
      </c>
      <c r="K4877" s="131">
        <v>0</v>
      </c>
    </row>
    <row r="4878" spans="1:11" ht="23.1" hidden="1" customHeight="1" x14ac:dyDescent="0.15">
      <c r="A4878" s="130" t="s">
        <v>9848</v>
      </c>
      <c r="B4878" s="130" t="s">
        <v>9849</v>
      </c>
      <c r="C4878" s="130" t="s">
        <v>18</v>
      </c>
      <c r="D4878" s="130">
        <v>0</v>
      </c>
      <c r="E4878" s="131">
        <v>0</v>
      </c>
      <c r="F4878" s="131">
        <v>0</v>
      </c>
      <c r="G4878" s="130" t="s">
        <v>18</v>
      </c>
      <c r="H4878" s="130">
        <v>0</v>
      </c>
      <c r="I4878" s="130">
        <v>0</v>
      </c>
      <c r="J4878" s="131">
        <v>0</v>
      </c>
      <c r="K4878" s="131">
        <v>0</v>
      </c>
    </row>
    <row r="4879" spans="1:11" ht="23.1" hidden="1" customHeight="1" x14ac:dyDescent="0.15">
      <c r="A4879" s="130" t="s">
        <v>9850</v>
      </c>
      <c r="B4879" s="130" t="s">
        <v>9851</v>
      </c>
      <c r="C4879" s="130" t="s">
        <v>35</v>
      </c>
      <c r="D4879" s="130" t="s">
        <v>11</v>
      </c>
      <c r="E4879" s="131">
        <v>0</v>
      </c>
      <c r="F4879" s="131">
        <v>0</v>
      </c>
      <c r="G4879" s="130" t="s">
        <v>36</v>
      </c>
      <c r="H4879" s="130" t="s">
        <v>13</v>
      </c>
      <c r="I4879" s="130">
        <v>0</v>
      </c>
      <c r="J4879" s="131">
        <v>0</v>
      </c>
      <c r="K4879" s="131">
        <v>0</v>
      </c>
    </row>
    <row r="4880" spans="1:11" ht="23.1" hidden="1" customHeight="1" x14ac:dyDescent="0.15">
      <c r="A4880" s="130" t="s">
        <v>9852</v>
      </c>
      <c r="B4880" s="130" t="s">
        <v>9853</v>
      </c>
      <c r="C4880" s="130" t="s">
        <v>11</v>
      </c>
      <c r="D4880" s="130">
        <v>0</v>
      </c>
      <c r="E4880" s="131">
        <v>0</v>
      </c>
      <c r="F4880" s="131">
        <v>0</v>
      </c>
      <c r="G4880" s="130" t="s">
        <v>13</v>
      </c>
      <c r="H4880" s="130">
        <v>0</v>
      </c>
      <c r="I4880" s="130">
        <v>0</v>
      </c>
      <c r="J4880" s="131">
        <v>0</v>
      </c>
      <c r="K4880" s="131">
        <v>0</v>
      </c>
    </row>
    <row r="4881" spans="1:11" ht="23.1" hidden="1" customHeight="1" x14ac:dyDescent="0.15">
      <c r="A4881" s="130" t="s">
        <v>9854</v>
      </c>
      <c r="B4881" s="130" t="s">
        <v>9855</v>
      </c>
      <c r="C4881" s="130" t="s">
        <v>11</v>
      </c>
      <c r="D4881" s="130">
        <v>0</v>
      </c>
      <c r="E4881" s="131">
        <v>0</v>
      </c>
      <c r="F4881" s="131">
        <v>0</v>
      </c>
      <c r="G4881" s="130" t="s">
        <v>13</v>
      </c>
      <c r="H4881" s="130">
        <v>0</v>
      </c>
      <c r="I4881" s="130">
        <v>0</v>
      </c>
      <c r="J4881" s="131">
        <v>0</v>
      </c>
      <c r="K4881" s="131">
        <v>0</v>
      </c>
    </row>
    <row r="4882" spans="1:11" ht="23.1" hidden="1" customHeight="1" x14ac:dyDescent="0.15">
      <c r="A4882" s="130" t="s">
        <v>9856</v>
      </c>
      <c r="B4882" s="130" t="s">
        <v>9857</v>
      </c>
      <c r="C4882" s="130" t="s">
        <v>25</v>
      </c>
      <c r="D4882" s="130">
        <v>0</v>
      </c>
      <c r="E4882" s="131">
        <v>0</v>
      </c>
      <c r="F4882" s="131">
        <v>0</v>
      </c>
      <c r="G4882" s="130" t="s">
        <v>27</v>
      </c>
      <c r="H4882" s="130">
        <v>0</v>
      </c>
      <c r="I4882" s="130">
        <v>0</v>
      </c>
      <c r="J4882" s="131">
        <v>0</v>
      </c>
      <c r="K4882" s="131">
        <v>0</v>
      </c>
    </row>
    <row r="4883" spans="1:11" ht="23.1" hidden="1" customHeight="1" x14ac:dyDescent="0.15">
      <c r="A4883" s="130" t="s">
        <v>9858</v>
      </c>
      <c r="B4883" s="130" t="s">
        <v>9859</v>
      </c>
      <c r="C4883" s="130" t="s">
        <v>11</v>
      </c>
      <c r="D4883" s="130">
        <v>0</v>
      </c>
      <c r="E4883" s="131">
        <v>0</v>
      </c>
      <c r="F4883" s="131">
        <v>0</v>
      </c>
      <c r="G4883" s="130" t="s">
        <v>13</v>
      </c>
      <c r="H4883" s="130">
        <v>0</v>
      </c>
      <c r="I4883" s="130">
        <v>0</v>
      </c>
      <c r="J4883" s="131">
        <v>0</v>
      </c>
      <c r="K4883" s="131">
        <v>0</v>
      </c>
    </row>
    <row r="4884" spans="1:11" ht="23.1" hidden="1" customHeight="1" x14ac:dyDescent="0.15">
      <c r="A4884" s="130" t="s">
        <v>9860</v>
      </c>
      <c r="B4884" s="130" t="s">
        <v>9861</v>
      </c>
      <c r="C4884" s="130" t="s">
        <v>18</v>
      </c>
      <c r="D4884" s="130">
        <v>0</v>
      </c>
      <c r="E4884" s="131">
        <v>0</v>
      </c>
      <c r="F4884" s="131">
        <v>0</v>
      </c>
      <c r="G4884" s="130" t="s">
        <v>18</v>
      </c>
      <c r="H4884" s="130">
        <v>0</v>
      </c>
      <c r="I4884" s="130">
        <v>0</v>
      </c>
      <c r="J4884" s="131">
        <v>0</v>
      </c>
      <c r="K4884" s="131">
        <v>0</v>
      </c>
    </row>
    <row r="4885" spans="1:11" ht="23.1" hidden="1" customHeight="1" x14ac:dyDescent="0.15">
      <c r="A4885" s="130" t="s">
        <v>9862</v>
      </c>
      <c r="B4885" s="130" t="s">
        <v>9863</v>
      </c>
      <c r="C4885" s="130" t="s">
        <v>11</v>
      </c>
      <c r="D4885" s="130">
        <v>0</v>
      </c>
      <c r="E4885" s="131">
        <v>0</v>
      </c>
      <c r="F4885" s="131">
        <v>0</v>
      </c>
      <c r="G4885" s="130" t="s">
        <v>13</v>
      </c>
      <c r="H4885" s="130">
        <v>0</v>
      </c>
      <c r="I4885" s="130">
        <v>0</v>
      </c>
      <c r="J4885" s="131">
        <v>0</v>
      </c>
      <c r="K4885" s="131">
        <v>0</v>
      </c>
    </row>
    <row r="4886" spans="1:11" ht="23.1" hidden="1" customHeight="1" x14ac:dyDescent="0.15">
      <c r="A4886" s="130" t="s">
        <v>9864</v>
      </c>
      <c r="B4886" s="130" t="s">
        <v>9865</v>
      </c>
      <c r="C4886" s="130" t="s">
        <v>11</v>
      </c>
      <c r="D4886" s="130">
        <v>0</v>
      </c>
      <c r="E4886" s="131">
        <v>0</v>
      </c>
      <c r="F4886" s="131">
        <v>0</v>
      </c>
      <c r="G4886" s="130" t="s">
        <v>57</v>
      </c>
      <c r="H4886" s="130">
        <v>0</v>
      </c>
      <c r="I4886" s="130">
        <v>0</v>
      </c>
      <c r="J4886" s="131">
        <v>0</v>
      </c>
      <c r="K4886" s="131">
        <v>0</v>
      </c>
    </row>
    <row r="4887" spans="1:11" ht="23.1" hidden="1" customHeight="1" x14ac:dyDescent="0.15">
      <c r="A4887" s="130" t="s">
        <v>9866</v>
      </c>
      <c r="B4887" s="130" t="s">
        <v>9867</v>
      </c>
      <c r="C4887" s="130" t="s">
        <v>11</v>
      </c>
      <c r="D4887" s="130">
        <v>0</v>
      </c>
      <c r="E4887" s="131">
        <v>0</v>
      </c>
      <c r="F4887" s="131">
        <v>0</v>
      </c>
      <c r="G4887" s="130" t="s">
        <v>13</v>
      </c>
      <c r="H4887" s="130">
        <v>0</v>
      </c>
      <c r="I4887" s="130">
        <v>0</v>
      </c>
      <c r="J4887" s="131">
        <v>0</v>
      </c>
      <c r="K4887" s="131">
        <v>0</v>
      </c>
    </row>
    <row r="4888" spans="1:11" ht="23.1" hidden="1" customHeight="1" x14ac:dyDescent="0.15">
      <c r="A4888" s="130" t="s">
        <v>9868</v>
      </c>
      <c r="B4888" s="130" t="s">
        <v>9869</v>
      </c>
      <c r="C4888" s="130" t="s">
        <v>35</v>
      </c>
      <c r="D4888" s="130">
        <v>0</v>
      </c>
      <c r="E4888" s="131">
        <v>0</v>
      </c>
      <c r="F4888" s="131">
        <v>0</v>
      </c>
      <c r="G4888" s="130" t="s">
        <v>36</v>
      </c>
      <c r="H4888" s="130">
        <v>0</v>
      </c>
      <c r="I4888" s="130">
        <v>0</v>
      </c>
      <c r="J4888" s="131">
        <v>0</v>
      </c>
      <c r="K4888" s="131">
        <v>0</v>
      </c>
    </row>
    <row r="4889" spans="1:11" ht="23.1" hidden="1" customHeight="1" x14ac:dyDescent="0.15">
      <c r="A4889" s="130" t="s">
        <v>9870</v>
      </c>
      <c r="B4889" s="130" t="s">
        <v>9871</v>
      </c>
      <c r="C4889" s="130" t="s">
        <v>12</v>
      </c>
      <c r="D4889" s="130">
        <v>0</v>
      </c>
      <c r="E4889" s="131">
        <v>0</v>
      </c>
      <c r="F4889" s="131">
        <v>0</v>
      </c>
      <c r="G4889" s="130" t="s">
        <v>19</v>
      </c>
      <c r="H4889" s="130">
        <v>0</v>
      </c>
      <c r="I4889" s="130">
        <v>0</v>
      </c>
      <c r="J4889" s="131">
        <v>0</v>
      </c>
      <c r="K4889" s="131">
        <v>0</v>
      </c>
    </row>
    <row r="4890" spans="1:11" ht="23.1" hidden="1" customHeight="1" x14ac:dyDescent="0.15">
      <c r="A4890" s="130" t="s">
        <v>9872</v>
      </c>
      <c r="B4890" s="130" t="s">
        <v>9873</v>
      </c>
      <c r="C4890" s="130" t="s">
        <v>18</v>
      </c>
      <c r="D4890" s="130">
        <v>0</v>
      </c>
      <c r="E4890" s="131">
        <v>0</v>
      </c>
      <c r="F4890" s="131">
        <v>0</v>
      </c>
      <c r="G4890" s="130" t="s">
        <v>18</v>
      </c>
      <c r="H4890" s="130">
        <v>0</v>
      </c>
      <c r="I4890" s="130">
        <v>0</v>
      </c>
      <c r="J4890" s="131">
        <v>0</v>
      </c>
      <c r="K4890" s="131">
        <v>0</v>
      </c>
    </row>
    <row r="4891" spans="1:11" ht="23.1" hidden="1" customHeight="1" x14ac:dyDescent="0.15">
      <c r="A4891" s="130" t="s">
        <v>9874</v>
      </c>
      <c r="B4891" s="130" t="s">
        <v>9875</v>
      </c>
      <c r="C4891" s="130" t="s">
        <v>18</v>
      </c>
      <c r="D4891" s="130">
        <v>0</v>
      </c>
      <c r="E4891" s="131">
        <v>0</v>
      </c>
      <c r="F4891" s="131">
        <v>0</v>
      </c>
      <c r="G4891" s="130" t="s">
        <v>18</v>
      </c>
      <c r="H4891" s="130">
        <v>0</v>
      </c>
      <c r="I4891" s="130">
        <v>0</v>
      </c>
      <c r="J4891" s="131">
        <v>0</v>
      </c>
      <c r="K4891" s="131">
        <v>0</v>
      </c>
    </row>
    <row r="4892" spans="1:11" ht="23.1" hidden="1" customHeight="1" x14ac:dyDescent="0.15">
      <c r="A4892" s="130" t="s">
        <v>9876</v>
      </c>
      <c r="B4892" s="130" t="s">
        <v>9877</v>
      </c>
      <c r="C4892" s="130" t="s">
        <v>25</v>
      </c>
      <c r="D4892" s="130">
        <v>0</v>
      </c>
      <c r="E4892" s="131">
        <v>0</v>
      </c>
      <c r="F4892" s="131">
        <v>0</v>
      </c>
      <c r="G4892" s="130" t="s">
        <v>27</v>
      </c>
      <c r="H4892" s="130">
        <v>0</v>
      </c>
      <c r="I4892" s="130">
        <v>0</v>
      </c>
      <c r="J4892" s="131">
        <v>0</v>
      </c>
      <c r="K4892" s="131">
        <v>0</v>
      </c>
    </row>
    <row r="4893" spans="1:11" ht="23.1" hidden="1" customHeight="1" x14ac:dyDescent="0.15">
      <c r="A4893" s="130" t="s">
        <v>9878</v>
      </c>
      <c r="B4893" s="130" t="s">
        <v>9879</v>
      </c>
      <c r="C4893" s="130" t="s">
        <v>11</v>
      </c>
      <c r="D4893" s="130">
        <v>0</v>
      </c>
      <c r="E4893" s="131">
        <v>0</v>
      </c>
      <c r="F4893" s="131">
        <v>0</v>
      </c>
      <c r="G4893" s="130" t="s">
        <v>13</v>
      </c>
      <c r="H4893" s="130">
        <v>0</v>
      </c>
      <c r="I4893" s="130">
        <v>0</v>
      </c>
      <c r="J4893" s="131">
        <v>0</v>
      </c>
      <c r="K4893" s="131">
        <v>0</v>
      </c>
    </row>
    <row r="4894" spans="1:11" ht="23.1" hidden="1" customHeight="1" x14ac:dyDescent="0.15">
      <c r="A4894" s="130" t="s">
        <v>9880</v>
      </c>
      <c r="B4894" s="130" t="s">
        <v>9881</v>
      </c>
      <c r="C4894" s="130" t="s">
        <v>35</v>
      </c>
      <c r="D4894" s="130">
        <v>0</v>
      </c>
      <c r="E4894" s="131">
        <v>0</v>
      </c>
      <c r="F4894" s="131">
        <v>0</v>
      </c>
      <c r="G4894" s="130" t="s">
        <v>36</v>
      </c>
      <c r="H4894" s="130">
        <v>0</v>
      </c>
      <c r="I4894" s="130">
        <v>0</v>
      </c>
      <c r="J4894" s="131">
        <v>0</v>
      </c>
      <c r="K4894" s="131">
        <v>0</v>
      </c>
    </row>
    <row r="4895" spans="1:11" ht="23.1" hidden="1" customHeight="1" x14ac:dyDescent="0.15">
      <c r="A4895" s="130" t="s">
        <v>9882</v>
      </c>
      <c r="B4895" s="130" t="s">
        <v>9883</v>
      </c>
      <c r="C4895" s="130" t="s">
        <v>11</v>
      </c>
      <c r="D4895" s="130">
        <v>0</v>
      </c>
      <c r="E4895" s="131">
        <v>0</v>
      </c>
      <c r="F4895" s="131">
        <v>0</v>
      </c>
      <c r="G4895" s="130" t="s">
        <v>32</v>
      </c>
      <c r="H4895" s="130">
        <v>0</v>
      </c>
      <c r="I4895" s="130">
        <v>0</v>
      </c>
      <c r="J4895" s="131">
        <v>0</v>
      </c>
      <c r="K4895" s="131">
        <v>0</v>
      </c>
    </row>
    <row r="4896" spans="1:11" ht="23.1" hidden="1" customHeight="1" x14ac:dyDescent="0.15">
      <c r="A4896" s="130" t="s">
        <v>9884</v>
      </c>
      <c r="B4896" s="130" t="s">
        <v>9885</v>
      </c>
      <c r="C4896" s="130" t="s">
        <v>40</v>
      </c>
      <c r="D4896" s="130" t="s">
        <v>11</v>
      </c>
      <c r="E4896" s="131">
        <v>0</v>
      </c>
      <c r="F4896" s="131">
        <v>0</v>
      </c>
      <c r="G4896" s="130" t="s">
        <v>40</v>
      </c>
      <c r="H4896" s="130" t="s">
        <v>13</v>
      </c>
      <c r="I4896" s="130">
        <v>0</v>
      </c>
      <c r="J4896" s="131">
        <v>0</v>
      </c>
      <c r="K4896" s="131">
        <v>0</v>
      </c>
    </row>
    <row r="4897" spans="1:11" ht="23.1" hidden="1" customHeight="1" x14ac:dyDescent="0.15">
      <c r="A4897" s="130" t="s">
        <v>9886</v>
      </c>
      <c r="B4897" s="130" t="s">
        <v>9887</v>
      </c>
      <c r="C4897" s="130" t="s">
        <v>18</v>
      </c>
      <c r="D4897" s="130">
        <v>0</v>
      </c>
      <c r="E4897" s="131">
        <v>0</v>
      </c>
      <c r="F4897" s="131">
        <v>0</v>
      </c>
      <c r="G4897" s="130" t="s">
        <v>18</v>
      </c>
      <c r="H4897" s="130">
        <v>0</v>
      </c>
      <c r="I4897" s="130">
        <v>0</v>
      </c>
      <c r="J4897" s="131">
        <v>0</v>
      </c>
      <c r="K4897" s="131">
        <v>0</v>
      </c>
    </row>
    <row r="4898" spans="1:11" ht="23.1" hidden="1" customHeight="1" x14ac:dyDescent="0.15">
      <c r="A4898" s="130" t="s">
        <v>9888</v>
      </c>
      <c r="B4898" s="130" t="s">
        <v>9889</v>
      </c>
      <c r="C4898" s="130" t="s">
        <v>35</v>
      </c>
      <c r="D4898" s="130">
        <v>0</v>
      </c>
      <c r="E4898" s="131">
        <v>0</v>
      </c>
      <c r="F4898" s="131">
        <v>0</v>
      </c>
      <c r="G4898" s="130" t="s">
        <v>36</v>
      </c>
      <c r="H4898" s="130">
        <v>0</v>
      </c>
      <c r="I4898" s="130">
        <v>0</v>
      </c>
      <c r="J4898" s="131">
        <v>0</v>
      </c>
      <c r="K4898" s="131">
        <v>0</v>
      </c>
    </row>
    <row r="4899" spans="1:11" ht="23.1" hidden="1" customHeight="1" x14ac:dyDescent="0.15">
      <c r="A4899" s="130" t="s">
        <v>9890</v>
      </c>
      <c r="B4899" s="130" t="s">
        <v>9891</v>
      </c>
      <c r="C4899" s="130" t="s">
        <v>35</v>
      </c>
      <c r="D4899" s="130">
        <v>0</v>
      </c>
      <c r="E4899" s="131">
        <v>0</v>
      </c>
      <c r="F4899" s="131">
        <v>0</v>
      </c>
      <c r="G4899" s="130" t="s">
        <v>36</v>
      </c>
      <c r="H4899" s="130">
        <v>0</v>
      </c>
      <c r="I4899" s="130">
        <v>0</v>
      </c>
      <c r="J4899" s="131">
        <v>0</v>
      </c>
      <c r="K4899" s="131">
        <v>0</v>
      </c>
    </row>
    <row r="4900" spans="1:11" ht="23.1" hidden="1" customHeight="1" x14ac:dyDescent="0.15">
      <c r="A4900" s="130" t="s">
        <v>9892</v>
      </c>
      <c r="B4900" s="130" t="s">
        <v>9893</v>
      </c>
      <c r="C4900" s="130" t="s">
        <v>35</v>
      </c>
      <c r="D4900" s="130" t="s">
        <v>50</v>
      </c>
      <c r="E4900" s="131">
        <v>0</v>
      </c>
      <c r="F4900" s="131">
        <v>0</v>
      </c>
      <c r="G4900" s="130" t="s">
        <v>36</v>
      </c>
      <c r="H4900" s="130" t="s">
        <v>50</v>
      </c>
      <c r="I4900" s="130">
        <v>0</v>
      </c>
      <c r="J4900" s="131">
        <v>0</v>
      </c>
      <c r="K4900" s="131">
        <v>0</v>
      </c>
    </row>
    <row r="4901" spans="1:11" ht="23.1" hidden="1" customHeight="1" x14ac:dyDescent="0.15">
      <c r="A4901" s="130" t="s">
        <v>9894</v>
      </c>
      <c r="B4901" s="130" t="s">
        <v>9895</v>
      </c>
      <c r="C4901" s="130" t="s">
        <v>17</v>
      </c>
      <c r="D4901" s="130">
        <v>0</v>
      </c>
      <c r="E4901" s="131">
        <v>0</v>
      </c>
      <c r="F4901" s="131">
        <v>0</v>
      </c>
      <c r="G4901" s="130" t="s">
        <v>37</v>
      </c>
      <c r="H4901" s="130">
        <v>0</v>
      </c>
      <c r="I4901" s="130">
        <v>0</v>
      </c>
      <c r="J4901" s="131">
        <v>0</v>
      </c>
      <c r="K4901" s="131">
        <v>0</v>
      </c>
    </row>
    <row r="4902" spans="1:11" ht="23.1" hidden="1" customHeight="1" x14ac:dyDescent="0.15">
      <c r="A4902" s="130" t="s">
        <v>9896</v>
      </c>
      <c r="B4902" s="130" t="s">
        <v>9897</v>
      </c>
      <c r="C4902" s="130" t="s">
        <v>11</v>
      </c>
      <c r="D4902" s="130">
        <v>0</v>
      </c>
      <c r="E4902" s="131">
        <v>0</v>
      </c>
      <c r="F4902" s="131">
        <v>0</v>
      </c>
      <c r="G4902" s="130" t="s">
        <v>13</v>
      </c>
      <c r="H4902" s="130">
        <v>0</v>
      </c>
      <c r="I4902" s="130">
        <v>0</v>
      </c>
      <c r="J4902" s="131">
        <v>0</v>
      </c>
      <c r="K4902" s="131">
        <v>0</v>
      </c>
    </row>
    <row r="4903" spans="1:11" ht="23.1" hidden="1" customHeight="1" x14ac:dyDescent="0.15">
      <c r="A4903" s="130" t="s">
        <v>9898</v>
      </c>
      <c r="B4903" s="130" t="s">
        <v>9899</v>
      </c>
      <c r="C4903" s="130" t="s">
        <v>12</v>
      </c>
      <c r="D4903" s="130">
        <v>0</v>
      </c>
      <c r="E4903" s="131">
        <v>0</v>
      </c>
      <c r="F4903" s="131">
        <v>0</v>
      </c>
      <c r="G4903" s="130" t="s">
        <v>19</v>
      </c>
      <c r="H4903" s="130">
        <v>0</v>
      </c>
      <c r="I4903" s="130">
        <v>0</v>
      </c>
      <c r="J4903" s="131">
        <v>0</v>
      </c>
      <c r="K4903" s="131">
        <v>0</v>
      </c>
    </row>
    <row r="4904" spans="1:11" ht="23.1" hidden="1" customHeight="1" x14ac:dyDescent="0.15">
      <c r="A4904" s="130" t="s">
        <v>9900</v>
      </c>
      <c r="B4904" s="130" t="s">
        <v>9901</v>
      </c>
      <c r="C4904" s="130" t="s">
        <v>39</v>
      </c>
      <c r="D4904" s="130">
        <v>0</v>
      </c>
      <c r="E4904" s="131">
        <v>0</v>
      </c>
      <c r="F4904" s="131">
        <v>0</v>
      </c>
      <c r="G4904" s="130" t="s">
        <v>43</v>
      </c>
      <c r="H4904" s="130">
        <v>0</v>
      </c>
      <c r="I4904" s="130">
        <v>0</v>
      </c>
      <c r="J4904" s="131">
        <v>0</v>
      </c>
      <c r="K4904" s="131">
        <v>0</v>
      </c>
    </row>
    <row r="4905" spans="1:11" ht="23.1" hidden="1" customHeight="1" x14ac:dyDescent="0.15">
      <c r="A4905" s="130" t="s">
        <v>9902</v>
      </c>
      <c r="B4905" s="130" t="s">
        <v>9903</v>
      </c>
      <c r="C4905" s="130" t="s">
        <v>18</v>
      </c>
      <c r="D4905" s="130">
        <v>0</v>
      </c>
      <c r="E4905" s="131">
        <v>0</v>
      </c>
      <c r="F4905" s="131">
        <v>0</v>
      </c>
      <c r="G4905" s="130" t="s">
        <v>18</v>
      </c>
      <c r="H4905" s="130">
        <v>0</v>
      </c>
      <c r="I4905" s="130">
        <v>0</v>
      </c>
      <c r="J4905" s="131">
        <v>0</v>
      </c>
      <c r="K4905" s="131">
        <v>0</v>
      </c>
    </row>
    <row r="4906" spans="1:11" ht="23.1" hidden="1" customHeight="1" x14ac:dyDescent="0.15">
      <c r="A4906" s="130" t="s">
        <v>9904</v>
      </c>
      <c r="B4906" s="130" t="s">
        <v>9905</v>
      </c>
      <c r="C4906" s="130" t="s">
        <v>11</v>
      </c>
      <c r="D4906" s="130">
        <v>0</v>
      </c>
      <c r="E4906" s="131">
        <v>0</v>
      </c>
      <c r="F4906" s="131">
        <v>0</v>
      </c>
      <c r="G4906" s="130" t="s">
        <v>13</v>
      </c>
      <c r="H4906" s="130">
        <v>0</v>
      </c>
      <c r="I4906" s="130">
        <v>0</v>
      </c>
      <c r="J4906" s="131">
        <v>0</v>
      </c>
      <c r="K4906" s="131">
        <v>0</v>
      </c>
    </row>
    <row r="4907" spans="1:11" ht="23.1" hidden="1" customHeight="1" x14ac:dyDescent="0.15">
      <c r="A4907" s="130" t="s">
        <v>9906</v>
      </c>
      <c r="B4907" s="130" t="s">
        <v>9907</v>
      </c>
      <c r="C4907" s="130" t="s">
        <v>25</v>
      </c>
      <c r="D4907" s="130">
        <v>0</v>
      </c>
      <c r="E4907" s="131">
        <v>0</v>
      </c>
      <c r="F4907" s="131">
        <v>0</v>
      </c>
      <c r="G4907" s="130" t="s">
        <v>27</v>
      </c>
      <c r="H4907" s="130">
        <v>0</v>
      </c>
      <c r="I4907" s="130">
        <v>0</v>
      </c>
      <c r="J4907" s="131">
        <v>0</v>
      </c>
      <c r="K4907" s="131">
        <v>0</v>
      </c>
    </row>
    <row r="4908" spans="1:11" ht="23.1" hidden="1" customHeight="1" x14ac:dyDescent="0.15">
      <c r="A4908" s="130" t="s">
        <v>9908</v>
      </c>
      <c r="B4908" s="130" t="s">
        <v>9909</v>
      </c>
      <c r="C4908" s="130" t="s">
        <v>11</v>
      </c>
      <c r="D4908" s="130">
        <v>0</v>
      </c>
      <c r="E4908" s="131">
        <v>0</v>
      </c>
      <c r="F4908" s="131">
        <v>0</v>
      </c>
      <c r="G4908" s="130" t="s">
        <v>32</v>
      </c>
      <c r="H4908" s="130">
        <v>0</v>
      </c>
      <c r="I4908" s="130">
        <v>0</v>
      </c>
      <c r="J4908" s="131">
        <v>0</v>
      </c>
      <c r="K4908" s="131">
        <v>0</v>
      </c>
    </row>
    <row r="4909" spans="1:11" ht="23.1" hidden="1" customHeight="1" x14ac:dyDescent="0.15">
      <c r="A4909" s="130" t="s">
        <v>9910</v>
      </c>
      <c r="B4909" s="130" t="s">
        <v>9911</v>
      </c>
      <c r="C4909" s="130" t="s">
        <v>11</v>
      </c>
      <c r="D4909" s="130">
        <v>0</v>
      </c>
      <c r="E4909" s="131">
        <v>0</v>
      </c>
      <c r="F4909" s="131">
        <v>0</v>
      </c>
      <c r="G4909" s="130" t="s">
        <v>13</v>
      </c>
      <c r="H4909" s="130">
        <v>0</v>
      </c>
      <c r="I4909" s="130">
        <v>0</v>
      </c>
      <c r="J4909" s="131">
        <v>0</v>
      </c>
      <c r="K4909" s="131">
        <v>0</v>
      </c>
    </row>
    <row r="4910" spans="1:11" ht="23.1" hidden="1" customHeight="1" x14ac:dyDescent="0.15">
      <c r="A4910" s="130" t="s">
        <v>9912</v>
      </c>
      <c r="B4910" s="130" t="s">
        <v>9913</v>
      </c>
      <c r="C4910" s="130" t="s">
        <v>11</v>
      </c>
      <c r="D4910" s="130">
        <v>0</v>
      </c>
      <c r="E4910" s="131">
        <v>0</v>
      </c>
      <c r="F4910" s="131">
        <v>0</v>
      </c>
      <c r="G4910" s="130" t="s">
        <v>32</v>
      </c>
      <c r="H4910" s="130">
        <v>0</v>
      </c>
      <c r="I4910" s="130">
        <v>0</v>
      </c>
      <c r="J4910" s="131">
        <v>0</v>
      </c>
      <c r="K4910" s="131">
        <v>0</v>
      </c>
    </row>
    <row r="4911" spans="1:11" ht="23.1" hidden="1" customHeight="1" x14ac:dyDescent="0.15">
      <c r="A4911" s="130" t="s">
        <v>9914</v>
      </c>
      <c r="B4911" s="130" t="s">
        <v>9915</v>
      </c>
      <c r="C4911" s="130" t="s">
        <v>39</v>
      </c>
      <c r="D4911" s="130">
        <v>0</v>
      </c>
      <c r="E4911" s="131">
        <v>0</v>
      </c>
      <c r="F4911" s="131">
        <v>0</v>
      </c>
      <c r="G4911" s="130" t="s">
        <v>43</v>
      </c>
      <c r="H4911" s="130">
        <v>0</v>
      </c>
      <c r="I4911" s="130">
        <v>0</v>
      </c>
      <c r="J4911" s="131">
        <v>0</v>
      </c>
      <c r="K4911" s="131">
        <v>0</v>
      </c>
    </row>
    <row r="4912" spans="1:11" ht="23.1" hidden="1" customHeight="1" x14ac:dyDescent="0.15">
      <c r="A4912" s="130" t="s">
        <v>9916</v>
      </c>
      <c r="B4912" s="130" t="s">
        <v>9917</v>
      </c>
      <c r="C4912" s="130" t="s">
        <v>11</v>
      </c>
      <c r="D4912" s="130">
        <v>0</v>
      </c>
      <c r="E4912" s="131">
        <v>0</v>
      </c>
      <c r="F4912" s="131">
        <v>0</v>
      </c>
      <c r="G4912" s="130" t="s">
        <v>13</v>
      </c>
      <c r="H4912" s="130">
        <v>0</v>
      </c>
      <c r="I4912" s="130">
        <v>0</v>
      </c>
      <c r="J4912" s="131">
        <v>0</v>
      </c>
      <c r="K4912" s="131">
        <v>0</v>
      </c>
    </row>
    <row r="4913" spans="1:11" ht="23.1" hidden="1" customHeight="1" x14ac:dyDescent="0.15">
      <c r="A4913" s="130" t="s">
        <v>9918</v>
      </c>
      <c r="B4913" s="130" t="s">
        <v>9919</v>
      </c>
      <c r="C4913" s="130" t="s">
        <v>12</v>
      </c>
      <c r="D4913" s="130">
        <v>0</v>
      </c>
      <c r="E4913" s="131">
        <v>0</v>
      </c>
      <c r="F4913" s="131">
        <v>0</v>
      </c>
      <c r="G4913" s="130" t="s">
        <v>19</v>
      </c>
      <c r="H4913" s="130">
        <v>0</v>
      </c>
      <c r="I4913" s="130">
        <v>0</v>
      </c>
      <c r="J4913" s="131">
        <v>0</v>
      </c>
      <c r="K4913" s="131">
        <v>0</v>
      </c>
    </row>
    <row r="4914" spans="1:11" ht="23.1" hidden="1" customHeight="1" x14ac:dyDescent="0.15">
      <c r="A4914" s="130" t="s">
        <v>9920</v>
      </c>
      <c r="B4914" s="130" t="s">
        <v>9921</v>
      </c>
      <c r="C4914" s="130" t="s">
        <v>11</v>
      </c>
      <c r="D4914" s="130">
        <v>0</v>
      </c>
      <c r="E4914" s="131">
        <v>0</v>
      </c>
      <c r="F4914" s="131">
        <v>0</v>
      </c>
      <c r="G4914" s="130" t="s">
        <v>13</v>
      </c>
      <c r="H4914" s="130">
        <v>0</v>
      </c>
      <c r="I4914" s="130">
        <v>0</v>
      </c>
      <c r="J4914" s="131">
        <v>0</v>
      </c>
      <c r="K4914" s="131">
        <v>0</v>
      </c>
    </row>
    <row r="4915" spans="1:11" ht="23.1" hidden="1" customHeight="1" x14ac:dyDescent="0.15">
      <c r="A4915" s="130" t="s">
        <v>9922</v>
      </c>
      <c r="B4915" s="130" t="s">
        <v>9923</v>
      </c>
      <c r="C4915" s="130" t="s">
        <v>18</v>
      </c>
      <c r="D4915" s="130">
        <v>0</v>
      </c>
      <c r="E4915" s="131">
        <v>0</v>
      </c>
      <c r="F4915" s="131">
        <v>0</v>
      </c>
      <c r="G4915" s="130" t="s">
        <v>18</v>
      </c>
      <c r="H4915" s="130">
        <v>0</v>
      </c>
      <c r="I4915" s="130">
        <v>0</v>
      </c>
      <c r="J4915" s="131">
        <v>0</v>
      </c>
      <c r="K4915" s="131">
        <v>0</v>
      </c>
    </row>
    <row r="4916" spans="1:11" ht="23.1" hidden="1" customHeight="1" x14ac:dyDescent="0.15">
      <c r="A4916" s="130" t="s">
        <v>9924</v>
      </c>
      <c r="B4916" s="130" t="s">
        <v>9925</v>
      </c>
      <c r="C4916" s="130" t="s">
        <v>11</v>
      </c>
      <c r="D4916" s="130">
        <v>0</v>
      </c>
      <c r="E4916" s="131">
        <v>0</v>
      </c>
      <c r="F4916" s="131">
        <v>0</v>
      </c>
      <c r="G4916" s="130" t="s">
        <v>32</v>
      </c>
      <c r="H4916" s="130">
        <v>0</v>
      </c>
      <c r="I4916" s="130">
        <v>0</v>
      </c>
      <c r="J4916" s="131">
        <v>0</v>
      </c>
      <c r="K4916" s="131">
        <v>0</v>
      </c>
    </row>
    <row r="4917" spans="1:11" ht="23.1" hidden="1" customHeight="1" x14ac:dyDescent="0.15">
      <c r="A4917" s="130" t="s">
        <v>9926</v>
      </c>
      <c r="B4917" s="130" t="s">
        <v>9927</v>
      </c>
      <c r="C4917" s="130" t="s">
        <v>11</v>
      </c>
      <c r="D4917" s="130">
        <v>0</v>
      </c>
      <c r="E4917" s="131">
        <v>0</v>
      </c>
      <c r="F4917" s="131">
        <v>0</v>
      </c>
      <c r="G4917" s="130" t="s">
        <v>13</v>
      </c>
      <c r="H4917" s="130">
        <v>0</v>
      </c>
      <c r="I4917" s="130">
        <v>0</v>
      </c>
      <c r="J4917" s="131">
        <v>0</v>
      </c>
      <c r="K4917" s="131">
        <v>0</v>
      </c>
    </row>
    <row r="4918" spans="1:11" ht="23.1" hidden="1" customHeight="1" x14ac:dyDescent="0.15">
      <c r="A4918" s="130" t="s">
        <v>9928</v>
      </c>
      <c r="B4918" s="130" t="s">
        <v>9929</v>
      </c>
      <c r="C4918" s="130" t="s">
        <v>11</v>
      </c>
      <c r="D4918" s="130">
        <v>0</v>
      </c>
      <c r="E4918" s="131">
        <v>0</v>
      </c>
      <c r="F4918" s="131">
        <v>0</v>
      </c>
      <c r="G4918" s="130" t="s">
        <v>13</v>
      </c>
      <c r="H4918" s="130">
        <v>0</v>
      </c>
      <c r="I4918" s="130">
        <v>0</v>
      </c>
      <c r="J4918" s="131">
        <v>0</v>
      </c>
      <c r="K4918" s="131">
        <v>0</v>
      </c>
    </row>
    <row r="4919" spans="1:11" ht="23.1" hidden="1" customHeight="1" x14ac:dyDescent="0.15">
      <c r="A4919" s="130" t="s">
        <v>9930</v>
      </c>
      <c r="B4919" s="130" t="s">
        <v>9931</v>
      </c>
      <c r="C4919" s="130" t="s">
        <v>25</v>
      </c>
      <c r="D4919" s="130">
        <v>0</v>
      </c>
      <c r="E4919" s="131">
        <v>0</v>
      </c>
      <c r="F4919" s="131">
        <v>0</v>
      </c>
      <c r="G4919" s="130" t="s">
        <v>41</v>
      </c>
      <c r="H4919" s="130">
        <v>0</v>
      </c>
      <c r="I4919" s="130">
        <v>0</v>
      </c>
      <c r="J4919" s="131">
        <v>0</v>
      </c>
      <c r="K4919" s="131">
        <v>0</v>
      </c>
    </row>
    <row r="4920" spans="1:11" ht="23.1" hidden="1" customHeight="1" x14ac:dyDescent="0.15">
      <c r="A4920" s="130" t="s">
        <v>9932</v>
      </c>
      <c r="B4920" s="130" t="s">
        <v>9933</v>
      </c>
      <c r="C4920" s="130" t="s">
        <v>11</v>
      </c>
      <c r="D4920" s="130">
        <v>0</v>
      </c>
      <c r="E4920" s="131">
        <v>0</v>
      </c>
      <c r="F4920" s="131">
        <v>0</v>
      </c>
      <c r="G4920" s="130" t="s">
        <v>32</v>
      </c>
      <c r="H4920" s="130">
        <v>0</v>
      </c>
      <c r="I4920" s="130">
        <v>0</v>
      </c>
      <c r="J4920" s="131">
        <v>0</v>
      </c>
      <c r="K4920" s="131">
        <v>0</v>
      </c>
    </row>
    <row r="4921" spans="1:11" ht="23.1" hidden="1" customHeight="1" x14ac:dyDescent="0.15">
      <c r="A4921" s="130" t="s">
        <v>9934</v>
      </c>
      <c r="B4921" s="130" t="s">
        <v>9935</v>
      </c>
      <c r="C4921" s="130" t="s">
        <v>39</v>
      </c>
      <c r="D4921" s="130">
        <v>0</v>
      </c>
      <c r="E4921" s="131">
        <v>0</v>
      </c>
      <c r="F4921" s="131">
        <v>0</v>
      </c>
      <c r="G4921" s="130" t="s">
        <v>43</v>
      </c>
      <c r="H4921" s="130">
        <v>0</v>
      </c>
      <c r="I4921" s="130">
        <v>0</v>
      </c>
      <c r="J4921" s="131">
        <v>0</v>
      </c>
      <c r="K4921" s="131">
        <v>0</v>
      </c>
    </row>
    <row r="4922" spans="1:11" ht="23.1" hidden="1" customHeight="1" x14ac:dyDescent="0.15">
      <c r="A4922" s="130" t="s">
        <v>9936</v>
      </c>
      <c r="B4922" s="130" t="s">
        <v>9937</v>
      </c>
      <c r="C4922" s="130" t="s">
        <v>11</v>
      </c>
      <c r="D4922" s="130">
        <v>0</v>
      </c>
      <c r="E4922" s="131">
        <v>0</v>
      </c>
      <c r="F4922" s="131">
        <v>0</v>
      </c>
      <c r="G4922" s="130" t="s">
        <v>13</v>
      </c>
      <c r="H4922" s="130">
        <v>0</v>
      </c>
      <c r="I4922" s="130">
        <v>0</v>
      </c>
      <c r="J4922" s="131">
        <v>0</v>
      </c>
      <c r="K4922" s="131">
        <v>0</v>
      </c>
    </row>
    <row r="4923" spans="1:11" ht="23.1" hidden="1" customHeight="1" x14ac:dyDescent="0.15">
      <c r="A4923" s="130" t="s">
        <v>9938</v>
      </c>
      <c r="B4923" s="130" t="s">
        <v>9939</v>
      </c>
      <c r="C4923" s="130" t="s">
        <v>25</v>
      </c>
      <c r="D4923" s="130">
        <v>0</v>
      </c>
      <c r="E4923" s="131">
        <v>0</v>
      </c>
      <c r="F4923" s="131">
        <v>0</v>
      </c>
      <c r="G4923" s="130" t="s">
        <v>27</v>
      </c>
      <c r="H4923" s="130">
        <v>0</v>
      </c>
      <c r="I4923" s="130">
        <v>0</v>
      </c>
      <c r="J4923" s="131">
        <v>0</v>
      </c>
      <c r="K4923" s="131">
        <v>0</v>
      </c>
    </row>
    <row r="4924" spans="1:11" ht="23.1" hidden="1" customHeight="1" x14ac:dyDescent="0.15">
      <c r="A4924" s="130" t="s">
        <v>9940</v>
      </c>
      <c r="B4924" s="130" t="s">
        <v>9941</v>
      </c>
      <c r="C4924" s="130" t="s">
        <v>18</v>
      </c>
      <c r="D4924" s="130">
        <v>0</v>
      </c>
      <c r="E4924" s="131">
        <v>0</v>
      </c>
      <c r="F4924" s="131">
        <v>0</v>
      </c>
      <c r="G4924" s="130" t="s">
        <v>18</v>
      </c>
      <c r="H4924" s="130">
        <v>0</v>
      </c>
      <c r="I4924" s="130">
        <v>0</v>
      </c>
      <c r="J4924" s="131">
        <v>0</v>
      </c>
      <c r="K4924" s="131">
        <v>0</v>
      </c>
    </row>
    <row r="4925" spans="1:11" ht="23.1" hidden="1" customHeight="1" x14ac:dyDescent="0.15">
      <c r="A4925" s="130" t="s">
        <v>9942</v>
      </c>
      <c r="B4925" s="130" t="s">
        <v>9943</v>
      </c>
      <c r="C4925" s="130" t="s">
        <v>18</v>
      </c>
      <c r="D4925" s="130">
        <v>0</v>
      </c>
      <c r="E4925" s="131">
        <v>0</v>
      </c>
      <c r="F4925" s="131">
        <v>0</v>
      </c>
      <c r="G4925" s="130" t="s">
        <v>18</v>
      </c>
      <c r="H4925" s="130">
        <v>0</v>
      </c>
      <c r="I4925" s="130">
        <v>0</v>
      </c>
      <c r="J4925" s="131">
        <v>0</v>
      </c>
      <c r="K4925" s="131">
        <v>0</v>
      </c>
    </row>
    <row r="4926" spans="1:11" ht="23.1" hidden="1" customHeight="1" x14ac:dyDescent="0.15">
      <c r="A4926" s="130" t="s">
        <v>9944</v>
      </c>
      <c r="B4926" s="130" t="s">
        <v>9945</v>
      </c>
      <c r="C4926" s="130" t="s">
        <v>11</v>
      </c>
      <c r="D4926" s="130">
        <v>0</v>
      </c>
      <c r="E4926" s="131">
        <v>0</v>
      </c>
      <c r="F4926" s="131">
        <v>0</v>
      </c>
      <c r="G4926" s="130" t="s">
        <v>32</v>
      </c>
      <c r="H4926" s="130">
        <v>0</v>
      </c>
      <c r="I4926" s="130">
        <v>0</v>
      </c>
      <c r="J4926" s="131">
        <v>0</v>
      </c>
      <c r="K4926" s="131">
        <v>0</v>
      </c>
    </row>
    <row r="4927" spans="1:11" ht="23.1" hidden="1" customHeight="1" x14ac:dyDescent="0.15">
      <c r="A4927" s="130" t="s">
        <v>9946</v>
      </c>
      <c r="B4927" s="130" t="s">
        <v>9947</v>
      </c>
      <c r="C4927" s="130" t="s">
        <v>11</v>
      </c>
      <c r="D4927" s="130">
        <v>0</v>
      </c>
      <c r="E4927" s="131">
        <v>0</v>
      </c>
      <c r="F4927" s="131">
        <v>0</v>
      </c>
      <c r="G4927" s="130" t="s">
        <v>13</v>
      </c>
      <c r="H4927" s="130">
        <v>0</v>
      </c>
      <c r="I4927" s="130">
        <v>0</v>
      </c>
      <c r="J4927" s="131">
        <v>0</v>
      </c>
      <c r="K4927" s="131">
        <v>0</v>
      </c>
    </row>
    <row r="4928" spans="1:11" ht="23.1" hidden="1" customHeight="1" x14ac:dyDescent="0.15">
      <c r="A4928" s="130" t="s">
        <v>9948</v>
      </c>
      <c r="B4928" s="130" t="s">
        <v>9949</v>
      </c>
      <c r="C4928" s="130" t="s">
        <v>11</v>
      </c>
      <c r="D4928" s="130">
        <v>0</v>
      </c>
      <c r="E4928" s="131">
        <v>0</v>
      </c>
      <c r="F4928" s="131">
        <v>0</v>
      </c>
      <c r="G4928" s="130" t="s">
        <v>32</v>
      </c>
      <c r="H4928" s="130">
        <v>0</v>
      </c>
      <c r="I4928" s="130">
        <v>0</v>
      </c>
      <c r="J4928" s="131">
        <v>0</v>
      </c>
      <c r="K4928" s="131">
        <v>0</v>
      </c>
    </row>
    <row r="4929" spans="1:11" ht="23.1" hidden="1" customHeight="1" x14ac:dyDescent="0.15">
      <c r="A4929" s="130" t="s">
        <v>9950</v>
      </c>
      <c r="B4929" s="130" t="s">
        <v>9951</v>
      </c>
      <c r="C4929" s="130" t="s">
        <v>40</v>
      </c>
      <c r="D4929" s="130">
        <v>0</v>
      </c>
      <c r="E4929" s="131">
        <v>0</v>
      </c>
      <c r="F4929" s="131">
        <v>0</v>
      </c>
      <c r="G4929" s="130" t="s">
        <v>40</v>
      </c>
      <c r="H4929" s="130">
        <v>0</v>
      </c>
      <c r="I4929" s="130">
        <v>0</v>
      </c>
      <c r="J4929" s="131">
        <v>0</v>
      </c>
      <c r="K4929" s="131">
        <v>0</v>
      </c>
    </row>
    <row r="4930" spans="1:11" ht="23.1" hidden="1" customHeight="1" x14ac:dyDescent="0.15">
      <c r="A4930" s="130" t="s">
        <v>9952</v>
      </c>
      <c r="B4930" s="130" t="s">
        <v>9953</v>
      </c>
      <c r="C4930" s="130" t="s">
        <v>40</v>
      </c>
      <c r="D4930" s="130">
        <v>0</v>
      </c>
      <c r="E4930" s="131">
        <v>0</v>
      </c>
      <c r="F4930" s="131">
        <v>0</v>
      </c>
      <c r="G4930" s="130" t="s">
        <v>40</v>
      </c>
      <c r="H4930" s="130">
        <v>0</v>
      </c>
      <c r="I4930" s="130">
        <v>0</v>
      </c>
      <c r="J4930" s="131">
        <v>0</v>
      </c>
      <c r="K4930" s="131">
        <v>0</v>
      </c>
    </row>
    <row r="4931" spans="1:11" ht="23.1" hidden="1" customHeight="1" x14ac:dyDescent="0.15">
      <c r="A4931" s="130" t="s">
        <v>9954</v>
      </c>
      <c r="B4931" s="130" t="s">
        <v>9955</v>
      </c>
      <c r="C4931" s="130" t="s">
        <v>11</v>
      </c>
      <c r="D4931" s="130">
        <v>0</v>
      </c>
      <c r="E4931" s="131">
        <v>0</v>
      </c>
      <c r="F4931" s="131">
        <v>0</v>
      </c>
      <c r="G4931" s="130" t="s">
        <v>13</v>
      </c>
      <c r="H4931" s="130">
        <v>0</v>
      </c>
      <c r="I4931" s="130">
        <v>0</v>
      </c>
      <c r="J4931" s="131">
        <v>0</v>
      </c>
      <c r="K4931" s="131">
        <v>0</v>
      </c>
    </row>
    <row r="4932" spans="1:11" ht="23.1" hidden="1" customHeight="1" x14ac:dyDescent="0.15">
      <c r="A4932" s="130" t="s">
        <v>9956</v>
      </c>
      <c r="B4932" s="130" t="s">
        <v>9957</v>
      </c>
      <c r="C4932" s="130" t="s">
        <v>18</v>
      </c>
      <c r="D4932" s="130">
        <v>0</v>
      </c>
      <c r="E4932" s="131">
        <v>0</v>
      </c>
      <c r="F4932" s="131">
        <v>0</v>
      </c>
      <c r="G4932" s="130" t="s">
        <v>18</v>
      </c>
      <c r="H4932" s="130">
        <v>0</v>
      </c>
      <c r="I4932" s="130">
        <v>0</v>
      </c>
      <c r="J4932" s="131">
        <v>0</v>
      </c>
      <c r="K4932" s="131">
        <v>0</v>
      </c>
    </row>
    <row r="4933" spans="1:11" ht="23.1" hidden="1" customHeight="1" x14ac:dyDescent="0.15">
      <c r="A4933" s="130" t="s">
        <v>9958</v>
      </c>
      <c r="B4933" s="130" t="s">
        <v>9959</v>
      </c>
      <c r="C4933" s="130" t="s">
        <v>11</v>
      </c>
      <c r="D4933" s="130">
        <v>0</v>
      </c>
      <c r="E4933" s="131">
        <v>0</v>
      </c>
      <c r="F4933" s="131">
        <v>0</v>
      </c>
      <c r="G4933" s="130" t="s">
        <v>13</v>
      </c>
      <c r="H4933" s="130">
        <v>0</v>
      </c>
      <c r="I4933" s="130">
        <v>0</v>
      </c>
      <c r="J4933" s="131">
        <v>0</v>
      </c>
      <c r="K4933" s="131">
        <v>0</v>
      </c>
    </row>
    <row r="4934" spans="1:11" ht="23.1" hidden="1" customHeight="1" x14ac:dyDescent="0.15">
      <c r="A4934" s="130" t="s">
        <v>9960</v>
      </c>
      <c r="B4934" s="130" t="s">
        <v>9961</v>
      </c>
      <c r="C4934" s="130" t="s">
        <v>25</v>
      </c>
      <c r="D4934" s="130">
        <v>0</v>
      </c>
      <c r="E4934" s="131">
        <v>0</v>
      </c>
      <c r="F4934" s="131">
        <v>0</v>
      </c>
      <c r="G4934" s="130" t="s">
        <v>27</v>
      </c>
      <c r="H4934" s="130">
        <v>0</v>
      </c>
      <c r="I4934" s="130">
        <v>0</v>
      </c>
      <c r="J4934" s="131">
        <v>0</v>
      </c>
      <c r="K4934" s="131">
        <v>0</v>
      </c>
    </row>
    <row r="4935" spans="1:11" ht="23.1" hidden="1" customHeight="1" x14ac:dyDescent="0.15">
      <c r="A4935" s="130" t="s">
        <v>9962</v>
      </c>
      <c r="B4935" s="130" t="s">
        <v>9963</v>
      </c>
      <c r="C4935" s="130" t="s">
        <v>25</v>
      </c>
      <c r="D4935" s="130">
        <v>0</v>
      </c>
      <c r="E4935" s="131">
        <v>0</v>
      </c>
      <c r="F4935" s="131">
        <v>0</v>
      </c>
      <c r="G4935" s="130" t="s">
        <v>64</v>
      </c>
      <c r="H4935" s="130" t="s">
        <v>29</v>
      </c>
      <c r="I4935" s="130">
        <v>0</v>
      </c>
      <c r="J4935" s="131">
        <v>0</v>
      </c>
      <c r="K4935" s="131">
        <v>0</v>
      </c>
    </row>
    <row r="4936" spans="1:11" ht="23.1" hidden="1" customHeight="1" x14ac:dyDescent="0.15">
      <c r="A4936" s="130" t="s">
        <v>9964</v>
      </c>
      <c r="B4936" s="130" t="s">
        <v>9965</v>
      </c>
      <c r="C4936" s="130" t="s">
        <v>25</v>
      </c>
      <c r="D4936" s="130">
        <v>0</v>
      </c>
      <c r="E4936" s="131">
        <v>0</v>
      </c>
      <c r="F4936" s="131">
        <v>0</v>
      </c>
      <c r="G4936" s="130" t="s">
        <v>41</v>
      </c>
      <c r="H4936" s="130" t="s">
        <v>27</v>
      </c>
      <c r="I4936" s="130">
        <v>0</v>
      </c>
      <c r="J4936" s="131">
        <v>0</v>
      </c>
      <c r="K4936" s="131">
        <v>0</v>
      </c>
    </row>
    <row r="4937" spans="1:11" ht="23.1" hidden="1" customHeight="1" x14ac:dyDescent="0.15">
      <c r="A4937" s="130" t="s">
        <v>9966</v>
      </c>
      <c r="B4937" s="130" t="s">
        <v>9967</v>
      </c>
      <c r="C4937" s="130" t="s">
        <v>11</v>
      </c>
      <c r="D4937" s="130">
        <v>0</v>
      </c>
      <c r="E4937" s="131">
        <v>0</v>
      </c>
      <c r="F4937" s="131">
        <v>0</v>
      </c>
      <c r="G4937" s="130" t="s">
        <v>13</v>
      </c>
      <c r="H4937" s="130">
        <v>0</v>
      </c>
      <c r="I4937" s="130">
        <v>0</v>
      </c>
      <c r="J4937" s="131">
        <v>0</v>
      </c>
      <c r="K4937" s="131">
        <v>0</v>
      </c>
    </row>
    <row r="4938" spans="1:11" ht="23.1" hidden="1" customHeight="1" x14ac:dyDescent="0.15">
      <c r="A4938" s="130" t="s">
        <v>9968</v>
      </c>
      <c r="B4938" s="130" t="s">
        <v>9969</v>
      </c>
      <c r="C4938" s="130" t="s">
        <v>18</v>
      </c>
      <c r="D4938" s="130">
        <v>0</v>
      </c>
      <c r="E4938" s="131">
        <v>0</v>
      </c>
      <c r="F4938" s="131">
        <v>0</v>
      </c>
      <c r="G4938" s="130" t="s">
        <v>18</v>
      </c>
      <c r="H4938" s="130">
        <v>0</v>
      </c>
      <c r="I4938" s="130">
        <v>0</v>
      </c>
      <c r="J4938" s="131">
        <v>0</v>
      </c>
      <c r="K4938" s="131">
        <v>0</v>
      </c>
    </row>
    <row r="4939" spans="1:11" ht="23.1" hidden="1" customHeight="1" x14ac:dyDescent="0.15">
      <c r="A4939" s="130" t="s">
        <v>9970</v>
      </c>
      <c r="B4939" s="130" t="s">
        <v>9971</v>
      </c>
      <c r="C4939" s="130" t="s">
        <v>11</v>
      </c>
      <c r="D4939" s="130">
        <v>0</v>
      </c>
      <c r="E4939" s="131">
        <v>0</v>
      </c>
      <c r="F4939" s="131">
        <v>0</v>
      </c>
      <c r="G4939" s="130" t="s">
        <v>13</v>
      </c>
      <c r="H4939" s="130">
        <v>0</v>
      </c>
      <c r="I4939" s="130">
        <v>0</v>
      </c>
      <c r="J4939" s="131">
        <v>0</v>
      </c>
      <c r="K4939" s="131">
        <v>0</v>
      </c>
    </row>
    <row r="4940" spans="1:11" ht="23.1" hidden="1" customHeight="1" x14ac:dyDescent="0.15">
      <c r="A4940" s="130" t="s">
        <v>9972</v>
      </c>
      <c r="B4940" s="130" t="s">
        <v>9973</v>
      </c>
      <c r="C4940" s="130" t="s">
        <v>40</v>
      </c>
      <c r="D4940" s="130">
        <v>0</v>
      </c>
      <c r="E4940" s="131">
        <v>0</v>
      </c>
      <c r="F4940" s="131">
        <v>0</v>
      </c>
      <c r="G4940" s="130" t="s">
        <v>40</v>
      </c>
      <c r="H4940" s="130">
        <v>0</v>
      </c>
      <c r="I4940" s="130">
        <v>0</v>
      </c>
      <c r="J4940" s="131">
        <v>0</v>
      </c>
      <c r="K4940" s="131">
        <v>0</v>
      </c>
    </row>
    <row r="4941" spans="1:11" ht="23.1" hidden="1" customHeight="1" x14ac:dyDescent="0.15">
      <c r="A4941" s="130" t="s">
        <v>9974</v>
      </c>
      <c r="B4941" s="130" t="s">
        <v>9975</v>
      </c>
      <c r="C4941" s="130" t="s">
        <v>40</v>
      </c>
      <c r="D4941" s="130" t="s">
        <v>11</v>
      </c>
      <c r="E4941" s="131">
        <v>0</v>
      </c>
      <c r="F4941" s="131">
        <v>0</v>
      </c>
      <c r="G4941" s="130" t="s">
        <v>40</v>
      </c>
      <c r="H4941" s="130" t="s">
        <v>57</v>
      </c>
      <c r="I4941" s="130">
        <v>0</v>
      </c>
      <c r="J4941" s="131">
        <v>0</v>
      </c>
      <c r="K4941" s="131">
        <v>0</v>
      </c>
    </row>
    <row r="4942" spans="1:11" ht="23.1" hidden="1" customHeight="1" x14ac:dyDescent="0.15">
      <c r="A4942" s="130" t="s">
        <v>9976</v>
      </c>
      <c r="B4942" s="130" t="s">
        <v>9977</v>
      </c>
      <c r="C4942" s="130" t="s">
        <v>11</v>
      </c>
      <c r="D4942" s="130">
        <v>0</v>
      </c>
      <c r="E4942" s="131">
        <v>0</v>
      </c>
      <c r="F4942" s="131">
        <v>0</v>
      </c>
      <c r="G4942" s="130" t="s">
        <v>13</v>
      </c>
      <c r="H4942" s="130">
        <v>0</v>
      </c>
      <c r="I4942" s="130">
        <v>0</v>
      </c>
      <c r="J4942" s="131">
        <v>0</v>
      </c>
      <c r="K4942" s="131">
        <v>0</v>
      </c>
    </row>
    <row r="4943" spans="1:11" ht="23.1" hidden="1" customHeight="1" x14ac:dyDescent="0.15">
      <c r="A4943" s="130" t="s">
        <v>9978</v>
      </c>
      <c r="B4943" s="130" t="s">
        <v>9979</v>
      </c>
      <c r="C4943" s="130" t="s">
        <v>18</v>
      </c>
      <c r="D4943" s="130">
        <v>0</v>
      </c>
      <c r="E4943" s="131" t="s">
        <v>14</v>
      </c>
      <c r="F4943" s="131">
        <v>0</v>
      </c>
      <c r="G4943" s="130" t="s">
        <v>18</v>
      </c>
      <c r="H4943" s="130">
        <v>0</v>
      </c>
      <c r="I4943" s="130">
        <v>0</v>
      </c>
      <c r="J4943" s="131" t="s">
        <v>14</v>
      </c>
      <c r="K4943" s="131">
        <v>0</v>
      </c>
    </row>
    <row r="4944" spans="1:11" ht="23.1" hidden="1" customHeight="1" x14ac:dyDescent="0.15">
      <c r="A4944" s="130" t="s">
        <v>9980</v>
      </c>
      <c r="B4944" s="130" t="s">
        <v>9981</v>
      </c>
      <c r="C4944" s="130" t="s">
        <v>35</v>
      </c>
      <c r="D4944" s="130">
        <v>0</v>
      </c>
      <c r="E4944" s="131">
        <v>0</v>
      </c>
      <c r="F4944" s="131">
        <v>0</v>
      </c>
      <c r="G4944" s="130" t="s">
        <v>36</v>
      </c>
      <c r="H4944" s="130">
        <v>0</v>
      </c>
      <c r="I4944" s="130">
        <v>0</v>
      </c>
      <c r="J4944" s="131">
        <v>0</v>
      </c>
      <c r="K4944" s="131">
        <v>0</v>
      </c>
    </row>
    <row r="4945" spans="1:11" ht="23.1" hidden="1" customHeight="1" x14ac:dyDescent="0.15">
      <c r="A4945" s="130" t="s">
        <v>9982</v>
      </c>
      <c r="B4945" s="130" t="s">
        <v>9983</v>
      </c>
      <c r="C4945" s="130" t="s">
        <v>35</v>
      </c>
      <c r="D4945" s="130">
        <v>0</v>
      </c>
      <c r="E4945" s="131">
        <v>0</v>
      </c>
      <c r="F4945" s="131">
        <v>0</v>
      </c>
      <c r="G4945" s="130" t="s">
        <v>36</v>
      </c>
      <c r="H4945" s="130">
        <v>0</v>
      </c>
      <c r="I4945" s="130">
        <v>0</v>
      </c>
      <c r="J4945" s="131">
        <v>0</v>
      </c>
      <c r="K4945" s="131">
        <v>0</v>
      </c>
    </row>
    <row r="4946" spans="1:11" ht="23.1" hidden="1" customHeight="1" x14ac:dyDescent="0.15">
      <c r="A4946" s="130" t="s">
        <v>9984</v>
      </c>
      <c r="B4946" s="130" t="s">
        <v>9985</v>
      </c>
      <c r="C4946" s="130" t="s">
        <v>11</v>
      </c>
      <c r="D4946" s="130" t="s">
        <v>25</v>
      </c>
      <c r="E4946" s="131" t="s">
        <v>26</v>
      </c>
      <c r="F4946" s="131">
        <v>0</v>
      </c>
      <c r="G4946" s="130" t="s">
        <v>13</v>
      </c>
      <c r="H4946" s="130" t="s">
        <v>41</v>
      </c>
      <c r="I4946" s="130">
        <v>0</v>
      </c>
      <c r="J4946" s="131" t="s">
        <v>26</v>
      </c>
      <c r="K4946" s="131">
        <v>0</v>
      </c>
    </row>
    <row r="4947" spans="1:11" ht="23.1" hidden="1" customHeight="1" x14ac:dyDescent="0.15">
      <c r="A4947" s="130" t="s">
        <v>9986</v>
      </c>
      <c r="B4947" s="130" t="s">
        <v>9987</v>
      </c>
      <c r="C4947" s="130" t="s">
        <v>26</v>
      </c>
      <c r="D4947" s="130">
        <v>0</v>
      </c>
      <c r="E4947" s="131">
        <v>0</v>
      </c>
      <c r="F4947" s="131">
        <v>0</v>
      </c>
      <c r="G4947" s="130" t="s">
        <v>26</v>
      </c>
      <c r="H4947" s="130">
        <v>0</v>
      </c>
      <c r="I4947" s="130">
        <v>0</v>
      </c>
      <c r="J4947" s="131">
        <v>0</v>
      </c>
      <c r="K4947" s="131">
        <v>0</v>
      </c>
    </row>
    <row r="4948" spans="1:11" ht="23.1" hidden="1" customHeight="1" x14ac:dyDescent="0.15">
      <c r="A4948" s="130" t="s">
        <v>9988</v>
      </c>
      <c r="B4948" s="130" t="s">
        <v>9989</v>
      </c>
      <c r="C4948" s="130" t="s">
        <v>11</v>
      </c>
      <c r="D4948" s="130">
        <v>0</v>
      </c>
      <c r="E4948" s="131">
        <v>0</v>
      </c>
      <c r="F4948" s="131">
        <v>0</v>
      </c>
      <c r="G4948" s="130" t="s">
        <v>13</v>
      </c>
      <c r="H4948" s="130">
        <v>0</v>
      </c>
      <c r="I4948" s="130">
        <v>0</v>
      </c>
      <c r="J4948" s="131">
        <v>0</v>
      </c>
      <c r="K4948" s="131">
        <v>0</v>
      </c>
    </row>
    <row r="4949" spans="1:11" ht="23.1" hidden="1" customHeight="1" x14ac:dyDescent="0.15">
      <c r="A4949" s="130" t="s">
        <v>9990</v>
      </c>
      <c r="B4949" s="130" t="s">
        <v>9991</v>
      </c>
      <c r="C4949" s="130" t="s">
        <v>11</v>
      </c>
      <c r="D4949" s="130">
        <v>0</v>
      </c>
      <c r="E4949" s="131">
        <v>0</v>
      </c>
      <c r="F4949" s="131">
        <v>0</v>
      </c>
      <c r="G4949" s="130" t="s">
        <v>13</v>
      </c>
      <c r="H4949" s="130">
        <v>0</v>
      </c>
      <c r="I4949" s="130">
        <v>0</v>
      </c>
      <c r="J4949" s="131">
        <v>0</v>
      </c>
      <c r="K4949" s="131">
        <v>0</v>
      </c>
    </row>
    <row r="4950" spans="1:11" ht="23.1" hidden="1" customHeight="1" x14ac:dyDescent="0.15">
      <c r="A4950" s="130" t="s">
        <v>9992</v>
      </c>
      <c r="B4950" s="130" t="s">
        <v>9993</v>
      </c>
      <c r="C4950" s="130" t="s">
        <v>11</v>
      </c>
      <c r="D4950" s="130">
        <v>0</v>
      </c>
      <c r="E4950" s="131">
        <v>0</v>
      </c>
      <c r="F4950" s="131">
        <v>0</v>
      </c>
      <c r="G4950" s="130" t="s">
        <v>13</v>
      </c>
      <c r="H4950" s="130">
        <v>0</v>
      </c>
      <c r="I4950" s="130">
        <v>0</v>
      </c>
      <c r="J4950" s="131">
        <v>0</v>
      </c>
      <c r="K4950" s="131">
        <v>0</v>
      </c>
    </row>
    <row r="4951" spans="1:11" ht="23.1" hidden="1" customHeight="1" x14ac:dyDescent="0.15">
      <c r="A4951" s="130" t="s">
        <v>9994</v>
      </c>
      <c r="B4951" s="130" t="s">
        <v>9995</v>
      </c>
      <c r="C4951" s="130" t="s">
        <v>11</v>
      </c>
      <c r="D4951" s="130">
        <v>0</v>
      </c>
      <c r="E4951" s="131">
        <v>0</v>
      </c>
      <c r="F4951" s="131">
        <v>0</v>
      </c>
      <c r="G4951" s="130" t="s">
        <v>13</v>
      </c>
      <c r="H4951" s="130">
        <v>0</v>
      </c>
      <c r="I4951" s="130">
        <v>0</v>
      </c>
      <c r="J4951" s="131">
        <v>0</v>
      </c>
      <c r="K4951" s="131">
        <v>0</v>
      </c>
    </row>
    <row r="4952" spans="1:11" ht="23.1" hidden="1" customHeight="1" x14ac:dyDescent="0.15">
      <c r="A4952" s="130" t="s">
        <v>9996</v>
      </c>
      <c r="B4952" s="130" t="s">
        <v>9997</v>
      </c>
      <c r="C4952" s="130" t="s">
        <v>40</v>
      </c>
      <c r="D4952" s="130">
        <v>0</v>
      </c>
      <c r="E4952" s="131">
        <v>0</v>
      </c>
      <c r="F4952" s="131">
        <v>0</v>
      </c>
      <c r="G4952" s="130" t="s">
        <v>40</v>
      </c>
      <c r="H4952" s="130">
        <v>0</v>
      </c>
      <c r="I4952" s="130">
        <v>0</v>
      </c>
      <c r="J4952" s="131">
        <v>0</v>
      </c>
      <c r="K4952" s="131">
        <v>0</v>
      </c>
    </row>
    <row r="4953" spans="1:11" ht="23.1" hidden="1" customHeight="1" x14ac:dyDescent="0.15">
      <c r="A4953" s="130" t="s">
        <v>9998</v>
      </c>
      <c r="B4953" s="130" t="s">
        <v>9999</v>
      </c>
      <c r="C4953" s="130" t="s">
        <v>11</v>
      </c>
      <c r="D4953" s="130">
        <v>0</v>
      </c>
      <c r="E4953" s="131">
        <v>0</v>
      </c>
      <c r="F4953" s="131">
        <v>0</v>
      </c>
      <c r="G4953" s="130" t="s">
        <v>13</v>
      </c>
      <c r="H4953" s="130">
        <v>0</v>
      </c>
      <c r="I4953" s="130">
        <v>0</v>
      </c>
      <c r="J4953" s="131">
        <v>0</v>
      </c>
      <c r="K4953" s="131">
        <v>0</v>
      </c>
    </row>
    <row r="4954" spans="1:11" ht="23.1" hidden="1" customHeight="1" x14ac:dyDescent="0.15">
      <c r="A4954" s="130" t="s">
        <v>10000</v>
      </c>
      <c r="B4954" s="130" t="s">
        <v>10001</v>
      </c>
      <c r="C4954" s="130" t="s">
        <v>11</v>
      </c>
      <c r="D4954" s="130">
        <v>0</v>
      </c>
      <c r="E4954" s="131">
        <v>0</v>
      </c>
      <c r="F4954" s="131">
        <v>0</v>
      </c>
      <c r="G4954" s="130" t="s">
        <v>13</v>
      </c>
      <c r="H4954" s="130">
        <v>0</v>
      </c>
      <c r="I4954" s="130">
        <v>0</v>
      </c>
      <c r="J4954" s="131">
        <v>0</v>
      </c>
      <c r="K4954" s="131">
        <v>0</v>
      </c>
    </row>
    <row r="4955" spans="1:11" ht="23.1" hidden="1" customHeight="1" x14ac:dyDescent="0.15">
      <c r="A4955" s="130" t="s">
        <v>10002</v>
      </c>
      <c r="B4955" s="130" t="s">
        <v>10003</v>
      </c>
      <c r="C4955" s="130" t="s">
        <v>11</v>
      </c>
      <c r="D4955" s="130">
        <v>0</v>
      </c>
      <c r="E4955" s="131">
        <v>0</v>
      </c>
      <c r="F4955" s="131">
        <v>0</v>
      </c>
      <c r="G4955" s="130" t="s">
        <v>13</v>
      </c>
      <c r="H4955" s="130">
        <v>0</v>
      </c>
      <c r="I4955" s="130">
        <v>0</v>
      </c>
      <c r="J4955" s="131">
        <v>0</v>
      </c>
      <c r="K4955" s="131">
        <v>0</v>
      </c>
    </row>
    <row r="4956" spans="1:11" ht="23.1" hidden="1" customHeight="1" x14ac:dyDescent="0.15">
      <c r="A4956" s="130" t="s">
        <v>10004</v>
      </c>
      <c r="B4956" s="130" t="s">
        <v>10005</v>
      </c>
      <c r="C4956" s="130" t="s">
        <v>25</v>
      </c>
      <c r="D4956" s="130" t="s">
        <v>11</v>
      </c>
      <c r="E4956" s="131">
        <v>0</v>
      </c>
      <c r="F4956" s="131">
        <v>0</v>
      </c>
      <c r="G4956" s="130" t="s">
        <v>33</v>
      </c>
      <c r="H4956" s="130" t="s">
        <v>13</v>
      </c>
      <c r="I4956" s="130" t="s">
        <v>26</v>
      </c>
      <c r="J4956" s="131">
        <v>0</v>
      </c>
      <c r="K4956" s="131">
        <v>0</v>
      </c>
    </row>
    <row r="4957" spans="1:11" ht="23.1" hidden="1" customHeight="1" x14ac:dyDescent="0.15">
      <c r="A4957" s="130" t="s">
        <v>10006</v>
      </c>
      <c r="B4957" s="130" t="s">
        <v>10007</v>
      </c>
      <c r="C4957" s="130" t="s">
        <v>40</v>
      </c>
      <c r="D4957" s="130">
        <v>0</v>
      </c>
      <c r="E4957" s="131">
        <v>0</v>
      </c>
      <c r="F4957" s="131">
        <v>0</v>
      </c>
      <c r="G4957" s="130" t="s">
        <v>40</v>
      </c>
      <c r="H4957" s="130">
        <v>0</v>
      </c>
      <c r="I4957" s="130">
        <v>0</v>
      </c>
      <c r="J4957" s="131">
        <v>0</v>
      </c>
      <c r="K4957" s="131">
        <v>0</v>
      </c>
    </row>
    <row r="4958" spans="1:11" ht="23.1" hidden="1" customHeight="1" x14ac:dyDescent="0.15">
      <c r="A4958" s="130" t="s">
        <v>10008</v>
      </c>
      <c r="B4958" s="130" t="s">
        <v>10009</v>
      </c>
      <c r="C4958" s="130" t="s">
        <v>18</v>
      </c>
      <c r="D4958" s="130">
        <v>0</v>
      </c>
      <c r="E4958" s="131">
        <v>0</v>
      </c>
      <c r="F4958" s="131">
        <v>0</v>
      </c>
      <c r="G4958" s="130" t="s">
        <v>18</v>
      </c>
      <c r="H4958" s="130">
        <v>0</v>
      </c>
      <c r="I4958" s="130">
        <v>0</v>
      </c>
      <c r="J4958" s="131">
        <v>0</v>
      </c>
      <c r="K4958" s="131">
        <v>0</v>
      </c>
    </row>
    <row r="4959" spans="1:11" ht="23.1" hidden="1" customHeight="1" x14ac:dyDescent="0.15">
      <c r="A4959" s="130" t="s">
        <v>10010</v>
      </c>
      <c r="B4959" s="130" t="s">
        <v>10011</v>
      </c>
      <c r="C4959" s="130" t="s">
        <v>25</v>
      </c>
      <c r="D4959" s="130">
        <v>0</v>
      </c>
      <c r="E4959" s="131">
        <v>0</v>
      </c>
      <c r="F4959" s="131">
        <v>0</v>
      </c>
      <c r="G4959" s="130" t="s">
        <v>27</v>
      </c>
      <c r="H4959" s="130">
        <v>0</v>
      </c>
      <c r="I4959" s="130">
        <v>0</v>
      </c>
      <c r="J4959" s="131">
        <v>0</v>
      </c>
      <c r="K4959" s="131">
        <v>0</v>
      </c>
    </row>
    <row r="4960" spans="1:11" ht="23.1" hidden="1" customHeight="1" x14ac:dyDescent="0.15">
      <c r="A4960" s="130" t="s">
        <v>10012</v>
      </c>
      <c r="B4960" s="130" t="s">
        <v>10013</v>
      </c>
      <c r="C4960" s="130" t="s">
        <v>35</v>
      </c>
      <c r="D4960" s="130" t="s">
        <v>50</v>
      </c>
      <c r="E4960" s="131">
        <v>0</v>
      </c>
      <c r="F4960" s="131">
        <v>0</v>
      </c>
      <c r="G4960" s="130" t="s">
        <v>36</v>
      </c>
      <c r="H4960" s="130" t="s">
        <v>50</v>
      </c>
      <c r="I4960" s="130">
        <v>0</v>
      </c>
      <c r="J4960" s="131">
        <v>0</v>
      </c>
      <c r="K4960" s="131">
        <v>0</v>
      </c>
    </row>
    <row r="4961" spans="1:11" ht="23.1" hidden="1" customHeight="1" x14ac:dyDescent="0.15">
      <c r="A4961" s="130" t="s">
        <v>10014</v>
      </c>
      <c r="B4961" s="130" t="s">
        <v>10015</v>
      </c>
      <c r="C4961" s="130" t="s">
        <v>35</v>
      </c>
      <c r="D4961" s="130">
        <v>0</v>
      </c>
      <c r="E4961" s="131">
        <v>0</v>
      </c>
      <c r="F4961" s="131">
        <v>0</v>
      </c>
      <c r="G4961" s="130" t="s">
        <v>36</v>
      </c>
      <c r="H4961" s="130">
        <v>0</v>
      </c>
      <c r="I4961" s="130">
        <v>0</v>
      </c>
      <c r="J4961" s="131">
        <v>0</v>
      </c>
      <c r="K4961" s="131">
        <v>0</v>
      </c>
    </row>
    <row r="4962" spans="1:11" ht="23.1" hidden="1" customHeight="1" x14ac:dyDescent="0.15">
      <c r="A4962" s="130" t="s">
        <v>10016</v>
      </c>
      <c r="B4962" s="130" t="s">
        <v>10017</v>
      </c>
      <c r="C4962" s="130" t="s">
        <v>25</v>
      </c>
      <c r="D4962" s="130">
        <v>0</v>
      </c>
      <c r="E4962" s="131">
        <v>0</v>
      </c>
      <c r="F4962" s="131">
        <v>0</v>
      </c>
      <c r="G4962" s="130" t="s">
        <v>27</v>
      </c>
      <c r="H4962" s="130" t="s">
        <v>41</v>
      </c>
      <c r="I4962" s="130">
        <v>0</v>
      </c>
      <c r="J4962" s="131">
        <v>0</v>
      </c>
      <c r="K4962" s="131">
        <v>0</v>
      </c>
    </row>
    <row r="4963" spans="1:11" ht="23.1" hidden="1" customHeight="1" x14ac:dyDescent="0.15">
      <c r="A4963" s="130" t="s">
        <v>10018</v>
      </c>
      <c r="B4963" s="130" t="s">
        <v>10019</v>
      </c>
      <c r="C4963" s="130" t="s">
        <v>25</v>
      </c>
      <c r="D4963" s="130">
        <v>0</v>
      </c>
      <c r="E4963" s="131">
        <v>0</v>
      </c>
      <c r="F4963" s="131">
        <v>0</v>
      </c>
      <c r="G4963" s="130" t="s">
        <v>27</v>
      </c>
      <c r="H4963" s="130" t="s">
        <v>41</v>
      </c>
      <c r="I4963" s="130">
        <v>0</v>
      </c>
      <c r="J4963" s="131">
        <v>0</v>
      </c>
      <c r="K4963" s="131">
        <v>0</v>
      </c>
    </row>
    <row r="4964" spans="1:11" ht="23.1" hidden="1" customHeight="1" x14ac:dyDescent="0.15">
      <c r="A4964" s="130" t="s">
        <v>10020</v>
      </c>
      <c r="B4964" s="130" t="s">
        <v>10021</v>
      </c>
      <c r="C4964" s="130" t="s">
        <v>11</v>
      </c>
      <c r="D4964" s="130">
        <v>0</v>
      </c>
      <c r="E4964" s="131">
        <v>0</v>
      </c>
      <c r="F4964" s="131">
        <v>0</v>
      </c>
      <c r="G4964" s="130" t="s">
        <v>32</v>
      </c>
      <c r="H4964" s="130">
        <v>0</v>
      </c>
      <c r="I4964" s="130">
        <v>0</v>
      </c>
      <c r="J4964" s="131">
        <v>0</v>
      </c>
      <c r="K4964" s="131">
        <v>0</v>
      </c>
    </row>
    <row r="4965" spans="1:11" ht="23.1" hidden="1" customHeight="1" x14ac:dyDescent="0.15">
      <c r="A4965" s="130" t="s">
        <v>10022</v>
      </c>
      <c r="B4965" s="130" t="s">
        <v>10023</v>
      </c>
      <c r="C4965" s="130" t="s">
        <v>11</v>
      </c>
      <c r="D4965" s="130" t="s">
        <v>40</v>
      </c>
      <c r="E4965" s="131">
        <v>0</v>
      </c>
      <c r="F4965" s="131">
        <v>0</v>
      </c>
      <c r="G4965" s="130" t="s">
        <v>32</v>
      </c>
      <c r="H4965" s="130" t="s">
        <v>40</v>
      </c>
      <c r="I4965" s="130">
        <v>0</v>
      </c>
      <c r="J4965" s="131">
        <v>0</v>
      </c>
      <c r="K4965" s="131">
        <v>0</v>
      </c>
    </row>
    <row r="4966" spans="1:11" ht="23.1" hidden="1" customHeight="1" x14ac:dyDescent="0.15">
      <c r="A4966" s="130" t="s">
        <v>10024</v>
      </c>
      <c r="B4966" s="130" t="s">
        <v>10025</v>
      </c>
      <c r="C4966" s="130" t="s">
        <v>40</v>
      </c>
      <c r="D4966" s="130">
        <v>0</v>
      </c>
      <c r="E4966" s="131">
        <v>0</v>
      </c>
      <c r="F4966" s="131">
        <v>0</v>
      </c>
      <c r="G4966" s="130" t="s">
        <v>40</v>
      </c>
      <c r="H4966" s="130">
        <v>0</v>
      </c>
      <c r="I4966" s="130">
        <v>0</v>
      </c>
      <c r="J4966" s="131">
        <v>0</v>
      </c>
      <c r="K4966" s="131">
        <v>0</v>
      </c>
    </row>
    <row r="4967" spans="1:11" ht="23.1" hidden="1" customHeight="1" x14ac:dyDescent="0.15">
      <c r="A4967" s="130" t="s">
        <v>10026</v>
      </c>
      <c r="B4967" s="130" t="s">
        <v>10027</v>
      </c>
      <c r="C4967" s="130" t="s">
        <v>39</v>
      </c>
      <c r="D4967" s="130" t="s">
        <v>25</v>
      </c>
      <c r="E4967" s="131" t="s">
        <v>35</v>
      </c>
      <c r="F4967" s="131">
        <v>0</v>
      </c>
      <c r="G4967" s="130" t="s">
        <v>43</v>
      </c>
      <c r="H4967" s="130" t="s">
        <v>33</v>
      </c>
      <c r="I4967" s="130" t="s">
        <v>69</v>
      </c>
      <c r="J4967" s="131">
        <v>0</v>
      </c>
      <c r="K4967" s="131">
        <v>0</v>
      </c>
    </row>
    <row r="4968" spans="1:11" ht="23.1" hidden="1" customHeight="1" x14ac:dyDescent="0.15">
      <c r="A4968" s="130" t="s">
        <v>10028</v>
      </c>
      <c r="B4968" s="130" t="s">
        <v>10029</v>
      </c>
      <c r="C4968" s="130" t="s">
        <v>18</v>
      </c>
      <c r="D4968" s="130">
        <v>0</v>
      </c>
      <c r="E4968" s="131">
        <v>0</v>
      </c>
      <c r="F4968" s="131">
        <v>0</v>
      </c>
      <c r="G4968" s="130" t="s">
        <v>18</v>
      </c>
      <c r="H4968" s="130">
        <v>0</v>
      </c>
      <c r="I4968" s="130">
        <v>0</v>
      </c>
      <c r="J4968" s="131">
        <v>0</v>
      </c>
      <c r="K4968" s="131">
        <v>0</v>
      </c>
    </row>
    <row r="4969" spans="1:11" ht="23.1" hidden="1" customHeight="1" x14ac:dyDescent="0.15">
      <c r="A4969" s="130" t="s">
        <v>10030</v>
      </c>
      <c r="B4969" s="130" t="s">
        <v>10031</v>
      </c>
      <c r="C4969" s="130" t="s">
        <v>25</v>
      </c>
      <c r="D4969" s="130">
        <v>0</v>
      </c>
      <c r="E4969" s="131">
        <v>0</v>
      </c>
      <c r="F4969" s="131">
        <v>0</v>
      </c>
      <c r="G4969" s="130" t="s">
        <v>41</v>
      </c>
      <c r="H4969" s="130" t="s">
        <v>55</v>
      </c>
      <c r="I4969" s="130">
        <v>0</v>
      </c>
      <c r="J4969" s="131">
        <v>0</v>
      </c>
      <c r="K4969" s="131">
        <v>0</v>
      </c>
    </row>
    <row r="4970" spans="1:11" ht="23.1" hidden="1" customHeight="1" x14ac:dyDescent="0.15">
      <c r="A4970" s="130" t="s">
        <v>10032</v>
      </c>
      <c r="B4970" s="130" t="s">
        <v>10033</v>
      </c>
      <c r="C4970" s="130" t="s">
        <v>11</v>
      </c>
      <c r="D4970" s="130" t="s">
        <v>40</v>
      </c>
      <c r="E4970" s="131">
        <v>0</v>
      </c>
      <c r="F4970" s="131">
        <v>0</v>
      </c>
      <c r="G4970" s="130" t="s">
        <v>32</v>
      </c>
      <c r="H4970" s="130" t="s">
        <v>40</v>
      </c>
      <c r="I4970" s="130">
        <v>0</v>
      </c>
      <c r="J4970" s="131">
        <v>0</v>
      </c>
      <c r="K4970" s="131">
        <v>0</v>
      </c>
    </row>
    <row r="4971" spans="1:11" ht="23.1" hidden="1" customHeight="1" x14ac:dyDescent="0.15">
      <c r="A4971" s="130" t="s">
        <v>10034</v>
      </c>
      <c r="B4971" s="130" t="s">
        <v>10035</v>
      </c>
      <c r="C4971" s="130" t="s">
        <v>12</v>
      </c>
      <c r="D4971" s="130">
        <v>0</v>
      </c>
      <c r="E4971" s="131">
        <v>0</v>
      </c>
      <c r="F4971" s="131">
        <v>0</v>
      </c>
      <c r="G4971" s="130" t="s">
        <v>19</v>
      </c>
      <c r="H4971" s="130">
        <v>0</v>
      </c>
      <c r="I4971" s="130">
        <v>0</v>
      </c>
      <c r="J4971" s="131">
        <v>0</v>
      </c>
      <c r="K4971" s="131">
        <v>0</v>
      </c>
    </row>
    <row r="4972" spans="1:11" ht="23.1" hidden="1" customHeight="1" x14ac:dyDescent="0.15">
      <c r="A4972" s="130" t="s">
        <v>10036</v>
      </c>
      <c r="B4972" s="130" t="s">
        <v>10037</v>
      </c>
      <c r="C4972" s="130" t="s">
        <v>35</v>
      </c>
      <c r="D4972" s="130">
        <v>0</v>
      </c>
      <c r="E4972" s="131">
        <v>0</v>
      </c>
      <c r="F4972" s="131">
        <v>0</v>
      </c>
      <c r="G4972" s="130" t="s">
        <v>36</v>
      </c>
      <c r="H4972" s="130">
        <v>0</v>
      </c>
      <c r="I4972" s="130">
        <v>0</v>
      </c>
      <c r="J4972" s="131">
        <v>0</v>
      </c>
      <c r="K4972" s="131">
        <v>0</v>
      </c>
    </row>
    <row r="4973" spans="1:11" ht="23.1" hidden="1" customHeight="1" x14ac:dyDescent="0.15">
      <c r="A4973" s="130" t="s">
        <v>10038</v>
      </c>
      <c r="B4973" s="130" t="s">
        <v>10039</v>
      </c>
      <c r="C4973" s="130" t="s">
        <v>17</v>
      </c>
      <c r="D4973" s="130">
        <v>0</v>
      </c>
      <c r="E4973" s="131">
        <v>0</v>
      </c>
      <c r="F4973" s="131">
        <v>0</v>
      </c>
      <c r="G4973" s="130" t="s">
        <v>23</v>
      </c>
      <c r="H4973" s="130">
        <v>0</v>
      </c>
      <c r="I4973" s="130">
        <v>0</v>
      </c>
      <c r="J4973" s="131">
        <v>0</v>
      </c>
      <c r="K4973" s="131">
        <v>0</v>
      </c>
    </row>
    <row r="4974" spans="1:11" ht="23.1" hidden="1" customHeight="1" x14ac:dyDescent="0.15">
      <c r="A4974" s="130" t="s">
        <v>10040</v>
      </c>
      <c r="B4974" s="130" t="s">
        <v>10041</v>
      </c>
      <c r="C4974" s="130" t="s">
        <v>25</v>
      </c>
      <c r="D4974" s="130">
        <v>0</v>
      </c>
      <c r="E4974" s="131">
        <v>0</v>
      </c>
      <c r="F4974" s="131">
        <v>0</v>
      </c>
      <c r="G4974" s="130" t="s">
        <v>41</v>
      </c>
      <c r="H4974" s="130">
        <v>0</v>
      </c>
      <c r="I4974" s="130">
        <v>0</v>
      </c>
      <c r="J4974" s="131">
        <v>0</v>
      </c>
      <c r="K4974" s="131">
        <v>0</v>
      </c>
    </row>
    <row r="4975" spans="1:11" ht="23.1" hidden="1" customHeight="1" x14ac:dyDescent="0.15">
      <c r="A4975" s="130" t="s">
        <v>10042</v>
      </c>
      <c r="B4975" s="130" t="s">
        <v>10043</v>
      </c>
      <c r="C4975" s="130" t="s">
        <v>18</v>
      </c>
      <c r="D4975" s="130">
        <v>0</v>
      </c>
      <c r="E4975" s="131">
        <v>0</v>
      </c>
      <c r="F4975" s="131">
        <v>0</v>
      </c>
      <c r="G4975" s="130" t="s">
        <v>18</v>
      </c>
      <c r="H4975" s="130">
        <v>0</v>
      </c>
      <c r="I4975" s="130">
        <v>0</v>
      </c>
      <c r="J4975" s="131">
        <v>0</v>
      </c>
      <c r="K4975" s="131">
        <v>0</v>
      </c>
    </row>
    <row r="4976" spans="1:11" ht="23.1" hidden="1" customHeight="1" x14ac:dyDescent="0.15">
      <c r="A4976" s="130" t="s">
        <v>10044</v>
      </c>
      <c r="B4976" s="130" t="s">
        <v>10045</v>
      </c>
      <c r="C4976" s="130" t="s">
        <v>18</v>
      </c>
      <c r="D4976" s="130">
        <v>0</v>
      </c>
      <c r="E4976" s="131">
        <v>0</v>
      </c>
      <c r="F4976" s="131">
        <v>0</v>
      </c>
      <c r="G4976" s="130" t="s">
        <v>18</v>
      </c>
      <c r="H4976" s="130">
        <v>0</v>
      </c>
      <c r="I4976" s="130">
        <v>0</v>
      </c>
      <c r="J4976" s="131">
        <v>0</v>
      </c>
      <c r="K4976" s="131">
        <v>0</v>
      </c>
    </row>
    <row r="4977" spans="1:11" ht="23.1" hidden="1" customHeight="1" x14ac:dyDescent="0.15">
      <c r="A4977" s="130" t="s">
        <v>10046</v>
      </c>
      <c r="B4977" s="130" t="s">
        <v>10047</v>
      </c>
      <c r="C4977" s="130" t="s">
        <v>35</v>
      </c>
      <c r="D4977" s="130">
        <v>0</v>
      </c>
      <c r="E4977" s="131">
        <v>0</v>
      </c>
      <c r="F4977" s="131">
        <v>0</v>
      </c>
      <c r="G4977" s="130" t="s">
        <v>76</v>
      </c>
      <c r="H4977" s="130">
        <v>0</v>
      </c>
      <c r="I4977" s="130">
        <v>0</v>
      </c>
      <c r="J4977" s="131">
        <v>0</v>
      </c>
      <c r="K4977" s="131">
        <v>0</v>
      </c>
    </row>
    <row r="4978" spans="1:11" ht="23.1" hidden="1" customHeight="1" x14ac:dyDescent="0.15">
      <c r="A4978" s="130" t="s">
        <v>10048</v>
      </c>
      <c r="B4978" s="130" t="s">
        <v>10049</v>
      </c>
      <c r="C4978" s="130" t="s">
        <v>18</v>
      </c>
      <c r="D4978" s="130">
        <v>0</v>
      </c>
      <c r="E4978" s="131">
        <v>0</v>
      </c>
      <c r="F4978" s="131">
        <v>0</v>
      </c>
      <c r="G4978" s="130" t="s">
        <v>18</v>
      </c>
      <c r="H4978" s="130">
        <v>0</v>
      </c>
      <c r="I4978" s="130">
        <v>0</v>
      </c>
      <c r="J4978" s="131">
        <v>0</v>
      </c>
      <c r="K4978" s="131">
        <v>0</v>
      </c>
    </row>
    <row r="4979" spans="1:11" ht="23.1" hidden="1" customHeight="1" x14ac:dyDescent="0.15">
      <c r="A4979" s="130" t="s">
        <v>10050</v>
      </c>
      <c r="B4979" s="130" t="s">
        <v>10051</v>
      </c>
      <c r="C4979" s="130" t="s">
        <v>11</v>
      </c>
      <c r="D4979" s="130" t="s">
        <v>18</v>
      </c>
      <c r="E4979" s="131">
        <v>0</v>
      </c>
      <c r="F4979" s="131">
        <v>0</v>
      </c>
      <c r="G4979" s="130" t="s">
        <v>32</v>
      </c>
      <c r="H4979" s="130" t="s">
        <v>18</v>
      </c>
      <c r="I4979" s="130">
        <v>0</v>
      </c>
      <c r="J4979" s="131">
        <v>0</v>
      </c>
      <c r="K4979" s="131">
        <v>0</v>
      </c>
    </row>
    <row r="4980" spans="1:11" ht="23.1" hidden="1" customHeight="1" x14ac:dyDescent="0.15">
      <c r="A4980" s="130" t="s">
        <v>10052</v>
      </c>
      <c r="B4980" s="130" t="s">
        <v>10053</v>
      </c>
      <c r="C4980" s="130" t="s">
        <v>18</v>
      </c>
      <c r="D4980" s="130">
        <v>0</v>
      </c>
      <c r="E4980" s="131">
        <v>0</v>
      </c>
      <c r="F4980" s="131">
        <v>0</v>
      </c>
      <c r="G4980" s="130" t="s">
        <v>18</v>
      </c>
      <c r="H4980" s="130">
        <v>0</v>
      </c>
      <c r="I4980" s="130">
        <v>0</v>
      </c>
      <c r="J4980" s="131">
        <v>0</v>
      </c>
      <c r="K4980" s="131">
        <v>0</v>
      </c>
    </row>
    <row r="4981" spans="1:11" ht="23.1" hidden="1" customHeight="1" x14ac:dyDescent="0.15">
      <c r="A4981" s="130" t="s">
        <v>10054</v>
      </c>
      <c r="B4981" s="130" t="s">
        <v>10055</v>
      </c>
      <c r="C4981" s="130" t="s">
        <v>18</v>
      </c>
      <c r="D4981" s="130">
        <v>0</v>
      </c>
      <c r="E4981" s="131">
        <v>0</v>
      </c>
      <c r="F4981" s="131">
        <v>0</v>
      </c>
      <c r="G4981" s="130" t="s">
        <v>18</v>
      </c>
      <c r="H4981" s="130">
        <v>0</v>
      </c>
      <c r="I4981" s="130">
        <v>0</v>
      </c>
      <c r="J4981" s="131">
        <v>0</v>
      </c>
      <c r="K4981" s="131">
        <v>0</v>
      </c>
    </row>
    <row r="4982" spans="1:11" ht="23.1" hidden="1" customHeight="1" x14ac:dyDescent="0.15">
      <c r="A4982" s="130" t="s">
        <v>10056</v>
      </c>
      <c r="B4982" s="130" t="s">
        <v>10057</v>
      </c>
      <c r="C4982" s="130" t="s">
        <v>11</v>
      </c>
      <c r="D4982" s="130">
        <v>0</v>
      </c>
      <c r="E4982" s="131">
        <v>0</v>
      </c>
      <c r="F4982" s="131">
        <v>0</v>
      </c>
      <c r="G4982" s="130" t="s">
        <v>13</v>
      </c>
      <c r="H4982" s="130">
        <v>0</v>
      </c>
      <c r="I4982" s="130">
        <v>0</v>
      </c>
      <c r="J4982" s="131">
        <v>0</v>
      </c>
      <c r="K4982" s="131">
        <v>0</v>
      </c>
    </row>
    <row r="4983" spans="1:11" ht="23.1" hidden="1" customHeight="1" x14ac:dyDescent="0.15">
      <c r="A4983" s="130" t="s">
        <v>10058</v>
      </c>
      <c r="B4983" s="130" t="s">
        <v>10059</v>
      </c>
      <c r="C4983" s="130" t="s">
        <v>17</v>
      </c>
      <c r="D4983" s="130" t="s">
        <v>25</v>
      </c>
      <c r="E4983" s="131">
        <v>0</v>
      </c>
      <c r="F4983" s="131">
        <v>0</v>
      </c>
      <c r="G4983" s="130" t="s">
        <v>23</v>
      </c>
      <c r="H4983" s="130" t="s">
        <v>72</v>
      </c>
      <c r="I4983" s="130">
        <v>0</v>
      </c>
      <c r="J4983" s="131">
        <v>0</v>
      </c>
      <c r="K4983" s="131">
        <v>0</v>
      </c>
    </row>
    <row r="4984" spans="1:11" ht="23.1" hidden="1" customHeight="1" x14ac:dyDescent="0.15">
      <c r="A4984" s="130" t="s">
        <v>10060</v>
      </c>
      <c r="B4984" s="130" t="s">
        <v>10061</v>
      </c>
      <c r="C4984" s="130" t="s">
        <v>40</v>
      </c>
      <c r="D4984" s="130">
        <v>0</v>
      </c>
      <c r="E4984" s="131">
        <v>0</v>
      </c>
      <c r="F4984" s="131">
        <v>0</v>
      </c>
      <c r="G4984" s="130" t="s">
        <v>40</v>
      </c>
      <c r="H4984" s="130">
        <v>0</v>
      </c>
      <c r="I4984" s="130">
        <v>0</v>
      </c>
      <c r="J4984" s="131">
        <v>0</v>
      </c>
      <c r="K4984" s="131">
        <v>0</v>
      </c>
    </row>
    <row r="4985" spans="1:11" ht="23.1" hidden="1" customHeight="1" x14ac:dyDescent="0.15">
      <c r="A4985" s="130" t="s">
        <v>10062</v>
      </c>
      <c r="B4985" s="130" t="s">
        <v>10063</v>
      </c>
      <c r="C4985" s="130" t="s">
        <v>11</v>
      </c>
      <c r="D4985" s="130">
        <v>0</v>
      </c>
      <c r="E4985" s="131">
        <v>0</v>
      </c>
      <c r="F4985" s="131">
        <v>0</v>
      </c>
      <c r="G4985" s="130" t="s">
        <v>32</v>
      </c>
      <c r="H4985" s="130">
        <v>0</v>
      </c>
      <c r="I4985" s="130">
        <v>0</v>
      </c>
      <c r="J4985" s="131">
        <v>0</v>
      </c>
      <c r="K4985" s="131">
        <v>0</v>
      </c>
    </row>
    <row r="4986" spans="1:11" ht="23.1" hidden="1" customHeight="1" x14ac:dyDescent="0.15">
      <c r="A4986" s="130" t="s">
        <v>10064</v>
      </c>
      <c r="B4986" s="130" t="s">
        <v>10065</v>
      </c>
      <c r="C4986" s="130" t="s">
        <v>11</v>
      </c>
      <c r="D4986" s="130">
        <v>0</v>
      </c>
      <c r="E4986" s="131">
        <v>0</v>
      </c>
      <c r="F4986" s="131">
        <v>0</v>
      </c>
      <c r="G4986" s="130" t="s">
        <v>13</v>
      </c>
      <c r="H4986" s="130">
        <v>0</v>
      </c>
      <c r="I4986" s="130">
        <v>0</v>
      </c>
      <c r="J4986" s="131">
        <v>0</v>
      </c>
      <c r="K4986" s="131">
        <v>0</v>
      </c>
    </row>
    <row r="4987" spans="1:11" ht="23.1" hidden="1" customHeight="1" x14ac:dyDescent="0.15">
      <c r="A4987" s="130" t="s">
        <v>10066</v>
      </c>
      <c r="B4987" s="130" t="s">
        <v>10067</v>
      </c>
      <c r="C4987" s="130" t="s">
        <v>11</v>
      </c>
      <c r="D4987" s="130">
        <v>0</v>
      </c>
      <c r="E4987" s="131">
        <v>0</v>
      </c>
      <c r="F4987" s="131">
        <v>0</v>
      </c>
      <c r="G4987" s="130" t="s">
        <v>32</v>
      </c>
      <c r="H4987" s="130">
        <v>0</v>
      </c>
      <c r="I4987" s="130">
        <v>0</v>
      </c>
      <c r="J4987" s="131">
        <v>0</v>
      </c>
      <c r="K4987" s="131">
        <v>0</v>
      </c>
    </row>
    <row r="4988" spans="1:11" ht="23.1" hidden="1" customHeight="1" x14ac:dyDescent="0.15">
      <c r="A4988" s="130" t="s">
        <v>10068</v>
      </c>
      <c r="B4988" s="130" t="s">
        <v>10069</v>
      </c>
      <c r="C4988" s="130" t="s">
        <v>11</v>
      </c>
      <c r="D4988" s="130">
        <v>0</v>
      </c>
      <c r="E4988" s="131">
        <v>0</v>
      </c>
      <c r="F4988" s="131">
        <v>0</v>
      </c>
      <c r="G4988" s="130" t="s">
        <v>13</v>
      </c>
      <c r="H4988" s="130">
        <v>0</v>
      </c>
      <c r="I4988" s="130">
        <v>0</v>
      </c>
      <c r="J4988" s="131">
        <v>0</v>
      </c>
      <c r="K4988" s="131">
        <v>0</v>
      </c>
    </row>
    <row r="4989" spans="1:11" ht="23.1" hidden="1" customHeight="1" x14ac:dyDescent="0.15">
      <c r="A4989" s="130" t="s">
        <v>10070</v>
      </c>
      <c r="B4989" s="130" t="s">
        <v>10071</v>
      </c>
      <c r="C4989" s="130" t="s">
        <v>40</v>
      </c>
      <c r="D4989" s="130" t="s">
        <v>11</v>
      </c>
      <c r="E4989" s="131">
        <v>0</v>
      </c>
      <c r="F4989" s="131">
        <v>0</v>
      </c>
      <c r="G4989" s="130" t="s">
        <v>40</v>
      </c>
      <c r="H4989" s="130" t="s">
        <v>57</v>
      </c>
      <c r="I4989" s="130">
        <v>0</v>
      </c>
      <c r="J4989" s="131">
        <v>0</v>
      </c>
      <c r="K4989" s="131">
        <v>0</v>
      </c>
    </row>
    <row r="4990" spans="1:11" ht="23.1" hidden="1" customHeight="1" x14ac:dyDescent="0.15">
      <c r="A4990" s="130" t="s">
        <v>10072</v>
      </c>
      <c r="B4990" s="130" t="s">
        <v>10073</v>
      </c>
      <c r="C4990" s="130" t="s">
        <v>11</v>
      </c>
      <c r="D4990" s="130">
        <v>0</v>
      </c>
      <c r="E4990" s="131">
        <v>0</v>
      </c>
      <c r="F4990" s="131">
        <v>0</v>
      </c>
      <c r="G4990" s="130" t="s">
        <v>13</v>
      </c>
      <c r="H4990" s="130">
        <v>0</v>
      </c>
      <c r="I4990" s="130">
        <v>0</v>
      </c>
      <c r="J4990" s="131">
        <v>0</v>
      </c>
      <c r="K4990" s="131">
        <v>0</v>
      </c>
    </row>
    <row r="4991" spans="1:11" ht="23.1" hidden="1" customHeight="1" x14ac:dyDescent="0.15">
      <c r="A4991" s="130" t="s">
        <v>10074</v>
      </c>
      <c r="B4991" s="130" t="s">
        <v>10075</v>
      </c>
      <c r="C4991" s="130" t="s">
        <v>11</v>
      </c>
      <c r="D4991" s="130">
        <v>0</v>
      </c>
      <c r="E4991" s="131">
        <v>0</v>
      </c>
      <c r="F4991" s="131">
        <v>0</v>
      </c>
      <c r="G4991" s="130" t="s">
        <v>13</v>
      </c>
      <c r="H4991" s="130">
        <v>0</v>
      </c>
      <c r="I4991" s="130">
        <v>0</v>
      </c>
      <c r="J4991" s="131">
        <v>0</v>
      </c>
      <c r="K4991" s="131">
        <v>0</v>
      </c>
    </row>
    <row r="4992" spans="1:11" ht="23.1" hidden="1" customHeight="1" x14ac:dyDescent="0.15">
      <c r="A4992" s="130" t="s">
        <v>10076</v>
      </c>
      <c r="B4992" s="130" t="s">
        <v>10077</v>
      </c>
      <c r="C4992" s="130" t="s">
        <v>11</v>
      </c>
      <c r="D4992" s="130">
        <v>0</v>
      </c>
      <c r="E4992" s="131">
        <v>0</v>
      </c>
      <c r="F4992" s="131">
        <v>0</v>
      </c>
      <c r="G4992" s="130" t="s">
        <v>13</v>
      </c>
      <c r="H4992" s="130">
        <v>0</v>
      </c>
      <c r="I4992" s="130">
        <v>0</v>
      </c>
      <c r="J4992" s="131">
        <v>0</v>
      </c>
      <c r="K4992" s="131">
        <v>0</v>
      </c>
    </row>
    <row r="4993" spans="1:11" ht="23.1" hidden="1" customHeight="1" x14ac:dyDescent="0.15">
      <c r="A4993" s="130" t="s">
        <v>10078</v>
      </c>
      <c r="B4993" s="130" t="s">
        <v>10079</v>
      </c>
      <c r="C4993" s="130" t="s">
        <v>25</v>
      </c>
      <c r="D4993" s="130">
        <v>0</v>
      </c>
      <c r="E4993" s="131">
        <v>0</v>
      </c>
      <c r="F4993" s="131">
        <v>0</v>
      </c>
      <c r="G4993" s="130" t="s">
        <v>64</v>
      </c>
      <c r="H4993" s="130" t="s">
        <v>29</v>
      </c>
      <c r="I4993" s="130">
        <v>0</v>
      </c>
      <c r="J4993" s="131">
        <v>0</v>
      </c>
      <c r="K4993" s="131">
        <v>0</v>
      </c>
    </row>
    <row r="4994" spans="1:11" ht="23.1" hidden="1" customHeight="1" x14ac:dyDescent="0.15">
      <c r="A4994" s="130" t="s">
        <v>10080</v>
      </c>
      <c r="B4994" s="130" t="s">
        <v>10081</v>
      </c>
      <c r="C4994" s="130" t="s">
        <v>25</v>
      </c>
      <c r="D4994" s="130">
        <v>0</v>
      </c>
      <c r="E4994" s="131">
        <v>0</v>
      </c>
      <c r="F4994" s="131">
        <v>0</v>
      </c>
      <c r="G4994" s="130" t="s">
        <v>27</v>
      </c>
      <c r="H4994" s="130">
        <v>0</v>
      </c>
      <c r="I4994" s="130">
        <v>0</v>
      </c>
      <c r="J4994" s="131">
        <v>0</v>
      </c>
      <c r="K4994" s="131">
        <v>0</v>
      </c>
    </row>
    <row r="4995" spans="1:11" ht="23.1" hidden="1" customHeight="1" x14ac:dyDescent="0.15">
      <c r="A4995" s="130" t="s">
        <v>10082</v>
      </c>
      <c r="B4995" s="130" t="s">
        <v>10083</v>
      </c>
      <c r="C4995" s="130" t="s">
        <v>25</v>
      </c>
      <c r="D4995" s="130">
        <v>0</v>
      </c>
      <c r="E4995" s="131">
        <v>0</v>
      </c>
      <c r="F4995" s="131">
        <v>0</v>
      </c>
      <c r="G4995" s="130" t="s">
        <v>27</v>
      </c>
      <c r="H4995" s="130">
        <v>0</v>
      </c>
      <c r="I4995" s="130">
        <v>0</v>
      </c>
      <c r="J4995" s="131">
        <v>0</v>
      </c>
      <c r="K4995" s="131">
        <v>0</v>
      </c>
    </row>
    <row r="4996" spans="1:11" ht="23.1" hidden="1" customHeight="1" x14ac:dyDescent="0.15">
      <c r="A4996" s="130" t="s">
        <v>10084</v>
      </c>
      <c r="B4996" s="130" t="s">
        <v>10085</v>
      </c>
      <c r="C4996" s="130" t="s">
        <v>39</v>
      </c>
      <c r="D4996" s="130">
        <v>0</v>
      </c>
      <c r="E4996" s="131">
        <v>0</v>
      </c>
      <c r="F4996" s="131">
        <v>0</v>
      </c>
      <c r="G4996" s="130" t="s">
        <v>43</v>
      </c>
      <c r="H4996" s="130">
        <v>0</v>
      </c>
      <c r="I4996" s="130">
        <v>0</v>
      </c>
      <c r="J4996" s="131">
        <v>0</v>
      </c>
      <c r="K4996" s="131">
        <v>0</v>
      </c>
    </row>
    <row r="4997" spans="1:11" ht="23.1" hidden="1" customHeight="1" x14ac:dyDescent="0.15">
      <c r="A4997" s="130" t="s">
        <v>10086</v>
      </c>
      <c r="B4997" s="130" t="s">
        <v>10087</v>
      </c>
      <c r="C4997" s="130" t="s">
        <v>11</v>
      </c>
      <c r="D4997" s="130">
        <v>0</v>
      </c>
      <c r="E4997" s="131">
        <v>0</v>
      </c>
      <c r="F4997" s="131">
        <v>0</v>
      </c>
      <c r="G4997" s="130" t="s">
        <v>13</v>
      </c>
      <c r="H4997" s="130">
        <v>0</v>
      </c>
      <c r="I4997" s="130">
        <v>0</v>
      </c>
      <c r="J4997" s="131">
        <v>0</v>
      </c>
      <c r="K4997" s="131">
        <v>0</v>
      </c>
    </row>
    <row r="4998" spans="1:11" ht="23.1" hidden="1" customHeight="1" x14ac:dyDescent="0.15">
      <c r="A4998" s="130" t="s">
        <v>10088</v>
      </c>
      <c r="B4998" s="130" t="s">
        <v>10089</v>
      </c>
      <c r="C4998" s="130" t="s">
        <v>11</v>
      </c>
      <c r="D4998" s="130">
        <v>0</v>
      </c>
      <c r="E4998" s="131">
        <v>0</v>
      </c>
      <c r="F4998" s="131">
        <v>0</v>
      </c>
      <c r="G4998" s="130" t="s">
        <v>13</v>
      </c>
      <c r="H4998" s="130">
        <v>0</v>
      </c>
      <c r="I4998" s="130">
        <v>0</v>
      </c>
      <c r="J4998" s="131">
        <v>0</v>
      </c>
      <c r="K4998" s="131">
        <v>0</v>
      </c>
    </row>
    <row r="4999" spans="1:11" ht="23.1" hidden="1" customHeight="1" x14ac:dyDescent="0.15">
      <c r="A4999" s="130" t="s">
        <v>10090</v>
      </c>
      <c r="B4999" s="130" t="s">
        <v>10091</v>
      </c>
      <c r="C4999" s="130" t="s">
        <v>11</v>
      </c>
      <c r="D4999" s="130">
        <v>0</v>
      </c>
      <c r="E4999" s="131">
        <v>0</v>
      </c>
      <c r="F4999" s="131">
        <v>0</v>
      </c>
      <c r="G4999" s="130" t="s">
        <v>13</v>
      </c>
      <c r="H4999" s="130">
        <v>0</v>
      </c>
      <c r="I4999" s="130">
        <v>0</v>
      </c>
      <c r="J4999" s="131">
        <v>0</v>
      </c>
      <c r="K4999" s="131">
        <v>0</v>
      </c>
    </row>
    <row r="5000" spans="1:11" ht="23.1" hidden="1" customHeight="1" x14ac:dyDescent="0.15">
      <c r="A5000" s="130" t="s">
        <v>10092</v>
      </c>
      <c r="B5000" s="130" t="s">
        <v>10093</v>
      </c>
      <c r="C5000" s="130" t="s">
        <v>18</v>
      </c>
      <c r="D5000" s="130">
        <v>0</v>
      </c>
      <c r="E5000" s="131">
        <v>0</v>
      </c>
      <c r="F5000" s="131">
        <v>0</v>
      </c>
      <c r="G5000" s="130" t="s">
        <v>18</v>
      </c>
      <c r="H5000" s="130">
        <v>0</v>
      </c>
      <c r="I5000" s="130">
        <v>0</v>
      </c>
      <c r="J5000" s="131">
        <v>0</v>
      </c>
      <c r="K5000" s="131">
        <v>0</v>
      </c>
    </row>
    <row r="5001" spans="1:11" ht="23.1" hidden="1" customHeight="1" x14ac:dyDescent="0.15">
      <c r="A5001" s="130" t="s">
        <v>10094</v>
      </c>
      <c r="B5001" s="130" t="s">
        <v>10095</v>
      </c>
      <c r="C5001" s="130" t="s">
        <v>18</v>
      </c>
      <c r="D5001" s="130">
        <v>0</v>
      </c>
      <c r="E5001" s="131">
        <v>0</v>
      </c>
      <c r="F5001" s="131">
        <v>0</v>
      </c>
      <c r="G5001" s="130" t="s">
        <v>18</v>
      </c>
      <c r="H5001" s="130">
        <v>0</v>
      </c>
      <c r="I5001" s="130">
        <v>0</v>
      </c>
      <c r="J5001" s="131">
        <v>0</v>
      </c>
      <c r="K5001" s="131">
        <v>0</v>
      </c>
    </row>
    <row r="5002" spans="1:11" ht="23.1" hidden="1" customHeight="1" x14ac:dyDescent="0.15">
      <c r="A5002" s="130" t="s">
        <v>10096</v>
      </c>
      <c r="B5002" s="130" t="s">
        <v>10097</v>
      </c>
      <c r="C5002" s="130" t="s">
        <v>11</v>
      </c>
      <c r="D5002" s="130">
        <v>0</v>
      </c>
      <c r="E5002" s="131">
        <v>0</v>
      </c>
      <c r="F5002" s="131">
        <v>0</v>
      </c>
      <c r="G5002" s="130" t="s">
        <v>13</v>
      </c>
      <c r="H5002" s="130">
        <v>0</v>
      </c>
      <c r="I5002" s="130">
        <v>0</v>
      </c>
      <c r="J5002" s="131">
        <v>0</v>
      </c>
      <c r="K5002" s="131">
        <v>0</v>
      </c>
    </row>
    <row r="5003" spans="1:11" ht="23.1" hidden="1" customHeight="1" x14ac:dyDescent="0.15">
      <c r="A5003" s="130" t="s">
        <v>10098</v>
      </c>
      <c r="B5003" s="130" t="s">
        <v>10099</v>
      </c>
      <c r="C5003" s="130" t="s">
        <v>22</v>
      </c>
      <c r="D5003" s="130" t="s">
        <v>11</v>
      </c>
      <c r="E5003" s="131">
        <v>0</v>
      </c>
      <c r="F5003" s="131">
        <v>0</v>
      </c>
      <c r="G5003" s="130" t="s">
        <v>70</v>
      </c>
      <c r="H5003" s="130" t="s">
        <v>32</v>
      </c>
      <c r="I5003" s="130">
        <v>0</v>
      </c>
      <c r="J5003" s="131">
        <v>0</v>
      </c>
      <c r="K5003" s="131">
        <v>0</v>
      </c>
    </row>
    <row r="5004" spans="1:11" ht="23.1" hidden="1" customHeight="1" x14ac:dyDescent="0.15">
      <c r="A5004" s="130" t="s">
        <v>10100</v>
      </c>
      <c r="B5004" s="130" t="s">
        <v>10101</v>
      </c>
      <c r="C5004" s="130" t="s">
        <v>35</v>
      </c>
      <c r="D5004" s="130">
        <v>0</v>
      </c>
      <c r="E5004" s="131">
        <v>0</v>
      </c>
      <c r="F5004" s="131">
        <v>0</v>
      </c>
      <c r="G5004" s="130" t="s">
        <v>36</v>
      </c>
      <c r="H5004" s="130">
        <v>0</v>
      </c>
      <c r="I5004" s="130">
        <v>0</v>
      </c>
      <c r="J5004" s="131">
        <v>0</v>
      </c>
      <c r="K5004" s="131">
        <v>0</v>
      </c>
    </row>
    <row r="5005" spans="1:11" ht="23.1" hidden="1" customHeight="1" x14ac:dyDescent="0.15">
      <c r="A5005" s="130" t="s">
        <v>10102</v>
      </c>
      <c r="B5005" s="130" t="s">
        <v>10103</v>
      </c>
      <c r="C5005" s="130" t="s">
        <v>25</v>
      </c>
      <c r="D5005" s="130">
        <v>0</v>
      </c>
      <c r="E5005" s="131">
        <v>0</v>
      </c>
      <c r="F5005" s="131">
        <v>0</v>
      </c>
      <c r="G5005" s="130" t="s">
        <v>64</v>
      </c>
      <c r="H5005" s="130">
        <v>0</v>
      </c>
      <c r="I5005" s="130">
        <v>0</v>
      </c>
      <c r="J5005" s="131">
        <v>0</v>
      </c>
      <c r="K5005" s="131">
        <v>0</v>
      </c>
    </row>
    <row r="5006" spans="1:11" ht="23.1" hidden="1" customHeight="1" x14ac:dyDescent="0.15">
      <c r="A5006" s="130" t="s">
        <v>10104</v>
      </c>
      <c r="B5006" s="130" t="s">
        <v>10105</v>
      </c>
      <c r="C5006" s="130" t="s">
        <v>26</v>
      </c>
      <c r="D5006" s="130">
        <v>0</v>
      </c>
      <c r="E5006" s="131">
        <v>0</v>
      </c>
      <c r="F5006" s="131">
        <v>0</v>
      </c>
      <c r="G5006" s="130" t="s">
        <v>26</v>
      </c>
      <c r="H5006" s="130">
        <v>0</v>
      </c>
      <c r="I5006" s="130">
        <v>0</v>
      </c>
      <c r="J5006" s="131">
        <v>0</v>
      </c>
      <c r="K5006" s="131">
        <v>0</v>
      </c>
    </row>
    <row r="5007" spans="1:11" ht="23.1" hidden="1" customHeight="1" x14ac:dyDescent="0.15">
      <c r="A5007" s="130" t="s">
        <v>10106</v>
      </c>
      <c r="B5007" s="130" t="s">
        <v>10107</v>
      </c>
      <c r="C5007" s="130" t="s">
        <v>18</v>
      </c>
      <c r="D5007" s="130">
        <v>0</v>
      </c>
      <c r="E5007" s="131">
        <v>0</v>
      </c>
      <c r="F5007" s="131">
        <v>0</v>
      </c>
      <c r="G5007" s="130" t="s">
        <v>18</v>
      </c>
      <c r="H5007" s="130">
        <v>0</v>
      </c>
      <c r="I5007" s="130">
        <v>0</v>
      </c>
      <c r="J5007" s="131">
        <v>0</v>
      </c>
      <c r="K5007" s="131">
        <v>0</v>
      </c>
    </row>
    <row r="5008" spans="1:11" ht="23.1" hidden="1" customHeight="1" x14ac:dyDescent="0.15">
      <c r="A5008" s="130" t="s">
        <v>10108</v>
      </c>
      <c r="B5008" s="130" t="s">
        <v>10109</v>
      </c>
      <c r="C5008" s="130" t="s">
        <v>25</v>
      </c>
      <c r="D5008" s="130">
        <v>0</v>
      </c>
      <c r="E5008" s="131">
        <v>0</v>
      </c>
      <c r="F5008" s="131">
        <v>0</v>
      </c>
      <c r="G5008" s="130" t="s">
        <v>64</v>
      </c>
      <c r="H5008" s="130">
        <v>0</v>
      </c>
      <c r="I5008" s="130">
        <v>0</v>
      </c>
      <c r="J5008" s="131">
        <v>0</v>
      </c>
      <c r="K5008" s="131">
        <v>0</v>
      </c>
    </row>
    <row r="5009" spans="1:11" ht="23.1" hidden="1" customHeight="1" x14ac:dyDescent="0.15">
      <c r="A5009" s="130" t="s">
        <v>10110</v>
      </c>
      <c r="B5009" s="130" t="s">
        <v>10111</v>
      </c>
      <c r="C5009" s="130" t="s">
        <v>18</v>
      </c>
      <c r="D5009" s="130">
        <v>0</v>
      </c>
      <c r="E5009" s="131">
        <v>0</v>
      </c>
      <c r="F5009" s="131">
        <v>0</v>
      </c>
      <c r="G5009" s="130" t="s">
        <v>18</v>
      </c>
      <c r="H5009" s="130">
        <v>0</v>
      </c>
      <c r="I5009" s="130">
        <v>0</v>
      </c>
      <c r="J5009" s="131">
        <v>0</v>
      </c>
      <c r="K5009" s="131">
        <v>0</v>
      </c>
    </row>
    <row r="5010" spans="1:11" ht="23.1" hidden="1" customHeight="1" x14ac:dyDescent="0.15">
      <c r="A5010" s="130" t="s">
        <v>10112</v>
      </c>
      <c r="B5010" s="130" t="s">
        <v>10113</v>
      </c>
      <c r="C5010" s="130" t="s">
        <v>11</v>
      </c>
      <c r="D5010" s="130">
        <v>0</v>
      </c>
      <c r="E5010" s="131">
        <v>0</v>
      </c>
      <c r="F5010" s="131">
        <v>0</v>
      </c>
      <c r="G5010" s="130" t="s">
        <v>57</v>
      </c>
      <c r="H5010" s="130">
        <v>0</v>
      </c>
      <c r="I5010" s="130">
        <v>0</v>
      </c>
      <c r="J5010" s="131">
        <v>0</v>
      </c>
      <c r="K5010" s="131">
        <v>0</v>
      </c>
    </row>
    <row r="5011" spans="1:11" ht="23.1" hidden="1" customHeight="1" x14ac:dyDescent="0.15">
      <c r="A5011" s="130" t="s">
        <v>10114</v>
      </c>
      <c r="B5011" s="130" t="s">
        <v>10115</v>
      </c>
      <c r="C5011" s="130" t="s">
        <v>11</v>
      </c>
      <c r="D5011" s="130">
        <v>0</v>
      </c>
      <c r="E5011" s="131">
        <v>0</v>
      </c>
      <c r="F5011" s="131">
        <v>0</v>
      </c>
      <c r="G5011" s="130" t="s">
        <v>32</v>
      </c>
      <c r="H5011" s="130">
        <v>0</v>
      </c>
      <c r="I5011" s="130">
        <v>0</v>
      </c>
      <c r="J5011" s="131">
        <v>0</v>
      </c>
      <c r="K5011" s="131">
        <v>0</v>
      </c>
    </row>
    <row r="5012" spans="1:11" ht="23.1" hidden="1" customHeight="1" x14ac:dyDescent="0.15">
      <c r="A5012" s="130" t="s">
        <v>10116</v>
      </c>
      <c r="B5012" s="130" t="s">
        <v>10117</v>
      </c>
      <c r="C5012" s="130" t="s">
        <v>11</v>
      </c>
      <c r="D5012" s="130">
        <v>0</v>
      </c>
      <c r="E5012" s="131">
        <v>0</v>
      </c>
      <c r="F5012" s="131">
        <v>0</v>
      </c>
      <c r="G5012" s="130" t="s">
        <v>13</v>
      </c>
      <c r="H5012" s="130">
        <v>0</v>
      </c>
      <c r="I5012" s="130">
        <v>0</v>
      </c>
      <c r="J5012" s="131">
        <v>0</v>
      </c>
      <c r="K5012" s="131">
        <v>0</v>
      </c>
    </row>
    <row r="5013" spans="1:11" ht="23.1" hidden="1" customHeight="1" x14ac:dyDescent="0.15">
      <c r="A5013" s="130" t="s">
        <v>10118</v>
      </c>
      <c r="B5013" s="130" t="s">
        <v>10119</v>
      </c>
      <c r="C5013" s="130" t="s">
        <v>18</v>
      </c>
      <c r="D5013" s="130">
        <v>0</v>
      </c>
      <c r="E5013" s="131">
        <v>0</v>
      </c>
      <c r="F5013" s="131">
        <v>0</v>
      </c>
      <c r="G5013" s="130" t="s">
        <v>18</v>
      </c>
      <c r="H5013" s="130">
        <v>0</v>
      </c>
      <c r="I5013" s="130">
        <v>0</v>
      </c>
      <c r="J5013" s="131">
        <v>0</v>
      </c>
      <c r="K5013" s="131">
        <v>0</v>
      </c>
    </row>
    <row r="5014" spans="1:11" ht="23.1" hidden="1" customHeight="1" x14ac:dyDescent="0.15">
      <c r="A5014" s="130" t="s">
        <v>10120</v>
      </c>
      <c r="B5014" s="130" t="s">
        <v>10121</v>
      </c>
      <c r="C5014" s="130" t="s">
        <v>35</v>
      </c>
      <c r="D5014" s="130" t="s">
        <v>39</v>
      </c>
      <c r="E5014" s="131">
        <v>0</v>
      </c>
      <c r="F5014" s="131">
        <v>0</v>
      </c>
      <c r="G5014" s="130" t="s">
        <v>36</v>
      </c>
      <c r="H5014" s="130" t="s">
        <v>43</v>
      </c>
      <c r="I5014" s="130">
        <v>0</v>
      </c>
      <c r="J5014" s="131">
        <v>0</v>
      </c>
      <c r="K5014" s="131">
        <v>0</v>
      </c>
    </row>
    <row r="5015" spans="1:11" ht="23.1" hidden="1" customHeight="1" x14ac:dyDescent="0.15">
      <c r="A5015" s="130" t="s">
        <v>10122</v>
      </c>
      <c r="B5015" s="130" t="s">
        <v>10123</v>
      </c>
      <c r="C5015" s="130" t="s">
        <v>35</v>
      </c>
      <c r="D5015" s="130">
        <v>0</v>
      </c>
      <c r="E5015" s="131">
        <v>0</v>
      </c>
      <c r="F5015" s="131">
        <v>0</v>
      </c>
      <c r="G5015" s="130" t="s">
        <v>36</v>
      </c>
      <c r="H5015" s="130">
        <v>0</v>
      </c>
      <c r="I5015" s="130">
        <v>0</v>
      </c>
      <c r="J5015" s="131">
        <v>0</v>
      </c>
      <c r="K5015" s="131">
        <v>0</v>
      </c>
    </row>
    <row r="5016" spans="1:11" ht="23.1" hidden="1" customHeight="1" x14ac:dyDescent="0.15">
      <c r="A5016" s="130" t="s">
        <v>10124</v>
      </c>
      <c r="B5016" s="130" t="s">
        <v>10125</v>
      </c>
      <c r="C5016" s="130" t="s">
        <v>17</v>
      </c>
      <c r="D5016" s="130">
        <v>0</v>
      </c>
      <c r="E5016" s="131">
        <v>0</v>
      </c>
      <c r="F5016" s="131">
        <v>0</v>
      </c>
      <c r="G5016" s="130" t="s">
        <v>23</v>
      </c>
      <c r="H5016" s="130">
        <v>0</v>
      </c>
      <c r="I5016" s="130">
        <v>0</v>
      </c>
      <c r="J5016" s="131">
        <v>0</v>
      </c>
      <c r="K5016" s="131">
        <v>0</v>
      </c>
    </row>
    <row r="5017" spans="1:11" ht="23.1" hidden="1" customHeight="1" x14ac:dyDescent="0.15">
      <c r="A5017" s="130" t="s">
        <v>10126</v>
      </c>
      <c r="B5017" s="130" t="s">
        <v>10127</v>
      </c>
      <c r="C5017" s="130" t="s">
        <v>18</v>
      </c>
      <c r="D5017" s="130">
        <v>0</v>
      </c>
      <c r="E5017" s="131">
        <v>0</v>
      </c>
      <c r="F5017" s="131">
        <v>0</v>
      </c>
      <c r="G5017" s="130" t="s">
        <v>18</v>
      </c>
      <c r="H5017" s="130">
        <v>0</v>
      </c>
      <c r="I5017" s="130">
        <v>0</v>
      </c>
      <c r="J5017" s="131">
        <v>0</v>
      </c>
      <c r="K5017" s="131">
        <v>0</v>
      </c>
    </row>
    <row r="5018" spans="1:11" ht="23.1" hidden="1" customHeight="1" x14ac:dyDescent="0.15">
      <c r="A5018" s="130" t="s">
        <v>10128</v>
      </c>
      <c r="B5018" s="130" t="s">
        <v>10129</v>
      </c>
      <c r="C5018" s="130" t="s">
        <v>35</v>
      </c>
      <c r="D5018" s="130" t="s">
        <v>11</v>
      </c>
      <c r="E5018" s="131">
        <v>0</v>
      </c>
      <c r="F5018" s="131">
        <v>0</v>
      </c>
      <c r="G5018" s="130" t="s">
        <v>36</v>
      </c>
      <c r="H5018" s="130" t="s">
        <v>13</v>
      </c>
      <c r="I5018" s="130">
        <v>0</v>
      </c>
      <c r="J5018" s="131">
        <v>0</v>
      </c>
      <c r="K5018" s="131">
        <v>0</v>
      </c>
    </row>
    <row r="5019" spans="1:11" ht="23.1" hidden="1" customHeight="1" x14ac:dyDescent="0.15">
      <c r="A5019" s="130" t="s">
        <v>10130</v>
      </c>
      <c r="B5019" s="130" t="s">
        <v>10131</v>
      </c>
      <c r="C5019" s="130" t="s">
        <v>35</v>
      </c>
      <c r="D5019" s="130">
        <v>0</v>
      </c>
      <c r="E5019" s="131">
        <v>0</v>
      </c>
      <c r="F5019" s="131">
        <v>0</v>
      </c>
      <c r="G5019" s="130" t="s">
        <v>36</v>
      </c>
      <c r="H5019" s="130">
        <v>0</v>
      </c>
      <c r="I5019" s="130">
        <v>0</v>
      </c>
      <c r="J5019" s="131">
        <v>0</v>
      </c>
      <c r="K5019" s="131">
        <v>0</v>
      </c>
    </row>
    <row r="5020" spans="1:11" ht="23.1" hidden="1" customHeight="1" x14ac:dyDescent="0.15">
      <c r="A5020" s="130" t="s">
        <v>10132</v>
      </c>
      <c r="B5020" s="130" t="s">
        <v>10133</v>
      </c>
      <c r="C5020" s="130" t="s">
        <v>40</v>
      </c>
      <c r="D5020" s="130">
        <v>0</v>
      </c>
      <c r="E5020" s="131">
        <v>0</v>
      </c>
      <c r="F5020" s="131">
        <v>0</v>
      </c>
      <c r="G5020" s="130" t="s">
        <v>40</v>
      </c>
      <c r="H5020" s="130">
        <v>0</v>
      </c>
      <c r="I5020" s="130">
        <v>0</v>
      </c>
      <c r="J5020" s="131">
        <v>0</v>
      </c>
      <c r="K5020" s="131">
        <v>0</v>
      </c>
    </row>
    <row r="5021" spans="1:11" ht="23.1" hidden="1" customHeight="1" x14ac:dyDescent="0.15">
      <c r="A5021" s="130" t="s">
        <v>10134</v>
      </c>
      <c r="B5021" s="130" t="s">
        <v>10135</v>
      </c>
      <c r="C5021" s="130" t="s">
        <v>11</v>
      </c>
      <c r="D5021" s="130">
        <v>0</v>
      </c>
      <c r="E5021" s="131">
        <v>0</v>
      </c>
      <c r="F5021" s="131">
        <v>0</v>
      </c>
      <c r="G5021" s="130" t="s">
        <v>13</v>
      </c>
      <c r="H5021" s="130">
        <v>0</v>
      </c>
      <c r="I5021" s="130">
        <v>0</v>
      </c>
      <c r="J5021" s="131">
        <v>0</v>
      </c>
      <c r="K5021" s="131">
        <v>0</v>
      </c>
    </row>
    <row r="5022" spans="1:11" ht="23.1" hidden="1" customHeight="1" x14ac:dyDescent="0.15">
      <c r="A5022" s="130" t="s">
        <v>10136</v>
      </c>
      <c r="B5022" s="130" t="s">
        <v>10137</v>
      </c>
      <c r="C5022" s="130" t="s">
        <v>11</v>
      </c>
      <c r="D5022" s="130">
        <v>0</v>
      </c>
      <c r="E5022" s="131">
        <v>0</v>
      </c>
      <c r="F5022" s="131">
        <v>0</v>
      </c>
      <c r="G5022" s="130" t="s">
        <v>32</v>
      </c>
      <c r="H5022" s="130">
        <v>0</v>
      </c>
      <c r="I5022" s="130">
        <v>0</v>
      </c>
      <c r="J5022" s="131">
        <v>0</v>
      </c>
      <c r="K5022" s="131">
        <v>0</v>
      </c>
    </row>
    <row r="5023" spans="1:11" ht="23.1" hidden="1" customHeight="1" x14ac:dyDescent="0.15">
      <c r="A5023" s="130" t="s">
        <v>10138</v>
      </c>
      <c r="B5023" s="130" t="s">
        <v>10139</v>
      </c>
      <c r="C5023" s="130" t="s">
        <v>35</v>
      </c>
      <c r="D5023" s="130">
        <v>0</v>
      </c>
      <c r="E5023" s="131">
        <v>0</v>
      </c>
      <c r="F5023" s="131">
        <v>0</v>
      </c>
      <c r="G5023" s="130" t="s">
        <v>36</v>
      </c>
      <c r="H5023" s="130">
        <v>0</v>
      </c>
      <c r="I5023" s="130">
        <v>0</v>
      </c>
      <c r="J5023" s="131">
        <v>0</v>
      </c>
      <c r="K5023" s="131">
        <v>0</v>
      </c>
    </row>
    <row r="5024" spans="1:11" ht="23.1" hidden="1" customHeight="1" x14ac:dyDescent="0.15">
      <c r="A5024" s="130" t="s">
        <v>10140</v>
      </c>
      <c r="B5024" s="130" t="s">
        <v>10141</v>
      </c>
      <c r="C5024" s="130" t="s">
        <v>40</v>
      </c>
      <c r="D5024" s="130">
        <v>0</v>
      </c>
      <c r="E5024" s="131">
        <v>0</v>
      </c>
      <c r="F5024" s="131">
        <v>0</v>
      </c>
      <c r="G5024" s="130" t="s">
        <v>40</v>
      </c>
      <c r="H5024" s="130">
        <v>0</v>
      </c>
      <c r="I5024" s="130">
        <v>0</v>
      </c>
      <c r="J5024" s="131">
        <v>0</v>
      </c>
      <c r="K5024" s="131">
        <v>0</v>
      </c>
    </row>
    <row r="5025" spans="1:11" ht="23.1" hidden="1" customHeight="1" x14ac:dyDescent="0.15">
      <c r="A5025" s="130" t="s">
        <v>10142</v>
      </c>
      <c r="B5025" s="130" t="s">
        <v>10143</v>
      </c>
      <c r="C5025" s="130" t="s">
        <v>25</v>
      </c>
      <c r="D5025" s="130">
        <v>0</v>
      </c>
      <c r="E5025" s="131">
        <v>0</v>
      </c>
      <c r="F5025" s="131">
        <v>0</v>
      </c>
      <c r="G5025" s="130" t="s">
        <v>41</v>
      </c>
      <c r="H5025" s="130">
        <v>0</v>
      </c>
      <c r="I5025" s="130">
        <v>0</v>
      </c>
      <c r="J5025" s="131">
        <v>0</v>
      </c>
      <c r="K5025" s="131">
        <v>0</v>
      </c>
    </row>
    <row r="5026" spans="1:11" ht="23.1" hidden="1" customHeight="1" x14ac:dyDescent="0.15">
      <c r="A5026" s="130" t="s">
        <v>10144</v>
      </c>
      <c r="B5026" s="130" t="s">
        <v>10145</v>
      </c>
      <c r="C5026" s="130" t="s">
        <v>17</v>
      </c>
      <c r="D5026" s="130" t="s">
        <v>18</v>
      </c>
      <c r="E5026" s="131">
        <v>0</v>
      </c>
      <c r="F5026" s="131">
        <v>0</v>
      </c>
      <c r="G5026" s="130" t="s">
        <v>23</v>
      </c>
      <c r="H5026" s="130" t="s">
        <v>18</v>
      </c>
      <c r="I5026" s="130">
        <v>0</v>
      </c>
      <c r="J5026" s="131">
        <v>0</v>
      </c>
      <c r="K5026" s="131">
        <v>0</v>
      </c>
    </row>
    <row r="5027" spans="1:11" ht="23.1" hidden="1" customHeight="1" x14ac:dyDescent="0.15">
      <c r="A5027" s="130" t="s">
        <v>10146</v>
      </c>
      <c r="B5027" s="130" t="s">
        <v>10147</v>
      </c>
      <c r="C5027" s="130" t="s">
        <v>35</v>
      </c>
      <c r="D5027" s="130">
        <v>0</v>
      </c>
      <c r="E5027" s="131">
        <v>0</v>
      </c>
      <c r="F5027" s="131">
        <v>0</v>
      </c>
      <c r="G5027" s="130" t="s">
        <v>36</v>
      </c>
      <c r="H5027" s="130">
        <v>0</v>
      </c>
      <c r="I5027" s="130">
        <v>0</v>
      </c>
      <c r="J5027" s="131">
        <v>0</v>
      </c>
      <c r="K5027" s="131">
        <v>0</v>
      </c>
    </row>
    <row r="5028" spans="1:11" ht="23.1" hidden="1" customHeight="1" x14ac:dyDescent="0.15">
      <c r="A5028" s="130" t="s">
        <v>10148</v>
      </c>
      <c r="B5028" s="130" t="s">
        <v>10149</v>
      </c>
      <c r="C5028" s="130" t="s">
        <v>50</v>
      </c>
      <c r="D5028" s="130">
        <v>0</v>
      </c>
      <c r="E5028" s="131">
        <v>0</v>
      </c>
      <c r="F5028" s="131">
        <v>0</v>
      </c>
      <c r="G5028" s="130" t="s">
        <v>50</v>
      </c>
      <c r="H5028" s="130">
        <v>0</v>
      </c>
      <c r="I5028" s="130">
        <v>0</v>
      </c>
      <c r="J5028" s="131">
        <v>0</v>
      </c>
      <c r="K5028" s="131">
        <v>0</v>
      </c>
    </row>
    <row r="5029" spans="1:11" ht="23.1" hidden="1" customHeight="1" x14ac:dyDescent="0.15">
      <c r="A5029" s="130" t="s">
        <v>10150</v>
      </c>
      <c r="B5029" s="130" t="s">
        <v>10151</v>
      </c>
      <c r="C5029" s="130" t="s">
        <v>11</v>
      </c>
      <c r="D5029" s="130">
        <v>0</v>
      </c>
      <c r="E5029" s="131">
        <v>0</v>
      </c>
      <c r="F5029" s="131">
        <v>0</v>
      </c>
      <c r="G5029" s="130" t="s">
        <v>32</v>
      </c>
      <c r="H5029" s="130">
        <v>0</v>
      </c>
      <c r="I5029" s="130">
        <v>0</v>
      </c>
      <c r="J5029" s="131">
        <v>0</v>
      </c>
      <c r="K5029" s="131">
        <v>0</v>
      </c>
    </row>
    <row r="5030" spans="1:11" ht="23.1" hidden="1" customHeight="1" x14ac:dyDescent="0.15">
      <c r="A5030" s="130" t="s">
        <v>10152</v>
      </c>
      <c r="B5030" s="130" t="s">
        <v>10153</v>
      </c>
      <c r="C5030" s="130" t="s">
        <v>11</v>
      </c>
      <c r="D5030" s="130">
        <v>0</v>
      </c>
      <c r="E5030" s="131">
        <v>0</v>
      </c>
      <c r="F5030" s="131">
        <v>0</v>
      </c>
      <c r="G5030" s="130" t="s">
        <v>13</v>
      </c>
      <c r="H5030" s="130">
        <v>0</v>
      </c>
      <c r="I5030" s="130">
        <v>0</v>
      </c>
      <c r="J5030" s="131">
        <v>0</v>
      </c>
      <c r="K5030" s="131">
        <v>0</v>
      </c>
    </row>
    <row r="5031" spans="1:11" ht="23.1" hidden="1" customHeight="1" x14ac:dyDescent="0.15">
      <c r="A5031" s="130" t="s">
        <v>10154</v>
      </c>
      <c r="B5031" s="130" t="s">
        <v>10155</v>
      </c>
      <c r="C5031" s="130" t="s">
        <v>11</v>
      </c>
      <c r="D5031" s="130">
        <v>0</v>
      </c>
      <c r="E5031" s="131">
        <v>0</v>
      </c>
      <c r="F5031" s="131">
        <v>0</v>
      </c>
      <c r="G5031" s="130" t="s">
        <v>13</v>
      </c>
      <c r="H5031" s="130">
        <v>0</v>
      </c>
      <c r="I5031" s="130">
        <v>0</v>
      </c>
      <c r="J5031" s="131">
        <v>0</v>
      </c>
      <c r="K5031" s="131">
        <v>0</v>
      </c>
    </row>
    <row r="5032" spans="1:11" ht="23.1" hidden="1" customHeight="1" x14ac:dyDescent="0.15">
      <c r="A5032" s="130" t="s">
        <v>10156</v>
      </c>
      <c r="B5032" s="130" t="s">
        <v>10157</v>
      </c>
      <c r="C5032" s="130" t="s">
        <v>11</v>
      </c>
      <c r="D5032" s="130">
        <v>0</v>
      </c>
      <c r="E5032" s="131">
        <v>0</v>
      </c>
      <c r="F5032" s="131">
        <v>0</v>
      </c>
      <c r="G5032" s="130" t="s">
        <v>13</v>
      </c>
      <c r="H5032" s="130">
        <v>0</v>
      </c>
      <c r="I5032" s="130">
        <v>0</v>
      </c>
      <c r="J5032" s="131">
        <v>0</v>
      </c>
      <c r="K5032" s="131">
        <v>0</v>
      </c>
    </row>
    <row r="5033" spans="1:11" ht="23.1" hidden="1" customHeight="1" x14ac:dyDescent="0.15">
      <c r="A5033" s="130" t="s">
        <v>10158</v>
      </c>
      <c r="B5033" s="130" t="s">
        <v>10159</v>
      </c>
      <c r="C5033" s="130" t="s">
        <v>18</v>
      </c>
      <c r="D5033" s="130">
        <v>0</v>
      </c>
      <c r="E5033" s="131">
        <v>0</v>
      </c>
      <c r="F5033" s="131">
        <v>0</v>
      </c>
      <c r="G5033" s="130" t="s">
        <v>18</v>
      </c>
      <c r="H5033" s="130">
        <v>0</v>
      </c>
      <c r="I5033" s="130">
        <v>0</v>
      </c>
      <c r="J5033" s="131">
        <v>0</v>
      </c>
      <c r="K5033" s="131">
        <v>0</v>
      </c>
    </row>
    <row r="5034" spans="1:11" ht="23.1" hidden="1" customHeight="1" x14ac:dyDescent="0.15">
      <c r="A5034" s="130" t="s">
        <v>10160</v>
      </c>
      <c r="B5034" s="130" t="s">
        <v>10161</v>
      </c>
      <c r="C5034" s="130" t="s">
        <v>11</v>
      </c>
      <c r="D5034" s="130">
        <v>0</v>
      </c>
      <c r="E5034" s="131">
        <v>0</v>
      </c>
      <c r="F5034" s="131">
        <v>0</v>
      </c>
      <c r="G5034" s="130" t="s">
        <v>32</v>
      </c>
      <c r="H5034" s="130">
        <v>0</v>
      </c>
      <c r="I5034" s="130">
        <v>0</v>
      </c>
      <c r="J5034" s="131">
        <v>0</v>
      </c>
      <c r="K5034" s="131">
        <v>0</v>
      </c>
    </row>
    <row r="5035" spans="1:11" ht="23.1" hidden="1" customHeight="1" x14ac:dyDescent="0.15">
      <c r="A5035" s="130" t="s">
        <v>10162</v>
      </c>
      <c r="B5035" s="130" t="s">
        <v>10163</v>
      </c>
      <c r="C5035" s="130" t="s">
        <v>18</v>
      </c>
      <c r="D5035" s="130">
        <v>0</v>
      </c>
      <c r="E5035" s="131">
        <v>0</v>
      </c>
      <c r="F5035" s="131">
        <v>0</v>
      </c>
      <c r="G5035" s="130" t="s">
        <v>18</v>
      </c>
      <c r="H5035" s="130">
        <v>0</v>
      </c>
      <c r="I5035" s="130">
        <v>0</v>
      </c>
      <c r="J5035" s="131">
        <v>0</v>
      </c>
      <c r="K5035" s="131">
        <v>0</v>
      </c>
    </row>
    <row r="5036" spans="1:11" ht="23.1" hidden="1" customHeight="1" x14ac:dyDescent="0.15">
      <c r="A5036" s="130" t="s">
        <v>10164</v>
      </c>
      <c r="B5036" s="130" t="s">
        <v>10165</v>
      </c>
      <c r="C5036" s="130" t="s">
        <v>25</v>
      </c>
      <c r="D5036" s="130" t="s">
        <v>39</v>
      </c>
      <c r="E5036" s="131">
        <v>0</v>
      </c>
      <c r="F5036" s="131">
        <v>0</v>
      </c>
      <c r="G5036" s="130" t="s">
        <v>43</v>
      </c>
      <c r="H5036" s="130" t="s">
        <v>41</v>
      </c>
      <c r="I5036" s="130">
        <v>0</v>
      </c>
      <c r="J5036" s="131">
        <v>0</v>
      </c>
      <c r="K5036" s="131">
        <v>0</v>
      </c>
    </row>
    <row r="5037" spans="1:11" ht="23.1" hidden="1" customHeight="1" x14ac:dyDescent="0.15">
      <c r="A5037" s="130" t="s">
        <v>10166</v>
      </c>
      <c r="B5037" s="130" t="s">
        <v>10167</v>
      </c>
      <c r="C5037" s="130" t="s">
        <v>25</v>
      </c>
      <c r="D5037" s="130">
        <v>0</v>
      </c>
      <c r="E5037" s="131">
        <v>0</v>
      </c>
      <c r="F5037" s="131">
        <v>0</v>
      </c>
      <c r="G5037" s="130" t="s">
        <v>72</v>
      </c>
      <c r="H5037" s="130">
        <v>0</v>
      </c>
      <c r="I5037" s="130">
        <v>0</v>
      </c>
      <c r="J5037" s="131">
        <v>0</v>
      </c>
      <c r="K5037" s="131">
        <v>0</v>
      </c>
    </row>
    <row r="5038" spans="1:11" ht="23.1" hidden="1" customHeight="1" x14ac:dyDescent="0.15">
      <c r="A5038" s="130" t="s">
        <v>10168</v>
      </c>
      <c r="B5038" s="130" t="s">
        <v>10169</v>
      </c>
      <c r="C5038" s="130" t="s">
        <v>11</v>
      </c>
      <c r="D5038" s="130">
        <v>0</v>
      </c>
      <c r="E5038" s="131">
        <v>0</v>
      </c>
      <c r="F5038" s="131">
        <v>0</v>
      </c>
      <c r="G5038" s="130" t="s">
        <v>13</v>
      </c>
      <c r="H5038" s="130">
        <v>0</v>
      </c>
      <c r="I5038" s="130">
        <v>0</v>
      </c>
      <c r="J5038" s="131">
        <v>0</v>
      </c>
      <c r="K5038" s="131">
        <v>0</v>
      </c>
    </row>
    <row r="5039" spans="1:11" ht="23.1" hidden="1" customHeight="1" x14ac:dyDescent="0.15">
      <c r="A5039" s="130" t="s">
        <v>10170</v>
      </c>
      <c r="B5039" s="130" t="s">
        <v>10171</v>
      </c>
      <c r="C5039" s="130" t="s">
        <v>11</v>
      </c>
      <c r="D5039" s="130">
        <v>0</v>
      </c>
      <c r="E5039" s="131">
        <v>0</v>
      </c>
      <c r="F5039" s="131">
        <v>0</v>
      </c>
      <c r="G5039" s="130" t="s">
        <v>13</v>
      </c>
      <c r="H5039" s="130">
        <v>0</v>
      </c>
      <c r="I5039" s="130">
        <v>0</v>
      </c>
      <c r="J5039" s="131">
        <v>0</v>
      </c>
      <c r="K5039" s="131">
        <v>0</v>
      </c>
    </row>
    <row r="5040" spans="1:11" ht="23.1" hidden="1" customHeight="1" x14ac:dyDescent="0.15">
      <c r="A5040" s="130" t="s">
        <v>10172</v>
      </c>
      <c r="B5040" s="130" t="s">
        <v>10173</v>
      </c>
      <c r="C5040" s="130" t="s">
        <v>25</v>
      </c>
      <c r="D5040" s="130">
        <v>0</v>
      </c>
      <c r="E5040" s="131">
        <v>0</v>
      </c>
      <c r="F5040" s="131">
        <v>0</v>
      </c>
      <c r="G5040" s="130" t="s">
        <v>64</v>
      </c>
      <c r="H5040" s="130" t="s">
        <v>55</v>
      </c>
      <c r="I5040" s="130">
        <v>0</v>
      </c>
      <c r="J5040" s="131">
        <v>0</v>
      </c>
      <c r="K5040" s="131">
        <v>0</v>
      </c>
    </row>
    <row r="5041" spans="1:11" ht="23.1" hidden="1" customHeight="1" x14ac:dyDescent="0.15">
      <c r="A5041" s="130" t="s">
        <v>10174</v>
      </c>
      <c r="B5041" s="130" t="s">
        <v>10175</v>
      </c>
      <c r="C5041" s="130" t="s">
        <v>35</v>
      </c>
      <c r="D5041" s="130" t="s">
        <v>11</v>
      </c>
      <c r="E5041" s="131" t="s">
        <v>26</v>
      </c>
      <c r="F5041" s="131">
        <v>0</v>
      </c>
      <c r="G5041" s="130" t="s">
        <v>36</v>
      </c>
      <c r="H5041" s="130" t="s">
        <v>13</v>
      </c>
      <c r="I5041" s="130" t="s">
        <v>26</v>
      </c>
      <c r="J5041" s="131">
        <v>0</v>
      </c>
      <c r="K5041" s="131">
        <v>0</v>
      </c>
    </row>
    <row r="5042" spans="1:11" ht="23.1" hidden="1" customHeight="1" x14ac:dyDescent="0.15">
      <c r="A5042" s="130" t="s">
        <v>10176</v>
      </c>
      <c r="B5042" s="130" t="s">
        <v>10177</v>
      </c>
      <c r="C5042" s="130" t="s">
        <v>26</v>
      </c>
      <c r="D5042" s="130">
        <v>0</v>
      </c>
      <c r="E5042" s="131">
        <v>0</v>
      </c>
      <c r="F5042" s="131">
        <v>0</v>
      </c>
      <c r="G5042" s="130" t="s">
        <v>26</v>
      </c>
      <c r="H5042" s="130">
        <v>0</v>
      </c>
      <c r="I5042" s="130">
        <v>0</v>
      </c>
      <c r="J5042" s="131">
        <v>0</v>
      </c>
      <c r="K5042" s="131">
        <v>0</v>
      </c>
    </row>
    <row r="5043" spans="1:11" ht="23.1" hidden="1" customHeight="1" x14ac:dyDescent="0.15">
      <c r="A5043" s="130" t="s">
        <v>10178</v>
      </c>
      <c r="B5043" s="130" t="s">
        <v>10179</v>
      </c>
      <c r="C5043" s="130" t="s">
        <v>11</v>
      </c>
      <c r="D5043" s="130" t="s">
        <v>26</v>
      </c>
      <c r="E5043" s="131">
        <v>0</v>
      </c>
      <c r="F5043" s="131">
        <v>0</v>
      </c>
      <c r="G5043" s="130" t="s">
        <v>57</v>
      </c>
      <c r="H5043" s="130" t="s">
        <v>26</v>
      </c>
      <c r="I5043" s="130">
        <v>0</v>
      </c>
      <c r="J5043" s="131">
        <v>0</v>
      </c>
      <c r="K5043" s="131">
        <v>0</v>
      </c>
    </row>
    <row r="5044" spans="1:11" ht="23.1" hidden="1" customHeight="1" x14ac:dyDescent="0.15">
      <c r="A5044" s="130" t="s">
        <v>10180</v>
      </c>
      <c r="B5044" s="130" t="s">
        <v>10181</v>
      </c>
      <c r="C5044" s="130" t="s">
        <v>17</v>
      </c>
      <c r="D5044" s="130">
        <v>0</v>
      </c>
      <c r="E5044" s="131">
        <v>0</v>
      </c>
      <c r="F5044" s="131">
        <v>0</v>
      </c>
      <c r="G5044" s="130" t="s">
        <v>23</v>
      </c>
      <c r="H5044" s="130">
        <v>0</v>
      </c>
      <c r="I5044" s="130">
        <v>0</v>
      </c>
      <c r="J5044" s="131">
        <v>0</v>
      </c>
      <c r="K5044" s="131">
        <v>0</v>
      </c>
    </row>
    <row r="5045" spans="1:11" ht="23.1" hidden="1" customHeight="1" x14ac:dyDescent="0.15">
      <c r="A5045" s="130" t="s">
        <v>10182</v>
      </c>
      <c r="B5045" s="130" t="s">
        <v>10183</v>
      </c>
      <c r="C5045" s="130" t="s">
        <v>18</v>
      </c>
      <c r="D5045" s="130">
        <v>0</v>
      </c>
      <c r="E5045" s="131">
        <v>0</v>
      </c>
      <c r="F5045" s="131">
        <v>0</v>
      </c>
      <c r="G5045" s="130" t="s">
        <v>18</v>
      </c>
      <c r="H5045" s="130">
        <v>0</v>
      </c>
      <c r="I5045" s="130">
        <v>0</v>
      </c>
      <c r="J5045" s="131">
        <v>0</v>
      </c>
      <c r="K5045" s="131">
        <v>0</v>
      </c>
    </row>
    <row r="5046" spans="1:11" ht="23.1" hidden="1" customHeight="1" x14ac:dyDescent="0.15">
      <c r="A5046" s="130" t="s">
        <v>10184</v>
      </c>
      <c r="B5046" s="130" t="s">
        <v>10185</v>
      </c>
      <c r="C5046" s="130" t="s">
        <v>39</v>
      </c>
      <c r="D5046" s="130">
        <v>0</v>
      </c>
      <c r="E5046" s="131">
        <v>0</v>
      </c>
      <c r="F5046" s="131">
        <v>0</v>
      </c>
      <c r="G5046" s="130" t="s">
        <v>43</v>
      </c>
      <c r="H5046" s="130">
        <v>0</v>
      </c>
      <c r="I5046" s="130">
        <v>0</v>
      </c>
      <c r="J5046" s="131">
        <v>0</v>
      </c>
      <c r="K5046" s="131">
        <v>0</v>
      </c>
    </row>
    <row r="5047" spans="1:11" ht="23.1" hidden="1" customHeight="1" x14ac:dyDescent="0.15">
      <c r="A5047" s="130" t="s">
        <v>10186</v>
      </c>
      <c r="B5047" s="130" t="s">
        <v>10187</v>
      </c>
      <c r="C5047" s="130" t="s">
        <v>25</v>
      </c>
      <c r="D5047" s="130">
        <v>0</v>
      </c>
      <c r="E5047" s="131">
        <v>0</v>
      </c>
      <c r="F5047" s="131">
        <v>0</v>
      </c>
      <c r="G5047" s="130" t="s">
        <v>55</v>
      </c>
      <c r="H5047" s="130" t="s">
        <v>27</v>
      </c>
      <c r="I5047" s="130" t="s">
        <v>64</v>
      </c>
      <c r="J5047" s="131">
        <v>0</v>
      </c>
      <c r="K5047" s="131">
        <v>0</v>
      </c>
    </row>
    <row r="5048" spans="1:11" ht="23.1" hidden="1" customHeight="1" x14ac:dyDescent="0.15">
      <c r="A5048" s="130" t="s">
        <v>10188</v>
      </c>
      <c r="B5048" s="130" t="s">
        <v>10189</v>
      </c>
      <c r="C5048" s="130" t="s">
        <v>18</v>
      </c>
      <c r="D5048" s="130">
        <v>0</v>
      </c>
      <c r="E5048" s="131">
        <v>0</v>
      </c>
      <c r="F5048" s="131">
        <v>0</v>
      </c>
      <c r="G5048" s="130" t="s">
        <v>18</v>
      </c>
      <c r="H5048" s="130">
        <v>0</v>
      </c>
      <c r="I5048" s="130">
        <v>0</v>
      </c>
      <c r="J5048" s="131">
        <v>0</v>
      </c>
      <c r="K5048" s="131">
        <v>0</v>
      </c>
    </row>
    <row r="5049" spans="1:11" ht="23.1" hidden="1" customHeight="1" x14ac:dyDescent="0.15">
      <c r="A5049" s="130" t="s">
        <v>10190</v>
      </c>
      <c r="B5049" s="130" t="s">
        <v>10191</v>
      </c>
      <c r="C5049" s="130" t="s">
        <v>11</v>
      </c>
      <c r="D5049" s="130" t="s">
        <v>25</v>
      </c>
      <c r="E5049" s="131" t="s">
        <v>26</v>
      </c>
      <c r="F5049" s="131">
        <v>0</v>
      </c>
      <c r="G5049" s="130" t="s">
        <v>13</v>
      </c>
      <c r="H5049" s="130" t="s">
        <v>27</v>
      </c>
      <c r="I5049" s="130" t="s">
        <v>26</v>
      </c>
      <c r="J5049" s="131">
        <v>0</v>
      </c>
      <c r="K5049" s="131">
        <v>0</v>
      </c>
    </row>
    <row r="5050" spans="1:11" ht="23.1" hidden="1" customHeight="1" x14ac:dyDescent="0.15">
      <c r="A5050" s="130" t="s">
        <v>10192</v>
      </c>
      <c r="B5050" s="130" t="s">
        <v>10193</v>
      </c>
      <c r="C5050" s="130" t="s">
        <v>39</v>
      </c>
      <c r="D5050" s="130">
        <v>0</v>
      </c>
      <c r="E5050" s="131">
        <v>0</v>
      </c>
      <c r="F5050" s="131">
        <v>0</v>
      </c>
      <c r="G5050" s="130" t="s">
        <v>43</v>
      </c>
      <c r="H5050" s="130">
        <v>0</v>
      </c>
      <c r="I5050" s="130">
        <v>0</v>
      </c>
      <c r="J5050" s="131">
        <v>0</v>
      </c>
      <c r="K5050" s="131">
        <v>0</v>
      </c>
    </row>
    <row r="5051" spans="1:11" ht="23.1" hidden="1" customHeight="1" x14ac:dyDescent="0.15">
      <c r="A5051" s="130" t="s">
        <v>10194</v>
      </c>
      <c r="B5051" s="130" t="s">
        <v>10195</v>
      </c>
      <c r="C5051" s="130" t="s">
        <v>25</v>
      </c>
      <c r="D5051" s="130">
        <v>0</v>
      </c>
      <c r="E5051" s="131">
        <v>0</v>
      </c>
      <c r="F5051" s="131">
        <v>0</v>
      </c>
      <c r="G5051" s="130" t="s">
        <v>27</v>
      </c>
      <c r="H5051" s="130">
        <v>0</v>
      </c>
      <c r="I5051" s="130">
        <v>0</v>
      </c>
      <c r="J5051" s="131">
        <v>0</v>
      </c>
      <c r="K5051" s="131">
        <v>0</v>
      </c>
    </row>
    <row r="5052" spans="1:11" ht="23.1" hidden="1" customHeight="1" x14ac:dyDescent="0.15">
      <c r="A5052" s="130" t="s">
        <v>10196</v>
      </c>
      <c r="B5052" s="130" t="s">
        <v>10197</v>
      </c>
      <c r="C5052" s="130" t="s">
        <v>25</v>
      </c>
      <c r="D5052" s="130">
        <v>0</v>
      </c>
      <c r="E5052" s="131">
        <v>0</v>
      </c>
      <c r="F5052" s="131">
        <v>0</v>
      </c>
      <c r="G5052" s="130" t="s">
        <v>64</v>
      </c>
      <c r="H5052" s="130" t="s">
        <v>29</v>
      </c>
      <c r="I5052" s="130">
        <v>0</v>
      </c>
      <c r="J5052" s="131">
        <v>0</v>
      </c>
      <c r="K5052" s="131">
        <v>0</v>
      </c>
    </row>
    <row r="5053" spans="1:11" ht="23.1" hidden="1" customHeight="1" x14ac:dyDescent="0.15">
      <c r="A5053" s="130" t="s">
        <v>10198</v>
      </c>
      <c r="B5053" s="130" t="s">
        <v>10199</v>
      </c>
      <c r="C5053" s="130" t="s">
        <v>40</v>
      </c>
      <c r="D5053" s="130" t="s">
        <v>11</v>
      </c>
      <c r="E5053" s="131">
        <v>0</v>
      </c>
      <c r="F5053" s="131">
        <v>0</v>
      </c>
      <c r="G5053" s="130" t="s">
        <v>40</v>
      </c>
      <c r="H5053" s="130" t="s">
        <v>57</v>
      </c>
      <c r="I5053" s="130">
        <v>0</v>
      </c>
      <c r="J5053" s="131">
        <v>0</v>
      </c>
      <c r="K5053" s="131">
        <v>0</v>
      </c>
    </row>
    <row r="5054" spans="1:11" ht="23.1" hidden="1" customHeight="1" x14ac:dyDescent="0.15">
      <c r="A5054" s="130" t="s">
        <v>10200</v>
      </c>
      <c r="B5054" s="130" t="s">
        <v>10201</v>
      </c>
      <c r="C5054" s="130" t="s">
        <v>11</v>
      </c>
      <c r="D5054" s="130" t="s">
        <v>25</v>
      </c>
      <c r="E5054" s="131">
        <v>0</v>
      </c>
      <c r="F5054" s="131">
        <v>0</v>
      </c>
      <c r="G5054" s="130" t="s">
        <v>13</v>
      </c>
      <c r="H5054" s="130" t="s">
        <v>41</v>
      </c>
      <c r="I5054" s="130">
        <v>0</v>
      </c>
      <c r="J5054" s="131">
        <v>0</v>
      </c>
      <c r="K5054" s="131">
        <v>0</v>
      </c>
    </row>
    <row r="5055" spans="1:11" ht="23.1" hidden="1" customHeight="1" x14ac:dyDescent="0.15">
      <c r="A5055" s="130" t="s">
        <v>10202</v>
      </c>
      <c r="B5055" s="130" t="s">
        <v>10203</v>
      </c>
      <c r="C5055" s="130" t="s">
        <v>40</v>
      </c>
      <c r="D5055" s="130">
        <v>0</v>
      </c>
      <c r="E5055" s="131">
        <v>0</v>
      </c>
      <c r="F5055" s="131">
        <v>0</v>
      </c>
      <c r="G5055" s="130" t="s">
        <v>40</v>
      </c>
      <c r="H5055" s="130">
        <v>0</v>
      </c>
      <c r="I5055" s="130">
        <v>0</v>
      </c>
      <c r="J5055" s="131">
        <v>0</v>
      </c>
      <c r="K5055" s="131">
        <v>0</v>
      </c>
    </row>
    <row r="5056" spans="1:11" ht="23.1" hidden="1" customHeight="1" x14ac:dyDescent="0.15">
      <c r="A5056" s="130" t="s">
        <v>10204</v>
      </c>
      <c r="B5056" s="130" t="s">
        <v>10205</v>
      </c>
      <c r="C5056" s="130" t="s">
        <v>35</v>
      </c>
      <c r="D5056" s="130" t="s">
        <v>11</v>
      </c>
      <c r="E5056" s="131">
        <v>0</v>
      </c>
      <c r="F5056" s="131">
        <v>0</v>
      </c>
      <c r="G5056" s="130" t="s">
        <v>36</v>
      </c>
      <c r="H5056" s="130" t="s">
        <v>13</v>
      </c>
      <c r="I5056" s="130">
        <v>0</v>
      </c>
      <c r="J5056" s="131">
        <v>0</v>
      </c>
      <c r="K5056" s="131">
        <v>0</v>
      </c>
    </row>
    <row r="5057" spans="1:11" ht="23.1" hidden="1" customHeight="1" x14ac:dyDescent="0.15">
      <c r="A5057" s="130" t="s">
        <v>10206</v>
      </c>
      <c r="B5057" s="130" t="s">
        <v>10207</v>
      </c>
      <c r="C5057" s="130" t="s">
        <v>18</v>
      </c>
      <c r="D5057" s="130">
        <v>0</v>
      </c>
      <c r="E5057" s="131">
        <v>0</v>
      </c>
      <c r="F5057" s="131">
        <v>0</v>
      </c>
      <c r="G5057" s="130" t="s">
        <v>18</v>
      </c>
      <c r="H5057" s="130">
        <v>0</v>
      </c>
      <c r="I5057" s="130">
        <v>0</v>
      </c>
      <c r="J5057" s="131">
        <v>0</v>
      </c>
      <c r="K5057" s="131">
        <v>0</v>
      </c>
    </row>
    <row r="5058" spans="1:11" ht="23.1" hidden="1" customHeight="1" x14ac:dyDescent="0.15">
      <c r="A5058" s="130" t="s">
        <v>10208</v>
      </c>
      <c r="B5058" s="130" t="s">
        <v>10209</v>
      </c>
      <c r="C5058" s="130" t="s">
        <v>11</v>
      </c>
      <c r="D5058" s="130">
        <v>0</v>
      </c>
      <c r="E5058" s="131">
        <v>0</v>
      </c>
      <c r="F5058" s="131">
        <v>0</v>
      </c>
      <c r="G5058" s="130" t="s">
        <v>13</v>
      </c>
      <c r="H5058" s="130">
        <v>0</v>
      </c>
      <c r="I5058" s="130">
        <v>0</v>
      </c>
      <c r="J5058" s="131">
        <v>0</v>
      </c>
      <c r="K5058" s="131">
        <v>0</v>
      </c>
    </row>
    <row r="5059" spans="1:11" ht="23.1" hidden="1" customHeight="1" x14ac:dyDescent="0.15">
      <c r="A5059" s="130" t="s">
        <v>10210</v>
      </c>
      <c r="B5059" s="130" t="s">
        <v>10211</v>
      </c>
      <c r="C5059" s="130" t="s">
        <v>18</v>
      </c>
      <c r="D5059" s="130">
        <v>0</v>
      </c>
      <c r="E5059" s="131">
        <v>0</v>
      </c>
      <c r="F5059" s="131">
        <v>0</v>
      </c>
      <c r="G5059" s="130" t="s">
        <v>18</v>
      </c>
      <c r="H5059" s="130">
        <v>0</v>
      </c>
      <c r="I5059" s="130">
        <v>0</v>
      </c>
      <c r="J5059" s="131">
        <v>0</v>
      </c>
      <c r="K5059" s="131">
        <v>0</v>
      </c>
    </row>
    <row r="5060" spans="1:11" ht="23.1" hidden="1" customHeight="1" x14ac:dyDescent="0.15">
      <c r="A5060" s="130" t="s">
        <v>10212</v>
      </c>
      <c r="B5060" s="130" t="s">
        <v>10213</v>
      </c>
      <c r="C5060" s="130" t="s">
        <v>11</v>
      </c>
      <c r="D5060" s="130">
        <v>0</v>
      </c>
      <c r="E5060" s="131">
        <v>0</v>
      </c>
      <c r="F5060" s="131">
        <v>0</v>
      </c>
      <c r="G5060" s="130" t="s">
        <v>13</v>
      </c>
      <c r="H5060" s="130">
        <v>0</v>
      </c>
      <c r="I5060" s="130">
        <v>0</v>
      </c>
      <c r="J5060" s="131">
        <v>0</v>
      </c>
      <c r="K5060" s="131">
        <v>0</v>
      </c>
    </row>
    <row r="5061" spans="1:11" ht="23.1" hidden="1" customHeight="1" x14ac:dyDescent="0.15">
      <c r="A5061" s="130" t="s">
        <v>10214</v>
      </c>
      <c r="B5061" s="130" t="s">
        <v>10215</v>
      </c>
      <c r="C5061" s="130" t="s">
        <v>22</v>
      </c>
      <c r="D5061" s="130">
        <v>0</v>
      </c>
      <c r="E5061" s="131">
        <v>0</v>
      </c>
      <c r="F5061" s="131">
        <v>0</v>
      </c>
      <c r="G5061" s="130" t="s">
        <v>70</v>
      </c>
      <c r="H5061" s="130">
        <v>0</v>
      </c>
      <c r="I5061" s="130">
        <v>0</v>
      </c>
      <c r="J5061" s="131">
        <v>0</v>
      </c>
      <c r="K5061" s="131">
        <v>0</v>
      </c>
    </row>
    <row r="5062" spans="1:11" ht="23.1" hidden="1" customHeight="1" x14ac:dyDescent="0.15">
      <c r="A5062" s="130" t="s">
        <v>10216</v>
      </c>
      <c r="B5062" s="130" t="s">
        <v>10217</v>
      </c>
      <c r="C5062" s="130" t="s">
        <v>35</v>
      </c>
      <c r="D5062" s="130">
        <v>0</v>
      </c>
      <c r="E5062" s="131">
        <v>0</v>
      </c>
      <c r="F5062" s="131">
        <v>0</v>
      </c>
      <c r="G5062" s="130" t="s">
        <v>36</v>
      </c>
      <c r="H5062" s="130">
        <v>0</v>
      </c>
      <c r="I5062" s="130">
        <v>0</v>
      </c>
      <c r="J5062" s="131">
        <v>0</v>
      </c>
      <c r="K5062" s="131">
        <v>0</v>
      </c>
    </row>
    <row r="5063" spans="1:11" ht="23.1" hidden="1" customHeight="1" x14ac:dyDescent="0.15">
      <c r="A5063" s="130" t="s">
        <v>10218</v>
      </c>
      <c r="B5063" s="130" t="s">
        <v>10219</v>
      </c>
      <c r="C5063" s="130" t="s">
        <v>35</v>
      </c>
      <c r="D5063" s="130">
        <v>0</v>
      </c>
      <c r="E5063" s="131">
        <v>0</v>
      </c>
      <c r="F5063" s="131">
        <v>0</v>
      </c>
      <c r="G5063" s="130" t="s">
        <v>76</v>
      </c>
      <c r="H5063" s="130">
        <v>0</v>
      </c>
      <c r="I5063" s="130">
        <v>0</v>
      </c>
      <c r="J5063" s="131">
        <v>0</v>
      </c>
      <c r="K5063" s="131">
        <v>0</v>
      </c>
    </row>
    <row r="5064" spans="1:11" ht="23.1" hidden="1" customHeight="1" x14ac:dyDescent="0.15">
      <c r="A5064" s="130" t="s">
        <v>10220</v>
      </c>
      <c r="B5064" s="130" t="s">
        <v>10221</v>
      </c>
      <c r="C5064" s="130" t="s">
        <v>11</v>
      </c>
      <c r="D5064" s="130">
        <v>0</v>
      </c>
      <c r="E5064" s="131">
        <v>0</v>
      </c>
      <c r="F5064" s="131">
        <v>0</v>
      </c>
      <c r="G5064" s="130" t="s">
        <v>13</v>
      </c>
      <c r="H5064" s="130">
        <v>0</v>
      </c>
      <c r="I5064" s="130">
        <v>0</v>
      </c>
      <c r="J5064" s="131">
        <v>0</v>
      </c>
      <c r="K5064" s="131">
        <v>0</v>
      </c>
    </row>
    <row r="5065" spans="1:11" ht="23.1" hidden="1" customHeight="1" x14ac:dyDescent="0.15">
      <c r="A5065" s="130" t="s">
        <v>10222</v>
      </c>
      <c r="B5065" s="130" t="s">
        <v>10223</v>
      </c>
      <c r="C5065" s="130" t="s">
        <v>25</v>
      </c>
      <c r="D5065" s="130">
        <v>0</v>
      </c>
      <c r="E5065" s="131">
        <v>0</v>
      </c>
      <c r="F5065" s="131">
        <v>0</v>
      </c>
      <c r="G5065" s="130" t="s">
        <v>41</v>
      </c>
      <c r="H5065" s="130">
        <v>0</v>
      </c>
      <c r="I5065" s="130">
        <v>0</v>
      </c>
      <c r="J5065" s="131">
        <v>0</v>
      </c>
      <c r="K5065" s="131">
        <v>0</v>
      </c>
    </row>
    <row r="5066" spans="1:11" ht="23.1" hidden="1" customHeight="1" x14ac:dyDescent="0.15">
      <c r="A5066" s="130" t="s">
        <v>10224</v>
      </c>
      <c r="B5066" s="130" t="s">
        <v>10225</v>
      </c>
      <c r="C5066" s="130" t="s">
        <v>39</v>
      </c>
      <c r="D5066" s="130">
        <v>0</v>
      </c>
      <c r="E5066" s="131">
        <v>0</v>
      </c>
      <c r="F5066" s="131">
        <v>0</v>
      </c>
      <c r="G5066" s="130" t="s">
        <v>43</v>
      </c>
      <c r="H5066" s="130">
        <v>0</v>
      </c>
      <c r="I5066" s="130">
        <v>0</v>
      </c>
      <c r="J5066" s="131">
        <v>0</v>
      </c>
      <c r="K5066" s="131">
        <v>0</v>
      </c>
    </row>
    <row r="5067" spans="1:11" ht="23.1" hidden="1" customHeight="1" x14ac:dyDescent="0.15">
      <c r="A5067" s="130" t="s">
        <v>10226</v>
      </c>
      <c r="B5067" s="130" t="s">
        <v>10227</v>
      </c>
      <c r="C5067" s="130" t="s">
        <v>11</v>
      </c>
      <c r="D5067" s="130">
        <v>0</v>
      </c>
      <c r="E5067" s="131">
        <v>0</v>
      </c>
      <c r="F5067" s="131">
        <v>0</v>
      </c>
      <c r="G5067" s="130" t="s">
        <v>13</v>
      </c>
      <c r="H5067" s="130">
        <v>0</v>
      </c>
      <c r="I5067" s="130">
        <v>0</v>
      </c>
      <c r="J5067" s="131">
        <v>0</v>
      </c>
      <c r="K5067" s="131">
        <v>0</v>
      </c>
    </row>
    <row r="5068" spans="1:11" ht="23.1" hidden="1" customHeight="1" x14ac:dyDescent="0.15">
      <c r="A5068" s="130" t="s">
        <v>10228</v>
      </c>
      <c r="B5068" s="130" t="s">
        <v>10229</v>
      </c>
      <c r="C5068" s="130" t="s">
        <v>25</v>
      </c>
      <c r="D5068" s="130">
        <v>0</v>
      </c>
      <c r="E5068" s="131">
        <v>0</v>
      </c>
      <c r="F5068" s="131">
        <v>0</v>
      </c>
      <c r="G5068" s="130" t="s">
        <v>41</v>
      </c>
      <c r="H5068" s="130">
        <v>0</v>
      </c>
      <c r="I5068" s="130">
        <v>0</v>
      </c>
      <c r="J5068" s="131">
        <v>0</v>
      </c>
      <c r="K5068" s="131">
        <v>0</v>
      </c>
    </row>
    <row r="5069" spans="1:11" ht="23.1" hidden="1" customHeight="1" x14ac:dyDescent="0.15">
      <c r="A5069" s="130" t="s">
        <v>10230</v>
      </c>
      <c r="B5069" s="130" t="s">
        <v>10231</v>
      </c>
      <c r="C5069" s="130" t="s">
        <v>11</v>
      </c>
      <c r="D5069" s="130">
        <v>0</v>
      </c>
      <c r="E5069" s="131">
        <v>0</v>
      </c>
      <c r="F5069" s="131">
        <v>0</v>
      </c>
      <c r="G5069" s="130" t="s">
        <v>13</v>
      </c>
      <c r="H5069" s="130">
        <v>0</v>
      </c>
      <c r="I5069" s="130">
        <v>0</v>
      </c>
      <c r="J5069" s="131">
        <v>0</v>
      </c>
      <c r="K5069" s="131">
        <v>0</v>
      </c>
    </row>
    <row r="5070" spans="1:11" ht="23.1" hidden="1" customHeight="1" x14ac:dyDescent="0.15">
      <c r="A5070" s="130" t="s">
        <v>10232</v>
      </c>
      <c r="B5070" s="130" t="s">
        <v>10233</v>
      </c>
      <c r="C5070" s="130" t="s">
        <v>17</v>
      </c>
      <c r="D5070" s="130">
        <v>0</v>
      </c>
      <c r="E5070" s="131">
        <v>0</v>
      </c>
      <c r="F5070" s="131">
        <v>0</v>
      </c>
      <c r="G5070" s="130" t="s">
        <v>23</v>
      </c>
      <c r="H5070" s="130">
        <v>0</v>
      </c>
      <c r="I5070" s="130">
        <v>0</v>
      </c>
      <c r="J5070" s="131">
        <v>0</v>
      </c>
      <c r="K5070" s="131">
        <v>0</v>
      </c>
    </row>
    <row r="5071" spans="1:11" ht="23.1" hidden="1" customHeight="1" x14ac:dyDescent="0.15">
      <c r="A5071" s="130" t="s">
        <v>10234</v>
      </c>
      <c r="B5071" s="130" t="s">
        <v>10235</v>
      </c>
      <c r="C5071" s="130" t="s">
        <v>25</v>
      </c>
      <c r="D5071" s="130">
        <v>0</v>
      </c>
      <c r="E5071" s="131">
        <v>0</v>
      </c>
      <c r="F5071" s="131">
        <v>0</v>
      </c>
      <c r="G5071" s="130" t="s">
        <v>27</v>
      </c>
      <c r="H5071" s="130">
        <v>0</v>
      </c>
      <c r="I5071" s="130">
        <v>0</v>
      </c>
      <c r="J5071" s="131">
        <v>0</v>
      </c>
      <c r="K5071" s="131">
        <v>0</v>
      </c>
    </row>
    <row r="5072" spans="1:11" ht="23.1" hidden="1" customHeight="1" x14ac:dyDescent="0.15">
      <c r="A5072" s="130" t="s">
        <v>10236</v>
      </c>
      <c r="B5072" s="130" t="s">
        <v>10237</v>
      </c>
      <c r="C5072" s="130" t="s">
        <v>17</v>
      </c>
      <c r="D5072" s="130" t="s">
        <v>39</v>
      </c>
      <c r="E5072" s="131" t="s">
        <v>25</v>
      </c>
      <c r="F5072" s="131">
        <v>0</v>
      </c>
      <c r="G5072" s="130" t="s">
        <v>43</v>
      </c>
      <c r="H5072" s="130" t="s">
        <v>23</v>
      </c>
      <c r="I5072" s="130">
        <v>0</v>
      </c>
      <c r="J5072" s="131" t="s">
        <v>41</v>
      </c>
      <c r="K5072" s="131">
        <v>0</v>
      </c>
    </row>
    <row r="5073" spans="1:11" ht="23.1" hidden="1" customHeight="1" x14ac:dyDescent="0.15">
      <c r="A5073" s="130" t="s">
        <v>10238</v>
      </c>
      <c r="B5073" s="130" t="s">
        <v>10239</v>
      </c>
      <c r="C5073" s="130" t="s">
        <v>35</v>
      </c>
      <c r="D5073" s="130" t="s">
        <v>25</v>
      </c>
      <c r="E5073" s="131">
        <v>0</v>
      </c>
      <c r="F5073" s="131">
        <v>0</v>
      </c>
      <c r="G5073" s="130" t="s">
        <v>69</v>
      </c>
      <c r="H5073" s="130" t="s">
        <v>55</v>
      </c>
      <c r="I5073" s="130">
        <v>0</v>
      </c>
      <c r="J5073" s="131">
        <v>0</v>
      </c>
      <c r="K5073" s="131">
        <v>0</v>
      </c>
    </row>
    <row r="5074" spans="1:11" ht="23.1" hidden="1" customHeight="1" x14ac:dyDescent="0.15">
      <c r="A5074" s="130" t="s">
        <v>10240</v>
      </c>
      <c r="B5074" s="130" t="s">
        <v>10241</v>
      </c>
      <c r="C5074" s="130" t="s">
        <v>11</v>
      </c>
      <c r="D5074" s="130">
        <v>0</v>
      </c>
      <c r="E5074" s="131">
        <v>0</v>
      </c>
      <c r="F5074" s="131">
        <v>0</v>
      </c>
      <c r="G5074" s="130" t="s">
        <v>13</v>
      </c>
      <c r="H5074" s="130">
        <v>0</v>
      </c>
      <c r="I5074" s="130">
        <v>0</v>
      </c>
      <c r="J5074" s="131">
        <v>0</v>
      </c>
      <c r="K5074" s="131">
        <v>0</v>
      </c>
    </row>
    <row r="5075" spans="1:11" ht="23.1" hidden="1" customHeight="1" x14ac:dyDescent="0.15">
      <c r="A5075" s="130" t="s">
        <v>10242</v>
      </c>
      <c r="B5075" s="130" t="s">
        <v>10243</v>
      </c>
      <c r="C5075" s="130" t="s">
        <v>17</v>
      </c>
      <c r="D5075" s="130" t="s">
        <v>40</v>
      </c>
      <c r="E5075" s="131">
        <v>0</v>
      </c>
      <c r="F5075" s="131">
        <v>0</v>
      </c>
      <c r="G5075" s="130" t="s">
        <v>23</v>
      </c>
      <c r="H5075" s="130" t="s">
        <v>40</v>
      </c>
      <c r="I5075" s="130">
        <v>0</v>
      </c>
      <c r="J5075" s="131">
        <v>0</v>
      </c>
      <c r="K5075" s="131">
        <v>0</v>
      </c>
    </row>
    <row r="5076" spans="1:11" ht="23.1" hidden="1" customHeight="1" x14ac:dyDescent="0.15">
      <c r="A5076" s="130" t="s">
        <v>10244</v>
      </c>
      <c r="B5076" s="130" t="s">
        <v>10245</v>
      </c>
      <c r="C5076" s="130" t="s">
        <v>11</v>
      </c>
      <c r="D5076" s="130">
        <v>0</v>
      </c>
      <c r="E5076" s="131">
        <v>0</v>
      </c>
      <c r="F5076" s="131">
        <v>0</v>
      </c>
      <c r="G5076" s="130" t="s">
        <v>13</v>
      </c>
      <c r="H5076" s="130">
        <v>0</v>
      </c>
      <c r="I5076" s="130">
        <v>0</v>
      </c>
      <c r="J5076" s="131">
        <v>0</v>
      </c>
      <c r="K5076" s="131">
        <v>0</v>
      </c>
    </row>
    <row r="5077" spans="1:11" ht="23.1" hidden="1" customHeight="1" x14ac:dyDescent="0.15">
      <c r="A5077" s="130" t="s">
        <v>10246</v>
      </c>
      <c r="B5077" s="130" t="s">
        <v>10247</v>
      </c>
      <c r="C5077" s="130" t="s">
        <v>25</v>
      </c>
      <c r="D5077" s="130">
        <v>0</v>
      </c>
      <c r="E5077" s="131">
        <v>0</v>
      </c>
      <c r="F5077" s="131">
        <v>0</v>
      </c>
      <c r="G5077" s="130" t="s">
        <v>41</v>
      </c>
      <c r="H5077" s="130">
        <v>0</v>
      </c>
      <c r="I5077" s="130">
        <v>0</v>
      </c>
      <c r="J5077" s="131">
        <v>0</v>
      </c>
      <c r="K5077" s="131">
        <v>0</v>
      </c>
    </row>
    <row r="5078" spans="1:11" ht="23.1" hidden="1" customHeight="1" x14ac:dyDescent="0.15">
      <c r="A5078" s="130" t="s">
        <v>10248</v>
      </c>
      <c r="B5078" s="130" t="s">
        <v>10249</v>
      </c>
      <c r="C5078" s="130" t="s">
        <v>26</v>
      </c>
      <c r="D5078" s="130" t="s">
        <v>25</v>
      </c>
      <c r="E5078" s="131" t="s">
        <v>39</v>
      </c>
      <c r="F5078" s="131">
        <v>0</v>
      </c>
      <c r="G5078" s="130" t="s">
        <v>41</v>
      </c>
      <c r="H5078" s="130" t="s">
        <v>33</v>
      </c>
      <c r="I5078" s="130" t="s">
        <v>26</v>
      </c>
      <c r="J5078" s="131" t="s">
        <v>43</v>
      </c>
      <c r="K5078" s="131">
        <v>0</v>
      </c>
    </row>
    <row r="5079" spans="1:11" ht="23.1" hidden="1" customHeight="1" x14ac:dyDescent="0.15">
      <c r="A5079" s="130" t="s">
        <v>10250</v>
      </c>
      <c r="B5079" s="130" t="s">
        <v>10251</v>
      </c>
      <c r="C5079" s="130" t="s">
        <v>18</v>
      </c>
      <c r="D5079" s="130">
        <v>0</v>
      </c>
      <c r="E5079" s="131">
        <v>0</v>
      </c>
      <c r="F5079" s="131">
        <v>0</v>
      </c>
      <c r="G5079" s="130" t="s">
        <v>18</v>
      </c>
      <c r="H5079" s="130">
        <v>0</v>
      </c>
      <c r="I5079" s="130">
        <v>0</v>
      </c>
      <c r="J5079" s="131">
        <v>0</v>
      </c>
      <c r="K5079" s="131">
        <v>0</v>
      </c>
    </row>
    <row r="5080" spans="1:11" ht="23.1" hidden="1" customHeight="1" x14ac:dyDescent="0.15">
      <c r="A5080" s="130" t="s">
        <v>10252</v>
      </c>
      <c r="B5080" s="130" t="s">
        <v>10253</v>
      </c>
      <c r="C5080" s="130" t="s">
        <v>11</v>
      </c>
      <c r="D5080" s="130">
        <v>0</v>
      </c>
      <c r="E5080" s="131">
        <v>0</v>
      </c>
      <c r="F5080" s="131">
        <v>0</v>
      </c>
      <c r="G5080" s="130" t="s">
        <v>13</v>
      </c>
      <c r="H5080" s="130">
        <v>0</v>
      </c>
      <c r="I5080" s="130">
        <v>0</v>
      </c>
      <c r="J5080" s="131">
        <v>0</v>
      </c>
      <c r="K5080" s="131">
        <v>0</v>
      </c>
    </row>
    <row r="5081" spans="1:11" ht="23.1" hidden="1" customHeight="1" x14ac:dyDescent="0.15">
      <c r="A5081" s="130" t="s">
        <v>10254</v>
      </c>
      <c r="B5081" s="130" t="s">
        <v>10255</v>
      </c>
      <c r="C5081" s="130" t="s">
        <v>18</v>
      </c>
      <c r="D5081" s="130">
        <v>0</v>
      </c>
      <c r="E5081" s="131">
        <v>0</v>
      </c>
      <c r="F5081" s="131">
        <v>0</v>
      </c>
      <c r="G5081" s="130" t="s">
        <v>18</v>
      </c>
      <c r="H5081" s="130">
        <v>0</v>
      </c>
      <c r="I5081" s="130">
        <v>0</v>
      </c>
      <c r="J5081" s="131">
        <v>0</v>
      </c>
      <c r="K5081" s="131">
        <v>0</v>
      </c>
    </row>
    <row r="5082" spans="1:11" ht="23.1" hidden="1" customHeight="1" x14ac:dyDescent="0.15">
      <c r="A5082" s="130" t="s">
        <v>10256</v>
      </c>
      <c r="B5082" s="130" t="s">
        <v>10257</v>
      </c>
      <c r="C5082" s="130" t="s">
        <v>35</v>
      </c>
      <c r="D5082" s="130">
        <v>0</v>
      </c>
      <c r="E5082" s="131">
        <v>0</v>
      </c>
      <c r="F5082" s="131">
        <v>0</v>
      </c>
      <c r="G5082" s="130" t="s">
        <v>36</v>
      </c>
      <c r="H5082" s="130">
        <v>0</v>
      </c>
      <c r="I5082" s="130">
        <v>0</v>
      </c>
      <c r="J5082" s="131">
        <v>0</v>
      </c>
      <c r="K5082" s="131">
        <v>0</v>
      </c>
    </row>
    <row r="5083" spans="1:11" ht="23.1" hidden="1" customHeight="1" x14ac:dyDescent="0.15">
      <c r="A5083" s="130" t="s">
        <v>10258</v>
      </c>
      <c r="B5083" s="130" t="s">
        <v>10259</v>
      </c>
      <c r="C5083" s="130" t="s">
        <v>25</v>
      </c>
      <c r="D5083" s="130">
        <v>0</v>
      </c>
      <c r="E5083" s="131">
        <v>0</v>
      </c>
      <c r="F5083" s="131">
        <v>0</v>
      </c>
      <c r="G5083" s="130" t="s">
        <v>41</v>
      </c>
      <c r="H5083" s="130">
        <v>0</v>
      </c>
      <c r="I5083" s="130">
        <v>0</v>
      </c>
      <c r="J5083" s="131">
        <v>0</v>
      </c>
      <c r="K5083" s="131">
        <v>0</v>
      </c>
    </row>
    <row r="5084" spans="1:11" ht="23.1" hidden="1" customHeight="1" x14ac:dyDescent="0.15">
      <c r="A5084" s="130" t="s">
        <v>10260</v>
      </c>
      <c r="B5084" s="130" t="s">
        <v>10261</v>
      </c>
      <c r="C5084" s="130" t="s">
        <v>40</v>
      </c>
      <c r="D5084" s="130">
        <v>0</v>
      </c>
      <c r="E5084" s="131">
        <v>0</v>
      </c>
      <c r="F5084" s="131">
        <v>0</v>
      </c>
      <c r="G5084" s="130" t="s">
        <v>40</v>
      </c>
      <c r="H5084" s="130">
        <v>0</v>
      </c>
      <c r="I5084" s="130">
        <v>0</v>
      </c>
      <c r="J5084" s="131">
        <v>0</v>
      </c>
      <c r="K5084" s="131">
        <v>0</v>
      </c>
    </row>
    <row r="5085" spans="1:11" ht="23.1" hidden="1" customHeight="1" x14ac:dyDescent="0.15">
      <c r="A5085" s="130" t="s">
        <v>10262</v>
      </c>
      <c r="B5085" s="130" t="s">
        <v>10263</v>
      </c>
      <c r="C5085" s="130" t="s">
        <v>35</v>
      </c>
      <c r="D5085" s="130" t="s">
        <v>11</v>
      </c>
      <c r="E5085" s="131">
        <v>0</v>
      </c>
      <c r="F5085" s="131">
        <v>0</v>
      </c>
      <c r="G5085" s="130" t="s">
        <v>36</v>
      </c>
      <c r="H5085" s="130" t="s">
        <v>32</v>
      </c>
      <c r="I5085" s="130">
        <v>0</v>
      </c>
      <c r="J5085" s="131">
        <v>0</v>
      </c>
      <c r="K5085" s="131">
        <v>0</v>
      </c>
    </row>
    <row r="5086" spans="1:11" ht="23.1" hidden="1" customHeight="1" x14ac:dyDescent="0.15">
      <c r="A5086" s="130" t="s">
        <v>10264</v>
      </c>
      <c r="B5086" s="130" t="s">
        <v>10265</v>
      </c>
      <c r="C5086" s="130" t="s">
        <v>25</v>
      </c>
      <c r="D5086" s="130">
        <v>0</v>
      </c>
      <c r="E5086" s="131">
        <v>0</v>
      </c>
      <c r="F5086" s="131">
        <v>0</v>
      </c>
      <c r="G5086" s="130" t="s">
        <v>41</v>
      </c>
      <c r="H5086" s="130">
        <v>0</v>
      </c>
      <c r="I5086" s="130">
        <v>0</v>
      </c>
      <c r="J5086" s="131">
        <v>0</v>
      </c>
      <c r="K5086" s="131">
        <v>0</v>
      </c>
    </row>
    <row r="5087" spans="1:11" ht="23.1" hidden="1" customHeight="1" x14ac:dyDescent="0.15">
      <c r="A5087" s="130" t="s">
        <v>10266</v>
      </c>
      <c r="B5087" s="130" t="s">
        <v>10267</v>
      </c>
      <c r="C5087" s="130" t="s">
        <v>25</v>
      </c>
      <c r="D5087" s="130">
        <v>0</v>
      </c>
      <c r="E5087" s="131">
        <v>0</v>
      </c>
      <c r="F5087" s="131">
        <v>0</v>
      </c>
      <c r="G5087" s="130" t="s">
        <v>41</v>
      </c>
      <c r="H5087" s="130">
        <v>0</v>
      </c>
      <c r="I5087" s="130">
        <v>0</v>
      </c>
      <c r="J5087" s="131">
        <v>0</v>
      </c>
      <c r="K5087" s="131">
        <v>0</v>
      </c>
    </row>
    <row r="5088" spans="1:11" ht="23.1" hidden="1" customHeight="1" x14ac:dyDescent="0.15">
      <c r="A5088" s="130" t="s">
        <v>10268</v>
      </c>
      <c r="B5088" s="130" t="s">
        <v>10269</v>
      </c>
      <c r="C5088" s="130" t="s">
        <v>17</v>
      </c>
      <c r="D5088" s="130">
        <v>0</v>
      </c>
      <c r="E5088" s="131">
        <v>0</v>
      </c>
      <c r="F5088" s="131">
        <v>0</v>
      </c>
      <c r="G5088" s="130" t="s">
        <v>80</v>
      </c>
      <c r="H5088" s="130">
        <v>0</v>
      </c>
      <c r="I5088" s="130">
        <v>0</v>
      </c>
      <c r="J5088" s="131">
        <v>0</v>
      </c>
      <c r="K5088" s="131">
        <v>0</v>
      </c>
    </row>
    <row r="5089" spans="1:11" ht="23.1" hidden="1" customHeight="1" x14ac:dyDescent="0.15">
      <c r="A5089" s="130" t="s">
        <v>10270</v>
      </c>
      <c r="B5089" s="130" t="s">
        <v>10271</v>
      </c>
      <c r="C5089" s="130" t="s">
        <v>11</v>
      </c>
      <c r="D5089" s="130">
        <v>0</v>
      </c>
      <c r="E5089" s="131">
        <v>0</v>
      </c>
      <c r="F5089" s="131">
        <v>0</v>
      </c>
      <c r="G5089" s="130" t="s">
        <v>32</v>
      </c>
      <c r="H5089" s="130">
        <v>0</v>
      </c>
      <c r="I5089" s="130">
        <v>0</v>
      </c>
      <c r="J5089" s="131">
        <v>0</v>
      </c>
      <c r="K5089" s="131">
        <v>0</v>
      </c>
    </row>
    <row r="5090" spans="1:11" ht="23.1" hidden="1" customHeight="1" x14ac:dyDescent="0.15">
      <c r="A5090" s="130" t="s">
        <v>10272</v>
      </c>
      <c r="B5090" s="130" t="s">
        <v>10273</v>
      </c>
      <c r="C5090" s="130" t="s">
        <v>40</v>
      </c>
      <c r="D5090" s="130">
        <v>0</v>
      </c>
      <c r="E5090" s="131">
        <v>0</v>
      </c>
      <c r="F5090" s="131">
        <v>0</v>
      </c>
      <c r="G5090" s="130" t="s">
        <v>40</v>
      </c>
      <c r="H5090" s="130">
        <v>0</v>
      </c>
      <c r="I5090" s="130">
        <v>0</v>
      </c>
      <c r="J5090" s="131">
        <v>0</v>
      </c>
      <c r="K5090" s="131">
        <v>0</v>
      </c>
    </row>
    <row r="5091" spans="1:11" ht="23.1" hidden="1" customHeight="1" x14ac:dyDescent="0.15">
      <c r="A5091" s="130" t="s">
        <v>10274</v>
      </c>
      <c r="B5091" s="130" t="s">
        <v>10275</v>
      </c>
      <c r="C5091" s="130" t="s">
        <v>35</v>
      </c>
      <c r="D5091" s="130">
        <v>0</v>
      </c>
      <c r="E5091" s="131">
        <v>0</v>
      </c>
      <c r="F5091" s="131">
        <v>0</v>
      </c>
      <c r="G5091" s="130" t="s">
        <v>36</v>
      </c>
      <c r="H5091" s="130">
        <v>0</v>
      </c>
      <c r="I5091" s="130">
        <v>0</v>
      </c>
      <c r="J5091" s="131">
        <v>0</v>
      </c>
      <c r="K5091" s="131">
        <v>0</v>
      </c>
    </row>
    <row r="5092" spans="1:11" ht="23.1" hidden="1" customHeight="1" x14ac:dyDescent="0.15">
      <c r="A5092" s="130" t="s">
        <v>10276</v>
      </c>
      <c r="B5092" s="130" t="s">
        <v>10277</v>
      </c>
      <c r="C5092" s="130" t="s">
        <v>22</v>
      </c>
      <c r="D5092" s="130">
        <v>0</v>
      </c>
      <c r="E5092" s="131">
        <v>0</v>
      </c>
      <c r="F5092" s="131">
        <v>0</v>
      </c>
      <c r="G5092" s="130" t="s">
        <v>70</v>
      </c>
      <c r="H5092" s="130">
        <v>0</v>
      </c>
      <c r="I5092" s="130">
        <v>0</v>
      </c>
      <c r="J5092" s="131">
        <v>0</v>
      </c>
      <c r="K5092" s="131">
        <v>0</v>
      </c>
    </row>
    <row r="5093" spans="1:11" ht="23.1" hidden="1" customHeight="1" x14ac:dyDescent="0.15">
      <c r="A5093" s="130" t="s">
        <v>10278</v>
      </c>
      <c r="B5093" s="130" t="s">
        <v>10279</v>
      </c>
      <c r="C5093" s="130" t="s">
        <v>11</v>
      </c>
      <c r="D5093" s="130">
        <v>0</v>
      </c>
      <c r="E5093" s="131">
        <v>0</v>
      </c>
      <c r="F5093" s="131">
        <v>0</v>
      </c>
      <c r="G5093" s="130" t="s">
        <v>13</v>
      </c>
      <c r="H5093" s="130">
        <v>0</v>
      </c>
      <c r="I5093" s="130">
        <v>0</v>
      </c>
      <c r="J5093" s="131">
        <v>0</v>
      </c>
      <c r="K5093" s="131">
        <v>0</v>
      </c>
    </row>
    <row r="5094" spans="1:11" ht="23.1" hidden="1" customHeight="1" x14ac:dyDescent="0.15">
      <c r="A5094" s="130" t="s">
        <v>10280</v>
      </c>
      <c r="B5094" s="130" t="s">
        <v>10281</v>
      </c>
      <c r="C5094" s="130" t="s">
        <v>18</v>
      </c>
      <c r="D5094" s="130">
        <v>0</v>
      </c>
      <c r="E5094" s="131">
        <v>0</v>
      </c>
      <c r="F5094" s="131">
        <v>0</v>
      </c>
      <c r="G5094" s="130" t="s">
        <v>18</v>
      </c>
      <c r="H5094" s="130">
        <v>0</v>
      </c>
      <c r="I5094" s="130">
        <v>0</v>
      </c>
      <c r="J5094" s="131">
        <v>0</v>
      </c>
      <c r="K5094" s="131">
        <v>0</v>
      </c>
    </row>
    <row r="5095" spans="1:11" ht="23.1" hidden="1" customHeight="1" x14ac:dyDescent="0.15">
      <c r="A5095" s="130" t="s">
        <v>10282</v>
      </c>
      <c r="B5095" s="130" t="s">
        <v>10283</v>
      </c>
      <c r="C5095" s="130" t="s">
        <v>11</v>
      </c>
      <c r="D5095" s="130" t="s">
        <v>25</v>
      </c>
      <c r="E5095" s="131">
        <v>0</v>
      </c>
      <c r="F5095" s="131">
        <v>0</v>
      </c>
      <c r="G5095" s="130" t="s">
        <v>13</v>
      </c>
      <c r="H5095" s="130" t="s">
        <v>29</v>
      </c>
      <c r="I5095" s="130" t="s">
        <v>55</v>
      </c>
      <c r="J5095" s="131">
        <v>0</v>
      </c>
      <c r="K5095" s="131">
        <v>0</v>
      </c>
    </row>
    <row r="5096" spans="1:11" ht="23.1" hidden="1" customHeight="1" x14ac:dyDescent="0.15">
      <c r="A5096" s="130" t="s">
        <v>10284</v>
      </c>
      <c r="B5096" s="130" t="s">
        <v>10285</v>
      </c>
      <c r="C5096" s="130" t="s">
        <v>25</v>
      </c>
      <c r="D5096" s="130">
        <v>0</v>
      </c>
      <c r="E5096" s="131">
        <v>0</v>
      </c>
      <c r="F5096" s="131">
        <v>0</v>
      </c>
      <c r="G5096" s="130" t="s">
        <v>55</v>
      </c>
      <c r="H5096" s="130">
        <v>0</v>
      </c>
      <c r="I5096" s="130">
        <v>0</v>
      </c>
      <c r="J5096" s="131">
        <v>0</v>
      </c>
      <c r="K5096" s="131">
        <v>0</v>
      </c>
    </row>
    <row r="5097" spans="1:11" ht="23.1" hidden="1" customHeight="1" x14ac:dyDescent="0.15">
      <c r="A5097" s="130" t="s">
        <v>10286</v>
      </c>
      <c r="B5097" s="130" t="s">
        <v>10287</v>
      </c>
      <c r="C5097" s="130" t="s">
        <v>11</v>
      </c>
      <c r="D5097" s="130">
        <v>0</v>
      </c>
      <c r="E5097" s="131">
        <v>0</v>
      </c>
      <c r="F5097" s="131">
        <v>0</v>
      </c>
      <c r="G5097" s="130" t="s">
        <v>13</v>
      </c>
      <c r="H5097" s="130">
        <v>0</v>
      </c>
      <c r="I5097" s="130">
        <v>0</v>
      </c>
      <c r="J5097" s="131">
        <v>0</v>
      </c>
      <c r="K5097" s="131">
        <v>0</v>
      </c>
    </row>
    <row r="5098" spans="1:11" ht="23.1" hidden="1" customHeight="1" x14ac:dyDescent="0.15">
      <c r="A5098" s="130" t="s">
        <v>10288</v>
      </c>
      <c r="B5098" s="130" t="s">
        <v>10289</v>
      </c>
      <c r="C5098" s="130" t="s">
        <v>26</v>
      </c>
      <c r="D5098" s="130" t="s">
        <v>35</v>
      </c>
      <c r="E5098" s="131">
        <v>0</v>
      </c>
      <c r="F5098" s="131">
        <v>0</v>
      </c>
      <c r="G5098" s="130" t="s">
        <v>36</v>
      </c>
      <c r="H5098" s="130">
        <v>0</v>
      </c>
      <c r="I5098" s="130">
        <v>0</v>
      </c>
      <c r="J5098" s="131">
        <v>0</v>
      </c>
      <c r="K5098" s="131">
        <v>0</v>
      </c>
    </row>
  </sheetData>
  <autoFilter ref="A1:K5098" xr:uid="{00000000-0001-0000-0100-000000000000}">
    <filterColumn colId="7">
      <filters blank="1"/>
    </filterColumn>
  </autoFilter>
  <phoneticPr fontId="39" type="noConversion"/>
  <pageMargins left="0.75" right="0.75" top="1" bottom="1" header="0.5" footer="0.5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>
    <tabColor rgb="FFFF0000"/>
  </sheetPr>
  <dimension ref="A1:M5007"/>
  <sheetViews>
    <sheetView workbookViewId="0">
      <pane ySplit="1" topLeftCell="A2" activePane="bottomLeft" state="frozen"/>
      <selection pane="bottomLeft" activeCell="H2" sqref="H2"/>
    </sheetView>
  </sheetViews>
  <sheetFormatPr defaultColWidth="10.5" defaultRowHeight="18" customHeight="1" x14ac:dyDescent="0.15"/>
  <cols>
    <col min="1" max="1" width="10.5" style="120" customWidth="1"/>
    <col min="2" max="2" width="10.5" style="121" customWidth="1"/>
    <col min="3" max="3" width="10.5" style="122" customWidth="1"/>
    <col min="4" max="4" width="10.5" style="123" customWidth="1"/>
    <col min="5" max="6" width="10.5" style="104" customWidth="1"/>
    <col min="7" max="8" width="10.5" style="124" customWidth="1"/>
    <col min="9" max="11" width="10.5" style="104" customWidth="1"/>
    <col min="12" max="13" width="10.5" style="124" customWidth="1"/>
    <col min="14" max="14" width="10.5" style="121" customWidth="1"/>
    <col min="15" max="16384" width="10.5" style="121"/>
  </cols>
  <sheetData>
    <row r="1" spans="1:13" s="119" customFormat="1" ht="18" customHeight="1" x14ac:dyDescent="0.15">
      <c r="A1" s="125" t="s">
        <v>10290</v>
      </c>
      <c r="B1" s="119" t="s">
        <v>10291</v>
      </c>
      <c r="C1" s="126" t="s">
        <v>10292</v>
      </c>
      <c r="D1" s="127" t="s">
        <v>10293</v>
      </c>
      <c r="E1" s="128" t="s">
        <v>0</v>
      </c>
      <c r="F1" s="128" t="s">
        <v>89</v>
      </c>
      <c r="G1" s="129" t="s">
        <v>90</v>
      </c>
      <c r="H1" s="129" t="s">
        <v>91</v>
      </c>
      <c r="I1" s="128" t="s">
        <v>5</v>
      </c>
      <c r="J1" s="128" t="s">
        <v>92</v>
      </c>
      <c r="K1" s="128" t="s">
        <v>93</v>
      </c>
      <c r="L1" s="129" t="s">
        <v>90</v>
      </c>
      <c r="M1" s="129" t="s">
        <v>91</v>
      </c>
    </row>
    <row r="2" spans="1:13" ht="18" customHeight="1" x14ac:dyDescent="0.15">
      <c r="A2" s="120" t="s">
        <v>10294</v>
      </c>
      <c r="B2" s="121" t="s">
        <v>6762</v>
      </c>
      <c r="C2" s="122">
        <v>99.88</v>
      </c>
      <c r="D2" s="123">
        <v>99.75</v>
      </c>
      <c r="E2" s="104" t="str">
        <f>VLOOKUP(B2,A股数据库20240206!$B:$K,2,0)</f>
        <v>地产基建</v>
      </c>
      <c r="F2" s="104">
        <f>VLOOKUP(B2,A股数据库20240206!$B:$K,3,0)</f>
        <v>0</v>
      </c>
      <c r="G2" s="124">
        <f>VLOOKUP(B2,A股数据库20240206!$B:$K,4,0)</f>
        <v>0</v>
      </c>
      <c r="H2" s="124">
        <f>VLOOKUP(B2,A股数据库20240206!$B:$K,5,0)</f>
        <v>0</v>
      </c>
      <c r="I2" s="104" t="str">
        <f>VLOOKUP(B2,A股数据库20240206!$B:$K,6,0)</f>
        <v>房地产</v>
      </c>
      <c r="J2" s="104">
        <f>VLOOKUP(B2,A股数据库20240206!$B:$K,7,0)</f>
        <v>0</v>
      </c>
      <c r="K2" s="104">
        <f>VLOOKUP(B2,A股数据库20240206!$B:$K,8,0)</f>
        <v>0</v>
      </c>
      <c r="L2" s="124">
        <f>VLOOKUP(B2,A股数据库20240206!$B:$K,9,0)</f>
        <v>0</v>
      </c>
      <c r="M2" s="124">
        <f>VLOOKUP(B2,A股数据库20240206!$B:$K,10,0)</f>
        <v>0</v>
      </c>
    </row>
    <row r="3" spans="1:13" ht="18" customHeight="1" x14ac:dyDescent="0.15">
      <c r="A3" s="120" t="s">
        <v>10295</v>
      </c>
      <c r="B3" s="121" t="s">
        <v>8668</v>
      </c>
      <c r="C3" s="122">
        <v>99.84</v>
      </c>
      <c r="D3" s="123">
        <v>99.91</v>
      </c>
      <c r="E3" s="104" t="str">
        <f>VLOOKUP(B3,A股数据库20240206!$B:$K,2,0)</f>
        <v>汽车产业</v>
      </c>
      <c r="F3" s="104">
        <f>VLOOKUP(B3,A股数据库20240206!$B:$K,3,0)</f>
        <v>0</v>
      </c>
      <c r="G3" s="124">
        <f>VLOOKUP(B3,A股数据库20240206!$B:$K,4,0)</f>
        <v>0</v>
      </c>
      <c r="H3" s="124">
        <f>VLOOKUP(B3,A股数据库20240206!$B:$K,5,0)</f>
        <v>0</v>
      </c>
      <c r="I3" s="104" t="str">
        <f>VLOOKUP(B3,A股数据库20240206!$B:$K,6,0)</f>
        <v>汽车产业</v>
      </c>
      <c r="J3" s="104">
        <f>VLOOKUP(B3,A股数据库20240206!$B:$K,7,0)</f>
        <v>0</v>
      </c>
      <c r="K3" s="104">
        <f>VLOOKUP(B3,A股数据库20240206!$B:$K,8,0)</f>
        <v>0</v>
      </c>
      <c r="L3" s="124">
        <f>VLOOKUP(B3,A股数据库20240206!$B:$K,9,0)</f>
        <v>0</v>
      </c>
      <c r="M3" s="124">
        <f>VLOOKUP(B3,A股数据库20240206!$B:$K,10,0)</f>
        <v>0</v>
      </c>
    </row>
    <row r="4" spans="1:13" ht="18" customHeight="1" x14ac:dyDescent="0.15">
      <c r="A4" s="120" t="s">
        <v>10296</v>
      </c>
      <c r="B4" s="121" t="s">
        <v>916</v>
      </c>
      <c r="C4" s="122">
        <v>99.83</v>
      </c>
      <c r="D4" s="123">
        <v>99.95</v>
      </c>
      <c r="E4" s="104" t="str">
        <f>VLOOKUP(B4,A股数据库20240206!$B:$K,2,0)</f>
        <v>乡村振兴</v>
      </c>
      <c r="F4" s="104">
        <f>VLOOKUP(B4,A股数据库20240206!$B:$K,3,0)</f>
        <v>0</v>
      </c>
      <c r="G4" s="124">
        <f>VLOOKUP(B4,A股数据库20240206!$B:$K,4,0)</f>
        <v>0</v>
      </c>
      <c r="H4" s="124">
        <f>VLOOKUP(B4,A股数据库20240206!$B:$K,5,0)</f>
        <v>0</v>
      </c>
      <c r="I4" s="104" t="str">
        <f>VLOOKUP(B4,A股数据库20240206!$B:$K,6,0)</f>
        <v>乡村振兴</v>
      </c>
      <c r="J4" s="104">
        <f>VLOOKUP(B4,A股数据库20240206!$B:$K,7,0)</f>
        <v>0</v>
      </c>
      <c r="K4" s="104">
        <f>VLOOKUP(B4,A股数据库20240206!$B:$K,8,0)</f>
        <v>0</v>
      </c>
      <c r="L4" s="124">
        <f>VLOOKUP(B4,A股数据库20240206!$B:$K,9,0)</f>
        <v>0</v>
      </c>
      <c r="M4" s="124">
        <f>VLOOKUP(B4,A股数据库20240206!$B:$K,10,0)</f>
        <v>0</v>
      </c>
    </row>
    <row r="5" spans="1:13" ht="18" customHeight="1" x14ac:dyDescent="0.15">
      <c r="A5" s="120" t="s">
        <v>10297</v>
      </c>
      <c r="B5" s="121" t="s">
        <v>7262</v>
      </c>
      <c r="C5" s="122">
        <v>99.59</v>
      </c>
      <c r="D5" s="123">
        <v>98.84</v>
      </c>
      <c r="E5" s="104" t="str">
        <f>VLOOKUP(B5,A股数据库20240206!$B:$K,2,0)</f>
        <v>周期</v>
      </c>
      <c r="F5" s="104">
        <f>VLOOKUP(B5,A股数据库20240206!$B:$K,3,0)</f>
        <v>0</v>
      </c>
      <c r="G5" s="124">
        <f>VLOOKUP(B5,A股数据库20240206!$B:$K,4,0)</f>
        <v>0</v>
      </c>
      <c r="H5" s="124">
        <f>VLOOKUP(B5,A股数据库20240206!$B:$K,5,0)</f>
        <v>0</v>
      </c>
      <c r="I5" s="104" t="str">
        <f>VLOOKUP(B5,A股数据库20240206!$B:$K,6,0)</f>
        <v>有色金属</v>
      </c>
      <c r="J5" s="104">
        <f>VLOOKUP(B5,A股数据库20240206!$B:$K,7,0)</f>
        <v>0</v>
      </c>
      <c r="K5" s="104">
        <f>VLOOKUP(B5,A股数据库20240206!$B:$K,8,0)</f>
        <v>0</v>
      </c>
      <c r="L5" s="124">
        <f>VLOOKUP(B5,A股数据库20240206!$B:$K,9,0)</f>
        <v>0</v>
      </c>
      <c r="M5" s="124">
        <f>VLOOKUP(B5,A股数据库20240206!$B:$K,10,0)</f>
        <v>0</v>
      </c>
    </row>
    <row r="6" spans="1:13" ht="18" customHeight="1" x14ac:dyDescent="0.15">
      <c r="A6" s="120" t="s">
        <v>10298</v>
      </c>
      <c r="B6" s="121" t="s">
        <v>7430</v>
      </c>
      <c r="C6" s="122">
        <v>99.51</v>
      </c>
      <c r="D6" s="123">
        <v>99.03</v>
      </c>
      <c r="E6" s="104" t="str">
        <f>VLOOKUP(B6,A股数据库20240206!$B:$K,2,0)</f>
        <v>大金融</v>
      </c>
      <c r="F6" s="104">
        <f>VLOOKUP(B6,A股数据库20240206!$B:$K,3,0)</f>
        <v>0</v>
      </c>
      <c r="G6" s="124">
        <f>VLOOKUP(B6,A股数据库20240206!$B:$K,4,0)</f>
        <v>0</v>
      </c>
      <c r="H6" s="124">
        <f>VLOOKUP(B6,A股数据库20240206!$B:$K,5,0)</f>
        <v>0</v>
      </c>
      <c r="I6" s="104" t="str">
        <f>VLOOKUP(B6,A股数据库20240206!$B:$K,6,0)</f>
        <v>大金融</v>
      </c>
      <c r="J6" s="104">
        <f>VLOOKUP(B6,A股数据库20240206!$B:$K,7,0)</f>
        <v>0</v>
      </c>
      <c r="K6" s="104">
        <f>VLOOKUP(B6,A股数据库20240206!$B:$K,8,0)</f>
        <v>0</v>
      </c>
      <c r="L6" s="124">
        <f>VLOOKUP(B6,A股数据库20240206!$B:$K,9,0)</f>
        <v>0</v>
      </c>
      <c r="M6" s="124">
        <f>VLOOKUP(B6,A股数据库20240206!$B:$K,10,0)</f>
        <v>0</v>
      </c>
    </row>
    <row r="7" spans="1:13" ht="18" customHeight="1" x14ac:dyDescent="0.15">
      <c r="A7" s="120" t="s">
        <v>10299</v>
      </c>
      <c r="B7" s="121" t="s">
        <v>3840</v>
      </c>
      <c r="C7" s="122">
        <v>99.43</v>
      </c>
      <c r="D7" s="123">
        <v>99.63</v>
      </c>
      <c r="E7" s="104" t="str">
        <f>VLOOKUP(B7,A股数据库20240206!$B:$K,2,0)</f>
        <v>大科技</v>
      </c>
      <c r="F7" s="104">
        <f>VLOOKUP(B7,A股数据库20240206!$B:$K,3,0)</f>
        <v>0</v>
      </c>
      <c r="G7" s="124">
        <f>VLOOKUP(B7,A股数据库20240206!$B:$K,4,0)</f>
        <v>0</v>
      </c>
      <c r="H7" s="124">
        <f>VLOOKUP(B7,A股数据库20240206!$B:$K,5,0)</f>
        <v>0</v>
      </c>
      <c r="I7" s="104" t="str">
        <f>VLOOKUP(B7,A股数据库20240206!$B:$K,6,0)</f>
        <v>通信</v>
      </c>
      <c r="J7" s="104">
        <f>VLOOKUP(B7,A股数据库20240206!$B:$K,7,0)</f>
        <v>0</v>
      </c>
      <c r="K7" s="104">
        <f>VLOOKUP(B7,A股数据库20240206!$B:$K,8,0)</f>
        <v>0</v>
      </c>
      <c r="L7" s="124">
        <f>VLOOKUP(B7,A股数据库20240206!$B:$K,9,0)</f>
        <v>0</v>
      </c>
      <c r="M7" s="124">
        <f>VLOOKUP(B7,A股数据库20240206!$B:$K,10,0)</f>
        <v>0</v>
      </c>
    </row>
    <row r="8" spans="1:13" ht="18" customHeight="1" x14ac:dyDescent="0.15">
      <c r="A8" s="120" t="s">
        <v>10300</v>
      </c>
      <c r="B8" s="121" t="s">
        <v>5900</v>
      </c>
      <c r="C8" s="122">
        <v>99.37</v>
      </c>
      <c r="D8" s="123">
        <v>97.6</v>
      </c>
      <c r="E8" s="104" t="str">
        <f>VLOOKUP(B8,A股数据库20240206!$B:$K,2,0)</f>
        <v>大科技</v>
      </c>
      <c r="F8" s="104">
        <f>VLOOKUP(B8,A股数据库20240206!$B:$K,3,0)</f>
        <v>0</v>
      </c>
      <c r="G8" s="124">
        <f>VLOOKUP(B8,A股数据库20240206!$B:$K,4,0)</f>
        <v>0</v>
      </c>
      <c r="H8" s="124">
        <f>VLOOKUP(B8,A股数据库20240206!$B:$K,5,0)</f>
        <v>0</v>
      </c>
      <c r="I8" s="104" t="str">
        <f>VLOOKUP(B8,A股数据库20240206!$B:$K,6,0)</f>
        <v>传媒</v>
      </c>
      <c r="J8" s="104">
        <f>VLOOKUP(B8,A股数据库20240206!$B:$K,7,0)</f>
        <v>0</v>
      </c>
      <c r="K8" s="104">
        <f>VLOOKUP(B8,A股数据库20240206!$B:$K,8,0)</f>
        <v>0</v>
      </c>
      <c r="L8" s="124">
        <f>VLOOKUP(B8,A股数据库20240206!$B:$K,9,0)</f>
        <v>0</v>
      </c>
      <c r="M8" s="124">
        <f>VLOOKUP(B8,A股数据库20240206!$B:$K,10,0)</f>
        <v>0</v>
      </c>
    </row>
    <row r="9" spans="1:13" ht="18" customHeight="1" x14ac:dyDescent="0.15">
      <c r="A9" s="120" t="s">
        <v>10301</v>
      </c>
      <c r="B9" s="121" t="s">
        <v>528</v>
      </c>
      <c r="C9" s="122">
        <v>99.32</v>
      </c>
      <c r="D9" s="123">
        <v>98.09</v>
      </c>
      <c r="E9" s="104" t="str">
        <f>VLOOKUP(B9,A股数据库20240206!$B:$K,2,0)</f>
        <v>地产基建</v>
      </c>
      <c r="F9" s="104">
        <f>VLOOKUP(B9,A股数据库20240206!$B:$K,3,0)</f>
        <v>0</v>
      </c>
      <c r="G9" s="124">
        <f>VLOOKUP(B9,A股数据库20240206!$B:$K,4,0)</f>
        <v>0</v>
      </c>
      <c r="H9" s="124">
        <f>VLOOKUP(B9,A股数据库20240206!$B:$K,5,0)</f>
        <v>0</v>
      </c>
      <c r="I9" s="104" t="str">
        <f>VLOOKUP(B9,A股数据库20240206!$B:$K,6,0)</f>
        <v>基建</v>
      </c>
      <c r="J9" s="104">
        <f>VLOOKUP(B9,A股数据库20240206!$B:$K,7,0)</f>
        <v>0</v>
      </c>
      <c r="K9" s="104">
        <f>VLOOKUP(B9,A股数据库20240206!$B:$K,8,0)</f>
        <v>0</v>
      </c>
      <c r="L9" s="124">
        <f>VLOOKUP(B9,A股数据库20240206!$B:$K,9,0)</f>
        <v>0</v>
      </c>
      <c r="M9" s="124">
        <f>VLOOKUP(B9,A股数据库20240206!$B:$K,10,0)</f>
        <v>0</v>
      </c>
    </row>
    <row r="10" spans="1:13" ht="18" customHeight="1" x14ac:dyDescent="0.15">
      <c r="A10" s="120" t="s">
        <v>10302</v>
      </c>
      <c r="B10" s="121" t="s">
        <v>6452</v>
      </c>
      <c r="C10" s="122">
        <v>99.31</v>
      </c>
      <c r="D10" s="123">
        <v>99.75</v>
      </c>
      <c r="E10" s="104" t="str">
        <f>VLOOKUP(B10,A股数据库20240206!$B:$K,2,0)</f>
        <v>大科技</v>
      </c>
      <c r="F10" s="104" t="str">
        <f>VLOOKUP(B10,A股数据库20240206!$B:$K,3,0)</f>
        <v>大金融</v>
      </c>
      <c r="G10" s="124">
        <f>VLOOKUP(B10,A股数据库20240206!$B:$K,4,0)</f>
        <v>0</v>
      </c>
      <c r="H10" s="124">
        <f>VLOOKUP(B10,A股数据库20240206!$B:$K,5,0)</f>
        <v>0</v>
      </c>
      <c r="I10" s="104" t="str">
        <f>VLOOKUP(B10,A股数据库20240206!$B:$K,6,0)</f>
        <v>计算机</v>
      </c>
      <c r="J10" s="104" t="str">
        <f>VLOOKUP(B10,A股数据库20240206!$B:$K,7,0)</f>
        <v>大金融</v>
      </c>
      <c r="K10" s="104">
        <f>VLOOKUP(B10,A股数据库20240206!$B:$K,8,0)</f>
        <v>0</v>
      </c>
      <c r="L10" s="124">
        <f>VLOOKUP(B10,A股数据库20240206!$B:$K,9,0)</f>
        <v>0</v>
      </c>
      <c r="M10" s="124">
        <f>VLOOKUP(B10,A股数据库20240206!$B:$K,10,0)</f>
        <v>0</v>
      </c>
    </row>
    <row r="11" spans="1:13" ht="18" customHeight="1" x14ac:dyDescent="0.15">
      <c r="A11" s="120" t="s">
        <v>10303</v>
      </c>
      <c r="B11" s="121" t="s">
        <v>4966</v>
      </c>
      <c r="C11" s="122">
        <v>99.23</v>
      </c>
      <c r="D11" s="123">
        <v>99.45</v>
      </c>
      <c r="E11" s="104" t="str">
        <f>VLOOKUP(B11,A股数据库20240206!$B:$K,2,0)</f>
        <v>大消费</v>
      </c>
      <c r="F11" s="104">
        <f>VLOOKUP(B11,A股数据库20240206!$B:$K,3,0)</f>
        <v>0</v>
      </c>
      <c r="G11" s="124">
        <f>VLOOKUP(B11,A股数据库20240206!$B:$K,4,0)</f>
        <v>0</v>
      </c>
      <c r="H11" s="124">
        <f>VLOOKUP(B11,A股数据库20240206!$B:$K,5,0)</f>
        <v>0</v>
      </c>
      <c r="I11" s="104" t="str">
        <f>VLOOKUP(B11,A股数据库20240206!$B:$K,6,0)</f>
        <v>纺织服饰</v>
      </c>
      <c r="J11" s="104" t="str">
        <f>VLOOKUP(B11,A股数据库20240206!$B:$K,7,0)</f>
        <v>体育产业</v>
      </c>
      <c r="K11" s="104">
        <f>VLOOKUP(B11,A股数据库20240206!$B:$K,8,0)</f>
        <v>0</v>
      </c>
      <c r="L11" s="124">
        <f>VLOOKUP(B11,A股数据库20240206!$B:$K,9,0)</f>
        <v>0</v>
      </c>
      <c r="M11" s="124">
        <f>VLOOKUP(B11,A股数据库20240206!$B:$K,10,0)</f>
        <v>0</v>
      </c>
    </row>
    <row r="12" spans="1:13" ht="18" customHeight="1" x14ac:dyDescent="0.15">
      <c r="A12" s="120" t="s">
        <v>10304</v>
      </c>
      <c r="B12" s="121" t="s">
        <v>9595</v>
      </c>
      <c r="C12" s="122">
        <v>99.08</v>
      </c>
      <c r="D12" s="123">
        <v>97.55</v>
      </c>
      <c r="E12" s="104" t="str">
        <f>VLOOKUP(B12,A股数据库20240206!$B:$K,2,0)</f>
        <v>医药生物</v>
      </c>
      <c r="F12" s="104">
        <f>VLOOKUP(B12,A股数据库20240206!$B:$K,3,0)</f>
        <v>0</v>
      </c>
      <c r="G12" s="124">
        <f>VLOOKUP(B12,A股数据库20240206!$B:$K,4,0)</f>
        <v>0</v>
      </c>
      <c r="H12" s="124">
        <f>VLOOKUP(B12,A股数据库20240206!$B:$K,5,0)</f>
        <v>0</v>
      </c>
      <c r="I12" s="104" t="str">
        <f>VLOOKUP(B12,A股数据库20240206!$B:$K,6,0)</f>
        <v>医药生物</v>
      </c>
      <c r="J12" s="104">
        <f>VLOOKUP(B12,A股数据库20240206!$B:$K,7,0)</f>
        <v>0</v>
      </c>
      <c r="K12" s="104">
        <f>VLOOKUP(B12,A股数据库20240206!$B:$K,8,0)</f>
        <v>0</v>
      </c>
      <c r="L12" s="124">
        <f>VLOOKUP(B12,A股数据库20240206!$B:$K,9,0)</f>
        <v>0</v>
      </c>
      <c r="M12" s="124">
        <f>VLOOKUP(B12,A股数据库20240206!$B:$K,10,0)</f>
        <v>0</v>
      </c>
    </row>
    <row r="13" spans="1:13" ht="18" customHeight="1" x14ac:dyDescent="0.15">
      <c r="A13" s="120" t="s">
        <v>10305</v>
      </c>
      <c r="B13" s="121" t="s">
        <v>7624</v>
      </c>
      <c r="C13" s="122">
        <v>98.93</v>
      </c>
      <c r="D13" s="123">
        <v>99.34</v>
      </c>
      <c r="E13" s="104" t="str">
        <f>VLOOKUP(B13,A股数据库20240206!$B:$K,2,0)</f>
        <v>大金融</v>
      </c>
      <c r="F13" s="104">
        <f>VLOOKUP(B13,A股数据库20240206!$B:$K,3,0)</f>
        <v>0</v>
      </c>
      <c r="G13" s="124">
        <f>VLOOKUP(B13,A股数据库20240206!$B:$K,4,0)</f>
        <v>0</v>
      </c>
      <c r="H13" s="124">
        <f>VLOOKUP(B13,A股数据库20240206!$B:$K,5,0)</f>
        <v>0</v>
      </c>
      <c r="I13" s="104" t="str">
        <f>VLOOKUP(B13,A股数据库20240206!$B:$K,6,0)</f>
        <v>大金融</v>
      </c>
      <c r="J13" s="104">
        <f>VLOOKUP(B13,A股数据库20240206!$B:$K,7,0)</f>
        <v>0</v>
      </c>
      <c r="K13" s="104">
        <f>VLOOKUP(B13,A股数据库20240206!$B:$K,8,0)</f>
        <v>0</v>
      </c>
      <c r="L13" s="124">
        <f>VLOOKUP(B13,A股数据库20240206!$B:$K,9,0)</f>
        <v>0</v>
      </c>
      <c r="M13" s="124">
        <f>VLOOKUP(B13,A股数据库20240206!$B:$K,10,0)</f>
        <v>0</v>
      </c>
    </row>
    <row r="14" spans="1:13" ht="18" customHeight="1" x14ac:dyDescent="0.15">
      <c r="A14" s="120" t="s">
        <v>10306</v>
      </c>
      <c r="B14" s="121" t="s">
        <v>8022</v>
      </c>
      <c r="C14" s="122">
        <v>98.83</v>
      </c>
      <c r="D14" s="123">
        <v>98.08</v>
      </c>
      <c r="E14" s="104" t="str">
        <f>VLOOKUP(B14,A股数据库20240206!$B:$K,2,0)</f>
        <v>大消费</v>
      </c>
      <c r="F14" s="104">
        <f>VLOOKUP(B14,A股数据库20240206!$B:$K,3,0)</f>
        <v>0</v>
      </c>
      <c r="G14" s="124">
        <f>VLOOKUP(B14,A股数据库20240206!$B:$K,4,0)</f>
        <v>0</v>
      </c>
      <c r="H14" s="124">
        <f>VLOOKUP(B14,A股数据库20240206!$B:$K,5,0)</f>
        <v>0</v>
      </c>
      <c r="I14" s="104" t="str">
        <f>VLOOKUP(B14,A股数据库20240206!$B:$K,6,0)</f>
        <v>食品饮料</v>
      </c>
      <c r="J14" s="104">
        <f>VLOOKUP(B14,A股数据库20240206!$B:$K,7,0)</f>
        <v>0</v>
      </c>
      <c r="K14" s="104">
        <f>VLOOKUP(B14,A股数据库20240206!$B:$K,8,0)</f>
        <v>0</v>
      </c>
      <c r="L14" s="124">
        <f>VLOOKUP(B14,A股数据库20240206!$B:$K,9,0)</f>
        <v>0</v>
      </c>
      <c r="M14" s="124">
        <f>VLOOKUP(B14,A股数据库20240206!$B:$K,10,0)</f>
        <v>0</v>
      </c>
    </row>
    <row r="15" spans="1:13" ht="18" customHeight="1" x14ac:dyDescent="0.15">
      <c r="A15" s="120" t="s">
        <v>10307</v>
      </c>
      <c r="B15" s="121" t="s">
        <v>7988</v>
      </c>
      <c r="C15" s="122">
        <v>98.81</v>
      </c>
      <c r="D15" s="123">
        <v>97.66</v>
      </c>
      <c r="E15" s="104" t="str">
        <f>VLOOKUP(B15,A股数据库20240206!$B:$K,2,0)</f>
        <v>公用事业</v>
      </c>
      <c r="F15" s="104">
        <f>VLOOKUP(B15,A股数据库20240206!$B:$K,3,0)</f>
        <v>0</v>
      </c>
      <c r="G15" s="124">
        <f>VLOOKUP(B15,A股数据库20240206!$B:$K,4,0)</f>
        <v>0</v>
      </c>
      <c r="H15" s="124">
        <f>VLOOKUP(B15,A股数据库20240206!$B:$K,5,0)</f>
        <v>0</v>
      </c>
      <c r="I15" s="104" t="str">
        <f>VLOOKUP(B15,A股数据库20240206!$B:$K,6,0)</f>
        <v>节能环保</v>
      </c>
      <c r="J15" s="104">
        <f>VLOOKUP(B15,A股数据库20240206!$B:$K,7,0)</f>
        <v>0</v>
      </c>
      <c r="K15" s="104">
        <f>VLOOKUP(B15,A股数据库20240206!$B:$K,8,0)</f>
        <v>0</v>
      </c>
      <c r="L15" s="124">
        <f>VLOOKUP(B15,A股数据库20240206!$B:$K,9,0)</f>
        <v>0</v>
      </c>
      <c r="M15" s="124">
        <f>VLOOKUP(B15,A股数据库20240206!$B:$K,10,0)</f>
        <v>0</v>
      </c>
    </row>
    <row r="16" spans="1:13" ht="18" customHeight="1" x14ac:dyDescent="0.15">
      <c r="A16" s="120" t="s">
        <v>10308</v>
      </c>
      <c r="B16" s="121" t="s">
        <v>9092</v>
      </c>
      <c r="C16" s="122">
        <v>98.8</v>
      </c>
      <c r="D16" s="123">
        <v>99.38</v>
      </c>
      <c r="E16" s="104" t="str">
        <f>VLOOKUP(B16,A股数据库20240206!$B:$K,2,0)</f>
        <v>地产基建</v>
      </c>
      <c r="F16" s="104">
        <f>VLOOKUP(B16,A股数据库20240206!$B:$K,3,0)</f>
        <v>0</v>
      </c>
      <c r="G16" s="124">
        <f>VLOOKUP(B16,A股数据库20240206!$B:$K,4,0)</f>
        <v>0</v>
      </c>
      <c r="H16" s="124">
        <f>VLOOKUP(B16,A股数据库20240206!$B:$K,5,0)</f>
        <v>0</v>
      </c>
      <c r="I16" s="104" t="str">
        <f>VLOOKUP(B16,A股数据库20240206!$B:$K,6,0)</f>
        <v>基建</v>
      </c>
      <c r="J16" s="104">
        <f>VLOOKUP(B16,A股数据库20240206!$B:$K,7,0)</f>
        <v>0</v>
      </c>
      <c r="K16" s="104">
        <f>VLOOKUP(B16,A股数据库20240206!$B:$K,8,0)</f>
        <v>0</v>
      </c>
      <c r="L16" s="124">
        <f>VLOOKUP(B16,A股数据库20240206!$B:$K,9,0)</f>
        <v>0</v>
      </c>
      <c r="M16" s="124">
        <f>VLOOKUP(B16,A股数据库20240206!$B:$K,10,0)</f>
        <v>0</v>
      </c>
    </row>
    <row r="17" spans="1:13" ht="18" customHeight="1" x14ac:dyDescent="0.15">
      <c r="A17" s="120" t="s">
        <v>10309</v>
      </c>
      <c r="B17" s="121" t="s">
        <v>5788</v>
      </c>
      <c r="C17" s="122">
        <v>98.79</v>
      </c>
      <c r="D17" s="123">
        <v>98.43</v>
      </c>
      <c r="E17" s="104" t="str">
        <f>VLOOKUP(B17,A股数据库20240206!$B:$K,2,0)</f>
        <v>运输业</v>
      </c>
      <c r="F17" s="104">
        <f>VLOOKUP(B17,A股数据库20240206!$B:$K,3,0)</f>
        <v>0</v>
      </c>
      <c r="G17" s="124" t="str">
        <f>VLOOKUP(B17,A股数据库20240206!$B:$K,4,0)</f>
        <v>地产基建</v>
      </c>
      <c r="H17" s="124">
        <f>VLOOKUP(B17,A股数据库20240206!$B:$K,5,0)</f>
        <v>0</v>
      </c>
      <c r="I17" s="104" t="str">
        <f>VLOOKUP(B17,A股数据库20240206!$B:$K,6,0)</f>
        <v>运输业</v>
      </c>
      <c r="J17" s="104">
        <f>VLOOKUP(B17,A股数据库20240206!$B:$K,7,0)</f>
        <v>0</v>
      </c>
      <c r="K17" s="104">
        <f>VLOOKUP(B17,A股数据库20240206!$B:$K,8,0)</f>
        <v>0</v>
      </c>
      <c r="L17" s="124" t="str">
        <f>VLOOKUP(B17,A股数据库20240206!$B:$K,9,0)</f>
        <v>基建</v>
      </c>
      <c r="M17" s="124">
        <f>VLOOKUP(B17,A股数据库20240206!$B:$K,10,0)</f>
        <v>0</v>
      </c>
    </row>
    <row r="18" spans="1:13" ht="18" customHeight="1" x14ac:dyDescent="0.15">
      <c r="A18" s="120" t="s">
        <v>10310</v>
      </c>
      <c r="B18" s="121" t="s">
        <v>5490</v>
      </c>
      <c r="C18" s="122">
        <v>98.79</v>
      </c>
      <c r="D18" s="123">
        <v>98.14</v>
      </c>
      <c r="E18" s="104" t="str">
        <f>VLOOKUP(B18,A股数据库20240206!$B:$K,2,0)</f>
        <v>大科技</v>
      </c>
      <c r="F18" s="104">
        <f>VLOOKUP(B18,A股数据库20240206!$B:$K,3,0)</f>
        <v>0</v>
      </c>
      <c r="G18" s="124">
        <f>VLOOKUP(B18,A股数据库20240206!$B:$K,4,0)</f>
        <v>0</v>
      </c>
      <c r="H18" s="124">
        <f>VLOOKUP(B18,A股数据库20240206!$B:$K,5,0)</f>
        <v>0</v>
      </c>
      <c r="I18" s="104" t="str">
        <f>VLOOKUP(B18,A股数据库20240206!$B:$K,6,0)</f>
        <v>电子</v>
      </c>
      <c r="J18" s="104">
        <f>VLOOKUP(B18,A股数据库20240206!$B:$K,7,0)</f>
        <v>0</v>
      </c>
      <c r="K18" s="104">
        <f>VLOOKUP(B18,A股数据库20240206!$B:$K,8,0)</f>
        <v>0</v>
      </c>
      <c r="L18" s="124">
        <f>VLOOKUP(B18,A股数据库20240206!$B:$K,9,0)</f>
        <v>0</v>
      </c>
      <c r="M18" s="124">
        <f>VLOOKUP(B18,A股数据库20240206!$B:$K,10,0)</f>
        <v>0</v>
      </c>
    </row>
    <row r="19" spans="1:13" ht="18" customHeight="1" x14ac:dyDescent="0.15">
      <c r="A19" s="120" t="s">
        <v>10311</v>
      </c>
      <c r="B19" s="121" t="s">
        <v>5066</v>
      </c>
      <c r="C19" s="122">
        <v>98.78</v>
      </c>
      <c r="D19" s="123">
        <v>97.44</v>
      </c>
      <c r="E19" s="104" t="str">
        <f>VLOOKUP(B19,A股数据库20240206!$B:$K,2,0)</f>
        <v>公用事业</v>
      </c>
      <c r="F19" s="104" t="str">
        <f>VLOOKUP(B19,A股数据库20240206!$B:$K,3,0)</f>
        <v>大科技</v>
      </c>
      <c r="G19" s="124">
        <f>VLOOKUP(B19,A股数据库20240206!$B:$K,4,0)</f>
        <v>0</v>
      </c>
      <c r="H19" s="124">
        <f>VLOOKUP(B19,A股数据库20240206!$B:$K,5,0)</f>
        <v>0</v>
      </c>
      <c r="I19" s="104" t="str">
        <f>VLOOKUP(B19,A股数据库20240206!$B:$K,6,0)</f>
        <v>节能环保</v>
      </c>
      <c r="J19" s="104" t="str">
        <f>VLOOKUP(B19,A股数据库20240206!$B:$K,7,0)</f>
        <v>电子</v>
      </c>
      <c r="K19" s="104">
        <f>VLOOKUP(B19,A股数据库20240206!$B:$K,8,0)</f>
        <v>0</v>
      </c>
      <c r="L19" s="124">
        <f>VLOOKUP(B19,A股数据库20240206!$B:$K,9,0)</f>
        <v>0</v>
      </c>
      <c r="M19" s="124">
        <f>VLOOKUP(B19,A股数据库20240206!$B:$K,10,0)</f>
        <v>0</v>
      </c>
    </row>
    <row r="20" spans="1:13" ht="18" customHeight="1" x14ac:dyDescent="0.15">
      <c r="A20" s="120" t="s">
        <v>10312</v>
      </c>
      <c r="B20" s="121" t="s">
        <v>7390</v>
      </c>
      <c r="C20" s="122">
        <v>98.78</v>
      </c>
      <c r="D20" s="123">
        <v>97.3</v>
      </c>
      <c r="E20" s="104" t="str">
        <f>VLOOKUP(B20,A股数据库20240206!$B:$K,2,0)</f>
        <v>周期</v>
      </c>
      <c r="F20" s="104">
        <f>VLOOKUP(B20,A股数据库20240206!$B:$K,3,0)</f>
        <v>0</v>
      </c>
      <c r="G20" s="124">
        <f>VLOOKUP(B20,A股数据库20240206!$B:$K,4,0)</f>
        <v>0</v>
      </c>
      <c r="H20" s="124">
        <f>VLOOKUP(B20,A股数据库20240206!$B:$K,5,0)</f>
        <v>0</v>
      </c>
      <c r="I20" s="104" t="str">
        <f>VLOOKUP(B20,A股数据库20240206!$B:$K,6,0)</f>
        <v>煤炭</v>
      </c>
      <c r="J20" s="104">
        <f>VLOOKUP(B20,A股数据库20240206!$B:$K,7,0)</f>
        <v>0</v>
      </c>
      <c r="K20" s="104">
        <f>VLOOKUP(B20,A股数据库20240206!$B:$K,8,0)</f>
        <v>0</v>
      </c>
      <c r="L20" s="124">
        <f>VLOOKUP(B20,A股数据库20240206!$B:$K,9,0)</f>
        <v>0</v>
      </c>
      <c r="M20" s="124">
        <f>VLOOKUP(B20,A股数据库20240206!$B:$K,10,0)</f>
        <v>0</v>
      </c>
    </row>
    <row r="21" spans="1:13" ht="18" customHeight="1" x14ac:dyDescent="0.15">
      <c r="A21" s="120" t="s">
        <v>10313</v>
      </c>
      <c r="B21" s="121" t="s">
        <v>7344</v>
      </c>
      <c r="C21" s="122">
        <v>98.76</v>
      </c>
      <c r="D21" s="123">
        <v>97.38</v>
      </c>
      <c r="E21" s="104" t="str">
        <f>VLOOKUP(B21,A股数据库20240206!$B:$K,2,0)</f>
        <v>大金融</v>
      </c>
      <c r="F21" s="104">
        <f>VLOOKUP(B21,A股数据库20240206!$B:$K,3,0)</f>
        <v>0</v>
      </c>
      <c r="G21" s="124">
        <f>VLOOKUP(B21,A股数据库20240206!$B:$K,4,0)</f>
        <v>0</v>
      </c>
      <c r="H21" s="124">
        <f>VLOOKUP(B21,A股数据库20240206!$B:$K,5,0)</f>
        <v>0</v>
      </c>
      <c r="I21" s="104" t="str">
        <f>VLOOKUP(B21,A股数据库20240206!$B:$K,6,0)</f>
        <v>大金融</v>
      </c>
      <c r="J21" s="104">
        <f>VLOOKUP(B21,A股数据库20240206!$B:$K,7,0)</f>
        <v>0</v>
      </c>
      <c r="K21" s="104">
        <f>VLOOKUP(B21,A股数据库20240206!$B:$K,8,0)</f>
        <v>0</v>
      </c>
      <c r="L21" s="124">
        <f>VLOOKUP(B21,A股数据库20240206!$B:$K,9,0)</f>
        <v>0</v>
      </c>
      <c r="M21" s="124">
        <f>VLOOKUP(B21,A股数据库20240206!$B:$K,10,0)</f>
        <v>0</v>
      </c>
    </row>
    <row r="22" spans="1:13" ht="18" customHeight="1" x14ac:dyDescent="0.15">
      <c r="A22" s="120" t="s">
        <v>10314</v>
      </c>
      <c r="B22" s="121" t="s">
        <v>6498</v>
      </c>
      <c r="C22" s="122">
        <v>98.74</v>
      </c>
      <c r="D22" s="123">
        <v>96.9</v>
      </c>
      <c r="E22" s="104" t="str">
        <f>VLOOKUP(B22,A股数据库20240206!$B:$K,2,0)</f>
        <v>军工</v>
      </c>
      <c r="F22" s="104">
        <f>VLOOKUP(B22,A股数据库20240206!$B:$K,3,0)</f>
        <v>0</v>
      </c>
      <c r="G22" s="124">
        <f>VLOOKUP(B22,A股数据库20240206!$B:$K,4,0)</f>
        <v>0</v>
      </c>
      <c r="H22" s="124">
        <f>VLOOKUP(B22,A股数据库20240206!$B:$K,5,0)</f>
        <v>0</v>
      </c>
      <c r="I22" s="104" t="str">
        <f>VLOOKUP(B22,A股数据库20240206!$B:$K,6,0)</f>
        <v>军工</v>
      </c>
      <c r="J22" s="104">
        <f>VLOOKUP(B22,A股数据库20240206!$B:$K,7,0)</f>
        <v>0</v>
      </c>
      <c r="K22" s="104">
        <f>VLOOKUP(B22,A股数据库20240206!$B:$K,8,0)</f>
        <v>0</v>
      </c>
      <c r="L22" s="124">
        <f>VLOOKUP(B22,A股数据库20240206!$B:$K,9,0)</f>
        <v>0</v>
      </c>
      <c r="M22" s="124">
        <f>VLOOKUP(B22,A股数据库20240206!$B:$K,10,0)</f>
        <v>0</v>
      </c>
    </row>
    <row r="23" spans="1:13" ht="18" customHeight="1" x14ac:dyDescent="0.15">
      <c r="A23" s="120" t="s">
        <v>10315</v>
      </c>
      <c r="B23" s="121" t="s">
        <v>628</v>
      </c>
      <c r="C23" s="122">
        <v>98.73</v>
      </c>
      <c r="D23" s="123">
        <v>99.77</v>
      </c>
      <c r="E23" s="104" t="str">
        <f>VLOOKUP(B23,A股数据库20240206!$B:$K,2,0)</f>
        <v>运输业</v>
      </c>
      <c r="F23" s="104">
        <f>VLOOKUP(B23,A股数据库20240206!$B:$K,3,0)</f>
        <v>0</v>
      </c>
      <c r="G23" s="124" t="str">
        <f>VLOOKUP(B23,A股数据库20240206!$B:$K,4,0)</f>
        <v>地产基建</v>
      </c>
      <c r="H23" s="124">
        <f>VLOOKUP(B23,A股数据库20240206!$B:$K,5,0)</f>
        <v>0</v>
      </c>
      <c r="I23" s="104" t="str">
        <f>VLOOKUP(B23,A股数据库20240206!$B:$K,6,0)</f>
        <v>运输业</v>
      </c>
      <c r="J23" s="104">
        <f>VLOOKUP(B23,A股数据库20240206!$B:$K,7,0)</f>
        <v>0</v>
      </c>
      <c r="K23" s="104">
        <f>VLOOKUP(B23,A股数据库20240206!$B:$K,8,0)</f>
        <v>0</v>
      </c>
      <c r="L23" s="124" t="str">
        <f>VLOOKUP(B23,A股数据库20240206!$B:$K,9,0)</f>
        <v>基建</v>
      </c>
      <c r="M23" s="124">
        <f>VLOOKUP(B23,A股数据库20240206!$B:$K,10,0)</f>
        <v>0</v>
      </c>
    </row>
    <row r="24" spans="1:13" ht="18" customHeight="1" x14ac:dyDescent="0.15">
      <c r="A24" s="120" t="s">
        <v>10316</v>
      </c>
      <c r="B24" s="121" t="s">
        <v>978</v>
      </c>
      <c r="C24" s="122">
        <v>98.62</v>
      </c>
      <c r="D24" s="123">
        <v>94.76</v>
      </c>
      <c r="E24" s="104" t="str">
        <f>VLOOKUP(B24,A股数据库20240206!$B:$K,2,0)</f>
        <v>地产基建</v>
      </c>
      <c r="F24" s="104" t="str">
        <f>VLOOKUP(B24,A股数据库20240206!$B:$K,3,0)</f>
        <v>新能源</v>
      </c>
      <c r="G24" s="124">
        <f>VLOOKUP(B24,A股数据库20240206!$B:$K,4,0)</f>
        <v>0</v>
      </c>
      <c r="H24" s="124">
        <f>VLOOKUP(B24,A股数据库20240206!$B:$K,5,0)</f>
        <v>0</v>
      </c>
      <c r="I24" s="104" t="str">
        <f>VLOOKUP(B24,A股数据库20240206!$B:$K,6,0)</f>
        <v>基建</v>
      </c>
      <c r="J24" s="104" t="str">
        <f>VLOOKUP(B24,A股数据库20240206!$B:$K,7,0)</f>
        <v>光伏</v>
      </c>
      <c r="K24" s="104">
        <f>VLOOKUP(B24,A股数据库20240206!$B:$K,8,0)</f>
        <v>0</v>
      </c>
      <c r="L24" s="124">
        <f>VLOOKUP(B24,A股数据库20240206!$B:$K,9,0)</f>
        <v>0</v>
      </c>
      <c r="M24" s="124">
        <f>VLOOKUP(B24,A股数据库20240206!$B:$K,10,0)</f>
        <v>0</v>
      </c>
    </row>
    <row r="25" spans="1:13" ht="18" customHeight="1" x14ac:dyDescent="0.15">
      <c r="A25" s="120" t="s">
        <v>10317</v>
      </c>
      <c r="B25" s="121" t="s">
        <v>1128</v>
      </c>
      <c r="C25" s="122">
        <v>98.61</v>
      </c>
      <c r="D25" s="123">
        <v>97.92</v>
      </c>
      <c r="E25" s="104" t="str">
        <f>VLOOKUP(B25,A股数据库20240206!$B:$K,2,0)</f>
        <v>运输业</v>
      </c>
      <c r="F25" s="104">
        <f>VLOOKUP(B25,A股数据库20240206!$B:$K,3,0)</f>
        <v>0</v>
      </c>
      <c r="G25" s="124">
        <f>VLOOKUP(B25,A股数据库20240206!$B:$K,4,0)</f>
        <v>0</v>
      </c>
      <c r="H25" s="124">
        <f>VLOOKUP(B25,A股数据库20240206!$B:$K,5,0)</f>
        <v>0</v>
      </c>
      <c r="I25" s="104" t="str">
        <f>VLOOKUP(B25,A股数据库20240206!$B:$K,6,0)</f>
        <v>运输业</v>
      </c>
      <c r="J25" s="104">
        <f>VLOOKUP(B25,A股数据库20240206!$B:$K,7,0)</f>
        <v>0</v>
      </c>
      <c r="K25" s="104">
        <f>VLOOKUP(B25,A股数据库20240206!$B:$K,8,0)</f>
        <v>0</v>
      </c>
      <c r="L25" s="124">
        <f>VLOOKUP(B25,A股数据库20240206!$B:$K,9,0)</f>
        <v>0</v>
      </c>
      <c r="M25" s="124">
        <f>VLOOKUP(B25,A股数据库20240206!$B:$K,10,0)</f>
        <v>0</v>
      </c>
    </row>
    <row r="26" spans="1:13" ht="18" customHeight="1" x14ac:dyDescent="0.15">
      <c r="A26" s="120" t="s">
        <v>10318</v>
      </c>
      <c r="B26" s="121" t="s">
        <v>7640</v>
      </c>
      <c r="C26" s="122">
        <v>98.58</v>
      </c>
      <c r="D26" s="123">
        <v>96.77</v>
      </c>
      <c r="E26" s="104" t="str">
        <f>VLOOKUP(B26,A股数据库20240206!$B:$K,2,0)</f>
        <v>大科技</v>
      </c>
      <c r="F26" s="104">
        <f>VLOOKUP(B26,A股数据库20240206!$B:$K,3,0)</f>
        <v>0</v>
      </c>
      <c r="G26" s="124">
        <f>VLOOKUP(B26,A股数据库20240206!$B:$K,4,0)</f>
        <v>0</v>
      </c>
      <c r="H26" s="124">
        <f>VLOOKUP(B26,A股数据库20240206!$B:$K,5,0)</f>
        <v>0</v>
      </c>
      <c r="I26" s="104" t="str">
        <f>VLOOKUP(B26,A股数据库20240206!$B:$K,6,0)</f>
        <v>通信</v>
      </c>
      <c r="J26" s="104">
        <f>VLOOKUP(B26,A股数据库20240206!$B:$K,7,0)</f>
        <v>0</v>
      </c>
      <c r="K26" s="104">
        <f>VLOOKUP(B26,A股数据库20240206!$B:$K,8,0)</f>
        <v>0</v>
      </c>
      <c r="L26" s="124">
        <f>VLOOKUP(B26,A股数据库20240206!$B:$K,9,0)</f>
        <v>0</v>
      </c>
      <c r="M26" s="124">
        <f>VLOOKUP(B26,A股数据库20240206!$B:$K,10,0)</f>
        <v>0</v>
      </c>
    </row>
    <row r="27" spans="1:13" ht="18" customHeight="1" x14ac:dyDescent="0.15">
      <c r="A27" s="120" t="s">
        <v>10319</v>
      </c>
      <c r="B27" s="121" t="s">
        <v>3036</v>
      </c>
      <c r="C27" s="122">
        <v>98.57</v>
      </c>
      <c r="D27" s="123">
        <v>96.75</v>
      </c>
      <c r="E27" s="104" t="str">
        <f>VLOOKUP(B27,A股数据库20240206!$B:$K,2,0)</f>
        <v>大科技</v>
      </c>
      <c r="F27" s="104">
        <f>VLOOKUP(B27,A股数据库20240206!$B:$K,3,0)</f>
        <v>0</v>
      </c>
      <c r="G27" s="124">
        <f>VLOOKUP(B27,A股数据库20240206!$B:$K,4,0)</f>
        <v>0</v>
      </c>
      <c r="H27" s="124">
        <f>VLOOKUP(B27,A股数据库20240206!$B:$K,5,0)</f>
        <v>0</v>
      </c>
      <c r="I27" s="104" t="str">
        <f>VLOOKUP(B27,A股数据库20240206!$B:$K,6,0)</f>
        <v>计算机</v>
      </c>
      <c r="J27" s="104">
        <f>VLOOKUP(B27,A股数据库20240206!$B:$K,7,0)</f>
        <v>0</v>
      </c>
      <c r="K27" s="104">
        <f>VLOOKUP(B27,A股数据库20240206!$B:$K,8,0)</f>
        <v>0</v>
      </c>
      <c r="L27" s="124">
        <f>VLOOKUP(B27,A股数据库20240206!$B:$K,9,0)</f>
        <v>0</v>
      </c>
      <c r="M27" s="124">
        <f>VLOOKUP(B27,A股数据库20240206!$B:$K,10,0)</f>
        <v>0</v>
      </c>
    </row>
    <row r="28" spans="1:13" ht="18" customHeight="1" x14ac:dyDescent="0.15">
      <c r="A28" s="120" t="s">
        <v>10320</v>
      </c>
      <c r="B28" s="121" t="s">
        <v>842</v>
      </c>
      <c r="C28" s="122">
        <v>98.49</v>
      </c>
      <c r="D28" s="123">
        <v>95.82</v>
      </c>
      <c r="E28" s="104" t="str">
        <f>VLOOKUP(B28,A股数据库20240206!$B:$K,2,0)</f>
        <v>大消费</v>
      </c>
      <c r="F28" s="104">
        <f>VLOOKUP(B28,A股数据库20240206!$B:$K,3,0)</f>
        <v>0</v>
      </c>
      <c r="G28" s="124">
        <f>VLOOKUP(B28,A股数据库20240206!$B:$K,4,0)</f>
        <v>0</v>
      </c>
      <c r="H28" s="124">
        <f>VLOOKUP(B28,A股数据库20240206!$B:$K,5,0)</f>
        <v>0</v>
      </c>
      <c r="I28" s="104" t="str">
        <f>VLOOKUP(B28,A股数据库20240206!$B:$K,6,0)</f>
        <v>家电</v>
      </c>
      <c r="J28" s="104">
        <f>VLOOKUP(B28,A股数据库20240206!$B:$K,7,0)</f>
        <v>0</v>
      </c>
      <c r="K28" s="104">
        <f>VLOOKUP(B28,A股数据库20240206!$B:$K,8,0)</f>
        <v>0</v>
      </c>
      <c r="L28" s="124">
        <f>VLOOKUP(B28,A股数据库20240206!$B:$K,9,0)</f>
        <v>0</v>
      </c>
      <c r="M28" s="124">
        <f>VLOOKUP(B28,A股数据库20240206!$B:$K,10,0)</f>
        <v>0</v>
      </c>
    </row>
    <row r="29" spans="1:13" ht="18" customHeight="1" x14ac:dyDescent="0.15">
      <c r="A29" s="120" t="s">
        <v>10321</v>
      </c>
      <c r="B29" s="121" t="s">
        <v>3104</v>
      </c>
      <c r="C29" s="122">
        <v>98.46</v>
      </c>
      <c r="D29" s="123">
        <v>94.91</v>
      </c>
      <c r="E29" s="104" t="str">
        <f>VLOOKUP(B29,A股数据库20240206!$B:$K,2,0)</f>
        <v>周期</v>
      </c>
      <c r="F29" s="104">
        <f>VLOOKUP(B29,A股数据库20240206!$B:$K,3,0)</f>
        <v>0</v>
      </c>
      <c r="G29" s="124">
        <f>VLOOKUP(B29,A股数据库20240206!$B:$K,4,0)</f>
        <v>0</v>
      </c>
      <c r="H29" s="124">
        <f>VLOOKUP(B29,A股数据库20240206!$B:$K,5,0)</f>
        <v>0</v>
      </c>
      <c r="I29" s="104" t="str">
        <f>VLOOKUP(B29,A股数据库20240206!$B:$K,6,0)</f>
        <v>核电核能</v>
      </c>
      <c r="J29" s="104" t="str">
        <f>VLOOKUP(B29,A股数据库20240206!$B:$K,7,0)</f>
        <v>化工</v>
      </c>
      <c r="K29" s="104">
        <f>VLOOKUP(B29,A股数据库20240206!$B:$K,8,0)</f>
        <v>0</v>
      </c>
      <c r="L29" s="124">
        <f>VLOOKUP(B29,A股数据库20240206!$B:$K,9,0)</f>
        <v>0</v>
      </c>
      <c r="M29" s="124">
        <f>VLOOKUP(B29,A股数据库20240206!$B:$K,10,0)</f>
        <v>0</v>
      </c>
    </row>
    <row r="30" spans="1:13" ht="18" customHeight="1" x14ac:dyDescent="0.15">
      <c r="A30" s="120" t="s">
        <v>10322</v>
      </c>
      <c r="B30" s="121" t="s">
        <v>10111</v>
      </c>
      <c r="C30" s="122">
        <v>98.36</v>
      </c>
      <c r="D30" s="123">
        <v>96.99</v>
      </c>
      <c r="E30" s="104" t="str">
        <f>VLOOKUP(B30,A股数据库20240206!$B:$K,2,0)</f>
        <v>医药生物</v>
      </c>
      <c r="F30" s="104">
        <f>VLOOKUP(B30,A股数据库20240206!$B:$K,3,0)</f>
        <v>0</v>
      </c>
      <c r="G30" s="124">
        <f>VLOOKUP(B30,A股数据库20240206!$B:$K,4,0)</f>
        <v>0</v>
      </c>
      <c r="H30" s="124">
        <f>VLOOKUP(B30,A股数据库20240206!$B:$K,5,0)</f>
        <v>0</v>
      </c>
      <c r="I30" s="104" t="str">
        <f>VLOOKUP(B30,A股数据库20240206!$B:$K,6,0)</f>
        <v>医药生物</v>
      </c>
      <c r="J30" s="104">
        <f>VLOOKUP(B30,A股数据库20240206!$B:$K,7,0)</f>
        <v>0</v>
      </c>
      <c r="K30" s="104">
        <f>VLOOKUP(B30,A股数据库20240206!$B:$K,8,0)</f>
        <v>0</v>
      </c>
      <c r="L30" s="124">
        <f>VLOOKUP(B30,A股数据库20240206!$B:$K,9,0)</f>
        <v>0</v>
      </c>
      <c r="M30" s="124">
        <f>VLOOKUP(B30,A股数据库20240206!$B:$K,10,0)</f>
        <v>0</v>
      </c>
    </row>
    <row r="31" spans="1:13" ht="18" customHeight="1" x14ac:dyDescent="0.15">
      <c r="A31" s="120" t="s">
        <v>10323</v>
      </c>
      <c r="B31" s="121" t="s">
        <v>7708</v>
      </c>
      <c r="C31" s="122">
        <v>98.34</v>
      </c>
      <c r="D31" s="123">
        <v>93.94</v>
      </c>
      <c r="E31" s="104" t="str">
        <f>VLOOKUP(B31,A股数据库20240206!$B:$K,2,0)</f>
        <v>周期</v>
      </c>
      <c r="F31" s="104">
        <f>VLOOKUP(B31,A股数据库20240206!$B:$K,3,0)</f>
        <v>0</v>
      </c>
      <c r="G31" s="124">
        <f>VLOOKUP(B31,A股数据库20240206!$B:$K,4,0)</f>
        <v>0</v>
      </c>
      <c r="H31" s="124">
        <f>VLOOKUP(B31,A股数据库20240206!$B:$K,5,0)</f>
        <v>0</v>
      </c>
      <c r="I31" s="104" t="str">
        <f>VLOOKUP(B31,A股数据库20240206!$B:$K,6,0)</f>
        <v>煤炭</v>
      </c>
      <c r="J31" s="104">
        <f>VLOOKUP(B31,A股数据库20240206!$B:$K,7,0)</f>
        <v>0</v>
      </c>
      <c r="K31" s="104">
        <f>VLOOKUP(B31,A股数据库20240206!$B:$K,8,0)</f>
        <v>0</v>
      </c>
      <c r="L31" s="124">
        <f>VLOOKUP(B31,A股数据库20240206!$B:$K,9,0)</f>
        <v>0</v>
      </c>
      <c r="M31" s="124">
        <f>VLOOKUP(B31,A股数据库20240206!$B:$K,10,0)</f>
        <v>0</v>
      </c>
    </row>
    <row r="32" spans="1:13" ht="18" customHeight="1" x14ac:dyDescent="0.15">
      <c r="A32" s="120" t="s">
        <v>10324</v>
      </c>
      <c r="B32" s="121" t="s">
        <v>956</v>
      </c>
      <c r="C32" s="122">
        <v>98.33</v>
      </c>
      <c r="D32" s="123">
        <v>97.26</v>
      </c>
      <c r="E32" s="104" t="str">
        <f>VLOOKUP(B32,A股数据库20240206!$B:$K,2,0)</f>
        <v>医药生物</v>
      </c>
      <c r="F32" s="104">
        <f>VLOOKUP(B32,A股数据库20240206!$B:$K,3,0)</f>
        <v>0</v>
      </c>
      <c r="G32" s="124">
        <f>VLOOKUP(B32,A股数据库20240206!$B:$K,4,0)</f>
        <v>0</v>
      </c>
      <c r="H32" s="124">
        <f>VLOOKUP(B32,A股数据库20240206!$B:$K,5,0)</f>
        <v>0</v>
      </c>
      <c r="I32" s="104" t="str">
        <f>VLOOKUP(B32,A股数据库20240206!$B:$K,6,0)</f>
        <v>医药生物</v>
      </c>
      <c r="J32" s="104">
        <f>VLOOKUP(B32,A股数据库20240206!$B:$K,7,0)</f>
        <v>0</v>
      </c>
      <c r="K32" s="104">
        <f>VLOOKUP(B32,A股数据库20240206!$B:$K,8,0)</f>
        <v>0</v>
      </c>
      <c r="L32" s="124">
        <f>VLOOKUP(B32,A股数据库20240206!$B:$K,9,0)</f>
        <v>0</v>
      </c>
      <c r="M32" s="124">
        <f>VLOOKUP(B32,A股数据库20240206!$B:$K,10,0)</f>
        <v>0</v>
      </c>
    </row>
    <row r="33" spans="1:13" ht="18" customHeight="1" x14ac:dyDescent="0.15">
      <c r="A33" s="120" t="s">
        <v>10325</v>
      </c>
      <c r="B33" s="121" t="s">
        <v>220</v>
      </c>
      <c r="C33" s="122">
        <v>98.3</v>
      </c>
      <c r="D33" s="123">
        <v>96.12</v>
      </c>
      <c r="E33" s="104" t="str">
        <f>VLOOKUP(B33,A股数据库20240206!$B:$K,2,0)</f>
        <v>地产基建</v>
      </c>
      <c r="F33" s="104">
        <f>VLOOKUP(B33,A股数据库20240206!$B:$K,3,0)</f>
        <v>0</v>
      </c>
      <c r="G33" s="124">
        <f>VLOOKUP(B33,A股数据库20240206!$B:$K,4,0)</f>
        <v>0</v>
      </c>
      <c r="H33" s="124">
        <f>VLOOKUP(B33,A股数据库20240206!$B:$K,5,0)</f>
        <v>0</v>
      </c>
      <c r="I33" s="104" t="str">
        <f>VLOOKUP(B33,A股数据库20240206!$B:$K,6,0)</f>
        <v>基建</v>
      </c>
      <c r="J33" s="104">
        <f>VLOOKUP(B33,A股数据库20240206!$B:$K,7,0)</f>
        <v>0</v>
      </c>
      <c r="K33" s="104">
        <f>VLOOKUP(B33,A股数据库20240206!$B:$K,8,0)</f>
        <v>0</v>
      </c>
      <c r="L33" s="124">
        <f>VLOOKUP(B33,A股数据库20240206!$B:$K,9,0)</f>
        <v>0</v>
      </c>
      <c r="M33" s="124">
        <f>VLOOKUP(B33,A股数据库20240206!$B:$K,10,0)</f>
        <v>0</v>
      </c>
    </row>
    <row r="34" spans="1:13" ht="18" customHeight="1" x14ac:dyDescent="0.15">
      <c r="A34" s="120" t="s">
        <v>10326</v>
      </c>
      <c r="B34" s="121" t="s">
        <v>494</v>
      </c>
      <c r="C34" s="122">
        <v>98.26</v>
      </c>
      <c r="D34" s="123">
        <v>97.29</v>
      </c>
      <c r="E34" s="104" t="str">
        <f>VLOOKUP(B34,A股数据库20240206!$B:$K,2,0)</f>
        <v>大消费</v>
      </c>
      <c r="F34" s="104">
        <f>VLOOKUP(B34,A股数据库20240206!$B:$K,3,0)</f>
        <v>0</v>
      </c>
      <c r="G34" s="124">
        <f>VLOOKUP(B34,A股数据库20240206!$B:$K,4,0)</f>
        <v>0</v>
      </c>
      <c r="H34" s="124">
        <f>VLOOKUP(B34,A股数据库20240206!$B:$K,5,0)</f>
        <v>0</v>
      </c>
      <c r="I34" s="104" t="str">
        <f>VLOOKUP(B34,A股数据库20240206!$B:$K,6,0)</f>
        <v>家电</v>
      </c>
      <c r="J34" s="104">
        <f>VLOOKUP(B34,A股数据库20240206!$B:$K,7,0)</f>
        <v>0</v>
      </c>
      <c r="K34" s="104">
        <f>VLOOKUP(B34,A股数据库20240206!$B:$K,8,0)</f>
        <v>0</v>
      </c>
      <c r="L34" s="124">
        <f>VLOOKUP(B34,A股数据库20240206!$B:$K,9,0)</f>
        <v>0</v>
      </c>
      <c r="M34" s="124">
        <f>VLOOKUP(B34,A股数据库20240206!$B:$K,10,0)</f>
        <v>0</v>
      </c>
    </row>
    <row r="35" spans="1:13" ht="18" customHeight="1" x14ac:dyDescent="0.15">
      <c r="A35" s="120" t="s">
        <v>10327</v>
      </c>
      <c r="B35" s="121" t="s">
        <v>1218</v>
      </c>
      <c r="C35" s="122">
        <v>98.19</v>
      </c>
      <c r="D35" s="123">
        <v>96.71</v>
      </c>
      <c r="E35" s="104" t="str">
        <f>VLOOKUP(B35,A股数据库20240206!$B:$K,2,0)</f>
        <v>地产基建</v>
      </c>
      <c r="F35" s="104">
        <f>VLOOKUP(B35,A股数据库20240206!$B:$K,3,0)</f>
        <v>0</v>
      </c>
      <c r="G35" s="124">
        <f>VLOOKUP(B35,A股数据库20240206!$B:$K,4,0)</f>
        <v>0</v>
      </c>
      <c r="H35" s="124">
        <f>VLOOKUP(B35,A股数据库20240206!$B:$K,5,0)</f>
        <v>0</v>
      </c>
      <c r="I35" s="104" t="str">
        <f>VLOOKUP(B35,A股数据库20240206!$B:$K,6,0)</f>
        <v>基建</v>
      </c>
      <c r="J35" s="104">
        <f>VLOOKUP(B35,A股数据库20240206!$B:$K,7,0)</f>
        <v>0</v>
      </c>
      <c r="K35" s="104">
        <f>VLOOKUP(B35,A股数据库20240206!$B:$K,8,0)</f>
        <v>0</v>
      </c>
      <c r="L35" s="124">
        <f>VLOOKUP(B35,A股数据库20240206!$B:$K,9,0)</f>
        <v>0</v>
      </c>
      <c r="M35" s="124">
        <f>VLOOKUP(B35,A股数据库20240206!$B:$K,10,0)</f>
        <v>0</v>
      </c>
    </row>
    <row r="36" spans="1:13" ht="18" customHeight="1" x14ac:dyDescent="0.15">
      <c r="A36" s="120" t="s">
        <v>10328</v>
      </c>
      <c r="B36" s="121" t="s">
        <v>7452</v>
      </c>
      <c r="C36" s="122">
        <v>98.18</v>
      </c>
      <c r="D36" s="123">
        <v>95.98</v>
      </c>
      <c r="E36" s="104" t="str">
        <f>VLOOKUP(B36,A股数据库20240206!$B:$K,2,0)</f>
        <v>大金融</v>
      </c>
      <c r="F36" s="104">
        <f>VLOOKUP(B36,A股数据库20240206!$B:$K,3,0)</f>
        <v>0</v>
      </c>
      <c r="G36" s="124">
        <f>VLOOKUP(B36,A股数据库20240206!$B:$K,4,0)</f>
        <v>0</v>
      </c>
      <c r="H36" s="124">
        <f>VLOOKUP(B36,A股数据库20240206!$B:$K,5,0)</f>
        <v>0</v>
      </c>
      <c r="I36" s="104" t="str">
        <f>VLOOKUP(B36,A股数据库20240206!$B:$K,6,0)</f>
        <v>大金融</v>
      </c>
      <c r="J36" s="104">
        <f>VLOOKUP(B36,A股数据库20240206!$B:$K,7,0)</f>
        <v>0</v>
      </c>
      <c r="K36" s="104">
        <f>VLOOKUP(B36,A股数据库20240206!$B:$K,8,0)</f>
        <v>0</v>
      </c>
      <c r="L36" s="124">
        <f>VLOOKUP(B36,A股数据库20240206!$B:$K,9,0)</f>
        <v>0</v>
      </c>
      <c r="M36" s="124">
        <f>VLOOKUP(B36,A股数据库20240206!$B:$K,10,0)</f>
        <v>0</v>
      </c>
    </row>
    <row r="37" spans="1:13" ht="18" customHeight="1" x14ac:dyDescent="0.15">
      <c r="A37" s="120" t="s">
        <v>10329</v>
      </c>
      <c r="B37" s="121" t="s">
        <v>6848</v>
      </c>
      <c r="C37" s="122">
        <v>98.18</v>
      </c>
      <c r="D37" s="123">
        <v>98.77</v>
      </c>
      <c r="E37" s="104" t="str">
        <f>VLOOKUP(B37,A股数据库20240206!$B:$K,2,0)</f>
        <v>地产基建</v>
      </c>
      <c r="F37" s="104" t="str">
        <f>VLOOKUP(B37,A股数据库20240206!$B:$K,3,0)</f>
        <v>乡村振兴</v>
      </c>
      <c r="G37" s="124">
        <f>VLOOKUP(B37,A股数据库20240206!$B:$K,4,0)</f>
        <v>0</v>
      </c>
      <c r="H37" s="124">
        <f>VLOOKUP(B37,A股数据库20240206!$B:$K,5,0)</f>
        <v>0</v>
      </c>
      <c r="I37" s="104" t="str">
        <f>VLOOKUP(B37,A股数据库20240206!$B:$K,6,0)</f>
        <v>房地产</v>
      </c>
      <c r="J37" s="104" t="str">
        <f>VLOOKUP(B37,A股数据库20240206!$B:$K,7,0)</f>
        <v>乡村振兴</v>
      </c>
      <c r="K37" s="104">
        <f>VLOOKUP(B37,A股数据库20240206!$B:$K,8,0)</f>
        <v>0</v>
      </c>
      <c r="L37" s="124">
        <f>VLOOKUP(B37,A股数据库20240206!$B:$K,9,0)</f>
        <v>0</v>
      </c>
      <c r="M37" s="124">
        <f>VLOOKUP(B37,A股数据库20240206!$B:$K,10,0)</f>
        <v>0</v>
      </c>
    </row>
    <row r="38" spans="1:13" ht="18" customHeight="1" x14ac:dyDescent="0.15">
      <c r="A38" s="120" t="s">
        <v>10330</v>
      </c>
      <c r="B38" s="121" t="s">
        <v>5812</v>
      </c>
      <c r="C38" s="122">
        <v>98.16</v>
      </c>
      <c r="D38" s="123">
        <v>96.24</v>
      </c>
      <c r="E38" s="104" t="str">
        <f>VLOOKUP(B38,A股数据库20240206!$B:$K,2,0)</f>
        <v>公用事业</v>
      </c>
      <c r="F38" s="104">
        <f>VLOOKUP(B38,A股数据库20240206!$B:$K,3,0)</f>
        <v>0</v>
      </c>
      <c r="G38" s="124">
        <f>VLOOKUP(B38,A股数据库20240206!$B:$K,4,0)</f>
        <v>0</v>
      </c>
      <c r="H38" s="124">
        <f>VLOOKUP(B38,A股数据库20240206!$B:$K,5,0)</f>
        <v>0</v>
      </c>
      <c r="I38" s="104" t="str">
        <f>VLOOKUP(B38,A股数据库20240206!$B:$K,6,0)</f>
        <v>电力</v>
      </c>
      <c r="J38" s="104">
        <f>VLOOKUP(B38,A股数据库20240206!$B:$K,7,0)</f>
        <v>0</v>
      </c>
      <c r="K38" s="104">
        <f>VLOOKUP(B38,A股数据库20240206!$B:$K,8,0)</f>
        <v>0</v>
      </c>
      <c r="L38" s="124">
        <f>VLOOKUP(B38,A股数据库20240206!$B:$K,9,0)</f>
        <v>0</v>
      </c>
      <c r="M38" s="124">
        <f>VLOOKUP(B38,A股数据库20240206!$B:$K,10,0)</f>
        <v>0</v>
      </c>
    </row>
    <row r="39" spans="1:13" ht="18" customHeight="1" x14ac:dyDescent="0.15">
      <c r="A39" s="120" t="s">
        <v>10331</v>
      </c>
      <c r="B39" s="121" t="s">
        <v>5806</v>
      </c>
      <c r="C39" s="122">
        <v>98.15</v>
      </c>
      <c r="D39" s="123">
        <v>97.23</v>
      </c>
      <c r="E39" s="104" t="str">
        <f>VLOOKUP(B39,A股数据库20240206!$B:$K,2,0)</f>
        <v>公用事业</v>
      </c>
      <c r="F39" s="104" t="str">
        <f>VLOOKUP(B39,A股数据库20240206!$B:$K,3,0)</f>
        <v>高端制造</v>
      </c>
      <c r="G39" s="124">
        <f>VLOOKUP(B39,A股数据库20240206!$B:$K,4,0)</f>
        <v>0</v>
      </c>
      <c r="H39" s="124">
        <f>VLOOKUP(B39,A股数据库20240206!$B:$K,5,0)</f>
        <v>0</v>
      </c>
      <c r="I39" s="104" t="str">
        <f>VLOOKUP(B39,A股数据库20240206!$B:$K,6,0)</f>
        <v>电力</v>
      </c>
      <c r="J39" s="104" t="str">
        <f>VLOOKUP(B39,A股数据库20240206!$B:$K,7,0)</f>
        <v>核电核能</v>
      </c>
      <c r="K39" s="104">
        <f>VLOOKUP(B39,A股数据库20240206!$B:$K,8,0)</f>
        <v>0</v>
      </c>
      <c r="L39" s="124">
        <f>VLOOKUP(B39,A股数据库20240206!$B:$K,9,0)</f>
        <v>0</v>
      </c>
      <c r="M39" s="124">
        <f>VLOOKUP(B39,A股数据库20240206!$B:$K,10,0)</f>
        <v>0</v>
      </c>
    </row>
    <row r="40" spans="1:13" ht="18" customHeight="1" x14ac:dyDescent="0.15">
      <c r="A40" s="120" t="s">
        <v>10332</v>
      </c>
      <c r="B40" s="121" t="s">
        <v>1466</v>
      </c>
      <c r="C40" s="122">
        <v>98.15</v>
      </c>
      <c r="D40" s="123">
        <v>99.49</v>
      </c>
      <c r="E40" s="104" t="str">
        <f>VLOOKUP(B40,A股数据库20240206!$B:$K,2,0)</f>
        <v>医药生物</v>
      </c>
      <c r="F40" s="104">
        <f>VLOOKUP(B40,A股数据库20240206!$B:$K,3,0)</f>
        <v>0</v>
      </c>
      <c r="G40" s="124">
        <f>VLOOKUP(B40,A股数据库20240206!$B:$K,4,0)</f>
        <v>0</v>
      </c>
      <c r="H40" s="124">
        <f>VLOOKUP(B40,A股数据库20240206!$B:$K,5,0)</f>
        <v>0</v>
      </c>
      <c r="I40" s="104" t="str">
        <f>VLOOKUP(B40,A股数据库20240206!$B:$K,6,0)</f>
        <v>医药生物</v>
      </c>
      <c r="J40" s="104">
        <f>VLOOKUP(B40,A股数据库20240206!$B:$K,7,0)</f>
        <v>0</v>
      </c>
      <c r="K40" s="104">
        <f>VLOOKUP(B40,A股数据库20240206!$B:$K,8,0)</f>
        <v>0</v>
      </c>
      <c r="L40" s="124">
        <f>VLOOKUP(B40,A股数据库20240206!$B:$K,9,0)</f>
        <v>0</v>
      </c>
      <c r="M40" s="124">
        <f>VLOOKUP(B40,A股数据库20240206!$B:$K,10,0)</f>
        <v>0</v>
      </c>
    </row>
    <row r="41" spans="1:13" ht="18" customHeight="1" x14ac:dyDescent="0.15">
      <c r="A41" s="120" t="s">
        <v>10333</v>
      </c>
      <c r="B41" s="121" t="s">
        <v>8096</v>
      </c>
      <c r="C41" s="122">
        <v>98.14</v>
      </c>
      <c r="D41" s="123">
        <v>97.65</v>
      </c>
      <c r="E41" s="104" t="str">
        <f>VLOOKUP(B41,A股数据库20240206!$B:$K,2,0)</f>
        <v>大消费</v>
      </c>
      <c r="F41" s="104">
        <f>VLOOKUP(B41,A股数据库20240206!$B:$K,3,0)</f>
        <v>0</v>
      </c>
      <c r="G41" s="124">
        <f>VLOOKUP(B41,A股数据库20240206!$B:$K,4,0)</f>
        <v>0</v>
      </c>
      <c r="H41" s="124">
        <f>VLOOKUP(B41,A股数据库20240206!$B:$K,5,0)</f>
        <v>0</v>
      </c>
      <c r="I41" s="104" t="str">
        <f>VLOOKUP(B41,A股数据库20240206!$B:$K,6,0)</f>
        <v>假期经济</v>
      </c>
      <c r="J41" s="104">
        <f>VLOOKUP(B41,A股数据库20240206!$B:$K,7,0)</f>
        <v>0</v>
      </c>
      <c r="K41" s="104">
        <f>VLOOKUP(B41,A股数据库20240206!$B:$K,8,0)</f>
        <v>0</v>
      </c>
      <c r="L41" s="124">
        <f>VLOOKUP(B41,A股数据库20240206!$B:$K,9,0)</f>
        <v>0</v>
      </c>
      <c r="M41" s="124">
        <f>VLOOKUP(B41,A股数据库20240206!$B:$K,10,0)</f>
        <v>0</v>
      </c>
    </row>
    <row r="42" spans="1:13" ht="18" customHeight="1" x14ac:dyDescent="0.15">
      <c r="A42" s="120" t="s">
        <v>10334</v>
      </c>
      <c r="B42" s="121" t="s">
        <v>6768</v>
      </c>
      <c r="C42" s="122">
        <v>98.07</v>
      </c>
      <c r="D42" s="123">
        <v>96.84</v>
      </c>
      <c r="E42" s="104" t="str">
        <f>VLOOKUP(B42,A股数据库20240206!$B:$K,2,0)</f>
        <v>公用事业</v>
      </c>
      <c r="F42" s="104">
        <f>VLOOKUP(B42,A股数据库20240206!$B:$K,3,0)</f>
        <v>0</v>
      </c>
      <c r="G42" s="124">
        <f>VLOOKUP(B42,A股数据库20240206!$B:$K,4,0)</f>
        <v>0</v>
      </c>
      <c r="H42" s="124">
        <f>VLOOKUP(B42,A股数据库20240206!$B:$K,5,0)</f>
        <v>0</v>
      </c>
      <c r="I42" s="104" t="str">
        <f>VLOOKUP(B42,A股数据库20240206!$B:$K,6,0)</f>
        <v>电力</v>
      </c>
      <c r="J42" s="104">
        <f>VLOOKUP(B42,A股数据库20240206!$B:$K,7,0)</f>
        <v>0</v>
      </c>
      <c r="K42" s="104">
        <f>VLOOKUP(B42,A股数据库20240206!$B:$K,8,0)</f>
        <v>0</v>
      </c>
      <c r="L42" s="124">
        <f>VLOOKUP(B42,A股数据库20240206!$B:$K,9,0)</f>
        <v>0</v>
      </c>
      <c r="M42" s="124">
        <f>VLOOKUP(B42,A股数据库20240206!$B:$K,10,0)</f>
        <v>0</v>
      </c>
    </row>
    <row r="43" spans="1:13" ht="18" customHeight="1" x14ac:dyDescent="0.15">
      <c r="A43" s="120" t="s">
        <v>10335</v>
      </c>
      <c r="B43" s="121" t="s">
        <v>7482</v>
      </c>
      <c r="C43" s="122">
        <v>98.04</v>
      </c>
      <c r="D43" s="123">
        <v>95.71</v>
      </c>
      <c r="E43" s="104" t="str">
        <f>VLOOKUP(B43,A股数据库20240206!$B:$K,2,0)</f>
        <v>周期</v>
      </c>
      <c r="F43" s="104">
        <f>VLOOKUP(B43,A股数据库20240206!$B:$K,3,0)</f>
        <v>0</v>
      </c>
      <c r="G43" s="124">
        <f>VLOOKUP(B43,A股数据库20240206!$B:$K,4,0)</f>
        <v>0</v>
      </c>
      <c r="H43" s="124">
        <f>VLOOKUP(B43,A股数据库20240206!$B:$K,5,0)</f>
        <v>0</v>
      </c>
      <c r="I43" s="104" t="str">
        <f>VLOOKUP(B43,A股数据库20240206!$B:$K,6,0)</f>
        <v>煤炭</v>
      </c>
      <c r="J43" s="104">
        <f>VLOOKUP(B43,A股数据库20240206!$B:$K,7,0)</f>
        <v>0</v>
      </c>
      <c r="K43" s="104">
        <f>VLOOKUP(B43,A股数据库20240206!$B:$K,8,0)</f>
        <v>0</v>
      </c>
      <c r="L43" s="124">
        <f>VLOOKUP(B43,A股数据库20240206!$B:$K,9,0)</f>
        <v>0</v>
      </c>
      <c r="M43" s="124">
        <f>VLOOKUP(B43,A股数据库20240206!$B:$K,10,0)</f>
        <v>0</v>
      </c>
    </row>
    <row r="44" spans="1:13" ht="18" customHeight="1" x14ac:dyDescent="0.15">
      <c r="A44" s="120" t="s">
        <v>10336</v>
      </c>
      <c r="B44" s="121" t="s">
        <v>278</v>
      </c>
      <c r="C44" s="122">
        <v>97.97</v>
      </c>
      <c r="D44" s="123">
        <v>98.03</v>
      </c>
      <c r="E44" s="104" t="str">
        <f>VLOOKUP(B44,A股数据库20240206!$B:$K,2,0)</f>
        <v>运输业</v>
      </c>
      <c r="F44" s="104">
        <f>VLOOKUP(B44,A股数据库20240206!$B:$K,3,0)</f>
        <v>0</v>
      </c>
      <c r="G44" s="124" t="str">
        <f>VLOOKUP(B44,A股数据库20240206!$B:$K,4,0)</f>
        <v>地产基建</v>
      </c>
      <c r="H44" s="124">
        <f>VLOOKUP(B44,A股数据库20240206!$B:$K,5,0)</f>
        <v>0</v>
      </c>
      <c r="I44" s="104" t="str">
        <f>VLOOKUP(B44,A股数据库20240206!$B:$K,6,0)</f>
        <v>运输业</v>
      </c>
      <c r="J44" s="104">
        <f>VLOOKUP(B44,A股数据库20240206!$B:$K,7,0)</f>
        <v>0</v>
      </c>
      <c r="K44" s="104">
        <f>VLOOKUP(B44,A股数据库20240206!$B:$K,8,0)</f>
        <v>0</v>
      </c>
      <c r="L44" s="124" t="str">
        <f>VLOOKUP(B44,A股数据库20240206!$B:$K,9,0)</f>
        <v>基建</v>
      </c>
      <c r="M44" s="124">
        <f>VLOOKUP(B44,A股数据库20240206!$B:$K,10,0)</f>
        <v>0</v>
      </c>
    </row>
    <row r="45" spans="1:13" ht="18" customHeight="1" x14ac:dyDescent="0.15">
      <c r="A45" s="120" t="s">
        <v>10337</v>
      </c>
      <c r="B45" s="121" t="s">
        <v>7500</v>
      </c>
      <c r="C45" s="122">
        <v>97.94</v>
      </c>
      <c r="D45" s="123">
        <v>97.34</v>
      </c>
      <c r="E45" s="104" t="str">
        <f>VLOOKUP(B45,A股数据库20240206!$B:$K,2,0)</f>
        <v>大金融</v>
      </c>
      <c r="F45" s="104">
        <f>VLOOKUP(B45,A股数据库20240206!$B:$K,3,0)</f>
        <v>0</v>
      </c>
      <c r="G45" s="124">
        <f>VLOOKUP(B45,A股数据库20240206!$B:$K,4,0)</f>
        <v>0</v>
      </c>
      <c r="H45" s="124">
        <f>VLOOKUP(B45,A股数据库20240206!$B:$K,5,0)</f>
        <v>0</v>
      </c>
      <c r="I45" s="104" t="str">
        <f>VLOOKUP(B45,A股数据库20240206!$B:$K,6,0)</f>
        <v>大金融</v>
      </c>
      <c r="J45" s="104">
        <f>VLOOKUP(B45,A股数据库20240206!$B:$K,7,0)</f>
        <v>0</v>
      </c>
      <c r="K45" s="104">
        <f>VLOOKUP(B45,A股数据库20240206!$B:$K,8,0)</f>
        <v>0</v>
      </c>
      <c r="L45" s="124">
        <f>VLOOKUP(B45,A股数据库20240206!$B:$K,9,0)</f>
        <v>0</v>
      </c>
      <c r="M45" s="124">
        <f>VLOOKUP(B45,A股数据库20240206!$B:$K,10,0)</f>
        <v>0</v>
      </c>
    </row>
    <row r="46" spans="1:13" ht="18" customHeight="1" x14ac:dyDescent="0.15">
      <c r="A46" s="120" t="s">
        <v>10338</v>
      </c>
      <c r="B46" s="121" t="s">
        <v>270</v>
      </c>
      <c r="C46" s="122">
        <v>97.93</v>
      </c>
      <c r="D46" s="123">
        <v>95.94</v>
      </c>
      <c r="E46" s="104" t="str">
        <f>VLOOKUP(B46,A股数据库20240206!$B:$K,2,0)</f>
        <v>医药生物</v>
      </c>
      <c r="F46" s="104">
        <f>VLOOKUP(B46,A股数据库20240206!$B:$K,3,0)</f>
        <v>0</v>
      </c>
      <c r="G46" s="124">
        <f>VLOOKUP(B46,A股数据库20240206!$B:$K,4,0)</f>
        <v>0</v>
      </c>
      <c r="H46" s="124">
        <f>VLOOKUP(B46,A股数据库20240206!$B:$K,5,0)</f>
        <v>0</v>
      </c>
      <c r="I46" s="104" t="str">
        <f>VLOOKUP(B46,A股数据库20240206!$B:$K,6,0)</f>
        <v>医药生物</v>
      </c>
      <c r="J46" s="104">
        <f>VLOOKUP(B46,A股数据库20240206!$B:$K,7,0)</f>
        <v>0</v>
      </c>
      <c r="K46" s="104">
        <f>VLOOKUP(B46,A股数据库20240206!$B:$K,8,0)</f>
        <v>0</v>
      </c>
      <c r="L46" s="124">
        <f>VLOOKUP(B46,A股数据库20240206!$B:$K,9,0)</f>
        <v>0</v>
      </c>
      <c r="M46" s="124">
        <f>VLOOKUP(B46,A股数据库20240206!$B:$K,10,0)</f>
        <v>0</v>
      </c>
    </row>
    <row r="47" spans="1:13" ht="18" customHeight="1" x14ac:dyDescent="0.15">
      <c r="A47" s="120" t="s">
        <v>10339</v>
      </c>
      <c r="B47" s="121" t="s">
        <v>9220</v>
      </c>
      <c r="C47" s="122">
        <v>97.88</v>
      </c>
      <c r="D47" s="123">
        <v>97.13</v>
      </c>
      <c r="E47" s="104" t="str">
        <f>VLOOKUP(B47,A股数据库20240206!$B:$K,2,0)</f>
        <v>大科技</v>
      </c>
      <c r="F47" s="104">
        <f>VLOOKUP(B47,A股数据库20240206!$B:$K,3,0)</f>
        <v>0</v>
      </c>
      <c r="G47" s="124">
        <f>VLOOKUP(B47,A股数据库20240206!$B:$K,4,0)</f>
        <v>0</v>
      </c>
      <c r="H47" s="124">
        <f>VLOOKUP(B47,A股数据库20240206!$B:$K,5,0)</f>
        <v>0</v>
      </c>
      <c r="I47" s="104" t="str">
        <f>VLOOKUP(B47,A股数据库20240206!$B:$K,6,0)</f>
        <v>电子</v>
      </c>
      <c r="J47" s="104">
        <f>VLOOKUP(B47,A股数据库20240206!$B:$K,7,0)</f>
        <v>0</v>
      </c>
      <c r="K47" s="104">
        <f>VLOOKUP(B47,A股数据库20240206!$B:$K,8,0)</f>
        <v>0</v>
      </c>
      <c r="L47" s="124">
        <f>VLOOKUP(B47,A股数据库20240206!$B:$K,9,0)</f>
        <v>0</v>
      </c>
      <c r="M47" s="124">
        <f>VLOOKUP(B47,A股数据库20240206!$B:$K,10,0)</f>
        <v>0</v>
      </c>
    </row>
    <row r="48" spans="1:13" ht="18" customHeight="1" x14ac:dyDescent="0.15">
      <c r="A48" s="120" t="s">
        <v>10340</v>
      </c>
      <c r="B48" s="121" t="s">
        <v>7328</v>
      </c>
      <c r="C48" s="122">
        <v>97.87</v>
      </c>
      <c r="D48" s="123">
        <v>96.46</v>
      </c>
      <c r="E48" s="104" t="str">
        <f>VLOOKUP(B48,A股数据库20240206!$B:$K,2,0)</f>
        <v>运输业</v>
      </c>
      <c r="F48" s="104">
        <f>VLOOKUP(B48,A股数据库20240206!$B:$K,3,0)</f>
        <v>0</v>
      </c>
      <c r="G48" s="124">
        <f>VLOOKUP(B48,A股数据库20240206!$B:$K,4,0)</f>
        <v>0</v>
      </c>
      <c r="H48" s="124">
        <f>VLOOKUP(B48,A股数据库20240206!$B:$K,5,0)</f>
        <v>0</v>
      </c>
      <c r="I48" s="104" t="str">
        <f>VLOOKUP(B48,A股数据库20240206!$B:$K,6,0)</f>
        <v>运输业</v>
      </c>
      <c r="J48" s="104">
        <f>VLOOKUP(B48,A股数据库20240206!$B:$K,7,0)</f>
        <v>0</v>
      </c>
      <c r="K48" s="104">
        <f>VLOOKUP(B48,A股数据库20240206!$B:$K,8,0)</f>
        <v>0</v>
      </c>
      <c r="L48" s="124">
        <f>VLOOKUP(B48,A股数据库20240206!$B:$K,9,0)</f>
        <v>0</v>
      </c>
      <c r="M48" s="124">
        <f>VLOOKUP(B48,A股数据库20240206!$B:$K,10,0)</f>
        <v>0</v>
      </c>
    </row>
    <row r="49" spans="1:13" ht="18" customHeight="1" x14ac:dyDescent="0.15">
      <c r="A49" s="120" t="s">
        <v>10341</v>
      </c>
      <c r="B49" s="121" t="s">
        <v>7642</v>
      </c>
      <c r="C49" s="122">
        <v>97.85</v>
      </c>
      <c r="D49" s="123">
        <v>94.03</v>
      </c>
      <c r="E49" s="104" t="str">
        <f>VLOOKUP(B49,A股数据库20240206!$B:$K,2,0)</f>
        <v>地产基建</v>
      </c>
      <c r="F49" s="104">
        <f>VLOOKUP(B49,A股数据库20240206!$B:$K,3,0)</f>
        <v>0</v>
      </c>
      <c r="G49" s="124">
        <f>VLOOKUP(B49,A股数据库20240206!$B:$K,4,0)</f>
        <v>0</v>
      </c>
      <c r="H49" s="124">
        <f>VLOOKUP(B49,A股数据库20240206!$B:$K,5,0)</f>
        <v>0</v>
      </c>
      <c r="I49" s="104" t="str">
        <f>VLOOKUP(B49,A股数据库20240206!$B:$K,6,0)</f>
        <v>基建</v>
      </c>
      <c r="J49" s="104">
        <f>VLOOKUP(B49,A股数据库20240206!$B:$K,7,0)</f>
        <v>0</v>
      </c>
      <c r="K49" s="104">
        <f>VLOOKUP(B49,A股数据库20240206!$B:$K,8,0)</f>
        <v>0</v>
      </c>
      <c r="L49" s="124">
        <f>VLOOKUP(B49,A股数据库20240206!$B:$K,9,0)</f>
        <v>0</v>
      </c>
      <c r="M49" s="124">
        <f>VLOOKUP(B49,A股数据库20240206!$B:$K,10,0)</f>
        <v>0</v>
      </c>
    </row>
    <row r="50" spans="1:13" ht="18" customHeight="1" x14ac:dyDescent="0.15">
      <c r="A50" s="120" t="s">
        <v>10342</v>
      </c>
      <c r="B50" s="121" t="s">
        <v>7396</v>
      </c>
      <c r="C50" s="122">
        <v>97.84</v>
      </c>
      <c r="D50" s="123">
        <v>97.39</v>
      </c>
      <c r="E50" s="104" t="str">
        <f>VLOOKUP(B50,A股数据库20240206!$B:$K,2,0)</f>
        <v>大科技</v>
      </c>
      <c r="F50" s="104">
        <f>VLOOKUP(B50,A股数据库20240206!$B:$K,3,0)</f>
        <v>0</v>
      </c>
      <c r="G50" s="124">
        <f>VLOOKUP(B50,A股数据库20240206!$B:$K,4,0)</f>
        <v>0</v>
      </c>
      <c r="H50" s="124">
        <f>VLOOKUP(B50,A股数据库20240206!$B:$K,5,0)</f>
        <v>0</v>
      </c>
      <c r="I50" s="104" t="str">
        <f>VLOOKUP(B50,A股数据库20240206!$B:$K,6,0)</f>
        <v>传媒</v>
      </c>
      <c r="J50" s="104">
        <f>VLOOKUP(B50,A股数据库20240206!$B:$K,7,0)</f>
        <v>0</v>
      </c>
      <c r="K50" s="104">
        <f>VLOOKUP(B50,A股数据库20240206!$B:$K,8,0)</f>
        <v>0</v>
      </c>
      <c r="L50" s="124">
        <f>VLOOKUP(B50,A股数据库20240206!$B:$K,9,0)</f>
        <v>0</v>
      </c>
      <c r="M50" s="124">
        <f>VLOOKUP(B50,A股数据库20240206!$B:$K,10,0)</f>
        <v>0</v>
      </c>
    </row>
    <row r="51" spans="1:13" ht="18" customHeight="1" x14ac:dyDescent="0.15">
      <c r="A51" s="120" t="s">
        <v>10343</v>
      </c>
      <c r="B51" s="121" t="s">
        <v>3108</v>
      </c>
      <c r="C51" s="122">
        <v>97.76</v>
      </c>
      <c r="D51" s="123">
        <v>96.84</v>
      </c>
      <c r="E51" s="104" t="str">
        <f>VLOOKUP(B51,A股数据库20240206!$B:$K,2,0)</f>
        <v>大科技</v>
      </c>
      <c r="F51" s="104">
        <f>VLOOKUP(B51,A股数据库20240206!$B:$K,3,0)</f>
        <v>0</v>
      </c>
      <c r="G51" s="124">
        <f>VLOOKUP(B51,A股数据库20240206!$B:$K,4,0)</f>
        <v>0</v>
      </c>
      <c r="H51" s="124">
        <f>VLOOKUP(B51,A股数据库20240206!$B:$K,5,0)</f>
        <v>0</v>
      </c>
      <c r="I51" s="104" t="str">
        <f>VLOOKUP(B51,A股数据库20240206!$B:$K,6,0)</f>
        <v>传媒</v>
      </c>
      <c r="J51" s="104">
        <f>VLOOKUP(B51,A股数据库20240206!$B:$K,7,0)</f>
        <v>0</v>
      </c>
      <c r="K51" s="104">
        <f>VLOOKUP(B51,A股数据库20240206!$B:$K,8,0)</f>
        <v>0</v>
      </c>
      <c r="L51" s="124">
        <f>VLOOKUP(B51,A股数据库20240206!$B:$K,9,0)</f>
        <v>0</v>
      </c>
      <c r="M51" s="124">
        <f>VLOOKUP(B51,A股数据库20240206!$B:$K,10,0)</f>
        <v>0</v>
      </c>
    </row>
    <row r="52" spans="1:13" ht="18" customHeight="1" x14ac:dyDescent="0.15">
      <c r="A52" s="120" t="s">
        <v>10344</v>
      </c>
      <c r="B52" s="121" t="s">
        <v>2108</v>
      </c>
      <c r="C52" s="122">
        <v>97.74</v>
      </c>
      <c r="D52" s="123">
        <v>97.78</v>
      </c>
      <c r="E52" s="104" t="str">
        <f>VLOOKUP(B52,A股数据库20240206!$B:$K,2,0)</f>
        <v>大消费</v>
      </c>
      <c r="F52" s="104">
        <f>VLOOKUP(B52,A股数据库20240206!$B:$K,3,0)</f>
        <v>0</v>
      </c>
      <c r="G52" s="124">
        <f>VLOOKUP(B52,A股数据库20240206!$B:$K,4,0)</f>
        <v>0</v>
      </c>
      <c r="H52" s="124">
        <f>VLOOKUP(B52,A股数据库20240206!$B:$K,5,0)</f>
        <v>0</v>
      </c>
      <c r="I52" s="104" t="str">
        <f>VLOOKUP(B52,A股数据库20240206!$B:$K,6,0)</f>
        <v>家电</v>
      </c>
      <c r="J52" s="104">
        <f>VLOOKUP(B52,A股数据库20240206!$B:$K,7,0)</f>
        <v>0</v>
      </c>
      <c r="K52" s="104">
        <f>VLOOKUP(B52,A股数据库20240206!$B:$K,8,0)</f>
        <v>0</v>
      </c>
      <c r="L52" s="124">
        <f>VLOOKUP(B52,A股数据库20240206!$B:$K,9,0)</f>
        <v>0</v>
      </c>
      <c r="M52" s="124">
        <f>VLOOKUP(B52,A股数据库20240206!$B:$K,10,0)</f>
        <v>0</v>
      </c>
    </row>
    <row r="53" spans="1:13" ht="18" customHeight="1" x14ac:dyDescent="0.15">
      <c r="A53" s="120" t="s">
        <v>10345</v>
      </c>
      <c r="B53" s="121" t="s">
        <v>7538</v>
      </c>
      <c r="C53" s="122">
        <v>97.73</v>
      </c>
      <c r="D53" s="123">
        <v>96.25</v>
      </c>
      <c r="E53" s="104" t="str">
        <f>VLOOKUP(B53,A股数据库20240206!$B:$K,2,0)</f>
        <v>大金融</v>
      </c>
      <c r="F53" s="104">
        <f>VLOOKUP(B53,A股数据库20240206!$B:$K,3,0)</f>
        <v>0</v>
      </c>
      <c r="G53" s="124">
        <f>VLOOKUP(B53,A股数据库20240206!$B:$K,4,0)</f>
        <v>0</v>
      </c>
      <c r="H53" s="124">
        <f>VLOOKUP(B53,A股数据库20240206!$B:$K,5,0)</f>
        <v>0</v>
      </c>
      <c r="I53" s="104" t="str">
        <f>VLOOKUP(B53,A股数据库20240206!$B:$K,6,0)</f>
        <v>大金融</v>
      </c>
      <c r="J53" s="104">
        <f>VLOOKUP(B53,A股数据库20240206!$B:$K,7,0)</f>
        <v>0</v>
      </c>
      <c r="K53" s="104">
        <f>VLOOKUP(B53,A股数据库20240206!$B:$K,8,0)</f>
        <v>0</v>
      </c>
      <c r="L53" s="124">
        <f>VLOOKUP(B53,A股数据库20240206!$B:$K,9,0)</f>
        <v>0</v>
      </c>
      <c r="M53" s="124">
        <f>VLOOKUP(B53,A股数据库20240206!$B:$K,10,0)</f>
        <v>0</v>
      </c>
    </row>
    <row r="54" spans="1:13" ht="18" customHeight="1" x14ac:dyDescent="0.15">
      <c r="A54" s="120" t="s">
        <v>10346</v>
      </c>
      <c r="B54" s="121" t="s">
        <v>5796</v>
      </c>
      <c r="C54" s="122">
        <v>97.71</v>
      </c>
      <c r="D54" s="123">
        <v>95.19</v>
      </c>
      <c r="E54" s="104" t="str">
        <f>VLOOKUP(B54,A股数据库20240206!$B:$K,2,0)</f>
        <v>运输业</v>
      </c>
      <c r="F54" s="104">
        <f>VLOOKUP(B54,A股数据库20240206!$B:$K,3,0)</f>
        <v>0</v>
      </c>
      <c r="G54" s="124">
        <f>VLOOKUP(B54,A股数据库20240206!$B:$K,4,0)</f>
        <v>0</v>
      </c>
      <c r="H54" s="124">
        <f>VLOOKUP(B54,A股数据库20240206!$B:$K,5,0)</f>
        <v>0</v>
      </c>
      <c r="I54" s="104" t="str">
        <f>VLOOKUP(B54,A股数据库20240206!$B:$K,6,0)</f>
        <v>运输业</v>
      </c>
      <c r="J54" s="104">
        <f>VLOOKUP(B54,A股数据库20240206!$B:$K,7,0)</f>
        <v>0</v>
      </c>
      <c r="K54" s="104">
        <f>VLOOKUP(B54,A股数据库20240206!$B:$K,8,0)</f>
        <v>0</v>
      </c>
      <c r="L54" s="124">
        <f>VLOOKUP(B54,A股数据库20240206!$B:$K,9,0)</f>
        <v>0</v>
      </c>
      <c r="M54" s="124">
        <f>VLOOKUP(B54,A股数据库20240206!$B:$K,10,0)</f>
        <v>0</v>
      </c>
    </row>
    <row r="55" spans="1:13" ht="18" customHeight="1" x14ac:dyDescent="0.15">
      <c r="A55" s="120" t="s">
        <v>10347</v>
      </c>
      <c r="B55" s="121" t="s">
        <v>7674</v>
      </c>
      <c r="C55" s="122">
        <v>97.7</v>
      </c>
      <c r="D55" s="123">
        <v>94.97</v>
      </c>
      <c r="E55" s="104" t="str">
        <f>VLOOKUP(B55,A股数据库20240206!$B:$K,2,0)</f>
        <v>大金融</v>
      </c>
      <c r="F55" s="104">
        <f>VLOOKUP(B55,A股数据库20240206!$B:$K,3,0)</f>
        <v>0</v>
      </c>
      <c r="G55" s="124">
        <f>VLOOKUP(B55,A股数据库20240206!$B:$K,4,0)</f>
        <v>0</v>
      </c>
      <c r="H55" s="124">
        <f>VLOOKUP(B55,A股数据库20240206!$B:$K,5,0)</f>
        <v>0</v>
      </c>
      <c r="I55" s="104" t="str">
        <f>VLOOKUP(B55,A股数据库20240206!$B:$K,6,0)</f>
        <v>大金融</v>
      </c>
      <c r="J55" s="104">
        <f>VLOOKUP(B55,A股数据库20240206!$B:$K,7,0)</f>
        <v>0</v>
      </c>
      <c r="K55" s="104">
        <f>VLOOKUP(B55,A股数据库20240206!$B:$K,8,0)</f>
        <v>0</v>
      </c>
      <c r="L55" s="124">
        <f>VLOOKUP(B55,A股数据库20240206!$B:$K,9,0)</f>
        <v>0</v>
      </c>
      <c r="M55" s="124">
        <f>VLOOKUP(B55,A股数据库20240206!$B:$K,10,0)</f>
        <v>0</v>
      </c>
    </row>
    <row r="56" spans="1:13" ht="18" customHeight="1" x14ac:dyDescent="0.15">
      <c r="A56" s="120" t="s">
        <v>10348</v>
      </c>
      <c r="B56" s="121" t="s">
        <v>7656</v>
      </c>
      <c r="C56" s="122">
        <v>97.7</v>
      </c>
      <c r="D56" s="123">
        <v>89.13</v>
      </c>
      <c r="E56" s="104" t="str">
        <f>VLOOKUP(B56,A股数据库20240206!$B:$K,2,0)</f>
        <v>地产基建</v>
      </c>
      <c r="F56" s="104">
        <f>VLOOKUP(B56,A股数据库20240206!$B:$K,3,0)</f>
        <v>0</v>
      </c>
      <c r="G56" s="124">
        <f>VLOOKUP(B56,A股数据库20240206!$B:$K,4,0)</f>
        <v>0</v>
      </c>
      <c r="H56" s="124">
        <f>VLOOKUP(B56,A股数据库20240206!$B:$K,5,0)</f>
        <v>0</v>
      </c>
      <c r="I56" s="104" t="str">
        <f>VLOOKUP(B56,A股数据库20240206!$B:$K,6,0)</f>
        <v>基建</v>
      </c>
      <c r="J56" s="104">
        <f>VLOOKUP(B56,A股数据库20240206!$B:$K,7,0)</f>
        <v>0</v>
      </c>
      <c r="K56" s="104">
        <f>VLOOKUP(B56,A股数据库20240206!$B:$K,8,0)</f>
        <v>0</v>
      </c>
      <c r="L56" s="124">
        <f>VLOOKUP(B56,A股数据库20240206!$B:$K,9,0)</f>
        <v>0</v>
      </c>
      <c r="M56" s="124">
        <f>VLOOKUP(B56,A股数据库20240206!$B:$K,10,0)</f>
        <v>0</v>
      </c>
    </row>
    <row r="57" spans="1:13" ht="18" customHeight="1" x14ac:dyDescent="0.15">
      <c r="A57" s="120" t="s">
        <v>10349</v>
      </c>
      <c r="B57" s="121" t="s">
        <v>1768</v>
      </c>
      <c r="C57" s="122">
        <v>97.65</v>
      </c>
      <c r="D57" s="123">
        <v>97.31</v>
      </c>
      <c r="E57" s="104" t="str">
        <f>VLOOKUP(B57,A股数据库20240206!$B:$K,2,0)</f>
        <v>大消费</v>
      </c>
      <c r="F57" s="104">
        <f>VLOOKUP(B57,A股数据库20240206!$B:$K,3,0)</f>
        <v>0</v>
      </c>
      <c r="G57" s="124">
        <f>VLOOKUP(B57,A股数据库20240206!$B:$K,4,0)</f>
        <v>0</v>
      </c>
      <c r="H57" s="124">
        <f>VLOOKUP(B57,A股数据库20240206!$B:$K,5,0)</f>
        <v>0</v>
      </c>
      <c r="I57" s="104" t="str">
        <f>VLOOKUP(B57,A股数据库20240206!$B:$K,6,0)</f>
        <v>纺织服饰</v>
      </c>
      <c r="J57" s="104">
        <f>VLOOKUP(B57,A股数据库20240206!$B:$K,7,0)</f>
        <v>0</v>
      </c>
      <c r="K57" s="104">
        <f>VLOOKUP(B57,A股数据库20240206!$B:$K,8,0)</f>
        <v>0</v>
      </c>
      <c r="L57" s="124">
        <f>VLOOKUP(B57,A股数据库20240206!$B:$K,9,0)</f>
        <v>0</v>
      </c>
      <c r="M57" s="124">
        <f>VLOOKUP(B57,A股数据库20240206!$B:$K,10,0)</f>
        <v>0</v>
      </c>
    </row>
    <row r="58" spans="1:13" ht="18" customHeight="1" x14ac:dyDescent="0.15">
      <c r="A58" s="120" t="s">
        <v>10350</v>
      </c>
      <c r="B58" s="121" t="s">
        <v>326</v>
      </c>
      <c r="C58" s="122">
        <v>97.64</v>
      </c>
      <c r="D58" s="123">
        <v>97.92</v>
      </c>
      <c r="E58" s="104" t="str">
        <f>VLOOKUP(B58,A股数据库20240206!$B:$K,2,0)</f>
        <v>地产基建</v>
      </c>
      <c r="F58" s="104">
        <f>VLOOKUP(B58,A股数据库20240206!$B:$K,3,0)</f>
        <v>0</v>
      </c>
      <c r="G58" s="124">
        <f>VLOOKUP(B58,A股数据库20240206!$B:$K,4,0)</f>
        <v>0</v>
      </c>
      <c r="H58" s="124">
        <f>VLOOKUP(B58,A股数据库20240206!$B:$K,5,0)</f>
        <v>0</v>
      </c>
      <c r="I58" s="104" t="str">
        <f>VLOOKUP(B58,A股数据库20240206!$B:$K,6,0)</f>
        <v>基建</v>
      </c>
      <c r="J58" s="104">
        <f>VLOOKUP(B58,A股数据库20240206!$B:$K,7,0)</f>
        <v>0</v>
      </c>
      <c r="K58" s="104">
        <f>VLOOKUP(B58,A股数据库20240206!$B:$K,8,0)</f>
        <v>0</v>
      </c>
      <c r="L58" s="124">
        <f>VLOOKUP(B58,A股数据库20240206!$B:$K,9,0)</f>
        <v>0</v>
      </c>
      <c r="M58" s="124">
        <f>VLOOKUP(B58,A股数据库20240206!$B:$K,10,0)</f>
        <v>0</v>
      </c>
    </row>
    <row r="59" spans="1:13" ht="18" customHeight="1" x14ac:dyDescent="0.15">
      <c r="A59" s="120" t="s">
        <v>10351</v>
      </c>
      <c r="B59" s="121" t="s">
        <v>7082</v>
      </c>
      <c r="C59" s="122">
        <v>97.63</v>
      </c>
      <c r="D59" s="123">
        <v>94.8</v>
      </c>
      <c r="E59" s="104" t="str">
        <f>VLOOKUP(B59,A股数据库20240206!$B:$K,2,0)</f>
        <v>大科技</v>
      </c>
      <c r="F59" s="104">
        <f>VLOOKUP(B59,A股数据库20240206!$B:$K,3,0)</f>
        <v>0</v>
      </c>
      <c r="G59" s="124">
        <f>VLOOKUP(B59,A股数据库20240206!$B:$K,4,0)</f>
        <v>0</v>
      </c>
      <c r="H59" s="124">
        <f>VLOOKUP(B59,A股数据库20240206!$B:$K,5,0)</f>
        <v>0</v>
      </c>
      <c r="I59" s="104" t="str">
        <f>VLOOKUP(B59,A股数据库20240206!$B:$K,6,0)</f>
        <v>传媒</v>
      </c>
      <c r="J59" s="104">
        <f>VLOOKUP(B59,A股数据库20240206!$B:$K,7,0)</f>
        <v>0</v>
      </c>
      <c r="K59" s="104">
        <f>VLOOKUP(B59,A股数据库20240206!$B:$K,8,0)</f>
        <v>0</v>
      </c>
      <c r="L59" s="124">
        <f>VLOOKUP(B59,A股数据库20240206!$B:$K,9,0)</f>
        <v>0</v>
      </c>
      <c r="M59" s="124">
        <f>VLOOKUP(B59,A股数据库20240206!$B:$K,10,0)</f>
        <v>0</v>
      </c>
    </row>
    <row r="60" spans="1:13" ht="18" customHeight="1" x14ac:dyDescent="0.15">
      <c r="A60" s="120" t="s">
        <v>10352</v>
      </c>
      <c r="B60" s="121" t="s">
        <v>1198</v>
      </c>
      <c r="C60" s="122">
        <v>97.62</v>
      </c>
      <c r="D60" s="123">
        <v>97.37</v>
      </c>
      <c r="E60" s="104" t="str">
        <f>VLOOKUP(B60,A股数据库20240206!$B:$K,2,0)</f>
        <v>大消费</v>
      </c>
      <c r="F60" s="104">
        <f>VLOOKUP(B60,A股数据库20240206!$B:$K,3,0)</f>
        <v>0</v>
      </c>
      <c r="G60" s="124">
        <f>VLOOKUP(B60,A股数据库20240206!$B:$K,4,0)</f>
        <v>0</v>
      </c>
      <c r="H60" s="124">
        <f>VLOOKUP(B60,A股数据库20240206!$B:$K,5,0)</f>
        <v>0</v>
      </c>
      <c r="I60" s="104" t="str">
        <f>VLOOKUP(B60,A股数据库20240206!$B:$K,6,0)</f>
        <v>假期经济</v>
      </c>
      <c r="J60" s="104">
        <f>VLOOKUP(B60,A股数据库20240206!$B:$K,7,0)</f>
        <v>0</v>
      </c>
      <c r="K60" s="104">
        <f>VLOOKUP(B60,A股数据库20240206!$B:$K,8,0)</f>
        <v>0</v>
      </c>
      <c r="L60" s="124">
        <f>VLOOKUP(B60,A股数据库20240206!$B:$K,9,0)</f>
        <v>0</v>
      </c>
      <c r="M60" s="124">
        <f>VLOOKUP(B60,A股数据库20240206!$B:$K,10,0)</f>
        <v>0</v>
      </c>
    </row>
    <row r="61" spans="1:13" ht="18" customHeight="1" x14ac:dyDescent="0.15">
      <c r="A61" s="120" t="s">
        <v>10353</v>
      </c>
      <c r="B61" s="121" t="s">
        <v>8876</v>
      </c>
      <c r="C61" s="122">
        <v>97.62</v>
      </c>
      <c r="D61" s="123">
        <v>99.82</v>
      </c>
      <c r="E61" s="104" t="str">
        <f>VLOOKUP(B61,A股数据库20240206!$B:$K,2,0)</f>
        <v>高端制造</v>
      </c>
      <c r="F61" s="104" t="str">
        <f>VLOOKUP(B61,A股数据库20240206!$B:$K,3,0)</f>
        <v>汽车产业</v>
      </c>
      <c r="G61" s="124">
        <f>VLOOKUP(B61,A股数据库20240206!$B:$K,4,0)</f>
        <v>0</v>
      </c>
      <c r="H61" s="124">
        <f>VLOOKUP(B61,A股数据库20240206!$B:$K,5,0)</f>
        <v>0</v>
      </c>
      <c r="I61" s="104" t="str">
        <f>VLOOKUP(B61,A股数据库20240206!$B:$K,6,0)</f>
        <v>机械</v>
      </c>
      <c r="J61" s="104" t="str">
        <f>VLOOKUP(B61,A股数据库20240206!$B:$K,7,0)</f>
        <v>汽车产业</v>
      </c>
      <c r="K61" s="104">
        <f>VLOOKUP(B61,A股数据库20240206!$B:$K,8,0)</f>
        <v>0</v>
      </c>
      <c r="L61" s="124">
        <f>VLOOKUP(B61,A股数据库20240206!$B:$K,9,0)</f>
        <v>0</v>
      </c>
      <c r="M61" s="124">
        <f>VLOOKUP(B61,A股数据库20240206!$B:$K,10,0)</f>
        <v>0</v>
      </c>
    </row>
    <row r="62" spans="1:13" ht="18" customHeight="1" x14ac:dyDescent="0.15">
      <c r="A62" s="120" t="s">
        <v>10354</v>
      </c>
      <c r="B62" s="121" t="s">
        <v>7756</v>
      </c>
      <c r="C62" s="122">
        <v>97.54</v>
      </c>
      <c r="D62" s="123">
        <v>96.35</v>
      </c>
      <c r="E62" s="104" t="str">
        <f>VLOOKUP(B62,A股数据库20240206!$B:$K,2,0)</f>
        <v>大金融</v>
      </c>
      <c r="F62" s="104">
        <f>VLOOKUP(B62,A股数据库20240206!$B:$K,3,0)</f>
        <v>0</v>
      </c>
      <c r="G62" s="124">
        <f>VLOOKUP(B62,A股数据库20240206!$B:$K,4,0)</f>
        <v>0</v>
      </c>
      <c r="H62" s="124">
        <f>VLOOKUP(B62,A股数据库20240206!$B:$K,5,0)</f>
        <v>0</v>
      </c>
      <c r="I62" s="104" t="str">
        <f>VLOOKUP(B62,A股数据库20240206!$B:$K,6,0)</f>
        <v>大金融</v>
      </c>
      <c r="J62" s="104">
        <f>VLOOKUP(B62,A股数据库20240206!$B:$K,7,0)</f>
        <v>0</v>
      </c>
      <c r="K62" s="104">
        <f>VLOOKUP(B62,A股数据库20240206!$B:$K,8,0)</f>
        <v>0</v>
      </c>
      <c r="L62" s="124">
        <f>VLOOKUP(B62,A股数据库20240206!$B:$K,9,0)</f>
        <v>0</v>
      </c>
      <c r="M62" s="124">
        <f>VLOOKUP(B62,A股数据库20240206!$B:$K,10,0)</f>
        <v>0</v>
      </c>
    </row>
    <row r="63" spans="1:13" ht="18" customHeight="1" x14ac:dyDescent="0.15">
      <c r="A63" s="120" t="s">
        <v>10355</v>
      </c>
      <c r="B63" s="121" t="s">
        <v>7188</v>
      </c>
      <c r="C63" s="122">
        <v>97.53</v>
      </c>
      <c r="D63" s="123">
        <v>97.29</v>
      </c>
      <c r="E63" s="104" t="str">
        <f>VLOOKUP(B63,A股数据库20240206!$B:$K,2,0)</f>
        <v>公用事业</v>
      </c>
      <c r="F63" s="104">
        <f>VLOOKUP(B63,A股数据库20240206!$B:$K,3,0)</f>
        <v>0</v>
      </c>
      <c r="G63" s="124">
        <f>VLOOKUP(B63,A股数据库20240206!$B:$K,4,0)</f>
        <v>0</v>
      </c>
      <c r="H63" s="124">
        <f>VLOOKUP(B63,A股数据库20240206!$B:$K,5,0)</f>
        <v>0</v>
      </c>
      <c r="I63" s="104" t="str">
        <f>VLOOKUP(B63,A股数据库20240206!$B:$K,6,0)</f>
        <v>电力</v>
      </c>
      <c r="J63" s="104">
        <f>VLOOKUP(B63,A股数据库20240206!$B:$K,7,0)</f>
        <v>0</v>
      </c>
      <c r="K63" s="104">
        <f>VLOOKUP(B63,A股数据库20240206!$B:$K,8,0)</f>
        <v>0</v>
      </c>
      <c r="L63" s="124">
        <f>VLOOKUP(B63,A股数据库20240206!$B:$K,9,0)</f>
        <v>0</v>
      </c>
      <c r="M63" s="124">
        <f>VLOOKUP(B63,A股数据库20240206!$B:$K,10,0)</f>
        <v>0</v>
      </c>
    </row>
    <row r="64" spans="1:13" ht="18" customHeight="1" x14ac:dyDescent="0.15">
      <c r="A64" s="120" t="s">
        <v>10356</v>
      </c>
      <c r="B64" s="121" t="s">
        <v>1408</v>
      </c>
      <c r="C64" s="122">
        <v>97.52</v>
      </c>
      <c r="D64" s="123">
        <v>92.18</v>
      </c>
      <c r="E64" s="104" t="str">
        <f>VLOOKUP(B64,A股数据库20240206!$B:$K,2,0)</f>
        <v>大金融</v>
      </c>
      <c r="F64" s="104">
        <f>VLOOKUP(B64,A股数据库20240206!$B:$K,3,0)</f>
        <v>0</v>
      </c>
      <c r="G64" s="124">
        <f>VLOOKUP(B64,A股数据库20240206!$B:$K,4,0)</f>
        <v>0</v>
      </c>
      <c r="H64" s="124">
        <f>VLOOKUP(B64,A股数据库20240206!$B:$K,5,0)</f>
        <v>0</v>
      </c>
      <c r="I64" s="104" t="str">
        <f>VLOOKUP(B64,A股数据库20240206!$B:$K,6,0)</f>
        <v>大金融</v>
      </c>
      <c r="J64" s="104">
        <f>VLOOKUP(B64,A股数据库20240206!$B:$K,7,0)</f>
        <v>0</v>
      </c>
      <c r="K64" s="104">
        <f>VLOOKUP(B64,A股数据库20240206!$B:$K,8,0)</f>
        <v>0</v>
      </c>
      <c r="L64" s="124">
        <f>VLOOKUP(B64,A股数据库20240206!$B:$K,9,0)</f>
        <v>0</v>
      </c>
      <c r="M64" s="124">
        <f>VLOOKUP(B64,A股数据库20240206!$B:$K,10,0)</f>
        <v>0</v>
      </c>
    </row>
    <row r="65" spans="1:13" ht="18" customHeight="1" x14ac:dyDescent="0.15">
      <c r="A65" s="120" t="s">
        <v>10357</v>
      </c>
      <c r="B65" s="121" t="s">
        <v>3100</v>
      </c>
      <c r="C65" s="122">
        <v>97.52</v>
      </c>
      <c r="D65" s="123">
        <v>99.77</v>
      </c>
      <c r="E65" s="104" t="str">
        <f>VLOOKUP(B65,A股数据库20240206!$B:$K,2,0)</f>
        <v>周期</v>
      </c>
      <c r="F65" s="104" t="str">
        <f>VLOOKUP(B65,A股数据库20240206!$B:$K,3,0)</f>
        <v>乡村振兴</v>
      </c>
      <c r="G65" s="124">
        <f>VLOOKUP(B65,A股数据库20240206!$B:$K,4,0)</f>
        <v>0</v>
      </c>
      <c r="H65" s="124">
        <f>VLOOKUP(B65,A股数据库20240206!$B:$K,5,0)</f>
        <v>0</v>
      </c>
      <c r="I65" s="104" t="str">
        <f>VLOOKUP(B65,A股数据库20240206!$B:$K,6,0)</f>
        <v>乡村振兴</v>
      </c>
      <c r="J65" s="104">
        <f>VLOOKUP(B65,A股数据库20240206!$B:$K,7,0)</f>
        <v>0</v>
      </c>
      <c r="K65" s="104">
        <f>VLOOKUP(B65,A股数据库20240206!$B:$K,8,0)</f>
        <v>0</v>
      </c>
      <c r="L65" s="124">
        <f>VLOOKUP(B65,A股数据库20240206!$B:$K,9,0)</f>
        <v>0</v>
      </c>
      <c r="M65" s="124">
        <f>VLOOKUP(B65,A股数据库20240206!$B:$K,10,0)</f>
        <v>0</v>
      </c>
    </row>
    <row r="66" spans="1:13" ht="18" customHeight="1" x14ac:dyDescent="0.15">
      <c r="A66" s="120" t="s">
        <v>10358</v>
      </c>
      <c r="B66" s="121" t="s">
        <v>7228</v>
      </c>
      <c r="C66" s="122">
        <v>97.48</v>
      </c>
      <c r="D66" s="123">
        <v>95.72</v>
      </c>
      <c r="E66" s="104" t="str">
        <f>VLOOKUP(B66,A股数据库20240206!$B:$K,2,0)</f>
        <v>大金融</v>
      </c>
      <c r="F66" s="104">
        <f>VLOOKUP(B66,A股数据库20240206!$B:$K,3,0)</f>
        <v>0</v>
      </c>
      <c r="G66" s="124">
        <f>VLOOKUP(B66,A股数据库20240206!$B:$K,4,0)</f>
        <v>0</v>
      </c>
      <c r="H66" s="124">
        <f>VLOOKUP(B66,A股数据库20240206!$B:$K,5,0)</f>
        <v>0</v>
      </c>
      <c r="I66" s="104" t="str">
        <f>VLOOKUP(B66,A股数据库20240206!$B:$K,6,0)</f>
        <v>大金融</v>
      </c>
      <c r="J66" s="104">
        <f>VLOOKUP(B66,A股数据库20240206!$B:$K,7,0)</f>
        <v>0</v>
      </c>
      <c r="K66" s="104">
        <f>VLOOKUP(B66,A股数据库20240206!$B:$K,8,0)</f>
        <v>0</v>
      </c>
      <c r="L66" s="124">
        <f>VLOOKUP(B66,A股数据库20240206!$B:$K,9,0)</f>
        <v>0</v>
      </c>
      <c r="M66" s="124">
        <f>VLOOKUP(B66,A股数据库20240206!$B:$K,10,0)</f>
        <v>0</v>
      </c>
    </row>
    <row r="67" spans="1:13" ht="18" customHeight="1" x14ac:dyDescent="0.15">
      <c r="A67" s="120" t="s">
        <v>10359</v>
      </c>
      <c r="B67" s="121" t="s">
        <v>232</v>
      </c>
      <c r="C67" s="122">
        <v>97.46</v>
      </c>
      <c r="D67" s="123">
        <v>95.78</v>
      </c>
      <c r="E67" s="104" t="str">
        <f>VLOOKUP(B67,A股数据库20240206!$B:$K,2,0)</f>
        <v>汽车产业</v>
      </c>
      <c r="F67" s="104" t="str">
        <f>VLOOKUP(B67,A股数据库20240206!$B:$K,3,0)</f>
        <v>新能源</v>
      </c>
      <c r="G67" s="124">
        <f>VLOOKUP(B67,A股数据库20240206!$B:$K,4,0)</f>
        <v>0</v>
      </c>
      <c r="H67" s="124">
        <f>VLOOKUP(B67,A股数据库20240206!$B:$K,5,0)</f>
        <v>0</v>
      </c>
      <c r="I67" s="104" t="str">
        <f>VLOOKUP(B67,A股数据库20240206!$B:$K,6,0)</f>
        <v>汽车产业</v>
      </c>
      <c r="J67" s="104" t="str">
        <f>VLOOKUP(B67,A股数据库20240206!$B:$K,7,0)</f>
        <v>氢能源</v>
      </c>
      <c r="K67" s="104">
        <f>VLOOKUP(B67,A股数据库20240206!$B:$K,8,0)</f>
        <v>0</v>
      </c>
      <c r="L67" s="124">
        <f>VLOOKUP(B67,A股数据库20240206!$B:$K,9,0)</f>
        <v>0</v>
      </c>
      <c r="M67" s="124">
        <f>VLOOKUP(B67,A股数据库20240206!$B:$K,10,0)</f>
        <v>0</v>
      </c>
    </row>
    <row r="68" spans="1:13" ht="18" customHeight="1" x14ac:dyDescent="0.15">
      <c r="A68" s="120" t="s">
        <v>10360</v>
      </c>
      <c r="B68" s="121" t="s">
        <v>9449</v>
      </c>
      <c r="C68" s="122">
        <v>97.44</v>
      </c>
      <c r="D68" s="123">
        <v>96.94</v>
      </c>
      <c r="E68" s="104" t="str">
        <f>VLOOKUP(B68,A股数据库20240206!$B:$K,2,0)</f>
        <v>大消费</v>
      </c>
      <c r="F68" s="104">
        <f>VLOOKUP(B68,A股数据库20240206!$B:$K,3,0)</f>
        <v>0</v>
      </c>
      <c r="G68" s="124">
        <f>VLOOKUP(B68,A股数据库20240206!$B:$K,4,0)</f>
        <v>0</v>
      </c>
      <c r="H68" s="124">
        <f>VLOOKUP(B68,A股数据库20240206!$B:$K,5,0)</f>
        <v>0</v>
      </c>
      <c r="I68" s="104" t="str">
        <f>VLOOKUP(B68,A股数据库20240206!$B:$K,6,0)</f>
        <v>家电</v>
      </c>
      <c r="J68" s="104">
        <f>VLOOKUP(B68,A股数据库20240206!$B:$K,7,0)</f>
        <v>0</v>
      </c>
      <c r="K68" s="104">
        <f>VLOOKUP(B68,A股数据库20240206!$B:$K,8,0)</f>
        <v>0</v>
      </c>
      <c r="L68" s="124">
        <f>VLOOKUP(B68,A股数据库20240206!$B:$K,9,0)</f>
        <v>0</v>
      </c>
      <c r="M68" s="124">
        <f>VLOOKUP(B68,A股数据库20240206!$B:$K,10,0)</f>
        <v>0</v>
      </c>
    </row>
    <row r="69" spans="1:13" ht="18" customHeight="1" x14ac:dyDescent="0.15">
      <c r="A69" s="120" t="s">
        <v>10361</v>
      </c>
      <c r="B69" s="121" t="s">
        <v>8772</v>
      </c>
      <c r="C69" s="122">
        <v>97.44</v>
      </c>
      <c r="D69" s="123">
        <v>94.3</v>
      </c>
      <c r="E69" s="104" t="str">
        <f>VLOOKUP(B69,A股数据库20240206!$B:$K,2,0)</f>
        <v>运输业</v>
      </c>
      <c r="F69" s="104">
        <f>VLOOKUP(B69,A股数据库20240206!$B:$K,3,0)</f>
        <v>0</v>
      </c>
      <c r="G69" s="124">
        <f>VLOOKUP(B69,A股数据库20240206!$B:$K,4,0)</f>
        <v>0</v>
      </c>
      <c r="H69" s="124">
        <f>VLOOKUP(B69,A股数据库20240206!$B:$K,5,0)</f>
        <v>0</v>
      </c>
      <c r="I69" s="104" t="str">
        <f>VLOOKUP(B69,A股数据库20240206!$B:$K,6,0)</f>
        <v>运输业</v>
      </c>
      <c r="J69" s="104">
        <f>VLOOKUP(B69,A股数据库20240206!$B:$K,7,0)</f>
        <v>0</v>
      </c>
      <c r="K69" s="104">
        <f>VLOOKUP(B69,A股数据库20240206!$B:$K,8,0)</f>
        <v>0</v>
      </c>
      <c r="L69" s="124">
        <f>VLOOKUP(B69,A股数据库20240206!$B:$K,9,0)</f>
        <v>0</v>
      </c>
      <c r="M69" s="124">
        <f>VLOOKUP(B69,A股数据库20240206!$B:$K,10,0)</f>
        <v>0</v>
      </c>
    </row>
    <row r="70" spans="1:13" ht="18" customHeight="1" x14ac:dyDescent="0.15">
      <c r="A70" s="120" t="s">
        <v>10362</v>
      </c>
      <c r="B70" s="121" t="s">
        <v>8146</v>
      </c>
      <c r="C70" s="122">
        <v>97.43</v>
      </c>
      <c r="D70" s="123">
        <v>99.42</v>
      </c>
      <c r="E70" s="104" t="str">
        <f>VLOOKUP(B70,A股数据库20240206!$B:$K,2,0)</f>
        <v>大科技</v>
      </c>
      <c r="F70" s="104">
        <f>VLOOKUP(B70,A股数据库20240206!$B:$K,3,0)</f>
        <v>0</v>
      </c>
      <c r="G70" s="124">
        <f>VLOOKUP(B70,A股数据库20240206!$B:$K,4,0)</f>
        <v>0</v>
      </c>
      <c r="H70" s="124">
        <f>VLOOKUP(B70,A股数据库20240206!$B:$K,5,0)</f>
        <v>0</v>
      </c>
      <c r="I70" s="104" t="str">
        <f>VLOOKUP(B70,A股数据库20240206!$B:$K,6,0)</f>
        <v>传媒</v>
      </c>
      <c r="J70" s="104">
        <f>VLOOKUP(B70,A股数据库20240206!$B:$K,7,0)</f>
        <v>0</v>
      </c>
      <c r="K70" s="104">
        <f>VLOOKUP(B70,A股数据库20240206!$B:$K,8,0)</f>
        <v>0</v>
      </c>
      <c r="L70" s="124">
        <f>VLOOKUP(B70,A股数据库20240206!$B:$K,9,0)</f>
        <v>0</v>
      </c>
      <c r="M70" s="124">
        <f>VLOOKUP(B70,A股数据库20240206!$B:$K,10,0)</f>
        <v>0</v>
      </c>
    </row>
    <row r="71" spans="1:13" ht="18" customHeight="1" x14ac:dyDescent="0.15">
      <c r="A71" s="120" t="s">
        <v>10363</v>
      </c>
      <c r="B71" s="121" t="s">
        <v>7678</v>
      </c>
      <c r="C71" s="122">
        <v>97.43</v>
      </c>
      <c r="D71" s="123">
        <v>97.25</v>
      </c>
      <c r="E71" s="104" t="str">
        <f>VLOOKUP(B71,A股数据库20240206!$B:$K,2,0)</f>
        <v>大科技</v>
      </c>
      <c r="F71" s="104">
        <f>VLOOKUP(B71,A股数据库20240206!$B:$K,3,0)</f>
        <v>0</v>
      </c>
      <c r="G71" s="124">
        <f>VLOOKUP(B71,A股数据库20240206!$B:$K,4,0)</f>
        <v>0</v>
      </c>
      <c r="H71" s="124">
        <f>VLOOKUP(B71,A股数据库20240206!$B:$K,5,0)</f>
        <v>0</v>
      </c>
      <c r="I71" s="104" t="str">
        <f>VLOOKUP(B71,A股数据库20240206!$B:$K,6,0)</f>
        <v>传媒</v>
      </c>
      <c r="J71" s="104">
        <f>VLOOKUP(B71,A股数据库20240206!$B:$K,7,0)</f>
        <v>0</v>
      </c>
      <c r="K71" s="104">
        <f>VLOOKUP(B71,A股数据库20240206!$B:$K,8,0)</f>
        <v>0</v>
      </c>
      <c r="L71" s="124">
        <f>VLOOKUP(B71,A股数据库20240206!$B:$K,9,0)</f>
        <v>0</v>
      </c>
      <c r="M71" s="124">
        <f>VLOOKUP(B71,A股数据库20240206!$B:$K,10,0)</f>
        <v>0</v>
      </c>
    </row>
    <row r="72" spans="1:13" ht="18" customHeight="1" x14ac:dyDescent="0.15">
      <c r="A72" s="120" t="s">
        <v>10364</v>
      </c>
      <c r="B72" s="121" t="s">
        <v>8322</v>
      </c>
      <c r="C72" s="122">
        <v>97.42</v>
      </c>
      <c r="D72" s="123">
        <v>99.3</v>
      </c>
      <c r="E72" s="104" t="str">
        <f>VLOOKUP(B72,A股数据库20240206!$B:$K,2,0)</f>
        <v>大消费</v>
      </c>
      <c r="F72" s="104">
        <f>VLOOKUP(B72,A股数据库20240206!$B:$K,3,0)</f>
        <v>0</v>
      </c>
      <c r="G72" s="124">
        <f>VLOOKUP(B72,A股数据库20240206!$B:$K,4,0)</f>
        <v>0</v>
      </c>
      <c r="H72" s="124">
        <f>VLOOKUP(B72,A股数据库20240206!$B:$K,5,0)</f>
        <v>0</v>
      </c>
      <c r="I72" s="104" t="str">
        <f>VLOOKUP(B72,A股数据库20240206!$B:$K,6,0)</f>
        <v>食品饮料</v>
      </c>
      <c r="J72" s="104">
        <f>VLOOKUP(B72,A股数据库20240206!$B:$K,7,0)</f>
        <v>0</v>
      </c>
      <c r="K72" s="104">
        <f>VLOOKUP(B72,A股数据库20240206!$B:$K,8,0)</f>
        <v>0</v>
      </c>
      <c r="L72" s="124">
        <f>VLOOKUP(B72,A股数据库20240206!$B:$K,9,0)</f>
        <v>0</v>
      </c>
      <c r="M72" s="124">
        <f>VLOOKUP(B72,A股数据库20240206!$B:$K,10,0)</f>
        <v>0</v>
      </c>
    </row>
    <row r="73" spans="1:13" ht="18" customHeight="1" x14ac:dyDescent="0.15">
      <c r="A73" s="120" t="s">
        <v>10365</v>
      </c>
      <c r="B73" s="121" t="s">
        <v>7448</v>
      </c>
      <c r="C73" s="122">
        <v>97.42</v>
      </c>
      <c r="D73" s="123">
        <v>95.69</v>
      </c>
      <c r="E73" s="104" t="str">
        <f>VLOOKUP(B73,A股数据库20240206!$B:$K,2,0)</f>
        <v>大金融</v>
      </c>
      <c r="F73" s="104">
        <f>VLOOKUP(B73,A股数据库20240206!$B:$K,3,0)</f>
        <v>0</v>
      </c>
      <c r="G73" s="124">
        <f>VLOOKUP(B73,A股数据库20240206!$B:$K,4,0)</f>
        <v>0</v>
      </c>
      <c r="H73" s="124">
        <f>VLOOKUP(B73,A股数据库20240206!$B:$K,5,0)</f>
        <v>0</v>
      </c>
      <c r="I73" s="104" t="str">
        <f>VLOOKUP(B73,A股数据库20240206!$B:$K,6,0)</f>
        <v>大金融</v>
      </c>
      <c r="J73" s="104">
        <f>VLOOKUP(B73,A股数据库20240206!$B:$K,7,0)</f>
        <v>0</v>
      </c>
      <c r="K73" s="104">
        <f>VLOOKUP(B73,A股数据库20240206!$B:$K,8,0)</f>
        <v>0</v>
      </c>
      <c r="L73" s="124">
        <f>VLOOKUP(B73,A股数据库20240206!$B:$K,9,0)</f>
        <v>0</v>
      </c>
      <c r="M73" s="124">
        <f>VLOOKUP(B73,A股数据库20240206!$B:$K,10,0)</f>
        <v>0</v>
      </c>
    </row>
    <row r="74" spans="1:13" ht="18" customHeight="1" x14ac:dyDescent="0.15">
      <c r="A74" s="120" t="s">
        <v>10366</v>
      </c>
      <c r="B74" s="121" t="s">
        <v>5834</v>
      </c>
      <c r="C74" s="122">
        <v>97.42</v>
      </c>
      <c r="D74" s="123">
        <v>94.97</v>
      </c>
      <c r="E74" s="104" t="str">
        <f>VLOOKUP(B74,A股数据库20240206!$B:$K,2,0)</f>
        <v>地产基建</v>
      </c>
      <c r="F74" s="104">
        <f>VLOOKUP(B74,A股数据库20240206!$B:$K,3,0)</f>
        <v>0</v>
      </c>
      <c r="G74" s="124">
        <f>VLOOKUP(B74,A股数据库20240206!$B:$K,4,0)</f>
        <v>0</v>
      </c>
      <c r="H74" s="124">
        <f>VLOOKUP(B74,A股数据库20240206!$B:$K,5,0)</f>
        <v>0</v>
      </c>
      <c r="I74" s="104" t="str">
        <f>VLOOKUP(B74,A股数据库20240206!$B:$K,6,0)</f>
        <v>基建</v>
      </c>
      <c r="J74" s="104">
        <f>VLOOKUP(B74,A股数据库20240206!$B:$K,7,0)</f>
        <v>0</v>
      </c>
      <c r="K74" s="104">
        <f>VLOOKUP(B74,A股数据库20240206!$B:$K,8,0)</f>
        <v>0</v>
      </c>
      <c r="L74" s="124">
        <f>VLOOKUP(B74,A股数据库20240206!$B:$K,9,0)</f>
        <v>0</v>
      </c>
      <c r="M74" s="124">
        <f>VLOOKUP(B74,A股数据库20240206!$B:$K,10,0)</f>
        <v>0</v>
      </c>
    </row>
    <row r="75" spans="1:13" ht="18" customHeight="1" x14ac:dyDescent="0.15">
      <c r="A75" s="120" t="s">
        <v>10367</v>
      </c>
      <c r="B75" s="121" t="s">
        <v>7604</v>
      </c>
      <c r="C75" s="122">
        <v>97.41</v>
      </c>
      <c r="D75" s="123">
        <v>95.2</v>
      </c>
      <c r="E75" s="104" t="str">
        <f>VLOOKUP(B75,A股数据库20240206!$B:$K,2,0)</f>
        <v>大金融</v>
      </c>
      <c r="F75" s="104">
        <f>VLOOKUP(B75,A股数据库20240206!$B:$K,3,0)</f>
        <v>0</v>
      </c>
      <c r="G75" s="124">
        <f>VLOOKUP(B75,A股数据库20240206!$B:$K,4,0)</f>
        <v>0</v>
      </c>
      <c r="H75" s="124">
        <f>VLOOKUP(B75,A股数据库20240206!$B:$K,5,0)</f>
        <v>0</v>
      </c>
      <c r="I75" s="104" t="str">
        <f>VLOOKUP(B75,A股数据库20240206!$B:$K,6,0)</f>
        <v>大金融</v>
      </c>
      <c r="J75" s="104">
        <f>VLOOKUP(B75,A股数据库20240206!$B:$K,7,0)</f>
        <v>0</v>
      </c>
      <c r="K75" s="104">
        <f>VLOOKUP(B75,A股数据库20240206!$B:$K,8,0)</f>
        <v>0</v>
      </c>
      <c r="L75" s="124">
        <f>VLOOKUP(B75,A股数据库20240206!$B:$K,9,0)</f>
        <v>0</v>
      </c>
      <c r="M75" s="124">
        <f>VLOOKUP(B75,A股数据库20240206!$B:$K,10,0)</f>
        <v>0</v>
      </c>
    </row>
    <row r="76" spans="1:13" ht="18" customHeight="1" x14ac:dyDescent="0.15">
      <c r="A76" s="120" t="s">
        <v>10368</v>
      </c>
      <c r="B76" s="121" t="s">
        <v>3690</v>
      </c>
      <c r="C76" s="122">
        <v>97.4</v>
      </c>
      <c r="D76" s="123">
        <v>96.98</v>
      </c>
      <c r="E76" s="104" t="str">
        <f>VLOOKUP(B76,A股数据库20240206!$B:$K,2,0)</f>
        <v>大科技</v>
      </c>
      <c r="F76" s="104">
        <f>VLOOKUP(B76,A股数据库20240206!$B:$K,3,0)</f>
        <v>0</v>
      </c>
      <c r="G76" s="124">
        <f>VLOOKUP(B76,A股数据库20240206!$B:$K,4,0)</f>
        <v>0</v>
      </c>
      <c r="H76" s="124">
        <f>VLOOKUP(B76,A股数据库20240206!$B:$K,5,0)</f>
        <v>0</v>
      </c>
      <c r="I76" s="104" t="str">
        <f>VLOOKUP(B76,A股数据库20240206!$B:$K,6,0)</f>
        <v>通信</v>
      </c>
      <c r="J76" s="104">
        <f>VLOOKUP(B76,A股数据库20240206!$B:$K,7,0)</f>
        <v>0</v>
      </c>
      <c r="K76" s="104">
        <f>VLOOKUP(B76,A股数据库20240206!$B:$K,8,0)</f>
        <v>0</v>
      </c>
      <c r="L76" s="124">
        <f>VLOOKUP(B76,A股数据库20240206!$B:$K,9,0)</f>
        <v>0</v>
      </c>
      <c r="M76" s="124">
        <f>VLOOKUP(B76,A股数据库20240206!$B:$K,10,0)</f>
        <v>0</v>
      </c>
    </row>
    <row r="77" spans="1:13" ht="18" customHeight="1" x14ac:dyDescent="0.15">
      <c r="A77" s="120" t="s">
        <v>10369</v>
      </c>
      <c r="B77" s="121" t="s">
        <v>7726</v>
      </c>
      <c r="C77" s="122">
        <v>97.39</v>
      </c>
      <c r="D77" s="123">
        <v>96.84</v>
      </c>
      <c r="E77" s="104" t="str">
        <f>VLOOKUP(B77,A股数据库20240206!$B:$K,2,0)</f>
        <v>大科技</v>
      </c>
      <c r="F77" s="104">
        <f>VLOOKUP(B77,A股数据库20240206!$B:$K,3,0)</f>
        <v>0</v>
      </c>
      <c r="G77" s="124">
        <f>VLOOKUP(B77,A股数据库20240206!$B:$K,4,0)</f>
        <v>0</v>
      </c>
      <c r="H77" s="124">
        <f>VLOOKUP(B77,A股数据库20240206!$B:$K,5,0)</f>
        <v>0</v>
      </c>
      <c r="I77" s="104" t="str">
        <f>VLOOKUP(B77,A股数据库20240206!$B:$K,6,0)</f>
        <v>传媒</v>
      </c>
      <c r="J77" s="104">
        <f>VLOOKUP(B77,A股数据库20240206!$B:$K,7,0)</f>
        <v>0</v>
      </c>
      <c r="K77" s="104">
        <f>VLOOKUP(B77,A股数据库20240206!$B:$K,8,0)</f>
        <v>0</v>
      </c>
      <c r="L77" s="124">
        <f>VLOOKUP(B77,A股数据库20240206!$B:$K,9,0)</f>
        <v>0</v>
      </c>
      <c r="M77" s="124">
        <f>VLOOKUP(B77,A股数据库20240206!$B:$K,10,0)</f>
        <v>0</v>
      </c>
    </row>
    <row r="78" spans="1:13" ht="18" customHeight="1" x14ac:dyDescent="0.15">
      <c r="A78" s="120" t="s">
        <v>10370</v>
      </c>
      <c r="B78" s="121" t="s">
        <v>7918</v>
      </c>
      <c r="C78" s="122">
        <v>97.38</v>
      </c>
      <c r="D78" s="123">
        <v>94.21</v>
      </c>
      <c r="E78" s="104" t="str">
        <f>VLOOKUP(B78,A股数据库20240206!$B:$K,2,0)</f>
        <v>大科技</v>
      </c>
      <c r="F78" s="104">
        <f>VLOOKUP(B78,A股数据库20240206!$B:$K,3,0)</f>
        <v>0</v>
      </c>
      <c r="G78" s="124">
        <f>VLOOKUP(B78,A股数据库20240206!$B:$K,4,0)</f>
        <v>0</v>
      </c>
      <c r="H78" s="124">
        <f>VLOOKUP(B78,A股数据库20240206!$B:$K,5,0)</f>
        <v>0</v>
      </c>
      <c r="I78" s="104" t="str">
        <f>VLOOKUP(B78,A股数据库20240206!$B:$K,6,0)</f>
        <v>通信</v>
      </c>
      <c r="J78" s="104">
        <f>VLOOKUP(B78,A股数据库20240206!$B:$K,7,0)</f>
        <v>0</v>
      </c>
      <c r="K78" s="104">
        <f>VLOOKUP(B78,A股数据库20240206!$B:$K,8,0)</f>
        <v>0</v>
      </c>
      <c r="L78" s="124">
        <f>VLOOKUP(B78,A股数据库20240206!$B:$K,9,0)</f>
        <v>0</v>
      </c>
      <c r="M78" s="124">
        <f>VLOOKUP(B78,A股数据库20240206!$B:$K,10,0)</f>
        <v>0</v>
      </c>
    </row>
    <row r="79" spans="1:13" ht="18" customHeight="1" x14ac:dyDescent="0.15">
      <c r="A79" s="120" t="s">
        <v>10371</v>
      </c>
      <c r="B79" s="121" t="s">
        <v>7732</v>
      </c>
      <c r="C79" s="122">
        <v>97.34</v>
      </c>
      <c r="D79" s="123">
        <v>97.11</v>
      </c>
      <c r="E79" s="104" t="str">
        <f>VLOOKUP(B79,A股数据库20240206!$B:$K,2,0)</f>
        <v>大金融</v>
      </c>
      <c r="F79" s="104">
        <f>VLOOKUP(B79,A股数据库20240206!$B:$K,3,0)</f>
        <v>0</v>
      </c>
      <c r="G79" s="124">
        <f>VLOOKUP(B79,A股数据库20240206!$B:$K,4,0)</f>
        <v>0</v>
      </c>
      <c r="H79" s="124">
        <f>VLOOKUP(B79,A股数据库20240206!$B:$K,5,0)</f>
        <v>0</v>
      </c>
      <c r="I79" s="104" t="str">
        <f>VLOOKUP(B79,A股数据库20240206!$B:$K,6,0)</f>
        <v>大金融</v>
      </c>
      <c r="J79" s="104">
        <f>VLOOKUP(B79,A股数据库20240206!$B:$K,7,0)</f>
        <v>0</v>
      </c>
      <c r="K79" s="104">
        <f>VLOOKUP(B79,A股数据库20240206!$B:$K,8,0)</f>
        <v>0</v>
      </c>
      <c r="L79" s="124">
        <f>VLOOKUP(B79,A股数据库20240206!$B:$K,9,0)</f>
        <v>0</v>
      </c>
      <c r="M79" s="124">
        <f>VLOOKUP(B79,A股数据库20240206!$B:$K,10,0)</f>
        <v>0</v>
      </c>
    </row>
    <row r="80" spans="1:13" ht="18" customHeight="1" x14ac:dyDescent="0.15">
      <c r="A80" s="120" t="s">
        <v>10372</v>
      </c>
      <c r="B80" s="121" t="s">
        <v>6364</v>
      </c>
      <c r="C80" s="122">
        <v>97.31</v>
      </c>
      <c r="D80" s="123">
        <v>97.02</v>
      </c>
      <c r="E80" s="104" t="str">
        <f>VLOOKUP(B80,A股数据库20240206!$B:$K,2,0)</f>
        <v>运输业</v>
      </c>
      <c r="F80" s="104">
        <f>VLOOKUP(B80,A股数据库20240206!$B:$K,3,0)</f>
        <v>0</v>
      </c>
      <c r="G80" s="124" t="str">
        <f>VLOOKUP(B80,A股数据库20240206!$B:$K,4,0)</f>
        <v>地产基建</v>
      </c>
      <c r="H80" s="124">
        <f>VLOOKUP(B80,A股数据库20240206!$B:$K,5,0)</f>
        <v>0</v>
      </c>
      <c r="I80" s="104" t="str">
        <f>VLOOKUP(B80,A股数据库20240206!$B:$K,6,0)</f>
        <v>运输业</v>
      </c>
      <c r="J80" s="104">
        <f>VLOOKUP(B80,A股数据库20240206!$B:$K,7,0)</f>
        <v>0</v>
      </c>
      <c r="K80" s="104">
        <f>VLOOKUP(B80,A股数据库20240206!$B:$K,8,0)</f>
        <v>0</v>
      </c>
      <c r="L80" s="124" t="str">
        <f>VLOOKUP(B80,A股数据库20240206!$B:$K,9,0)</f>
        <v>基建</v>
      </c>
      <c r="M80" s="124">
        <f>VLOOKUP(B80,A股数据库20240206!$B:$K,10,0)</f>
        <v>0</v>
      </c>
    </row>
    <row r="81" spans="1:13" ht="18" customHeight="1" x14ac:dyDescent="0.15">
      <c r="A81" s="120" t="s">
        <v>10373</v>
      </c>
      <c r="B81" s="121" t="s">
        <v>6316</v>
      </c>
      <c r="C81" s="122">
        <v>97.25</v>
      </c>
      <c r="D81" s="123">
        <v>97.22</v>
      </c>
      <c r="E81" s="104" t="str">
        <f>VLOOKUP(B81,A股数据库20240206!$B:$K,2,0)</f>
        <v>运输业</v>
      </c>
      <c r="F81" s="104">
        <f>VLOOKUP(B81,A股数据库20240206!$B:$K,3,0)</f>
        <v>0</v>
      </c>
      <c r="G81" s="124" t="str">
        <f>VLOOKUP(B81,A股数据库20240206!$B:$K,4,0)</f>
        <v>地产基建</v>
      </c>
      <c r="H81" s="124">
        <f>VLOOKUP(B81,A股数据库20240206!$B:$K,5,0)</f>
        <v>0</v>
      </c>
      <c r="I81" s="104" t="str">
        <f>VLOOKUP(B81,A股数据库20240206!$B:$K,6,0)</f>
        <v>运输业</v>
      </c>
      <c r="J81" s="104">
        <f>VLOOKUP(B81,A股数据库20240206!$B:$K,7,0)</f>
        <v>0</v>
      </c>
      <c r="K81" s="104">
        <f>VLOOKUP(B81,A股数据库20240206!$B:$K,8,0)</f>
        <v>0</v>
      </c>
      <c r="L81" s="124" t="str">
        <f>VLOOKUP(B81,A股数据库20240206!$B:$K,9,0)</f>
        <v>基建</v>
      </c>
      <c r="M81" s="124">
        <f>VLOOKUP(B81,A股数据库20240206!$B:$K,10,0)</f>
        <v>0</v>
      </c>
    </row>
    <row r="82" spans="1:13" ht="18" customHeight="1" x14ac:dyDescent="0.15">
      <c r="A82" s="120" t="s">
        <v>10374</v>
      </c>
      <c r="B82" s="121" t="s">
        <v>5814</v>
      </c>
      <c r="C82" s="122">
        <v>97.25</v>
      </c>
      <c r="D82" s="123">
        <v>94.28</v>
      </c>
      <c r="E82" s="104" t="str">
        <f>VLOOKUP(B82,A股数据库20240206!$B:$K,2,0)</f>
        <v>周期</v>
      </c>
      <c r="F82" s="104">
        <f>VLOOKUP(B82,A股数据库20240206!$B:$K,3,0)</f>
        <v>0</v>
      </c>
      <c r="G82" s="124">
        <f>VLOOKUP(B82,A股数据库20240206!$B:$K,4,0)</f>
        <v>0</v>
      </c>
      <c r="H82" s="124">
        <f>VLOOKUP(B82,A股数据库20240206!$B:$K,5,0)</f>
        <v>0</v>
      </c>
      <c r="I82" s="104" t="str">
        <f>VLOOKUP(B82,A股数据库20240206!$B:$K,6,0)</f>
        <v>油气</v>
      </c>
      <c r="J82" s="104" t="str">
        <f>VLOOKUP(B82,A股数据库20240206!$B:$K,7,0)</f>
        <v>化工</v>
      </c>
      <c r="K82" s="104">
        <f>VLOOKUP(B82,A股数据库20240206!$B:$K,8,0)</f>
        <v>0</v>
      </c>
      <c r="L82" s="124">
        <f>VLOOKUP(B82,A股数据库20240206!$B:$K,9,0)</f>
        <v>0</v>
      </c>
      <c r="M82" s="124">
        <f>VLOOKUP(B82,A股数据库20240206!$B:$K,10,0)</f>
        <v>0</v>
      </c>
    </row>
    <row r="83" spans="1:13" ht="18" customHeight="1" x14ac:dyDescent="0.15">
      <c r="A83" s="120" t="s">
        <v>10375</v>
      </c>
      <c r="B83" s="121" t="s">
        <v>230</v>
      </c>
      <c r="C83" s="122">
        <v>97.16</v>
      </c>
      <c r="D83" s="123">
        <v>95.76</v>
      </c>
      <c r="E83" s="104" t="str">
        <f>VLOOKUP(B83,A股数据库20240206!$B:$K,2,0)</f>
        <v>大消费</v>
      </c>
      <c r="F83" s="104">
        <f>VLOOKUP(B83,A股数据库20240206!$B:$K,3,0)</f>
        <v>0</v>
      </c>
      <c r="G83" s="124">
        <f>VLOOKUP(B83,A股数据库20240206!$B:$K,4,0)</f>
        <v>0</v>
      </c>
      <c r="H83" s="124">
        <f>VLOOKUP(B83,A股数据库20240206!$B:$K,5,0)</f>
        <v>0</v>
      </c>
      <c r="I83" s="104" t="str">
        <f>VLOOKUP(B83,A股数据库20240206!$B:$K,6,0)</f>
        <v>家电</v>
      </c>
      <c r="J83" s="104">
        <f>VLOOKUP(B83,A股数据库20240206!$B:$K,7,0)</f>
        <v>0</v>
      </c>
      <c r="K83" s="104">
        <f>VLOOKUP(B83,A股数据库20240206!$B:$K,8,0)</f>
        <v>0</v>
      </c>
      <c r="L83" s="124">
        <f>VLOOKUP(B83,A股数据库20240206!$B:$K,9,0)</f>
        <v>0</v>
      </c>
      <c r="M83" s="124">
        <f>VLOOKUP(B83,A股数据库20240206!$B:$K,10,0)</f>
        <v>0</v>
      </c>
    </row>
    <row r="84" spans="1:13" ht="18" customHeight="1" x14ac:dyDescent="0.15">
      <c r="A84" s="120" t="s">
        <v>10376</v>
      </c>
      <c r="B84" s="121" t="s">
        <v>6844</v>
      </c>
      <c r="C84" s="122">
        <v>97.16</v>
      </c>
      <c r="D84" s="123">
        <v>95.68</v>
      </c>
      <c r="E84" s="104" t="str">
        <f>VLOOKUP(B84,A股数据库20240206!$B:$K,2,0)</f>
        <v>大消费</v>
      </c>
      <c r="F84" s="104">
        <f>VLOOKUP(B84,A股数据库20240206!$B:$K,3,0)</f>
        <v>0</v>
      </c>
      <c r="G84" s="124">
        <f>VLOOKUP(B84,A股数据库20240206!$B:$K,4,0)</f>
        <v>0</v>
      </c>
      <c r="H84" s="124">
        <f>VLOOKUP(B84,A股数据库20240206!$B:$K,5,0)</f>
        <v>0</v>
      </c>
      <c r="I84" s="104" t="str">
        <f>VLOOKUP(B84,A股数据库20240206!$B:$K,6,0)</f>
        <v>家电</v>
      </c>
      <c r="J84" s="104">
        <f>VLOOKUP(B84,A股数据库20240206!$B:$K,7,0)</f>
        <v>0</v>
      </c>
      <c r="K84" s="104">
        <f>VLOOKUP(B84,A股数据库20240206!$B:$K,8,0)</f>
        <v>0</v>
      </c>
      <c r="L84" s="124">
        <f>VLOOKUP(B84,A股数据库20240206!$B:$K,9,0)</f>
        <v>0</v>
      </c>
      <c r="M84" s="124">
        <f>VLOOKUP(B84,A股数据库20240206!$B:$K,10,0)</f>
        <v>0</v>
      </c>
    </row>
    <row r="85" spans="1:13" ht="18" customHeight="1" x14ac:dyDescent="0.15">
      <c r="A85" s="120" t="s">
        <v>10377</v>
      </c>
      <c r="B85" s="121" t="s">
        <v>7028</v>
      </c>
      <c r="C85" s="122">
        <v>97.11</v>
      </c>
      <c r="D85" s="123">
        <v>97.03</v>
      </c>
      <c r="E85" s="104" t="str">
        <f>VLOOKUP(B85,A股数据库20240206!$B:$K,2,0)</f>
        <v>公用事业</v>
      </c>
      <c r="F85" s="104">
        <f>VLOOKUP(B85,A股数据库20240206!$B:$K,3,0)</f>
        <v>0</v>
      </c>
      <c r="G85" s="124">
        <f>VLOOKUP(B85,A股数据库20240206!$B:$K,4,0)</f>
        <v>0</v>
      </c>
      <c r="H85" s="124">
        <f>VLOOKUP(B85,A股数据库20240206!$B:$K,5,0)</f>
        <v>0</v>
      </c>
      <c r="I85" s="104" t="str">
        <f>VLOOKUP(B85,A股数据库20240206!$B:$K,6,0)</f>
        <v>电力</v>
      </c>
      <c r="J85" s="104">
        <f>VLOOKUP(B85,A股数据库20240206!$B:$K,7,0)</f>
        <v>0</v>
      </c>
      <c r="K85" s="104">
        <f>VLOOKUP(B85,A股数据库20240206!$B:$K,8,0)</f>
        <v>0</v>
      </c>
      <c r="L85" s="124">
        <f>VLOOKUP(B85,A股数据库20240206!$B:$K,9,0)</f>
        <v>0</v>
      </c>
      <c r="M85" s="124">
        <f>VLOOKUP(B85,A股数据库20240206!$B:$K,10,0)</f>
        <v>0</v>
      </c>
    </row>
    <row r="86" spans="1:13" ht="18" customHeight="1" x14ac:dyDescent="0.15">
      <c r="A86" s="120" t="s">
        <v>10378</v>
      </c>
      <c r="B86" s="121" t="s">
        <v>802</v>
      </c>
      <c r="C86" s="122">
        <v>97.1</v>
      </c>
      <c r="D86" s="123">
        <v>94.68</v>
      </c>
      <c r="E86" s="104" t="str">
        <f>VLOOKUP(B86,A股数据库20240206!$B:$K,2,0)</f>
        <v>大消费</v>
      </c>
      <c r="F86" s="104">
        <f>VLOOKUP(B86,A股数据库20240206!$B:$K,3,0)</f>
        <v>0</v>
      </c>
      <c r="G86" s="124">
        <f>VLOOKUP(B86,A股数据库20240206!$B:$K,4,0)</f>
        <v>0</v>
      </c>
      <c r="H86" s="124">
        <f>VLOOKUP(B86,A股数据库20240206!$B:$K,5,0)</f>
        <v>0</v>
      </c>
      <c r="I86" s="104" t="str">
        <f>VLOOKUP(B86,A股数据库20240206!$B:$K,6,0)</f>
        <v>食品饮料</v>
      </c>
      <c r="J86" s="104">
        <f>VLOOKUP(B86,A股数据库20240206!$B:$K,7,0)</f>
        <v>0</v>
      </c>
      <c r="K86" s="104">
        <f>VLOOKUP(B86,A股数据库20240206!$B:$K,8,0)</f>
        <v>0</v>
      </c>
      <c r="L86" s="124">
        <f>VLOOKUP(B86,A股数据库20240206!$B:$K,9,0)</f>
        <v>0</v>
      </c>
      <c r="M86" s="124">
        <f>VLOOKUP(B86,A股数据库20240206!$B:$K,10,0)</f>
        <v>0</v>
      </c>
    </row>
    <row r="87" spans="1:13" ht="18" customHeight="1" x14ac:dyDescent="0.15">
      <c r="A87" s="120" t="s">
        <v>10379</v>
      </c>
      <c r="B87" s="121" t="s">
        <v>7502</v>
      </c>
      <c r="C87" s="122">
        <v>97.08</v>
      </c>
      <c r="D87" s="123">
        <v>94.57</v>
      </c>
      <c r="E87" s="104" t="str">
        <f>VLOOKUP(B87,A股数据库20240206!$B:$K,2,0)</f>
        <v>运输业</v>
      </c>
      <c r="F87" s="104">
        <f>VLOOKUP(B87,A股数据库20240206!$B:$K,3,0)</f>
        <v>0</v>
      </c>
      <c r="G87" s="124">
        <f>VLOOKUP(B87,A股数据库20240206!$B:$K,4,0)</f>
        <v>0</v>
      </c>
      <c r="H87" s="124">
        <f>VLOOKUP(B87,A股数据库20240206!$B:$K,5,0)</f>
        <v>0</v>
      </c>
      <c r="I87" s="104" t="str">
        <f>VLOOKUP(B87,A股数据库20240206!$B:$K,6,0)</f>
        <v>运输业</v>
      </c>
      <c r="J87" s="104">
        <f>VLOOKUP(B87,A股数据库20240206!$B:$K,7,0)</f>
        <v>0</v>
      </c>
      <c r="K87" s="104">
        <f>VLOOKUP(B87,A股数据库20240206!$B:$K,8,0)</f>
        <v>0</v>
      </c>
      <c r="L87" s="124">
        <f>VLOOKUP(B87,A股数据库20240206!$B:$K,9,0)</f>
        <v>0</v>
      </c>
      <c r="M87" s="124">
        <f>VLOOKUP(B87,A股数据库20240206!$B:$K,10,0)</f>
        <v>0</v>
      </c>
    </row>
    <row r="88" spans="1:13" ht="18" customHeight="1" x14ac:dyDescent="0.15">
      <c r="A88" s="120" t="s">
        <v>10380</v>
      </c>
      <c r="B88" s="121" t="s">
        <v>7666</v>
      </c>
      <c r="C88" s="122">
        <v>97.08</v>
      </c>
      <c r="D88" s="123">
        <v>94.99</v>
      </c>
      <c r="E88" s="104" t="str">
        <f>VLOOKUP(B88,A股数据库20240206!$B:$K,2,0)</f>
        <v>大金融</v>
      </c>
      <c r="F88" s="104">
        <f>VLOOKUP(B88,A股数据库20240206!$B:$K,3,0)</f>
        <v>0</v>
      </c>
      <c r="G88" s="124">
        <f>VLOOKUP(B88,A股数据库20240206!$B:$K,4,0)</f>
        <v>0</v>
      </c>
      <c r="H88" s="124">
        <f>VLOOKUP(B88,A股数据库20240206!$B:$K,5,0)</f>
        <v>0</v>
      </c>
      <c r="I88" s="104" t="str">
        <f>VLOOKUP(B88,A股数据库20240206!$B:$K,6,0)</f>
        <v>大金融</v>
      </c>
      <c r="J88" s="104">
        <f>VLOOKUP(B88,A股数据库20240206!$B:$K,7,0)</f>
        <v>0</v>
      </c>
      <c r="K88" s="104">
        <f>VLOOKUP(B88,A股数据库20240206!$B:$K,8,0)</f>
        <v>0</v>
      </c>
      <c r="L88" s="124">
        <f>VLOOKUP(B88,A股数据库20240206!$B:$K,9,0)</f>
        <v>0</v>
      </c>
      <c r="M88" s="124">
        <f>VLOOKUP(B88,A股数据库20240206!$B:$K,10,0)</f>
        <v>0</v>
      </c>
    </row>
    <row r="89" spans="1:13" ht="18" customHeight="1" x14ac:dyDescent="0.15">
      <c r="A89" s="120" t="s">
        <v>10381</v>
      </c>
      <c r="B89" s="121" t="s">
        <v>7772</v>
      </c>
      <c r="C89" s="122">
        <v>97.06</v>
      </c>
      <c r="D89" s="123">
        <v>91</v>
      </c>
      <c r="E89" s="104" t="str">
        <f>VLOOKUP(B89,A股数据库20240206!$B:$K,2,0)</f>
        <v>大金融</v>
      </c>
      <c r="F89" s="104">
        <f>VLOOKUP(B89,A股数据库20240206!$B:$K,3,0)</f>
        <v>0</v>
      </c>
      <c r="G89" s="124">
        <f>VLOOKUP(B89,A股数据库20240206!$B:$K,4,0)</f>
        <v>0</v>
      </c>
      <c r="H89" s="124">
        <f>VLOOKUP(B89,A股数据库20240206!$B:$K,5,0)</f>
        <v>0</v>
      </c>
      <c r="I89" s="104" t="str">
        <f>VLOOKUP(B89,A股数据库20240206!$B:$K,6,0)</f>
        <v>大金融</v>
      </c>
      <c r="J89" s="104">
        <f>VLOOKUP(B89,A股数据库20240206!$B:$K,7,0)</f>
        <v>0</v>
      </c>
      <c r="K89" s="104">
        <f>VLOOKUP(B89,A股数据库20240206!$B:$K,8,0)</f>
        <v>0</v>
      </c>
      <c r="L89" s="124">
        <f>VLOOKUP(B89,A股数据库20240206!$B:$K,9,0)</f>
        <v>0</v>
      </c>
      <c r="M89" s="124">
        <f>VLOOKUP(B89,A股数据库20240206!$B:$K,10,0)</f>
        <v>0</v>
      </c>
    </row>
    <row r="90" spans="1:13" ht="18" customHeight="1" x14ac:dyDescent="0.15">
      <c r="A90" s="120" t="s">
        <v>10382</v>
      </c>
      <c r="B90" s="121" t="s">
        <v>7536</v>
      </c>
      <c r="C90" s="122">
        <v>97.02</v>
      </c>
      <c r="D90" s="123">
        <v>89.1</v>
      </c>
      <c r="E90" s="104" t="str">
        <f>VLOOKUP(B90,A股数据库20240206!$B:$K,2,0)</f>
        <v>地产基建</v>
      </c>
      <c r="F90" s="104">
        <f>VLOOKUP(B90,A股数据库20240206!$B:$K,3,0)</f>
        <v>0</v>
      </c>
      <c r="G90" s="124">
        <f>VLOOKUP(B90,A股数据库20240206!$B:$K,4,0)</f>
        <v>0</v>
      </c>
      <c r="H90" s="124">
        <f>VLOOKUP(B90,A股数据库20240206!$B:$K,5,0)</f>
        <v>0</v>
      </c>
      <c r="I90" s="104" t="str">
        <f>VLOOKUP(B90,A股数据库20240206!$B:$K,6,0)</f>
        <v>基建</v>
      </c>
      <c r="J90" s="104">
        <f>VLOOKUP(B90,A股数据库20240206!$B:$K,7,0)</f>
        <v>0</v>
      </c>
      <c r="K90" s="104">
        <f>VLOOKUP(B90,A股数据库20240206!$B:$K,8,0)</f>
        <v>0</v>
      </c>
      <c r="L90" s="124">
        <f>VLOOKUP(B90,A股数据库20240206!$B:$K,9,0)</f>
        <v>0</v>
      </c>
      <c r="M90" s="124">
        <f>VLOOKUP(B90,A股数据库20240206!$B:$K,10,0)</f>
        <v>0</v>
      </c>
    </row>
    <row r="91" spans="1:13" ht="18" customHeight="1" x14ac:dyDescent="0.15">
      <c r="A91" s="120" t="s">
        <v>10383</v>
      </c>
      <c r="B91" s="121" t="s">
        <v>7370</v>
      </c>
      <c r="C91" s="122">
        <v>97</v>
      </c>
      <c r="D91" s="123">
        <v>96.82</v>
      </c>
      <c r="E91" s="104" t="str">
        <f>VLOOKUP(B91,A股数据库20240206!$B:$K,2,0)</f>
        <v>汽车产业</v>
      </c>
      <c r="F91" s="104">
        <f>VLOOKUP(B91,A股数据库20240206!$B:$K,3,0)</f>
        <v>0</v>
      </c>
      <c r="G91" s="124">
        <f>VLOOKUP(B91,A股数据库20240206!$B:$K,4,0)</f>
        <v>0</v>
      </c>
      <c r="H91" s="124">
        <f>VLOOKUP(B91,A股数据库20240206!$B:$K,5,0)</f>
        <v>0</v>
      </c>
      <c r="I91" s="104" t="str">
        <f>VLOOKUP(B91,A股数据库20240206!$B:$K,6,0)</f>
        <v>汽车产业</v>
      </c>
      <c r="J91" s="104">
        <f>VLOOKUP(B91,A股数据库20240206!$B:$K,7,0)</f>
        <v>0</v>
      </c>
      <c r="K91" s="104">
        <f>VLOOKUP(B91,A股数据库20240206!$B:$K,8,0)</f>
        <v>0</v>
      </c>
      <c r="L91" s="124">
        <f>VLOOKUP(B91,A股数据库20240206!$B:$K,9,0)</f>
        <v>0</v>
      </c>
      <c r="M91" s="124">
        <f>VLOOKUP(B91,A股数据库20240206!$B:$K,10,0)</f>
        <v>0</v>
      </c>
    </row>
    <row r="92" spans="1:13" ht="18" customHeight="1" x14ac:dyDescent="0.15">
      <c r="A92" s="120" t="s">
        <v>10384</v>
      </c>
      <c r="B92" s="121" t="s">
        <v>5994</v>
      </c>
      <c r="C92" s="122">
        <v>96.96</v>
      </c>
      <c r="D92" s="123">
        <v>94.16</v>
      </c>
      <c r="E92" s="104" t="str">
        <f>VLOOKUP(B92,A股数据库20240206!$B:$K,2,0)</f>
        <v>军工</v>
      </c>
      <c r="F92" s="104">
        <f>VLOOKUP(B92,A股数据库20240206!$B:$K,3,0)</f>
        <v>0</v>
      </c>
      <c r="G92" s="124">
        <f>VLOOKUP(B92,A股数据库20240206!$B:$K,4,0)</f>
        <v>0</v>
      </c>
      <c r="H92" s="124">
        <f>VLOOKUP(B92,A股数据库20240206!$B:$K,5,0)</f>
        <v>0</v>
      </c>
      <c r="I92" s="104" t="str">
        <f>VLOOKUP(B92,A股数据库20240206!$B:$K,6,0)</f>
        <v>军工</v>
      </c>
      <c r="J92" s="104">
        <f>VLOOKUP(B92,A股数据库20240206!$B:$K,7,0)</f>
        <v>0</v>
      </c>
      <c r="K92" s="104">
        <f>VLOOKUP(B92,A股数据库20240206!$B:$K,8,0)</f>
        <v>0</v>
      </c>
      <c r="L92" s="124">
        <f>VLOOKUP(B92,A股数据库20240206!$B:$K,9,0)</f>
        <v>0</v>
      </c>
      <c r="M92" s="124">
        <f>VLOOKUP(B92,A股数据库20240206!$B:$K,10,0)</f>
        <v>0</v>
      </c>
    </row>
    <row r="93" spans="1:13" ht="18" customHeight="1" x14ac:dyDescent="0.15">
      <c r="A93" s="120" t="s">
        <v>10385</v>
      </c>
      <c r="B93" s="121" t="s">
        <v>5506</v>
      </c>
      <c r="C93" s="122">
        <v>96.96</v>
      </c>
      <c r="D93" s="123">
        <v>99.63</v>
      </c>
      <c r="E93" s="104" t="str">
        <f>VLOOKUP(B93,A股数据库20240206!$B:$K,2,0)</f>
        <v>医药生物</v>
      </c>
      <c r="F93" s="104">
        <f>VLOOKUP(B93,A股数据库20240206!$B:$K,3,0)</f>
        <v>0</v>
      </c>
      <c r="G93" s="124">
        <f>VLOOKUP(B93,A股数据库20240206!$B:$K,4,0)</f>
        <v>0</v>
      </c>
      <c r="H93" s="124">
        <f>VLOOKUP(B93,A股数据库20240206!$B:$K,5,0)</f>
        <v>0</v>
      </c>
      <c r="I93" s="104" t="str">
        <f>VLOOKUP(B93,A股数据库20240206!$B:$K,6,0)</f>
        <v>医药生物</v>
      </c>
      <c r="J93" s="104">
        <f>VLOOKUP(B93,A股数据库20240206!$B:$K,7,0)</f>
        <v>0</v>
      </c>
      <c r="K93" s="104">
        <f>VLOOKUP(B93,A股数据库20240206!$B:$K,8,0)</f>
        <v>0</v>
      </c>
      <c r="L93" s="124">
        <f>VLOOKUP(B93,A股数据库20240206!$B:$K,9,0)</f>
        <v>0</v>
      </c>
      <c r="M93" s="124">
        <f>VLOOKUP(B93,A股数据库20240206!$B:$K,10,0)</f>
        <v>0</v>
      </c>
    </row>
    <row r="94" spans="1:13" ht="18" customHeight="1" x14ac:dyDescent="0.15">
      <c r="A94" s="120" t="s">
        <v>10386</v>
      </c>
      <c r="B94" s="121" t="s">
        <v>7610</v>
      </c>
      <c r="C94" s="122">
        <v>96.95</v>
      </c>
      <c r="D94" s="123">
        <v>91.38</v>
      </c>
      <c r="E94" s="104" t="str">
        <f>VLOOKUP(B94,A股数据库20240206!$B:$K,2,0)</f>
        <v>地产基建</v>
      </c>
      <c r="F94" s="104">
        <f>VLOOKUP(B94,A股数据库20240206!$B:$K,3,0)</f>
        <v>0</v>
      </c>
      <c r="G94" s="124">
        <f>VLOOKUP(B94,A股数据库20240206!$B:$K,4,0)</f>
        <v>0</v>
      </c>
      <c r="H94" s="124">
        <f>VLOOKUP(B94,A股数据库20240206!$B:$K,5,0)</f>
        <v>0</v>
      </c>
      <c r="I94" s="104" t="str">
        <f>VLOOKUP(B94,A股数据库20240206!$B:$K,6,0)</f>
        <v>基建</v>
      </c>
      <c r="J94" s="104">
        <f>VLOOKUP(B94,A股数据库20240206!$B:$K,7,0)</f>
        <v>0</v>
      </c>
      <c r="K94" s="104">
        <f>VLOOKUP(B94,A股数据库20240206!$B:$K,8,0)</f>
        <v>0</v>
      </c>
      <c r="L94" s="124">
        <f>VLOOKUP(B94,A股数据库20240206!$B:$K,9,0)</f>
        <v>0</v>
      </c>
      <c r="M94" s="124">
        <f>VLOOKUP(B94,A股数据库20240206!$B:$K,10,0)</f>
        <v>0</v>
      </c>
    </row>
    <row r="95" spans="1:13" ht="18" customHeight="1" x14ac:dyDescent="0.15">
      <c r="A95" s="120" t="s">
        <v>10387</v>
      </c>
      <c r="B95" s="121" t="s">
        <v>7598</v>
      </c>
      <c r="C95" s="122">
        <v>96.94</v>
      </c>
      <c r="D95" s="123">
        <v>93.01</v>
      </c>
      <c r="E95" s="104" t="str">
        <f>VLOOKUP(B95,A股数据库20240206!$B:$K,2,0)</f>
        <v>大金融</v>
      </c>
      <c r="F95" s="104">
        <f>VLOOKUP(B95,A股数据库20240206!$B:$K,3,0)</f>
        <v>0</v>
      </c>
      <c r="G95" s="124">
        <f>VLOOKUP(B95,A股数据库20240206!$B:$K,4,0)</f>
        <v>0</v>
      </c>
      <c r="H95" s="124">
        <f>VLOOKUP(B95,A股数据库20240206!$B:$K,5,0)</f>
        <v>0</v>
      </c>
      <c r="I95" s="104" t="str">
        <f>VLOOKUP(B95,A股数据库20240206!$B:$K,6,0)</f>
        <v>大金融</v>
      </c>
      <c r="J95" s="104">
        <f>VLOOKUP(B95,A股数据库20240206!$B:$K,7,0)</f>
        <v>0</v>
      </c>
      <c r="K95" s="104">
        <f>VLOOKUP(B95,A股数据库20240206!$B:$K,8,0)</f>
        <v>0</v>
      </c>
      <c r="L95" s="124">
        <f>VLOOKUP(B95,A股数据库20240206!$B:$K,9,0)</f>
        <v>0</v>
      </c>
      <c r="M95" s="124">
        <f>VLOOKUP(B95,A股数据库20240206!$B:$K,10,0)</f>
        <v>0</v>
      </c>
    </row>
    <row r="96" spans="1:13" ht="18" customHeight="1" x14ac:dyDescent="0.15">
      <c r="A96" s="120" t="s">
        <v>10388</v>
      </c>
      <c r="B96" s="121" t="s">
        <v>7754</v>
      </c>
      <c r="C96" s="122">
        <v>96.87</v>
      </c>
      <c r="D96" s="123">
        <v>94.8</v>
      </c>
      <c r="E96" s="104" t="str">
        <f>VLOOKUP(B96,A股数据库20240206!$B:$K,2,0)</f>
        <v>高端制造</v>
      </c>
      <c r="F96" s="104">
        <f>VLOOKUP(B96,A股数据库20240206!$B:$K,3,0)</f>
        <v>0</v>
      </c>
      <c r="G96" s="124" t="str">
        <f>VLOOKUP(B96,A股数据库20240206!$B:$K,4,0)</f>
        <v>公用事业</v>
      </c>
      <c r="H96" s="124">
        <f>VLOOKUP(B96,A股数据库20240206!$B:$K,5,0)</f>
        <v>0</v>
      </c>
      <c r="I96" s="104" t="str">
        <f>VLOOKUP(B96,A股数据库20240206!$B:$K,6,0)</f>
        <v>核电核能</v>
      </c>
      <c r="J96" s="104">
        <f>VLOOKUP(B96,A股数据库20240206!$B:$K,7,0)</f>
        <v>0</v>
      </c>
      <c r="K96" s="104">
        <f>VLOOKUP(B96,A股数据库20240206!$B:$K,8,0)</f>
        <v>0</v>
      </c>
      <c r="L96" s="124">
        <f>VLOOKUP(B96,A股数据库20240206!$B:$K,9,0)</f>
        <v>0</v>
      </c>
      <c r="M96" s="124">
        <f>VLOOKUP(B96,A股数据库20240206!$B:$K,10,0)</f>
        <v>0</v>
      </c>
    </row>
    <row r="97" spans="1:13" ht="18" customHeight="1" x14ac:dyDescent="0.15">
      <c r="A97" s="120" t="s">
        <v>10389</v>
      </c>
      <c r="B97" s="121" t="s">
        <v>6756</v>
      </c>
      <c r="C97" s="122">
        <v>96.86</v>
      </c>
      <c r="D97" s="123">
        <v>95.9</v>
      </c>
      <c r="E97" s="104" t="str">
        <f>VLOOKUP(B97,A股数据库20240206!$B:$K,2,0)</f>
        <v>社会服务</v>
      </c>
      <c r="F97" s="104">
        <f>VLOOKUP(B97,A股数据库20240206!$B:$K,3,0)</f>
        <v>0</v>
      </c>
      <c r="G97" s="124">
        <f>VLOOKUP(B97,A股数据库20240206!$B:$K,4,0)</f>
        <v>0</v>
      </c>
      <c r="H97" s="124">
        <f>VLOOKUP(B97,A股数据库20240206!$B:$K,5,0)</f>
        <v>0</v>
      </c>
      <c r="I97" s="104" t="str">
        <f>VLOOKUP(B97,A股数据库20240206!$B:$K,6,0)</f>
        <v>教育</v>
      </c>
      <c r="J97" s="104">
        <f>VLOOKUP(B97,A股数据库20240206!$B:$K,7,0)</f>
        <v>0</v>
      </c>
      <c r="K97" s="104">
        <f>VLOOKUP(B97,A股数据库20240206!$B:$K,8,0)</f>
        <v>0</v>
      </c>
      <c r="L97" s="124">
        <f>VLOOKUP(B97,A股数据库20240206!$B:$K,9,0)</f>
        <v>0</v>
      </c>
      <c r="M97" s="124">
        <f>VLOOKUP(B97,A股数据库20240206!$B:$K,10,0)</f>
        <v>0</v>
      </c>
    </row>
    <row r="98" spans="1:13" ht="18" customHeight="1" x14ac:dyDescent="0.15">
      <c r="A98" s="120" t="s">
        <v>10390</v>
      </c>
      <c r="B98" s="121" t="s">
        <v>7426</v>
      </c>
      <c r="C98" s="122">
        <v>96.8</v>
      </c>
      <c r="D98" s="123">
        <v>93.52</v>
      </c>
      <c r="E98" s="104" t="str">
        <f>VLOOKUP(B98,A股数据库20240206!$B:$K,2,0)</f>
        <v>大金融</v>
      </c>
      <c r="F98" s="104">
        <f>VLOOKUP(B98,A股数据库20240206!$B:$K,3,0)</f>
        <v>0</v>
      </c>
      <c r="G98" s="124">
        <f>VLOOKUP(B98,A股数据库20240206!$B:$K,4,0)</f>
        <v>0</v>
      </c>
      <c r="H98" s="124">
        <f>VLOOKUP(B98,A股数据库20240206!$B:$K,5,0)</f>
        <v>0</v>
      </c>
      <c r="I98" s="104" t="str">
        <f>VLOOKUP(B98,A股数据库20240206!$B:$K,6,0)</f>
        <v>大金融</v>
      </c>
      <c r="J98" s="104">
        <f>VLOOKUP(B98,A股数据库20240206!$B:$K,7,0)</f>
        <v>0</v>
      </c>
      <c r="K98" s="104">
        <f>VLOOKUP(B98,A股数据库20240206!$B:$K,8,0)</f>
        <v>0</v>
      </c>
      <c r="L98" s="124">
        <f>VLOOKUP(B98,A股数据库20240206!$B:$K,9,0)</f>
        <v>0</v>
      </c>
      <c r="M98" s="124">
        <f>VLOOKUP(B98,A股数据库20240206!$B:$K,10,0)</f>
        <v>0</v>
      </c>
    </row>
    <row r="99" spans="1:13" ht="18" customHeight="1" x14ac:dyDescent="0.15">
      <c r="A99" s="120" t="s">
        <v>10391</v>
      </c>
      <c r="B99" s="121" t="s">
        <v>6060</v>
      </c>
      <c r="C99" s="122">
        <v>96.79</v>
      </c>
      <c r="D99" s="123">
        <v>94.2</v>
      </c>
      <c r="E99" s="104" t="str">
        <f>VLOOKUP(B99,A股数据库20240206!$B:$K,2,0)</f>
        <v>周期</v>
      </c>
      <c r="F99" s="104">
        <f>VLOOKUP(B99,A股数据库20240206!$B:$K,3,0)</f>
        <v>0</v>
      </c>
      <c r="G99" s="124">
        <f>VLOOKUP(B99,A股数据库20240206!$B:$K,4,0)</f>
        <v>0</v>
      </c>
      <c r="H99" s="124">
        <f>VLOOKUP(B99,A股数据库20240206!$B:$K,5,0)</f>
        <v>0</v>
      </c>
      <c r="I99" s="104" t="str">
        <f>VLOOKUP(B99,A股数据库20240206!$B:$K,6,0)</f>
        <v>煤炭</v>
      </c>
      <c r="J99" s="104">
        <f>VLOOKUP(B99,A股数据库20240206!$B:$K,7,0)</f>
        <v>0</v>
      </c>
      <c r="K99" s="104">
        <f>VLOOKUP(B99,A股数据库20240206!$B:$K,8,0)</f>
        <v>0</v>
      </c>
      <c r="L99" s="124">
        <f>VLOOKUP(B99,A股数据库20240206!$B:$K,9,0)</f>
        <v>0</v>
      </c>
      <c r="M99" s="124">
        <f>VLOOKUP(B99,A股数据库20240206!$B:$K,10,0)</f>
        <v>0</v>
      </c>
    </row>
    <row r="100" spans="1:13" ht="18" customHeight="1" x14ac:dyDescent="0.15">
      <c r="A100" s="120" t="s">
        <v>10392</v>
      </c>
      <c r="B100" s="121" t="s">
        <v>6818</v>
      </c>
      <c r="C100" s="122">
        <v>96.75</v>
      </c>
      <c r="D100" s="123">
        <v>96.43</v>
      </c>
      <c r="E100" s="104" t="str">
        <f>VLOOKUP(B100,A股数据库20240206!$B:$K,2,0)</f>
        <v>公用事业</v>
      </c>
      <c r="F100" s="104">
        <f>VLOOKUP(B100,A股数据库20240206!$B:$K,3,0)</f>
        <v>0</v>
      </c>
      <c r="G100" s="124">
        <f>VLOOKUP(B100,A股数据库20240206!$B:$K,4,0)</f>
        <v>0</v>
      </c>
      <c r="H100" s="124">
        <f>VLOOKUP(B100,A股数据库20240206!$B:$K,5,0)</f>
        <v>0</v>
      </c>
      <c r="I100" s="104" t="str">
        <f>VLOOKUP(B100,A股数据库20240206!$B:$K,6,0)</f>
        <v>电力</v>
      </c>
      <c r="J100" s="104">
        <f>VLOOKUP(B100,A股数据库20240206!$B:$K,7,0)</f>
        <v>0</v>
      </c>
      <c r="K100" s="104">
        <f>VLOOKUP(B100,A股数据库20240206!$B:$K,8,0)</f>
        <v>0</v>
      </c>
      <c r="L100" s="124">
        <f>VLOOKUP(B100,A股数据库20240206!$B:$K,9,0)</f>
        <v>0</v>
      </c>
      <c r="M100" s="124">
        <f>VLOOKUP(B100,A股数据库20240206!$B:$K,10,0)</f>
        <v>0</v>
      </c>
    </row>
    <row r="101" spans="1:13" ht="18" customHeight="1" x14ac:dyDescent="0.15">
      <c r="A101" s="120" t="s">
        <v>10393</v>
      </c>
      <c r="B101" s="121" t="s">
        <v>5868</v>
      </c>
      <c r="C101" s="122">
        <v>96.75</v>
      </c>
      <c r="D101" s="123">
        <v>93.86</v>
      </c>
      <c r="E101" s="104" t="str">
        <f>VLOOKUP(B101,A股数据库20240206!$B:$K,2,0)</f>
        <v>汽车产业</v>
      </c>
      <c r="F101" s="104">
        <f>VLOOKUP(B101,A股数据库20240206!$B:$K,3,0)</f>
        <v>0</v>
      </c>
      <c r="G101" s="124">
        <f>VLOOKUP(B101,A股数据库20240206!$B:$K,4,0)</f>
        <v>0</v>
      </c>
      <c r="H101" s="124">
        <f>VLOOKUP(B101,A股数据库20240206!$B:$K,5,0)</f>
        <v>0</v>
      </c>
      <c r="I101" s="104" t="str">
        <f>VLOOKUP(B101,A股数据库20240206!$B:$K,6,0)</f>
        <v>汽车产业</v>
      </c>
      <c r="J101" s="104">
        <f>VLOOKUP(B101,A股数据库20240206!$B:$K,7,0)</f>
        <v>0</v>
      </c>
      <c r="K101" s="104">
        <f>VLOOKUP(B101,A股数据库20240206!$B:$K,8,0)</f>
        <v>0</v>
      </c>
      <c r="L101" s="124">
        <f>VLOOKUP(B101,A股数据库20240206!$B:$K,9,0)</f>
        <v>0</v>
      </c>
      <c r="M101" s="124">
        <f>VLOOKUP(B101,A股数据库20240206!$B:$K,10,0)</f>
        <v>0</v>
      </c>
    </row>
    <row r="102" spans="1:13" ht="18" customHeight="1" x14ac:dyDescent="0.15">
      <c r="A102" s="120" t="s">
        <v>10394</v>
      </c>
      <c r="B102" s="121" t="s">
        <v>5838</v>
      </c>
      <c r="C102" s="122">
        <v>96.74</v>
      </c>
      <c r="D102" s="123">
        <v>91.99</v>
      </c>
      <c r="E102" s="104" t="str">
        <f>VLOOKUP(B102,A股数据库20240206!$B:$K,2,0)</f>
        <v>大科技</v>
      </c>
      <c r="F102" s="104">
        <f>VLOOKUP(B102,A股数据库20240206!$B:$K,3,0)</f>
        <v>0</v>
      </c>
      <c r="G102" s="124">
        <f>VLOOKUP(B102,A股数据库20240206!$B:$K,4,0)</f>
        <v>0</v>
      </c>
      <c r="H102" s="124">
        <f>VLOOKUP(B102,A股数据库20240206!$B:$K,5,0)</f>
        <v>0</v>
      </c>
      <c r="I102" s="104" t="str">
        <f>VLOOKUP(B102,A股数据库20240206!$B:$K,6,0)</f>
        <v>通信</v>
      </c>
      <c r="J102" s="104">
        <f>VLOOKUP(B102,A股数据库20240206!$B:$K,7,0)</f>
        <v>0</v>
      </c>
      <c r="K102" s="104">
        <f>VLOOKUP(B102,A股数据库20240206!$B:$K,8,0)</f>
        <v>0</v>
      </c>
      <c r="L102" s="124">
        <f>VLOOKUP(B102,A股数据库20240206!$B:$K,9,0)</f>
        <v>0</v>
      </c>
      <c r="M102" s="124">
        <f>VLOOKUP(B102,A股数据库20240206!$B:$K,10,0)</f>
        <v>0</v>
      </c>
    </row>
    <row r="103" spans="1:13" ht="18" customHeight="1" x14ac:dyDescent="0.15">
      <c r="A103" s="120" t="s">
        <v>10395</v>
      </c>
      <c r="B103" s="121" t="s">
        <v>7246</v>
      </c>
      <c r="C103" s="122">
        <v>96.74</v>
      </c>
      <c r="D103" s="123">
        <v>91</v>
      </c>
      <c r="E103" s="104" t="str">
        <f>VLOOKUP(B103,A股数据库20240206!$B:$K,2,0)</f>
        <v>周期</v>
      </c>
      <c r="F103" s="104">
        <f>VLOOKUP(B103,A股数据库20240206!$B:$K,3,0)</f>
        <v>0</v>
      </c>
      <c r="G103" s="124">
        <f>VLOOKUP(B103,A股数据库20240206!$B:$K,4,0)</f>
        <v>0</v>
      </c>
      <c r="H103" s="124">
        <f>VLOOKUP(B103,A股数据库20240206!$B:$K,5,0)</f>
        <v>0</v>
      </c>
      <c r="I103" s="104" t="str">
        <f>VLOOKUP(B103,A股数据库20240206!$B:$K,6,0)</f>
        <v>油气</v>
      </c>
      <c r="J103" s="104">
        <f>VLOOKUP(B103,A股数据库20240206!$B:$K,7,0)</f>
        <v>0</v>
      </c>
      <c r="K103" s="104">
        <f>VLOOKUP(B103,A股数据库20240206!$B:$K,8,0)</f>
        <v>0</v>
      </c>
      <c r="L103" s="124">
        <f>VLOOKUP(B103,A股数据库20240206!$B:$K,9,0)</f>
        <v>0</v>
      </c>
      <c r="M103" s="124">
        <f>VLOOKUP(B103,A股数据库20240206!$B:$K,10,0)</f>
        <v>0</v>
      </c>
    </row>
    <row r="104" spans="1:13" ht="18" customHeight="1" x14ac:dyDescent="0.15">
      <c r="A104" s="120" t="s">
        <v>10396</v>
      </c>
      <c r="B104" s="121" t="s">
        <v>7250</v>
      </c>
      <c r="C104" s="122">
        <v>96.73</v>
      </c>
      <c r="D104" s="123">
        <v>95.62</v>
      </c>
      <c r="E104" s="104" t="str">
        <f>VLOOKUP(B104,A股数据库20240206!$B:$K,2,0)</f>
        <v>大科技</v>
      </c>
      <c r="F104" s="104">
        <f>VLOOKUP(B104,A股数据库20240206!$B:$K,3,0)</f>
        <v>0</v>
      </c>
      <c r="G104" s="124">
        <f>VLOOKUP(B104,A股数据库20240206!$B:$K,4,0)</f>
        <v>0</v>
      </c>
      <c r="H104" s="124">
        <f>VLOOKUP(B104,A股数据库20240206!$B:$K,5,0)</f>
        <v>0</v>
      </c>
      <c r="I104" s="104" t="str">
        <f>VLOOKUP(B104,A股数据库20240206!$B:$K,6,0)</f>
        <v>通信</v>
      </c>
      <c r="J104" s="104">
        <f>VLOOKUP(B104,A股数据库20240206!$B:$K,7,0)</f>
        <v>0</v>
      </c>
      <c r="K104" s="104">
        <f>VLOOKUP(B104,A股数据库20240206!$B:$K,8,0)</f>
        <v>0</v>
      </c>
      <c r="L104" s="124">
        <f>VLOOKUP(B104,A股数据库20240206!$B:$K,9,0)</f>
        <v>0</v>
      </c>
      <c r="M104" s="124">
        <f>VLOOKUP(B104,A股数据库20240206!$B:$K,10,0)</f>
        <v>0</v>
      </c>
    </row>
    <row r="105" spans="1:13" ht="18" customHeight="1" x14ac:dyDescent="0.15">
      <c r="A105" s="120" t="s">
        <v>10397</v>
      </c>
      <c r="B105" s="121" t="s">
        <v>774</v>
      </c>
      <c r="C105" s="122">
        <v>96.69</v>
      </c>
      <c r="D105" s="123">
        <v>95.97</v>
      </c>
      <c r="E105" s="104" t="str">
        <f>VLOOKUP(B105,A股数据库20240206!$B:$K,2,0)</f>
        <v>地产基建</v>
      </c>
      <c r="F105" s="104">
        <f>VLOOKUP(B105,A股数据库20240206!$B:$K,3,0)</f>
        <v>0</v>
      </c>
      <c r="G105" s="124">
        <f>VLOOKUP(B105,A股数据库20240206!$B:$K,4,0)</f>
        <v>0</v>
      </c>
      <c r="H105" s="124">
        <f>VLOOKUP(B105,A股数据库20240206!$B:$K,5,0)</f>
        <v>0</v>
      </c>
      <c r="I105" s="104" t="str">
        <f>VLOOKUP(B105,A股数据库20240206!$B:$K,6,0)</f>
        <v>基建</v>
      </c>
      <c r="J105" s="104">
        <f>VLOOKUP(B105,A股数据库20240206!$B:$K,7,0)</f>
        <v>0</v>
      </c>
      <c r="K105" s="104">
        <f>VLOOKUP(B105,A股数据库20240206!$B:$K,8,0)</f>
        <v>0</v>
      </c>
      <c r="L105" s="124">
        <f>VLOOKUP(B105,A股数据库20240206!$B:$K,9,0)</f>
        <v>0</v>
      </c>
      <c r="M105" s="124">
        <f>VLOOKUP(B105,A股数据库20240206!$B:$K,10,0)</f>
        <v>0</v>
      </c>
    </row>
    <row r="106" spans="1:13" ht="18" customHeight="1" x14ac:dyDescent="0.15">
      <c r="A106" s="120" t="s">
        <v>10398</v>
      </c>
      <c r="B106" s="121" t="s">
        <v>2958</v>
      </c>
      <c r="C106" s="122">
        <v>96.67</v>
      </c>
      <c r="D106" s="123">
        <v>94.71</v>
      </c>
      <c r="E106" s="104" t="str">
        <f>VLOOKUP(B106,A股数据库20240206!$B:$K,2,0)</f>
        <v>大金融</v>
      </c>
      <c r="F106" s="104">
        <f>VLOOKUP(B106,A股数据库20240206!$B:$K,3,0)</f>
        <v>0</v>
      </c>
      <c r="G106" s="124">
        <f>VLOOKUP(B106,A股数据库20240206!$B:$K,4,0)</f>
        <v>0</v>
      </c>
      <c r="H106" s="124">
        <f>VLOOKUP(B106,A股数据库20240206!$B:$K,5,0)</f>
        <v>0</v>
      </c>
      <c r="I106" s="104" t="str">
        <f>VLOOKUP(B106,A股数据库20240206!$B:$K,6,0)</f>
        <v>大金融</v>
      </c>
      <c r="J106" s="104">
        <f>VLOOKUP(B106,A股数据库20240206!$B:$K,7,0)</f>
        <v>0</v>
      </c>
      <c r="K106" s="104">
        <f>VLOOKUP(B106,A股数据库20240206!$B:$K,8,0)</f>
        <v>0</v>
      </c>
      <c r="L106" s="124">
        <f>VLOOKUP(B106,A股数据库20240206!$B:$K,9,0)</f>
        <v>0</v>
      </c>
      <c r="M106" s="124">
        <f>VLOOKUP(B106,A股数据库20240206!$B:$K,10,0)</f>
        <v>0</v>
      </c>
    </row>
    <row r="107" spans="1:13" ht="18" customHeight="1" x14ac:dyDescent="0.15">
      <c r="A107" s="120" t="s">
        <v>10399</v>
      </c>
      <c r="B107" s="121" t="s">
        <v>8920</v>
      </c>
      <c r="C107" s="122">
        <v>96.65</v>
      </c>
      <c r="D107" s="123">
        <v>95.63</v>
      </c>
      <c r="E107" s="104" t="str">
        <f>VLOOKUP(B107,A股数据库20240206!$B:$K,2,0)</f>
        <v>周期</v>
      </c>
      <c r="F107" s="104">
        <f>VLOOKUP(B107,A股数据库20240206!$B:$K,3,0)</f>
        <v>0</v>
      </c>
      <c r="G107" s="124">
        <f>VLOOKUP(B107,A股数据库20240206!$B:$K,4,0)</f>
        <v>0</v>
      </c>
      <c r="H107" s="124">
        <f>VLOOKUP(B107,A股数据库20240206!$B:$K,5,0)</f>
        <v>0</v>
      </c>
      <c r="I107" s="104" t="str">
        <f>VLOOKUP(B107,A股数据库20240206!$B:$K,6,0)</f>
        <v>有色金属</v>
      </c>
      <c r="J107" s="104">
        <f>VLOOKUP(B107,A股数据库20240206!$B:$K,7,0)</f>
        <v>0</v>
      </c>
      <c r="K107" s="104">
        <f>VLOOKUP(B107,A股数据库20240206!$B:$K,8,0)</f>
        <v>0</v>
      </c>
      <c r="L107" s="124">
        <f>VLOOKUP(B107,A股数据库20240206!$B:$K,9,0)</f>
        <v>0</v>
      </c>
      <c r="M107" s="124">
        <f>VLOOKUP(B107,A股数据库20240206!$B:$K,10,0)</f>
        <v>0</v>
      </c>
    </row>
    <row r="108" spans="1:13" ht="18" customHeight="1" x14ac:dyDescent="0.15">
      <c r="A108" s="120" t="s">
        <v>10400</v>
      </c>
      <c r="B108" s="121" t="s">
        <v>5792</v>
      </c>
      <c r="C108" s="122">
        <v>96.65</v>
      </c>
      <c r="D108" s="123">
        <v>94.91</v>
      </c>
      <c r="E108" s="104" t="str">
        <f>VLOOKUP(B108,A股数据库20240206!$B:$K,2,0)</f>
        <v>大金融</v>
      </c>
      <c r="F108" s="104">
        <f>VLOOKUP(B108,A股数据库20240206!$B:$K,3,0)</f>
        <v>0</v>
      </c>
      <c r="G108" s="124">
        <f>VLOOKUP(B108,A股数据库20240206!$B:$K,4,0)</f>
        <v>0</v>
      </c>
      <c r="H108" s="124">
        <f>VLOOKUP(B108,A股数据库20240206!$B:$K,5,0)</f>
        <v>0</v>
      </c>
      <c r="I108" s="104" t="str">
        <f>VLOOKUP(B108,A股数据库20240206!$B:$K,6,0)</f>
        <v>大金融</v>
      </c>
      <c r="J108" s="104">
        <f>VLOOKUP(B108,A股数据库20240206!$B:$K,7,0)</f>
        <v>0</v>
      </c>
      <c r="K108" s="104">
        <f>VLOOKUP(B108,A股数据库20240206!$B:$K,8,0)</f>
        <v>0</v>
      </c>
      <c r="L108" s="124">
        <f>VLOOKUP(B108,A股数据库20240206!$B:$K,9,0)</f>
        <v>0</v>
      </c>
      <c r="M108" s="124">
        <f>VLOOKUP(B108,A股数据库20240206!$B:$K,10,0)</f>
        <v>0</v>
      </c>
    </row>
    <row r="109" spans="1:13" ht="18" customHeight="1" x14ac:dyDescent="0.15">
      <c r="A109" s="120" t="s">
        <v>10401</v>
      </c>
      <c r="B109" s="121" t="s">
        <v>7676</v>
      </c>
      <c r="C109" s="122">
        <v>96.64</v>
      </c>
      <c r="D109" s="123">
        <v>87.75</v>
      </c>
      <c r="E109" s="104" t="str">
        <f>VLOOKUP(B109,A股数据库20240206!$B:$K,2,0)</f>
        <v>周期</v>
      </c>
      <c r="F109" s="104">
        <f>VLOOKUP(B109,A股数据库20240206!$B:$K,3,0)</f>
        <v>0</v>
      </c>
      <c r="G109" s="124">
        <f>VLOOKUP(B109,A股数据库20240206!$B:$K,4,0)</f>
        <v>0</v>
      </c>
      <c r="H109" s="124">
        <f>VLOOKUP(B109,A股数据库20240206!$B:$K,5,0)</f>
        <v>0</v>
      </c>
      <c r="I109" s="104" t="str">
        <f>VLOOKUP(B109,A股数据库20240206!$B:$K,6,0)</f>
        <v>油气</v>
      </c>
      <c r="J109" s="104">
        <f>VLOOKUP(B109,A股数据库20240206!$B:$K,7,0)</f>
        <v>0</v>
      </c>
      <c r="K109" s="104">
        <f>VLOOKUP(B109,A股数据库20240206!$B:$K,8,0)</f>
        <v>0</v>
      </c>
      <c r="L109" s="124">
        <f>VLOOKUP(B109,A股数据库20240206!$B:$K,9,0)</f>
        <v>0</v>
      </c>
      <c r="M109" s="124">
        <f>VLOOKUP(B109,A股数据库20240206!$B:$K,10,0)</f>
        <v>0</v>
      </c>
    </row>
    <row r="110" spans="1:13" ht="18" customHeight="1" x14ac:dyDescent="0.15">
      <c r="A110" s="120" t="s">
        <v>10402</v>
      </c>
      <c r="B110" s="121" t="s">
        <v>4688</v>
      </c>
      <c r="C110" s="122">
        <v>96.62</v>
      </c>
      <c r="D110" s="123">
        <v>96.95</v>
      </c>
      <c r="E110" s="104" t="str">
        <f>VLOOKUP(B110,A股数据库20240206!$B:$K,2,0)</f>
        <v>大科技</v>
      </c>
      <c r="F110" s="104">
        <f>VLOOKUP(B110,A股数据库20240206!$B:$K,3,0)</f>
        <v>0</v>
      </c>
      <c r="G110" s="124">
        <f>VLOOKUP(B110,A股数据库20240206!$B:$K,4,0)</f>
        <v>0</v>
      </c>
      <c r="H110" s="124">
        <f>VLOOKUP(B110,A股数据库20240206!$B:$K,5,0)</f>
        <v>0</v>
      </c>
      <c r="I110" s="104" t="str">
        <f>VLOOKUP(B110,A股数据库20240206!$B:$K,6,0)</f>
        <v>传媒</v>
      </c>
      <c r="J110" s="104">
        <f>VLOOKUP(B110,A股数据库20240206!$B:$K,7,0)</f>
        <v>0</v>
      </c>
      <c r="K110" s="104">
        <f>VLOOKUP(B110,A股数据库20240206!$B:$K,8,0)</f>
        <v>0</v>
      </c>
      <c r="L110" s="124">
        <f>VLOOKUP(B110,A股数据库20240206!$B:$K,9,0)</f>
        <v>0</v>
      </c>
      <c r="M110" s="124">
        <f>VLOOKUP(B110,A股数据库20240206!$B:$K,10,0)</f>
        <v>0</v>
      </c>
    </row>
    <row r="111" spans="1:13" ht="18" customHeight="1" x14ac:dyDescent="0.15">
      <c r="A111" s="120" t="s">
        <v>10403</v>
      </c>
      <c r="B111" s="121" t="s">
        <v>7718</v>
      </c>
      <c r="C111" s="122">
        <v>96.56</v>
      </c>
      <c r="D111" s="123">
        <v>94.68</v>
      </c>
      <c r="E111" s="104" t="str">
        <f>VLOOKUP(B111,A股数据库20240206!$B:$K,2,0)</f>
        <v>大金融</v>
      </c>
      <c r="F111" s="104">
        <f>VLOOKUP(B111,A股数据库20240206!$B:$K,3,0)</f>
        <v>0</v>
      </c>
      <c r="G111" s="124">
        <f>VLOOKUP(B111,A股数据库20240206!$B:$K,4,0)</f>
        <v>0</v>
      </c>
      <c r="H111" s="124">
        <f>VLOOKUP(B111,A股数据库20240206!$B:$K,5,0)</f>
        <v>0</v>
      </c>
      <c r="I111" s="104" t="str">
        <f>VLOOKUP(B111,A股数据库20240206!$B:$K,6,0)</f>
        <v>大金融</v>
      </c>
      <c r="J111" s="104">
        <f>VLOOKUP(B111,A股数据库20240206!$B:$K,7,0)</f>
        <v>0</v>
      </c>
      <c r="K111" s="104">
        <f>VLOOKUP(B111,A股数据库20240206!$B:$K,8,0)</f>
        <v>0</v>
      </c>
      <c r="L111" s="124">
        <f>VLOOKUP(B111,A股数据库20240206!$B:$K,9,0)</f>
        <v>0</v>
      </c>
      <c r="M111" s="124">
        <f>VLOOKUP(B111,A股数据库20240206!$B:$K,10,0)</f>
        <v>0</v>
      </c>
    </row>
    <row r="112" spans="1:13" ht="18" customHeight="1" x14ac:dyDescent="0.15">
      <c r="A112" s="120" t="s">
        <v>10404</v>
      </c>
      <c r="B112" s="121" t="s">
        <v>117</v>
      </c>
      <c r="C112" s="122">
        <v>96.51</v>
      </c>
      <c r="D112" s="123">
        <v>88.3</v>
      </c>
      <c r="E112" s="104" t="str">
        <f>VLOOKUP(B112,A股数据库20240206!$B:$K,2,0)</f>
        <v>地产基建</v>
      </c>
      <c r="F112" s="104">
        <f>VLOOKUP(B112,A股数据库20240206!$B:$K,3,0)</f>
        <v>0</v>
      </c>
      <c r="G112" s="124">
        <f>VLOOKUP(B112,A股数据库20240206!$B:$K,4,0)</f>
        <v>0</v>
      </c>
      <c r="H112" s="124">
        <f>VLOOKUP(B112,A股数据库20240206!$B:$K,5,0)</f>
        <v>0</v>
      </c>
      <c r="I112" s="104" t="str">
        <f>VLOOKUP(B112,A股数据库20240206!$B:$K,6,0)</f>
        <v>房地产</v>
      </c>
      <c r="J112" s="104">
        <f>VLOOKUP(B112,A股数据库20240206!$B:$K,7,0)</f>
        <v>0</v>
      </c>
      <c r="K112" s="104">
        <f>VLOOKUP(B112,A股数据库20240206!$B:$K,8,0)</f>
        <v>0</v>
      </c>
      <c r="L112" s="124">
        <f>VLOOKUP(B112,A股数据库20240206!$B:$K,9,0)</f>
        <v>0</v>
      </c>
      <c r="M112" s="124">
        <f>VLOOKUP(B112,A股数据库20240206!$B:$K,10,0)</f>
        <v>0</v>
      </c>
    </row>
    <row r="113" spans="1:13" ht="18" customHeight="1" x14ac:dyDescent="0.15">
      <c r="A113" s="120" t="s">
        <v>10405</v>
      </c>
      <c r="B113" s="121" t="s">
        <v>7488</v>
      </c>
      <c r="C113" s="122">
        <v>96.51</v>
      </c>
      <c r="D113" s="123">
        <v>94.85</v>
      </c>
      <c r="E113" s="104" t="str">
        <f>VLOOKUP(B113,A股数据库20240206!$B:$K,2,0)</f>
        <v>大金融</v>
      </c>
      <c r="F113" s="104">
        <f>VLOOKUP(B113,A股数据库20240206!$B:$K,3,0)</f>
        <v>0</v>
      </c>
      <c r="G113" s="124">
        <f>VLOOKUP(B113,A股数据库20240206!$B:$K,4,0)</f>
        <v>0</v>
      </c>
      <c r="H113" s="124">
        <f>VLOOKUP(B113,A股数据库20240206!$B:$K,5,0)</f>
        <v>0</v>
      </c>
      <c r="I113" s="104" t="str">
        <f>VLOOKUP(B113,A股数据库20240206!$B:$K,6,0)</f>
        <v>大金融</v>
      </c>
      <c r="J113" s="104">
        <f>VLOOKUP(B113,A股数据库20240206!$B:$K,7,0)</f>
        <v>0</v>
      </c>
      <c r="K113" s="104">
        <f>VLOOKUP(B113,A股数据库20240206!$B:$K,8,0)</f>
        <v>0</v>
      </c>
      <c r="L113" s="124">
        <f>VLOOKUP(B113,A股数据库20240206!$B:$K,9,0)</f>
        <v>0</v>
      </c>
      <c r="M113" s="124">
        <f>VLOOKUP(B113,A股数据库20240206!$B:$K,10,0)</f>
        <v>0</v>
      </c>
    </row>
    <row r="114" spans="1:13" ht="18" customHeight="1" x14ac:dyDescent="0.15">
      <c r="A114" s="120" t="s">
        <v>10406</v>
      </c>
      <c r="B114" s="121" t="s">
        <v>5828</v>
      </c>
      <c r="C114" s="122">
        <v>96.45</v>
      </c>
      <c r="D114" s="123">
        <v>91.4</v>
      </c>
      <c r="E114" s="104" t="str">
        <f>VLOOKUP(B114,A股数据库20240206!$B:$K,2,0)</f>
        <v>大金融</v>
      </c>
      <c r="F114" s="104">
        <f>VLOOKUP(B114,A股数据库20240206!$B:$K,3,0)</f>
        <v>0</v>
      </c>
      <c r="G114" s="124">
        <f>VLOOKUP(B114,A股数据库20240206!$B:$K,4,0)</f>
        <v>0</v>
      </c>
      <c r="H114" s="124">
        <f>VLOOKUP(B114,A股数据库20240206!$B:$K,5,0)</f>
        <v>0</v>
      </c>
      <c r="I114" s="104" t="str">
        <f>VLOOKUP(B114,A股数据库20240206!$B:$K,6,0)</f>
        <v>大金融</v>
      </c>
      <c r="J114" s="104">
        <f>VLOOKUP(B114,A股数据库20240206!$B:$K,7,0)</f>
        <v>0</v>
      </c>
      <c r="K114" s="104">
        <f>VLOOKUP(B114,A股数据库20240206!$B:$K,8,0)</f>
        <v>0</v>
      </c>
      <c r="L114" s="124">
        <f>VLOOKUP(B114,A股数据库20240206!$B:$K,9,0)</f>
        <v>0</v>
      </c>
      <c r="M114" s="124">
        <f>VLOOKUP(B114,A股数据库20240206!$B:$K,10,0)</f>
        <v>0</v>
      </c>
    </row>
    <row r="115" spans="1:13" ht="18" customHeight="1" x14ac:dyDescent="0.15">
      <c r="A115" s="120" t="s">
        <v>10407</v>
      </c>
      <c r="B115" s="121" t="s">
        <v>5922</v>
      </c>
      <c r="C115" s="122">
        <v>96.44</v>
      </c>
      <c r="D115" s="123">
        <v>95.68</v>
      </c>
      <c r="E115" s="104" t="str">
        <f>VLOOKUP(B115,A股数据库20240206!$B:$K,2,0)</f>
        <v>汽车产业</v>
      </c>
      <c r="F115" s="104">
        <f>VLOOKUP(B115,A股数据库20240206!$B:$K,3,0)</f>
        <v>0</v>
      </c>
      <c r="G115" s="124">
        <f>VLOOKUP(B115,A股数据库20240206!$B:$K,4,0)</f>
        <v>0</v>
      </c>
      <c r="H115" s="124">
        <f>VLOOKUP(B115,A股数据库20240206!$B:$K,5,0)</f>
        <v>0</v>
      </c>
      <c r="I115" s="104" t="str">
        <f>VLOOKUP(B115,A股数据库20240206!$B:$K,6,0)</f>
        <v>汽车产业</v>
      </c>
      <c r="J115" s="104">
        <f>VLOOKUP(B115,A股数据库20240206!$B:$K,7,0)</f>
        <v>0</v>
      </c>
      <c r="K115" s="104">
        <f>VLOOKUP(B115,A股数据库20240206!$B:$K,8,0)</f>
        <v>0</v>
      </c>
      <c r="L115" s="124">
        <f>VLOOKUP(B115,A股数据库20240206!$B:$K,9,0)</f>
        <v>0</v>
      </c>
      <c r="M115" s="124">
        <f>VLOOKUP(B115,A股数据库20240206!$B:$K,10,0)</f>
        <v>0</v>
      </c>
    </row>
    <row r="116" spans="1:13" ht="18" customHeight="1" x14ac:dyDescent="0.15">
      <c r="A116" s="120" t="s">
        <v>10408</v>
      </c>
      <c r="B116" s="121" t="s">
        <v>5786</v>
      </c>
      <c r="C116" s="122">
        <v>96.43</v>
      </c>
      <c r="D116" s="123">
        <v>93.12</v>
      </c>
      <c r="E116" s="104" t="str">
        <f>VLOOKUP(B116,A股数据库20240206!$B:$K,2,0)</f>
        <v>公用事业</v>
      </c>
      <c r="F116" s="104">
        <f>VLOOKUP(B116,A股数据库20240206!$B:$K,3,0)</f>
        <v>0</v>
      </c>
      <c r="G116" s="124">
        <f>VLOOKUP(B116,A股数据库20240206!$B:$K,4,0)</f>
        <v>0</v>
      </c>
      <c r="H116" s="124">
        <f>VLOOKUP(B116,A股数据库20240206!$B:$K,5,0)</f>
        <v>0</v>
      </c>
      <c r="I116" s="104" t="str">
        <f>VLOOKUP(B116,A股数据库20240206!$B:$K,6,0)</f>
        <v>电力</v>
      </c>
      <c r="J116" s="104">
        <f>VLOOKUP(B116,A股数据库20240206!$B:$K,7,0)</f>
        <v>0</v>
      </c>
      <c r="K116" s="104">
        <f>VLOOKUP(B116,A股数据库20240206!$B:$K,8,0)</f>
        <v>0</v>
      </c>
      <c r="L116" s="124">
        <f>VLOOKUP(B116,A股数据库20240206!$B:$K,9,0)</f>
        <v>0</v>
      </c>
      <c r="M116" s="124">
        <f>VLOOKUP(B116,A股数据库20240206!$B:$K,10,0)</f>
        <v>0</v>
      </c>
    </row>
    <row r="117" spans="1:13" ht="18" customHeight="1" x14ac:dyDescent="0.15">
      <c r="A117" s="120" t="s">
        <v>10409</v>
      </c>
      <c r="B117" s="121" t="s">
        <v>7628</v>
      </c>
      <c r="C117" s="122">
        <v>96.39</v>
      </c>
      <c r="D117" s="123">
        <v>95.93</v>
      </c>
      <c r="E117" s="104" t="str">
        <f>VLOOKUP(B117,A股数据库20240206!$B:$K,2,0)</f>
        <v>周期</v>
      </c>
      <c r="F117" s="104">
        <f>VLOOKUP(B117,A股数据库20240206!$B:$K,3,0)</f>
        <v>0</v>
      </c>
      <c r="G117" s="124">
        <f>VLOOKUP(B117,A股数据库20240206!$B:$K,4,0)</f>
        <v>0</v>
      </c>
      <c r="H117" s="124">
        <f>VLOOKUP(B117,A股数据库20240206!$B:$K,5,0)</f>
        <v>0</v>
      </c>
      <c r="I117" s="104" t="str">
        <f>VLOOKUP(B117,A股数据库20240206!$B:$K,6,0)</f>
        <v>煤炭</v>
      </c>
      <c r="J117" s="104">
        <f>VLOOKUP(B117,A股数据库20240206!$B:$K,7,0)</f>
        <v>0</v>
      </c>
      <c r="K117" s="104">
        <f>VLOOKUP(B117,A股数据库20240206!$B:$K,8,0)</f>
        <v>0</v>
      </c>
      <c r="L117" s="124">
        <f>VLOOKUP(B117,A股数据库20240206!$B:$K,9,0)</f>
        <v>0</v>
      </c>
      <c r="M117" s="124">
        <f>VLOOKUP(B117,A股数据库20240206!$B:$K,10,0)</f>
        <v>0</v>
      </c>
    </row>
    <row r="118" spans="1:13" ht="18" customHeight="1" x14ac:dyDescent="0.15">
      <c r="A118" s="120" t="s">
        <v>10410</v>
      </c>
      <c r="B118" s="121" t="s">
        <v>6698</v>
      </c>
      <c r="C118" s="122">
        <v>96.39</v>
      </c>
      <c r="D118" s="123">
        <v>96.39</v>
      </c>
      <c r="E118" s="104" t="str">
        <f>VLOOKUP(B118,A股数据库20240206!$B:$K,2,0)</f>
        <v>大消费</v>
      </c>
      <c r="F118" s="104">
        <f>VLOOKUP(B118,A股数据库20240206!$B:$K,3,0)</f>
        <v>0</v>
      </c>
      <c r="G118" s="124">
        <f>VLOOKUP(B118,A股数据库20240206!$B:$K,4,0)</f>
        <v>0</v>
      </c>
      <c r="H118" s="124">
        <f>VLOOKUP(B118,A股数据库20240206!$B:$K,5,0)</f>
        <v>0</v>
      </c>
      <c r="I118" s="104" t="str">
        <f>VLOOKUP(B118,A股数据库20240206!$B:$K,6,0)</f>
        <v>食品饮料</v>
      </c>
      <c r="J118" s="104">
        <f>VLOOKUP(B118,A股数据库20240206!$B:$K,7,0)</f>
        <v>0</v>
      </c>
      <c r="K118" s="104">
        <f>VLOOKUP(B118,A股数据库20240206!$B:$K,8,0)</f>
        <v>0</v>
      </c>
      <c r="L118" s="124">
        <f>VLOOKUP(B118,A股数据库20240206!$B:$K,9,0)</f>
        <v>0</v>
      </c>
      <c r="M118" s="124">
        <f>VLOOKUP(B118,A股数据库20240206!$B:$K,10,0)</f>
        <v>0</v>
      </c>
    </row>
    <row r="119" spans="1:13" ht="18" customHeight="1" x14ac:dyDescent="0.15">
      <c r="A119" s="120" t="s">
        <v>10411</v>
      </c>
      <c r="B119" s="121" t="s">
        <v>7232</v>
      </c>
      <c r="C119" s="122">
        <v>96.38</v>
      </c>
      <c r="D119" s="123">
        <v>91.99</v>
      </c>
      <c r="E119" s="104" t="str">
        <f>VLOOKUP(B119,A股数据库20240206!$B:$K,2,0)</f>
        <v>大金融</v>
      </c>
      <c r="F119" s="104">
        <f>VLOOKUP(B119,A股数据库20240206!$B:$K,3,0)</f>
        <v>0</v>
      </c>
      <c r="G119" s="124">
        <f>VLOOKUP(B119,A股数据库20240206!$B:$K,4,0)</f>
        <v>0</v>
      </c>
      <c r="H119" s="124">
        <f>VLOOKUP(B119,A股数据库20240206!$B:$K,5,0)</f>
        <v>0</v>
      </c>
      <c r="I119" s="104" t="str">
        <f>VLOOKUP(B119,A股数据库20240206!$B:$K,6,0)</f>
        <v>大金融</v>
      </c>
      <c r="J119" s="104">
        <f>VLOOKUP(B119,A股数据库20240206!$B:$K,7,0)</f>
        <v>0</v>
      </c>
      <c r="K119" s="104">
        <f>VLOOKUP(B119,A股数据库20240206!$B:$K,8,0)</f>
        <v>0</v>
      </c>
      <c r="L119" s="124">
        <f>VLOOKUP(B119,A股数据库20240206!$B:$K,9,0)</f>
        <v>0</v>
      </c>
      <c r="M119" s="124">
        <f>VLOOKUP(B119,A股数据库20240206!$B:$K,10,0)</f>
        <v>0</v>
      </c>
    </row>
    <row r="120" spans="1:13" ht="18" customHeight="1" x14ac:dyDescent="0.15">
      <c r="A120" s="120" t="s">
        <v>10412</v>
      </c>
      <c r="B120" s="121" t="s">
        <v>7512</v>
      </c>
      <c r="C120" s="122">
        <v>96.36</v>
      </c>
      <c r="D120" s="123">
        <v>96.34</v>
      </c>
      <c r="E120" s="104" t="str">
        <f>VLOOKUP(B120,A股数据库20240206!$B:$K,2,0)</f>
        <v>大金融</v>
      </c>
      <c r="F120" s="104">
        <f>VLOOKUP(B120,A股数据库20240206!$B:$K,3,0)</f>
        <v>0</v>
      </c>
      <c r="G120" s="124">
        <f>VLOOKUP(B120,A股数据库20240206!$B:$K,4,0)</f>
        <v>0</v>
      </c>
      <c r="H120" s="124">
        <f>VLOOKUP(B120,A股数据库20240206!$B:$K,5,0)</f>
        <v>0</v>
      </c>
      <c r="I120" s="104" t="str">
        <f>VLOOKUP(B120,A股数据库20240206!$B:$K,6,0)</f>
        <v>大金融</v>
      </c>
      <c r="J120" s="104">
        <f>VLOOKUP(B120,A股数据库20240206!$B:$K,7,0)</f>
        <v>0</v>
      </c>
      <c r="K120" s="104">
        <f>VLOOKUP(B120,A股数据库20240206!$B:$K,8,0)</f>
        <v>0</v>
      </c>
      <c r="L120" s="124">
        <f>VLOOKUP(B120,A股数据库20240206!$B:$K,9,0)</f>
        <v>0</v>
      </c>
      <c r="M120" s="124">
        <f>VLOOKUP(B120,A股数据库20240206!$B:$K,10,0)</f>
        <v>0</v>
      </c>
    </row>
    <row r="121" spans="1:13" ht="18" customHeight="1" x14ac:dyDescent="0.15">
      <c r="A121" s="120" t="s">
        <v>10413</v>
      </c>
      <c r="B121" s="121" t="s">
        <v>662</v>
      </c>
      <c r="C121" s="122">
        <v>96.33</v>
      </c>
      <c r="D121" s="123">
        <v>94.76</v>
      </c>
      <c r="E121" s="104" t="str">
        <f>VLOOKUP(B121,A股数据库20240206!$B:$K,2,0)</f>
        <v>地产基建</v>
      </c>
      <c r="F121" s="104">
        <f>VLOOKUP(B121,A股数据库20240206!$B:$K,3,0)</f>
        <v>0</v>
      </c>
      <c r="G121" s="124">
        <f>VLOOKUP(B121,A股数据库20240206!$B:$K,4,0)</f>
        <v>0</v>
      </c>
      <c r="H121" s="124">
        <f>VLOOKUP(B121,A股数据库20240206!$B:$K,5,0)</f>
        <v>0</v>
      </c>
      <c r="I121" s="104" t="str">
        <f>VLOOKUP(B121,A股数据库20240206!$B:$K,6,0)</f>
        <v>基建</v>
      </c>
      <c r="J121" s="104">
        <f>VLOOKUP(B121,A股数据库20240206!$B:$K,7,0)</f>
        <v>0</v>
      </c>
      <c r="K121" s="104">
        <f>VLOOKUP(B121,A股数据库20240206!$B:$K,8,0)</f>
        <v>0</v>
      </c>
      <c r="L121" s="124">
        <f>VLOOKUP(B121,A股数据库20240206!$B:$K,9,0)</f>
        <v>0</v>
      </c>
      <c r="M121" s="124">
        <f>VLOOKUP(B121,A股数据库20240206!$B:$K,10,0)</f>
        <v>0</v>
      </c>
    </row>
    <row r="122" spans="1:13" ht="18" customHeight="1" x14ac:dyDescent="0.15">
      <c r="A122" s="120" t="s">
        <v>10414</v>
      </c>
      <c r="B122" s="121" t="s">
        <v>9172</v>
      </c>
      <c r="C122" s="122">
        <v>96.32</v>
      </c>
      <c r="D122" s="123">
        <v>91.4</v>
      </c>
      <c r="E122" s="104" t="str">
        <f>VLOOKUP(B122,A股数据库20240206!$B:$K,2,0)</f>
        <v>地产基建</v>
      </c>
      <c r="F122" s="104">
        <f>VLOOKUP(B122,A股数据库20240206!$B:$K,3,0)</f>
        <v>0</v>
      </c>
      <c r="G122" s="124">
        <f>VLOOKUP(B122,A股数据库20240206!$B:$K,4,0)</f>
        <v>0</v>
      </c>
      <c r="H122" s="124">
        <f>VLOOKUP(B122,A股数据库20240206!$B:$K,5,0)</f>
        <v>0</v>
      </c>
      <c r="I122" s="104" t="str">
        <f>VLOOKUP(B122,A股数据库20240206!$B:$K,6,0)</f>
        <v>基建</v>
      </c>
      <c r="J122" s="104">
        <f>VLOOKUP(B122,A股数据库20240206!$B:$K,7,0)</f>
        <v>0</v>
      </c>
      <c r="K122" s="104">
        <f>VLOOKUP(B122,A股数据库20240206!$B:$K,8,0)</f>
        <v>0</v>
      </c>
      <c r="L122" s="124">
        <f>VLOOKUP(B122,A股数据库20240206!$B:$K,9,0)</f>
        <v>0</v>
      </c>
      <c r="M122" s="124">
        <f>VLOOKUP(B122,A股数据库20240206!$B:$K,10,0)</f>
        <v>0</v>
      </c>
    </row>
    <row r="123" spans="1:13" ht="18" customHeight="1" x14ac:dyDescent="0.15">
      <c r="A123" s="120" t="s">
        <v>10415</v>
      </c>
      <c r="B123" s="121" t="s">
        <v>7434</v>
      </c>
      <c r="C123" s="122">
        <v>96.3</v>
      </c>
      <c r="D123" s="123">
        <v>96.93</v>
      </c>
      <c r="E123" s="104" t="str">
        <f>VLOOKUP(B123,A股数据库20240206!$B:$K,2,0)</f>
        <v>大科技</v>
      </c>
      <c r="F123" s="104">
        <f>VLOOKUP(B123,A股数据库20240206!$B:$K,3,0)</f>
        <v>0</v>
      </c>
      <c r="G123" s="124">
        <f>VLOOKUP(B123,A股数据库20240206!$B:$K,4,0)</f>
        <v>0</v>
      </c>
      <c r="H123" s="124">
        <f>VLOOKUP(B123,A股数据库20240206!$B:$K,5,0)</f>
        <v>0</v>
      </c>
      <c r="I123" s="104" t="str">
        <f>VLOOKUP(B123,A股数据库20240206!$B:$K,6,0)</f>
        <v>电子</v>
      </c>
      <c r="J123" s="104" t="str">
        <f>VLOOKUP(B123,A股数据库20240206!$B:$K,7,0)</f>
        <v>计算机</v>
      </c>
      <c r="K123" s="104">
        <f>VLOOKUP(B123,A股数据库20240206!$B:$K,8,0)</f>
        <v>0</v>
      </c>
      <c r="L123" s="124">
        <f>VLOOKUP(B123,A股数据库20240206!$B:$K,9,0)</f>
        <v>0</v>
      </c>
      <c r="M123" s="124">
        <f>VLOOKUP(B123,A股数据库20240206!$B:$K,10,0)</f>
        <v>0</v>
      </c>
    </row>
    <row r="124" spans="1:13" ht="18" customHeight="1" x14ac:dyDescent="0.15">
      <c r="A124" s="120" t="s">
        <v>10416</v>
      </c>
      <c r="B124" s="121" t="s">
        <v>6796</v>
      </c>
      <c r="C124" s="122">
        <v>96.3</v>
      </c>
      <c r="D124" s="123">
        <v>97.75</v>
      </c>
      <c r="E124" s="104" t="str">
        <f>VLOOKUP(B124,A股数据库20240206!$B:$K,2,0)</f>
        <v>汽车产业</v>
      </c>
      <c r="F124" s="104" t="str">
        <f>VLOOKUP(B124,A股数据库20240206!$B:$K,3,0)</f>
        <v>新能源</v>
      </c>
      <c r="G124" s="124" t="str">
        <f>VLOOKUP(B124,A股数据库20240206!$B:$K,4,0)</f>
        <v>周期</v>
      </c>
      <c r="H124" s="124">
        <f>VLOOKUP(B124,A股数据库20240206!$B:$K,5,0)</f>
        <v>0</v>
      </c>
      <c r="I124" s="104" t="str">
        <f>VLOOKUP(B124,A股数据库20240206!$B:$K,6,0)</f>
        <v>汽车产业</v>
      </c>
      <c r="J124" s="104" t="str">
        <f>VLOOKUP(B124,A股数据库20240206!$B:$K,7,0)</f>
        <v>光伏</v>
      </c>
      <c r="K124" s="104">
        <f>VLOOKUP(B124,A股数据库20240206!$B:$K,8,0)</f>
        <v>0</v>
      </c>
      <c r="L124" s="124">
        <f>VLOOKUP(B124,A股数据库20240206!$B:$K,9,0)</f>
        <v>0</v>
      </c>
      <c r="M124" s="124">
        <f>VLOOKUP(B124,A股数据库20240206!$B:$K,10,0)</f>
        <v>0</v>
      </c>
    </row>
    <row r="125" spans="1:13" ht="18" customHeight="1" x14ac:dyDescent="0.15">
      <c r="A125" s="120" t="s">
        <v>10417</v>
      </c>
      <c r="B125" s="121" t="s">
        <v>542</v>
      </c>
      <c r="C125" s="122">
        <v>96.3</v>
      </c>
      <c r="D125" s="123">
        <v>93.31</v>
      </c>
      <c r="E125" s="104" t="str">
        <f>VLOOKUP(B125,A股数据库20240206!$B:$K,2,0)</f>
        <v>公用事业</v>
      </c>
      <c r="F125" s="104">
        <f>VLOOKUP(B125,A股数据库20240206!$B:$K,3,0)</f>
        <v>0</v>
      </c>
      <c r="G125" s="124">
        <f>VLOOKUP(B125,A股数据库20240206!$B:$K,4,0)</f>
        <v>0</v>
      </c>
      <c r="H125" s="124">
        <f>VLOOKUP(B125,A股数据库20240206!$B:$K,5,0)</f>
        <v>0</v>
      </c>
      <c r="I125" s="104" t="str">
        <f>VLOOKUP(B125,A股数据库20240206!$B:$K,6,0)</f>
        <v>电力</v>
      </c>
      <c r="J125" s="104">
        <f>VLOOKUP(B125,A股数据库20240206!$B:$K,7,0)</f>
        <v>0</v>
      </c>
      <c r="K125" s="104">
        <f>VLOOKUP(B125,A股数据库20240206!$B:$K,8,0)</f>
        <v>0</v>
      </c>
      <c r="L125" s="124">
        <f>VLOOKUP(B125,A股数据库20240206!$B:$K,9,0)</f>
        <v>0</v>
      </c>
      <c r="M125" s="124">
        <f>VLOOKUP(B125,A股数据库20240206!$B:$K,10,0)</f>
        <v>0</v>
      </c>
    </row>
    <row r="126" spans="1:13" ht="18" customHeight="1" x14ac:dyDescent="0.15">
      <c r="A126" s="120" t="s">
        <v>10418</v>
      </c>
      <c r="B126" s="121" t="s">
        <v>5132</v>
      </c>
      <c r="C126" s="122">
        <v>96.24</v>
      </c>
      <c r="D126" s="123">
        <v>98.31</v>
      </c>
      <c r="E126" s="104" t="str">
        <f>VLOOKUP(B126,A股数据库20240206!$B:$K,2,0)</f>
        <v>大科技</v>
      </c>
      <c r="F126" s="104">
        <f>VLOOKUP(B126,A股数据库20240206!$B:$K,3,0)</f>
        <v>0</v>
      </c>
      <c r="G126" s="124">
        <f>VLOOKUP(B126,A股数据库20240206!$B:$K,4,0)</f>
        <v>0</v>
      </c>
      <c r="H126" s="124">
        <f>VLOOKUP(B126,A股数据库20240206!$B:$K,5,0)</f>
        <v>0</v>
      </c>
      <c r="I126" s="104" t="str">
        <f>VLOOKUP(B126,A股数据库20240206!$B:$K,6,0)</f>
        <v>电子</v>
      </c>
      <c r="J126" s="104">
        <f>VLOOKUP(B126,A股数据库20240206!$B:$K,7,0)</f>
        <v>0</v>
      </c>
      <c r="K126" s="104">
        <f>VLOOKUP(B126,A股数据库20240206!$B:$K,8,0)</f>
        <v>0</v>
      </c>
      <c r="L126" s="124">
        <f>VLOOKUP(B126,A股数据库20240206!$B:$K,9,0)</f>
        <v>0</v>
      </c>
      <c r="M126" s="124">
        <f>VLOOKUP(B126,A股数据库20240206!$B:$K,10,0)</f>
        <v>0</v>
      </c>
    </row>
    <row r="127" spans="1:13" ht="18" customHeight="1" x14ac:dyDescent="0.15">
      <c r="A127" s="120" t="s">
        <v>10419</v>
      </c>
      <c r="B127" s="121" t="s">
        <v>5772</v>
      </c>
      <c r="C127" s="122">
        <v>96.21</v>
      </c>
      <c r="D127" s="123">
        <v>95.5</v>
      </c>
      <c r="E127" s="104" t="str">
        <f>VLOOKUP(B127,A股数据库20240206!$B:$K,2,0)</f>
        <v>大金融</v>
      </c>
      <c r="F127" s="104">
        <f>VLOOKUP(B127,A股数据库20240206!$B:$K,3,0)</f>
        <v>0</v>
      </c>
      <c r="G127" s="124">
        <f>VLOOKUP(B127,A股数据库20240206!$B:$K,4,0)</f>
        <v>0</v>
      </c>
      <c r="H127" s="124">
        <f>VLOOKUP(B127,A股数据库20240206!$B:$K,5,0)</f>
        <v>0</v>
      </c>
      <c r="I127" s="104" t="str">
        <f>VLOOKUP(B127,A股数据库20240206!$B:$K,6,0)</f>
        <v>大金融</v>
      </c>
      <c r="J127" s="104">
        <f>VLOOKUP(B127,A股数据库20240206!$B:$K,7,0)</f>
        <v>0</v>
      </c>
      <c r="K127" s="104">
        <f>VLOOKUP(B127,A股数据库20240206!$B:$K,8,0)</f>
        <v>0</v>
      </c>
      <c r="L127" s="124">
        <f>VLOOKUP(B127,A股数据库20240206!$B:$K,9,0)</f>
        <v>0</v>
      </c>
      <c r="M127" s="124">
        <f>VLOOKUP(B127,A股数据库20240206!$B:$K,10,0)</f>
        <v>0</v>
      </c>
    </row>
    <row r="128" spans="1:13" ht="18" customHeight="1" x14ac:dyDescent="0.15">
      <c r="A128" s="120" t="s">
        <v>10420</v>
      </c>
      <c r="B128" s="121" t="s">
        <v>7208</v>
      </c>
      <c r="C128" s="122">
        <v>96.21</v>
      </c>
      <c r="D128" s="123">
        <v>95.79</v>
      </c>
      <c r="E128" s="104" t="str">
        <f>VLOOKUP(B128,A股数据库20240206!$B:$K,2,0)</f>
        <v>公用事业</v>
      </c>
      <c r="F128" s="104">
        <f>VLOOKUP(B128,A股数据库20240206!$B:$K,3,0)</f>
        <v>0</v>
      </c>
      <c r="G128" s="124">
        <f>VLOOKUP(B128,A股数据库20240206!$B:$K,4,0)</f>
        <v>0</v>
      </c>
      <c r="H128" s="124">
        <f>VLOOKUP(B128,A股数据库20240206!$B:$K,5,0)</f>
        <v>0</v>
      </c>
      <c r="I128" s="104" t="str">
        <f>VLOOKUP(B128,A股数据库20240206!$B:$K,6,0)</f>
        <v>电力</v>
      </c>
      <c r="J128" s="104">
        <f>VLOOKUP(B128,A股数据库20240206!$B:$K,7,0)</f>
        <v>0</v>
      </c>
      <c r="K128" s="104">
        <f>VLOOKUP(B128,A股数据库20240206!$B:$K,8,0)</f>
        <v>0</v>
      </c>
      <c r="L128" s="124">
        <f>VLOOKUP(B128,A股数据库20240206!$B:$K,9,0)</f>
        <v>0</v>
      </c>
      <c r="M128" s="124">
        <f>VLOOKUP(B128,A股数据库20240206!$B:$K,10,0)</f>
        <v>0</v>
      </c>
    </row>
    <row r="129" spans="1:13" ht="18" customHeight="1" x14ac:dyDescent="0.15">
      <c r="A129" s="120" t="s">
        <v>10421</v>
      </c>
      <c r="B129" s="121" t="s">
        <v>7458</v>
      </c>
      <c r="C129" s="122">
        <v>96.21</v>
      </c>
      <c r="D129" s="123">
        <v>83.22</v>
      </c>
      <c r="E129" s="104" t="str">
        <f>VLOOKUP(B129,A股数据库20240206!$B:$K,2,0)</f>
        <v>地产基建</v>
      </c>
      <c r="F129" s="104">
        <f>VLOOKUP(B129,A股数据库20240206!$B:$K,3,0)</f>
        <v>0</v>
      </c>
      <c r="G129" s="124">
        <f>VLOOKUP(B129,A股数据库20240206!$B:$K,4,0)</f>
        <v>0</v>
      </c>
      <c r="H129" s="124">
        <f>VLOOKUP(B129,A股数据库20240206!$B:$K,5,0)</f>
        <v>0</v>
      </c>
      <c r="I129" s="104" t="str">
        <f>VLOOKUP(B129,A股数据库20240206!$B:$K,6,0)</f>
        <v>基建</v>
      </c>
      <c r="J129" s="104">
        <f>VLOOKUP(B129,A股数据库20240206!$B:$K,7,0)</f>
        <v>0</v>
      </c>
      <c r="K129" s="104">
        <f>VLOOKUP(B129,A股数据库20240206!$B:$K,8,0)</f>
        <v>0</v>
      </c>
      <c r="L129" s="124">
        <f>VLOOKUP(B129,A股数据库20240206!$B:$K,9,0)</f>
        <v>0</v>
      </c>
      <c r="M129" s="124">
        <f>VLOOKUP(B129,A股数据库20240206!$B:$K,10,0)</f>
        <v>0</v>
      </c>
    </row>
    <row r="130" spans="1:13" ht="18" customHeight="1" x14ac:dyDescent="0.15">
      <c r="A130" s="120" t="s">
        <v>10422</v>
      </c>
      <c r="B130" s="121" t="s">
        <v>1298</v>
      </c>
      <c r="C130" s="122">
        <v>96.18</v>
      </c>
      <c r="D130" s="123">
        <v>90.56</v>
      </c>
      <c r="E130" s="104" t="str">
        <f>VLOOKUP(B130,A股数据库20240206!$B:$K,2,0)</f>
        <v>汽车产业</v>
      </c>
      <c r="F130" s="104">
        <f>VLOOKUP(B130,A股数据库20240206!$B:$K,3,0)</f>
        <v>0</v>
      </c>
      <c r="G130" s="124">
        <f>VLOOKUP(B130,A股数据库20240206!$B:$K,4,0)</f>
        <v>0</v>
      </c>
      <c r="H130" s="124">
        <f>VLOOKUP(B130,A股数据库20240206!$B:$K,5,0)</f>
        <v>0</v>
      </c>
      <c r="I130" s="104" t="str">
        <f>VLOOKUP(B130,A股数据库20240206!$B:$K,6,0)</f>
        <v>汽车产业</v>
      </c>
      <c r="J130" s="104">
        <f>VLOOKUP(B130,A股数据库20240206!$B:$K,7,0)</f>
        <v>0</v>
      </c>
      <c r="K130" s="104">
        <f>VLOOKUP(B130,A股数据库20240206!$B:$K,8,0)</f>
        <v>0</v>
      </c>
      <c r="L130" s="124">
        <f>VLOOKUP(B130,A股数据库20240206!$B:$K,9,0)</f>
        <v>0</v>
      </c>
      <c r="M130" s="124">
        <f>VLOOKUP(B130,A股数据库20240206!$B:$K,10,0)</f>
        <v>0</v>
      </c>
    </row>
    <row r="131" spans="1:13" ht="18" customHeight="1" x14ac:dyDescent="0.15">
      <c r="A131" s="120" t="s">
        <v>10423</v>
      </c>
      <c r="B131" s="121" t="s">
        <v>6416</v>
      </c>
      <c r="C131" s="122">
        <v>96.18</v>
      </c>
      <c r="D131" s="123">
        <v>94.26</v>
      </c>
      <c r="E131" s="104" t="str">
        <f>VLOOKUP(B131,A股数据库20240206!$B:$K,2,0)</f>
        <v>大消费</v>
      </c>
      <c r="F131" s="104">
        <f>VLOOKUP(B131,A股数据库20240206!$B:$K,3,0)</f>
        <v>0</v>
      </c>
      <c r="G131" s="124">
        <f>VLOOKUP(B131,A股数据库20240206!$B:$K,4,0)</f>
        <v>0</v>
      </c>
      <c r="H131" s="124">
        <f>VLOOKUP(B131,A股数据库20240206!$B:$K,5,0)</f>
        <v>0</v>
      </c>
      <c r="I131" s="104" t="str">
        <f>VLOOKUP(B131,A股数据库20240206!$B:$K,6,0)</f>
        <v>商贸零售</v>
      </c>
      <c r="J131" s="104" t="str">
        <f>VLOOKUP(B131,A股数据库20240206!$B:$K,7,0)</f>
        <v>电商</v>
      </c>
      <c r="K131" s="104">
        <f>VLOOKUP(B131,A股数据库20240206!$B:$K,8,0)</f>
        <v>0</v>
      </c>
      <c r="L131" s="124">
        <f>VLOOKUP(B131,A股数据库20240206!$B:$K,9,0)</f>
        <v>0</v>
      </c>
      <c r="M131" s="124">
        <f>VLOOKUP(B131,A股数据库20240206!$B:$K,10,0)</f>
        <v>0</v>
      </c>
    </row>
    <row r="132" spans="1:13" ht="18" customHeight="1" x14ac:dyDescent="0.15">
      <c r="A132" s="120" t="s">
        <v>10424</v>
      </c>
      <c r="B132" s="121" t="s">
        <v>8088</v>
      </c>
      <c r="C132" s="122">
        <v>96.17</v>
      </c>
      <c r="D132" s="123">
        <v>97.68</v>
      </c>
      <c r="E132" s="104" t="str">
        <f>VLOOKUP(B132,A股数据库20240206!$B:$K,2,0)</f>
        <v>大消费</v>
      </c>
      <c r="F132" s="104">
        <f>VLOOKUP(B132,A股数据库20240206!$B:$K,3,0)</f>
        <v>0</v>
      </c>
      <c r="G132" s="124">
        <f>VLOOKUP(B132,A股数据库20240206!$B:$K,4,0)</f>
        <v>0</v>
      </c>
      <c r="H132" s="124">
        <f>VLOOKUP(B132,A股数据库20240206!$B:$K,5,0)</f>
        <v>0</v>
      </c>
      <c r="I132" s="104" t="str">
        <f>VLOOKUP(B132,A股数据库20240206!$B:$K,6,0)</f>
        <v>家电</v>
      </c>
      <c r="J132" s="104">
        <f>VLOOKUP(B132,A股数据库20240206!$B:$K,7,0)</f>
        <v>0</v>
      </c>
      <c r="K132" s="104">
        <f>VLOOKUP(B132,A股数据库20240206!$B:$K,8,0)</f>
        <v>0</v>
      </c>
      <c r="L132" s="124">
        <f>VLOOKUP(B132,A股数据库20240206!$B:$K,9,0)</f>
        <v>0</v>
      </c>
      <c r="M132" s="124">
        <f>VLOOKUP(B132,A股数据库20240206!$B:$K,10,0)</f>
        <v>0</v>
      </c>
    </row>
    <row r="133" spans="1:13" ht="18" customHeight="1" x14ac:dyDescent="0.15">
      <c r="A133" s="120" t="s">
        <v>10425</v>
      </c>
      <c r="B133" s="121" t="s">
        <v>6670</v>
      </c>
      <c r="C133" s="122">
        <v>96.12</v>
      </c>
      <c r="D133" s="123">
        <v>95.76</v>
      </c>
      <c r="E133" s="104" t="str">
        <f>VLOOKUP(B133,A股数据库20240206!$B:$K,2,0)</f>
        <v>地产基建</v>
      </c>
      <c r="F133" s="104">
        <f>VLOOKUP(B133,A股数据库20240206!$B:$K,3,0)</f>
        <v>0</v>
      </c>
      <c r="G133" s="124">
        <f>VLOOKUP(B133,A股数据库20240206!$B:$K,4,0)</f>
        <v>0</v>
      </c>
      <c r="H133" s="124">
        <f>VLOOKUP(B133,A股数据库20240206!$B:$K,5,0)</f>
        <v>0</v>
      </c>
      <c r="I133" s="104" t="str">
        <f>VLOOKUP(B133,A股数据库20240206!$B:$K,6,0)</f>
        <v>基建</v>
      </c>
      <c r="J133" s="104">
        <f>VLOOKUP(B133,A股数据库20240206!$B:$K,7,0)</f>
        <v>0</v>
      </c>
      <c r="K133" s="104">
        <f>VLOOKUP(B133,A股数据库20240206!$B:$K,8,0)</f>
        <v>0</v>
      </c>
      <c r="L133" s="124">
        <f>VLOOKUP(B133,A股数据库20240206!$B:$K,9,0)</f>
        <v>0</v>
      </c>
      <c r="M133" s="124">
        <f>VLOOKUP(B133,A股数据库20240206!$B:$K,10,0)</f>
        <v>0</v>
      </c>
    </row>
    <row r="134" spans="1:13" ht="18" customHeight="1" x14ac:dyDescent="0.15">
      <c r="A134" s="120" t="s">
        <v>10426</v>
      </c>
      <c r="B134" s="121" t="s">
        <v>3436</v>
      </c>
      <c r="C134" s="122">
        <v>96.1</v>
      </c>
      <c r="D134" s="123">
        <v>95.16</v>
      </c>
      <c r="E134" s="104" t="str">
        <f>VLOOKUP(B134,A股数据库20240206!$B:$K,2,0)</f>
        <v>大消费</v>
      </c>
      <c r="F134" s="104" t="str">
        <f>VLOOKUP(B134,A股数据库20240206!$B:$K,3,0)</f>
        <v>大科技</v>
      </c>
      <c r="G134" s="124" t="str">
        <f>VLOOKUP(B134,A股数据库20240206!$B:$K,4,0)</f>
        <v>乡村振兴</v>
      </c>
      <c r="H134" s="124">
        <f>VLOOKUP(B134,A股数据库20240206!$B:$K,5,0)</f>
        <v>0</v>
      </c>
      <c r="I134" s="104" t="str">
        <f>VLOOKUP(B134,A股数据库20240206!$B:$K,6,0)</f>
        <v>食品饮料</v>
      </c>
      <c r="J134" s="104" t="str">
        <f>VLOOKUP(B134,A股数据库20240206!$B:$K,7,0)</f>
        <v>计算机</v>
      </c>
      <c r="K134" s="104">
        <f>VLOOKUP(B134,A股数据库20240206!$B:$K,8,0)</f>
        <v>0</v>
      </c>
      <c r="L134" s="124" t="str">
        <f>VLOOKUP(B134,A股数据库20240206!$B:$K,9,0)</f>
        <v>乡村振兴</v>
      </c>
      <c r="M134" s="124">
        <f>VLOOKUP(B134,A股数据库20240206!$B:$K,10,0)</f>
        <v>0</v>
      </c>
    </row>
    <row r="135" spans="1:13" ht="18" customHeight="1" x14ac:dyDescent="0.15">
      <c r="A135" s="120" t="s">
        <v>10427</v>
      </c>
      <c r="B135" s="121" t="s">
        <v>156</v>
      </c>
      <c r="C135" s="122">
        <v>96.09</v>
      </c>
      <c r="D135" s="123">
        <v>96.48</v>
      </c>
      <c r="E135" s="104" t="str">
        <f>VLOOKUP(B135,A股数据库20240206!$B:$K,2,0)</f>
        <v>运输业</v>
      </c>
      <c r="F135" s="104">
        <f>VLOOKUP(B135,A股数据库20240206!$B:$K,3,0)</f>
        <v>0</v>
      </c>
      <c r="G135" s="124" t="str">
        <f>VLOOKUP(B135,A股数据库20240206!$B:$K,4,0)</f>
        <v>高端制造</v>
      </c>
      <c r="H135" s="124">
        <f>VLOOKUP(B135,A股数据库20240206!$B:$K,5,0)</f>
        <v>0</v>
      </c>
      <c r="I135" s="104" t="str">
        <f>VLOOKUP(B135,A股数据库20240206!$B:$K,6,0)</f>
        <v>运输业</v>
      </c>
      <c r="J135" s="104">
        <f>VLOOKUP(B135,A股数据库20240206!$B:$K,7,0)</f>
        <v>0</v>
      </c>
      <c r="K135" s="104">
        <f>VLOOKUP(B135,A股数据库20240206!$B:$K,8,0)</f>
        <v>0</v>
      </c>
      <c r="L135" s="124">
        <f>VLOOKUP(B135,A股数据库20240206!$B:$K,9,0)</f>
        <v>0</v>
      </c>
      <c r="M135" s="124">
        <f>VLOOKUP(B135,A股数据库20240206!$B:$K,10,0)</f>
        <v>0</v>
      </c>
    </row>
    <row r="136" spans="1:13" ht="18" customHeight="1" x14ac:dyDescent="0.15">
      <c r="A136" s="120" t="s">
        <v>10428</v>
      </c>
      <c r="B136" s="121" t="s">
        <v>5790</v>
      </c>
      <c r="C136" s="122">
        <v>96.05</v>
      </c>
      <c r="D136" s="123">
        <v>94.25</v>
      </c>
      <c r="E136" s="104" t="str">
        <f>VLOOKUP(B136,A股数据库20240206!$B:$K,2,0)</f>
        <v>大金融</v>
      </c>
      <c r="F136" s="104">
        <f>VLOOKUP(B136,A股数据库20240206!$B:$K,3,0)</f>
        <v>0</v>
      </c>
      <c r="G136" s="124">
        <f>VLOOKUP(B136,A股数据库20240206!$B:$K,4,0)</f>
        <v>0</v>
      </c>
      <c r="H136" s="124">
        <f>VLOOKUP(B136,A股数据库20240206!$B:$K,5,0)</f>
        <v>0</v>
      </c>
      <c r="I136" s="104" t="str">
        <f>VLOOKUP(B136,A股数据库20240206!$B:$K,6,0)</f>
        <v>大金融</v>
      </c>
      <c r="J136" s="104">
        <f>VLOOKUP(B136,A股数据库20240206!$B:$K,7,0)</f>
        <v>0</v>
      </c>
      <c r="K136" s="104">
        <f>VLOOKUP(B136,A股数据库20240206!$B:$K,8,0)</f>
        <v>0</v>
      </c>
      <c r="L136" s="124">
        <f>VLOOKUP(B136,A股数据库20240206!$B:$K,9,0)</f>
        <v>0</v>
      </c>
      <c r="M136" s="124">
        <f>VLOOKUP(B136,A股数据库20240206!$B:$K,10,0)</f>
        <v>0</v>
      </c>
    </row>
    <row r="137" spans="1:13" ht="18" customHeight="1" x14ac:dyDescent="0.15">
      <c r="A137" s="120" t="s">
        <v>10429</v>
      </c>
      <c r="B137" s="121" t="s">
        <v>5002</v>
      </c>
      <c r="C137" s="122">
        <v>96.03</v>
      </c>
      <c r="D137" s="123">
        <v>99.89</v>
      </c>
      <c r="E137" s="104" t="str">
        <f>VLOOKUP(B137,A股数据库20240206!$B:$K,2,0)</f>
        <v>大消费</v>
      </c>
      <c r="F137" s="104">
        <f>VLOOKUP(B137,A股数据库20240206!$B:$K,3,0)</f>
        <v>0</v>
      </c>
      <c r="G137" s="124">
        <f>VLOOKUP(B137,A股数据库20240206!$B:$K,4,0)</f>
        <v>0</v>
      </c>
      <c r="H137" s="124">
        <f>VLOOKUP(B137,A股数据库20240206!$B:$K,5,0)</f>
        <v>0</v>
      </c>
      <c r="I137" s="104" t="str">
        <f>VLOOKUP(B137,A股数据库20240206!$B:$K,6,0)</f>
        <v>食品饮料</v>
      </c>
      <c r="J137" s="104">
        <f>VLOOKUP(B137,A股数据库20240206!$B:$K,7,0)</f>
        <v>0</v>
      </c>
      <c r="K137" s="104">
        <f>VLOOKUP(B137,A股数据库20240206!$B:$K,8,0)</f>
        <v>0</v>
      </c>
      <c r="L137" s="124">
        <f>VLOOKUP(B137,A股数据库20240206!$B:$K,9,0)</f>
        <v>0</v>
      </c>
      <c r="M137" s="124">
        <f>VLOOKUP(B137,A股数据库20240206!$B:$K,10,0)</f>
        <v>0</v>
      </c>
    </row>
    <row r="138" spans="1:13" ht="18" customHeight="1" x14ac:dyDescent="0.15">
      <c r="A138" s="120" t="s">
        <v>10430</v>
      </c>
      <c r="B138" s="121" t="s">
        <v>7564</v>
      </c>
      <c r="C138" s="122">
        <v>95.99</v>
      </c>
      <c r="D138" s="123">
        <v>94.1</v>
      </c>
      <c r="E138" s="104" t="str">
        <f>VLOOKUP(B138,A股数据库20240206!$B:$K,2,0)</f>
        <v>大金融</v>
      </c>
      <c r="F138" s="104">
        <f>VLOOKUP(B138,A股数据库20240206!$B:$K,3,0)</f>
        <v>0</v>
      </c>
      <c r="G138" s="124">
        <f>VLOOKUP(B138,A股数据库20240206!$B:$K,4,0)</f>
        <v>0</v>
      </c>
      <c r="H138" s="124">
        <f>VLOOKUP(B138,A股数据库20240206!$B:$K,5,0)</f>
        <v>0</v>
      </c>
      <c r="I138" s="104" t="str">
        <f>VLOOKUP(B138,A股数据库20240206!$B:$K,6,0)</f>
        <v>大金融</v>
      </c>
      <c r="J138" s="104">
        <f>VLOOKUP(B138,A股数据库20240206!$B:$K,7,0)</f>
        <v>0</v>
      </c>
      <c r="K138" s="104">
        <f>VLOOKUP(B138,A股数据库20240206!$B:$K,8,0)</f>
        <v>0</v>
      </c>
      <c r="L138" s="124">
        <f>VLOOKUP(B138,A股数据库20240206!$B:$K,9,0)</f>
        <v>0</v>
      </c>
      <c r="M138" s="124">
        <f>VLOOKUP(B138,A股数据库20240206!$B:$K,10,0)</f>
        <v>0</v>
      </c>
    </row>
    <row r="139" spans="1:13" ht="18" customHeight="1" x14ac:dyDescent="0.15">
      <c r="A139" s="120" t="s">
        <v>10431</v>
      </c>
      <c r="B139" s="121" t="s">
        <v>7664</v>
      </c>
      <c r="C139" s="122">
        <v>95.97</v>
      </c>
      <c r="D139" s="123">
        <v>93.42</v>
      </c>
      <c r="E139" s="104" t="str">
        <f>VLOOKUP(B139,A股数据库20240206!$B:$K,2,0)</f>
        <v>运输业</v>
      </c>
      <c r="F139" s="104">
        <f>VLOOKUP(B139,A股数据库20240206!$B:$K,3,0)</f>
        <v>0</v>
      </c>
      <c r="G139" s="124" t="str">
        <f>VLOOKUP(B139,A股数据库20240206!$B:$K,4,0)</f>
        <v>地产基建</v>
      </c>
      <c r="H139" s="124">
        <f>VLOOKUP(B139,A股数据库20240206!$B:$K,5,0)</f>
        <v>0</v>
      </c>
      <c r="I139" s="104" t="str">
        <f>VLOOKUP(B139,A股数据库20240206!$B:$K,6,0)</f>
        <v>运输业</v>
      </c>
      <c r="J139" s="104">
        <f>VLOOKUP(B139,A股数据库20240206!$B:$K,7,0)</f>
        <v>0</v>
      </c>
      <c r="K139" s="104">
        <f>VLOOKUP(B139,A股数据库20240206!$B:$K,8,0)</f>
        <v>0</v>
      </c>
      <c r="L139" s="124" t="str">
        <f>VLOOKUP(B139,A股数据库20240206!$B:$K,9,0)</f>
        <v>基建</v>
      </c>
      <c r="M139" s="124">
        <f>VLOOKUP(B139,A股数据库20240206!$B:$K,10,0)</f>
        <v>0</v>
      </c>
    </row>
    <row r="140" spans="1:13" ht="18" customHeight="1" x14ac:dyDescent="0.15">
      <c r="A140" s="120" t="s">
        <v>10432</v>
      </c>
      <c r="B140" s="121" t="s">
        <v>5782</v>
      </c>
      <c r="C140" s="122">
        <v>95.96</v>
      </c>
      <c r="D140" s="123">
        <v>92.17</v>
      </c>
      <c r="E140" s="104" t="str">
        <f>VLOOKUP(B140,A股数据库20240206!$B:$K,2,0)</f>
        <v>运输业</v>
      </c>
      <c r="F140" s="104" t="str">
        <f>VLOOKUP(B140,A股数据库20240206!$B:$K,3,0)</f>
        <v>大消费</v>
      </c>
      <c r="G140" s="124">
        <f>VLOOKUP(B140,A股数据库20240206!$B:$K,4,0)</f>
        <v>0</v>
      </c>
      <c r="H140" s="124">
        <f>VLOOKUP(B140,A股数据库20240206!$B:$K,5,0)</f>
        <v>0</v>
      </c>
      <c r="I140" s="104" t="str">
        <f>VLOOKUP(B140,A股数据库20240206!$B:$K,6,0)</f>
        <v>运输业</v>
      </c>
      <c r="J140" s="104" t="str">
        <f>VLOOKUP(B140,A股数据库20240206!$B:$K,7,0)</f>
        <v>假期经济</v>
      </c>
      <c r="K140" s="104">
        <f>VLOOKUP(B140,A股数据库20240206!$B:$K,8,0)</f>
        <v>0</v>
      </c>
      <c r="L140" s="124">
        <f>VLOOKUP(B140,A股数据库20240206!$B:$K,9,0)</f>
        <v>0</v>
      </c>
      <c r="M140" s="124">
        <f>VLOOKUP(B140,A股数据库20240206!$B:$K,10,0)</f>
        <v>0</v>
      </c>
    </row>
    <row r="141" spans="1:13" ht="18" customHeight="1" x14ac:dyDescent="0.15">
      <c r="A141" s="120" t="s">
        <v>10433</v>
      </c>
      <c r="B141" s="121" t="s">
        <v>7190</v>
      </c>
      <c r="C141" s="122">
        <v>95.95</v>
      </c>
      <c r="D141" s="123">
        <v>94.06</v>
      </c>
      <c r="E141" s="104" t="str">
        <f>VLOOKUP(B141,A股数据库20240206!$B:$K,2,0)</f>
        <v>大消费</v>
      </c>
      <c r="F141" s="104">
        <f>VLOOKUP(B141,A股数据库20240206!$B:$K,3,0)</f>
        <v>0</v>
      </c>
      <c r="G141" s="124">
        <f>VLOOKUP(B141,A股数据库20240206!$B:$K,4,0)</f>
        <v>0</v>
      </c>
      <c r="H141" s="124">
        <f>VLOOKUP(B141,A股数据库20240206!$B:$K,5,0)</f>
        <v>0</v>
      </c>
      <c r="I141" s="104" t="str">
        <f>VLOOKUP(B141,A股数据库20240206!$B:$K,6,0)</f>
        <v>食品饮料</v>
      </c>
      <c r="J141" s="104">
        <f>VLOOKUP(B141,A股数据库20240206!$B:$K,7,0)</f>
        <v>0</v>
      </c>
      <c r="K141" s="104">
        <f>VLOOKUP(B141,A股数据库20240206!$B:$K,8,0)</f>
        <v>0</v>
      </c>
      <c r="L141" s="124">
        <f>VLOOKUP(B141,A股数据库20240206!$B:$K,9,0)</f>
        <v>0</v>
      </c>
      <c r="M141" s="124">
        <f>VLOOKUP(B141,A股数据库20240206!$B:$K,10,0)</f>
        <v>0</v>
      </c>
    </row>
    <row r="142" spans="1:13" ht="18" customHeight="1" x14ac:dyDescent="0.15">
      <c r="A142" s="120" t="s">
        <v>10434</v>
      </c>
      <c r="B142" s="121" t="s">
        <v>7508</v>
      </c>
      <c r="C142" s="122">
        <v>95.91</v>
      </c>
      <c r="D142" s="123">
        <v>91.31</v>
      </c>
      <c r="E142" s="104" t="str">
        <f>VLOOKUP(B142,A股数据库20240206!$B:$K,2,0)</f>
        <v>大金融</v>
      </c>
      <c r="F142" s="104">
        <f>VLOOKUP(B142,A股数据库20240206!$B:$K,3,0)</f>
        <v>0</v>
      </c>
      <c r="G142" s="124">
        <f>VLOOKUP(B142,A股数据库20240206!$B:$K,4,0)</f>
        <v>0</v>
      </c>
      <c r="H142" s="124">
        <f>VLOOKUP(B142,A股数据库20240206!$B:$K,5,0)</f>
        <v>0</v>
      </c>
      <c r="I142" s="104" t="str">
        <f>VLOOKUP(B142,A股数据库20240206!$B:$K,6,0)</f>
        <v>大金融</v>
      </c>
      <c r="J142" s="104">
        <f>VLOOKUP(B142,A股数据库20240206!$B:$K,7,0)</f>
        <v>0</v>
      </c>
      <c r="K142" s="104">
        <f>VLOOKUP(B142,A股数据库20240206!$B:$K,8,0)</f>
        <v>0</v>
      </c>
      <c r="L142" s="124">
        <f>VLOOKUP(B142,A股数据库20240206!$B:$K,9,0)</f>
        <v>0</v>
      </c>
      <c r="M142" s="124">
        <f>VLOOKUP(B142,A股数据库20240206!$B:$K,10,0)</f>
        <v>0</v>
      </c>
    </row>
    <row r="143" spans="1:13" ht="18" customHeight="1" x14ac:dyDescent="0.15">
      <c r="A143" s="120" t="s">
        <v>10435</v>
      </c>
      <c r="B143" s="121" t="s">
        <v>5808</v>
      </c>
      <c r="C143" s="122">
        <v>95.91</v>
      </c>
      <c r="D143" s="123">
        <v>97.42</v>
      </c>
      <c r="E143" s="104" t="str">
        <f>VLOOKUP(B143,A股数据库20240206!$B:$K,2,0)</f>
        <v>公用事业</v>
      </c>
      <c r="F143" s="104">
        <f>VLOOKUP(B143,A股数据库20240206!$B:$K,3,0)</f>
        <v>0</v>
      </c>
      <c r="G143" s="124">
        <f>VLOOKUP(B143,A股数据库20240206!$B:$K,4,0)</f>
        <v>0</v>
      </c>
      <c r="H143" s="124">
        <f>VLOOKUP(B143,A股数据库20240206!$B:$K,5,0)</f>
        <v>0</v>
      </c>
      <c r="I143" s="104" t="str">
        <f>VLOOKUP(B143,A股数据库20240206!$B:$K,6,0)</f>
        <v>电力</v>
      </c>
      <c r="J143" s="104">
        <f>VLOOKUP(B143,A股数据库20240206!$B:$K,7,0)</f>
        <v>0</v>
      </c>
      <c r="K143" s="104">
        <f>VLOOKUP(B143,A股数据库20240206!$B:$K,8,0)</f>
        <v>0</v>
      </c>
      <c r="L143" s="124">
        <f>VLOOKUP(B143,A股数据库20240206!$B:$K,9,0)</f>
        <v>0</v>
      </c>
      <c r="M143" s="124">
        <f>VLOOKUP(B143,A股数据库20240206!$B:$K,10,0)</f>
        <v>0</v>
      </c>
    </row>
    <row r="144" spans="1:13" ht="18" customHeight="1" x14ac:dyDescent="0.15">
      <c r="A144" s="120" t="s">
        <v>10436</v>
      </c>
      <c r="B144" s="121" t="s">
        <v>7038</v>
      </c>
      <c r="C144" s="122">
        <v>95.9</v>
      </c>
      <c r="D144" s="123">
        <v>95.8</v>
      </c>
      <c r="E144" s="104" t="str">
        <f>VLOOKUP(B144,A股数据库20240206!$B:$K,2,0)</f>
        <v>地产基建</v>
      </c>
      <c r="F144" s="104">
        <f>VLOOKUP(B144,A股数据库20240206!$B:$K,3,0)</f>
        <v>0</v>
      </c>
      <c r="G144" s="124">
        <f>VLOOKUP(B144,A股数据库20240206!$B:$K,4,0)</f>
        <v>0</v>
      </c>
      <c r="H144" s="124">
        <f>VLOOKUP(B144,A股数据库20240206!$B:$K,5,0)</f>
        <v>0</v>
      </c>
      <c r="I144" s="104" t="str">
        <f>VLOOKUP(B144,A股数据库20240206!$B:$K,6,0)</f>
        <v>基建</v>
      </c>
      <c r="J144" s="104">
        <f>VLOOKUP(B144,A股数据库20240206!$B:$K,7,0)</f>
        <v>0</v>
      </c>
      <c r="K144" s="104">
        <f>VLOOKUP(B144,A股数据库20240206!$B:$K,8,0)</f>
        <v>0</v>
      </c>
      <c r="L144" s="124">
        <f>VLOOKUP(B144,A股数据库20240206!$B:$K,9,0)</f>
        <v>0</v>
      </c>
      <c r="M144" s="124">
        <f>VLOOKUP(B144,A股数据库20240206!$B:$K,10,0)</f>
        <v>0</v>
      </c>
    </row>
    <row r="145" spans="1:13" ht="18" customHeight="1" x14ac:dyDescent="0.15">
      <c r="A145" s="120" t="s">
        <v>10437</v>
      </c>
      <c r="B145" s="121" t="s">
        <v>5858</v>
      </c>
      <c r="C145" s="122">
        <v>95.89</v>
      </c>
      <c r="D145" s="123">
        <v>93.79</v>
      </c>
      <c r="E145" s="104" t="str">
        <f>VLOOKUP(B145,A股数据库20240206!$B:$K,2,0)</f>
        <v>大消费</v>
      </c>
      <c r="F145" s="104">
        <f>VLOOKUP(B145,A股数据库20240206!$B:$K,3,0)</f>
        <v>0</v>
      </c>
      <c r="G145" s="124">
        <f>VLOOKUP(B145,A股数据库20240206!$B:$K,4,0)</f>
        <v>0</v>
      </c>
      <c r="H145" s="124">
        <f>VLOOKUP(B145,A股数据库20240206!$B:$K,5,0)</f>
        <v>0</v>
      </c>
      <c r="I145" s="104" t="str">
        <f>VLOOKUP(B145,A股数据库20240206!$B:$K,6,0)</f>
        <v>家电</v>
      </c>
      <c r="J145" s="104">
        <f>VLOOKUP(B145,A股数据库20240206!$B:$K,7,0)</f>
        <v>0</v>
      </c>
      <c r="K145" s="104">
        <f>VLOOKUP(B145,A股数据库20240206!$B:$K,8,0)</f>
        <v>0</v>
      </c>
      <c r="L145" s="124">
        <f>VLOOKUP(B145,A股数据库20240206!$B:$K,9,0)</f>
        <v>0</v>
      </c>
      <c r="M145" s="124">
        <f>VLOOKUP(B145,A股数据库20240206!$B:$K,10,0)</f>
        <v>0</v>
      </c>
    </row>
    <row r="146" spans="1:13" ht="18" customHeight="1" x14ac:dyDescent="0.15">
      <c r="A146" s="120" t="s">
        <v>10438</v>
      </c>
      <c r="B146" s="121" t="s">
        <v>7164</v>
      </c>
      <c r="C146" s="122">
        <v>95.85</v>
      </c>
      <c r="D146" s="123">
        <v>94.34</v>
      </c>
      <c r="E146" s="104" t="str">
        <f>VLOOKUP(B146,A股数据库20240206!$B:$K,2,0)</f>
        <v>大消费</v>
      </c>
      <c r="F146" s="104" t="str">
        <f>VLOOKUP(B146,A股数据库20240206!$B:$K,3,0)</f>
        <v>医药生物</v>
      </c>
      <c r="G146" s="124">
        <f>VLOOKUP(B146,A股数据库20240206!$B:$K,4,0)</f>
        <v>0</v>
      </c>
      <c r="H146" s="124">
        <f>VLOOKUP(B146,A股数据库20240206!$B:$K,5,0)</f>
        <v>0</v>
      </c>
      <c r="I146" s="104" t="str">
        <f>VLOOKUP(B146,A股数据库20240206!$B:$K,6,0)</f>
        <v>食品饮料</v>
      </c>
      <c r="J146" s="104" t="str">
        <f>VLOOKUP(B146,A股数据库20240206!$B:$K,7,0)</f>
        <v>医药生物</v>
      </c>
      <c r="K146" s="104">
        <f>VLOOKUP(B146,A股数据库20240206!$B:$K,8,0)</f>
        <v>0</v>
      </c>
      <c r="L146" s="124">
        <f>VLOOKUP(B146,A股数据库20240206!$B:$K,9,0)</f>
        <v>0</v>
      </c>
      <c r="M146" s="124">
        <f>VLOOKUP(B146,A股数据库20240206!$B:$K,10,0)</f>
        <v>0</v>
      </c>
    </row>
    <row r="147" spans="1:13" ht="18" customHeight="1" x14ac:dyDescent="0.15">
      <c r="A147" s="120" t="s">
        <v>10439</v>
      </c>
      <c r="B147" s="121" t="s">
        <v>8824</v>
      </c>
      <c r="C147" s="122">
        <v>95.82</v>
      </c>
      <c r="D147" s="123">
        <v>99.46</v>
      </c>
      <c r="E147" s="104" t="str">
        <f>VLOOKUP(B147,A股数据库20240206!$B:$K,2,0)</f>
        <v>地产基建</v>
      </c>
      <c r="F147" s="104">
        <f>VLOOKUP(B147,A股数据库20240206!$B:$K,3,0)</f>
        <v>0</v>
      </c>
      <c r="G147" s="124">
        <f>VLOOKUP(B147,A股数据库20240206!$B:$K,4,0)</f>
        <v>0</v>
      </c>
      <c r="H147" s="124">
        <f>VLOOKUP(B147,A股数据库20240206!$B:$K,5,0)</f>
        <v>0</v>
      </c>
      <c r="I147" s="104" t="str">
        <f>VLOOKUP(B147,A股数据库20240206!$B:$K,6,0)</f>
        <v>基建</v>
      </c>
      <c r="J147" s="104">
        <f>VLOOKUP(B147,A股数据库20240206!$B:$K,7,0)</f>
        <v>0</v>
      </c>
      <c r="K147" s="104">
        <f>VLOOKUP(B147,A股数据库20240206!$B:$K,8,0)</f>
        <v>0</v>
      </c>
      <c r="L147" s="124">
        <f>VLOOKUP(B147,A股数据库20240206!$B:$K,9,0)</f>
        <v>0</v>
      </c>
      <c r="M147" s="124">
        <f>VLOOKUP(B147,A股数据库20240206!$B:$K,10,0)</f>
        <v>0</v>
      </c>
    </row>
    <row r="148" spans="1:13" ht="18" customHeight="1" x14ac:dyDescent="0.15">
      <c r="A148" s="120" t="s">
        <v>10440</v>
      </c>
      <c r="B148" s="121" t="s">
        <v>7506</v>
      </c>
      <c r="C148" s="122">
        <v>95.82</v>
      </c>
      <c r="D148" s="123">
        <v>93.76</v>
      </c>
      <c r="E148" s="104" t="str">
        <f>VLOOKUP(B148,A股数据库20240206!$B:$K,2,0)</f>
        <v>大金融</v>
      </c>
      <c r="F148" s="104">
        <f>VLOOKUP(B148,A股数据库20240206!$B:$K,3,0)</f>
        <v>0</v>
      </c>
      <c r="G148" s="124">
        <f>VLOOKUP(B148,A股数据库20240206!$B:$K,4,0)</f>
        <v>0</v>
      </c>
      <c r="H148" s="124">
        <f>VLOOKUP(B148,A股数据库20240206!$B:$K,5,0)</f>
        <v>0</v>
      </c>
      <c r="I148" s="104" t="str">
        <f>VLOOKUP(B148,A股数据库20240206!$B:$K,6,0)</f>
        <v>大金融</v>
      </c>
      <c r="J148" s="104">
        <f>VLOOKUP(B148,A股数据库20240206!$B:$K,7,0)</f>
        <v>0</v>
      </c>
      <c r="K148" s="104">
        <f>VLOOKUP(B148,A股数据库20240206!$B:$K,8,0)</f>
        <v>0</v>
      </c>
      <c r="L148" s="124">
        <f>VLOOKUP(B148,A股数据库20240206!$B:$K,9,0)</f>
        <v>0</v>
      </c>
      <c r="M148" s="124">
        <f>VLOOKUP(B148,A股数据库20240206!$B:$K,10,0)</f>
        <v>0</v>
      </c>
    </row>
    <row r="149" spans="1:13" ht="18" customHeight="1" x14ac:dyDescent="0.15">
      <c r="A149" s="120" t="s">
        <v>10441</v>
      </c>
      <c r="B149" s="121" t="s">
        <v>9857</v>
      </c>
      <c r="C149" s="122">
        <v>95.75</v>
      </c>
      <c r="D149" s="123">
        <v>88.14</v>
      </c>
      <c r="E149" s="104" t="str">
        <f>VLOOKUP(B149,A股数据库20240206!$B:$K,2,0)</f>
        <v>新能源</v>
      </c>
      <c r="F149" s="104">
        <f>VLOOKUP(B149,A股数据库20240206!$B:$K,3,0)</f>
        <v>0</v>
      </c>
      <c r="G149" s="124">
        <f>VLOOKUP(B149,A股数据库20240206!$B:$K,4,0)</f>
        <v>0</v>
      </c>
      <c r="H149" s="124">
        <f>VLOOKUP(B149,A股数据库20240206!$B:$K,5,0)</f>
        <v>0</v>
      </c>
      <c r="I149" s="104" t="str">
        <f>VLOOKUP(B149,A股数据库20240206!$B:$K,6,0)</f>
        <v>光伏</v>
      </c>
      <c r="J149" s="104">
        <f>VLOOKUP(B149,A股数据库20240206!$B:$K,7,0)</f>
        <v>0</v>
      </c>
      <c r="K149" s="104">
        <f>VLOOKUP(B149,A股数据库20240206!$B:$K,8,0)</f>
        <v>0</v>
      </c>
      <c r="L149" s="124">
        <f>VLOOKUP(B149,A股数据库20240206!$B:$K,9,0)</f>
        <v>0</v>
      </c>
      <c r="M149" s="124">
        <f>VLOOKUP(B149,A股数据库20240206!$B:$K,10,0)</f>
        <v>0</v>
      </c>
    </row>
    <row r="150" spans="1:13" ht="18" customHeight="1" x14ac:dyDescent="0.15">
      <c r="A150" s="120" t="s">
        <v>10442</v>
      </c>
      <c r="B150" s="121" t="s">
        <v>5952</v>
      </c>
      <c r="C150" s="122">
        <v>95.76</v>
      </c>
      <c r="D150" s="123">
        <v>64.290000000000006</v>
      </c>
      <c r="E150" s="104" t="str">
        <f>VLOOKUP(B150,A股数据库20240206!$B:$K,2,0)</f>
        <v>运输业</v>
      </c>
      <c r="F150" s="104">
        <f>VLOOKUP(B150,A股数据库20240206!$B:$K,3,0)</f>
        <v>0</v>
      </c>
      <c r="G150" s="124">
        <f>VLOOKUP(B150,A股数据库20240206!$B:$K,4,0)</f>
        <v>0</v>
      </c>
      <c r="H150" s="124">
        <f>VLOOKUP(B150,A股数据库20240206!$B:$K,5,0)</f>
        <v>0</v>
      </c>
      <c r="I150" s="104" t="str">
        <f>VLOOKUP(B150,A股数据库20240206!$B:$K,6,0)</f>
        <v>运输业</v>
      </c>
      <c r="J150" s="104">
        <f>VLOOKUP(B150,A股数据库20240206!$B:$K,7,0)</f>
        <v>0</v>
      </c>
      <c r="K150" s="104">
        <f>VLOOKUP(B150,A股数据库20240206!$B:$K,8,0)</f>
        <v>0</v>
      </c>
      <c r="L150" s="124">
        <f>VLOOKUP(B150,A股数据库20240206!$B:$K,9,0)</f>
        <v>0</v>
      </c>
      <c r="M150" s="124">
        <f>VLOOKUP(B150,A股数据库20240206!$B:$K,10,0)</f>
        <v>0</v>
      </c>
    </row>
    <row r="151" spans="1:13" ht="18" customHeight="1" x14ac:dyDescent="0.15">
      <c r="A151" s="120" t="s">
        <v>10443</v>
      </c>
      <c r="B151" s="121" t="s">
        <v>8418</v>
      </c>
      <c r="C151" s="122">
        <v>95.69</v>
      </c>
      <c r="D151" s="123">
        <v>88.07</v>
      </c>
      <c r="E151" s="104" t="str">
        <f>VLOOKUP(B151,A股数据库20240206!$B:$K,2,0)</f>
        <v>其他</v>
      </c>
      <c r="F151" s="104">
        <f>VLOOKUP(B151,A股数据库20240206!$B:$K,3,0)</f>
        <v>0</v>
      </c>
      <c r="G151" s="124">
        <f>VLOOKUP(B151,A股数据库20240206!$B:$K,4,0)</f>
        <v>0</v>
      </c>
      <c r="H151" s="124">
        <f>VLOOKUP(B151,A股数据库20240206!$B:$K,5,0)</f>
        <v>0</v>
      </c>
      <c r="I151" s="104" t="str">
        <f>VLOOKUP(B151,A股数据库20240206!$B:$K,6,0)</f>
        <v>其他</v>
      </c>
      <c r="J151" s="104">
        <f>VLOOKUP(B151,A股数据库20240206!$B:$K,7,0)</f>
        <v>0</v>
      </c>
      <c r="K151" s="104">
        <f>VLOOKUP(B151,A股数据库20240206!$B:$K,8,0)</f>
        <v>0</v>
      </c>
      <c r="L151" s="124">
        <f>VLOOKUP(B151,A股数据库20240206!$B:$K,9,0)</f>
        <v>0</v>
      </c>
      <c r="M151" s="124">
        <f>VLOOKUP(B151,A股数据库20240206!$B:$K,10,0)</f>
        <v>0</v>
      </c>
    </row>
    <row r="152" spans="1:13" ht="18" customHeight="1" x14ac:dyDescent="0.15">
      <c r="A152" s="120" t="s">
        <v>10444</v>
      </c>
      <c r="B152" s="121" t="s">
        <v>7338</v>
      </c>
      <c r="C152" s="122">
        <v>95.67</v>
      </c>
      <c r="D152" s="123">
        <v>95.94</v>
      </c>
      <c r="E152" s="104" t="str">
        <f>VLOOKUP(B152,A股数据库20240206!$B:$K,2,0)</f>
        <v>运输业</v>
      </c>
      <c r="F152" s="104">
        <f>VLOOKUP(B152,A股数据库20240206!$B:$K,3,0)</f>
        <v>0</v>
      </c>
      <c r="G152" s="124" t="str">
        <f>VLOOKUP(B152,A股数据库20240206!$B:$K,4,0)</f>
        <v>地产基建</v>
      </c>
      <c r="H152" s="124">
        <f>VLOOKUP(B152,A股数据库20240206!$B:$K,5,0)</f>
        <v>0</v>
      </c>
      <c r="I152" s="104" t="str">
        <f>VLOOKUP(B152,A股数据库20240206!$B:$K,6,0)</f>
        <v>运输业</v>
      </c>
      <c r="J152" s="104">
        <f>VLOOKUP(B152,A股数据库20240206!$B:$K,7,0)</f>
        <v>0</v>
      </c>
      <c r="K152" s="104">
        <f>VLOOKUP(B152,A股数据库20240206!$B:$K,8,0)</f>
        <v>0</v>
      </c>
      <c r="L152" s="124" t="str">
        <f>VLOOKUP(B152,A股数据库20240206!$B:$K,9,0)</f>
        <v>基建</v>
      </c>
      <c r="M152" s="124">
        <f>VLOOKUP(B152,A股数据库20240206!$B:$K,10,0)</f>
        <v>0</v>
      </c>
    </row>
    <row r="153" spans="1:13" ht="18" customHeight="1" x14ac:dyDescent="0.15">
      <c r="A153" s="120" t="s">
        <v>10445</v>
      </c>
      <c r="B153" s="121" t="s">
        <v>7384</v>
      </c>
      <c r="C153" s="122">
        <v>95.66</v>
      </c>
      <c r="D153" s="123">
        <v>94.8</v>
      </c>
      <c r="E153" s="104" t="str">
        <f>VLOOKUP(B153,A股数据库20240206!$B:$K,2,0)</f>
        <v>大金融</v>
      </c>
      <c r="F153" s="104">
        <f>VLOOKUP(B153,A股数据库20240206!$B:$K,3,0)</f>
        <v>0</v>
      </c>
      <c r="G153" s="124">
        <f>VLOOKUP(B153,A股数据库20240206!$B:$K,4,0)</f>
        <v>0</v>
      </c>
      <c r="H153" s="124">
        <f>VLOOKUP(B153,A股数据库20240206!$B:$K,5,0)</f>
        <v>0</v>
      </c>
      <c r="I153" s="104" t="str">
        <f>VLOOKUP(B153,A股数据库20240206!$B:$K,6,0)</f>
        <v>大金融</v>
      </c>
      <c r="J153" s="104">
        <f>VLOOKUP(B153,A股数据库20240206!$B:$K,7,0)</f>
        <v>0</v>
      </c>
      <c r="K153" s="104">
        <f>VLOOKUP(B153,A股数据库20240206!$B:$K,8,0)</f>
        <v>0</v>
      </c>
      <c r="L153" s="124">
        <f>VLOOKUP(B153,A股数据库20240206!$B:$K,9,0)</f>
        <v>0</v>
      </c>
      <c r="M153" s="124">
        <f>VLOOKUP(B153,A股数据库20240206!$B:$K,10,0)</f>
        <v>0</v>
      </c>
    </row>
    <row r="154" spans="1:13" ht="18" customHeight="1" x14ac:dyDescent="0.15">
      <c r="A154" s="120" t="s">
        <v>10446</v>
      </c>
      <c r="B154" s="121" t="s">
        <v>5798</v>
      </c>
      <c r="C154" s="122">
        <v>95.64</v>
      </c>
      <c r="D154" s="123">
        <v>95.62</v>
      </c>
      <c r="E154" s="104" t="str">
        <f>VLOOKUP(B154,A股数据库20240206!$B:$K,2,0)</f>
        <v>周期</v>
      </c>
      <c r="F154" s="104">
        <f>VLOOKUP(B154,A股数据库20240206!$B:$K,3,0)</f>
        <v>0</v>
      </c>
      <c r="G154" s="124" t="str">
        <f>VLOOKUP(B154,A股数据库20240206!$B:$K,4,0)</f>
        <v>地产基建</v>
      </c>
      <c r="H154" s="124">
        <f>VLOOKUP(B154,A股数据库20240206!$B:$K,5,0)</f>
        <v>0</v>
      </c>
      <c r="I154" s="104" t="str">
        <f>VLOOKUP(B154,A股数据库20240206!$B:$K,6,0)</f>
        <v>钢铁</v>
      </c>
      <c r="J154" s="104">
        <f>VLOOKUP(B154,A股数据库20240206!$B:$K,7,0)</f>
        <v>0</v>
      </c>
      <c r="K154" s="104">
        <f>VLOOKUP(B154,A股数据库20240206!$B:$K,8,0)</f>
        <v>0</v>
      </c>
      <c r="L154" s="124">
        <f>VLOOKUP(B154,A股数据库20240206!$B:$K,9,0)</f>
        <v>0</v>
      </c>
      <c r="M154" s="124">
        <f>VLOOKUP(B154,A股数据库20240206!$B:$K,10,0)</f>
        <v>0</v>
      </c>
    </row>
    <row r="155" spans="1:13" ht="18" customHeight="1" x14ac:dyDescent="0.15">
      <c r="A155" s="120" t="s">
        <v>10447</v>
      </c>
      <c r="B155" s="121" t="s">
        <v>6040</v>
      </c>
      <c r="C155" s="122">
        <v>95.63</v>
      </c>
      <c r="D155" s="123">
        <v>94.83</v>
      </c>
      <c r="E155" s="104" t="str">
        <f>VLOOKUP(B155,A股数据库20240206!$B:$K,2,0)</f>
        <v>大消费</v>
      </c>
      <c r="F155" s="104">
        <f>VLOOKUP(B155,A股数据库20240206!$B:$K,3,0)</f>
        <v>0</v>
      </c>
      <c r="G155" s="124">
        <f>VLOOKUP(B155,A股数据库20240206!$B:$K,4,0)</f>
        <v>0</v>
      </c>
      <c r="H155" s="124">
        <f>VLOOKUP(B155,A股数据库20240206!$B:$K,5,0)</f>
        <v>0</v>
      </c>
      <c r="I155" s="104" t="str">
        <f>VLOOKUP(B155,A股数据库20240206!$B:$K,6,0)</f>
        <v>纺织服饰</v>
      </c>
      <c r="J155" s="104">
        <f>VLOOKUP(B155,A股数据库20240206!$B:$K,7,0)</f>
        <v>0</v>
      </c>
      <c r="K155" s="104">
        <f>VLOOKUP(B155,A股数据库20240206!$B:$K,8,0)</f>
        <v>0</v>
      </c>
      <c r="L155" s="124">
        <f>VLOOKUP(B155,A股数据库20240206!$B:$K,9,0)</f>
        <v>0</v>
      </c>
      <c r="M155" s="124">
        <f>VLOOKUP(B155,A股数据库20240206!$B:$K,10,0)</f>
        <v>0</v>
      </c>
    </row>
    <row r="156" spans="1:13" ht="18" customHeight="1" x14ac:dyDescent="0.15">
      <c r="A156" s="120" t="s">
        <v>10448</v>
      </c>
      <c r="B156" s="121" t="s">
        <v>6912</v>
      </c>
      <c r="C156" s="122">
        <v>95.61</v>
      </c>
      <c r="D156" s="123">
        <v>95.23</v>
      </c>
      <c r="E156" s="104" t="str">
        <f>VLOOKUP(B156,A股数据库20240206!$B:$K,2,0)</f>
        <v>大消费</v>
      </c>
      <c r="F156" s="104">
        <f>VLOOKUP(B156,A股数据库20240206!$B:$K,3,0)</f>
        <v>0</v>
      </c>
      <c r="G156" s="124">
        <f>VLOOKUP(B156,A股数据库20240206!$B:$K,4,0)</f>
        <v>0</v>
      </c>
      <c r="H156" s="124">
        <f>VLOOKUP(B156,A股数据库20240206!$B:$K,5,0)</f>
        <v>0</v>
      </c>
      <c r="I156" s="104" t="str">
        <f>VLOOKUP(B156,A股数据库20240206!$B:$K,6,0)</f>
        <v>商贸零售</v>
      </c>
      <c r="J156" s="104">
        <f>VLOOKUP(B156,A股数据库20240206!$B:$K,7,0)</f>
        <v>0</v>
      </c>
      <c r="K156" s="104">
        <f>VLOOKUP(B156,A股数据库20240206!$B:$K,8,0)</f>
        <v>0</v>
      </c>
      <c r="L156" s="124">
        <f>VLOOKUP(B156,A股数据库20240206!$B:$K,9,0)</f>
        <v>0</v>
      </c>
      <c r="M156" s="124">
        <f>VLOOKUP(B156,A股数据库20240206!$B:$K,10,0)</f>
        <v>0</v>
      </c>
    </row>
    <row r="157" spans="1:13" ht="18" customHeight="1" x14ac:dyDescent="0.15">
      <c r="A157" s="120" t="s">
        <v>10449</v>
      </c>
      <c r="B157" s="121" t="s">
        <v>3022</v>
      </c>
      <c r="C157" s="122">
        <v>95.59</v>
      </c>
      <c r="D157" s="123">
        <v>96.81</v>
      </c>
      <c r="E157" s="104" t="str">
        <f>VLOOKUP(B157,A股数据库20240206!$B:$K,2,0)</f>
        <v>大消费</v>
      </c>
      <c r="F157" s="104">
        <f>VLOOKUP(B157,A股数据库20240206!$B:$K,3,0)</f>
        <v>0</v>
      </c>
      <c r="G157" s="124">
        <f>VLOOKUP(B157,A股数据库20240206!$B:$K,4,0)</f>
        <v>0</v>
      </c>
      <c r="H157" s="124">
        <f>VLOOKUP(B157,A股数据库20240206!$B:$K,5,0)</f>
        <v>0</v>
      </c>
      <c r="I157" s="104" t="str">
        <f>VLOOKUP(B157,A股数据库20240206!$B:$K,6,0)</f>
        <v>食品饮料</v>
      </c>
      <c r="J157" s="104">
        <f>VLOOKUP(B157,A股数据库20240206!$B:$K,7,0)</f>
        <v>0</v>
      </c>
      <c r="K157" s="104">
        <f>VLOOKUP(B157,A股数据库20240206!$B:$K,8,0)</f>
        <v>0</v>
      </c>
      <c r="L157" s="124">
        <f>VLOOKUP(B157,A股数据库20240206!$B:$K,9,0)</f>
        <v>0</v>
      </c>
      <c r="M157" s="124">
        <f>VLOOKUP(B157,A股数据库20240206!$B:$K,10,0)</f>
        <v>0</v>
      </c>
    </row>
    <row r="158" spans="1:13" ht="18" customHeight="1" x14ac:dyDescent="0.15">
      <c r="A158" s="120" t="s">
        <v>10450</v>
      </c>
      <c r="B158" s="121" t="s">
        <v>3138</v>
      </c>
      <c r="C158" s="122">
        <v>95.5</v>
      </c>
      <c r="D158" s="123">
        <v>98.04</v>
      </c>
      <c r="E158" s="104" t="str">
        <f>VLOOKUP(B158,A股数据库20240206!$B:$K,2,0)</f>
        <v>大科技</v>
      </c>
      <c r="F158" s="104">
        <f>VLOOKUP(B158,A股数据库20240206!$B:$K,3,0)</f>
        <v>0</v>
      </c>
      <c r="G158" s="124">
        <f>VLOOKUP(B158,A股数据库20240206!$B:$K,4,0)</f>
        <v>0</v>
      </c>
      <c r="H158" s="124">
        <f>VLOOKUP(B158,A股数据库20240206!$B:$K,5,0)</f>
        <v>0</v>
      </c>
      <c r="I158" s="104" t="str">
        <f>VLOOKUP(B158,A股数据库20240206!$B:$K,6,0)</f>
        <v>计算机</v>
      </c>
      <c r="J158" s="104">
        <f>VLOOKUP(B158,A股数据库20240206!$B:$K,7,0)</f>
        <v>0</v>
      </c>
      <c r="K158" s="104">
        <f>VLOOKUP(B158,A股数据库20240206!$B:$K,8,0)</f>
        <v>0</v>
      </c>
      <c r="L158" s="124">
        <f>VLOOKUP(B158,A股数据库20240206!$B:$K,9,0)</f>
        <v>0</v>
      </c>
      <c r="M158" s="124">
        <f>VLOOKUP(B158,A股数据库20240206!$B:$K,10,0)</f>
        <v>0</v>
      </c>
    </row>
    <row r="159" spans="1:13" ht="18" customHeight="1" x14ac:dyDescent="0.15">
      <c r="A159" s="120" t="s">
        <v>10451</v>
      </c>
      <c r="B159" s="121" t="s">
        <v>1548</v>
      </c>
      <c r="C159" s="122">
        <v>95.51</v>
      </c>
      <c r="D159" s="123">
        <v>91.96</v>
      </c>
      <c r="E159" s="104" t="str">
        <f>VLOOKUP(B159,A股数据库20240206!$B:$K,2,0)</f>
        <v>军工</v>
      </c>
      <c r="F159" s="104">
        <f>VLOOKUP(B159,A股数据库20240206!$B:$K,3,0)</f>
        <v>0</v>
      </c>
      <c r="G159" s="124">
        <f>VLOOKUP(B159,A股数据库20240206!$B:$K,4,0)</f>
        <v>0</v>
      </c>
      <c r="H159" s="124">
        <f>VLOOKUP(B159,A股数据库20240206!$B:$K,5,0)</f>
        <v>0</v>
      </c>
      <c r="I159" s="104" t="str">
        <f>VLOOKUP(B159,A股数据库20240206!$B:$K,6,0)</f>
        <v>军工</v>
      </c>
      <c r="J159" s="104">
        <f>VLOOKUP(B159,A股数据库20240206!$B:$K,7,0)</f>
        <v>0</v>
      </c>
      <c r="K159" s="104">
        <f>VLOOKUP(B159,A股数据库20240206!$B:$K,8,0)</f>
        <v>0</v>
      </c>
      <c r="L159" s="124">
        <f>VLOOKUP(B159,A股数据库20240206!$B:$K,9,0)</f>
        <v>0</v>
      </c>
      <c r="M159" s="124">
        <f>VLOOKUP(B159,A股数据库20240206!$B:$K,10,0)</f>
        <v>0</v>
      </c>
    </row>
    <row r="160" spans="1:13" ht="18" customHeight="1" x14ac:dyDescent="0.15">
      <c r="A160" s="120" t="s">
        <v>10452</v>
      </c>
      <c r="B160" s="121" t="s">
        <v>8872</v>
      </c>
      <c r="C160" s="122">
        <v>95.5</v>
      </c>
      <c r="D160" s="123">
        <v>92.32</v>
      </c>
      <c r="E160" s="104" t="str">
        <f>VLOOKUP(B160,A股数据库20240206!$B:$K,2,0)</f>
        <v>大消费</v>
      </c>
      <c r="F160" s="104">
        <f>VLOOKUP(B160,A股数据库20240206!$B:$K,3,0)</f>
        <v>0</v>
      </c>
      <c r="G160" s="124">
        <f>VLOOKUP(B160,A股数据库20240206!$B:$K,4,0)</f>
        <v>0</v>
      </c>
      <c r="H160" s="124">
        <f>VLOOKUP(B160,A股数据库20240206!$B:$K,5,0)</f>
        <v>0</v>
      </c>
      <c r="I160" s="104" t="str">
        <f>VLOOKUP(B160,A股数据库20240206!$B:$K,6,0)</f>
        <v>纺织服饰</v>
      </c>
      <c r="J160" s="104">
        <f>VLOOKUP(B160,A股数据库20240206!$B:$K,7,0)</f>
        <v>0</v>
      </c>
      <c r="K160" s="104">
        <f>VLOOKUP(B160,A股数据库20240206!$B:$K,8,0)</f>
        <v>0</v>
      </c>
      <c r="L160" s="124">
        <f>VLOOKUP(B160,A股数据库20240206!$B:$K,9,0)</f>
        <v>0</v>
      </c>
      <c r="M160" s="124">
        <f>VLOOKUP(B160,A股数据库20240206!$B:$K,10,0)</f>
        <v>0</v>
      </c>
    </row>
    <row r="161" spans="1:13" ht="18" customHeight="1" x14ac:dyDescent="0.15">
      <c r="A161" s="120" t="s">
        <v>10453</v>
      </c>
      <c r="B161" s="121" t="s">
        <v>1136</v>
      </c>
      <c r="C161" s="122">
        <v>95.49</v>
      </c>
      <c r="D161" s="123">
        <v>92.6</v>
      </c>
      <c r="E161" s="104" t="str">
        <f>VLOOKUP(B161,A股数据库20240206!$B:$K,2,0)</f>
        <v>地产基建</v>
      </c>
      <c r="F161" s="104">
        <f>VLOOKUP(B161,A股数据库20240206!$B:$K,3,0)</f>
        <v>0</v>
      </c>
      <c r="G161" s="124">
        <f>VLOOKUP(B161,A股数据库20240206!$B:$K,4,0)</f>
        <v>0</v>
      </c>
      <c r="H161" s="124">
        <f>VLOOKUP(B161,A股数据库20240206!$B:$K,5,0)</f>
        <v>0</v>
      </c>
      <c r="I161" s="104" t="str">
        <f>VLOOKUP(B161,A股数据库20240206!$B:$K,6,0)</f>
        <v>房地产</v>
      </c>
      <c r="J161" s="104">
        <f>VLOOKUP(B161,A股数据库20240206!$B:$K,7,0)</f>
        <v>0</v>
      </c>
      <c r="K161" s="104">
        <f>VLOOKUP(B161,A股数据库20240206!$B:$K,8,0)</f>
        <v>0</v>
      </c>
      <c r="L161" s="124">
        <f>VLOOKUP(B161,A股数据库20240206!$B:$K,9,0)</f>
        <v>0</v>
      </c>
      <c r="M161" s="124">
        <f>VLOOKUP(B161,A股数据库20240206!$B:$K,10,0)</f>
        <v>0</v>
      </c>
    </row>
    <row r="162" spans="1:13" ht="18" customHeight="1" x14ac:dyDescent="0.15">
      <c r="A162" s="120" t="s">
        <v>10454</v>
      </c>
      <c r="B162" s="121" t="s">
        <v>7686</v>
      </c>
      <c r="C162" s="122">
        <v>95.47</v>
      </c>
      <c r="D162" s="123">
        <v>94.32</v>
      </c>
      <c r="E162" s="104" t="str">
        <f>VLOOKUP(B162,A股数据库20240206!$B:$K,2,0)</f>
        <v>地产基建</v>
      </c>
      <c r="F162" s="104">
        <f>VLOOKUP(B162,A股数据库20240206!$B:$K,3,0)</f>
        <v>0</v>
      </c>
      <c r="G162" s="124">
        <f>VLOOKUP(B162,A股数据库20240206!$B:$K,4,0)</f>
        <v>0</v>
      </c>
      <c r="H162" s="124">
        <f>VLOOKUP(B162,A股数据库20240206!$B:$K,5,0)</f>
        <v>0</v>
      </c>
      <c r="I162" s="104" t="str">
        <f>VLOOKUP(B162,A股数据库20240206!$B:$K,6,0)</f>
        <v>基建</v>
      </c>
      <c r="J162" s="104">
        <f>VLOOKUP(B162,A股数据库20240206!$B:$K,7,0)</f>
        <v>0</v>
      </c>
      <c r="K162" s="104">
        <f>VLOOKUP(B162,A股数据库20240206!$B:$K,8,0)</f>
        <v>0</v>
      </c>
      <c r="L162" s="124">
        <f>VLOOKUP(B162,A股数据库20240206!$B:$K,9,0)</f>
        <v>0</v>
      </c>
      <c r="M162" s="124">
        <f>VLOOKUP(B162,A股数据库20240206!$B:$K,10,0)</f>
        <v>0</v>
      </c>
    </row>
    <row r="163" spans="1:13" ht="18" customHeight="1" x14ac:dyDescent="0.15">
      <c r="A163" s="120" t="s">
        <v>10455</v>
      </c>
      <c r="B163" s="121" t="s">
        <v>1134</v>
      </c>
      <c r="C163" s="122">
        <v>95.47</v>
      </c>
      <c r="D163" s="123">
        <v>92.69</v>
      </c>
      <c r="E163" s="104" t="str">
        <f>VLOOKUP(B163,A股数据库20240206!$B:$K,2,0)</f>
        <v>运输业</v>
      </c>
      <c r="F163" s="104">
        <f>VLOOKUP(B163,A股数据库20240206!$B:$K,3,0)</f>
        <v>0</v>
      </c>
      <c r="G163" s="124" t="str">
        <f>VLOOKUP(B163,A股数据库20240206!$B:$K,4,0)</f>
        <v>地产基建</v>
      </c>
      <c r="H163" s="124">
        <f>VLOOKUP(B163,A股数据库20240206!$B:$K,5,0)</f>
        <v>0</v>
      </c>
      <c r="I163" s="104" t="str">
        <f>VLOOKUP(B163,A股数据库20240206!$B:$K,6,0)</f>
        <v>运输业</v>
      </c>
      <c r="J163" s="104">
        <f>VLOOKUP(B163,A股数据库20240206!$B:$K,7,0)</f>
        <v>0</v>
      </c>
      <c r="K163" s="104">
        <f>VLOOKUP(B163,A股数据库20240206!$B:$K,8,0)</f>
        <v>0</v>
      </c>
      <c r="L163" s="124" t="str">
        <f>VLOOKUP(B163,A股数据库20240206!$B:$K,9,0)</f>
        <v>基建</v>
      </c>
      <c r="M163" s="124">
        <f>VLOOKUP(B163,A股数据库20240206!$B:$K,10,0)</f>
        <v>0</v>
      </c>
    </row>
    <row r="164" spans="1:13" ht="18" customHeight="1" x14ac:dyDescent="0.15">
      <c r="A164" s="120" t="s">
        <v>10456</v>
      </c>
      <c r="B164" s="121" t="s">
        <v>7214</v>
      </c>
      <c r="C164" s="122">
        <v>95.44</v>
      </c>
      <c r="D164" s="123">
        <v>94.35</v>
      </c>
      <c r="E164" s="104" t="str">
        <f>VLOOKUP(B164,A股数据库20240206!$B:$K,2,0)</f>
        <v>新能源</v>
      </c>
      <c r="F164" s="104">
        <f>VLOOKUP(B164,A股数据库20240206!$B:$K,3,0)</f>
        <v>0</v>
      </c>
      <c r="G164" s="124" t="str">
        <f>VLOOKUP(B164,A股数据库20240206!$B:$K,4,0)</f>
        <v>公用事业</v>
      </c>
      <c r="H164" s="124">
        <f>VLOOKUP(B164,A股数据库20240206!$B:$K,5,0)</f>
        <v>0</v>
      </c>
      <c r="I164" s="104" t="str">
        <f>VLOOKUP(B164,A股数据库20240206!$B:$K,6,0)</f>
        <v>风电</v>
      </c>
      <c r="J164" s="104">
        <f>VLOOKUP(B164,A股数据库20240206!$B:$K,7,0)</f>
        <v>0</v>
      </c>
      <c r="K164" s="104">
        <f>VLOOKUP(B164,A股数据库20240206!$B:$K,8,0)</f>
        <v>0</v>
      </c>
      <c r="L164" s="124" t="str">
        <f>VLOOKUP(B164,A股数据库20240206!$B:$K,9,0)</f>
        <v>电力</v>
      </c>
      <c r="M164" s="124">
        <f>VLOOKUP(B164,A股数据库20240206!$B:$K,10,0)</f>
        <v>0</v>
      </c>
    </row>
    <row r="165" spans="1:13" ht="18" customHeight="1" x14ac:dyDescent="0.15">
      <c r="A165" s="120" t="s">
        <v>10457</v>
      </c>
      <c r="B165" s="121" t="s">
        <v>1652</v>
      </c>
      <c r="C165" s="122">
        <v>95.43</v>
      </c>
      <c r="D165" s="123">
        <v>89.21</v>
      </c>
      <c r="E165" s="104" t="str">
        <f>VLOOKUP(B165,A股数据库20240206!$B:$K,2,0)</f>
        <v>大消费</v>
      </c>
      <c r="F165" s="104">
        <f>VLOOKUP(B165,A股数据库20240206!$B:$K,3,0)</f>
        <v>0</v>
      </c>
      <c r="G165" s="124">
        <f>VLOOKUP(B165,A股数据库20240206!$B:$K,4,0)</f>
        <v>0</v>
      </c>
      <c r="H165" s="124">
        <f>VLOOKUP(B165,A股数据库20240206!$B:$K,5,0)</f>
        <v>0</v>
      </c>
      <c r="I165" s="104" t="str">
        <f>VLOOKUP(B165,A股数据库20240206!$B:$K,6,0)</f>
        <v>纺织服饰</v>
      </c>
      <c r="J165" s="104" t="str">
        <f>VLOOKUP(B165,A股数据库20240206!$B:$K,7,0)</f>
        <v>电商</v>
      </c>
      <c r="K165" s="104">
        <f>VLOOKUP(B165,A股数据库20240206!$B:$K,8,0)</f>
        <v>0</v>
      </c>
      <c r="L165" s="124">
        <f>VLOOKUP(B165,A股数据库20240206!$B:$K,9,0)</f>
        <v>0</v>
      </c>
      <c r="M165" s="124">
        <f>VLOOKUP(B165,A股数据库20240206!$B:$K,10,0)</f>
        <v>0</v>
      </c>
    </row>
    <row r="166" spans="1:13" ht="18" customHeight="1" x14ac:dyDescent="0.15">
      <c r="A166" s="120" t="s">
        <v>10458</v>
      </c>
      <c r="B166" s="121" t="s">
        <v>406</v>
      </c>
      <c r="C166" s="122">
        <v>95.4</v>
      </c>
      <c r="D166" s="123">
        <v>90.63</v>
      </c>
      <c r="E166" s="104" t="str">
        <f>VLOOKUP(B166,A股数据库20240206!$B:$K,2,0)</f>
        <v>汽车产业</v>
      </c>
      <c r="F166" s="104">
        <f>VLOOKUP(B166,A股数据库20240206!$B:$K,3,0)</f>
        <v>0</v>
      </c>
      <c r="G166" s="124">
        <f>VLOOKUP(B166,A股数据库20240206!$B:$K,4,0)</f>
        <v>0</v>
      </c>
      <c r="H166" s="124">
        <f>VLOOKUP(B166,A股数据库20240206!$B:$K,5,0)</f>
        <v>0</v>
      </c>
      <c r="I166" s="104" t="str">
        <f>VLOOKUP(B166,A股数据库20240206!$B:$K,6,0)</f>
        <v>汽车产业</v>
      </c>
      <c r="J166" s="104">
        <f>VLOOKUP(B166,A股数据库20240206!$B:$K,7,0)</f>
        <v>0</v>
      </c>
      <c r="K166" s="104">
        <f>VLOOKUP(B166,A股数据库20240206!$B:$K,8,0)</f>
        <v>0</v>
      </c>
      <c r="L166" s="124">
        <f>VLOOKUP(B166,A股数据库20240206!$B:$K,9,0)</f>
        <v>0</v>
      </c>
      <c r="M166" s="124">
        <f>VLOOKUP(B166,A股数据库20240206!$B:$K,10,0)</f>
        <v>0</v>
      </c>
    </row>
    <row r="167" spans="1:13" ht="18" customHeight="1" x14ac:dyDescent="0.15">
      <c r="A167" s="120" t="s">
        <v>10459</v>
      </c>
      <c r="B167" s="121" t="s">
        <v>6692</v>
      </c>
      <c r="C167" s="122">
        <v>95.4</v>
      </c>
      <c r="D167" s="123">
        <v>96.98</v>
      </c>
      <c r="E167" s="104" t="str">
        <f>VLOOKUP(B167,A股数据库20240206!$B:$K,2,0)</f>
        <v>大消费</v>
      </c>
      <c r="F167" s="104">
        <f>VLOOKUP(B167,A股数据库20240206!$B:$K,3,0)</f>
        <v>0</v>
      </c>
      <c r="G167" s="124">
        <f>VLOOKUP(B167,A股数据库20240206!$B:$K,4,0)</f>
        <v>0</v>
      </c>
      <c r="H167" s="124">
        <f>VLOOKUP(B167,A股数据库20240206!$B:$K,5,0)</f>
        <v>0</v>
      </c>
      <c r="I167" s="104" t="str">
        <f>VLOOKUP(B167,A股数据库20240206!$B:$K,6,0)</f>
        <v>食品饮料</v>
      </c>
      <c r="J167" s="104">
        <f>VLOOKUP(B167,A股数据库20240206!$B:$K,7,0)</f>
        <v>0</v>
      </c>
      <c r="K167" s="104">
        <f>VLOOKUP(B167,A股数据库20240206!$B:$K,8,0)</f>
        <v>0</v>
      </c>
      <c r="L167" s="124">
        <f>VLOOKUP(B167,A股数据库20240206!$B:$K,9,0)</f>
        <v>0</v>
      </c>
      <c r="M167" s="124">
        <f>VLOOKUP(B167,A股数据库20240206!$B:$K,10,0)</f>
        <v>0</v>
      </c>
    </row>
    <row r="168" spans="1:13" ht="18" customHeight="1" x14ac:dyDescent="0.15">
      <c r="A168" s="120" t="s">
        <v>10460</v>
      </c>
      <c r="B168" s="121" t="s">
        <v>7612</v>
      </c>
      <c r="C168" s="122">
        <v>95.39</v>
      </c>
      <c r="D168" s="123">
        <v>91.23</v>
      </c>
      <c r="E168" s="104" t="str">
        <f>VLOOKUP(B168,A股数据库20240206!$B:$K,2,0)</f>
        <v>地产基建</v>
      </c>
      <c r="F168" s="104">
        <f>VLOOKUP(B168,A股数据库20240206!$B:$K,3,0)</f>
        <v>0</v>
      </c>
      <c r="G168" s="124">
        <f>VLOOKUP(B168,A股数据库20240206!$B:$K,4,0)</f>
        <v>0</v>
      </c>
      <c r="H168" s="124">
        <f>VLOOKUP(B168,A股数据库20240206!$B:$K,5,0)</f>
        <v>0</v>
      </c>
      <c r="I168" s="104" t="str">
        <f>VLOOKUP(B168,A股数据库20240206!$B:$K,6,0)</f>
        <v>基建</v>
      </c>
      <c r="J168" s="104">
        <f>VLOOKUP(B168,A股数据库20240206!$B:$K,7,0)</f>
        <v>0</v>
      </c>
      <c r="K168" s="104">
        <f>VLOOKUP(B168,A股数据库20240206!$B:$K,8,0)</f>
        <v>0</v>
      </c>
      <c r="L168" s="124">
        <f>VLOOKUP(B168,A股数据库20240206!$B:$K,9,0)</f>
        <v>0</v>
      </c>
      <c r="M168" s="124">
        <f>VLOOKUP(B168,A股数据库20240206!$B:$K,10,0)</f>
        <v>0</v>
      </c>
    </row>
    <row r="169" spans="1:13" ht="18" customHeight="1" x14ac:dyDescent="0.15">
      <c r="A169" s="120" t="s">
        <v>10461</v>
      </c>
      <c r="B169" s="121" t="s">
        <v>5818</v>
      </c>
      <c r="C169" s="122">
        <v>95.38</v>
      </c>
      <c r="D169" s="123">
        <v>92.38</v>
      </c>
      <c r="E169" s="104" t="str">
        <f>VLOOKUP(B169,A股数据库20240206!$B:$K,2,0)</f>
        <v>大金融</v>
      </c>
      <c r="F169" s="104">
        <f>VLOOKUP(B169,A股数据库20240206!$B:$K,3,0)</f>
        <v>0</v>
      </c>
      <c r="G169" s="124">
        <f>VLOOKUP(B169,A股数据库20240206!$B:$K,4,0)</f>
        <v>0</v>
      </c>
      <c r="H169" s="124">
        <f>VLOOKUP(B169,A股数据库20240206!$B:$K,5,0)</f>
        <v>0</v>
      </c>
      <c r="I169" s="104" t="str">
        <f>VLOOKUP(B169,A股数据库20240206!$B:$K,6,0)</f>
        <v>大金融</v>
      </c>
      <c r="J169" s="104">
        <f>VLOOKUP(B169,A股数据库20240206!$B:$K,7,0)</f>
        <v>0</v>
      </c>
      <c r="K169" s="104">
        <f>VLOOKUP(B169,A股数据库20240206!$B:$K,8,0)</f>
        <v>0</v>
      </c>
      <c r="L169" s="124">
        <f>VLOOKUP(B169,A股数据库20240206!$B:$K,9,0)</f>
        <v>0</v>
      </c>
      <c r="M169" s="124">
        <f>VLOOKUP(B169,A股数据库20240206!$B:$K,10,0)</f>
        <v>0</v>
      </c>
    </row>
    <row r="170" spans="1:13" ht="18" customHeight="1" x14ac:dyDescent="0.15">
      <c r="A170" s="120" t="s">
        <v>10462</v>
      </c>
      <c r="B170" s="121" t="s">
        <v>2422</v>
      </c>
      <c r="C170" s="122">
        <v>95.37</v>
      </c>
      <c r="D170" s="123">
        <v>85.47</v>
      </c>
      <c r="E170" s="104" t="str">
        <f>VLOOKUP(B170,A股数据库20240206!$B:$K,2,0)</f>
        <v>大金融</v>
      </c>
      <c r="F170" s="104">
        <f>VLOOKUP(B170,A股数据库20240206!$B:$K,3,0)</f>
        <v>0</v>
      </c>
      <c r="G170" s="124">
        <f>VLOOKUP(B170,A股数据库20240206!$B:$K,4,0)</f>
        <v>0</v>
      </c>
      <c r="H170" s="124">
        <f>VLOOKUP(B170,A股数据库20240206!$B:$K,5,0)</f>
        <v>0</v>
      </c>
      <c r="I170" s="104" t="str">
        <f>VLOOKUP(B170,A股数据库20240206!$B:$K,6,0)</f>
        <v>大金融</v>
      </c>
      <c r="J170" s="104">
        <f>VLOOKUP(B170,A股数据库20240206!$B:$K,7,0)</f>
        <v>0</v>
      </c>
      <c r="K170" s="104">
        <f>VLOOKUP(B170,A股数据库20240206!$B:$K,8,0)</f>
        <v>0</v>
      </c>
      <c r="L170" s="124">
        <f>VLOOKUP(B170,A股数据库20240206!$B:$K,9,0)</f>
        <v>0</v>
      </c>
      <c r="M170" s="124">
        <f>VLOOKUP(B170,A股数据库20240206!$B:$K,10,0)</f>
        <v>0</v>
      </c>
    </row>
    <row r="171" spans="1:13" ht="18" customHeight="1" x14ac:dyDescent="0.15">
      <c r="A171" s="120" t="s">
        <v>10463</v>
      </c>
      <c r="B171" s="121" t="s">
        <v>4034</v>
      </c>
      <c r="C171" s="122">
        <v>95.36</v>
      </c>
      <c r="D171" s="123">
        <v>97.24</v>
      </c>
      <c r="E171" s="104" t="str">
        <f>VLOOKUP(B171,A股数据库20240206!$B:$K,2,0)</f>
        <v>地产基建</v>
      </c>
      <c r="F171" s="104" t="str">
        <f>VLOOKUP(B171,A股数据库20240206!$B:$K,3,0)</f>
        <v>社会服务</v>
      </c>
      <c r="G171" s="124">
        <f>VLOOKUP(B171,A股数据库20240206!$B:$K,4,0)</f>
        <v>0</v>
      </c>
      <c r="H171" s="124">
        <f>VLOOKUP(B171,A股数据库20240206!$B:$K,5,0)</f>
        <v>0</v>
      </c>
      <c r="I171" s="104" t="str">
        <f>VLOOKUP(B171,A股数据库20240206!$B:$K,6,0)</f>
        <v>基建</v>
      </c>
      <c r="J171" s="104" t="str">
        <f>VLOOKUP(B171,A股数据库20240206!$B:$K,7,0)</f>
        <v>教育</v>
      </c>
      <c r="K171" s="104">
        <f>VLOOKUP(B171,A股数据库20240206!$B:$K,8,0)</f>
        <v>0</v>
      </c>
      <c r="L171" s="124">
        <f>VLOOKUP(B171,A股数据库20240206!$B:$K,9,0)</f>
        <v>0</v>
      </c>
      <c r="M171" s="124">
        <f>VLOOKUP(B171,A股数据库20240206!$B:$K,10,0)</f>
        <v>0</v>
      </c>
    </row>
    <row r="172" spans="1:13" ht="18" customHeight="1" x14ac:dyDescent="0.15">
      <c r="A172" s="120" t="s">
        <v>10464</v>
      </c>
      <c r="B172" s="121" t="s">
        <v>6612</v>
      </c>
      <c r="C172" s="122">
        <v>95.35</v>
      </c>
      <c r="D172" s="123">
        <v>99.18</v>
      </c>
      <c r="E172" s="104" t="str">
        <f>VLOOKUP(B172,A股数据库20240206!$B:$K,2,0)</f>
        <v>大科技</v>
      </c>
      <c r="F172" s="104">
        <f>VLOOKUP(B172,A股数据库20240206!$B:$K,3,0)</f>
        <v>0</v>
      </c>
      <c r="G172" s="124" t="str">
        <f>VLOOKUP(B172,A股数据库20240206!$B:$K,4,0)</f>
        <v>社会服务</v>
      </c>
      <c r="H172" s="124">
        <f>VLOOKUP(B172,A股数据库20240206!$B:$K,5,0)</f>
        <v>0</v>
      </c>
      <c r="I172" s="104" t="str">
        <f>VLOOKUP(B172,A股数据库20240206!$B:$K,6,0)</f>
        <v>传媒</v>
      </c>
      <c r="J172" s="104">
        <f>VLOOKUP(B172,A股数据库20240206!$B:$K,7,0)</f>
        <v>0</v>
      </c>
      <c r="K172" s="104">
        <f>VLOOKUP(B172,A股数据库20240206!$B:$K,8,0)</f>
        <v>0</v>
      </c>
      <c r="L172" s="124" t="str">
        <f>VLOOKUP(B172,A股数据库20240206!$B:$K,9,0)</f>
        <v>教育</v>
      </c>
      <c r="M172" s="124">
        <f>VLOOKUP(B172,A股数据库20240206!$B:$K,10,0)</f>
        <v>0</v>
      </c>
    </row>
    <row r="173" spans="1:13" ht="18" customHeight="1" x14ac:dyDescent="0.15">
      <c r="A173" s="120" t="s">
        <v>10465</v>
      </c>
      <c r="B173" s="121" t="s">
        <v>1428</v>
      </c>
      <c r="C173" s="122">
        <v>95.32</v>
      </c>
      <c r="D173" s="123">
        <v>90.87</v>
      </c>
      <c r="E173" s="104" t="str">
        <f>VLOOKUP(B173,A股数据库20240206!$B:$K,2,0)</f>
        <v>大消费</v>
      </c>
      <c r="F173" s="104">
        <f>VLOOKUP(B173,A股数据库20240206!$B:$K,3,0)</f>
        <v>0</v>
      </c>
      <c r="G173" s="124">
        <f>VLOOKUP(B173,A股数据库20240206!$B:$K,4,0)</f>
        <v>0</v>
      </c>
      <c r="H173" s="124">
        <f>VLOOKUP(B173,A股数据库20240206!$B:$K,5,0)</f>
        <v>0</v>
      </c>
      <c r="I173" s="104" t="str">
        <f>VLOOKUP(B173,A股数据库20240206!$B:$K,6,0)</f>
        <v>纺织服饰</v>
      </c>
      <c r="J173" s="104" t="str">
        <f>VLOOKUP(B173,A股数据库20240206!$B:$K,7,0)</f>
        <v>电商</v>
      </c>
      <c r="K173" s="104">
        <f>VLOOKUP(B173,A股数据库20240206!$B:$K,8,0)</f>
        <v>0</v>
      </c>
      <c r="L173" s="124">
        <f>VLOOKUP(B173,A股数据库20240206!$B:$K,9,0)</f>
        <v>0</v>
      </c>
      <c r="M173" s="124">
        <f>VLOOKUP(B173,A股数据库20240206!$B:$K,10,0)</f>
        <v>0</v>
      </c>
    </row>
    <row r="174" spans="1:13" ht="18" customHeight="1" x14ac:dyDescent="0.15">
      <c r="A174" s="120" t="s">
        <v>10466</v>
      </c>
      <c r="B174" s="121" t="s">
        <v>362</v>
      </c>
      <c r="C174" s="122">
        <v>95.31</v>
      </c>
      <c r="D174" s="123">
        <v>85.54</v>
      </c>
      <c r="E174" s="104" t="str">
        <f>VLOOKUP(B174,A股数据库20240206!$B:$K,2,0)</f>
        <v>汽车产业</v>
      </c>
      <c r="F174" s="104">
        <f>VLOOKUP(B174,A股数据库20240206!$B:$K,3,0)</f>
        <v>0</v>
      </c>
      <c r="G174" s="124">
        <f>VLOOKUP(B174,A股数据库20240206!$B:$K,4,0)</f>
        <v>0</v>
      </c>
      <c r="H174" s="124">
        <f>VLOOKUP(B174,A股数据库20240206!$B:$K,5,0)</f>
        <v>0</v>
      </c>
      <c r="I174" s="104" t="str">
        <f>VLOOKUP(B174,A股数据库20240206!$B:$K,6,0)</f>
        <v>汽车产业</v>
      </c>
      <c r="J174" s="104">
        <f>VLOOKUP(B174,A股数据库20240206!$B:$K,7,0)</f>
        <v>0</v>
      </c>
      <c r="K174" s="104">
        <f>VLOOKUP(B174,A股数据库20240206!$B:$K,8,0)</f>
        <v>0</v>
      </c>
      <c r="L174" s="124">
        <f>VLOOKUP(B174,A股数据库20240206!$B:$K,9,0)</f>
        <v>0</v>
      </c>
      <c r="M174" s="124">
        <f>VLOOKUP(B174,A股数据库20240206!$B:$K,10,0)</f>
        <v>0</v>
      </c>
    </row>
    <row r="175" spans="1:13" ht="18" customHeight="1" x14ac:dyDescent="0.15">
      <c r="A175" s="120" t="s">
        <v>10467</v>
      </c>
      <c r="B175" s="121" t="s">
        <v>6398</v>
      </c>
      <c r="C175" s="122">
        <v>95.28</v>
      </c>
      <c r="D175" s="123">
        <v>95.39</v>
      </c>
      <c r="E175" s="104" t="str">
        <f>VLOOKUP(B175,A股数据库20240206!$B:$K,2,0)</f>
        <v>大消费</v>
      </c>
      <c r="F175" s="104">
        <f>VLOOKUP(B175,A股数据库20240206!$B:$K,3,0)</f>
        <v>0</v>
      </c>
      <c r="G175" s="124">
        <f>VLOOKUP(B175,A股数据库20240206!$B:$K,4,0)</f>
        <v>0</v>
      </c>
      <c r="H175" s="124">
        <f>VLOOKUP(B175,A股数据库20240206!$B:$K,5,0)</f>
        <v>0</v>
      </c>
      <c r="I175" s="104" t="str">
        <f>VLOOKUP(B175,A股数据库20240206!$B:$K,6,0)</f>
        <v>纺织服饰</v>
      </c>
      <c r="J175" s="104" t="str">
        <f>VLOOKUP(B175,A股数据库20240206!$B:$K,7,0)</f>
        <v>电商</v>
      </c>
      <c r="K175" s="104">
        <f>VLOOKUP(B175,A股数据库20240206!$B:$K,8,0)</f>
        <v>0</v>
      </c>
      <c r="L175" s="124">
        <f>VLOOKUP(B175,A股数据库20240206!$B:$K,9,0)</f>
        <v>0</v>
      </c>
      <c r="M175" s="124">
        <f>VLOOKUP(B175,A股数据库20240206!$B:$K,10,0)</f>
        <v>0</v>
      </c>
    </row>
    <row r="176" spans="1:13" ht="18" customHeight="1" x14ac:dyDescent="0.15">
      <c r="A176" s="120" t="s">
        <v>10468</v>
      </c>
      <c r="B176" s="121" t="s">
        <v>7594</v>
      </c>
      <c r="C176" s="122">
        <v>95.28</v>
      </c>
      <c r="D176" s="123">
        <v>88.53</v>
      </c>
      <c r="E176" s="104" t="str">
        <f>VLOOKUP(B176,A股数据库20240206!$B:$K,2,0)</f>
        <v>地产基建</v>
      </c>
      <c r="F176" s="104">
        <f>VLOOKUP(B176,A股数据库20240206!$B:$K,3,0)</f>
        <v>0</v>
      </c>
      <c r="G176" s="124">
        <f>VLOOKUP(B176,A股数据库20240206!$B:$K,4,0)</f>
        <v>0</v>
      </c>
      <c r="H176" s="124">
        <f>VLOOKUP(B176,A股数据库20240206!$B:$K,5,0)</f>
        <v>0</v>
      </c>
      <c r="I176" s="104" t="str">
        <f>VLOOKUP(B176,A股数据库20240206!$B:$K,6,0)</f>
        <v>基建</v>
      </c>
      <c r="J176" s="104">
        <f>VLOOKUP(B176,A股数据库20240206!$B:$K,7,0)</f>
        <v>0</v>
      </c>
      <c r="K176" s="104">
        <f>VLOOKUP(B176,A股数据库20240206!$B:$K,8,0)</f>
        <v>0</v>
      </c>
      <c r="L176" s="124">
        <f>VLOOKUP(B176,A股数据库20240206!$B:$K,9,0)</f>
        <v>0</v>
      </c>
      <c r="M176" s="124">
        <f>VLOOKUP(B176,A股数据库20240206!$B:$K,10,0)</f>
        <v>0</v>
      </c>
    </row>
    <row r="177" spans="1:13" ht="18" customHeight="1" x14ac:dyDescent="0.15">
      <c r="A177" s="120" t="s">
        <v>10469</v>
      </c>
      <c r="B177" s="121" t="s">
        <v>208</v>
      </c>
      <c r="C177" s="122">
        <v>95.25</v>
      </c>
      <c r="D177" s="123">
        <v>86.69</v>
      </c>
      <c r="E177" s="104" t="str">
        <f>VLOOKUP(B177,A股数据库20240206!$B:$K,2,0)</f>
        <v>运输业</v>
      </c>
      <c r="F177" s="104" t="str">
        <f>VLOOKUP(B177,A股数据库20240206!$B:$K,3,0)</f>
        <v>新能源</v>
      </c>
      <c r="G177" s="124">
        <f>VLOOKUP(B177,A股数据库20240206!$B:$K,4,0)</f>
        <v>0</v>
      </c>
      <c r="H177" s="124">
        <f>VLOOKUP(B177,A股数据库20240206!$B:$K,5,0)</f>
        <v>0</v>
      </c>
      <c r="I177" s="104" t="str">
        <f>VLOOKUP(B177,A股数据库20240206!$B:$K,6,0)</f>
        <v>运输业</v>
      </c>
      <c r="J177" s="104" t="str">
        <f>VLOOKUP(B177,A股数据库20240206!$B:$K,7,0)</f>
        <v>风电</v>
      </c>
      <c r="K177" s="104">
        <f>VLOOKUP(B177,A股数据库20240206!$B:$K,8,0)</f>
        <v>0</v>
      </c>
      <c r="L177" s="124">
        <f>VLOOKUP(B177,A股数据库20240206!$B:$K,9,0)</f>
        <v>0</v>
      </c>
      <c r="M177" s="124">
        <f>VLOOKUP(B177,A股数据库20240206!$B:$K,10,0)</f>
        <v>0</v>
      </c>
    </row>
    <row r="178" spans="1:13" ht="18" customHeight="1" x14ac:dyDescent="0.15">
      <c r="A178" s="120" t="s">
        <v>10470</v>
      </c>
      <c r="B178" s="121" t="s">
        <v>8680</v>
      </c>
      <c r="C178" s="122">
        <v>95.24</v>
      </c>
      <c r="D178" s="123">
        <v>97.88</v>
      </c>
      <c r="E178" s="104" t="str">
        <f>VLOOKUP(B178,A股数据库20240206!$B:$K,2,0)</f>
        <v>大消费</v>
      </c>
      <c r="F178" s="104">
        <f>VLOOKUP(B178,A股数据库20240206!$B:$K,3,0)</f>
        <v>0</v>
      </c>
      <c r="G178" s="124">
        <f>VLOOKUP(B178,A股数据库20240206!$B:$K,4,0)</f>
        <v>0</v>
      </c>
      <c r="H178" s="124">
        <f>VLOOKUP(B178,A股数据库20240206!$B:$K,5,0)</f>
        <v>0</v>
      </c>
      <c r="I178" s="104" t="str">
        <f>VLOOKUP(B178,A股数据库20240206!$B:$K,6,0)</f>
        <v>食品饮料</v>
      </c>
      <c r="J178" s="104">
        <f>VLOOKUP(B178,A股数据库20240206!$B:$K,7,0)</f>
        <v>0</v>
      </c>
      <c r="K178" s="104">
        <f>VLOOKUP(B178,A股数据库20240206!$B:$K,8,0)</f>
        <v>0</v>
      </c>
      <c r="L178" s="124">
        <f>VLOOKUP(B178,A股数据库20240206!$B:$K,9,0)</f>
        <v>0</v>
      </c>
      <c r="M178" s="124">
        <f>VLOOKUP(B178,A股数据库20240206!$B:$K,10,0)</f>
        <v>0</v>
      </c>
    </row>
    <row r="179" spans="1:13" ht="18" customHeight="1" x14ac:dyDescent="0.15">
      <c r="A179" s="120" t="s">
        <v>10471</v>
      </c>
      <c r="B179" s="121" t="s">
        <v>7668</v>
      </c>
      <c r="C179" s="122">
        <v>95.18</v>
      </c>
      <c r="D179" s="123">
        <v>90.66</v>
      </c>
      <c r="E179" s="104" t="str">
        <f>VLOOKUP(B179,A股数据库20240206!$B:$K,2,0)</f>
        <v>大金融</v>
      </c>
      <c r="F179" s="104">
        <f>VLOOKUP(B179,A股数据库20240206!$B:$K,3,0)</f>
        <v>0</v>
      </c>
      <c r="G179" s="124">
        <f>VLOOKUP(B179,A股数据库20240206!$B:$K,4,0)</f>
        <v>0</v>
      </c>
      <c r="H179" s="124">
        <f>VLOOKUP(B179,A股数据库20240206!$B:$K,5,0)</f>
        <v>0</v>
      </c>
      <c r="I179" s="104" t="str">
        <f>VLOOKUP(B179,A股数据库20240206!$B:$K,6,0)</f>
        <v>大金融</v>
      </c>
      <c r="J179" s="104">
        <f>VLOOKUP(B179,A股数据库20240206!$B:$K,7,0)</f>
        <v>0</v>
      </c>
      <c r="K179" s="104">
        <f>VLOOKUP(B179,A股数据库20240206!$B:$K,8,0)</f>
        <v>0</v>
      </c>
      <c r="L179" s="124">
        <f>VLOOKUP(B179,A股数据库20240206!$B:$K,9,0)</f>
        <v>0</v>
      </c>
      <c r="M179" s="124">
        <f>VLOOKUP(B179,A股数据库20240206!$B:$K,10,0)</f>
        <v>0</v>
      </c>
    </row>
    <row r="180" spans="1:13" ht="18" customHeight="1" x14ac:dyDescent="0.15">
      <c r="A180" s="120" t="s">
        <v>10472</v>
      </c>
      <c r="B180" s="121" t="s">
        <v>934</v>
      </c>
      <c r="C180" s="122">
        <v>95.15</v>
      </c>
      <c r="D180" s="123">
        <v>96.33</v>
      </c>
      <c r="E180" s="104" t="str">
        <f>VLOOKUP(B180,A股数据库20240206!$B:$K,2,0)</f>
        <v>周期</v>
      </c>
      <c r="F180" s="104">
        <f>VLOOKUP(B180,A股数据库20240206!$B:$K,3,0)</f>
        <v>0</v>
      </c>
      <c r="G180" s="124">
        <f>VLOOKUP(B180,A股数据库20240206!$B:$K,4,0)</f>
        <v>0</v>
      </c>
      <c r="H180" s="124">
        <f>VLOOKUP(B180,A股数据库20240206!$B:$K,5,0)</f>
        <v>0</v>
      </c>
      <c r="I180" s="104" t="str">
        <f>VLOOKUP(B180,A股数据库20240206!$B:$K,6,0)</f>
        <v>煤炭</v>
      </c>
      <c r="J180" s="104">
        <f>VLOOKUP(B180,A股数据库20240206!$B:$K,7,0)</f>
        <v>0</v>
      </c>
      <c r="K180" s="104">
        <f>VLOOKUP(B180,A股数据库20240206!$B:$K,8,0)</f>
        <v>0</v>
      </c>
      <c r="L180" s="124">
        <f>VLOOKUP(B180,A股数据库20240206!$B:$K,9,0)</f>
        <v>0</v>
      </c>
      <c r="M180" s="124">
        <f>VLOOKUP(B180,A股数据库20240206!$B:$K,10,0)</f>
        <v>0</v>
      </c>
    </row>
    <row r="181" spans="1:13" ht="18" customHeight="1" x14ac:dyDescent="0.15">
      <c r="A181" s="120" t="s">
        <v>10473</v>
      </c>
      <c r="B181" s="121" t="s">
        <v>7582</v>
      </c>
      <c r="C181" s="122">
        <v>95.08</v>
      </c>
      <c r="D181" s="123">
        <v>93.17</v>
      </c>
      <c r="E181" s="104" t="str">
        <f>VLOOKUP(B181,A股数据库20240206!$B:$K,2,0)</f>
        <v>医药生物</v>
      </c>
      <c r="F181" s="104">
        <f>VLOOKUP(B181,A股数据库20240206!$B:$K,3,0)</f>
        <v>0</v>
      </c>
      <c r="G181" s="124">
        <f>VLOOKUP(B181,A股数据库20240206!$B:$K,4,0)</f>
        <v>0</v>
      </c>
      <c r="H181" s="124">
        <f>VLOOKUP(B181,A股数据库20240206!$B:$K,5,0)</f>
        <v>0</v>
      </c>
      <c r="I181" s="104" t="str">
        <f>VLOOKUP(B181,A股数据库20240206!$B:$K,6,0)</f>
        <v>医药生物</v>
      </c>
      <c r="J181" s="104">
        <f>VLOOKUP(B181,A股数据库20240206!$B:$K,7,0)</f>
        <v>0</v>
      </c>
      <c r="K181" s="104">
        <f>VLOOKUP(B181,A股数据库20240206!$B:$K,8,0)</f>
        <v>0</v>
      </c>
      <c r="L181" s="124">
        <f>VLOOKUP(B181,A股数据库20240206!$B:$K,9,0)</f>
        <v>0</v>
      </c>
      <c r="M181" s="124">
        <f>VLOOKUP(B181,A股数据库20240206!$B:$K,10,0)</f>
        <v>0</v>
      </c>
    </row>
    <row r="182" spans="1:13" ht="18" customHeight="1" x14ac:dyDescent="0.15">
      <c r="A182" s="120" t="s">
        <v>10474</v>
      </c>
      <c r="B182" s="121" t="s">
        <v>890</v>
      </c>
      <c r="C182" s="122">
        <v>95.08</v>
      </c>
      <c r="D182" s="123">
        <v>96.5</v>
      </c>
      <c r="E182" s="104" t="str">
        <f>VLOOKUP(B182,A股数据库20240206!$B:$K,2,0)</f>
        <v>大金融</v>
      </c>
      <c r="F182" s="104" t="str">
        <f>VLOOKUP(B182,A股数据库20240206!$B:$K,3,0)</f>
        <v>公用事业</v>
      </c>
      <c r="G182" s="124">
        <f>VLOOKUP(B182,A股数据库20240206!$B:$K,4,0)</f>
        <v>0</v>
      </c>
      <c r="H182" s="124">
        <f>VLOOKUP(B182,A股数据库20240206!$B:$K,5,0)</f>
        <v>0</v>
      </c>
      <c r="I182" s="104" t="str">
        <f>VLOOKUP(B182,A股数据库20240206!$B:$K,6,0)</f>
        <v>大金融</v>
      </c>
      <c r="J182" s="104" t="str">
        <f>VLOOKUP(B182,A股数据库20240206!$B:$K,7,0)</f>
        <v>电力</v>
      </c>
      <c r="K182" s="104">
        <f>VLOOKUP(B182,A股数据库20240206!$B:$K,8,0)</f>
        <v>0</v>
      </c>
      <c r="L182" s="124">
        <f>VLOOKUP(B182,A股数据库20240206!$B:$K,9,0)</f>
        <v>0</v>
      </c>
      <c r="M182" s="124">
        <f>VLOOKUP(B182,A股数据库20240206!$B:$K,10,0)</f>
        <v>0</v>
      </c>
    </row>
    <row r="183" spans="1:13" ht="18" customHeight="1" x14ac:dyDescent="0.15">
      <c r="A183" s="120" t="s">
        <v>10475</v>
      </c>
      <c r="B183" s="121" t="s">
        <v>166</v>
      </c>
      <c r="C183" s="122">
        <v>95.08</v>
      </c>
      <c r="D183" s="123">
        <v>95.59</v>
      </c>
      <c r="E183" s="104" t="str">
        <f>VLOOKUP(B183,A股数据库20240206!$B:$K,2,0)</f>
        <v>乡村振兴</v>
      </c>
      <c r="F183" s="104">
        <f>VLOOKUP(B183,A股数据库20240206!$B:$K,3,0)</f>
        <v>0</v>
      </c>
      <c r="G183" s="124">
        <f>VLOOKUP(B183,A股数据库20240206!$B:$K,4,0)</f>
        <v>0</v>
      </c>
      <c r="H183" s="124">
        <f>VLOOKUP(B183,A股数据库20240206!$B:$K,5,0)</f>
        <v>0</v>
      </c>
      <c r="I183" s="104" t="str">
        <f>VLOOKUP(B183,A股数据库20240206!$B:$K,6,0)</f>
        <v>乡村振兴</v>
      </c>
      <c r="J183" s="104">
        <f>VLOOKUP(B183,A股数据库20240206!$B:$K,7,0)</f>
        <v>0</v>
      </c>
      <c r="K183" s="104">
        <f>VLOOKUP(B183,A股数据库20240206!$B:$K,8,0)</f>
        <v>0</v>
      </c>
      <c r="L183" s="124">
        <f>VLOOKUP(B183,A股数据库20240206!$B:$K,9,0)</f>
        <v>0</v>
      </c>
      <c r="M183" s="124">
        <f>VLOOKUP(B183,A股数据库20240206!$B:$K,10,0)</f>
        <v>0</v>
      </c>
    </row>
    <row r="184" spans="1:13" ht="18" customHeight="1" x14ac:dyDescent="0.15">
      <c r="A184" s="120" t="s">
        <v>10476</v>
      </c>
      <c r="B184" s="121" t="s">
        <v>9849</v>
      </c>
      <c r="C184" s="122">
        <v>95.04</v>
      </c>
      <c r="D184" s="123">
        <v>94.36</v>
      </c>
      <c r="E184" s="104" t="str">
        <f>VLOOKUP(B184,A股数据库20240206!$B:$K,2,0)</f>
        <v>医药生物</v>
      </c>
      <c r="F184" s="104">
        <f>VLOOKUP(B184,A股数据库20240206!$B:$K,3,0)</f>
        <v>0</v>
      </c>
      <c r="G184" s="124">
        <f>VLOOKUP(B184,A股数据库20240206!$B:$K,4,0)</f>
        <v>0</v>
      </c>
      <c r="H184" s="124">
        <f>VLOOKUP(B184,A股数据库20240206!$B:$K,5,0)</f>
        <v>0</v>
      </c>
      <c r="I184" s="104" t="str">
        <f>VLOOKUP(B184,A股数据库20240206!$B:$K,6,0)</f>
        <v>医药生物</v>
      </c>
      <c r="J184" s="104">
        <f>VLOOKUP(B184,A股数据库20240206!$B:$K,7,0)</f>
        <v>0</v>
      </c>
      <c r="K184" s="104">
        <f>VLOOKUP(B184,A股数据库20240206!$B:$K,8,0)</f>
        <v>0</v>
      </c>
      <c r="L184" s="124">
        <f>VLOOKUP(B184,A股数据库20240206!$B:$K,9,0)</f>
        <v>0</v>
      </c>
      <c r="M184" s="124">
        <f>VLOOKUP(B184,A股数据库20240206!$B:$K,10,0)</f>
        <v>0</v>
      </c>
    </row>
    <row r="185" spans="1:13" ht="18" customHeight="1" x14ac:dyDescent="0.15">
      <c r="A185" s="120" t="s">
        <v>10477</v>
      </c>
      <c r="B185" s="121" t="s">
        <v>9625</v>
      </c>
      <c r="C185" s="122">
        <v>95.04</v>
      </c>
      <c r="D185" s="123">
        <v>96.93</v>
      </c>
      <c r="E185" s="104" t="str">
        <f>VLOOKUP(B185,A股数据库20240206!$B:$K,2,0)</f>
        <v>医药生物</v>
      </c>
      <c r="F185" s="104">
        <f>VLOOKUP(B185,A股数据库20240206!$B:$K,3,0)</f>
        <v>0</v>
      </c>
      <c r="G185" s="124">
        <f>VLOOKUP(B185,A股数据库20240206!$B:$K,4,0)</f>
        <v>0</v>
      </c>
      <c r="H185" s="124">
        <f>VLOOKUP(B185,A股数据库20240206!$B:$K,5,0)</f>
        <v>0</v>
      </c>
      <c r="I185" s="104" t="str">
        <f>VLOOKUP(B185,A股数据库20240206!$B:$K,6,0)</f>
        <v>医药生物</v>
      </c>
      <c r="J185" s="104">
        <f>VLOOKUP(B185,A股数据库20240206!$B:$K,7,0)</f>
        <v>0</v>
      </c>
      <c r="K185" s="104">
        <f>VLOOKUP(B185,A股数据库20240206!$B:$K,8,0)</f>
        <v>0</v>
      </c>
      <c r="L185" s="124">
        <f>VLOOKUP(B185,A股数据库20240206!$B:$K,9,0)</f>
        <v>0</v>
      </c>
      <c r="M185" s="124">
        <f>VLOOKUP(B185,A股数据库20240206!$B:$K,10,0)</f>
        <v>0</v>
      </c>
    </row>
    <row r="186" spans="1:13" ht="18" customHeight="1" x14ac:dyDescent="0.15">
      <c r="A186" s="120" t="s">
        <v>10478</v>
      </c>
      <c r="B186" s="121" t="s">
        <v>7758</v>
      </c>
      <c r="C186" s="122">
        <v>94.98</v>
      </c>
      <c r="D186" s="123">
        <v>90.09</v>
      </c>
      <c r="E186" s="104" t="str">
        <f>VLOOKUP(B186,A股数据库20240206!$B:$K,2,0)</f>
        <v>军工</v>
      </c>
      <c r="F186" s="104">
        <f>VLOOKUP(B186,A股数据库20240206!$B:$K,3,0)</f>
        <v>0</v>
      </c>
      <c r="G186" s="124">
        <f>VLOOKUP(B186,A股数据库20240206!$B:$K,4,0)</f>
        <v>0</v>
      </c>
      <c r="H186" s="124">
        <f>VLOOKUP(B186,A股数据库20240206!$B:$K,5,0)</f>
        <v>0</v>
      </c>
      <c r="I186" s="104" t="str">
        <f>VLOOKUP(B186,A股数据库20240206!$B:$K,6,0)</f>
        <v>军工</v>
      </c>
      <c r="J186" s="104">
        <f>VLOOKUP(B186,A股数据库20240206!$B:$K,7,0)</f>
        <v>0</v>
      </c>
      <c r="K186" s="104">
        <f>VLOOKUP(B186,A股数据库20240206!$B:$K,8,0)</f>
        <v>0</v>
      </c>
      <c r="L186" s="124">
        <f>VLOOKUP(B186,A股数据库20240206!$B:$K,9,0)</f>
        <v>0</v>
      </c>
      <c r="M186" s="124">
        <f>VLOOKUP(B186,A股数据库20240206!$B:$K,10,0)</f>
        <v>0</v>
      </c>
    </row>
    <row r="187" spans="1:13" ht="18" customHeight="1" x14ac:dyDescent="0.15">
      <c r="A187" s="120" t="s">
        <v>10479</v>
      </c>
      <c r="B187" s="121" t="s">
        <v>5836</v>
      </c>
      <c r="C187" s="122">
        <v>94.97</v>
      </c>
      <c r="D187" s="123">
        <v>88.04</v>
      </c>
      <c r="E187" s="104" t="str">
        <f>VLOOKUP(B187,A股数据库20240206!$B:$K,2,0)</f>
        <v>地产基建</v>
      </c>
      <c r="F187" s="104">
        <f>VLOOKUP(B187,A股数据库20240206!$B:$K,3,0)</f>
        <v>0</v>
      </c>
      <c r="G187" s="124">
        <f>VLOOKUP(B187,A股数据库20240206!$B:$K,4,0)</f>
        <v>0</v>
      </c>
      <c r="H187" s="124">
        <f>VLOOKUP(B187,A股数据库20240206!$B:$K,5,0)</f>
        <v>0</v>
      </c>
      <c r="I187" s="104" t="str">
        <f>VLOOKUP(B187,A股数据库20240206!$B:$K,6,0)</f>
        <v>房地产</v>
      </c>
      <c r="J187" s="104">
        <f>VLOOKUP(B187,A股数据库20240206!$B:$K,7,0)</f>
        <v>0</v>
      </c>
      <c r="K187" s="104">
        <f>VLOOKUP(B187,A股数据库20240206!$B:$K,8,0)</f>
        <v>0</v>
      </c>
      <c r="L187" s="124">
        <f>VLOOKUP(B187,A股数据库20240206!$B:$K,9,0)</f>
        <v>0</v>
      </c>
      <c r="M187" s="124">
        <f>VLOOKUP(B187,A股数据库20240206!$B:$K,10,0)</f>
        <v>0</v>
      </c>
    </row>
    <row r="188" spans="1:13" ht="18" customHeight="1" x14ac:dyDescent="0.15">
      <c r="A188" s="120" t="s">
        <v>10480</v>
      </c>
      <c r="B188" s="121" t="s">
        <v>7302</v>
      </c>
      <c r="C188" s="122">
        <v>94.91</v>
      </c>
      <c r="D188" s="123">
        <v>95.65</v>
      </c>
      <c r="E188" s="104" t="str">
        <f>VLOOKUP(B188,A股数据库20240206!$B:$K,2,0)</f>
        <v>周期</v>
      </c>
      <c r="F188" s="104">
        <f>VLOOKUP(B188,A股数据库20240206!$B:$K,3,0)</f>
        <v>0</v>
      </c>
      <c r="G188" s="124">
        <f>VLOOKUP(B188,A股数据库20240206!$B:$K,4,0)</f>
        <v>0</v>
      </c>
      <c r="H188" s="124">
        <f>VLOOKUP(B188,A股数据库20240206!$B:$K,5,0)</f>
        <v>0</v>
      </c>
      <c r="I188" s="104" t="str">
        <f>VLOOKUP(B188,A股数据库20240206!$B:$K,6,0)</f>
        <v>煤炭</v>
      </c>
      <c r="J188" s="104">
        <f>VLOOKUP(B188,A股数据库20240206!$B:$K,7,0)</f>
        <v>0</v>
      </c>
      <c r="K188" s="104">
        <f>VLOOKUP(B188,A股数据库20240206!$B:$K,8,0)</f>
        <v>0</v>
      </c>
      <c r="L188" s="124">
        <f>VLOOKUP(B188,A股数据库20240206!$B:$K,9,0)</f>
        <v>0</v>
      </c>
      <c r="M188" s="124">
        <f>VLOOKUP(B188,A股数据库20240206!$B:$K,10,0)</f>
        <v>0</v>
      </c>
    </row>
    <row r="189" spans="1:13" ht="18" customHeight="1" x14ac:dyDescent="0.15">
      <c r="A189" s="120" t="s">
        <v>10481</v>
      </c>
      <c r="B189" s="121" t="s">
        <v>8288</v>
      </c>
      <c r="C189" s="122">
        <v>94.86</v>
      </c>
      <c r="D189" s="123">
        <v>95.88</v>
      </c>
      <c r="E189" s="104" t="str">
        <f>VLOOKUP(B189,A股数据库20240206!$B:$K,2,0)</f>
        <v>地产基建</v>
      </c>
      <c r="F189" s="104">
        <f>VLOOKUP(B189,A股数据库20240206!$B:$K,3,0)</f>
        <v>0</v>
      </c>
      <c r="G189" s="124">
        <f>VLOOKUP(B189,A股数据库20240206!$B:$K,4,0)</f>
        <v>0</v>
      </c>
      <c r="H189" s="124">
        <f>VLOOKUP(B189,A股数据库20240206!$B:$K,5,0)</f>
        <v>0</v>
      </c>
      <c r="I189" s="104" t="str">
        <f>VLOOKUP(B189,A股数据库20240206!$B:$K,6,0)</f>
        <v>基建</v>
      </c>
      <c r="J189" s="104">
        <f>VLOOKUP(B189,A股数据库20240206!$B:$K,7,0)</f>
        <v>0</v>
      </c>
      <c r="K189" s="104">
        <f>VLOOKUP(B189,A股数据库20240206!$B:$K,8,0)</f>
        <v>0</v>
      </c>
      <c r="L189" s="124">
        <f>VLOOKUP(B189,A股数据库20240206!$B:$K,9,0)</f>
        <v>0</v>
      </c>
      <c r="M189" s="124">
        <f>VLOOKUP(B189,A股数据库20240206!$B:$K,10,0)</f>
        <v>0</v>
      </c>
    </row>
    <row r="190" spans="1:13" ht="18" customHeight="1" x14ac:dyDescent="0.15">
      <c r="A190" s="120" t="s">
        <v>10482</v>
      </c>
      <c r="B190" s="121" t="s">
        <v>6144</v>
      </c>
      <c r="C190" s="122">
        <v>94.75</v>
      </c>
      <c r="D190" s="123">
        <v>92.88</v>
      </c>
      <c r="E190" s="104" t="str">
        <f>VLOOKUP(B190,A股数据库20240206!$B:$K,2,0)</f>
        <v>公用事业</v>
      </c>
      <c r="F190" s="104">
        <f>VLOOKUP(B190,A股数据库20240206!$B:$K,3,0)</f>
        <v>0</v>
      </c>
      <c r="G190" s="124">
        <f>VLOOKUP(B190,A股数据库20240206!$B:$K,4,0)</f>
        <v>0</v>
      </c>
      <c r="H190" s="124">
        <f>VLOOKUP(B190,A股数据库20240206!$B:$K,5,0)</f>
        <v>0</v>
      </c>
      <c r="I190" s="104" t="str">
        <f>VLOOKUP(B190,A股数据库20240206!$B:$K,6,0)</f>
        <v>电力</v>
      </c>
      <c r="J190" s="104">
        <f>VLOOKUP(B190,A股数据库20240206!$B:$K,7,0)</f>
        <v>0</v>
      </c>
      <c r="K190" s="104">
        <f>VLOOKUP(B190,A股数据库20240206!$B:$K,8,0)</f>
        <v>0</v>
      </c>
      <c r="L190" s="124">
        <f>VLOOKUP(B190,A股数据库20240206!$B:$K,9,0)</f>
        <v>0</v>
      </c>
      <c r="M190" s="124">
        <f>VLOOKUP(B190,A股数据库20240206!$B:$K,10,0)</f>
        <v>0</v>
      </c>
    </row>
    <row r="191" spans="1:13" ht="18" customHeight="1" x14ac:dyDescent="0.15">
      <c r="A191" s="120" t="s">
        <v>10483</v>
      </c>
      <c r="B191" s="121" t="s">
        <v>7560</v>
      </c>
      <c r="C191" s="122">
        <v>94.74</v>
      </c>
      <c r="D191" s="123">
        <v>94.71</v>
      </c>
      <c r="E191" s="104" t="str">
        <f>VLOOKUP(B191,A股数据库20240206!$B:$K,2,0)</f>
        <v>新能源</v>
      </c>
      <c r="F191" s="104" t="str">
        <f>VLOOKUP(B191,A股数据库20240206!$B:$K,3,0)</f>
        <v>医药生物</v>
      </c>
      <c r="G191" s="124">
        <f>VLOOKUP(B191,A股数据库20240206!$B:$K,4,0)</f>
        <v>0</v>
      </c>
      <c r="H191" s="124">
        <f>VLOOKUP(B191,A股数据库20240206!$B:$K,5,0)</f>
        <v>0</v>
      </c>
      <c r="I191" s="104" t="str">
        <f>VLOOKUP(B191,A股数据库20240206!$B:$K,6,0)</f>
        <v>电网</v>
      </c>
      <c r="J191" s="104" t="str">
        <f>VLOOKUP(B191,A股数据库20240206!$B:$K,7,0)</f>
        <v>医药生物</v>
      </c>
      <c r="K191" s="104">
        <f>VLOOKUP(B191,A股数据库20240206!$B:$K,8,0)</f>
        <v>0</v>
      </c>
      <c r="L191" s="124">
        <f>VLOOKUP(B191,A股数据库20240206!$B:$K,9,0)</f>
        <v>0</v>
      </c>
      <c r="M191" s="124">
        <f>VLOOKUP(B191,A股数据库20240206!$B:$K,10,0)</f>
        <v>0</v>
      </c>
    </row>
    <row r="192" spans="1:13" ht="18" customHeight="1" x14ac:dyDescent="0.15">
      <c r="A192" s="120" t="s">
        <v>10484</v>
      </c>
      <c r="B192" s="121" t="s">
        <v>324</v>
      </c>
      <c r="C192" s="122">
        <v>94.72</v>
      </c>
      <c r="D192" s="123">
        <v>98.99</v>
      </c>
      <c r="E192" s="104" t="str">
        <f>VLOOKUP(B192,A股数据库20240206!$B:$K,2,0)</f>
        <v>社会服务</v>
      </c>
      <c r="F192" s="104">
        <f>VLOOKUP(B192,A股数据库20240206!$B:$K,3,0)</f>
        <v>0</v>
      </c>
      <c r="G192" s="124">
        <f>VLOOKUP(B192,A股数据库20240206!$B:$K,4,0)</f>
        <v>0</v>
      </c>
      <c r="H192" s="124">
        <f>VLOOKUP(B192,A股数据库20240206!$B:$K,5,0)</f>
        <v>0</v>
      </c>
      <c r="I192" s="104" t="str">
        <f>VLOOKUP(B192,A股数据库20240206!$B:$K,6,0)</f>
        <v>教育</v>
      </c>
      <c r="J192" s="104">
        <f>VLOOKUP(B192,A股数据库20240206!$B:$K,7,0)</f>
        <v>0</v>
      </c>
      <c r="K192" s="104">
        <f>VLOOKUP(B192,A股数据库20240206!$B:$K,8,0)</f>
        <v>0</v>
      </c>
      <c r="L192" s="124">
        <f>VLOOKUP(B192,A股数据库20240206!$B:$K,9,0)</f>
        <v>0</v>
      </c>
      <c r="M192" s="124">
        <f>VLOOKUP(B192,A股数据库20240206!$B:$K,10,0)</f>
        <v>0</v>
      </c>
    </row>
    <row r="193" spans="1:13" ht="18" customHeight="1" x14ac:dyDescent="0.15">
      <c r="A193" s="120" t="s">
        <v>10485</v>
      </c>
      <c r="B193" s="121" t="s">
        <v>880</v>
      </c>
      <c r="C193" s="122">
        <v>94.72</v>
      </c>
      <c r="D193" s="123">
        <v>90.96</v>
      </c>
      <c r="E193" s="104" t="str">
        <f>VLOOKUP(B193,A股数据库20240206!$B:$K,2,0)</f>
        <v>汽车产业</v>
      </c>
      <c r="F193" s="104">
        <f>VLOOKUP(B193,A股数据库20240206!$B:$K,3,0)</f>
        <v>0</v>
      </c>
      <c r="G193" s="124">
        <f>VLOOKUP(B193,A股数据库20240206!$B:$K,4,0)</f>
        <v>0</v>
      </c>
      <c r="H193" s="124">
        <f>VLOOKUP(B193,A股数据库20240206!$B:$K,5,0)</f>
        <v>0</v>
      </c>
      <c r="I193" s="104" t="str">
        <f>VLOOKUP(B193,A股数据库20240206!$B:$K,6,0)</f>
        <v>汽车产业</v>
      </c>
      <c r="J193" s="104">
        <f>VLOOKUP(B193,A股数据库20240206!$B:$K,7,0)</f>
        <v>0</v>
      </c>
      <c r="K193" s="104">
        <f>VLOOKUP(B193,A股数据库20240206!$B:$K,8,0)</f>
        <v>0</v>
      </c>
      <c r="L193" s="124">
        <f>VLOOKUP(B193,A股数据库20240206!$B:$K,9,0)</f>
        <v>0</v>
      </c>
      <c r="M193" s="124">
        <f>VLOOKUP(B193,A股数据库20240206!$B:$K,10,0)</f>
        <v>0</v>
      </c>
    </row>
    <row r="194" spans="1:13" ht="18" customHeight="1" x14ac:dyDescent="0.15">
      <c r="A194" s="120" t="s">
        <v>10486</v>
      </c>
      <c r="B194" s="121" t="s">
        <v>272</v>
      </c>
      <c r="C194" s="122">
        <v>94.68</v>
      </c>
      <c r="D194" s="123">
        <v>92.5</v>
      </c>
      <c r="E194" s="104" t="str">
        <f>VLOOKUP(B194,A股数据库20240206!$B:$K,2,0)</f>
        <v>地产基建</v>
      </c>
      <c r="F194" s="104">
        <f>VLOOKUP(B194,A股数据库20240206!$B:$K,3,0)</f>
        <v>0</v>
      </c>
      <c r="G194" s="124">
        <f>VLOOKUP(B194,A股数据库20240206!$B:$K,4,0)</f>
        <v>0</v>
      </c>
      <c r="H194" s="124">
        <f>VLOOKUP(B194,A股数据库20240206!$B:$K,5,0)</f>
        <v>0</v>
      </c>
      <c r="I194" s="104" t="str">
        <f>VLOOKUP(B194,A股数据库20240206!$B:$K,6,0)</f>
        <v>基建</v>
      </c>
      <c r="J194" s="104">
        <f>VLOOKUP(B194,A股数据库20240206!$B:$K,7,0)</f>
        <v>0</v>
      </c>
      <c r="K194" s="104">
        <f>VLOOKUP(B194,A股数据库20240206!$B:$K,8,0)</f>
        <v>0</v>
      </c>
      <c r="L194" s="124">
        <f>VLOOKUP(B194,A股数据库20240206!$B:$K,9,0)</f>
        <v>0</v>
      </c>
      <c r="M194" s="124">
        <f>VLOOKUP(B194,A股数据库20240206!$B:$K,10,0)</f>
        <v>0</v>
      </c>
    </row>
    <row r="195" spans="1:13" ht="18" customHeight="1" x14ac:dyDescent="0.15">
      <c r="A195" s="120" t="s">
        <v>10487</v>
      </c>
      <c r="B195" s="121" t="s">
        <v>226</v>
      </c>
      <c r="C195" s="122">
        <v>94.66</v>
      </c>
      <c r="D195" s="123">
        <v>92.67</v>
      </c>
      <c r="E195" s="104" t="str">
        <f>VLOOKUP(B195,A股数据库20240206!$B:$K,2,0)</f>
        <v>大金融</v>
      </c>
      <c r="F195" s="104">
        <f>VLOOKUP(B195,A股数据库20240206!$B:$K,3,0)</f>
        <v>0</v>
      </c>
      <c r="G195" s="124">
        <f>VLOOKUP(B195,A股数据库20240206!$B:$K,4,0)</f>
        <v>0</v>
      </c>
      <c r="H195" s="124">
        <f>VLOOKUP(B195,A股数据库20240206!$B:$K,5,0)</f>
        <v>0</v>
      </c>
      <c r="I195" s="104" t="str">
        <f>VLOOKUP(B195,A股数据库20240206!$B:$K,6,0)</f>
        <v>大金融</v>
      </c>
      <c r="J195" s="104">
        <f>VLOOKUP(B195,A股数据库20240206!$B:$K,7,0)</f>
        <v>0</v>
      </c>
      <c r="K195" s="104">
        <f>VLOOKUP(B195,A股数据库20240206!$B:$K,8,0)</f>
        <v>0</v>
      </c>
      <c r="L195" s="124">
        <f>VLOOKUP(B195,A股数据库20240206!$B:$K,9,0)</f>
        <v>0</v>
      </c>
      <c r="M195" s="124">
        <f>VLOOKUP(B195,A股数据库20240206!$B:$K,10,0)</f>
        <v>0</v>
      </c>
    </row>
    <row r="196" spans="1:13" ht="18" customHeight="1" x14ac:dyDescent="0.15">
      <c r="A196" s="120" t="s">
        <v>10488</v>
      </c>
      <c r="B196" s="121" t="s">
        <v>9847</v>
      </c>
      <c r="C196" s="122">
        <v>94.62</v>
      </c>
      <c r="D196" s="123">
        <v>97.42</v>
      </c>
      <c r="E196" s="104" t="str">
        <f>VLOOKUP(B196,A股数据库20240206!$B:$K,2,0)</f>
        <v>周期</v>
      </c>
      <c r="F196" s="104">
        <f>VLOOKUP(B196,A股数据库20240206!$B:$K,3,0)</f>
        <v>0</v>
      </c>
      <c r="G196" s="124">
        <f>VLOOKUP(B196,A股数据库20240206!$B:$K,4,0)</f>
        <v>0</v>
      </c>
      <c r="H196" s="124">
        <f>VLOOKUP(B196,A股数据库20240206!$B:$K,5,0)</f>
        <v>0</v>
      </c>
      <c r="I196" s="104" t="str">
        <f>VLOOKUP(B196,A股数据库20240206!$B:$K,6,0)</f>
        <v>化工</v>
      </c>
      <c r="J196" s="104">
        <f>VLOOKUP(B196,A股数据库20240206!$B:$K,7,0)</f>
        <v>0</v>
      </c>
      <c r="K196" s="104">
        <f>VLOOKUP(B196,A股数据库20240206!$B:$K,8,0)</f>
        <v>0</v>
      </c>
      <c r="L196" s="124">
        <f>VLOOKUP(B196,A股数据库20240206!$B:$K,9,0)</f>
        <v>0</v>
      </c>
      <c r="M196" s="124">
        <f>VLOOKUP(B196,A股数据库20240206!$B:$K,10,0)</f>
        <v>0</v>
      </c>
    </row>
    <row r="197" spans="1:13" ht="18" customHeight="1" x14ac:dyDescent="0.15">
      <c r="A197" s="120" t="s">
        <v>10489</v>
      </c>
      <c r="B197" s="121" t="s">
        <v>7052</v>
      </c>
      <c r="C197" s="122">
        <v>94.58</v>
      </c>
      <c r="D197" s="123">
        <v>98.44</v>
      </c>
      <c r="E197" s="104" t="str">
        <f>VLOOKUP(B197,A股数据库20240206!$B:$K,2,0)</f>
        <v>大消费</v>
      </c>
      <c r="F197" s="104">
        <f>VLOOKUP(B197,A股数据库20240206!$B:$K,3,0)</f>
        <v>0</v>
      </c>
      <c r="G197" s="124">
        <f>VLOOKUP(B197,A股数据库20240206!$B:$K,4,0)</f>
        <v>0</v>
      </c>
      <c r="H197" s="124">
        <f>VLOOKUP(B197,A股数据库20240206!$B:$K,5,0)</f>
        <v>0</v>
      </c>
      <c r="I197" s="104" t="str">
        <f>VLOOKUP(B197,A股数据库20240206!$B:$K,6,0)</f>
        <v>食品饮料</v>
      </c>
      <c r="J197" s="104">
        <f>VLOOKUP(B197,A股数据库20240206!$B:$K,7,0)</f>
        <v>0</v>
      </c>
      <c r="K197" s="104">
        <f>VLOOKUP(B197,A股数据库20240206!$B:$K,8,0)</f>
        <v>0</v>
      </c>
      <c r="L197" s="124">
        <f>VLOOKUP(B197,A股数据库20240206!$B:$K,9,0)</f>
        <v>0</v>
      </c>
      <c r="M197" s="124">
        <f>VLOOKUP(B197,A股数据库20240206!$B:$K,10,0)</f>
        <v>0</v>
      </c>
    </row>
    <row r="198" spans="1:13" ht="18" customHeight="1" x14ac:dyDescent="0.15">
      <c r="A198" s="120" t="s">
        <v>10490</v>
      </c>
      <c r="B198" s="121" t="s">
        <v>4046</v>
      </c>
      <c r="C198" s="122">
        <v>94.57</v>
      </c>
      <c r="D198" s="123">
        <v>97.86</v>
      </c>
      <c r="E198" s="104" t="str">
        <f>VLOOKUP(B198,A股数据库20240206!$B:$K,2,0)</f>
        <v>乡村振兴</v>
      </c>
      <c r="F198" s="104">
        <f>VLOOKUP(B198,A股数据库20240206!$B:$K,3,0)</f>
        <v>0</v>
      </c>
      <c r="G198" s="124">
        <f>VLOOKUP(B198,A股数据库20240206!$B:$K,4,0)</f>
        <v>0</v>
      </c>
      <c r="H198" s="124">
        <f>VLOOKUP(B198,A股数据库20240206!$B:$K,5,0)</f>
        <v>0</v>
      </c>
      <c r="I198" s="104" t="str">
        <f>VLOOKUP(B198,A股数据库20240206!$B:$K,6,0)</f>
        <v>乡村振兴</v>
      </c>
      <c r="J198" s="104">
        <f>VLOOKUP(B198,A股数据库20240206!$B:$K,7,0)</f>
        <v>0</v>
      </c>
      <c r="K198" s="104">
        <f>VLOOKUP(B198,A股数据库20240206!$B:$K,8,0)</f>
        <v>0</v>
      </c>
      <c r="L198" s="124">
        <f>VLOOKUP(B198,A股数据库20240206!$B:$K,9,0)</f>
        <v>0</v>
      </c>
      <c r="M198" s="124">
        <f>VLOOKUP(B198,A股数据库20240206!$B:$K,10,0)</f>
        <v>0</v>
      </c>
    </row>
    <row r="199" spans="1:13" ht="18" customHeight="1" x14ac:dyDescent="0.15">
      <c r="A199" s="120" t="s">
        <v>10491</v>
      </c>
      <c r="B199" s="121" t="s">
        <v>7606</v>
      </c>
      <c r="C199" s="122">
        <v>94.53</v>
      </c>
      <c r="D199" s="123">
        <v>87.14</v>
      </c>
      <c r="E199" s="104" t="str">
        <f>VLOOKUP(B199,A股数据库20240206!$B:$K,2,0)</f>
        <v>大金融</v>
      </c>
      <c r="F199" s="104">
        <f>VLOOKUP(B199,A股数据库20240206!$B:$K,3,0)</f>
        <v>0</v>
      </c>
      <c r="G199" s="124">
        <f>VLOOKUP(B199,A股数据库20240206!$B:$K,4,0)</f>
        <v>0</v>
      </c>
      <c r="H199" s="124">
        <f>VLOOKUP(B199,A股数据库20240206!$B:$K,5,0)</f>
        <v>0</v>
      </c>
      <c r="I199" s="104" t="str">
        <f>VLOOKUP(B199,A股数据库20240206!$B:$K,6,0)</f>
        <v>大金融</v>
      </c>
      <c r="J199" s="104">
        <f>VLOOKUP(B199,A股数据库20240206!$B:$K,7,0)</f>
        <v>0</v>
      </c>
      <c r="K199" s="104">
        <f>VLOOKUP(B199,A股数据库20240206!$B:$K,8,0)</f>
        <v>0</v>
      </c>
      <c r="L199" s="124">
        <f>VLOOKUP(B199,A股数据库20240206!$B:$K,9,0)</f>
        <v>0</v>
      </c>
      <c r="M199" s="124">
        <f>VLOOKUP(B199,A股数据库20240206!$B:$K,10,0)</f>
        <v>0</v>
      </c>
    </row>
    <row r="200" spans="1:13" ht="18" customHeight="1" x14ac:dyDescent="0.15">
      <c r="A200" s="120" t="s">
        <v>10492</v>
      </c>
      <c r="B200" s="121" t="s">
        <v>2296</v>
      </c>
      <c r="C200" s="122">
        <v>94.51</v>
      </c>
      <c r="D200" s="123">
        <v>94.53</v>
      </c>
      <c r="E200" s="104" t="str">
        <f>VLOOKUP(B200,A股数据库20240206!$B:$K,2,0)</f>
        <v>大科技</v>
      </c>
      <c r="F200" s="104">
        <f>VLOOKUP(B200,A股数据库20240206!$B:$K,3,0)</f>
        <v>0</v>
      </c>
      <c r="G200" s="124">
        <f>VLOOKUP(B200,A股数据库20240206!$B:$K,4,0)</f>
        <v>0</v>
      </c>
      <c r="H200" s="124">
        <f>VLOOKUP(B200,A股数据库20240206!$B:$K,5,0)</f>
        <v>0</v>
      </c>
      <c r="I200" s="104" t="str">
        <f>VLOOKUP(B200,A股数据库20240206!$B:$K,6,0)</f>
        <v>传媒</v>
      </c>
      <c r="J200" s="104">
        <f>VLOOKUP(B200,A股数据库20240206!$B:$K,7,0)</f>
        <v>0</v>
      </c>
      <c r="K200" s="104">
        <f>VLOOKUP(B200,A股数据库20240206!$B:$K,8,0)</f>
        <v>0</v>
      </c>
      <c r="L200" s="124">
        <f>VLOOKUP(B200,A股数据库20240206!$B:$K,9,0)</f>
        <v>0</v>
      </c>
      <c r="M200" s="124">
        <f>VLOOKUP(B200,A股数据库20240206!$B:$K,10,0)</f>
        <v>0</v>
      </c>
    </row>
    <row r="201" spans="1:13" ht="18" customHeight="1" x14ac:dyDescent="0.15">
      <c r="A201" s="120" t="s">
        <v>10493</v>
      </c>
      <c r="B201" s="121" t="s">
        <v>7544</v>
      </c>
      <c r="C201" s="122">
        <v>94.51</v>
      </c>
      <c r="D201" s="123">
        <v>90.93</v>
      </c>
      <c r="E201" s="104" t="str">
        <f>VLOOKUP(B201,A股数据库20240206!$B:$K,2,0)</f>
        <v>汽车产业</v>
      </c>
      <c r="F201" s="104">
        <f>VLOOKUP(B201,A股数据库20240206!$B:$K,3,0)</f>
        <v>0</v>
      </c>
      <c r="G201" s="124">
        <f>VLOOKUP(B201,A股数据库20240206!$B:$K,4,0)</f>
        <v>0</v>
      </c>
      <c r="H201" s="124">
        <f>VLOOKUP(B201,A股数据库20240206!$B:$K,5,0)</f>
        <v>0</v>
      </c>
      <c r="I201" s="104" t="str">
        <f>VLOOKUP(B201,A股数据库20240206!$B:$K,6,0)</f>
        <v>汽车产业</v>
      </c>
      <c r="J201" s="104">
        <f>VLOOKUP(B201,A股数据库20240206!$B:$K,7,0)</f>
        <v>0</v>
      </c>
      <c r="K201" s="104">
        <f>VLOOKUP(B201,A股数据库20240206!$B:$K,8,0)</f>
        <v>0</v>
      </c>
      <c r="L201" s="124">
        <f>VLOOKUP(B201,A股数据库20240206!$B:$K,9,0)</f>
        <v>0</v>
      </c>
      <c r="M201" s="124">
        <f>VLOOKUP(B201,A股数据库20240206!$B:$K,10,0)</f>
        <v>0</v>
      </c>
    </row>
    <row r="202" spans="1:13" ht="18" customHeight="1" x14ac:dyDescent="0.15">
      <c r="A202" s="120" t="s">
        <v>10494</v>
      </c>
      <c r="B202" s="121" t="s">
        <v>8210</v>
      </c>
      <c r="C202" s="122">
        <v>94.47</v>
      </c>
      <c r="D202" s="123">
        <v>94.63</v>
      </c>
      <c r="E202" s="104" t="str">
        <f>VLOOKUP(B202,A股数据库20240206!$B:$K,2,0)</f>
        <v>大消费</v>
      </c>
      <c r="F202" s="104">
        <f>VLOOKUP(B202,A股数据库20240206!$B:$K,3,0)</f>
        <v>0</v>
      </c>
      <c r="G202" s="124">
        <f>VLOOKUP(B202,A股数据库20240206!$B:$K,4,0)</f>
        <v>0</v>
      </c>
      <c r="H202" s="124">
        <f>VLOOKUP(B202,A股数据库20240206!$B:$K,5,0)</f>
        <v>0</v>
      </c>
      <c r="I202" s="104" t="str">
        <f>VLOOKUP(B202,A股数据库20240206!$B:$K,6,0)</f>
        <v>食品饮料</v>
      </c>
      <c r="J202" s="104">
        <f>VLOOKUP(B202,A股数据库20240206!$B:$K,7,0)</f>
        <v>0</v>
      </c>
      <c r="K202" s="104">
        <f>VLOOKUP(B202,A股数据库20240206!$B:$K,8,0)</f>
        <v>0</v>
      </c>
      <c r="L202" s="124">
        <f>VLOOKUP(B202,A股数据库20240206!$B:$K,9,0)</f>
        <v>0</v>
      </c>
      <c r="M202" s="124">
        <f>VLOOKUP(B202,A股数据库20240206!$B:$K,10,0)</f>
        <v>0</v>
      </c>
    </row>
    <row r="203" spans="1:13" ht="18" customHeight="1" x14ac:dyDescent="0.15">
      <c r="A203" s="120" t="s">
        <v>10495</v>
      </c>
      <c r="B203" s="121" t="s">
        <v>5780</v>
      </c>
      <c r="C203" s="122">
        <v>94.4</v>
      </c>
      <c r="D203" s="123">
        <v>94.42</v>
      </c>
      <c r="E203" s="104" t="str">
        <f>VLOOKUP(B203,A股数据库20240206!$B:$K,2,0)</f>
        <v>公用事业</v>
      </c>
      <c r="F203" s="104">
        <f>VLOOKUP(B203,A股数据库20240206!$B:$K,3,0)</f>
        <v>0</v>
      </c>
      <c r="G203" s="124">
        <f>VLOOKUP(B203,A股数据库20240206!$B:$K,4,0)</f>
        <v>0</v>
      </c>
      <c r="H203" s="124">
        <f>VLOOKUP(B203,A股数据库20240206!$B:$K,5,0)</f>
        <v>0</v>
      </c>
      <c r="I203" s="104" t="str">
        <f>VLOOKUP(B203,A股数据库20240206!$B:$K,6,0)</f>
        <v>节能环保</v>
      </c>
      <c r="J203" s="104">
        <f>VLOOKUP(B203,A股数据库20240206!$B:$K,7,0)</f>
        <v>0</v>
      </c>
      <c r="K203" s="104">
        <f>VLOOKUP(B203,A股数据库20240206!$B:$K,8,0)</f>
        <v>0</v>
      </c>
      <c r="L203" s="124">
        <f>VLOOKUP(B203,A股数据库20240206!$B:$K,9,0)</f>
        <v>0</v>
      </c>
      <c r="M203" s="124">
        <f>VLOOKUP(B203,A股数据库20240206!$B:$K,10,0)</f>
        <v>0</v>
      </c>
    </row>
    <row r="204" spans="1:13" ht="18" customHeight="1" x14ac:dyDescent="0.15">
      <c r="A204" s="120" t="s">
        <v>10496</v>
      </c>
      <c r="B204" s="121" t="s">
        <v>7576</v>
      </c>
      <c r="C204" s="122">
        <v>94.39</v>
      </c>
      <c r="D204" s="123">
        <v>90.27</v>
      </c>
      <c r="E204" s="104" t="str">
        <f>VLOOKUP(B204,A股数据库20240206!$B:$K,2,0)</f>
        <v>周期</v>
      </c>
      <c r="F204" s="104">
        <f>VLOOKUP(B204,A股数据库20240206!$B:$K,3,0)</f>
        <v>0</v>
      </c>
      <c r="G204" s="124">
        <f>VLOOKUP(B204,A股数据库20240206!$B:$K,4,0)</f>
        <v>0</v>
      </c>
      <c r="H204" s="124">
        <f>VLOOKUP(B204,A股数据库20240206!$B:$K,5,0)</f>
        <v>0</v>
      </c>
      <c r="I204" s="104" t="str">
        <f>VLOOKUP(B204,A股数据库20240206!$B:$K,6,0)</f>
        <v>有色金属</v>
      </c>
      <c r="J204" s="104">
        <f>VLOOKUP(B204,A股数据库20240206!$B:$K,7,0)</f>
        <v>0</v>
      </c>
      <c r="K204" s="104">
        <f>VLOOKUP(B204,A股数据库20240206!$B:$K,8,0)</f>
        <v>0</v>
      </c>
      <c r="L204" s="124">
        <f>VLOOKUP(B204,A股数据库20240206!$B:$K,9,0)</f>
        <v>0</v>
      </c>
      <c r="M204" s="124">
        <f>VLOOKUP(B204,A股数据库20240206!$B:$K,10,0)</f>
        <v>0</v>
      </c>
    </row>
    <row r="205" spans="1:13" ht="18" customHeight="1" x14ac:dyDescent="0.15">
      <c r="A205" s="120" t="s">
        <v>10497</v>
      </c>
      <c r="B205" s="121" t="s">
        <v>4812</v>
      </c>
      <c r="C205" s="122">
        <v>94.37</v>
      </c>
      <c r="D205" s="123">
        <v>96.48</v>
      </c>
      <c r="E205" s="104" t="str">
        <f>VLOOKUP(B205,A股数据库20240206!$B:$K,2,0)</f>
        <v>医药生物</v>
      </c>
      <c r="F205" s="104">
        <f>VLOOKUP(B205,A股数据库20240206!$B:$K,3,0)</f>
        <v>0</v>
      </c>
      <c r="G205" s="124">
        <f>VLOOKUP(B205,A股数据库20240206!$B:$K,4,0)</f>
        <v>0</v>
      </c>
      <c r="H205" s="124">
        <f>VLOOKUP(B205,A股数据库20240206!$B:$K,5,0)</f>
        <v>0</v>
      </c>
      <c r="I205" s="104" t="str">
        <f>VLOOKUP(B205,A股数据库20240206!$B:$K,6,0)</f>
        <v>医药生物</v>
      </c>
      <c r="J205" s="104" t="str">
        <f>VLOOKUP(B205,A股数据库20240206!$B:$K,7,0)</f>
        <v>美容护理</v>
      </c>
      <c r="K205" s="104">
        <f>VLOOKUP(B205,A股数据库20240206!$B:$K,8,0)</f>
        <v>0</v>
      </c>
      <c r="L205" s="124">
        <f>VLOOKUP(B205,A股数据库20240206!$B:$K,9,0)</f>
        <v>0</v>
      </c>
      <c r="M205" s="124">
        <f>VLOOKUP(B205,A股数据库20240206!$B:$K,10,0)</f>
        <v>0</v>
      </c>
    </row>
    <row r="206" spans="1:13" ht="18" customHeight="1" x14ac:dyDescent="0.15">
      <c r="A206" s="120" t="s">
        <v>10498</v>
      </c>
      <c r="B206" s="121" t="s">
        <v>1064</v>
      </c>
      <c r="C206" s="122">
        <v>94.37</v>
      </c>
      <c r="D206" s="123">
        <v>92.38</v>
      </c>
      <c r="E206" s="104" t="str">
        <f>VLOOKUP(B206,A股数据库20240206!$B:$K,2,0)</f>
        <v>大科技</v>
      </c>
      <c r="F206" s="104">
        <f>VLOOKUP(B206,A股数据库20240206!$B:$K,3,0)</f>
        <v>0</v>
      </c>
      <c r="G206" s="124">
        <f>VLOOKUP(B206,A股数据库20240206!$B:$K,4,0)</f>
        <v>0</v>
      </c>
      <c r="H206" s="124">
        <f>VLOOKUP(B206,A股数据库20240206!$B:$K,5,0)</f>
        <v>0</v>
      </c>
      <c r="I206" s="104" t="str">
        <f>VLOOKUP(B206,A股数据库20240206!$B:$K,6,0)</f>
        <v>电子</v>
      </c>
      <c r="J206" s="104">
        <f>VLOOKUP(B206,A股数据库20240206!$B:$K,7,0)</f>
        <v>0</v>
      </c>
      <c r="K206" s="104">
        <f>VLOOKUP(B206,A股数据库20240206!$B:$K,8,0)</f>
        <v>0</v>
      </c>
      <c r="L206" s="124">
        <f>VLOOKUP(B206,A股数据库20240206!$B:$K,9,0)</f>
        <v>0</v>
      </c>
      <c r="M206" s="124">
        <f>VLOOKUP(B206,A股数据库20240206!$B:$K,10,0)</f>
        <v>0</v>
      </c>
    </row>
    <row r="207" spans="1:13" ht="18" customHeight="1" x14ac:dyDescent="0.15">
      <c r="A207" s="120" t="s">
        <v>10499</v>
      </c>
      <c r="B207" s="121" t="s">
        <v>1606</v>
      </c>
      <c r="C207" s="122">
        <v>94.32</v>
      </c>
      <c r="D207" s="123">
        <v>92.07</v>
      </c>
      <c r="E207" s="104" t="str">
        <f>VLOOKUP(B207,A股数据库20240206!$B:$K,2,0)</f>
        <v>地产基建</v>
      </c>
      <c r="F207" s="104">
        <f>VLOOKUP(B207,A股数据库20240206!$B:$K,3,0)</f>
        <v>0</v>
      </c>
      <c r="G207" s="124">
        <f>VLOOKUP(B207,A股数据库20240206!$B:$K,4,0)</f>
        <v>0</v>
      </c>
      <c r="H207" s="124">
        <f>VLOOKUP(B207,A股数据库20240206!$B:$K,5,0)</f>
        <v>0</v>
      </c>
      <c r="I207" s="104" t="str">
        <f>VLOOKUP(B207,A股数据库20240206!$B:$K,6,0)</f>
        <v>房地产</v>
      </c>
      <c r="J207" s="104">
        <f>VLOOKUP(B207,A股数据库20240206!$B:$K,7,0)</f>
        <v>0</v>
      </c>
      <c r="K207" s="104">
        <f>VLOOKUP(B207,A股数据库20240206!$B:$K,8,0)</f>
        <v>0</v>
      </c>
      <c r="L207" s="124">
        <f>VLOOKUP(B207,A股数据库20240206!$B:$K,9,0)</f>
        <v>0</v>
      </c>
      <c r="M207" s="124">
        <f>VLOOKUP(B207,A股数据库20240206!$B:$K,10,0)</f>
        <v>0</v>
      </c>
    </row>
    <row r="208" spans="1:13" ht="18" customHeight="1" x14ac:dyDescent="0.15">
      <c r="A208" s="120" t="s">
        <v>10500</v>
      </c>
      <c r="B208" s="121" t="s">
        <v>566</v>
      </c>
      <c r="C208" s="122">
        <v>94.3</v>
      </c>
      <c r="D208" s="123">
        <v>95.55</v>
      </c>
      <c r="E208" s="104" t="str">
        <f>VLOOKUP(B208,A股数据库20240206!$B:$K,2,0)</f>
        <v>周期</v>
      </c>
      <c r="F208" s="104">
        <f>VLOOKUP(B208,A股数据库20240206!$B:$K,3,0)</f>
        <v>0</v>
      </c>
      <c r="G208" s="124" t="str">
        <f>VLOOKUP(B208,A股数据库20240206!$B:$K,4,0)</f>
        <v>地产基建</v>
      </c>
      <c r="H208" s="124">
        <f>VLOOKUP(B208,A股数据库20240206!$B:$K,5,0)</f>
        <v>0</v>
      </c>
      <c r="I208" s="104" t="str">
        <f>VLOOKUP(B208,A股数据库20240206!$B:$K,6,0)</f>
        <v>钢铁</v>
      </c>
      <c r="J208" s="104">
        <f>VLOOKUP(B208,A股数据库20240206!$B:$K,7,0)</f>
        <v>0</v>
      </c>
      <c r="K208" s="104">
        <f>VLOOKUP(B208,A股数据库20240206!$B:$K,8,0)</f>
        <v>0</v>
      </c>
      <c r="L208" s="124">
        <f>VLOOKUP(B208,A股数据库20240206!$B:$K,9,0)</f>
        <v>0</v>
      </c>
      <c r="M208" s="124">
        <f>VLOOKUP(B208,A股数据库20240206!$B:$K,10,0)</f>
        <v>0</v>
      </c>
    </row>
    <row r="209" spans="1:13" ht="18" customHeight="1" x14ac:dyDescent="0.15">
      <c r="A209" s="120" t="s">
        <v>10501</v>
      </c>
      <c r="B209" s="121" t="s">
        <v>8896</v>
      </c>
      <c r="C209" s="122">
        <v>94.3</v>
      </c>
      <c r="D209" s="123">
        <v>91.87</v>
      </c>
      <c r="E209" s="104" t="str">
        <f>VLOOKUP(B209,A股数据库20240206!$B:$K,2,0)</f>
        <v>周期</v>
      </c>
      <c r="F209" s="104">
        <f>VLOOKUP(B209,A股数据库20240206!$B:$K,3,0)</f>
        <v>0</v>
      </c>
      <c r="G209" s="124">
        <f>VLOOKUP(B209,A股数据库20240206!$B:$K,4,0)</f>
        <v>0</v>
      </c>
      <c r="H209" s="124">
        <f>VLOOKUP(B209,A股数据库20240206!$B:$K,5,0)</f>
        <v>0</v>
      </c>
      <c r="I209" s="104" t="str">
        <f>VLOOKUP(B209,A股数据库20240206!$B:$K,6,0)</f>
        <v>化工</v>
      </c>
      <c r="J209" s="104" t="str">
        <f>VLOOKUP(B209,A股数据库20240206!$B:$K,7,0)</f>
        <v>有色金属</v>
      </c>
      <c r="K209" s="104">
        <f>VLOOKUP(B209,A股数据库20240206!$B:$K,8,0)</f>
        <v>0</v>
      </c>
      <c r="L209" s="124">
        <f>VLOOKUP(B209,A股数据库20240206!$B:$K,9,0)</f>
        <v>0</v>
      </c>
      <c r="M209" s="124">
        <f>VLOOKUP(B209,A股数据库20240206!$B:$K,10,0)</f>
        <v>0</v>
      </c>
    </row>
    <row r="210" spans="1:13" ht="18" customHeight="1" x14ac:dyDescent="0.15">
      <c r="A210" s="120" t="s">
        <v>10502</v>
      </c>
      <c r="B210" s="121" t="s">
        <v>2926</v>
      </c>
      <c r="C210" s="122">
        <v>94.29</v>
      </c>
      <c r="D210" s="123">
        <v>90.27</v>
      </c>
      <c r="E210" s="104" t="str">
        <f>VLOOKUP(B210,A股数据库20240206!$B:$K,2,0)</f>
        <v>大金融</v>
      </c>
      <c r="F210" s="104">
        <f>VLOOKUP(B210,A股数据库20240206!$B:$K,3,0)</f>
        <v>0</v>
      </c>
      <c r="G210" s="124">
        <f>VLOOKUP(B210,A股数据库20240206!$B:$K,4,0)</f>
        <v>0</v>
      </c>
      <c r="H210" s="124">
        <f>VLOOKUP(B210,A股数据库20240206!$B:$K,5,0)</f>
        <v>0</v>
      </c>
      <c r="I210" s="104" t="str">
        <f>VLOOKUP(B210,A股数据库20240206!$B:$K,6,0)</f>
        <v>大金融</v>
      </c>
      <c r="J210" s="104">
        <f>VLOOKUP(B210,A股数据库20240206!$B:$K,7,0)</f>
        <v>0</v>
      </c>
      <c r="K210" s="104">
        <f>VLOOKUP(B210,A股数据库20240206!$B:$K,8,0)</f>
        <v>0</v>
      </c>
      <c r="L210" s="124">
        <f>VLOOKUP(B210,A股数据库20240206!$B:$K,9,0)</f>
        <v>0</v>
      </c>
      <c r="M210" s="124">
        <f>VLOOKUP(B210,A股数据库20240206!$B:$K,10,0)</f>
        <v>0</v>
      </c>
    </row>
    <row r="211" spans="1:13" ht="18" customHeight="1" x14ac:dyDescent="0.15">
      <c r="A211" s="120" t="s">
        <v>10503</v>
      </c>
      <c r="B211" s="121" t="s">
        <v>140</v>
      </c>
      <c r="C211" s="122">
        <v>94.28</v>
      </c>
      <c r="D211" s="123">
        <v>95.38</v>
      </c>
      <c r="E211" s="104" t="str">
        <f>VLOOKUP(B211,A股数据库20240206!$B:$K,2,0)</f>
        <v>地产基建</v>
      </c>
      <c r="F211" s="104">
        <f>VLOOKUP(B211,A股数据库20240206!$B:$K,3,0)</f>
        <v>0</v>
      </c>
      <c r="G211" s="124">
        <f>VLOOKUP(B211,A股数据库20240206!$B:$K,4,0)</f>
        <v>0</v>
      </c>
      <c r="H211" s="124">
        <f>VLOOKUP(B211,A股数据库20240206!$B:$K,5,0)</f>
        <v>0</v>
      </c>
      <c r="I211" s="104" t="str">
        <f>VLOOKUP(B211,A股数据库20240206!$B:$K,6,0)</f>
        <v>房地产</v>
      </c>
      <c r="J211" s="104">
        <f>VLOOKUP(B211,A股数据库20240206!$B:$K,7,0)</f>
        <v>0</v>
      </c>
      <c r="K211" s="104">
        <f>VLOOKUP(B211,A股数据库20240206!$B:$K,8,0)</f>
        <v>0</v>
      </c>
      <c r="L211" s="124">
        <f>VLOOKUP(B211,A股数据库20240206!$B:$K,9,0)</f>
        <v>0</v>
      </c>
      <c r="M211" s="124">
        <f>VLOOKUP(B211,A股数据库20240206!$B:$K,10,0)</f>
        <v>0</v>
      </c>
    </row>
    <row r="212" spans="1:13" ht="18" customHeight="1" x14ac:dyDescent="0.15">
      <c r="A212" s="120" t="s">
        <v>10504</v>
      </c>
      <c r="B212" s="121" t="s">
        <v>1188</v>
      </c>
      <c r="C212" s="122">
        <v>94.26</v>
      </c>
      <c r="D212" s="123">
        <v>97.64</v>
      </c>
      <c r="E212" s="104" t="str">
        <f>VLOOKUP(B212,A股数据库20240206!$B:$K,2,0)</f>
        <v>新能源</v>
      </c>
      <c r="F212" s="104">
        <f>VLOOKUP(B212,A股数据库20240206!$B:$K,3,0)</f>
        <v>0</v>
      </c>
      <c r="G212" s="124">
        <f>VLOOKUP(B212,A股数据库20240206!$B:$K,4,0)</f>
        <v>0</v>
      </c>
      <c r="H212" s="124">
        <f>VLOOKUP(B212,A股数据库20240206!$B:$K,5,0)</f>
        <v>0</v>
      </c>
      <c r="I212" s="104" t="str">
        <f>VLOOKUP(B212,A股数据库20240206!$B:$K,6,0)</f>
        <v>电网</v>
      </c>
      <c r="J212" s="104">
        <f>VLOOKUP(B212,A股数据库20240206!$B:$K,7,0)</f>
        <v>0</v>
      </c>
      <c r="K212" s="104">
        <f>VLOOKUP(B212,A股数据库20240206!$B:$K,8,0)</f>
        <v>0</v>
      </c>
      <c r="L212" s="124">
        <f>VLOOKUP(B212,A股数据库20240206!$B:$K,9,0)</f>
        <v>0</v>
      </c>
      <c r="M212" s="124">
        <f>VLOOKUP(B212,A股数据库20240206!$B:$K,10,0)</f>
        <v>0</v>
      </c>
    </row>
    <row r="213" spans="1:13" ht="18" customHeight="1" x14ac:dyDescent="0.15">
      <c r="A213" s="120" t="s">
        <v>10505</v>
      </c>
      <c r="B213" s="121" t="s">
        <v>2290</v>
      </c>
      <c r="C213" s="122">
        <v>94.23</v>
      </c>
      <c r="D213" s="123">
        <v>95.34</v>
      </c>
      <c r="E213" s="104" t="str">
        <f>VLOOKUP(B213,A股数据库20240206!$B:$K,2,0)</f>
        <v>周期</v>
      </c>
      <c r="F213" s="104">
        <f>VLOOKUP(B213,A股数据库20240206!$B:$K,3,0)</f>
        <v>0</v>
      </c>
      <c r="G213" s="124">
        <f>VLOOKUP(B213,A股数据库20240206!$B:$K,4,0)</f>
        <v>0</v>
      </c>
      <c r="H213" s="124">
        <f>VLOOKUP(B213,A股数据库20240206!$B:$K,5,0)</f>
        <v>0</v>
      </c>
      <c r="I213" s="104" t="str">
        <f>VLOOKUP(B213,A股数据库20240206!$B:$K,6,0)</f>
        <v>化工</v>
      </c>
      <c r="J213" s="104">
        <f>VLOOKUP(B213,A股数据库20240206!$B:$K,7,0)</f>
        <v>0</v>
      </c>
      <c r="K213" s="104">
        <f>VLOOKUP(B213,A股数据库20240206!$B:$K,8,0)</f>
        <v>0</v>
      </c>
      <c r="L213" s="124">
        <f>VLOOKUP(B213,A股数据库20240206!$B:$K,9,0)</f>
        <v>0</v>
      </c>
      <c r="M213" s="124">
        <f>VLOOKUP(B213,A股数据库20240206!$B:$K,10,0)</f>
        <v>0</v>
      </c>
    </row>
    <row r="214" spans="1:13" ht="18" customHeight="1" x14ac:dyDescent="0.15">
      <c r="A214" s="120" t="s">
        <v>10506</v>
      </c>
      <c r="B214" s="121" t="s">
        <v>316</v>
      </c>
      <c r="C214" s="122">
        <v>94.23</v>
      </c>
      <c r="D214" s="123">
        <v>72.41</v>
      </c>
      <c r="E214" s="104" t="str">
        <f>VLOOKUP(B214,A股数据库20240206!$B:$K,2,0)</f>
        <v>大消费</v>
      </c>
      <c r="F214" s="104">
        <f>VLOOKUP(B214,A股数据库20240206!$B:$K,3,0)</f>
        <v>0</v>
      </c>
      <c r="G214" s="124">
        <f>VLOOKUP(B214,A股数据库20240206!$B:$K,4,0)</f>
        <v>0</v>
      </c>
      <c r="H214" s="124">
        <f>VLOOKUP(B214,A股数据库20240206!$B:$K,5,0)</f>
        <v>0</v>
      </c>
      <c r="I214" s="104" t="str">
        <f>VLOOKUP(B214,A股数据库20240206!$B:$K,6,0)</f>
        <v>家电</v>
      </c>
      <c r="J214" s="104">
        <f>VLOOKUP(B214,A股数据库20240206!$B:$K,7,0)</f>
        <v>0</v>
      </c>
      <c r="K214" s="104">
        <f>VLOOKUP(B214,A股数据库20240206!$B:$K,8,0)</f>
        <v>0</v>
      </c>
      <c r="L214" s="124">
        <f>VLOOKUP(B214,A股数据库20240206!$B:$K,9,0)</f>
        <v>0</v>
      </c>
      <c r="M214" s="124">
        <f>VLOOKUP(B214,A股数据库20240206!$B:$K,10,0)</f>
        <v>0</v>
      </c>
    </row>
    <row r="215" spans="1:13" ht="18" customHeight="1" x14ac:dyDescent="0.15">
      <c r="A215" s="120" t="s">
        <v>10507</v>
      </c>
      <c r="B215" s="121" t="s">
        <v>9485</v>
      </c>
      <c r="C215" s="122">
        <v>94.22</v>
      </c>
      <c r="D215" s="123">
        <v>93.34</v>
      </c>
      <c r="E215" s="104" t="str">
        <f>VLOOKUP(B215,A股数据库20240206!$B:$K,2,0)</f>
        <v>大科技</v>
      </c>
      <c r="F215" s="104">
        <f>VLOOKUP(B215,A股数据库20240206!$B:$K,3,0)</f>
        <v>0</v>
      </c>
      <c r="G215" s="124">
        <f>VLOOKUP(B215,A股数据库20240206!$B:$K,4,0)</f>
        <v>0</v>
      </c>
      <c r="H215" s="124">
        <f>VLOOKUP(B215,A股数据库20240206!$B:$K,5,0)</f>
        <v>0</v>
      </c>
      <c r="I215" s="104" t="str">
        <f>VLOOKUP(B215,A股数据库20240206!$B:$K,6,0)</f>
        <v>计算机</v>
      </c>
      <c r="J215" s="104">
        <f>VLOOKUP(B215,A股数据库20240206!$B:$K,7,0)</f>
        <v>0</v>
      </c>
      <c r="K215" s="104">
        <f>VLOOKUP(B215,A股数据库20240206!$B:$K,8,0)</f>
        <v>0</v>
      </c>
      <c r="L215" s="124">
        <f>VLOOKUP(B215,A股数据库20240206!$B:$K,9,0)</f>
        <v>0</v>
      </c>
      <c r="M215" s="124">
        <f>VLOOKUP(B215,A股数据库20240206!$B:$K,10,0)</f>
        <v>0</v>
      </c>
    </row>
    <row r="216" spans="1:13" ht="18" customHeight="1" x14ac:dyDescent="0.15">
      <c r="A216" s="120" t="s">
        <v>10508</v>
      </c>
      <c r="B216" s="121" t="s">
        <v>7722</v>
      </c>
      <c r="C216" s="122">
        <v>94.21</v>
      </c>
      <c r="D216" s="123">
        <v>92.36</v>
      </c>
      <c r="E216" s="104" t="str">
        <f>VLOOKUP(B216,A股数据库20240206!$B:$K,2,0)</f>
        <v>运输业</v>
      </c>
      <c r="F216" s="104">
        <f>VLOOKUP(B216,A股数据库20240206!$B:$K,3,0)</f>
        <v>0</v>
      </c>
      <c r="G216" s="124">
        <f>VLOOKUP(B216,A股数据库20240206!$B:$K,4,0)</f>
        <v>0</v>
      </c>
      <c r="H216" s="124">
        <f>VLOOKUP(B216,A股数据库20240206!$B:$K,5,0)</f>
        <v>0</v>
      </c>
      <c r="I216" s="104" t="str">
        <f>VLOOKUP(B216,A股数据库20240206!$B:$K,6,0)</f>
        <v>运输业</v>
      </c>
      <c r="J216" s="104">
        <f>VLOOKUP(B216,A股数据库20240206!$B:$K,7,0)</f>
        <v>0</v>
      </c>
      <c r="K216" s="104">
        <f>VLOOKUP(B216,A股数据库20240206!$B:$K,8,0)</f>
        <v>0</v>
      </c>
      <c r="L216" s="124">
        <f>VLOOKUP(B216,A股数据库20240206!$B:$K,9,0)</f>
        <v>0</v>
      </c>
      <c r="M216" s="124">
        <f>VLOOKUP(B216,A股数据库20240206!$B:$K,10,0)</f>
        <v>0</v>
      </c>
    </row>
    <row r="217" spans="1:13" ht="18" customHeight="1" x14ac:dyDescent="0.15">
      <c r="A217" s="120" t="s">
        <v>10509</v>
      </c>
      <c r="B217" s="121" t="s">
        <v>1482</v>
      </c>
      <c r="C217" s="122">
        <v>94.2</v>
      </c>
      <c r="D217" s="123">
        <v>97.79</v>
      </c>
      <c r="E217" s="104" t="str">
        <f>VLOOKUP(B217,A股数据库20240206!$B:$K,2,0)</f>
        <v>大科技</v>
      </c>
      <c r="F217" s="104">
        <f>VLOOKUP(B217,A股数据库20240206!$B:$K,3,0)</f>
        <v>0</v>
      </c>
      <c r="G217" s="124">
        <f>VLOOKUP(B217,A股数据库20240206!$B:$K,4,0)</f>
        <v>0</v>
      </c>
      <c r="H217" s="124">
        <f>VLOOKUP(B217,A股数据库20240206!$B:$K,5,0)</f>
        <v>0</v>
      </c>
      <c r="I217" s="104" t="str">
        <f>VLOOKUP(B217,A股数据库20240206!$B:$K,6,0)</f>
        <v>传媒</v>
      </c>
      <c r="J217" s="104">
        <f>VLOOKUP(B217,A股数据库20240206!$B:$K,7,0)</f>
        <v>0</v>
      </c>
      <c r="K217" s="104">
        <f>VLOOKUP(B217,A股数据库20240206!$B:$K,8,0)</f>
        <v>0</v>
      </c>
      <c r="L217" s="124">
        <f>VLOOKUP(B217,A股数据库20240206!$B:$K,9,0)</f>
        <v>0</v>
      </c>
      <c r="M217" s="124">
        <f>VLOOKUP(B217,A股数据库20240206!$B:$K,10,0)</f>
        <v>0</v>
      </c>
    </row>
    <row r="218" spans="1:13" ht="18" customHeight="1" x14ac:dyDescent="0.15">
      <c r="A218" s="120" t="s">
        <v>10510</v>
      </c>
      <c r="B218" s="121" t="s">
        <v>138</v>
      </c>
      <c r="C218" s="122">
        <v>94.19</v>
      </c>
      <c r="D218" s="123">
        <v>87.07</v>
      </c>
      <c r="E218" s="104" t="str">
        <f>VLOOKUP(B218,A股数据库20240206!$B:$K,2,0)</f>
        <v>医药生物</v>
      </c>
      <c r="F218" s="104">
        <f>VLOOKUP(B218,A股数据库20240206!$B:$K,3,0)</f>
        <v>0</v>
      </c>
      <c r="G218" s="124">
        <f>VLOOKUP(B218,A股数据库20240206!$B:$K,4,0)</f>
        <v>0</v>
      </c>
      <c r="H218" s="124">
        <f>VLOOKUP(B218,A股数据库20240206!$B:$K,5,0)</f>
        <v>0</v>
      </c>
      <c r="I218" s="104" t="str">
        <f>VLOOKUP(B218,A股数据库20240206!$B:$K,6,0)</f>
        <v>医药生物</v>
      </c>
      <c r="J218" s="104">
        <f>VLOOKUP(B218,A股数据库20240206!$B:$K,7,0)</f>
        <v>0</v>
      </c>
      <c r="K218" s="104">
        <f>VLOOKUP(B218,A股数据库20240206!$B:$K,8,0)</f>
        <v>0</v>
      </c>
      <c r="L218" s="124">
        <f>VLOOKUP(B218,A股数据库20240206!$B:$K,9,0)</f>
        <v>0</v>
      </c>
      <c r="M218" s="124">
        <f>VLOOKUP(B218,A股数据库20240206!$B:$K,10,0)</f>
        <v>0</v>
      </c>
    </row>
    <row r="219" spans="1:13" ht="18" customHeight="1" x14ac:dyDescent="0.15">
      <c r="A219" s="120" t="s">
        <v>10511</v>
      </c>
      <c r="B219" s="121" t="s">
        <v>95</v>
      </c>
      <c r="C219" s="122">
        <v>94.19</v>
      </c>
      <c r="D219" s="123">
        <v>90.82</v>
      </c>
      <c r="E219" s="104" t="str">
        <f>VLOOKUP(B219,A股数据库20240206!$B:$K,2,0)</f>
        <v>大金融</v>
      </c>
      <c r="F219" s="104">
        <f>VLOOKUP(B219,A股数据库20240206!$B:$K,3,0)</f>
        <v>0</v>
      </c>
      <c r="G219" s="124">
        <f>VLOOKUP(B219,A股数据库20240206!$B:$K,4,0)</f>
        <v>0</v>
      </c>
      <c r="H219" s="124">
        <f>VLOOKUP(B219,A股数据库20240206!$B:$K,5,0)</f>
        <v>0</v>
      </c>
      <c r="I219" s="104" t="str">
        <f>VLOOKUP(B219,A股数据库20240206!$B:$K,6,0)</f>
        <v>大金融</v>
      </c>
      <c r="J219" s="104">
        <f>VLOOKUP(B219,A股数据库20240206!$B:$K,7,0)</f>
        <v>0</v>
      </c>
      <c r="K219" s="104">
        <f>VLOOKUP(B219,A股数据库20240206!$B:$K,8,0)</f>
        <v>0</v>
      </c>
      <c r="L219" s="124">
        <f>VLOOKUP(B219,A股数据库20240206!$B:$K,9,0)</f>
        <v>0</v>
      </c>
      <c r="M219" s="124">
        <f>VLOOKUP(B219,A股数据库20240206!$B:$K,10,0)</f>
        <v>0</v>
      </c>
    </row>
    <row r="220" spans="1:13" ht="18" customHeight="1" x14ac:dyDescent="0.15">
      <c r="A220" s="120" t="s">
        <v>10512</v>
      </c>
      <c r="B220" s="121" t="s">
        <v>4592</v>
      </c>
      <c r="C220" s="122">
        <v>94.16</v>
      </c>
      <c r="D220" s="123">
        <v>96.7</v>
      </c>
      <c r="E220" s="104" t="str">
        <f>VLOOKUP(B220,A股数据库20240206!$B:$K,2,0)</f>
        <v>大消费</v>
      </c>
      <c r="F220" s="104">
        <f>VLOOKUP(B220,A股数据库20240206!$B:$K,3,0)</f>
        <v>0</v>
      </c>
      <c r="G220" s="124">
        <f>VLOOKUP(B220,A股数据库20240206!$B:$K,4,0)</f>
        <v>0</v>
      </c>
      <c r="H220" s="124">
        <f>VLOOKUP(B220,A股数据库20240206!$B:$K,5,0)</f>
        <v>0</v>
      </c>
      <c r="I220" s="104" t="str">
        <f>VLOOKUP(B220,A股数据库20240206!$B:$K,6,0)</f>
        <v>食品饮料</v>
      </c>
      <c r="J220" s="104" t="str">
        <f>VLOOKUP(B220,A股数据库20240206!$B:$K,7,0)</f>
        <v>电商</v>
      </c>
      <c r="K220" s="104">
        <f>VLOOKUP(B220,A股数据库20240206!$B:$K,8,0)</f>
        <v>0</v>
      </c>
      <c r="L220" s="124">
        <f>VLOOKUP(B220,A股数据库20240206!$B:$K,9,0)</f>
        <v>0</v>
      </c>
      <c r="M220" s="124">
        <f>VLOOKUP(B220,A股数据库20240206!$B:$K,10,0)</f>
        <v>0</v>
      </c>
    </row>
    <row r="221" spans="1:13" ht="18" customHeight="1" x14ac:dyDescent="0.15">
      <c r="A221" s="120" t="s">
        <v>10513</v>
      </c>
      <c r="B221" s="121" t="s">
        <v>7278</v>
      </c>
      <c r="C221" s="122">
        <v>94.1</v>
      </c>
      <c r="D221" s="123">
        <v>79.11</v>
      </c>
      <c r="E221" s="104" t="str">
        <f>VLOOKUP(B221,A股数据库20240206!$B:$K,2,0)</f>
        <v>地产基建</v>
      </c>
      <c r="F221" s="104">
        <f>VLOOKUP(B221,A股数据库20240206!$B:$K,3,0)</f>
        <v>0</v>
      </c>
      <c r="G221" s="124">
        <f>VLOOKUP(B221,A股数据库20240206!$B:$K,4,0)</f>
        <v>0</v>
      </c>
      <c r="H221" s="124">
        <f>VLOOKUP(B221,A股数据库20240206!$B:$K,5,0)</f>
        <v>0</v>
      </c>
      <c r="I221" s="104" t="str">
        <f>VLOOKUP(B221,A股数据库20240206!$B:$K,6,0)</f>
        <v>基建</v>
      </c>
      <c r="J221" s="104">
        <f>VLOOKUP(B221,A股数据库20240206!$B:$K,7,0)</f>
        <v>0</v>
      </c>
      <c r="K221" s="104">
        <f>VLOOKUP(B221,A股数据库20240206!$B:$K,8,0)</f>
        <v>0</v>
      </c>
      <c r="L221" s="124">
        <f>VLOOKUP(B221,A股数据库20240206!$B:$K,9,0)</f>
        <v>0</v>
      </c>
      <c r="M221" s="124">
        <f>VLOOKUP(B221,A股数据库20240206!$B:$K,10,0)</f>
        <v>0</v>
      </c>
    </row>
    <row r="222" spans="1:13" ht="18" customHeight="1" x14ac:dyDescent="0.15">
      <c r="A222" s="120" t="s">
        <v>10514</v>
      </c>
      <c r="B222" s="121" t="s">
        <v>3476</v>
      </c>
      <c r="C222" s="122">
        <v>94.07</v>
      </c>
      <c r="D222" s="123">
        <v>84.8</v>
      </c>
      <c r="E222" s="104" t="str">
        <f>VLOOKUP(B222,A股数据库20240206!$B:$K,2,0)</f>
        <v>地产基建</v>
      </c>
      <c r="F222" s="104" t="str">
        <f>VLOOKUP(B222,A股数据库20240206!$B:$K,3,0)</f>
        <v>公用事业</v>
      </c>
      <c r="G222" s="124">
        <f>VLOOKUP(B222,A股数据库20240206!$B:$K,4,0)</f>
        <v>0</v>
      </c>
      <c r="H222" s="124">
        <f>VLOOKUP(B222,A股数据库20240206!$B:$K,5,0)</f>
        <v>0</v>
      </c>
      <c r="I222" s="104" t="str">
        <f>VLOOKUP(B222,A股数据库20240206!$B:$K,6,0)</f>
        <v>基建</v>
      </c>
      <c r="J222" s="104" t="str">
        <f>VLOOKUP(B222,A股数据库20240206!$B:$K,7,0)</f>
        <v>节能环保</v>
      </c>
      <c r="K222" s="104">
        <f>VLOOKUP(B222,A股数据库20240206!$B:$K,8,0)</f>
        <v>0</v>
      </c>
      <c r="L222" s="124">
        <f>VLOOKUP(B222,A股数据库20240206!$B:$K,9,0)</f>
        <v>0</v>
      </c>
      <c r="M222" s="124">
        <f>VLOOKUP(B222,A股数据库20240206!$B:$K,10,0)</f>
        <v>0</v>
      </c>
    </row>
    <row r="223" spans="1:13" ht="18" customHeight="1" x14ac:dyDescent="0.15">
      <c r="A223" s="120" t="s">
        <v>10515</v>
      </c>
      <c r="B223" s="121" t="s">
        <v>6116</v>
      </c>
      <c r="C223" s="122">
        <v>94.06</v>
      </c>
      <c r="D223" s="123">
        <v>91.17</v>
      </c>
      <c r="E223" s="104" t="str">
        <f>VLOOKUP(B223,A股数据库20240206!$B:$K,2,0)</f>
        <v>运输业</v>
      </c>
      <c r="F223" s="104" t="str">
        <f>VLOOKUP(B223,A股数据库20240206!$B:$K,3,0)</f>
        <v>大消费</v>
      </c>
      <c r="G223" s="124">
        <f>VLOOKUP(B223,A股数据库20240206!$B:$K,4,0)</f>
        <v>0</v>
      </c>
      <c r="H223" s="124">
        <f>VLOOKUP(B223,A股数据库20240206!$B:$K,5,0)</f>
        <v>0</v>
      </c>
      <c r="I223" s="104" t="str">
        <f>VLOOKUP(B223,A股数据库20240206!$B:$K,6,0)</f>
        <v>运输业</v>
      </c>
      <c r="J223" s="104" t="str">
        <f>VLOOKUP(B223,A股数据库20240206!$B:$K,7,0)</f>
        <v>假期经济</v>
      </c>
      <c r="K223" s="104">
        <f>VLOOKUP(B223,A股数据库20240206!$B:$K,8,0)</f>
        <v>0</v>
      </c>
      <c r="L223" s="124">
        <f>VLOOKUP(B223,A股数据库20240206!$B:$K,9,0)</f>
        <v>0</v>
      </c>
      <c r="M223" s="124">
        <f>VLOOKUP(B223,A股数据库20240206!$B:$K,10,0)</f>
        <v>0</v>
      </c>
    </row>
    <row r="224" spans="1:13" ht="18" customHeight="1" x14ac:dyDescent="0.15">
      <c r="A224" s="120" t="s">
        <v>10516</v>
      </c>
      <c r="B224" s="121" t="s">
        <v>2566</v>
      </c>
      <c r="C224" s="122">
        <v>94.01</v>
      </c>
      <c r="D224" s="123">
        <v>79.680000000000007</v>
      </c>
      <c r="E224" s="104" t="str">
        <f>VLOOKUP(B224,A股数据库20240206!$B:$K,2,0)</f>
        <v>周期</v>
      </c>
      <c r="F224" s="104" t="str">
        <f>VLOOKUP(B224,A股数据库20240206!$B:$K,3,0)</f>
        <v>乡村振兴</v>
      </c>
      <c r="G224" s="124">
        <f>VLOOKUP(B224,A股数据库20240206!$B:$K,4,0)</f>
        <v>0</v>
      </c>
      <c r="H224" s="124">
        <f>VLOOKUP(B224,A股数据库20240206!$B:$K,5,0)</f>
        <v>0</v>
      </c>
      <c r="I224" s="104" t="str">
        <f>VLOOKUP(B224,A股数据库20240206!$B:$K,6,0)</f>
        <v>化工</v>
      </c>
      <c r="J224" s="104" t="str">
        <f>VLOOKUP(B224,A股数据库20240206!$B:$K,7,0)</f>
        <v>乡村振兴</v>
      </c>
      <c r="K224" s="104">
        <f>VLOOKUP(B224,A股数据库20240206!$B:$K,8,0)</f>
        <v>0</v>
      </c>
      <c r="L224" s="124">
        <f>VLOOKUP(B224,A股数据库20240206!$B:$K,9,0)</f>
        <v>0</v>
      </c>
      <c r="M224" s="124">
        <f>VLOOKUP(B224,A股数据库20240206!$B:$K,10,0)</f>
        <v>0</v>
      </c>
    </row>
    <row r="225" spans="1:13" ht="18" customHeight="1" x14ac:dyDescent="0.15">
      <c r="A225" s="120" t="s">
        <v>10517</v>
      </c>
      <c r="B225" s="121" t="s">
        <v>6552</v>
      </c>
      <c r="C225" s="122">
        <v>94</v>
      </c>
      <c r="D225" s="123">
        <v>94.43</v>
      </c>
      <c r="E225" s="104" t="str">
        <f>VLOOKUP(B225,A股数据库20240206!$B:$K,2,0)</f>
        <v>运输业</v>
      </c>
      <c r="F225" s="104" t="str">
        <f>VLOOKUP(B225,A股数据库20240206!$B:$K,3,0)</f>
        <v>大消费</v>
      </c>
      <c r="G225" s="124">
        <f>VLOOKUP(B225,A股数据库20240206!$B:$K,4,0)</f>
        <v>0</v>
      </c>
      <c r="H225" s="124">
        <f>VLOOKUP(B225,A股数据库20240206!$B:$K,5,0)</f>
        <v>0</v>
      </c>
      <c r="I225" s="104" t="str">
        <f>VLOOKUP(B225,A股数据库20240206!$B:$K,6,0)</f>
        <v>运输业</v>
      </c>
      <c r="J225" s="104" t="str">
        <f>VLOOKUP(B225,A股数据库20240206!$B:$K,7,0)</f>
        <v>假期经济</v>
      </c>
      <c r="K225" s="104">
        <f>VLOOKUP(B225,A股数据库20240206!$B:$K,8,0)</f>
        <v>0</v>
      </c>
      <c r="L225" s="124">
        <f>VLOOKUP(B225,A股数据库20240206!$B:$K,9,0)</f>
        <v>0</v>
      </c>
      <c r="M225" s="124">
        <f>VLOOKUP(B225,A股数据库20240206!$B:$K,10,0)</f>
        <v>0</v>
      </c>
    </row>
    <row r="226" spans="1:13" ht="18" customHeight="1" x14ac:dyDescent="0.15">
      <c r="A226" s="120" t="s">
        <v>10518</v>
      </c>
      <c r="B226" s="121" t="s">
        <v>228</v>
      </c>
      <c r="C226" s="122">
        <v>94</v>
      </c>
      <c r="D226" s="123">
        <v>88.09</v>
      </c>
      <c r="E226" s="104" t="str">
        <f>VLOOKUP(B226,A股数据库20240206!$B:$K,2,0)</f>
        <v>周期</v>
      </c>
      <c r="F226" s="104" t="str">
        <f>VLOOKUP(B226,A股数据库20240206!$B:$K,3,0)</f>
        <v>新能源</v>
      </c>
      <c r="G226" s="124">
        <f>VLOOKUP(B226,A股数据库20240206!$B:$K,4,0)</f>
        <v>0</v>
      </c>
      <c r="H226" s="124">
        <f>VLOOKUP(B226,A股数据库20240206!$B:$K,5,0)</f>
        <v>0</v>
      </c>
      <c r="I226" s="104" t="str">
        <f>VLOOKUP(B226,A股数据库20240206!$B:$K,6,0)</f>
        <v>化工</v>
      </c>
      <c r="J226" s="104" t="str">
        <f>VLOOKUP(B226,A股数据库20240206!$B:$K,7,0)</f>
        <v>光伏</v>
      </c>
      <c r="K226" s="104">
        <f>VLOOKUP(B226,A股数据库20240206!$B:$K,8,0)</f>
        <v>0</v>
      </c>
      <c r="L226" s="124">
        <f>VLOOKUP(B226,A股数据库20240206!$B:$K,9,0)</f>
        <v>0</v>
      </c>
      <c r="M226" s="124">
        <f>VLOOKUP(B226,A股数据库20240206!$B:$K,10,0)</f>
        <v>0</v>
      </c>
    </row>
    <row r="227" spans="1:13" ht="18" customHeight="1" x14ac:dyDescent="0.15">
      <c r="A227" s="120" t="s">
        <v>10519</v>
      </c>
      <c r="B227" s="121" t="s">
        <v>8950</v>
      </c>
      <c r="C227" s="122">
        <v>94</v>
      </c>
      <c r="D227" s="123">
        <v>96.35</v>
      </c>
      <c r="E227" s="104" t="str">
        <f>VLOOKUP(B227,A股数据库20240206!$B:$K,2,0)</f>
        <v>周期</v>
      </c>
      <c r="F227" s="104">
        <f>VLOOKUP(B227,A股数据库20240206!$B:$K,3,0)</f>
        <v>0</v>
      </c>
      <c r="G227" s="124">
        <f>VLOOKUP(B227,A股数据库20240206!$B:$K,4,0)</f>
        <v>0</v>
      </c>
      <c r="H227" s="124">
        <f>VLOOKUP(B227,A股数据库20240206!$B:$K,5,0)</f>
        <v>0</v>
      </c>
      <c r="I227" s="104" t="str">
        <f>VLOOKUP(B227,A股数据库20240206!$B:$K,6,0)</f>
        <v>化工</v>
      </c>
      <c r="J227" s="104">
        <f>VLOOKUP(B227,A股数据库20240206!$B:$K,7,0)</f>
        <v>0</v>
      </c>
      <c r="K227" s="104">
        <f>VLOOKUP(B227,A股数据库20240206!$B:$K,8,0)</f>
        <v>0</v>
      </c>
      <c r="L227" s="124">
        <f>VLOOKUP(B227,A股数据库20240206!$B:$K,9,0)</f>
        <v>0</v>
      </c>
      <c r="M227" s="124">
        <f>VLOOKUP(B227,A股数据库20240206!$B:$K,10,0)</f>
        <v>0</v>
      </c>
    </row>
    <row r="228" spans="1:13" ht="18" customHeight="1" x14ac:dyDescent="0.15">
      <c r="A228" s="120" t="s">
        <v>10520</v>
      </c>
      <c r="B228" s="121" t="s">
        <v>6324</v>
      </c>
      <c r="C228" s="122">
        <v>93.97</v>
      </c>
      <c r="D228" s="123">
        <v>93.45</v>
      </c>
      <c r="E228" s="104" t="str">
        <f>VLOOKUP(B228,A股数据库20240206!$B:$K,2,0)</f>
        <v>乡村振兴</v>
      </c>
      <c r="F228" s="104">
        <f>VLOOKUP(B228,A股数据库20240206!$B:$K,3,0)</f>
        <v>0</v>
      </c>
      <c r="G228" s="124">
        <f>VLOOKUP(B228,A股数据库20240206!$B:$K,4,0)</f>
        <v>0</v>
      </c>
      <c r="H228" s="124">
        <f>VLOOKUP(B228,A股数据库20240206!$B:$K,5,0)</f>
        <v>0</v>
      </c>
      <c r="I228" s="104" t="str">
        <f>VLOOKUP(B228,A股数据库20240206!$B:$K,6,0)</f>
        <v>乡村振兴</v>
      </c>
      <c r="J228" s="104">
        <f>VLOOKUP(B228,A股数据库20240206!$B:$K,7,0)</f>
        <v>0</v>
      </c>
      <c r="K228" s="104">
        <f>VLOOKUP(B228,A股数据库20240206!$B:$K,8,0)</f>
        <v>0</v>
      </c>
      <c r="L228" s="124">
        <f>VLOOKUP(B228,A股数据库20240206!$B:$K,9,0)</f>
        <v>0</v>
      </c>
      <c r="M228" s="124">
        <f>VLOOKUP(B228,A股数据库20240206!$B:$K,10,0)</f>
        <v>0</v>
      </c>
    </row>
    <row r="229" spans="1:13" ht="18" customHeight="1" x14ac:dyDescent="0.15">
      <c r="A229" s="120" t="s">
        <v>10521</v>
      </c>
      <c r="B229" s="121" t="s">
        <v>1752</v>
      </c>
      <c r="C229" s="122">
        <v>93.96</v>
      </c>
      <c r="D229" s="123">
        <v>99.75</v>
      </c>
      <c r="E229" s="104" t="str">
        <f>VLOOKUP(B229,A股数据库20240206!$B:$K,2,0)</f>
        <v>周期</v>
      </c>
      <c r="F229" s="104">
        <f>VLOOKUP(B229,A股数据库20240206!$B:$K,3,0)</f>
        <v>0</v>
      </c>
      <c r="G229" s="124">
        <f>VLOOKUP(B229,A股数据库20240206!$B:$K,4,0)</f>
        <v>0</v>
      </c>
      <c r="H229" s="124">
        <f>VLOOKUP(B229,A股数据库20240206!$B:$K,5,0)</f>
        <v>0</v>
      </c>
      <c r="I229" s="104" t="str">
        <f>VLOOKUP(B229,A股数据库20240206!$B:$K,6,0)</f>
        <v>化工</v>
      </c>
      <c r="J229" s="104">
        <f>VLOOKUP(B229,A股数据库20240206!$B:$K,7,0)</f>
        <v>0</v>
      </c>
      <c r="K229" s="104">
        <f>VLOOKUP(B229,A股数据库20240206!$B:$K,8,0)</f>
        <v>0</v>
      </c>
      <c r="L229" s="124">
        <f>VLOOKUP(B229,A股数据库20240206!$B:$K,9,0)</f>
        <v>0</v>
      </c>
      <c r="M229" s="124">
        <f>VLOOKUP(B229,A股数据库20240206!$B:$K,10,0)</f>
        <v>0</v>
      </c>
    </row>
    <row r="230" spans="1:13" ht="18" customHeight="1" x14ac:dyDescent="0.15">
      <c r="A230" s="120" t="s">
        <v>10522</v>
      </c>
      <c r="B230" s="121" t="s">
        <v>7326</v>
      </c>
      <c r="C230" s="122">
        <v>93.94</v>
      </c>
      <c r="D230" s="123">
        <v>92.9</v>
      </c>
      <c r="E230" s="104" t="str">
        <f>VLOOKUP(B230,A股数据库20240206!$B:$K,2,0)</f>
        <v>大金融</v>
      </c>
      <c r="F230" s="104">
        <f>VLOOKUP(B230,A股数据库20240206!$B:$K,3,0)</f>
        <v>0</v>
      </c>
      <c r="G230" s="124">
        <f>VLOOKUP(B230,A股数据库20240206!$B:$K,4,0)</f>
        <v>0</v>
      </c>
      <c r="H230" s="124">
        <f>VLOOKUP(B230,A股数据库20240206!$B:$K,5,0)</f>
        <v>0</v>
      </c>
      <c r="I230" s="104" t="str">
        <f>VLOOKUP(B230,A股数据库20240206!$B:$K,6,0)</f>
        <v>大金融</v>
      </c>
      <c r="J230" s="104">
        <f>VLOOKUP(B230,A股数据库20240206!$B:$K,7,0)</f>
        <v>0</v>
      </c>
      <c r="K230" s="104">
        <f>VLOOKUP(B230,A股数据库20240206!$B:$K,8,0)</f>
        <v>0</v>
      </c>
      <c r="L230" s="124">
        <f>VLOOKUP(B230,A股数据库20240206!$B:$K,9,0)</f>
        <v>0</v>
      </c>
      <c r="M230" s="124">
        <f>VLOOKUP(B230,A股数据库20240206!$B:$K,10,0)</f>
        <v>0</v>
      </c>
    </row>
    <row r="231" spans="1:13" ht="18" customHeight="1" x14ac:dyDescent="0.15">
      <c r="A231" s="120" t="s">
        <v>10523</v>
      </c>
      <c r="B231" s="121" t="s">
        <v>7578</v>
      </c>
      <c r="C231" s="122">
        <v>93.92</v>
      </c>
      <c r="D231" s="123">
        <v>88.3</v>
      </c>
      <c r="E231" s="104" t="str">
        <f>VLOOKUP(B231,A股数据库20240206!$B:$K,2,0)</f>
        <v>大金融</v>
      </c>
      <c r="F231" s="104">
        <f>VLOOKUP(B231,A股数据库20240206!$B:$K,3,0)</f>
        <v>0</v>
      </c>
      <c r="G231" s="124">
        <f>VLOOKUP(B231,A股数据库20240206!$B:$K,4,0)</f>
        <v>0</v>
      </c>
      <c r="H231" s="124">
        <f>VLOOKUP(B231,A股数据库20240206!$B:$K,5,0)</f>
        <v>0</v>
      </c>
      <c r="I231" s="104" t="str">
        <f>VLOOKUP(B231,A股数据库20240206!$B:$K,6,0)</f>
        <v>大金融</v>
      </c>
      <c r="J231" s="104">
        <f>VLOOKUP(B231,A股数据库20240206!$B:$K,7,0)</f>
        <v>0</v>
      </c>
      <c r="K231" s="104">
        <f>VLOOKUP(B231,A股数据库20240206!$B:$K,8,0)</f>
        <v>0</v>
      </c>
      <c r="L231" s="124">
        <f>VLOOKUP(B231,A股数据库20240206!$B:$K,9,0)</f>
        <v>0</v>
      </c>
      <c r="M231" s="124">
        <f>VLOOKUP(B231,A股数据库20240206!$B:$K,10,0)</f>
        <v>0</v>
      </c>
    </row>
    <row r="232" spans="1:13" ht="18" customHeight="1" x14ac:dyDescent="0.15">
      <c r="A232" s="120" t="s">
        <v>10524</v>
      </c>
      <c r="B232" s="121" t="s">
        <v>7362</v>
      </c>
      <c r="C232" s="122">
        <v>93.88</v>
      </c>
      <c r="D232" s="123">
        <v>91.31</v>
      </c>
      <c r="E232" s="104" t="str">
        <f>VLOOKUP(B232,A股数据库20240206!$B:$K,2,0)</f>
        <v>运输业</v>
      </c>
      <c r="F232" s="104" t="str">
        <f>VLOOKUP(B232,A股数据库20240206!$B:$K,3,0)</f>
        <v>大消费</v>
      </c>
      <c r="G232" s="124">
        <f>VLOOKUP(B232,A股数据库20240206!$B:$K,4,0)</f>
        <v>0</v>
      </c>
      <c r="H232" s="124">
        <f>VLOOKUP(B232,A股数据库20240206!$B:$K,5,0)</f>
        <v>0</v>
      </c>
      <c r="I232" s="104" t="str">
        <f>VLOOKUP(B232,A股数据库20240206!$B:$K,6,0)</f>
        <v>运输业</v>
      </c>
      <c r="J232" s="104" t="str">
        <f>VLOOKUP(B232,A股数据库20240206!$B:$K,7,0)</f>
        <v>假期经济</v>
      </c>
      <c r="K232" s="104">
        <f>VLOOKUP(B232,A股数据库20240206!$B:$K,8,0)</f>
        <v>0</v>
      </c>
      <c r="L232" s="124">
        <f>VLOOKUP(B232,A股数据库20240206!$B:$K,9,0)</f>
        <v>0</v>
      </c>
      <c r="M232" s="124">
        <f>VLOOKUP(B232,A股数据库20240206!$B:$K,10,0)</f>
        <v>0</v>
      </c>
    </row>
    <row r="233" spans="1:13" ht="18" customHeight="1" x14ac:dyDescent="0.15">
      <c r="A233" s="120" t="s">
        <v>10525</v>
      </c>
      <c r="B233" s="121" t="s">
        <v>5784</v>
      </c>
      <c r="C233" s="122">
        <v>93.87</v>
      </c>
      <c r="D233" s="123">
        <v>92.13</v>
      </c>
      <c r="E233" s="104" t="str">
        <f>VLOOKUP(B233,A股数据库20240206!$B:$K,2,0)</f>
        <v>周期</v>
      </c>
      <c r="F233" s="104">
        <f>VLOOKUP(B233,A股数据库20240206!$B:$K,3,0)</f>
        <v>0</v>
      </c>
      <c r="G233" s="124" t="str">
        <f>VLOOKUP(B233,A股数据库20240206!$B:$K,4,0)</f>
        <v>地产基建</v>
      </c>
      <c r="H233" s="124">
        <f>VLOOKUP(B233,A股数据库20240206!$B:$K,5,0)</f>
        <v>0</v>
      </c>
      <c r="I233" s="104" t="str">
        <f>VLOOKUP(B233,A股数据库20240206!$B:$K,6,0)</f>
        <v>钢铁</v>
      </c>
      <c r="J233" s="104">
        <f>VLOOKUP(B233,A股数据库20240206!$B:$K,7,0)</f>
        <v>0</v>
      </c>
      <c r="K233" s="104">
        <f>VLOOKUP(B233,A股数据库20240206!$B:$K,8,0)</f>
        <v>0</v>
      </c>
      <c r="L233" s="124">
        <f>VLOOKUP(B233,A股数据库20240206!$B:$K,9,0)</f>
        <v>0</v>
      </c>
      <c r="M233" s="124">
        <f>VLOOKUP(B233,A股数据库20240206!$B:$K,10,0)</f>
        <v>0</v>
      </c>
    </row>
    <row r="234" spans="1:13" ht="18" customHeight="1" x14ac:dyDescent="0.15">
      <c r="A234" s="120" t="s">
        <v>10526</v>
      </c>
      <c r="B234" s="121" t="s">
        <v>6928</v>
      </c>
      <c r="C234" s="122">
        <v>93.86</v>
      </c>
      <c r="D234" s="123">
        <v>92.14</v>
      </c>
      <c r="E234" s="104" t="str">
        <f>VLOOKUP(B234,A股数据库20240206!$B:$K,2,0)</f>
        <v>乡村振兴</v>
      </c>
      <c r="F234" s="104">
        <f>VLOOKUP(B234,A股数据库20240206!$B:$K,3,0)</f>
        <v>0</v>
      </c>
      <c r="G234" s="124">
        <f>VLOOKUP(B234,A股数据库20240206!$B:$K,4,0)</f>
        <v>0</v>
      </c>
      <c r="H234" s="124">
        <f>VLOOKUP(B234,A股数据库20240206!$B:$K,5,0)</f>
        <v>0</v>
      </c>
      <c r="I234" s="104" t="str">
        <f>VLOOKUP(B234,A股数据库20240206!$B:$K,6,0)</f>
        <v>乡村振兴</v>
      </c>
      <c r="J234" s="104">
        <f>VLOOKUP(B234,A股数据库20240206!$B:$K,7,0)</f>
        <v>0</v>
      </c>
      <c r="K234" s="104">
        <f>VLOOKUP(B234,A股数据库20240206!$B:$K,8,0)</f>
        <v>0</v>
      </c>
      <c r="L234" s="124">
        <f>VLOOKUP(B234,A股数据库20240206!$B:$K,9,0)</f>
        <v>0</v>
      </c>
      <c r="M234" s="124">
        <f>VLOOKUP(B234,A股数据库20240206!$B:$K,10,0)</f>
        <v>0</v>
      </c>
    </row>
    <row r="235" spans="1:13" ht="18" customHeight="1" x14ac:dyDescent="0.15">
      <c r="A235" s="120" t="s">
        <v>10527</v>
      </c>
      <c r="B235" s="121" t="s">
        <v>2268</v>
      </c>
      <c r="C235" s="122">
        <v>93.82</v>
      </c>
      <c r="D235" s="123">
        <v>95.56</v>
      </c>
      <c r="E235" s="104" t="str">
        <f>VLOOKUP(B235,A股数据库20240206!$B:$K,2,0)</f>
        <v>汽车产业</v>
      </c>
      <c r="F235" s="104">
        <f>VLOOKUP(B235,A股数据库20240206!$B:$K,3,0)</f>
        <v>0</v>
      </c>
      <c r="G235" s="124">
        <f>VLOOKUP(B235,A股数据库20240206!$B:$K,4,0)</f>
        <v>0</v>
      </c>
      <c r="H235" s="124">
        <f>VLOOKUP(B235,A股数据库20240206!$B:$K,5,0)</f>
        <v>0</v>
      </c>
      <c r="I235" s="104" t="str">
        <f>VLOOKUP(B235,A股数据库20240206!$B:$K,6,0)</f>
        <v>汽车产业</v>
      </c>
      <c r="J235" s="104">
        <f>VLOOKUP(B235,A股数据库20240206!$B:$K,7,0)</f>
        <v>0</v>
      </c>
      <c r="K235" s="104">
        <f>VLOOKUP(B235,A股数据库20240206!$B:$K,8,0)</f>
        <v>0</v>
      </c>
      <c r="L235" s="124">
        <f>VLOOKUP(B235,A股数据库20240206!$B:$K,9,0)</f>
        <v>0</v>
      </c>
      <c r="M235" s="124">
        <f>VLOOKUP(B235,A股数据库20240206!$B:$K,10,0)</f>
        <v>0</v>
      </c>
    </row>
    <row r="236" spans="1:13" ht="18" customHeight="1" x14ac:dyDescent="0.15">
      <c r="A236" s="120" t="s">
        <v>10528</v>
      </c>
      <c r="B236" s="121" t="s">
        <v>7648</v>
      </c>
      <c r="C236" s="122">
        <v>93.8</v>
      </c>
      <c r="D236" s="123">
        <v>86.4</v>
      </c>
      <c r="E236" s="104" t="str">
        <f>VLOOKUP(B236,A股数据库20240206!$B:$K,2,0)</f>
        <v>大金融</v>
      </c>
      <c r="F236" s="104">
        <f>VLOOKUP(B236,A股数据库20240206!$B:$K,3,0)</f>
        <v>0</v>
      </c>
      <c r="G236" s="124">
        <f>VLOOKUP(B236,A股数据库20240206!$B:$K,4,0)</f>
        <v>0</v>
      </c>
      <c r="H236" s="124">
        <f>VLOOKUP(B236,A股数据库20240206!$B:$K,5,0)</f>
        <v>0</v>
      </c>
      <c r="I236" s="104" t="str">
        <f>VLOOKUP(B236,A股数据库20240206!$B:$K,6,0)</f>
        <v>大金融</v>
      </c>
      <c r="J236" s="104">
        <f>VLOOKUP(B236,A股数据库20240206!$B:$K,7,0)</f>
        <v>0</v>
      </c>
      <c r="K236" s="104">
        <f>VLOOKUP(B236,A股数据库20240206!$B:$K,8,0)</f>
        <v>0</v>
      </c>
      <c r="L236" s="124">
        <f>VLOOKUP(B236,A股数据库20240206!$B:$K,9,0)</f>
        <v>0</v>
      </c>
      <c r="M236" s="124">
        <f>VLOOKUP(B236,A股数据库20240206!$B:$K,10,0)</f>
        <v>0</v>
      </c>
    </row>
    <row r="237" spans="1:13" ht="18" customHeight="1" x14ac:dyDescent="0.15">
      <c r="A237" s="120" t="s">
        <v>10529</v>
      </c>
      <c r="B237" s="121" t="s">
        <v>6952</v>
      </c>
      <c r="C237" s="122">
        <v>93.79</v>
      </c>
      <c r="D237" s="123">
        <v>93.59</v>
      </c>
      <c r="E237" s="104" t="str">
        <f>VLOOKUP(B237,A股数据库20240206!$B:$K,2,0)</f>
        <v>医药生物</v>
      </c>
      <c r="F237" s="104">
        <f>VLOOKUP(B237,A股数据库20240206!$B:$K,3,0)</f>
        <v>0</v>
      </c>
      <c r="G237" s="124">
        <f>VLOOKUP(B237,A股数据库20240206!$B:$K,4,0)</f>
        <v>0</v>
      </c>
      <c r="H237" s="124">
        <f>VLOOKUP(B237,A股数据库20240206!$B:$K,5,0)</f>
        <v>0</v>
      </c>
      <c r="I237" s="104" t="str">
        <f>VLOOKUP(B237,A股数据库20240206!$B:$K,6,0)</f>
        <v>医药生物</v>
      </c>
      <c r="J237" s="104">
        <f>VLOOKUP(B237,A股数据库20240206!$B:$K,7,0)</f>
        <v>0</v>
      </c>
      <c r="K237" s="104">
        <f>VLOOKUP(B237,A股数据库20240206!$B:$K,8,0)</f>
        <v>0</v>
      </c>
      <c r="L237" s="124">
        <f>VLOOKUP(B237,A股数据库20240206!$B:$K,9,0)</f>
        <v>0</v>
      </c>
      <c r="M237" s="124">
        <f>VLOOKUP(B237,A股数据库20240206!$B:$K,10,0)</f>
        <v>0</v>
      </c>
    </row>
    <row r="238" spans="1:13" ht="18" customHeight="1" x14ac:dyDescent="0.15">
      <c r="A238" s="120" t="s">
        <v>10530</v>
      </c>
      <c r="B238" s="121" t="s">
        <v>9286</v>
      </c>
      <c r="C238" s="122">
        <v>93.74</v>
      </c>
      <c r="D238" s="123">
        <v>98.51</v>
      </c>
      <c r="E238" s="104" t="str">
        <f>VLOOKUP(B238,A股数据库20240206!$B:$K,2,0)</f>
        <v>医药生物</v>
      </c>
      <c r="F238" s="104">
        <f>VLOOKUP(B238,A股数据库20240206!$B:$K,3,0)</f>
        <v>0</v>
      </c>
      <c r="G238" s="124">
        <f>VLOOKUP(B238,A股数据库20240206!$B:$K,4,0)</f>
        <v>0</v>
      </c>
      <c r="H238" s="124">
        <f>VLOOKUP(B238,A股数据库20240206!$B:$K,5,0)</f>
        <v>0</v>
      </c>
      <c r="I238" s="104" t="str">
        <f>VLOOKUP(B238,A股数据库20240206!$B:$K,6,0)</f>
        <v>医药生物</v>
      </c>
      <c r="J238" s="104">
        <f>VLOOKUP(B238,A股数据库20240206!$B:$K,7,0)</f>
        <v>0</v>
      </c>
      <c r="K238" s="104">
        <f>VLOOKUP(B238,A股数据库20240206!$B:$K,8,0)</f>
        <v>0</v>
      </c>
      <c r="L238" s="124">
        <f>VLOOKUP(B238,A股数据库20240206!$B:$K,9,0)</f>
        <v>0</v>
      </c>
      <c r="M238" s="124">
        <f>VLOOKUP(B238,A股数据库20240206!$B:$K,10,0)</f>
        <v>0</v>
      </c>
    </row>
    <row r="239" spans="1:13" ht="18" customHeight="1" x14ac:dyDescent="0.15">
      <c r="A239" s="120" t="s">
        <v>10531</v>
      </c>
      <c r="B239" s="121" t="s">
        <v>3336</v>
      </c>
      <c r="C239" s="122">
        <v>93.74</v>
      </c>
      <c r="D239" s="123">
        <v>98.2</v>
      </c>
      <c r="E239" s="104" t="str">
        <f>VLOOKUP(B239,A股数据库20240206!$B:$K,2,0)</f>
        <v>高端制造</v>
      </c>
      <c r="F239" s="104" t="str">
        <f>VLOOKUP(B239,A股数据库20240206!$B:$K,3,0)</f>
        <v>汽车产业</v>
      </c>
      <c r="G239" s="124">
        <f>VLOOKUP(B239,A股数据库20240206!$B:$K,4,0)</f>
        <v>0</v>
      </c>
      <c r="H239" s="124">
        <f>VLOOKUP(B239,A股数据库20240206!$B:$K,5,0)</f>
        <v>0</v>
      </c>
      <c r="I239" s="104" t="str">
        <f>VLOOKUP(B239,A股数据库20240206!$B:$K,6,0)</f>
        <v>人形机器人</v>
      </c>
      <c r="J239" s="104" t="str">
        <f>VLOOKUP(B239,A股数据库20240206!$B:$K,7,0)</f>
        <v>汽车产业</v>
      </c>
      <c r="K239" s="104">
        <f>VLOOKUP(B239,A股数据库20240206!$B:$K,8,0)</f>
        <v>0</v>
      </c>
      <c r="L239" s="124">
        <f>VLOOKUP(B239,A股数据库20240206!$B:$K,9,0)</f>
        <v>0</v>
      </c>
      <c r="M239" s="124">
        <f>VLOOKUP(B239,A股数据库20240206!$B:$K,10,0)</f>
        <v>0</v>
      </c>
    </row>
    <row r="240" spans="1:13" ht="18" customHeight="1" x14ac:dyDescent="0.15">
      <c r="A240" s="120" t="s">
        <v>10532</v>
      </c>
      <c r="B240" s="121" t="s">
        <v>7042</v>
      </c>
      <c r="C240" s="122">
        <v>93.74</v>
      </c>
      <c r="D240" s="123">
        <v>91.43</v>
      </c>
      <c r="E240" s="104" t="str">
        <f>VLOOKUP(B240,A股数据库20240206!$B:$K,2,0)</f>
        <v>公用事业</v>
      </c>
      <c r="F240" s="104">
        <f>VLOOKUP(B240,A股数据库20240206!$B:$K,3,0)</f>
        <v>0</v>
      </c>
      <c r="G240" s="124" t="str">
        <f>VLOOKUP(B240,A股数据库20240206!$B:$K,4,0)</f>
        <v>周期</v>
      </c>
      <c r="H240" s="124">
        <f>VLOOKUP(B240,A股数据库20240206!$B:$K,5,0)</f>
        <v>0</v>
      </c>
      <c r="I240" s="104" t="str">
        <f>VLOOKUP(B240,A股数据库20240206!$B:$K,6,0)</f>
        <v>油气</v>
      </c>
      <c r="J240" s="104">
        <f>VLOOKUP(B240,A股数据库20240206!$B:$K,7,0)</f>
        <v>0</v>
      </c>
      <c r="K240" s="104">
        <f>VLOOKUP(B240,A股数据库20240206!$B:$K,8,0)</f>
        <v>0</v>
      </c>
      <c r="L240" s="124">
        <f>VLOOKUP(B240,A股数据库20240206!$B:$K,9,0)</f>
        <v>0</v>
      </c>
      <c r="M240" s="124">
        <f>VLOOKUP(B240,A股数据库20240206!$B:$K,10,0)</f>
        <v>0</v>
      </c>
    </row>
    <row r="241" spans="1:13" ht="18" customHeight="1" x14ac:dyDescent="0.15">
      <c r="A241" s="120" t="s">
        <v>10533</v>
      </c>
      <c r="B241" s="121" t="s">
        <v>7410</v>
      </c>
      <c r="C241" s="122">
        <v>93.68</v>
      </c>
      <c r="D241" s="123">
        <v>89.14</v>
      </c>
      <c r="E241" s="104" t="str">
        <f>VLOOKUP(B241,A股数据库20240206!$B:$K,2,0)</f>
        <v>运输业</v>
      </c>
      <c r="F241" s="104" t="str">
        <f>VLOOKUP(B241,A股数据库20240206!$B:$K,3,0)</f>
        <v>大消费</v>
      </c>
      <c r="G241" s="124">
        <f>VLOOKUP(B241,A股数据库20240206!$B:$K,4,0)</f>
        <v>0</v>
      </c>
      <c r="H241" s="124">
        <f>VLOOKUP(B241,A股数据库20240206!$B:$K,5,0)</f>
        <v>0</v>
      </c>
      <c r="I241" s="104" t="str">
        <f>VLOOKUP(B241,A股数据库20240206!$B:$K,6,0)</f>
        <v>运输业</v>
      </c>
      <c r="J241" s="104" t="str">
        <f>VLOOKUP(B241,A股数据库20240206!$B:$K,7,0)</f>
        <v>假期经济</v>
      </c>
      <c r="K241" s="104">
        <f>VLOOKUP(B241,A股数据库20240206!$B:$K,8,0)</f>
        <v>0</v>
      </c>
      <c r="L241" s="124">
        <f>VLOOKUP(B241,A股数据库20240206!$B:$K,9,0)</f>
        <v>0</v>
      </c>
      <c r="M241" s="124">
        <f>VLOOKUP(B241,A股数据库20240206!$B:$K,10,0)</f>
        <v>0</v>
      </c>
    </row>
    <row r="242" spans="1:13" ht="18" customHeight="1" x14ac:dyDescent="0.15">
      <c r="A242" s="120" t="s">
        <v>10534</v>
      </c>
      <c r="B242" s="121" t="s">
        <v>7746</v>
      </c>
      <c r="C242" s="122">
        <v>93.68</v>
      </c>
      <c r="D242" s="123">
        <v>88.79</v>
      </c>
      <c r="E242" s="104" t="str">
        <f>VLOOKUP(B242,A股数据库20240206!$B:$K,2,0)</f>
        <v>汽车产业</v>
      </c>
      <c r="F242" s="104">
        <f>VLOOKUP(B242,A股数据库20240206!$B:$K,3,0)</f>
        <v>0</v>
      </c>
      <c r="G242" s="124">
        <f>VLOOKUP(B242,A股数据库20240206!$B:$K,4,0)</f>
        <v>0</v>
      </c>
      <c r="H242" s="124">
        <f>VLOOKUP(B242,A股数据库20240206!$B:$K,5,0)</f>
        <v>0</v>
      </c>
      <c r="I242" s="104" t="str">
        <f>VLOOKUP(B242,A股数据库20240206!$B:$K,6,0)</f>
        <v>汽车产业</v>
      </c>
      <c r="J242" s="104">
        <f>VLOOKUP(B242,A股数据库20240206!$B:$K,7,0)</f>
        <v>0</v>
      </c>
      <c r="K242" s="104">
        <f>VLOOKUP(B242,A股数据库20240206!$B:$K,8,0)</f>
        <v>0</v>
      </c>
      <c r="L242" s="124">
        <f>VLOOKUP(B242,A股数据库20240206!$B:$K,9,0)</f>
        <v>0</v>
      </c>
      <c r="M242" s="124">
        <f>VLOOKUP(B242,A股数据库20240206!$B:$K,10,0)</f>
        <v>0</v>
      </c>
    </row>
    <row r="243" spans="1:13" ht="18" customHeight="1" x14ac:dyDescent="0.15">
      <c r="A243" s="120" t="s">
        <v>10535</v>
      </c>
      <c r="B243" s="121" t="s">
        <v>862</v>
      </c>
      <c r="C243" s="122">
        <v>93.67</v>
      </c>
      <c r="D243" s="123">
        <v>94.81</v>
      </c>
      <c r="E243" s="104" t="str">
        <f>VLOOKUP(B243,A股数据库20240206!$B:$K,2,0)</f>
        <v>周期</v>
      </c>
      <c r="F243" s="104">
        <f>VLOOKUP(B243,A股数据库20240206!$B:$K,3,0)</f>
        <v>0</v>
      </c>
      <c r="G243" s="124" t="str">
        <f>VLOOKUP(B243,A股数据库20240206!$B:$K,4,0)</f>
        <v>地产基建</v>
      </c>
      <c r="H243" s="124">
        <f>VLOOKUP(B243,A股数据库20240206!$B:$K,5,0)</f>
        <v>0</v>
      </c>
      <c r="I243" s="104" t="str">
        <f>VLOOKUP(B243,A股数据库20240206!$B:$K,6,0)</f>
        <v>钢铁</v>
      </c>
      <c r="J243" s="104">
        <f>VLOOKUP(B243,A股数据库20240206!$B:$K,7,0)</f>
        <v>0</v>
      </c>
      <c r="K243" s="104">
        <f>VLOOKUP(B243,A股数据库20240206!$B:$K,8,0)</f>
        <v>0</v>
      </c>
      <c r="L243" s="124">
        <f>VLOOKUP(B243,A股数据库20240206!$B:$K,9,0)</f>
        <v>0</v>
      </c>
      <c r="M243" s="124">
        <f>VLOOKUP(B243,A股数据库20240206!$B:$K,10,0)</f>
        <v>0</v>
      </c>
    </row>
    <row r="244" spans="1:13" ht="18" customHeight="1" x14ac:dyDescent="0.15">
      <c r="A244" s="120" t="s">
        <v>10536</v>
      </c>
      <c r="B244" s="121" t="s">
        <v>612</v>
      </c>
      <c r="C244" s="122">
        <v>93.67</v>
      </c>
      <c r="D244" s="123">
        <v>78.650000000000006</v>
      </c>
      <c r="E244" s="104" t="str">
        <f>VLOOKUP(B244,A股数据库20240206!$B:$K,2,0)</f>
        <v>地产基建</v>
      </c>
      <c r="F244" s="104">
        <f>VLOOKUP(B244,A股数据库20240206!$B:$K,3,0)</f>
        <v>0</v>
      </c>
      <c r="G244" s="124">
        <f>VLOOKUP(B244,A股数据库20240206!$B:$K,4,0)</f>
        <v>0</v>
      </c>
      <c r="H244" s="124">
        <f>VLOOKUP(B244,A股数据库20240206!$B:$K,5,0)</f>
        <v>0</v>
      </c>
      <c r="I244" s="104" t="str">
        <f>VLOOKUP(B244,A股数据库20240206!$B:$K,6,0)</f>
        <v>房地产</v>
      </c>
      <c r="J244" s="104">
        <f>VLOOKUP(B244,A股数据库20240206!$B:$K,7,0)</f>
        <v>0</v>
      </c>
      <c r="K244" s="104">
        <f>VLOOKUP(B244,A股数据库20240206!$B:$K,8,0)</f>
        <v>0</v>
      </c>
      <c r="L244" s="124">
        <f>VLOOKUP(B244,A股数据库20240206!$B:$K,9,0)</f>
        <v>0</v>
      </c>
      <c r="M244" s="124">
        <f>VLOOKUP(B244,A股数据库20240206!$B:$K,10,0)</f>
        <v>0</v>
      </c>
    </row>
    <row r="245" spans="1:13" ht="18" customHeight="1" x14ac:dyDescent="0.15">
      <c r="A245" s="120" t="s">
        <v>10537</v>
      </c>
      <c r="B245" s="121" t="s">
        <v>5774</v>
      </c>
      <c r="C245" s="122">
        <v>93.6</v>
      </c>
      <c r="D245" s="123">
        <v>91.32</v>
      </c>
      <c r="E245" s="104" t="str">
        <f>VLOOKUP(B245,A股数据库20240206!$B:$K,2,0)</f>
        <v>运输业</v>
      </c>
      <c r="F245" s="104" t="str">
        <f>VLOOKUP(B245,A股数据库20240206!$B:$K,3,0)</f>
        <v>大消费</v>
      </c>
      <c r="G245" s="124">
        <f>VLOOKUP(B245,A股数据库20240206!$B:$K,4,0)</f>
        <v>0</v>
      </c>
      <c r="H245" s="124">
        <f>VLOOKUP(B245,A股数据库20240206!$B:$K,5,0)</f>
        <v>0</v>
      </c>
      <c r="I245" s="104" t="str">
        <f>VLOOKUP(B245,A股数据库20240206!$B:$K,6,0)</f>
        <v>运输业</v>
      </c>
      <c r="J245" s="104" t="str">
        <f>VLOOKUP(B245,A股数据库20240206!$B:$K,7,0)</f>
        <v>假期经济</v>
      </c>
      <c r="K245" s="104">
        <f>VLOOKUP(B245,A股数据库20240206!$B:$K,8,0)</f>
        <v>0</v>
      </c>
      <c r="L245" s="124">
        <f>VLOOKUP(B245,A股数据库20240206!$B:$K,9,0)</f>
        <v>0</v>
      </c>
      <c r="M245" s="124">
        <f>VLOOKUP(B245,A股数据库20240206!$B:$K,10,0)</f>
        <v>0</v>
      </c>
    </row>
    <row r="246" spans="1:13" ht="18" customHeight="1" x14ac:dyDescent="0.15">
      <c r="A246" s="120" t="s">
        <v>10538</v>
      </c>
      <c r="B246" s="121" t="s">
        <v>5820</v>
      </c>
      <c r="C246" s="122">
        <v>93.58</v>
      </c>
      <c r="D246" s="123">
        <v>93.51</v>
      </c>
      <c r="E246" s="104" t="str">
        <f>VLOOKUP(B246,A股数据库20240206!$B:$K,2,0)</f>
        <v>地产基建</v>
      </c>
      <c r="F246" s="104">
        <f>VLOOKUP(B246,A股数据库20240206!$B:$K,3,0)</f>
        <v>0</v>
      </c>
      <c r="G246" s="124">
        <f>VLOOKUP(B246,A股数据库20240206!$B:$K,4,0)</f>
        <v>0</v>
      </c>
      <c r="H246" s="124">
        <f>VLOOKUP(B246,A股数据库20240206!$B:$K,5,0)</f>
        <v>0</v>
      </c>
      <c r="I246" s="104" t="str">
        <f>VLOOKUP(B246,A股数据库20240206!$B:$K,6,0)</f>
        <v>基建</v>
      </c>
      <c r="J246" s="104">
        <f>VLOOKUP(B246,A股数据库20240206!$B:$K,7,0)</f>
        <v>0</v>
      </c>
      <c r="K246" s="104">
        <f>VLOOKUP(B246,A股数据库20240206!$B:$K,8,0)</f>
        <v>0</v>
      </c>
      <c r="L246" s="124">
        <f>VLOOKUP(B246,A股数据库20240206!$B:$K,9,0)</f>
        <v>0</v>
      </c>
      <c r="M246" s="124">
        <f>VLOOKUP(B246,A股数据库20240206!$B:$K,10,0)</f>
        <v>0</v>
      </c>
    </row>
    <row r="247" spans="1:13" ht="18" customHeight="1" x14ac:dyDescent="0.15">
      <c r="A247" s="120" t="s">
        <v>10539</v>
      </c>
      <c r="B247" s="121" t="s">
        <v>1954</v>
      </c>
      <c r="C247" s="122">
        <v>93.58</v>
      </c>
      <c r="D247" s="123">
        <v>72.569999999999993</v>
      </c>
      <c r="E247" s="104" t="str">
        <f>VLOOKUP(B247,A股数据库20240206!$B:$K,2,0)</f>
        <v>大金融</v>
      </c>
      <c r="F247" s="104">
        <f>VLOOKUP(B247,A股数据库20240206!$B:$K,3,0)</f>
        <v>0</v>
      </c>
      <c r="G247" s="124">
        <f>VLOOKUP(B247,A股数据库20240206!$B:$K,4,0)</f>
        <v>0</v>
      </c>
      <c r="H247" s="124">
        <f>VLOOKUP(B247,A股数据库20240206!$B:$K,5,0)</f>
        <v>0</v>
      </c>
      <c r="I247" s="104" t="str">
        <f>VLOOKUP(B247,A股数据库20240206!$B:$K,6,0)</f>
        <v>大金融</v>
      </c>
      <c r="J247" s="104">
        <f>VLOOKUP(B247,A股数据库20240206!$B:$K,7,0)</f>
        <v>0</v>
      </c>
      <c r="K247" s="104">
        <f>VLOOKUP(B247,A股数据库20240206!$B:$K,8,0)</f>
        <v>0</v>
      </c>
      <c r="L247" s="124">
        <f>VLOOKUP(B247,A股数据库20240206!$B:$K,9,0)</f>
        <v>0</v>
      </c>
      <c r="M247" s="124">
        <f>VLOOKUP(B247,A股数据库20240206!$B:$K,10,0)</f>
        <v>0</v>
      </c>
    </row>
    <row r="248" spans="1:13" ht="18" customHeight="1" x14ac:dyDescent="0.15">
      <c r="A248" s="120" t="s">
        <v>10540</v>
      </c>
      <c r="B248" s="121" t="s">
        <v>1578</v>
      </c>
      <c r="C248" s="122">
        <v>93.55</v>
      </c>
      <c r="D248" s="123">
        <v>92.2</v>
      </c>
      <c r="E248" s="104" t="str">
        <f>VLOOKUP(B248,A股数据库20240206!$B:$K,2,0)</f>
        <v>大科技</v>
      </c>
      <c r="F248" s="104">
        <f>VLOOKUP(B248,A股数据库20240206!$B:$K,3,0)</f>
        <v>0</v>
      </c>
      <c r="G248" s="124" t="str">
        <f>VLOOKUP(B248,A股数据库20240206!$B:$K,4,0)</f>
        <v>社会服务</v>
      </c>
      <c r="H248" s="124">
        <f>VLOOKUP(B248,A股数据库20240206!$B:$K,5,0)</f>
        <v>0</v>
      </c>
      <c r="I248" s="104" t="str">
        <f>VLOOKUP(B248,A股数据库20240206!$B:$K,6,0)</f>
        <v>计算机</v>
      </c>
      <c r="J248" s="104">
        <f>VLOOKUP(B248,A股数据库20240206!$B:$K,7,0)</f>
        <v>0</v>
      </c>
      <c r="K248" s="104">
        <f>VLOOKUP(B248,A股数据库20240206!$B:$K,8,0)</f>
        <v>0</v>
      </c>
      <c r="L248" s="124" t="str">
        <f>VLOOKUP(B248,A股数据库20240206!$B:$K,9,0)</f>
        <v>教育</v>
      </c>
      <c r="M248" s="124">
        <f>VLOOKUP(B248,A股数据库20240206!$B:$K,10,0)</f>
        <v>0</v>
      </c>
    </row>
    <row r="249" spans="1:13" ht="18" customHeight="1" x14ac:dyDescent="0.15">
      <c r="A249" s="120" t="s">
        <v>10541</v>
      </c>
      <c r="B249" s="121" t="s">
        <v>6290</v>
      </c>
      <c r="C249" s="122">
        <v>93.52</v>
      </c>
      <c r="D249" s="123">
        <v>97.84</v>
      </c>
      <c r="E249" s="104" t="str">
        <f>VLOOKUP(B249,A股数据库20240206!$B:$K,2,0)</f>
        <v>周期</v>
      </c>
      <c r="F249" s="104">
        <f>VLOOKUP(B249,A股数据库20240206!$B:$K,3,0)</f>
        <v>0</v>
      </c>
      <c r="G249" s="124" t="str">
        <f>VLOOKUP(B249,A股数据库20240206!$B:$K,4,0)</f>
        <v>乡村振兴</v>
      </c>
      <c r="H249" s="124">
        <f>VLOOKUP(B249,A股数据库20240206!$B:$K,5,0)</f>
        <v>0</v>
      </c>
      <c r="I249" s="104" t="str">
        <f>VLOOKUP(B249,A股数据库20240206!$B:$K,6,0)</f>
        <v>化工</v>
      </c>
      <c r="J249" s="104">
        <f>VLOOKUP(B249,A股数据库20240206!$B:$K,7,0)</f>
        <v>0</v>
      </c>
      <c r="K249" s="104">
        <f>VLOOKUP(B249,A股数据库20240206!$B:$K,8,0)</f>
        <v>0</v>
      </c>
      <c r="L249" s="124" t="str">
        <f>VLOOKUP(B249,A股数据库20240206!$B:$K,9,0)</f>
        <v>乡村振兴</v>
      </c>
      <c r="M249" s="124">
        <f>VLOOKUP(B249,A股数据库20240206!$B:$K,10,0)</f>
        <v>0</v>
      </c>
    </row>
    <row r="250" spans="1:13" ht="18" customHeight="1" x14ac:dyDescent="0.15">
      <c r="A250" s="120" t="s">
        <v>10542</v>
      </c>
      <c r="B250" s="121" t="s">
        <v>6358</v>
      </c>
      <c r="C250" s="122">
        <v>93.51</v>
      </c>
      <c r="D250" s="123">
        <v>84.56</v>
      </c>
      <c r="E250" s="104" t="str">
        <f>VLOOKUP(B250,A股数据库20240206!$B:$K,2,0)</f>
        <v>大科技</v>
      </c>
      <c r="F250" s="104">
        <f>VLOOKUP(B250,A股数据库20240206!$B:$K,3,0)</f>
        <v>0</v>
      </c>
      <c r="G250" s="124">
        <f>VLOOKUP(B250,A股数据库20240206!$B:$K,4,0)</f>
        <v>0</v>
      </c>
      <c r="H250" s="124">
        <f>VLOOKUP(B250,A股数据库20240206!$B:$K,5,0)</f>
        <v>0</v>
      </c>
      <c r="I250" s="104" t="str">
        <f>VLOOKUP(B250,A股数据库20240206!$B:$K,6,0)</f>
        <v>传媒</v>
      </c>
      <c r="J250" s="104">
        <f>VLOOKUP(B250,A股数据库20240206!$B:$K,7,0)</f>
        <v>0</v>
      </c>
      <c r="K250" s="104">
        <f>VLOOKUP(B250,A股数据库20240206!$B:$K,8,0)</f>
        <v>0</v>
      </c>
      <c r="L250" s="124">
        <f>VLOOKUP(B250,A股数据库20240206!$B:$K,9,0)</f>
        <v>0</v>
      </c>
      <c r="M250" s="124">
        <f>VLOOKUP(B250,A股数据库20240206!$B:$K,10,0)</f>
        <v>0</v>
      </c>
    </row>
    <row r="251" spans="1:13" ht="18" customHeight="1" x14ac:dyDescent="0.15">
      <c r="A251" s="120" t="s">
        <v>10543</v>
      </c>
      <c r="B251" s="121" t="s">
        <v>2666</v>
      </c>
      <c r="C251" s="122">
        <v>93.47</v>
      </c>
      <c r="D251" s="123">
        <v>91.85</v>
      </c>
      <c r="E251" s="104" t="str">
        <f>VLOOKUP(B251,A股数据库20240206!$B:$K,2,0)</f>
        <v>大金融</v>
      </c>
      <c r="F251" s="104">
        <f>VLOOKUP(B251,A股数据库20240206!$B:$K,3,0)</f>
        <v>0</v>
      </c>
      <c r="G251" s="124">
        <f>VLOOKUP(B251,A股数据库20240206!$B:$K,4,0)</f>
        <v>0</v>
      </c>
      <c r="H251" s="124">
        <f>VLOOKUP(B251,A股数据库20240206!$B:$K,5,0)</f>
        <v>0</v>
      </c>
      <c r="I251" s="104" t="str">
        <f>VLOOKUP(B251,A股数据库20240206!$B:$K,6,0)</f>
        <v>大金融</v>
      </c>
      <c r="J251" s="104">
        <f>VLOOKUP(B251,A股数据库20240206!$B:$K,7,0)</f>
        <v>0</v>
      </c>
      <c r="K251" s="104">
        <f>VLOOKUP(B251,A股数据库20240206!$B:$K,8,0)</f>
        <v>0</v>
      </c>
      <c r="L251" s="124">
        <f>VLOOKUP(B251,A股数据库20240206!$B:$K,9,0)</f>
        <v>0</v>
      </c>
      <c r="M251" s="124">
        <f>VLOOKUP(B251,A股数据库20240206!$B:$K,10,0)</f>
        <v>0</v>
      </c>
    </row>
    <row r="252" spans="1:13" ht="18" customHeight="1" x14ac:dyDescent="0.15">
      <c r="A252" s="120" t="s">
        <v>10544</v>
      </c>
      <c r="B252" s="121" t="s">
        <v>6936</v>
      </c>
      <c r="C252" s="122">
        <v>93.45</v>
      </c>
      <c r="D252" s="123">
        <v>90.55</v>
      </c>
      <c r="E252" s="104" t="str">
        <f>VLOOKUP(B252,A股数据库20240206!$B:$K,2,0)</f>
        <v>汽车产业</v>
      </c>
      <c r="F252" s="104">
        <f>VLOOKUP(B252,A股数据库20240206!$B:$K,3,0)</f>
        <v>0</v>
      </c>
      <c r="G252" s="124">
        <f>VLOOKUP(B252,A股数据库20240206!$B:$K,4,0)</f>
        <v>0</v>
      </c>
      <c r="H252" s="124">
        <f>VLOOKUP(B252,A股数据库20240206!$B:$K,5,0)</f>
        <v>0</v>
      </c>
      <c r="I252" s="104" t="str">
        <f>VLOOKUP(B252,A股数据库20240206!$B:$K,6,0)</f>
        <v>汽车产业</v>
      </c>
      <c r="J252" s="104">
        <f>VLOOKUP(B252,A股数据库20240206!$B:$K,7,0)</f>
        <v>0</v>
      </c>
      <c r="K252" s="104">
        <f>VLOOKUP(B252,A股数据库20240206!$B:$K,8,0)</f>
        <v>0</v>
      </c>
      <c r="L252" s="124">
        <f>VLOOKUP(B252,A股数据库20240206!$B:$K,9,0)</f>
        <v>0</v>
      </c>
      <c r="M252" s="124">
        <f>VLOOKUP(B252,A股数据库20240206!$B:$K,10,0)</f>
        <v>0</v>
      </c>
    </row>
    <row r="253" spans="1:13" ht="18" customHeight="1" x14ac:dyDescent="0.15">
      <c r="A253" s="120" t="s">
        <v>10545</v>
      </c>
      <c r="B253" s="121" t="s">
        <v>6540</v>
      </c>
      <c r="C253" s="122">
        <v>93.38</v>
      </c>
      <c r="D253" s="123">
        <v>85.32</v>
      </c>
      <c r="E253" s="104" t="str">
        <f>VLOOKUP(B253,A股数据库20240206!$B:$K,2,0)</f>
        <v>周期</v>
      </c>
      <c r="F253" s="104">
        <f>VLOOKUP(B253,A股数据库20240206!$B:$K,3,0)</f>
        <v>0</v>
      </c>
      <c r="G253" s="124">
        <f>VLOOKUP(B253,A股数据库20240206!$B:$K,4,0)</f>
        <v>0</v>
      </c>
      <c r="H253" s="124">
        <f>VLOOKUP(B253,A股数据库20240206!$B:$K,5,0)</f>
        <v>0</v>
      </c>
      <c r="I253" s="104" t="str">
        <f>VLOOKUP(B253,A股数据库20240206!$B:$K,6,0)</f>
        <v>煤炭</v>
      </c>
      <c r="J253" s="104">
        <f>VLOOKUP(B253,A股数据库20240206!$B:$K,7,0)</f>
        <v>0</v>
      </c>
      <c r="K253" s="104">
        <f>VLOOKUP(B253,A股数据库20240206!$B:$K,8,0)</f>
        <v>0</v>
      </c>
      <c r="L253" s="124">
        <f>VLOOKUP(B253,A股数据库20240206!$B:$K,9,0)</f>
        <v>0</v>
      </c>
      <c r="M253" s="124">
        <f>VLOOKUP(B253,A股数据库20240206!$B:$K,10,0)</f>
        <v>0</v>
      </c>
    </row>
    <row r="254" spans="1:13" ht="18" customHeight="1" x14ac:dyDescent="0.15">
      <c r="A254" s="120" t="s">
        <v>10546</v>
      </c>
      <c r="B254" s="121" t="s">
        <v>7146</v>
      </c>
      <c r="C254" s="122">
        <v>93.33</v>
      </c>
      <c r="D254" s="123">
        <v>93.4</v>
      </c>
      <c r="E254" s="104" t="str">
        <f>VLOOKUP(B254,A股数据库20240206!$B:$K,2,0)</f>
        <v>公用事业</v>
      </c>
      <c r="F254" s="104">
        <f>VLOOKUP(B254,A股数据库20240206!$B:$K,3,0)</f>
        <v>0</v>
      </c>
      <c r="G254" s="124">
        <f>VLOOKUP(B254,A股数据库20240206!$B:$K,4,0)</f>
        <v>0</v>
      </c>
      <c r="H254" s="124">
        <f>VLOOKUP(B254,A股数据库20240206!$B:$K,5,0)</f>
        <v>0</v>
      </c>
      <c r="I254" s="104" t="str">
        <f>VLOOKUP(B254,A股数据库20240206!$B:$K,6,0)</f>
        <v>电力</v>
      </c>
      <c r="J254" s="104">
        <f>VLOOKUP(B254,A股数据库20240206!$B:$K,7,0)</f>
        <v>0</v>
      </c>
      <c r="K254" s="104">
        <f>VLOOKUP(B254,A股数据库20240206!$B:$K,8,0)</f>
        <v>0</v>
      </c>
      <c r="L254" s="124">
        <f>VLOOKUP(B254,A股数据库20240206!$B:$K,9,0)</f>
        <v>0</v>
      </c>
      <c r="M254" s="124">
        <f>VLOOKUP(B254,A股数据库20240206!$B:$K,10,0)</f>
        <v>0</v>
      </c>
    </row>
    <row r="255" spans="1:13" ht="18" customHeight="1" x14ac:dyDescent="0.15">
      <c r="A255" s="120" t="s">
        <v>10547</v>
      </c>
      <c r="B255" s="121" t="s">
        <v>1284</v>
      </c>
      <c r="C255" s="122">
        <v>93.31</v>
      </c>
      <c r="D255" s="123">
        <v>93.53</v>
      </c>
      <c r="E255" s="104" t="str">
        <f>VLOOKUP(B255,A股数据库20240206!$B:$K,2,0)</f>
        <v>大消费</v>
      </c>
      <c r="F255" s="104">
        <f>VLOOKUP(B255,A股数据库20240206!$B:$K,3,0)</f>
        <v>0</v>
      </c>
      <c r="G255" s="124">
        <f>VLOOKUP(B255,A股数据库20240206!$B:$K,4,0)</f>
        <v>0</v>
      </c>
      <c r="H255" s="124">
        <f>VLOOKUP(B255,A股数据库20240206!$B:$K,5,0)</f>
        <v>0</v>
      </c>
      <c r="I255" s="104" t="str">
        <f>VLOOKUP(B255,A股数据库20240206!$B:$K,6,0)</f>
        <v>造纸</v>
      </c>
      <c r="J255" s="104">
        <f>VLOOKUP(B255,A股数据库20240206!$B:$K,7,0)</f>
        <v>0</v>
      </c>
      <c r="K255" s="104">
        <f>VLOOKUP(B255,A股数据库20240206!$B:$K,8,0)</f>
        <v>0</v>
      </c>
      <c r="L255" s="124">
        <f>VLOOKUP(B255,A股数据库20240206!$B:$K,9,0)</f>
        <v>0</v>
      </c>
      <c r="M255" s="124">
        <f>VLOOKUP(B255,A股数据库20240206!$B:$K,10,0)</f>
        <v>0</v>
      </c>
    </row>
    <row r="256" spans="1:13" ht="18" customHeight="1" x14ac:dyDescent="0.15">
      <c r="A256" s="120" t="s">
        <v>10548</v>
      </c>
      <c r="B256" s="121" t="s">
        <v>7274</v>
      </c>
      <c r="C256" s="122">
        <v>93.3</v>
      </c>
      <c r="D256" s="123">
        <v>87.73</v>
      </c>
      <c r="E256" s="104" t="str">
        <f>VLOOKUP(B256,A股数据库20240206!$B:$K,2,0)</f>
        <v>周期</v>
      </c>
      <c r="F256" s="104">
        <f>VLOOKUP(B256,A股数据库20240206!$B:$K,3,0)</f>
        <v>0</v>
      </c>
      <c r="G256" s="124">
        <f>VLOOKUP(B256,A股数据库20240206!$B:$K,4,0)</f>
        <v>0</v>
      </c>
      <c r="H256" s="124">
        <f>VLOOKUP(B256,A股数据库20240206!$B:$K,5,0)</f>
        <v>0</v>
      </c>
      <c r="I256" s="104" t="str">
        <f>VLOOKUP(B256,A股数据库20240206!$B:$K,6,0)</f>
        <v>油气</v>
      </c>
      <c r="J256" s="104">
        <f>VLOOKUP(B256,A股数据库20240206!$B:$K,7,0)</f>
        <v>0</v>
      </c>
      <c r="K256" s="104">
        <f>VLOOKUP(B256,A股数据库20240206!$B:$K,8,0)</f>
        <v>0</v>
      </c>
      <c r="L256" s="124">
        <f>VLOOKUP(B256,A股数据库20240206!$B:$K,9,0)</f>
        <v>0</v>
      </c>
      <c r="M256" s="124">
        <f>VLOOKUP(B256,A股数据库20240206!$B:$K,10,0)</f>
        <v>0</v>
      </c>
    </row>
    <row r="257" spans="1:13" ht="18" customHeight="1" x14ac:dyDescent="0.15">
      <c r="A257" s="120" t="s">
        <v>10549</v>
      </c>
      <c r="B257" s="121" t="s">
        <v>6230</v>
      </c>
      <c r="C257" s="122">
        <v>93.3</v>
      </c>
      <c r="D257" s="123">
        <v>94.73</v>
      </c>
      <c r="E257" s="104" t="str">
        <f>VLOOKUP(B257,A股数据库20240206!$B:$K,2,0)</f>
        <v>周期</v>
      </c>
      <c r="F257" s="104">
        <f>VLOOKUP(B257,A股数据库20240206!$B:$K,3,0)</f>
        <v>0</v>
      </c>
      <c r="G257" s="124">
        <f>VLOOKUP(B257,A股数据库20240206!$B:$K,4,0)</f>
        <v>0</v>
      </c>
      <c r="H257" s="124">
        <f>VLOOKUP(B257,A股数据库20240206!$B:$K,5,0)</f>
        <v>0</v>
      </c>
      <c r="I257" s="104" t="str">
        <f>VLOOKUP(B257,A股数据库20240206!$B:$K,6,0)</f>
        <v>化工</v>
      </c>
      <c r="J257" s="104">
        <f>VLOOKUP(B257,A股数据库20240206!$B:$K,7,0)</f>
        <v>0</v>
      </c>
      <c r="K257" s="104">
        <f>VLOOKUP(B257,A股数据库20240206!$B:$K,8,0)</f>
        <v>0</v>
      </c>
      <c r="L257" s="124">
        <f>VLOOKUP(B257,A股数据库20240206!$B:$K,9,0)</f>
        <v>0</v>
      </c>
      <c r="M257" s="124">
        <f>VLOOKUP(B257,A股数据库20240206!$B:$K,10,0)</f>
        <v>0</v>
      </c>
    </row>
    <row r="258" spans="1:13" ht="18" customHeight="1" x14ac:dyDescent="0.15">
      <c r="A258" s="120" t="s">
        <v>10550</v>
      </c>
      <c r="B258" s="121" t="s">
        <v>3940</v>
      </c>
      <c r="C258" s="122">
        <v>93.29</v>
      </c>
      <c r="D258" s="123">
        <v>99.79</v>
      </c>
      <c r="E258" s="104" t="str">
        <f>VLOOKUP(B258,A股数据库20240206!$B:$K,2,0)</f>
        <v>高端制造</v>
      </c>
      <c r="F258" s="104" t="str">
        <f>VLOOKUP(B258,A股数据库20240206!$B:$K,3,0)</f>
        <v>汽车产业</v>
      </c>
      <c r="G258" s="124">
        <f>VLOOKUP(B258,A股数据库20240206!$B:$K,4,0)</f>
        <v>0</v>
      </c>
      <c r="H258" s="124">
        <f>VLOOKUP(B258,A股数据库20240206!$B:$K,5,0)</f>
        <v>0</v>
      </c>
      <c r="I258" s="104" t="str">
        <f>VLOOKUP(B258,A股数据库20240206!$B:$K,6,0)</f>
        <v>人形机器人</v>
      </c>
      <c r="J258" s="104" t="str">
        <f>VLOOKUP(B258,A股数据库20240206!$B:$K,7,0)</f>
        <v>汽车产业</v>
      </c>
      <c r="K258" s="104">
        <f>VLOOKUP(B258,A股数据库20240206!$B:$K,8,0)</f>
        <v>0</v>
      </c>
      <c r="L258" s="124">
        <f>VLOOKUP(B258,A股数据库20240206!$B:$K,9,0)</f>
        <v>0</v>
      </c>
      <c r="M258" s="124">
        <f>VLOOKUP(B258,A股数据库20240206!$B:$K,10,0)</f>
        <v>0</v>
      </c>
    </row>
    <row r="259" spans="1:13" ht="18" customHeight="1" x14ac:dyDescent="0.15">
      <c r="A259" s="120" t="s">
        <v>10551</v>
      </c>
      <c r="B259" s="121" t="s">
        <v>7908</v>
      </c>
      <c r="C259" s="122">
        <v>93.27</v>
      </c>
      <c r="D259" s="123">
        <v>94.05</v>
      </c>
      <c r="E259" s="104" t="str">
        <f>VLOOKUP(B259,A股数据库20240206!$B:$K,2,0)</f>
        <v>周期</v>
      </c>
      <c r="F259" s="104">
        <f>VLOOKUP(B259,A股数据库20240206!$B:$K,3,0)</f>
        <v>0</v>
      </c>
      <c r="G259" s="124" t="str">
        <f>VLOOKUP(B259,A股数据库20240206!$B:$K,4,0)</f>
        <v>乡村振兴</v>
      </c>
      <c r="H259" s="124">
        <f>VLOOKUP(B259,A股数据库20240206!$B:$K,5,0)</f>
        <v>0</v>
      </c>
      <c r="I259" s="104" t="str">
        <f>VLOOKUP(B259,A股数据库20240206!$B:$K,6,0)</f>
        <v>化工</v>
      </c>
      <c r="J259" s="104">
        <f>VLOOKUP(B259,A股数据库20240206!$B:$K,7,0)</f>
        <v>0</v>
      </c>
      <c r="K259" s="104">
        <f>VLOOKUP(B259,A股数据库20240206!$B:$K,8,0)</f>
        <v>0</v>
      </c>
      <c r="L259" s="124" t="str">
        <f>VLOOKUP(B259,A股数据库20240206!$B:$K,9,0)</f>
        <v>乡村振兴</v>
      </c>
      <c r="M259" s="124">
        <f>VLOOKUP(B259,A股数据库20240206!$B:$K,10,0)</f>
        <v>0</v>
      </c>
    </row>
    <row r="260" spans="1:13" ht="18" customHeight="1" x14ac:dyDescent="0.15">
      <c r="A260" s="120" t="s">
        <v>10552</v>
      </c>
      <c r="B260" s="121" t="s">
        <v>9905</v>
      </c>
      <c r="C260" s="122">
        <v>93.26</v>
      </c>
      <c r="D260" s="123">
        <v>91.1</v>
      </c>
      <c r="E260" s="104" t="str">
        <f>VLOOKUP(B260,A股数据库20240206!$B:$K,2,0)</f>
        <v>大科技</v>
      </c>
      <c r="F260" s="104">
        <f>VLOOKUP(B260,A股数据库20240206!$B:$K,3,0)</f>
        <v>0</v>
      </c>
      <c r="G260" s="124">
        <f>VLOOKUP(B260,A股数据库20240206!$B:$K,4,0)</f>
        <v>0</v>
      </c>
      <c r="H260" s="124">
        <f>VLOOKUP(B260,A股数据库20240206!$B:$K,5,0)</f>
        <v>0</v>
      </c>
      <c r="I260" s="104" t="str">
        <f>VLOOKUP(B260,A股数据库20240206!$B:$K,6,0)</f>
        <v>电子</v>
      </c>
      <c r="J260" s="104">
        <f>VLOOKUP(B260,A股数据库20240206!$B:$K,7,0)</f>
        <v>0</v>
      </c>
      <c r="K260" s="104">
        <f>VLOOKUP(B260,A股数据库20240206!$B:$K,8,0)</f>
        <v>0</v>
      </c>
      <c r="L260" s="124">
        <f>VLOOKUP(B260,A股数据库20240206!$B:$K,9,0)</f>
        <v>0</v>
      </c>
      <c r="M260" s="124">
        <f>VLOOKUP(B260,A股数据库20240206!$B:$K,10,0)</f>
        <v>0</v>
      </c>
    </row>
    <row r="261" spans="1:13" ht="18" customHeight="1" x14ac:dyDescent="0.15">
      <c r="A261" s="120" t="s">
        <v>10553</v>
      </c>
      <c r="B261" s="121" t="s">
        <v>6630</v>
      </c>
      <c r="C261" s="122">
        <v>93.26</v>
      </c>
      <c r="D261" s="123">
        <v>94.28</v>
      </c>
      <c r="E261" s="104" t="str">
        <f>VLOOKUP(B261,A股数据库20240206!$B:$K,2,0)</f>
        <v>大科技</v>
      </c>
      <c r="F261" s="104">
        <f>VLOOKUP(B261,A股数据库20240206!$B:$K,3,0)</f>
        <v>0</v>
      </c>
      <c r="G261" s="124">
        <f>VLOOKUP(B261,A股数据库20240206!$B:$K,4,0)</f>
        <v>0</v>
      </c>
      <c r="H261" s="124">
        <f>VLOOKUP(B261,A股数据库20240206!$B:$K,5,0)</f>
        <v>0</v>
      </c>
      <c r="I261" s="104" t="str">
        <f>VLOOKUP(B261,A股数据库20240206!$B:$K,6,0)</f>
        <v>电子</v>
      </c>
      <c r="J261" s="104">
        <f>VLOOKUP(B261,A股数据库20240206!$B:$K,7,0)</f>
        <v>0</v>
      </c>
      <c r="K261" s="104">
        <f>VLOOKUP(B261,A股数据库20240206!$B:$K,8,0)</f>
        <v>0</v>
      </c>
      <c r="L261" s="124">
        <f>VLOOKUP(B261,A股数据库20240206!$B:$K,9,0)</f>
        <v>0</v>
      </c>
      <c r="M261" s="124">
        <f>VLOOKUP(B261,A股数据库20240206!$B:$K,10,0)</f>
        <v>0</v>
      </c>
    </row>
    <row r="262" spans="1:13" ht="18" customHeight="1" x14ac:dyDescent="0.15">
      <c r="A262" s="120" t="s">
        <v>10554</v>
      </c>
      <c r="B262" s="121" t="s">
        <v>7710</v>
      </c>
      <c r="C262" s="122">
        <v>93.25</v>
      </c>
      <c r="D262" s="123">
        <v>94</v>
      </c>
      <c r="E262" s="104" t="str">
        <f>VLOOKUP(B262,A股数据库20240206!$B:$K,2,0)</f>
        <v>周期</v>
      </c>
      <c r="F262" s="104">
        <f>VLOOKUP(B262,A股数据库20240206!$B:$K,3,0)</f>
        <v>0</v>
      </c>
      <c r="G262" s="124">
        <f>VLOOKUP(B262,A股数据库20240206!$B:$K,4,0)</f>
        <v>0</v>
      </c>
      <c r="H262" s="124">
        <f>VLOOKUP(B262,A股数据库20240206!$B:$K,5,0)</f>
        <v>0</v>
      </c>
      <c r="I262" s="104" t="str">
        <f>VLOOKUP(B262,A股数据库20240206!$B:$K,6,0)</f>
        <v>有色金属</v>
      </c>
      <c r="J262" s="104">
        <f>VLOOKUP(B262,A股数据库20240206!$B:$K,7,0)</f>
        <v>0</v>
      </c>
      <c r="K262" s="104">
        <f>VLOOKUP(B262,A股数据库20240206!$B:$K,8,0)</f>
        <v>0</v>
      </c>
      <c r="L262" s="124">
        <f>VLOOKUP(B262,A股数据库20240206!$B:$K,9,0)</f>
        <v>0</v>
      </c>
      <c r="M262" s="124">
        <f>VLOOKUP(B262,A股数据库20240206!$B:$K,10,0)</f>
        <v>0</v>
      </c>
    </row>
    <row r="263" spans="1:13" ht="18" customHeight="1" x14ac:dyDescent="0.15">
      <c r="A263" s="120" t="s">
        <v>10555</v>
      </c>
      <c r="B263" s="121" t="s">
        <v>8718</v>
      </c>
      <c r="C263" s="122">
        <v>93.23</v>
      </c>
      <c r="D263" s="123">
        <v>90.09</v>
      </c>
      <c r="E263" s="104" t="str">
        <f>VLOOKUP(B263,A股数据库20240206!$B:$K,2,0)</f>
        <v>地产基建</v>
      </c>
      <c r="F263" s="104" t="str">
        <f>VLOOKUP(B263,A股数据库20240206!$B:$K,3,0)</f>
        <v>大消费</v>
      </c>
      <c r="G263" s="124">
        <f>VLOOKUP(B263,A股数据库20240206!$B:$K,4,0)</f>
        <v>0</v>
      </c>
      <c r="H263" s="124">
        <f>VLOOKUP(B263,A股数据库20240206!$B:$K,5,0)</f>
        <v>0</v>
      </c>
      <c r="I263" s="104" t="str">
        <f>VLOOKUP(B263,A股数据库20240206!$B:$K,6,0)</f>
        <v>基建</v>
      </c>
      <c r="J263" s="104" t="str">
        <f>VLOOKUP(B263,A股数据库20240206!$B:$K,7,0)</f>
        <v>家居用品</v>
      </c>
      <c r="K263" s="104">
        <f>VLOOKUP(B263,A股数据库20240206!$B:$K,8,0)</f>
        <v>0</v>
      </c>
      <c r="L263" s="124">
        <f>VLOOKUP(B263,A股数据库20240206!$B:$K,9,0)</f>
        <v>0</v>
      </c>
      <c r="M263" s="124">
        <f>VLOOKUP(B263,A股数据库20240206!$B:$K,10,0)</f>
        <v>0</v>
      </c>
    </row>
    <row r="264" spans="1:13" ht="18" customHeight="1" x14ac:dyDescent="0.15">
      <c r="A264" s="120" t="s">
        <v>10556</v>
      </c>
      <c r="B264" s="121" t="s">
        <v>6338</v>
      </c>
      <c r="C264" s="122">
        <v>93.22</v>
      </c>
      <c r="D264" s="123">
        <v>89.59</v>
      </c>
      <c r="E264" s="104" t="str">
        <f>VLOOKUP(B264,A股数据库20240206!$B:$K,2,0)</f>
        <v>周期</v>
      </c>
      <c r="F264" s="104">
        <f>VLOOKUP(B264,A股数据库20240206!$B:$K,3,0)</f>
        <v>0</v>
      </c>
      <c r="G264" s="124">
        <f>VLOOKUP(B264,A股数据库20240206!$B:$K,4,0)</f>
        <v>0</v>
      </c>
      <c r="H264" s="124">
        <f>VLOOKUP(B264,A股数据库20240206!$B:$K,5,0)</f>
        <v>0</v>
      </c>
      <c r="I264" s="104" t="str">
        <f>VLOOKUP(B264,A股数据库20240206!$B:$K,6,0)</f>
        <v>有色金属</v>
      </c>
      <c r="J264" s="104">
        <f>VLOOKUP(B264,A股数据库20240206!$B:$K,7,0)</f>
        <v>0</v>
      </c>
      <c r="K264" s="104">
        <f>VLOOKUP(B264,A股数据库20240206!$B:$K,8,0)</f>
        <v>0</v>
      </c>
      <c r="L264" s="124">
        <f>VLOOKUP(B264,A股数据库20240206!$B:$K,9,0)</f>
        <v>0</v>
      </c>
      <c r="M264" s="124">
        <f>VLOOKUP(B264,A股数据库20240206!$B:$K,10,0)</f>
        <v>0</v>
      </c>
    </row>
    <row r="265" spans="1:13" ht="18" customHeight="1" x14ac:dyDescent="0.15">
      <c r="A265" s="120" t="s">
        <v>10557</v>
      </c>
      <c r="B265" s="121" t="s">
        <v>350</v>
      </c>
      <c r="C265" s="122">
        <v>93.22</v>
      </c>
      <c r="D265" s="123">
        <v>88.31</v>
      </c>
      <c r="E265" s="104" t="str">
        <f>VLOOKUP(B265,A股数据库20240206!$B:$K,2,0)</f>
        <v>公用事业</v>
      </c>
      <c r="F265" s="104">
        <f>VLOOKUP(B265,A股数据库20240206!$B:$K,3,0)</f>
        <v>0</v>
      </c>
      <c r="G265" s="124">
        <f>VLOOKUP(B265,A股数据库20240206!$B:$K,4,0)</f>
        <v>0</v>
      </c>
      <c r="H265" s="124">
        <f>VLOOKUP(B265,A股数据库20240206!$B:$K,5,0)</f>
        <v>0</v>
      </c>
      <c r="I265" s="104" t="str">
        <f>VLOOKUP(B265,A股数据库20240206!$B:$K,6,0)</f>
        <v>电力</v>
      </c>
      <c r="J265" s="104">
        <f>VLOOKUP(B265,A股数据库20240206!$B:$K,7,0)</f>
        <v>0</v>
      </c>
      <c r="K265" s="104">
        <f>VLOOKUP(B265,A股数据库20240206!$B:$K,8,0)</f>
        <v>0</v>
      </c>
      <c r="L265" s="124">
        <f>VLOOKUP(B265,A股数据库20240206!$B:$K,9,0)</f>
        <v>0</v>
      </c>
      <c r="M265" s="124">
        <f>VLOOKUP(B265,A股数据库20240206!$B:$K,10,0)</f>
        <v>0</v>
      </c>
    </row>
    <row r="266" spans="1:13" ht="18" customHeight="1" x14ac:dyDescent="0.15">
      <c r="A266" s="120" t="s">
        <v>10558</v>
      </c>
      <c r="B266" s="121" t="s">
        <v>596</v>
      </c>
      <c r="C266" s="122">
        <v>93.17</v>
      </c>
      <c r="D266" s="123">
        <v>95.31</v>
      </c>
      <c r="E266" s="104" t="str">
        <f>VLOOKUP(B266,A股数据库20240206!$B:$K,2,0)</f>
        <v>大科技</v>
      </c>
      <c r="F266" s="104">
        <f>VLOOKUP(B266,A股数据库20240206!$B:$K,3,0)</f>
        <v>0</v>
      </c>
      <c r="G266" s="124">
        <f>VLOOKUP(B266,A股数据库20240206!$B:$K,4,0)</f>
        <v>0</v>
      </c>
      <c r="H266" s="124">
        <f>VLOOKUP(B266,A股数据库20240206!$B:$K,5,0)</f>
        <v>0</v>
      </c>
      <c r="I266" s="104" t="str">
        <f>VLOOKUP(B266,A股数据库20240206!$B:$K,6,0)</f>
        <v>电子</v>
      </c>
      <c r="J266" s="104">
        <f>VLOOKUP(B266,A股数据库20240206!$B:$K,7,0)</f>
        <v>0</v>
      </c>
      <c r="K266" s="104">
        <f>VLOOKUP(B266,A股数据库20240206!$B:$K,8,0)</f>
        <v>0</v>
      </c>
      <c r="L266" s="124">
        <f>VLOOKUP(B266,A股数据库20240206!$B:$K,9,0)</f>
        <v>0</v>
      </c>
      <c r="M266" s="124">
        <f>VLOOKUP(B266,A股数据库20240206!$B:$K,10,0)</f>
        <v>0</v>
      </c>
    </row>
    <row r="267" spans="1:13" ht="18" customHeight="1" x14ac:dyDescent="0.15">
      <c r="A267" s="120" t="s">
        <v>10559</v>
      </c>
      <c r="B267" s="121" t="s">
        <v>6738</v>
      </c>
      <c r="C267" s="122">
        <v>93.17</v>
      </c>
      <c r="D267" s="123">
        <v>74.959999999999994</v>
      </c>
      <c r="E267" s="104" t="str">
        <f>VLOOKUP(B267,A股数据库20240206!$B:$K,2,0)</f>
        <v>地产基建</v>
      </c>
      <c r="F267" s="104">
        <f>VLOOKUP(B267,A股数据库20240206!$B:$K,3,0)</f>
        <v>0</v>
      </c>
      <c r="G267" s="124">
        <f>VLOOKUP(B267,A股数据库20240206!$B:$K,4,0)</f>
        <v>0</v>
      </c>
      <c r="H267" s="124">
        <f>VLOOKUP(B267,A股数据库20240206!$B:$K,5,0)</f>
        <v>0</v>
      </c>
      <c r="I267" s="104" t="str">
        <f>VLOOKUP(B267,A股数据库20240206!$B:$K,6,0)</f>
        <v>房地产</v>
      </c>
      <c r="J267" s="104">
        <f>VLOOKUP(B267,A股数据库20240206!$B:$K,7,0)</f>
        <v>0</v>
      </c>
      <c r="K267" s="104">
        <f>VLOOKUP(B267,A股数据库20240206!$B:$K,8,0)</f>
        <v>0</v>
      </c>
      <c r="L267" s="124">
        <f>VLOOKUP(B267,A股数据库20240206!$B:$K,9,0)</f>
        <v>0</v>
      </c>
      <c r="M267" s="124">
        <f>VLOOKUP(B267,A股数据库20240206!$B:$K,10,0)</f>
        <v>0</v>
      </c>
    </row>
    <row r="268" spans="1:13" ht="18" customHeight="1" x14ac:dyDescent="0.15">
      <c r="A268" s="120" t="s">
        <v>10560</v>
      </c>
      <c r="B268" s="121" t="s">
        <v>7572</v>
      </c>
      <c r="C268" s="122">
        <v>93.14</v>
      </c>
      <c r="D268" s="123">
        <v>85.87</v>
      </c>
      <c r="E268" s="104" t="str">
        <f>VLOOKUP(B268,A股数据库20240206!$B:$K,2,0)</f>
        <v>运输业</v>
      </c>
      <c r="F268" s="104">
        <f>VLOOKUP(B268,A股数据库20240206!$B:$K,3,0)</f>
        <v>0</v>
      </c>
      <c r="G268" s="124">
        <f>VLOOKUP(B268,A股数据库20240206!$B:$K,4,0)</f>
        <v>0</v>
      </c>
      <c r="H268" s="124">
        <f>VLOOKUP(B268,A股数据库20240206!$B:$K,5,0)</f>
        <v>0</v>
      </c>
      <c r="I268" s="104" t="str">
        <f>VLOOKUP(B268,A股数据库20240206!$B:$K,6,0)</f>
        <v>运输业</v>
      </c>
      <c r="J268" s="104">
        <f>VLOOKUP(B268,A股数据库20240206!$B:$K,7,0)</f>
        <v>0</v>
      </c>
      <c r="K268" s="104">
        <f>VLOOKUP(B268,A股数据库20240206!$B:$K,8,0)</f>
        <v>0</v>
      </c>
      <c r="L268" s="124">
        <f>VLOOKUP(B268,A股数据库20240206!$B:$K,9,0)</f>
        <v>0</v>
      </c>
      <c r="M268" s="124">
        <f>VLOOKUP(B268,A股数据库20240206!$B:$K,10,0)</f>
        <v>0</v>
      </c>
    </row>
    <row r="269" spans="1:13" ht="18" customHeight="1" x14ac:dyDescent="0.15">
      <c r="A269" s="120" t="s">
        <v>10561</v>
      </c>
      <c r="B269" s="121" t="s">
        <v>7006</v>
      </c>
      <c r="C269" s="122">
        <v>93.1</v>
      </c>
      <c r="D269" s="123">
        <v>86.74</v>
      </c>
      <c r="E269" s="104" t="str">
        <f>VLOOKUP(B269,A股数据库20240206!$B:$K,2,0)</f>
        <v>周期</v>
      </c>
      <c r="F269" s="104">
        <f>VLOOKUP(B269,A股数据库20240206!$B:$K,3,0)</f>
        <v>0</v>
      </c>
      <c r="G269" s="124" t="str">
        <f>VLOOKUP(B269,A股数据库20240206!$B:$K,4,0)</f>
        <v>地产基建</v>
      </c>
      <c r="H269" s="124">
        <f>VLOOKUP(B269,A股数据库20240206!$B:$K,5,0)</f>
        <v>0</v>
      </c>
      <c r="I269" s="104" t="str">
        <f>VLOOKUP(B269,A股数据库20240206!$B:$K,6,0)</f>
        <v>钢铁</v>
      </c>
      <c r="J269" s="104">
        <f>VLOOKUP(B269,A股数据库20240206!$B:$K,7,0)</f>
        <v>0</v>
      </c>
      <c r="K269" s="104">
        <f>VLOOKUP(B269,A股数据库20240206!$B:$K,8,0)</f>
        <v>0</v>
      </c>
      <c r="L269" s="124">
        <f>VLOOKUP(B269,A股数据库20240206!$B:$K,9,0)</f>
        <v>0</v>
      </c>
      <c r="M269" s="124">
        <f>VLOOKUP(B269,A股数据库20240206!$B:$K,10,0)</f>
        <v>0</v>
      </c>
    </row>
    <row r="270" spans="1:13" ht="18" customHeight="1" x14ac:dyDescent="0.15">
      <c r="A270" s="120" t="s">
        <v>10562</v>
      </c>
      <c r="B270" s="121" t="s">
        <v>8986</v>
      </c>
      <c r="C270" s="122">
        <v>93.07</v>
      </c>
      <c r="D270" s="123">
        <v>89.75</v>
      </c>
      <c r="E270" s="104" t="str">
        <f>VLOOKUP(B270,A股数据库20240206!$B:$K,2,0)</f>
        <v>社会服务</v>
      </c>
      <c r="F270" s="104">
        <f>VLOOKUP(B270,A股数据库20240206!$B:$K,3,0)</f>
        <v>0</v>
      </c>
      <c r="G270" s="124">
        <f>VLOOKUP(B270,A股数据库20240206!$B:$K,4,0)</f>
        <v>0</v>
      </c>
      <c r="H270" s="124">
        <f>VLOOKUP(B270,A股数据库20240206!$B:$K,5,0)</f>
        <v>0</v>
      </c>
      <c r="I270" s="104" t="str">
        <f>VLOOKUP(B270,A股数据库20240206!$B:$K,6,0)</f>
        <v>教育</v>
      </c>
      <c r="J270" s="104">
        <f>VLOOKUP(B270,A股数据库20240206!$B:$K,7,0)</f>
        <v>0</v>
      </c>
      <c r="K270" s="104">
        <f>VLOOKUP(B270,A股数据库20240206!$B:$K,8,0)</f>
        <v>0</v>
      </c>
      <c r="L270" s="124">
        <f>VLOOKUP(B270,A股数据库20240206!$B:$K,9,0)</f>
        <v>0</v>
      </c>
      <c r="M270" s="124">
        <f>VLOOKUP(B270,A股数据库20240206!$B:$K,10,0)</f>
        <v>0</v>
      </c>
    </row>
    <row r="271" spans="1:13" ht="18" customHeight="1" x14ac:dyDescent="0.15">
      <c r="A271" s="120" t="s">
        <v>10563</v>
      </c>
      <c r="B271" s="121" t="s">
        <v>2778</v>
      </c>
      <c r="C271" s="122">
        <v>93.07</v>
      </c>
      <c r="D271" s="123">
        <v>90.72</v>
      </c>
      <c r="E271" s="104" t="str">
        <f>VLOOKUP(B271,A股数据库20240206!$B:$K,2,0)</f>
        <v>大消费</v>
      </c>
      <c r="F271" s="104">
        <f>VLOOKUP(B271,A股数据库20240206!$B:$K,3,0)</f>
        <v>0</v>
      </c>
      <c r="G271" s="124">
        <f>VLOOKUP(B271,A股数据库20240206!$B:$K,4,0)</f>
        <v>0</v>
      </c>
      <c r="H271" s="124">
        <f>VLOOKUP(B271,A股数据库20240206!$B:$K,5,0)</f>
        <v>0</v>
      </c>
      <c r="I271" s="104" t="str">
        <f>VLOOKUP(B271,A股数据库20240206!$B:$K,6,0)</f>
        <v>饰品</v>
      </c>
      <c r="J271" s="104">
        <f>VLOOKUP(B271,A股数据库20240206!$B:$K,7,0)</f>
        <v>0</v>
      </c>
      <c r="K271" s="104">
        <f>VLOOKUP(B271,A股数据库20240206!$B:$K,8,0)</f>
        <v>0</v>
      </c>
      <c r="L271" s="124">
        <f>VLOOKUP(B271,A股数据库20240206!$B:$K,9,0)</f>
        <v>0</v>
      </c>
      <c r="M271" s="124">
        <f>VLOOKUP(B271,A股数据库20240206!$B:$K,10,0)</f>
        <v>0</v>
      </c>
    </row>
    <row r="272" spans="1:13" ht="18" customHeight="1" x14ac:dyDescent="0.15">
      <c r="A272" s="120" t="s">
        <v>10564</v>
      </c>
      <c r="B272" s="121" t="s">
        <v>2020</v>
      </c>
      <c r="C272" s="122">
        <v>93.05</v>
      </c>
      <c r="D272" s="123">
        <v>92.95</v>
      </c>
      <c r="E272" s="104" t="str">
        <f>VLOOKUP(B272,A股数据库20240206!$B:$K,2,0)</f>
        <v>乡村振兴</v>
      </c>
      <c r="F272" s="104">
        <f>VLOOKUP(B272,A股数据库20240206!$B:$K,3,0)</f>
        <v>0</v>
      </c>
      <c r="G272" s="124">
        <f>VLOOKUP(B272,A股数据库20240206!$B:$K,4,0)</f>
        <v>0</v>
      </c>
      <c r="H272" s="124">
        <f>VLOOKUP(B272,A股数据库20240206!$B:$K,5,0)</f>
        <v>0</v>
      </c>
      <c r="I272" s="104" t="str">
        <f>VLOOKUP(B272,A股数据库20240206!$B:$K,6,0)</f>
        <v>乡村振兴</v>
      </c>
      <c r="J272" s="104">
        <f>VLOOKUP(B272,A股数据库20240206!$B:$K,7,0)</f>
        <v>0</v>
      </c>
      <c r="K272" s="104">
        <f>VLOOKUP(B272,A股数据库20240206!$B:$K,8,0)</f>
        <v>0</v>
      </c>
      <c r="L272" s="124">
        <f>VLOOKUP(B272,A股数据库20240206!$B:$K,9,0)</f>
        <v>0</v>
      </c>
      <c r="M272" s="124">
        <f>VLOOKUP(B272,A股数据库20240206!$B:$K,10,0)</f>
        <v>0</v>
      </c>
    </row>
    <row r="273" spans="1:13" ht="18" customHeight="1" x14ac:dyDescent="0.15">
      <c r="A273" s="120" t="s">
        <v>10565</v>
      </c>
      <c r="B273" s="121" t="s">
        <v>7770</v>
      </c>
      <c r="C273" s="122">
        <v>93.03</v>
      </c>
      <c r="D273" s="123">
        <v>89.89</v>
      </c>
      <c r="E273" s="104" t="str">
        <f>VLOOKUP(B273,A股数据库20240206!$B:$K,2,0)</f>
        <v>大金融</v>
      </c>
      <c r="F273" s="104">
        <f>VLOOKUP(B273,A股数据库20240206!$B:$K,3,0)</f>
        <v>0</v>
      </c>
      <c r="G273" s="124">
        <f>VLOOKUP(B273,A股数据库20240206!$B:$K,4,0)</f>
        <v>0</v>
      </c>
      <c r="H273" s="124">
        <f>VLOOKUP(B273,A股数据库20240206!$B:$K,5,0)</f>
        <v>0</v>
      </c>
      <c r="I273" s="104" t="str">
        <f>VLOOKUP(B273,A股数据库20240206!$B:$K,6,0)</f>
        <v>大金融</v>
      </c>
      <c r="J273" s="104">
        <f>VLOOKUP(B273,A股数据库20240206!$B:$K,7,0)</f>
        <v>0</v>
      </c>
      <c r="K273" s="104">
        <f>VLOOKUP(B273,A股数据库20240206!$B:$K,8,0)</f>
        <v>0</v>
      </c>
      <c r="L273" s="124">
        <f>VLOOKUP(B273,A股数据库20240206!$B:$K,9,0)</f>
        <v>0</v>
      </c>
      <c r="M273" s="124">
        <f>VLOOKUP(B273,A股数据库20240206!$B:$K,10,0)</f>
        <v>0</v>
      </c>
    </row>
    <row r="274" spans="1:13" ht="18" customHeight="1" x14ac:dyDescent="0.15">
      <c r="A274" s="120" t="s">
        <v>10566</v>
      </c>
      <c r="B274" s="121" t="s">
        <v>6874</v>
      </c>
      <c r="C274" s="122">
        <v>93.02</v>
      </c>
      <c r="D274" s="123">
        <v>68.349999999999994</v>
      </c>
      <c r="E274" s="104" t="str">
        <f>VLOOKUP(B274,A股数据库20240206!$B:$K,2,0)</f>
        <v>地产基建</v>
      </c>
      <c r="F274" s="104">
        <f>VLOOKUP(B274,A股数据库20240206!$B:$K,3,0)</f>
        <v>0</v>
      </c>
      <c r="G274" s="124">
        <f>VLOOKUP(B274,A股数据库20240206!$B:$K,4,0)</f>
        <v>0</v>
      </c>
      <c r="H274" s="124">
        <f>VLOOKUP(B274,A股数据库20240206!$B:$K,5,0)</f>
        <v>0</v>
      </c>
      <c r="I274" s="104" t="str">
        <f>VLOOKUP(B274,A股数据库20240206!$B:$K,6,0)</f>
        <v>房地产</v>
      </c>
      <c r="J274" s="104">
        <f>VLOOKUP(B274,A股数据库20240206!$B:$K,7,0)</f>
        <v>0</v>
      </c>
      <c r="K274" s="104">
        <f>VLOOKUP(B274,A股数据库20240206!$B:$K,8,0)</f>
        <v>0</v>
      </c>
      <c r="L274" s="124">
        <f>VLOOKUP(B274,A股数据库20240206!$B:$K,9,0)</f>
        <v>0</v>
      </c>
      <c r="M274" s="124">
        <f>VLOOKUP(B274,A股数据库20240206!$B:$K,10,0)</f>
        <v>0</v>
      </c>
    </row>
    <row r="275" spans="1:13" ht="18" customHeight="1" x14ac:dyDescent="0.15">
      <c r="A275" s="120" t="s">
        <v>10567</v>
      </c>
      <c r="B275" s="121" t="s">
        <v>2904</v>
      </c>
      <c r="C275" s="122">
        <v>93.01</v>
      </c>
      <c r="D275" s="123">
        <v>91.33</v>
      </c>
      <c r="E275" s="104" t="str">
        <f>VLOOKUP(B275,A股数据库20240206!$B:$K,2,0)</f>
        <v>大金融</v>
      </c>
      <c r="F275" s="104">
        <f>VLOOKUP(B275,A股数据库20240206!$B:$K,3,0)</f>
        <v>0</v>
      </c>
      <c r="G275" s="124">
        <f>VLOOKUP(B275,A股数据库20240206!$B:$K,4,0)</f>
        <v>0</v>
      </c>
      <c r="H275" s="124">
        <f>VLOOKUP(B275,A股数据库20240206!$B:$K,5,0)</f>
        <v>0</v>
      </c>
      <c r="I275" s="104" t="str">
        <f>VLOOKUP(B275,A股数据库20240206!$B:$K,6,0)</f>
        <v>大金融</v>
      </c>
      <c r="J275" s="104">
        <f>VLOOKUP(B275,A股数据库20240206!$B:$K,7,0)</f>
        <v>0</v>
      </c>
      <c r="K275" s="104">
        <f>VLOOKUP(B275,A股数据库20240206!$B:$K,8,0)</f>
        <v>0</v>
      </c>
      <c r="L275" s="124">
        <f>VLOOKUP(B275,A股数据库20240206!$B:$K,9,0)</f>
        <v>0</v>
      </c>
      <c r="M275" s="124">
        <f>VLOOKUP(B275,A股数据库20240206!$B:$K,10,0)</f>
        <v>0</v>
      </c>
    </row>
    <row r="276" spans="1:13" ht="18" customHeight="1" x14ac:dyDescent="0.15">
      <c r="A276" s="120" t="s">
        <v>10568</v>
      </c>
      <c r="B276" s="121" t="s">
        <v>6508</v>
      </c>
      <c r="C276" s="122">
        <v>92.95</v>
      </c>
      <c r="D276" s="123">
        <v>94.94</v>
      </c>
      <c r="E276" s="104" t="str">
        <f>VLOOKUP(B276,A股数据库20240206!$B:$K,2,0)</f>
        <v>周期</v>
      </c>
      <c r="F276" s="104">
        <f>VLOOKUP(B276,A股数据库20240206!$B:$K,3,0)</f>
        <v>0</v>
      </c>
      <c r="G276" s="124">
        <f>VLOOKUP(B276,A股数据库20240206!$B:$K,4,0)</f>
        <v>0</v>
      </c>
      <c r="H276" s="124">
        <f>VLOOKUP(B276,A股数据库20240206!$B:$K,5,0)</f>
        <v>0</v>
      </c>
      <c r="I276" s="104" t="str">
        <f>VLOOKUP(B276,A股数据库20240206!$B:$K,6,0)</f>
        <v>有色金属</v>
      </c>
      <c r="J276" s="104">
        <f>VLOOKUP(B276,A股数据库20240206!$B:$K,7,0)</f>
        <v>0</v>
      </c>
      <c r="K276" s="104">
        <f>VLOOKUP(B276,A股数据库20240206!$B:$K,8,0)</f>
        <v>0</v>
      </c>
      <c r="L276" s="124">
        <f>VLOOKUP(B276,A股数据库20240206!$B:$K,9,0)</f>
        <v>0</v>
      </c>
      <c r="M276" s="124">
        <f>VLOOKUP(B276,A股数据库20240206!$B:$K,10,0)</f>
        <v>0</v>
      </c>
    </row>
    <row r="277" spans="1:13" ht="18" customHeight="1" x14ac:dyDescent="0.15">
      <c r="A277" s="120" t="s">
        <v>10569</v>
      </c>
      <c r="B277" s="121" t="s">
        <v>8314</v>
      </c>
      <c r="C277" s="122">
        <v>92.94</v>
      </c>
      <c r="D277" s="123">
        <v>77.319999999999993</v>
      </c>
      <c r="E277" s="104" t="str">
        <f>VLOOKUP(B277,A股数据库20240206!$B:$K,2,0)</f>
        <v>大消费</v>
      </c>
      <c r="F277" s="104">
        <f>VLOOKUP(B277,A股数据库20240206!$B:$K,3,0)</f>
        <v>0</v>
      </c>
      <c r="G277" s="124">
        <f>VLOOKUP(B277,A股数据库20240206!$B:$K,4,0)</f>
        <v>0</v>
      </c>
      <c r="H277" s="124">
        <f>VLOOKUP(B277,A股数据库20240206!$B:$K,5,0)</f>
        <v>0</v>
      </c>
      <c r="I277" s="104" t="str">
        <f>VLOOKUP(B277,A股数据库20240206!$B:$K,6,0)</f>
        <v>纺织服饰</v>
      </c>
      <c r="J277" s="104" t="str">
        <f>VLOOKUP(B277,A股数据库20240206!$B:$K,7,0)</f>
        <v>电商</v>
      </c>
      <c r="K277" s="104">
        <f>VLOOKUP(B277,A股数据库20240206!$B:$K,8,0)</f>
        <v>0</v>
      </c>
      <c r="L277" s="124">
        <f>VLOOKUP(B277,A股数据库20240206!$B:$K,9,0)</f>
        <v>0</v>
      </c>
      <c r="M277" s="124">
        <f>VLOOKUP(B277,A股数据库20240206!$B:$K,10,0)</f>
        <v>0</v>
      </c>
    </row>
    <row r="278" spans="1:13" ht="18" customHeight="1" x14ac:dyDescent="0.15">
      <c r="A278" s="120" t="s">
        <v>10570</v>
      </c>
      <c r="B278" s="121" t="s">
        <v>8762</v>
      </c>
      <c r="C278" s="122">
        <v>92.92</v>
      </c>
      <c r="D278" s="123">
        <v>91.15</v>
      </c>
      <c r="E278" s="104" t="str">
        <f>VLOOKUP(B278,A股数据库20240206!$B:$K,2,0)</f>
        <v>大消费</v>
      </c>
      <c r="F278" s="104">
        <f>VLOOKUP(B278,A股数据库20240206!$B:$K,3,0)</f>
        <v>0</v>
      </c>
      <c r="G278" s="124">
        <f>VLOOKUP(B278,A股数据库20240206!$B:$K,4,0)</f>
        <v>0</v>
      </c>
      <c r="H278" s="124">
        <f>VLOOKUP(B278,A股数据库20240206!$B:$K,5,0)</f>
        <v>0</v>
      </c>
      <c r="I278" s="104" t="str">
        <f>VLOOKUP(B278,A股数据库20240206!$B:$K,6,0)</f>
        <v>造纸</v>
      </c>
      <c r="J278" s="104">
        <f>VLOOKUP(B278,A股数据库20240206!$B:$K,7,0)</f>
        <v>0</v>
      </c>
      <c r="K278" s="104">
        <f>VLOOKUP(B278,A股数据库20240206!$B:$K,8,0)</f>
        <v>0</v>
      </c>
      <c r="L278" s="124">
        <f>VLOOKUP(B278,A股数据库20240206!$B:$K,9,0)</f>
        <v>0</v>
      </c>
      <c r="M278" s="124">
        <f>VLOOKUP(B278,A股数据库20240206!$B:$K,10,0)</f>
        <v>0</v>
      </c>
    </row>
    <row r="279" spans="1:13" ht="18" customHeight="1" x14ac:dyDescent="0.15">
      <c r="A279" s="120" t="s">
        <v>10571</v>
      </c>
      <c r="B279" s="121" t="s">
        <v>2030</v>
      </c>
      <c r="C279" s="122">
        <v>92.88</v>
      </c>
      <c r="D279" s="123">
        <v>96.43</v>
      </c>
      <c r="E279" s="104" t="str">
        <f>VLOOKUP(B279,A股数据库20240206!$B:$K,2,0)</f>
        <v>大科技</v>
      </c>
      <c r="F279" s="104">
        <f>VLOOKUP(B279,A股数据库20240206!$B:$K,3,0)</f>
        <v>0</v>
      </c>
      <c r="G279" s="124">
        <f>VLOOKUP(B279,A股数据库20240206!$B:$K,4,0)</f>
        <v>0</v>
      </c>
      <c r="H279" s="124">
        <f>VLOOKUP(B279,A股数据库20240206!$B:$K,5,0)</f>
        <v>0</v>
      </c>
      <c r="I279" s="104" t="str">
        <f>VLOOKUP(B279,A股数据库20240206!$B:$K,6,0)</f>
        <v>电子</v>
      </c>
      <c r="J279" s="104">
        <f>VLOOKUP(B279,A股数据库20240206!$B:$K,7,0)</f>
        <v>0</v>
      </c>
      <c r="K279" s="104">
        <f>VLOOKUP(B279,A股数据库20240206!$B:$K,8,0)</f>
        <v>0</v>
      </c>
      <c r="L279" s="124">
        <f>VLOOKUP(B279,A股数据库20240206!$B:$K,9,0)</f>
        <v>0</v>
      </c>
      <c r="M279" s="124">
        <f>VLOOKUP(B279,A股数据库20240206!$B:$K,10,0)</f>
        <v>0</v>
      </c>
    </row>
    <row r="280" spans="1:13" ht="18" customHeight="1" x14ac:dyDescent="0.15">
      <c r="A280" s="120" t="s">
        <v>10572</v>
      </c>
      <c r="B280" s="121" t="s">
        <v>7356</v>
      </c>
      <c r="C280" s="122">
        <v>92.86</v>
      </c>
      <c r="D280" s="123">
        <v>89.77</v>
      </c>
      <c r="E280" s="104" t="str">
        <f>VLOOKUP(B280,A股数据库20240206!$B:$K,2,0)</f>
        <v>运输业</v>
      </c>
      <c r="F280" s="104">
        <f>VLOOKUP(B280,A股数据库20240206!$B:$K,3,0)</f>
        <v>0</v>
      </c>
      <c r="G280" s="124">
        <f>VLOOKUP(B280,A股数据库20240206!$B:$K,4,0)</f>
        <v>0</v>
      </c>
      <c r="H280" s="124">
        <f>VLOOKUP(B280,A股数据库20240206!$B:$K,5,0)</f>
        <v>0</v>
      </c>
      <c r="I280" s="104" t="str">
        <f>VLOOKUP(B280,A股数据库20240206!$B:$K,6,0)</f>
        <v>运输业</v>
      </c>
      <c r="J280" s="104">
        <f>VLOOKUP(B280,A股数据库20240206!$B:$K,7,0)</f>
        <v>0</v>
      </c>
      <c r="K280" s="104">
        <f>VLOOKUP(B280,A股数据库20240206!$B:$K,8,0)</f>
        <v>0</v>
      </c>
      <c r="L280" s="124">
        <f>VLOOKUP(B280,A股数据库20240206!$B:$K,9,0)</f>
        <v>0</v>
      </c>
      <c r="M280" s="124">
        <f>VLOOKUP(B280,A股数据库20240206!$B:$K,10,0)</f>
        <v>0</v>
      </c>
    </row>
    <row r="281" spans="1:13" ht="18" customHeight="1" x14ac:dyDescent="0.15">
      <c r="A281" s="120" t="s">
        <v>10573</v>
      </c>
      <c r="B281" s="121" t="s">
        <v>204</v>
      </c>
      <c r="C281" s="122">
        <v>92.82</v>
      </c>
      <c r="D281" s="123">
        <v>89.29</v>
      </c>
      <c r="E281" s="104" t="str">
        <f>VLOOKUP(B281,A股数据库20240206!$B:$K,2,0)</f>
        <v>地产基建</v>
      </c>
      <c r="F281" s="104">
        <f>VLOOKUP(B281,A股数据库20240206!$B:$K,3,0)</f>
        <v>0</v>
      </c>
      <c r="G281" s="124">
        <f>VLOOKUP(B281,A股数据库20240206!$B:$K,4,0)</f>
        <v>0</v>
      </c>
      <c r="H281" s="124">
        <f>VLOOKUP(B281,A股数据库20240206!$B:$K,5,0)</f>
        <v>0</v>
      </c>
      <c r="I281" s="104" t="str">
        <f>VLOOKUP(B281,A股数据库20240206!$B:$K,6,0)</f>
        <v>房地产</v>
      </c>
      <c r="J281" s="104">
        <f>VLOOKUP(B281,A股数据库20240206!$B:$K,7,0)</f>
        <v>0</v>
      </c>
      <c r="K281" s="104">
        <f>VLOOKUP(B281,A股数据库20240206!$B:$K,8,0)</f>
        <v>0</v>
      </c>
      <c r="L281" s="124">
        <f>VLOOKUP(B281,A股数据库20240206!$B:$K,9,0)</f>
        <v>0</v>
      </c>
      <c r="M281" s="124">
        <f>VLOOKUP(B281,A股数据库20240206!$B:$K,10,0)</f>
        <v>0</v>
      </c>
    </row>
    <row r="282" spans="1:13" ht="18" customHeight="1" x14ac:dyDescent="0.15">
      <c r="A282" s="120" t="s">
        <v>10574</v>
      </c>
      <c r="B282" s="121" t="s">
        <v>1282</v>
      </c>
      <c r="C282" s="122">
        <v>92.81</v>
      </c>
      <c r="D282" s="123">
        <v>93.52</v>
      </c>
      <c r="E282" s="104" t="str">
        <f>VLOOKUP(B282,A股数据库20240206!$B:$K,2,0)</f>
        <v>大科技</v>
      </c>
      <c r="F282" s="104">
        <f>VLOOKUP(B282,A股数据库20240206!$B:$K,3,0)</f>
        <v>0</v>
      </c>
      <c r="G282" s="124">
        <f>VLOOKUP(B282,A股数据库20240206!$B:$K,4,0)</f>
        <v>0</v>
      </c>
      <c r="H282" s="124">
        <f>VLOOKUP(B282,A股数据库20240206!$B:$K,5,0)</f>
        <v>0</v>
      </c>
      <c r="I282" s="104" t="str">
        <f>VLOOKUP(B282,A股数据库20240206!$B:$K,6,0)</f>
        <v>电子</v>
      </c>
      <c r="J282" s="104">
        <f>VLOOKUP(B282,A股数据库20240206!$B:$K,7,0)</f>
        <v>0</v>
      </c>
      <c r="K282" s="104">
        <f>VLOOKUP(B282,A股数据库20240206!$B:$K,8,0)</f>
        <v>0</v>
      </c>
      <c r="L282" s="124">
        <f>VLOOKUP(B282,A股数据库20240206!$B:$K,9,0)</f>
        <v>0</v>
      </c>
      <c r="M282" s="124">
        <f>VLOOKUP(B282,A股数据库20240206!$B:$K,10,0)</f>
        <v>0</v>
      </c>
    </row>
    <row r="283" spans="1:13" ht="18" customHeight="1" x14ac:dyDescent="0.15">
      <c r="A283" s="120" t="s">
        <v>10575</v>
      </c>
      <c r="B283" s="121" t="s">
        <v>8164</v>
      </c>
      <c r="C283" s="122">
        <v>92.8</v>
      </c>
      <c r="D283" s="123">
        <v>94.06</v>
      </c>
      <c r="E283" s="104" t="str">
        <f>VLOOKUP(B283,A股数据库20240206!$B:$K,2,0)</f>
        <v>周期</v>
      </c>
      <c r="F283" s="104" t="str">
        <f>VLOOKUP(B283,A股数据库20240206!$B:$K,3,0)</f>
        <v>新能源</v>
      </c>
      <c r="G283" s="124">
        <f>VLOOKUP(B283,A股数据库20240206!$B:$K,4,0)</f>
        <v>0</v>
      </c>
      <c r="H283" s="124">
        <f>VLOOKUP(B283,A股数据库20240206!$B:$K,5,0)</f>
        <v>0</v>
      </c>
      <c r="I283" s="104" t="str">
        <f>VLOOKUP(B283,A股数据库20240206!$B:$K,6,0)</f>
        <v>化工</v>
      </c>
      <c r="J283" s="104" t="str">
        <f>VLOOKUP(B283,A股数据库20240206!$B:$K,7,0)</f>
        <v>光伏</v>
      </c>
      <c r="K283" s="104">
        <f>VLOOKUP(B283,A股数据库20240206!$B:$K,8,0)</f>
        <v>0</v>
      </c>
      <c r="L283" s="124">
        <f>VLOOKUP(B283,A股数据库20240206!$B:$K,9,0)</f>
        <v>0</v>
      </c>
      <c r="M283" s="124">
        <f>VLOOKUP(B283,A股数据库20240206!$B:$K,10,0)</f>
        <v>0</v>
      </c>
    </row>
    <row r="284" spans="1:13" ht="18" customHeight="1" x14ac:dyDescent="0.15">
      <c r="A284" s="120" t="s">
        <v>10576</v>
      </c>
      <c r="B284" s="121" t="s">
        <v>9637</v>
      </c>
      <c r="C284" s="122">
        <v>92.76</v>
      </c>
      <c r="D284" s="123">
        <v>93.33</v>
      </c>
      <c r="E284" s="104" t="str">
        <f>VLOOKUP(B284,A股数据库20240206!$B:$K,2,0)</f>
        <v>医药生物</v>
      </c>
      <c r="F284" s="104">
        <f>VLOOKUP(B284,A股数据库20240206!$B:$K,3,0)</f>
        <v>0</v>
      </c>
      <c r="G284" s="124">
        <f>VLOOKUP(B284,A股数据库20240206!$B:$K,4,0)</f>
        <v>0</v>
      </c>
      <c r="H284" s="124">
        <f>VLOOKUP(B284,A股数据库20240206!$B:$K,5,0)</f>
        <v>0</v>
      </c>
      <c r="I284" s="104" t="str">
        <f>VLOOKUP(B284,A股数据库20240206!$B:$K,6,0)</f>
        <v>医药生物</v>
      </c>
      <c r="J284" s="104">
        <f>VLOOKUP(B284,A股数据库20240206!$B:$K,7,0)</f>
        <v>0</v>
      </c>
      <c r="K284" s="104">
        <f>VLOOKUP(B284,A股数据库20240206!$B:$K,8,0)</f>
        <v>0</v>
      </c>
      <c r="L284" s="124">
        <f>VLOOKUP(B284,A股数据库20240206!$B:$K,9,0)</f>
        <v>0</v>
      </c>
      <c r="M284" s="124">
        <f>VLOOKUP(B284,A股数据库20240206!$B:$K,10,0)</f>
        <v>0</v>
      </c>
    </row>
    <row r="285" spans="1:13" ht="18" customHeight="1" x14ac:dyDescent="0.15">
      <c r="A285" s="120" t="s">
        <v>10577</v>
      </c>
      <c r="B285" s="121" t="s">
        <v>1380</v>
      </c>
      <c r="C285" s="122">
        <v>92.75</v>
      </c>
      <c r="D285" s="123">
        <v>89.79</v>
      </c>
      <c r="E285" s="104" t="str">
        <f>VLOOKUP(B285,A股数据库20240206!$B:$K,2,0)</f>
        <v>周期</v>
      </c>
      <c r="F285" s="104">
        <f>VLOOKUP(B285,A股数据库20240206!$B:$K,3,0)</f>
        <v>0</v>
      </c>
      <c r="G285" s="124">
        <f>VLOOKUP(B285,A股数据库20240206!$B:$K,4,0)</f>
        <v>0</v>
      </c>
      <c r="H285" s="124">
        <f>VLOOKUP(B285,A股数据库20240206!$B:$K,5,0)</f>
        <v>0</v>
      </c>
      <c r="I285" s="104" t="str">
        <f>VLOOKUP(B285,A股数据库20240206!$B:$K,6,0)</f>
        <v>煤炭</v>
      </c>
      <c r="J285" s="104">
        <f>VLOOKUP(B285,A股数据库20240206!$B:$K,7,0)</f>
        <v>0</v>
      </c>
      <c r="K285" s="104">
        <f>VLOOKUP(B285,A股数据库20240206!$B:$K,8,0)</f>
        <v>0</v>
      </c>
      <c r="L285" s="124">
        <f>VLOOKUP(B285,A股数据库20240206!$B:$K,9,0)</f>
        <v>0</v>
      </c>
      <c r="M285" s="124">
        <f>VLOOKUP(B285,A股数据库20240206!$B:$K,10,0)</f>
        <v>0</v>
      </c>
    </row>
    <row r="286" spans="1:13" ht="18" customHeight="1" x14ac:dyDescent="0.15">
      <c r="A286" s="120" t="s">
        <v>10578</v>
      </c>
      <c r="B286" s="121" t="s">
        <v>6504</v>
      </c>
      <c r="C286" s="122">
        <v>92.71</v>
      </c>
      <c r="D286" s="123">
        <v>94.8</v>
      </c>
      <c r="E286" s="104" t="str">
        <f>VLOOKUP(B286,A股数据库20240206!$B:$K,2,0)</f>
        <v>新能源</v>
      </c>
      <c r="F286" s="104" t="str">
        <f>VLOOKUP(B286,A股数据库20240206!$B:$K,3,0)</f>
        <v>大科技</v>
      </c>
      <c r="G286" s="124">
        <f>VLOOKUP(B286,A股数据库20240206!$B:$K,4,0)</f>
        <v>0</v>
      </c>
      <c r="H286" s="124">
        <f>VLOOKUP(B286,A股数据库20240206!$B:$K,5,0)</f>
        <v>0</v>
      </c>
      <c r="I286" s="104" t="str">
        <f>VLOOKUP(B286,A股数据库20240206!$B:$K,6,0)</f>
        <v>风电</v>
      </c>
      <c r="J286" s="104" t="str">
        <f>VLOOKUP(B286,A股数据库20240206!$B:$K,7,0)</f>
        <v>通信</v>
      </c>
      <c r="K286" s="104">
        <f>VLOOKUP(B286,A股数据库20240206!$B:$K,8,0)</f>
        <v>0</v>
      </c>
      <c r="L286" s="124">
        <f>VLOOKUP(B286,A股数据库20240206!$B:$K,9,0)</f>
        <v>0</v>
      </c>
      <c r="M286" s="124">
        <f>VLOOKUP(B286,A股数据库20240206!$B:$K,10,0)</f>
        <v>0</v>
      </c>
    </row>
    <row r="287" spans="1:13" ht="18" customHeight="1" x14ac:dyDescent="0.15">
      <c r="A287" s="120" t="s">
        <v>10579</v>
      </c>
      <c r="B287" s="121" t="s">
        <v>9909</v>
      </c>
      <c r="C287" s="122">
        <v>92.71</v>
      </c>
      <c r="D287" s="123">
        <v>98.23</v>
      </c>
      <c r="E287" s="104" t="str">
        <f>VLOOKUP(B287,A股数据库20240206!$B:$K,2,0)</f>
        <v>大科技</v>
      </c>
      <c r="F287" s="104">
        <f>VLOOKUP(B287,A股数据库20240206!$B:$K,3,0)</f>
        <v>0</v>
      </c>
      <c r="G287" s="124">
        <f>VLOOKUP(B287,A股数据库20240206!$B:$K,4,0)</f>
        <v>0</v>
      </c>
      <c r="H287" s="124">
        <f>VLOOKUP(B287,A股数据库20240206!$B:$K,5,0)</f>
        <v>0</v>
      </c>
      <c r="I287" s="104" t="str">
        <f>VLOOKUP(B287,A股数据库20240206!$B:$K,6,0)</f>
        <v>计算机</v>
      </c>
      <c r="J287" s="104">
        <f>VLOOKUP(B287,A股数据库20240206!$B:$K,7,0)</f>
        <v>0</v>
      </c>
      <c r="K287" s="104">
        <f>VLOOKUP(B287,A股数据库20240206!$B:$K,8,0)</f>
        <v>0</v>
      </c>
      <c r="L287" s="124">
        <f>VLOOKUP(B287,A股数据库20240206!$B:$K,9,0)</f>
        <v>0</v>
      </c>
      <c r="M287" s="124">
        <f>VLOOKUP(B287,A股数据库20240206!$B:$K,10,0)</f>
        <v>0</v>
      </c>
    </row>
    <row r="288" spans="1:13" ht="18" customHeight="1" x14ac:dyDescent="0.15">
      <c r="A288" s="120" t="s">
        <v>10580</v>
      </c>
      <c r="B288" s="121" t="s">
        <v>7514</v>
      </c>
      <c r="C288" s="122">
        <v>92.7</v>
      </c>
      <c r="D288" s="123">
        <v>94.92</v>
      </c>
      <c r="E288" s="104" t="str">
        <f>VLOOKUP(B288,A股数据库20240206!$B:$K,2,0)</f>
        <v>公用事业</v>
      </c>
      <c r="F288" s="104">
        <f>VLOOKUP(B288,A股数据库20240206!$B:$K,3,0)</f>
        <v>0</v>
      </c>
      <c r="G288" s="124">
        <f>VLOOKUP(B288,A股数据库20240206!$B:$K,4,0)</f>
        <v>0</v>
      </c>
      <c r="H288" s="124">
        <f>VLOOKUP(B288,A股数据库20240206!$B:$K,5,0)</f>
        <v>0</v>
      </c>
      <c r="I288" s="104" t="str">
        <f>VLOOKUP(B288,A股数据库20240206!$B:$K,6,0)</f>
        <v>节能环保</v>
      </c>
      <c r="J288" s="104">
        <f>VLOOKUP(B288,A股数据库20240206!$B:$K,7,0)</f>
        <v>0</v>
      </c>
      <c r="K288" s="104">
        <f>VLOOKUP(B288,A股数据库20240206!$B:$K,8,0)</f>
        <v>0</v>
      </c>
      <c r="L288" s="124">
        <f>VLOOKUP(B288,A股数据库20240206!$B:$K,9,0)</f>
        <v>0</v>
      </c>
      <c r="M288" s="124">
        <f>VLOOKUP(B288,A股数据库20240206!$B:$K,10,0)</f>
        <v>0</v>
      </c>
    </row>
    <row r="289" spans="1:13" ht="18" customHeight="1" x14ac:dyDescent="0.15">
      <c r="A289" s="120" t="s">
        <v>10581</v>
      </c>
      <c r="B289" s="121" t="s">
        <v>8330</v>
      </c>
      <c r="C289" s="122">
        <v>92.68</v>
      </c>
      <c r="D289" s="123">
        <v>93.9</v>
      </c>
      <c r="E289" s="104" t="str">
        <f>VLOOKUP(B289,A股数据库20240206!$B:$K,2,0)</f>
        <v>周期</v>
      </c>
      <c r="F289" s="104">
        <f>VLOOKUP(B289,A股数据库20240206!$B:$K,3,0)</f>
        <v>0</v>
      </c>
      <c r="G289" s="124">
        <f>VLOOKUP(B289,A股数据库20240206!$B:$K,4,0)</f>
        <v>0</v>
      </c>
      <c r="H289" s="124">
        <f>VLOOKUP(B289,A股数据库20240206!$B:$K,5,0)</f>
        <v>0</v>
      </c>
      <c r="I289" s="104" t="str">
        <f>VLOOKUP(B289,A股数据库20240206!$B:$K,6,0)</f>
        <v>化工</v>
      </c>
      <c r="J289" s="104">
        <f>VLOOKUP(B289,A股数据库20240206!$B:$K,7,0)</f>
        <v>0</v>
      </c>
      <c r="K289" s="104">
        <f>VLOOKUP(B289,A股数据库20240206!$B:$K,8,0)</f>
        <v>0</v>
      </c>
      <c r="L289" s="124">
        <f>VLOOKUP(B289,A股数据库20240206!$B:$K,9,0)</f>
        <v>0</v>
      </c>
      <c r="M289" s="124">
        <f>VLOOKUP(B289,A股数据库20240206!$B:$K,10,0)</f>
        <v>0</v>
      </c>
    </row>
    <row r="290" spans="1:13" ht="18" customHeight="1" x14ac:dyDescent="0.15">
      <c r="A290" s="120" t="s">
        <v>10582</v>
      </c>
      <c r="B290" s="121" t="s">
        <v>1430</v>
      </c>
      <c r="C290" s="122">
        <v>92.67</v>
      </c>
      <c r="D290" s="123">
        <v>86.79</v>
      </c>
      <c r="E290" s="104" t="str">
        <f>VLOOKUP(B290,A股数据库20240206!$B:$K,2,0)</f>
        <v>周期</v>
      </c>
      <c r="F290" s="104">
        <f>VLOOKUP(B290,A股数据库20240206!$B:$K,3,0)</f>
        <v>0</v>
      </c>
      <c r="G290" s="124">
        <f>VLOOKUP(B290,A股数据库20240206!$B:$K,4,0)</f>
        <v>0</v>
      </c>
      <c r="H290" s="124">
        <f>VLOOKUP(B290,A股数据库20240206!$B:$K,5,0)</f>
        <v>0</v>
      </c>
      <c r="I290" s="104" t="str">
        <f>VLOOKUP(B290,A股数据库20240206!$B:$K,6,0)</f>
        <v>有色金属</v>
      </c>
      <c r="J290" s="104">
        <f>VLOOKUP(B290,A股数据库20240206!$B:$K,7,0)</f>
        <v>0</v>
      </c>
      <c r="K290" s="104">
        <f>VLOOKUP(B290,A股数据库20240206!$B:$K,8,0)</f>
        <v>0</v>
      </c>
      <c r="L290" s="124">
        <f>VLOOKUP(B290,A股数据库20240206!$B:$K,9,0)</f>
        <v>0</v>
      </c>
      <c r="M290" s="124">
        <f>VLOOKUP(B290,A股数据库20240206!$B:$K,10,0)</f>
        <v>0</v>
      </c>
    </row>
    <row r="291" spans="1:13" ht="18" customHeight="1" x14ac:dyDescent="0.15">
      <c r="A291" s="120" t="s">
        <v>10583</v>
      </c>
      <c r="B291" s="121" t="s">
        <v>9112</v>
      </c>
      <c r="C291" s="122">
        <v>92.65</v>
      </c>
      <c r="D291" s="123">
        <v>92.2</v>
      </c>
      <c r="E291" s="104" t="str">
        <f>VLOOKUP(B291,A股数据库20240206!$B:$K,2,0)</f>
        <v>公用事业</v>
      </c>
      <c r="F291" s="104">
        <f>VLOOKUP(B291,A股数据库20240206!$B:$K,3,0)</f>
        <v>0</v>
      </c>
      <c r="G291" s="124" t="str">
        <f>VLOOKUP(B291,A股数据库20240206!$B:$K,4,0)</f>
        <v>周期</v>
      </c>
      <c r="H291" s="124">
        <f>VLOOKUP(B291,A股数据库20240206!$B:$K,5,0)</f>
        <v>0</v>
      </c>
      <c r="I291" s="104" t="str">
        <f>VLOOKUP(B291,A股数据库20240206!$B:$K,6,0)</f>
        <v>油气</v>
      </c>
      <c r="J291" s="104">
        <f>VLOOKUP(B291,A股数据库20240206!$B:$K,7,0)</f>
        <v>0</v>
      </c>
      <c r="K291" s="104">
        <f>VLOOKUP(B291,A股数据库20240206!$B:$K,8,0)</f>
        <v>0</v>
      </c>
      <c r="L291" s="124">
        <f>VLOOKUP(B291,A股数据库20240206!$B:$K,9,0)</f>
        <v>0</v>
      </c>
      <c r="M291" s="124">
        <f>VLOOKUP(B291,A股数据库20240206!$B:$K,10,0)</f>
        <v>0</v>
      </c>
    </row>
    <row r="292" spans="1:13" ht="18" customHeight="1" x14ac:dyDescent="0.15">
      <c r="A292" s="120" t="s">
        <v>10584</v>
      </c>
      <c r="B292" s="121" t="s">
        <v>6972</v>
      </c>
      <c r="C292" s="122">
        <v>92.64</v>
      </c>
      <c r="D292" s="123">
        <v>95.17</v>
      </c>
      <c r="E292" s="104" t="str">
        <f>VLOOKUP(B292,A股数据库20240206!$B:$K,2,0)</f>
        <v>地产基建</v>
      </c>
      <c r="F292" s="104">
        <f>VLOOKUP(B292,A股数据库20240206!$B:$K,3,0)</f>
        <v>0</v>
      </c>
      <c r="G292" s="124">
        <f>VLOOKUP(B292,A股数据库20240206!$B:$K,4,0)</f>
        <v>0</v>
      </c>
      <c r="H292" s="124">
        <f>VLOOKUP(B292,A股数据库20240206!$B:$K,5,0)</f>
        <v>0</v>
      </c>
      <c r="I292" s="104" t="str">
        <f>VLOOKUP(B292,A股数据库20240206!$B:$K,6,0)</f>
        <v>基建</v>
      </c>
      <c r="J292" s="104">
        <f>VLOOKUP(B292,A股数据库20240206!$B:$K,7,0)</f>
        <v>0</v>
      </c>
      <c r="K292" s="104">
        <f>VLOOKUP(B292,A股数据库20240206!$B:$K,8,0)</f>
        <v>0</v>
      </c>
      <c r="L292" s="124">
        <f>VLOOKUP(B292,A股数据库20240206!$B:$K,9,0)</f>
        <v>0</v>
      </c>
      <c r="M292" s="124">
        <f>VLOOKUP(B292,A股数据库20240206!$B:$K,10,0)</f>
        <v>0</v>
      </c>
    </row>
    <row r="293" spans="1:13" ht="18" customHeight="1" x14ac:dyDescent="0.15">
      <c r="A293" s="120" t="s">
        <v>10585</v>
      </c>
      <c r="B293" s="121" t="s">
        <v>5902</v>
      </c>
      <c r="C293" s="122">
        <v>92.64</v>
      </c>
      <c r="D293" s="123">
        <v>88.92</v>
      </c>
      <c r="E293" s="104" t="str">
        <f>VLOOKUP(B293,A股数据库20240206!$B:$K,2,0)</f>
        <v>新能源</v>
      </c>
      <c r="F293" s="104">
        <f>VLOOKUP(B293,A股数据库20240206!$B:$K,3,0)</f>
        <v>0</v>
      </c>
      <c r="G293" s="124">
        <f>VLOOKUP(B293,A股数据库20240206!$B:$K,4,0)</f>
        <v>0</v>
      </c>
      <c r="H293" s="124">
        <f>VLOOKUP(B293,A股数据库20240206!$B:$K,5,0)</f>
        <v>0</v>
      </c>
      <c r="I293" s="104" t="str">
        <f>VLOOKUP(B293,A股数据库20240206!$B:$K,6,0)</f>
        <v>电网</v>
      </c>
      <c r="J293" s="104" t="str">
        <f>VLOOKUP(B293,A股数据库20240206!$B:$K,7,0)</f>
        <v>光伏</v>
      </c>
      <c r="K293" s="104">
        <f>VLOOKUP(B293,A股数据库20240206!$B:$K,8,0)</f>
        <v>0</v>
      </c>
      <c r="L293" s="124">
        <f>VLOOKUP(B293,A股数据库20240206!$B:$K,9,0)</f>
        <v>0</v>
      </c>
      <c r="M293" s="124">
        <f>VLOOKUP(B293,A股数据库20240206!$B:$K,10,0)</f>
        <v>0</v>
      </c>
    </row>
    <row r="294" spans="1:13" ht="18" customHeight="1" x14ac:dyDescent="0.15">
      <c r="A294" s="120" t="s">
        <v>10586</v>
      </c>
      <c r="B294" s="121" t="s">
        <v>5866</v>
      </c>
      <c r="C294" s="122">
        <v>92.63</v>
      </c>
      <c r="D294" s="123">
        <v>89.01</v>
      </c>
      <c r="E294" s="104" t="str">
        <f>VLOOKUP(B294,A股数据库20240206!$B:$K,2,0)</f>
        <v>地产基建</v>
      </c>
      <c r="F294" s="104">
        <f>VLOOKUP(B294,A股数据库20240206!$B:$K,3,0)</f>
        <v>0</v>
      </c>
      <c r="G294" s="124">
        <f>VLOOKUP(B294,A股数据库20240206!$B:$K,4,0)</f>
        <v>0</v>
      </c>
      <c r="H294" s="124">
        <f>VLOOKUP(B294,A股数据库20240206!$B:$K,5,0)</f>
        <v>0</v>
      </c>
      <c r="I294" s="104" t="str">
        <f>VLOOKUP(B294,A股数据库20240206!$B:$K,6,0)</f>
        <v>房地产</v>
      </c>
      <c r="J294" s="104">
        <f>VLOOKUP(B294,A股数据库20240206!$B:$K,7,0)</f>
        <v>0</v>
      </c>
      <c r="K294" s="104">
        <f>VLOOKUP(B294,A股数据库20240206!$B:$K,8,0)</f>
        <v>0</v>
      </c>
      <c r="L294" s="124">
        <f>VLOOKUP(B294,A股数据库20240206!$B:$K,9,0)</f>
        <v>0</v>
      </c>
      <c r="M294" s="124">
        <f>VLOOKUP(B294,A股数据库20240206!$B:$K,10,0)</f>
        <v>0</v>
      </c>
    </row>
    <row r="295" spans="1:13" ht="18" customHeight="1" x14ac:dyDescent="0.15">
      <c r="A295" s="120" t="s">
        <v>10587</v>
      </c>
      <c r="B295" s="121" t="s">
        <v>7402</v>
      </c>
      <c r="C295" s="122">
        <v>92.61</v>
      </c>
      <c r="D295" s="123">
        <v>83.66</v>
      </c>
      <c r="E295" s="104" t="str">
        <f>VLOOKUP(B295,A股数据库20240206!$B:$K,2,0)</f>
        <v>周期</v>
      </c>
      <c r="F295" s="104">
        <f>VLOOKUP(B295,A股数据库20240206!$B:$K,3,0)</f>
        <v>0</v>
      </c>
      <c r="G295" s="124">
        <f>VLOOKUP(B295,A股数据库20240206!$B:$K,4,0)</f>
        <v>0</v>
      </c>
      <c r="H295" s="124">
        <f>VLOOKUP(B295,A股数据库20240206!$B:$K,5,0)</f>
        <v>0</v>
      </c>
      <c r="I295" s="104" t="str">
        <f>VLOOKUP(B295,A股数据库20240206!$B:$K,6,0)</f>
        <v>煤炭</v>
      </c>
      <c r="J295" s="104">
        <f>VLOOKUP(B295,A股数据库20240206!$B:$K,7,0)</f>
        <v>0</v>
      </c>
      <c r="K295" s="104">
        <f>VLOOKUP(B295,A股数据库20240206!$B:$K,8,0)</f>
        <v>0</v>
      </c>
      <c r="L295" s="124">
        <f>VLOOKUP(B295,A股数据库20240206!$B:$K,9,0)</f>
        <v>0</v>
      </c>
      <c r="M295" s="124">
        <f>VLOOKUP(B295,A股数据库20240206!$B:$K,10,0)</f>
        <v>0</v>
      </c>
    </row>
    <row r="296" spans="1:13" ht="18" customHeight="1" x14ac:dyDescent="0.15">
      <c r="A296" s="120" t="s">
        <v>10588</v>
      </c>
      <c r="B296" s="121" t="s">
        <v>2232</v>
      </c>
      <c r="C296" s="122">
        <v>92.57</v>
      </c>
      <c r="D296" s="123">
        <v>86.28</v>
      </c>
      <c r="E296" s="104" t="str">
        <f>VLOOKUP(B296,A股数据库20240206!$B:$K,2,0)</f>
        <v>大消费</v>
      </c>
      <c r="F296" s="104" t="str">
        <f>VLOOKUP(B296,A股数据库20240206!$B:$K,3,0)</f>
        <v>地产基建</v>
      </c>
      <c r="G296" s="124">
        <f>VLOOKUP(B296,A股数据库20240206!$B:$K,4,0)</f>
        <v>0</v>
      </c>
      <c r="H296" s="124">
        <f>VLOOKUP(B296,A股数据库20240206!$B:$K,5,0)</f>
        <v>0</v>
      </c>
      <c r="I296" s="104" t="str">
        <f>VLOOKUP(B296,A股数据库20240206!$B:$K,6,0)</f>
        <v>基建</v>
      </c>
      <c r="J296" s="104" t="str">
        <f>VLOOKUP(B296,A股数据库20240206!$B:$K,7,0)</f>
        <v>家居用品</v>
      </c>
      <c r="K296" s="104">
        <f>VLOOKUP(B296,A股数据库20240206!$B:$K,8,0)</f>
        <v>0</v>
      </c>
      <c r="L296" s="124">
        <f>VLOOKUP(B296,A股数据库20240206!$B:$K,9,0)</f>
        <v>0</v>
      </c>
      <c r="M296" s="124">
        <f>VLOOKUP(B296,A股数据库20240206!$B:$K,10,0)</f>
        <v>0</v>
      </c>
    </row>
    <row r="297" spans="1:13" ht="18" customHeight="1" x14ac:dyDescent="0.15">
      <c r="A297" s="120" t="s">
        <v>10589</v>
      </c>
      <c r="B297" s="121" t="s">
        <v>7378</v>
      </c>
      <c r="C297" s="122">
        <v>92.56</v>
      </c>
      <c r="D297" s="123">
        <v>89.52</v>
      </c>
      <c r="E297" s="104" t="str">
        <f>VLOOKUP(B297,A股数据库20240206!$B:$K,2,0)</f>
        <v>大金融</v>
      </c>
      <c r="F297" s="104">
        <f>VLOOKUP(B297,A股数据库20240206!$B:$K,3,0)</f>
        <v>0</v>
      </c>
      <c r="G297" s="124">
        <f>VLOOKUP(B297,A股数据库20240206!$B:$K,4,0)</f>
        <v>0</v>
      </c>
      <c r="H297" s="124">
        <f>VLOOKUP(B297,A股数据库20240206!$B:$K,5,0)</f>
        <v>0</v>
      </c>
      <c r="I297" s="104" t="str">
        <f>VLOOKUP(B297,A股数据库20240206!$B:$K,6,0)</f>
        <v>大金融</v>
      </c>
      <c r="J297" s="104">
        <f>VLOOKUP(B297,A股数据库20240206!$B:$K,7,0)</f>
        <v>0</v>
      </c>
      <c r="K297" s="104">
        <f>VLOOKUP(B297,A股数据库20240206!$B:$K,8,0)</f>
        <v>0</v>
      </c>
      <c r="L297" s="124">
        <f>VLOOKUP(B297,A股数据库20240206!$B:$K,9,0)</f>
        <v>0</v>
      </c>
      <c r="M297" s="124">
        <f>VLOOKUP(B297,A股数据库20240206!$B:$K,10,0)</f>
        <v>0</v>
      </c>
    </row>
    <row r="298" spans="1:13" ht="18" customHeight="1" x14ac:dyDescent="0.15">
      <c r="A298" s="120" t="s">
        <v>10590</v>
      </c>
      <c r="B298" s="121" t="s">
        <v>998</v>
      </c>
      <c r="C298" s="122">
        <v>92.54</v>
      </c>
      <c r="D298" s="123">
        <v>80.09</v>
      </c>
      <c r="E298" s="104" t="str">
        <f>VLOOKUP(B298,A股数据库20240206!$B:$K,2,0)</f>
        <v>地产基建</v>
      </c>
      <c r="F298" s="104">
        <f>VLOOKUP(B298,A股数据库20240206!$B:$K,3,0)</f>
        <v>0</v>
      </c>
      <c r="G298" s="124">
        <f>VLOOKUP(B298,A股数据库20240206!$B:$K,4,0)</f>
        <v>0</v>
      </c>
      <c r="H298" s="124">
        <f>VLOOKUP(B298,A股数据库20240206!$B:$K,5,0)</f>
        <v>0</v>
      </c>
      <c r="I298" s="104" t="str">
        <f>VLOOKUP(B298,A股数据库20240206!$B:$K,6,0)</f>
        <v>基建</v>
      </c>
      <c r="J298" s="104">
        <f>VLOOKUP(B298,A股数据库20240206!$B:$K,7,0)</f>
        <v>0</v>
      </c>
      <c r="K298" s="104">
        <f>VLOOKUP(B298,A股数据库20240206!$B:$K,8,0)</f>
        <v>0</v>
      </c>
      <c r="L298" s="124">
        <f>VLOOKUP(B298,A股数据库20240206!$B:$K,9,0)</f>
        <v>0</v>
      </c>
      <c r="M298" s="124">
        <f>VLOOKUP(B298,A股数据库20240206!$B:$K,10,0)</f>
        <v>0</v>
      </c>
    </row>
    <row r="299" spans="1:13" ht="18" customHeight="1" x14ac:dyDescent="0.15">
      <c r="A299" s="120" t="s">
        <v>10591</v>
      </c>
      <c r="B299" s="121" t="s">
        <v>7218</v>
      </c>
      <c r="C299" s="122">
        <v>92.48</v>
      </c>
      <c r="D299" s="123">
        <v>89.93</v>
      </c>
      <c r="E299" s="104" t="str">
        <f>VLOOKUP(B299,A股数据库20240206!$B:$K,2,0)</f>
        <v>大金融</v>
      </c>
      <c r="F299" s="104">
        <f>VLOOKUP(B299,A股数据库20240206!$B:$K,3,0)</f>
        <v>0</v>
      </c>
      <c r="G299" s="124">
        <f>VLOOKUP(B299,A股数据库20240206!$B:$K,4,0)</f>
        <v>0</v>
      </c>
      <c r="H299" s="124">
        <f>VLOOKUP(B299,A股数据库20240206!$B:$K,5,0)</f>
        <v>0</v>
      </c>
      <c r="I299" s="104" t="str">
        <f>VLOOKUP(B299,A股数据库20240206!$B:$K,6,0)</f>
        <v>大金融</v>
      </c>
      <c r="J299" s="104">
        <f>VLOOKUP(B299,A股数据库20240206!$B:$K,7,0)</f>
        <v>0</v>
      </c>
      <c r="K299" s="104">
        <f>VLOOKUP(B299,A股数据库20240206!$B:$K,8,0)</f>
        <v>0</v>
      </c>
      <c r="L299" s="124">
        <f>VLOOKUP(B299,A股数据库20240206!$B:$K,9,0)</f>
        <v>0</v>
      </c>
      <c r="M299" s="124">
        <f>VLOOKUP(B299,A股数据库20240206!$B:$K,10,0)</f>
        <v>0</v>
      </c>
    </row>
    <row r="300" spans="1:13" ht="18" customHeight="1" x14ac:dyDescent="0.15">
      <c r="A300" s="120" t="s">
        <v>10592</v>
      </c>
      <c r="B300" s="121" t="s">
        <v>920</v>
      </c>
      <c r="C300" s="122">
        <v>92.48</v>
      </c>
      <c r="D300" s="123">
        <v>95.8</v>
      </c>
      <c r="E300" s="104" t="str">
        <f>VLOOKUP(B300,A股数据库20240206!$B:$K,2,0)</f>
        <v>周期</v>
      </c>
      <c r="F300" s="104">
        <f>VLOOKUP(B300,A股数据库20240206!$B:$K,3,0)</f>
        <v>0</v>
      </c>
      <c r="G300" s="124">
        <f>VLOOKUP(B300,A股数据库20240206!$B:$K,4,0)</f>
        <v>0</v>
      </c>
      <c r="H300" s="124">
        <f>VLOOKUP(B300,A股数据库20240206!$B:$K,5,0)</f>
        <v>0</v>
      </c>
      <c r="I300" s="104" t="str">
        <f>VLOOKUP(B300,A股数据库20240206!$B:$K,6,0)</f>
        <v>有色金属</v>
      </c>
      <c r="J300" s="104">
        <f>VLOOKUP(B300,A股数据库20240206!$B:$K,7,0)</f>
        <v>0</v>
      </c>
      <c r="K300" s="104">
        <f>VLOOKUP(B300,A股数据库20240206!$B:$K,8,0)</f>
        <v>0</v>
      </c>
      <c r="L300" s="124">
        <f>VLOOKUP(B300,A股数据库20240206!$B:$K,9,0)</f>
        <v>0</v>
      </c>
      <c r="M300" s="124">
        <f>VLOOKUP(B300,A股数据库20240206!$B:$K,10,0)</f>
        <v>0</v>
      </c>
    </row>
    <row r="301" spans="1:13" ht="18" customHeight="1" x14ac:dyDescent="0.15">
      <c r="A301" s="120" t="s">
        <v>10593</v>
      </c>
      <c r="B301" s="121" t="s">
        <v>5736</v>
      </c>
      <c r="C301" s="122">
        <v>92.44</v>
      </c>
      <c r="D301" s="123">
        <v>75.45</v>
      </c>
      <c r="E301" s="104" t="str">
        <f>VLOOKUP(B301,A股数据库20240206!$B:$K,2,0)</f>
        <v>新能源</v>
      </c>
      <c r="F301" s="104">
        <f>VLOOKUP(B301,A股数据库20240206!$B:$K,3,0)</f>
        <v>0</v>
      </c>
      <c r="G301" s="124">
        <f>VLOOKUP(B301,A股数据库20240206!$B:$K,4,0)</f>
        <v>0</v>
      </c>
      <c r="H301" s="124">
        <f>VLOOKUP(B301,A股数据库20240206!$B:$K,5,0)</f>
        <v>0</v>
      </c>
      <c r="I301" s="104" t="str">
        <f>VLOOKUP(B301,A股数据库20240206!$B:$K,6,0)</f>
        <v>储能</v>
      </c>
      <c r="J301" s="104">
        <f>VLOOKUP(B301,A股数据库20240206!$B:$K,7,0)</f>
        <v>0</v>
      </c>
      <c r="K301" s="104">
        <f>VLOOKUP(B301,A股数据库20240206!$B:$K,8,0)</f>
        <v>0</v>
      </c>
      <c r="L301" s="124">
        <f>VLOOKUP(B301,A股数据库20240206!$B:$K,9,0)</f>
        <v>0</v>
      </c>
      <c r="M301" s="124">
        <f>VLOOKUP(B301,A股数据库20240206!$B:$K,10,0)</f>
        <v>0</v>
      </c>
    </row>
    <row r="302" spans="1:13" ht="18" customHeight="1" x14ac:dyDescent="0.15">
      <c r="A302" s="120" t="s">
        <v>10594</v>
      </c>
      <c r="B302" s="121" t="s">
        <v>5546</v>
      </c>
      <c r="C302" s="122">
        <v>92.39</v>
      </c>
      <c r="D302" s="123">
        <v>86.41</v>
      </c>
      <c r="E302" s="104" t="str">
        <f>VLOOKUP(B302,A股数据库20240206!$B:$K,2,0)</f>
        <v>大科技</v>
      </c>
      <c r="F302" s="104" t="str">
        <f>VLOOKUP(B302,A股数据库20240206!$B:$K,3,0)</f>
        <v>大金融</v>
      </c>
      <c r="G302" s="124">
        <f>VLOOKUP(B302,A股数据库20240206!$B:$K,4,0)</f>
        <v>0</v>
      </c>
      <c r="H302" s="124">
        <f>VLOOKUP(B302,A股数据库20240206!$B:$K,5,0)</f>
        <v>0</v>
      </c>
      <c r="I302" s="104" t="str">
        <f>VLOOKUP(B302,A股数据库20240206!$B:$K,6,0)</f>
        <v>计算机</v>
      </c>
      <c r="J302" s="104" t="str">
        <f>VLOOKUP(B302,A股数据库20240206!$B:$K,7,0)</f>
        <v>大金融</v>
      </c>
      <c r="K302" s="104">
        <f>VLOOKUP(B302,A股数据库20240206!$B:$K,8,0)</f>
        <v>0</v>
      </c>
      <c r="L302" s="124">
        <f>VLOOKUP(B302,A股数据库20240206!$B:$K,9,0)</f>
        <v>0</v>
      </c>
      <c r="M302" s="124">
        <f>VLOOKUP(B302,A股数据库20240206!$B:$K,10,0)</f>
        <v>0</v>
      </c>
    </row>
    <row r="303" spans="1:13" ht="18" customHeight="1" x14ac:dyDescent="0.15">
      <c r="A303" s="120" t="s">
        <v>10595</v>
      </c>
      <c r="B303" s="121" t="s">
        <v>8860</v>
      </c>
      <c r="C303" s="122">
        <v>92.37</v>
      </c>
      <c r="D303" s="123">
        <v>97.53</v>
      </c>
      <c r="E303" s="104" t="str">
        <f>VLOOKUP(B303,A股数据库20240206!$B:$K,2,0)</f>
        <v>医药生物</v>
      </c>
      <c r="F303" s="104">
        <f>VLOOKUP(B303,A股数据库20240206!$B:$K,3,0)</f>
        <v>0</v>
      </c>
      <c r="G303" s="124">
        <f>VLOOKUP(B303,A股数据库20240206!$B:$K,4,0)</f>
        <v>0</v>
      </c>
      <c r="H303" s="124">
        <f>VLOOKUP(B303,A股数据库20240206!$B:$K,5,0)</f>
        <v>0</v>
      </c>
      <c r="I303" s="104" t="str">
        <f>VLOOKUP(B303,A股数据库20240206!$B:$K,6,0)</f>
        <v>医药生物</v>
      </c>
      <c r="J303" s="104">
        <f>VLOOKUP(B303,A股数据库20240206!$B:$K,7,0)</f>
        <v>0</v>
      </c>
      <c r="K303" s="104">
        <f>VLOOKUP(B303,A股数据库20240206!$B:$K,8,0)</f>
        <v>0</v>
      </c>
      <c r="L303" s="124">
        <f>VLOOKUP(B303,A股数据库20240206!$B:$K,9,0)</f>
        <v>0</v>
      </c>
      <c r="M303" s="124">
        <f>VLOOKUP(B303,A股数据库20240206!$B:$K,10,0)</f>
        <v>0</v>
      </c>
    </row>
    <row r="304" spans="1:13" ht="18" customHeight="1" x14ac:dyDescent="0.15">
      <c r="A304" s="120" t="s">
        <v>10596</v>
      </c>
      <c r="B304" s="121" t="s">
        <v>1854</v>
      </c>
      <c r="C304" s="122">
        <v>92.35</v>
      </c>
      <c r="D304" s="123">
        <v>94.22</v>
      </c>
      <c r="E304" s="104" t="str">
        <f>VLOOKUP(B304,A股数据库20240206!$B:$K,2,0)</f>
        <v>大科技</v>
      </c>
      <c r="F304" s="104">
        <f>VLOOKUP(B304,A股数据库20240206!$B:$K,3,0)</f>
        <v>0</v>
      </c>
      <c r="G304" s="124">
        <f>VLOOKUP(B304,A股数据库20240206!$B:$K,4,0)</f>
        <v>0</v>
      </c>
      <c r="H304" s="124">
        <f>VLOOKUP(B304,A股数据库20240206!$B:$K,5,0)</f>
        <v>0</v>
      </c>
      <c r="I304" s="104" t="str">
        <f>VLOOKUP(B304,A股数据库20240206!$B:$K,6,0)</f>
        <v>电子</v>
      </c>
      <c r="J304" s="104">
        <f>VLOOKUP(B304,A股数据库20240206!$B:$K,7,0)</f>
        <v>0</v>
      </c>
      <c r="K304" s="104">
        <f>VLOOKUP(B304,A股数据库20240206!$B:$K,8,0)</f>
        <v>0</v>
      </c>
      <c r="L304" s="124">
        <f>VLOOKUP(B304,A股数据库20240206!$B:$K,9,0)</f>
        <v>0</v>
      </c>
      <c r="M304" s="124">
        <f>VLOOKUP(B304,A股数据库20240206!$B:$K,10,0)</f>
        <v>0</v>
      </c>
    </row>
    <row r="305" spans="1:13" ht="18" customHeight="1" x14ac:dyDescent="0.15">
      <c r="A305" s="120" t="s">
        <v>10597</v>
      </c>
      <c r="B305" s="121" t="s">
        <v>6446</v>
      </c>
      <c r="C305" s="122">
        <v>92.31</v>
      </c>
      <c r="D305" s="123">
        <v>92.91</v>
      </c>
      <c r="E305" s="104" t="str">
        <f>VLOOKUP(B305,A股数据库20240206!$B:$K,2,0)</f>
        <v>新能源</v>
      </c>
      <c r="F305" s="104">
        <f>VLOOKUP(B305,A股数据库20240206!$B:$K,3,0)</f>
        <v>0</v>
      </c>
      <c r="G305" s="124" t="str">
        <f>VLOOKUP(B305,A股数据库20240206!$B:$K,4,0)</f>
        <v>乡村振兴</v>
      </c>
      <c r="H305" s="124">
        <f>VLOOKUP(B305,A股数据库20240206!$B:$K,5,0)</f>
        <v>0</v>
      </c>
      <c r="I305" s="104" t="str">
        <f>VLOOKUP(B305,A股数据库20240206!$B:$K,6,0)</f>
        <v>光伏</v>
      </c>
      <c r="J305" s="104">
        <f>VLOOKUP(B305,A股数据库20240206!$B:$K,7,0)</f>
        <v>0</v>
      </c>
      <c r="K305" s="104">
        <f>VLOOKUP(B305,A股数据库20240206!$B:$K,8,0)</f>
        <v>0</v>
      </c>
      <c r="L305" s="124" t="str">
        <f>VLOOKUP(B305,A股数据库20240206!$B:$K,9,0)</f>
        <v>乡村振兴</v>
      </c>
      <c r="M305" s="124">
        <f>VLOOKUP(B305,A股数据库20240206!$B:$K,10,0)</f>
        <v>0</v>
      </c>
    </row>
    <row r="306" spans="1:13" ht="18" customHeight="1" x14ac:dyDescent="0.15">
      <c r="A306" s="120" t="s">
        <v>10598</v>
      </c>
      <c r="B306" s="121" t="s">
        <v>5908</v>
      </c>
      <c r="C306" s="122">
        <v>92.3</v>
      </c>
      <c r="D306" s="123">
        <v>91.22</v>
      </c>
      <c r="E306" s="104" t="str">
        <f>VLOOKUP(B306,A股数据库20240206!$B:$K,2,0)</f>
        <v>周期</v>
      </c>
      <c r="F306" s="104">
        <f>VLOOKUP(B306,A股数据库20240206!$B:$K,3,0)</f>
        <v>0</v>
      </c>
      <c r="G306" s="124" t="str">
        <f>VLOOKUP(B306,A股数据库20240206!$B:$K,4,0)</f>
        <v>乡村振兴</v>
      </c>
      <c r="H306" s="124">
        <f>VLOOKUP(B306,A股数据库20240206!$B:$K,5,0)</f>
        <v>0</v>
      </c>
      <c r="I306" s="104" t="str">
        <f>VLOOKUP(B306,A股数据库20240206!$B:$K,6,0)</f>
        <v>化工</v>
      </c>
      <c r="J306" s="104">
        <f>VLOOKUP(B306,A股数据库20240206!$B:$K,7,0)</f>
        <v>0</v>
      </c>
      <c r="K306" s="104">
        <f>VLOOKUP(B306,A股数据库20240206!$B:$K,8,0)</f>
        <v>0</v>
      </c>
      <c r="L306" s="124" t="str">
        <f>VLOOKUP(B306,A股数据库20240206!$B:$K,9,0)</f>
        <v>乡村振兴</v>
      </c>
      <c r="M306" s="124">
        <f>VLOOKUP(B306,A股数据库20240206!$B:$K,10,0)</f>
        <v>0</v>
      </c>
    </row>
    <row r="307" spans="1:13" ht="18" customHeight="1" x14ac:dyDescent="0.15">
      <c r="A307" s="120" t="s">
        <v>10599</v>
      </c>
      <c r="B307" s="121" t="s">
        <v>7704</v>
      </c>
      <c r="C307" s="122">
        <v>92.28</v>
      </c>
      <c r="D307" s="123">
        <v>85.71</v>
      </c>
      <c r="E307" s="104" t="str">
        <f>VLOOKUP(B307,A股数据库20240206!$B:$K,2,0)</f>
        <v>大消费</v>
      </c>
      <c r="F307" s="104">
        <f>VLOOKUP(B307,A股数据库20240206!$B:$K,3,0)</f>
        <v>0</v>
      </c>
      <c r="G307" s="124">
        <f>VLOOKUP(B307,A股数据库20240206!$B:$K,4,0)</f>
        <v>0</v>
      </c>
      <c r="H307" s="124">
        <f>VLOOKUP(B307,A股数据库20240206!$B:$K,5,0)</f>
        <v>0</v>
      </c>
      <c r="I307" s="104" t="str">
        <f>VLOOKUP(B307,A股数据库20240206!$B:$K,6,0)</f>
        <v>假期经济</v>
      </c>
      <c r="J307" s="104" t="str">
        <f>VLOOKUP(B307,A股数据库20240206!$B:$K,7,0)</f>
        <v>商贸零售</v>
      </c>
      <c r="K307" s="104">
        <f>VLOOKUP(B307,A股数据库20240206!$B:$K,8,0)</f>
        <v>0</v>
      </c>
      <c r="L307" s="124">
        <f>VLOOKUP(B307,A股数据库20240206!$B:$K,9,0)</f>
        <v>0</v>
      </c>
      <c r="M307" s="124">
        <f>VLOOKUP(B307,A股数据库20240206!$B:$K,10,0)</f>
        <v>0</v>
      </c>
    </row>
    <row r="308" spans="1:13" ht="18" customHeight="1" x14ac:dyDescent="0.15">
      <c r="A308" s="120" t="s">
        <v>10600</v>
      </c>
      <c r="B308" s="121" t="s">
        <v>3770</v>
      </c>
      <c r="C308" s="122">
        <v>92.28</v>
      </c>
      <c r="D308" s="123">
        <v>96.35</v>
      </c>
      <c r="E308" s="104" t="str">
        <f>VLOOKUP(B308,A股数据库20240206!$B:$K,2,0)</f>
        <v>大科技</v>
      </c>
      <c r="F308" s="104" t="str">
        <f>VLOOKUP(B308,A股数据库20240206!$B:$K,3,0)</f>
        <v>高端制造</v>
      </c>
      <c r="G308" s="124">
        <f>VLOOKUP(B308,A股数据库20240206!$B:$K,4,0)</f>
        <v>0</v>
      </c>
      <c r="H308" s="124">
        <f>VLOOKUP(B308,A股数据库20240206!$B:$K,5,0)</f>
        <v>0</v>
      </c>
      <c r="I308" s="104" t="str">
        <f>VLOOKUP(B308,A股数据库20240206!$B:$K,6,0)</f>
        <v>通信</v>
      </c>
      <c r="J308" s="104" t="str">
        <f>VLOOKUP(B308,A股数据库20240206!$B:$K,7,0)</f>
        <v>机械</v>
      </c>
      <c r="K308" s="104">
        <f>VLOOKUP(B308,A股数据库20240206!$B:$K,8,0)</f>
        <v>0</v>
      </c>
      <c r="L308" s="124">
        <f>VLOOKUP(B308,A股数据库20240206!$B:$K,9,0)</f>
        <v>0</v>
      </c>
      <c r="M308" s="124">
        <f>VLOOKUP(B308,A股数据库20240206!$B:$K,10,0)</f>
        <v>0</v>
      </c>
    </row>
    <row r="309" spans="1:13" ht="18" customHeight="1" x14ac:dyDescent="0.15">
      <c r="A309" s="120" t="s">
        <v>10601</v>
      </c>
      <c r="B309" s="121" t="s">
        <v>210</v>
      </c>
      <c r="C309" s="122">
        <v>92.26</v>
      </c>
      <c r="D309" s="123">
        <v>93.34</v>
      </c>
      <c r="E309" s="104" t="str">
        <f>VLOOKUP(B309,A股数据库20240206!$B:$K,2,0)</f>
        <v>大科技</v>
      </c>
      <c r="F309" s="104">
        <f>VLOOKUP(B309,A股数据库20240206!$B:$K,3,0)</f>
        <v>0</v>
      </c>
      <c r="G309" s="124">
        <f>VLOOKUP(B309,A股数据库20240206!$B:$K,4,0)</f>
        <v>0</v>
      </c>
      <c r="H309" s="124">
        <f>VLOOKUP(B309,A股数据库20240206!$B:$K,5,0)</f>
        <v>0</v>
      </c>
      <c r="I309" s="104" t="str">
        <f>VLOOKUP(B309,A股数据库20240206!$B:$K,6,0)</f>
        <v>电子</v>
      </c>
      <c r="J309" s="104">
        <f>VLOOKUP(B309,A股数据库20240206!$B:$K,7,0)</f>
        <v>0</v>
      </c>
      <c r="K309" s="104">
        <f>VLOOKUP(B309,A股数据库20240206!$B:$K,8,0)</f>
        <v>0</v>
      </c>
      <c r="L309" s="124">
        <f>VLOOKUP(B309,A股数据库20240206!$B:$K,9,0)</f>
        <v>0</v>
      </c>
      <c r="M309" s="124">
        <f>VLOOKUP(B309,A股数据库20240206!$B:$K,10,0)</f>
        <v>0</v>
      </c>
    </row>
    <row r="310" spans="1:13" ht="18" customHeight="1" x14ac:dyDescent="0.15">
      <c r="A310" s="120" t="s">
        <v>10602</v>
      </c>
      <c r="B310" s="121" t="s">
        <v>9228</v>
      </c>
      <c r="C310" s="122">
        <v>92.22</v>
      </c>
      <c r="D310" s="123">
        <v>97.18</v>
      </c>
      <c r="E310" s="104" t="str">
        <f>VLOOKUP(B310,A股数据库20240206!$B:$K,2,0)</f>
        <v>大科技</v>
      </c>
      <c r="F310" s="104">
        <f>VLOOKUP(B310,A股数据库20240206!$B:$K,3,0)</f>
        <v>0</v>
      </c>
      <c r="G310" s="124">
        <f>VLOOKUP(B310,A股数据库20240206!$B:$K,4,0)</f>
        <v>0</v>
      </c>
      <c r="H310" s="124">
        <f>VLOOKUP(B310,A股数据库20240206!$B:$K,5,0)</f>
        <v>0</v>
      </c>
      <c r="I310" s="104" t="str">
        <f>VLOOKUP(B310,A股数据库20240206!$B:$K,6,0)</f>
        <v>电子</v>
      </c>
      <c r="J310" s="104">
        <f>VLOOKUP(B310,A股数据库20240206!$B:$K,7,0)</f>
        <v>0</v>
      </c>
      <c r="K310" s="104">
        <f>VLOOKUP(B310,A股数据库20240206!$B:$K,8,0)</f>
        <v>0</v>
      </c>
      <c r="L310" s="124">
        <f>VLOOKUP(B310,A股数据库20240206!$B:$K,9,0)</f>
        <v>0</v>
      </c>
      <c r="M310" s="124">
        <f>VLOOKUP(B310,A股数据库20240206!$B:$K,10,0)</f>
        <v>0</v>
      </c>
    </row>
    <row r="311" spans="1:13" ht="18" customHeight="1" x14ac:dyDescent="0.15">
      <c r="A311" s="120" t="s">
        <v>10603</v>
      </c>
      <c r="B311" s="121" t="s">
        <v>7690</v>
      </c>
      <c r="C311" s="122">
        <v>92.22</v>
      </c>
      <c r="D311" s="123">
        <v>87.68</v>
      </c>
      <c r="E311" s="104" t="str">
        <f>VLOOKUP(B311,A股数据库20240206!$B:$K,2,0)</f>
        <v>运输业</v>
      </c>
      <c r="F311" s="104">
        <f>VLOOKUP(B311,A股数据库20240206!$B:$K,3,0)</f>
        <v>0</v>
      </c>
      <c r="G311" s="124">
        <f>VLOOKUP(B311,A股数据库20240206!$B:$K,4,0)</f>
        <v>0</v>
      </c>
      <c r="H311" s="124">
        <f>VLOOKUP(B311,A股数据库20240206!$B:$K,5,0)</f>
        <v>0</v>
      </c>
      <c r="I311" s="104" t="str">
        <f>VLOOKUP(B311,A股数据库20240206!$B:$K,6,0)</f>
        <v>运输业</v>
      </c>
      <c r="J311" s="104">
        <f>VLOOKUP(B311,A股数据库20240206!$B:$K,7,0)</f>
        <v>0</v>
      </c>
      <c r="K311" s="104">
        <f>VLOOKUP(B311,A股数据库20240206!$B:$K,8,0)</f>
        <v>0</v>
      </c>
      <c r="L311" s="124">
        <f>VLOOKUP(B311,A股数据库20240206!$B:$K,9,0)</f>
        <v>0</v>
      </c>
      <c r="M311" s="124">
        <f>VLOOKUP(B311,A股数据库20240206!$B:$K,10,0)</f>
        <v>0</v>
      </c>
    </row>
    <row r="312" spans="1:13" ht="18" customHeight="1" x14ac:dyDescent="0.15">
      <c r="A312" s="120" t="s">
        <v>10604</v>
      </c>
      <c r="B312" s="121" t="s">
        <v>426</v>
      </c>
      <c r="C312" s="122">
        <v>92.22</v>
      </c>
      <c r="D312" s="123">
        <v>96.39</v>
      </c>
      <c r="E312" s="104" t="str">
        <f>VLOOKUP(B312,A股数据库20240206!$B:$K,2,0)</f>
        <v>大消费</v>
      </c>
      <c r="F312" s="104">
        <f>VLOOKUP(B312,A股数据库20240206!$B:$K,3,0)</f>
        <v>0</v>
      </c>
      <c r="G312" s="124">
        <f>VLOOKUP(B312,A股数据库20240206!$B:$K,4,0)</f>
        <v>0</v>
      </c>
      <c r="H312" s="124">
        <f>VLOOKUP(B312,A股数据库20240206!$B:$K,5,0)</f>
        <v>0</v>
      </c>
      <c r="I312" s="104" t="str">
        <f>VLOOKUP(B312,A股数据库20240206!$B:$K,6,0)</f>
        <v>食品饮料</v>
      </c>
      <c r="J312" s="104">
        <f>VLOOKUP(B312,A股数据库20240206!$B:$K,7,0)</f>
        <v>0</v>
      </c>
      <c r="K312" s="104">
        <f>VLOOKUP(B312,A股数据库20240206!$B:$K,8,0)</f>
        <v>0</v>
      </c>
      <c r="L312" s="124">
        <f>VLOOKUP(B312,A股数据库20240206!$B:$K,9,0)</f>
        <v>0</v>
      </c>
      <c r="M312" s="124">
        <f>VLOOKUP(B312,A股数据库20240206!$B:$K,10,0)</f>
        <v>0</v>
      </c>
    </row>
    <row r="313" spans="1:13" ht="18" customHeight="1" x14ac:dyDescent="0.15">
      <c r="A313" s="120" t="s">
        <v>10605</v>
      </c>
      <c r="B313" s="121" t="s">
        <v>7450</v>
      </c>
      <c r="C313" s="122">
        <v>92.21</v>
      </c>
      <c r="D313" s="123">
        <v>91.04</v>
      </c>
      <c r="E313" s="104" t="str">
        <f>VLOOKUP(B313,A股数据库20240206!$B:$K,2,0)</f>
        <v>周期</v>
      </c>
      <c r="F313" s="104">
        <f>VLOOKUP(B313,A股数据库20240206!$B:$K,3,0)</f>
        <v>0</v>
      </c>
      <c r="G313" s="124">
        <f>VLOOKUP(B313,A股数据库20240206!$B:$K,4,0)</f>
        <v>0</v>
      </c>
      <c r="H313" s="124">
        <f>VLOOKUP(B313,A股数据库20240206!$B:$K,5,0)</f>
        <v>0</v>
      </c>
      <c r="I313" s="104" t="str">
        <f>VLOOKUP(B313,A股数据库20240206!$B:$K,6,0)</f>
        <v>有色金属</v>
      </c>
      <c r="J313" s="104">
        <f>VLOOKUP(B313,A股数据库20240206!$B:$K,7,0)</f>
        <v>0</v>
      </c>
      <c r="K313" s="104">
        <f>VLOOKUP(B313,A股数据库20240206!$B:$K,8,0)</f>
        <v>0</v>
      </c>
      <c r="L313" s="124">
        <f>VLOOKUP(B313,A股数据库20240206!$B:$K,9,0)</f>
        <v>0</v>
      </c>
      <c r="M313" s="124">
        <f>VLOOKUP(B313,A股数据库20240206!$B:$K,10,0)</f>
        <v>0</v>
      </c>
    </row>
    <row r="314" spans="1:13" ht="18" customHeight="1" x14ac:dyDescent="0.15">
      <c r="A314" s="120" t="s">
        <v>10606</v>
      </c>
      <c r="B314" s="121" t="s">
        <v>2726</v>
      </c>
      <c r="C314" s="122">
        <v>92.21</v>
      </c>
      <c r="D314" s="123">
        <v>89.33</v>
      </c>
      <c r="E314" s="104" t="str">
        <f>VLOOKUP(B314,A股数据库20240206!$B:$K,2,0)</f>
        <v>大金融</v>
      </c>
      <c r="F314" s="104">
        <f>VLOOKUP(B314,A股数据库20240206!$B:$K,3,0)</f>
        <v>0</v>
      </c>
      <c r="G314" s="124">
        <f>VLOOKUP(B314,A股数据库20240206!$B:$K,4,0)</f>
        <v>0</v>
      </c>
      <c r="H314" s="124">
        <f>VLOOKUP(B314,A股数据库20240206!$B:$K,5,0)</f>
        <v>0</v>
      </c>
      <c r="I314" s="104" t="str">
        <f>VLOOKUP(B314,A股数据库20240206!$B:$K,6,0)</f>
        <v>大金融</v>
      </c>
      <c r="J314" s="104">
        <f>VLOOKUP(B314,A股数据库20240206!$B:$K,7,0)</f>
        <v>0</v>
      </c>
      <c r="K314" s="104">
        <f>VLOOKUP(B314,A股数据库20240206!$B:$K,8,0)</f>
        <v>0</v>
      </c>
      <c r="L314" s="124">
        <f>VLOOKUP(B314,A股数据库20240206!$B:$K,9,0)</f>
        <v>0</v>
      </c>
      <c r="M314" s="124">
        <f>VLOOKUP(B314,A股数据库20240206!$B:$K,10,0)</f>
        <v>0</v>
      </c>
    </row>
    <row r="315" spans="1:13" ht="18" customHeight="1" x14ac:dyDescent="0.15">
      <c r="A315" s="120" t="s">
        <v>10607</v>
      </c>
      <c r="B315" s="121" t="s">
        <v>10145</v>
      </c>
      <c r="C315" s="122">
        <v>92.18</v>
      </c>
      <c r="D315" s="123">
        <v>99.13</v>
      </c>
      <c r="E315" s="104" t="str">
        <f>VLOOKUP(B315,A股数据库20240206!$B:$K,2,0)</f>
        <v>周期</v>
      </c>
      <c r="F315" s="104" t="str">
        <f>VLOOKUP(B315,A股数据库20240206!$B:$K,3,0)</f>
        <v>医药生物</v>
      </c>
      <c r="G315" s="124">
        <f>VLOOKUP(B315,A股数据库20240206!$B:$K,4,0)</f>
        <v>0</v>
      </c>
      <c r="H315" s="124">
        <f>VLOOKUP(B315,A股数据库20240206!$B:$K,5,0)</f>
        <v>0</v>
      </c>
      <c r="I315" s="104" t="str">
        <f>VLOOKUP(B315,A股数据库20240206!$B:$K,6,0)</f>
        <v>化工</v>
      </c>
      <c r="J315" s="104" t="str">
        <f>VLOOKUP(B315,A股数据库20240206!$B:$K,7,0)</f>
        <v>医药生物</v>
      </c>
      <c r="K315" s="104">
        <f>VLOOKUP(B315,A股数据库20240206!$B:$K,8,0)</f>
        <v>0</v>
      </c>
      <c r="L315" s="124">
        <f>VLOOKUP(B315,A股数据库20240206!$B:$K,9,0)</f>
        <v>0</v>
      </c>
      <c r="M315" s="124">
        <f>VLOOKUP(B315,A股数据库20240206!$B:$K,10,0)</f>
        <v>0</v>
      </c>
    </row>
    <row r="316" spans="1:13" ht="18" customHeight="1" x14ac:dyDescent="0.15">
      <c r="A316" s="120" t="s">
        <v>10608</v>
      </c>
      <c r="B316" s="121" t="s">
        <v>6560</v>
      </c>
      <c r="C316" s="122">
        <v>92.17</v>
      </c>
      <c r="D316" s="123">
        <v>93.62</v>
      </c>
      <c r="E316" s="104" t="str">
        <f>VLOOKUP(B316,A股数据库20240206!$B:$K,2,0)</f>
        <v>大消费</v>
      </c>
      <c r="F316" s="104">
        <f>VLOOKUP(B316,A股数据库20240206!$B:$K,3,0)</f>
        <v>0</v>
      </c>
      <c r="G316" s="124">
        <f>VLOOKUP(B316,A股数据库20240206!$B:$K,4,0)</f>
        <v>0</v>
      </c>
      <c r="H316" s="124">
        <f>VLOOKUP(B316,A股数据库20240206!$B:$K,5,0)</f>
        <v>0</v>
      </c>
      <c r="I316" s="104" t="str">
        <f>VLOOKUP(B316,A股数据库20240206!$B:$K,6,0)</f>
        <v>食品饮料</v>
      </c>
      <c r="J316" s="104">
        <f>VLOOKUP(B316,A股数据库20240206!$B:$K,7,0)</f>
        <v>0</v>
      </c>
      <c r="K316" s="104">
        <f>VLOOKUP(B316,A股数据库20240206!$B:$K,8,0)</f>
        <v>0</v>
      </c>
      <c r="L316" s="124">
        <f>VLOOKUP(B316,A股数据库20240206!$B:$K,9,0)</f>
        <v>0</v>
      </c>
      <c r="M316" s="124">
        <f>VLOOKUP(B316,A股数据库20240206!$B:$K,10,0)</f>
        <v>0</v>
      </c>
    </row>
    <row r="317" spans="1:13" ht="18" hidden="1" customHeight="1" x14ac:dyDescent="0.15">
      <c r="A317" s="120" t="s">
        <v>10609</v>
      </c>
      <c r="B317" s="121" t="s">
        <v>10610</v>
      </c>
      <c r="C317" s="122">
        <v>92.18</v>
      </c>
      <c r="D317" s="123">
        <v>91.75</v>
      </c>
      <c r="E317" s="104" t="e">
        <f>VLOOKUP(B317,A股数据库20240206!$B:$K,2,0)</f>
        <v>#N/A</v>
      </c>
      <c r="F317" s="104" t="e">
        <f>VLOOKUP(B317,A股数据库20240206!$B:$K,3,0)</f>
        <v>#N/A</v>
      </c>
      <c r="G317" s="124" t="e">
        <f>VLOOKUP(B317,A股数据库20240206!$B:$K,4,0)</f>
        <v>#N/A</v>
      </c>
      <c r="H317" s="124" t="e">
        <f>VLOOKUP(B317,A股数据库20240206!$B:$K,5,0)</f>
        <v>#N/A</v>
      </c>
      <c r="I317" s="104" t="e">
        <f>VLOOKUP(B317,A股数据库20240206!$B:$K,6,0)</f>
        <v>#N/A</v>
      </c>
      <c r="J317" s="104" t="e">
        <f>VLOOKUP(B317,A股数据库20240206!$B:$K,7,0)</f>
        <v>#N/A</v>
      </c>
      <c r="K317" s="104" t="e">
        <f>VLOOKUP(B317,A股数据库20240206!$B:$K,8,0)</f>
        <v>#N/A</v>
      </c>
      <c r="L317" s="124" t="e">
        <f>VLOOKUP(B317,A股数据库20240206!$B:$K,9,0)</f>
        <v>#N/A</v>
      </c>
      <c r="M317" s="124" t="e">
        <f>VLOOKUP(B317,A股数据库20240206!$B:$K,10,0)</f>
        <v>#N/A</v>
      </c>
    </row>
    <row r="318" spans="1:13" ht="18" customHeight="1" x14ac:dyDescent="0.15">
      <c r="A318" s="120" t="s">
        <v>10611</v>
      </c>
      <c r="B318" s="121" t="s">
        <v>6890</v>
      </c>
      <c r="C318" s="122">
        <v>92.14</v>
      </c>
      <c r="D318" s="123">
        <v>89.8</v>
      </c>
      <c r="E318" s="104" t="str">
        <f>VLOOKUP(B318,A股数据库20240206!$B:$K,2,0)</f>
        <v>运输业</v>
      </c>
      <c r="F318" s="104">
        <f>VLOOKUP(B318,A股数据库20240206!$B:$K,3,0)</f>
        <v>0</v>
      </c>
      <c r="G318" s="124">
        <f>VLOOKUP(B318,A股数据库20240206!$B:$K,4,0)</f>
        <v>0</v>
      </c>
      <c r="H318" s="124">
        <f>VLOOKUP(B318,A股数据库20240206!$B:$K,5,0)</f>
        <v>0</v>
      </c>
      <c r="I318" s="104" t="str">
        <f>VLOOKUP(B318,A股数据库20240206!$B:$K,6,0)</f>
        <v>运输业</v>
      </c>
      <c r="J318" s="104">
        <f>VLOOKUP(B318,A股数据库20240206!$B:$K,7,0)</f>
        <v>0</v>
      </c>
      <c r="K318" s="104">
        <f>VLOOKUP(B318,A股数据库20240206!$B:$K,8,0)</f>
        <v>0</v>
      </c>
      <c r="L318" s="124">
        <f>VLOOKUP(B318,A股数据库20240206!$B:$K,9,0)</f>
        <v>0</v>
      </c>
      <c r="M318" s="124">
        <f>VLOOKUP(B318,A股数据库20240206!$B:$K,10,0)</f>
        <v>0</v>
      </c>
    </row>
    <row r="319" spans="1:13" ht="18" customHeight="1" x14ac:dyDescent="0.15">
      <c r="A319" s="120" t="s">
        <v>10612</v>
      </c>
      <c r="B319" s="121" t="s">
        <v>7472</v>
      </c>
      <c r="C319" s="122">
        <v>92.13</v>
      </c>
      <c r="D319" s="123">
        <v>89.36</v>
      </c>
      <c r="E319" s="104" t="str">
        <f>VLOOKUP(B319,A股数据库20240206!$B:$K,2,0)</f>
        <v>大金融</v>
      </c>
      <c r="F319" s="104">
        <f>VLOOKUP(B319,A股数据库20240206!$B:$K,3,0)</f>
        <v>0</v>
      </c>
      <c r="G319" s="124">
        <f>VLOOKUP(B319,A股数据库20240206!$B:$K,4,0)</f>
        <v>0</v>
      </c>
      <c r="H319" s="124">
        <f>VLOOKUP(B319,A股数据库20240206!$B:$K,5,0)</f>
        <v>0</v>
      </c>
      <c r="I319" s="104" t="str">
        <f>VLOOKUP(B319,A股数据库20240206!$B:$K,6,0)</f>
        <v>大金融</v>
      </c>
      <c r="J319" s="104">
        <f>VLOOKUP(B319,A股数据库20240206!$B:$K,7,0)</f>
        <v>0</v>
      </c>
      <c r="K319" s="104">
        <f>VLOOKUP(B319,A股数据库20240206!$B:$K,8,0)</f>
        <v>0</v>
      </c>
      <c r="L319" s="124">
        <f>VLOOKUP(B319,A股数据库20240206!$B:$K,9,0)</f>
        <v>0</v>
      </c>
      <c r="M319" s="124">
        <f>VLOOKUP(B319,A股数据库20240206!$B:$K,10,0)</f>
        <v>0</v>
      </c>
    </row>
    <row r="320" spans="1:13" ht="18" customHeight="1" x14ac:dyDescent="0.15">
      <c r="A320" s="120" t="s">
        <v>10613</v>
      </c>
      <c r="B320" s="121" t="s">
        <v>7012</v>
      </c>
      <c r="C320" s="122">
        <v>92.13</v>
      </c>
      <c r="D320" s="123">
        <v>89.87</v>
      </c>
      <c r="E320" s="104" t="str">
        <f>VLOOKUP(B320,A股数据库20240206!$B:$K,2,0)</f>
        <v>大消费</v>
      </c>
      <c r="F320" s="104">
        <f>VLOOKUP(B320,A股数据库20240206!$B:$K,3,0)</f>
        <v>0</v>
      </c>
      <c r="G320" s="124">
        <f>VLOOKUP(B320,A股数据库20240206!$B:$K,4,0)</f>
        <v>0</v>
      </c>
      <c r="H320" s="124">
        <f>VLOOKUP(B320,A股数据库20240206!$B:$K,5,0)</f>
        <v>0</v>
      </c>
      <c r="I320" s="104" t="str">
        <f>VLOOKUP(B320,A股数据库20240206!$B:$K,6,0)</f>
        <v>商贸零售</v>
      </c>
      <c r="J320" s="104">
        <f>VLOOKUP(B320,A股数据库20240206!$B:$K,7,0)</f>
        <v>0</v>
      </c>
      <c r="K320" s="104">
        <f>VLOOKUP(B320,A股数据库20240206!$B:$K,8,0)</f>
        <v>0</v>
      </c>
      <c r="L320" s="124">
        <f>VLOOKUP(B320,A股数据库20240206!$B:$K,9,0)</f>
        <v>0</v>
      </c>
      <c r="M320" s="124">
        <f>VLOOKUP(B320,A股数据库20240206!$B:$K,10,0)</f>
        <v>0</v>
      </c>
    </row>
    <row r="321" spans="1:13" ht="18" customHeight="1" x14ac:dyDescent="0.15">
      <c r="A321" s="120" t="s">
        <v>10614</v>
      </c>
      <c r="B321" s="121" t="s">
        <v>4396</v>
      </c>
      <c r="C321" s="122">
        <v>92.11</v>
      </c>
      <c r="D321" s="123">
        <v>73.88</v>
      </c>
      <c r="E321" s="104" t="str">
        <f>VLOOKUP(B321,A股数据库20240206!$B:$K,2,0)</f>
        <v>大科技</v>
      </c>
      <c r="F321" s="104">
        <f>VLOOKUP(B321,A股数据库20240206!$B:$K,3,0)</f>
        <v>0</v>
      </c>
      <c r="G321" s="124">
        <f>VLOOKUP(B321,A股数据库20240206!$B:$K,4,0)</f>
        <v>0</v>
      </c>
      <c r="H321" s="124">
        <f>VLOOKUP(B321,A股数据库20240206!$B:$K,5,0)</f>
        <v>0</v>
      </c>
      <c r="I321" s="104" t="str">
        <f>VLOOKUP(B321,A股数据库20240206!$B:$K,6,0)</f>
        <v>计算机</v>
      </c>
      <c r="J321" s="104" t="str">
        <f>VLOOKUP(B321,A股数据库20240206!$B:$K,7,0)</f>
        <v>烟草</v>
      </c>
      <c r="K321" s="104">
        <f>VLOOKUP(B321,A股数据库20240206!$B:$K,8,0)</f>
        <v>0</v>
      </c>
      <c r="L321" s="124">
        <f>VLOOKUP(B321,A股数据库20240206!$B:$K,9,0)</f>
        <v>0</v>
      </c>
      <c r="M321" s="124">
        <f>VLOOKUP(B321,A股数据库20240206!$B:$K,10,0)</f>
        <v>0</v>
      </c>
    </row>
    <row r="322" spans="1:13" ht="18" customHeight="1" x14ac:dyDescent="0.15">
      <c r="A322" s="120" t="s">
        <v>10615</v>
      </c>
      <c r="B322" s="121" t="s">
        <v>5816</v>
      </c>
      <c r="C322" s="122">
        <v>92.08</v>
      </c>
      <c r="D322" s="123">
        <v>85.5</v>
      </c>
      <c r="E322" s="104" t="str">
        <f>VLOOKUP(B322,A股数据库20240206!$B:$K,2,0)</f>
        <v>运输业</v>
      </c>
      <c r="F322" s="104" t="str">
        <f>VLOOKUP(B322,A股数据库20240206!$B:$K,3,0)</f>
        <v>大消费</v>
      </c>
      <c r="G322" s="124">
        <f>VLOOKUP(B322,A股数据库20240206!$B:$K,4,0)</f>
        <v>0</v>
      </c>
      <c r="H322" s="124">
        <f>VLOOKUP(B322,A股数据库20240206!$B:$K,5,0)</f>
        <v>0</v>
      </c>
      <c r="I322" s="104" t="str">
        <f>VLOOKUP(B322,A股数据库20240206!$B:$K,6,0)</f>
        <v>运输业</v>
      </c>
      <c r="J322" s="104" t="str">
        <f>VLOOKUP(B322,A股数据库20240206!$B:$K,7,0)</f>
        <v>假期经济</v>
      </c>
      <c r="K322" s="104">
        <f>VLOOKUP(B322,A股数据库20240206!$B:$K,8,0)</f>
        <v>0</v>
      </c>
      <c r="L322" s="124">
        <f>VLOOKUP(B322,A股数据库20240206!$B:$K,9,0)</f>
        <v>0</v>
      </c>
      <c r="M322" s="124">
        <f>VLOOKUP(B322,A股数据库20240206!$B:$K,10,0)</f>
        <v>0</v>
      </c>
    </row>
    <row r="323" spans="1:13" ht="18" customHeight="1" x14ac:dyDescent="0.15">
      <c r="A323" s="120" t="s">
        <v>10616</v>
      </c>
      <c r="B323" s="121" t="s">
        <v>6960</v>
      </c>
      <c r="C323" s="122">
        <v>92.07</v>
      </c>
      <c r="D323" s="123">
        <v>93.54</v>
      </c>
      <c r="E323" s="104" t="str">
        <f>VLOOKUP(B323,A股数据库20240206!$B:$K,2,0)</f>
        <v>运输业</v>
      </c>
      <c r="F323" s="104">
        <f>VLOOKUP(B323,A股数据库20240206!$B:$K,3,0)</f>
        <v>0</v>
      </c>
      <c r="G323" s="124">
        <f>VLOOKUP(B323,A股数据库20240206!$B:$K,4,0)</f>
        <v>0</v>
      </c>
      <c r="H323" s="124">
        <f>VLOOKUP(B323,A股数据库20240206!$B:$K,5,0)</f>
        <v>0</v>
      </c>
      <c r="I323" s="104" t="str">
        <f>VLOOKUP(B323,A股数据库20240206!$B:$K,6,0)</f>
        <v>运输业</v>
      </c>
      <c r="J323" s="104">
        <f>VLOOKUP(B323,A股数据库20240206!$B:$K,7,0)</f>
        <v>0</v>
      </c>
      <c r="K323" s="104">
        <f>VLOOKUP(B323,A股数据库20240206!$B:$K,8,0)</f>
        <v>0</v>
      </c>
      <c r="L323" s="124">
        <f>VLOOKUP(B323,A股数据库20240206!$B:$K,9,0)</f>
        <v>0</v>
      </c>
      <c r="M323" s="124">
        <f>VLOOKUP(B323,A股数据库20240206!$B:$K,10,0)</f>
        <v>0</v>
      </c>
    </row>
    <row r="324" spans="1:13" ht="18" customHeight="1" x14ac:dyDescent="0.15">
      <c r="A324" s="120" t="s">
        <v>10617</v>
      </c>
      <c r="B324" s="121" t="s">
        <v>2648</v>
      </c>
      <c r="C324" s="122">
        <v>92.01</v>
      </c>
      <c r="D324" s="123">
        <v>95.48</v>
      </c>
      <c r="E324" s="104" t="str">
        <f>VLOOKUP(B324,A股数据库20240206!$B:$K,2,0)</f>
        <v>大金融</v>
      </c>
      <c r="F324" s="104">
        <f>VLOOKUP(B324,A股数据库20240206!$B:$K,3,0)</f>
        <v>0</v>
      </c>
      <c r="G324" s="124">
        <f>VLOOKUP(B324,A股数据库20240206!$B:$K,4,0)</f>
        <v>0</v>
      </c>
      <c r="H324" s="124">
        <f>VLOOKUP(B324,A股数据库20240206!$B:$K,5,0)</f>
        <v>0</v>
      </c>
      <c r="I324" s="104" t="str">
        <f>VLOOKUP(B324,A股数据库20240206!$B:$K,6,0)</f>
        <v>大金融</v>
      </c>
      <c r="J324" s="104">
        <f>VLOOKUP(B324,A股数据库20240206!$B:$K,7,0)</f>
        <v>0</v>
      </c>
      <c r="K324" s="104">
        <f>VLOOKUP(B324,A股数据库20240206!$B:$K,8,0)</f>
        <v>0</v>
      </c>
      <c r="L324" s="124">
        <f>VLOOKUP(B324,A股数据库20240206!$B:$K,9,0)</f>
        <v>0</v>
      </c>
      <c r="M324" s="124">
        <f>VLOOKUP(B324,A股数据库20240206!$B:$K,10,0)</f>
        <v>0</v>
      </c>
    </row>
    <row r="325" spans="1:13" ht="18" customHeight="1" x14ac:dyDescent="0.15">
      <c r="A325" s="120" t="s">
        <v>10618</v>
      </c>
      <c r="B325" s="121" t="s">
        <v>854</v>
      </c>
      <c r="C325" s="122">
        <v>92</v>
      </c>
      <c r="D325" s="123">
        <v>69.2</v>
      </c>
      <c r="E325" s="104" t="str">
        <f>VLOOKUP(B325,A股数据库20240206!$B:$K,2,0)</f>
        <v>地产基建</v>
      </c>
      <c r="F325" s="104">
        <f>VLOOKUP(B325,A股数据库20240206!$B:$K,3,0)</f>
        <v>0</v>
      </c>
      <c r="G325" s="124">
        <f>VLOOKUP(B325,A股数据库20240206!$B:$K,4,0)</f>
        <v>0</v>
      </c>
      <c r="H325" s="124">
        <f>VLOOKUP(B325,A股数据库20240206!$B:$K,5,0)</f>
        <v>0</v>
      </c>
      <c r="I325" s="104" t="str">
        <f>VLOOKUP(B325,A股数据库20240206!$B:$K,6,0)</f>
        <v>基建</v>
      </c>
      <c r="J325" s="104">
        <f>VLOOKUP(B325,A股数据库20240206!$B:$K,7,0)</f>
        <v>0</v>
      </c>
      <c r="K325" s="104">
        <f>VLOOKUP(B325,A股数据库20240206!$B:$K,8,0)</f>
        <v>0</v>
      </c>
      <c r="L325" s="124">
        <f>VLOOKUP(B325,A股数据库20240206!$B:$K,9,0)</f>
        <v>0</v>
      </c>
      <c r="M325" s="124">
        <f>VLOOKUP(B325,A股数据库20240206!$B:$K,10,0)</f>
        <v>0</v>
      </c>
    </row>
    <row r="326" spans="1:13" ht="18" customHeight="1" x14ac:dyDescent="0.15">
      <c r="A326" s="120" t="s">
        <v>10619</v>
      </c>
      <c r="B326" s="121" t="s">
        <v>6790</v>
      </c>
      <c r="C326" s="122">
        <v>91.99</v>
      </c>
      <c r="D326" s="123">
        <v>86.71</v>
      </c>
      <c r="E326" s="104" t="str">
        <f>VLOOKUP(B326,A股数据库20240206!$B:$K,2,0)</f>
        <v>大消费</v>
      </c>
      <c r="F326" s="104" t="str">
        <f>VLOOKUP(B326,A股数据库20240206!$B:$K,3,0)</f>
        <v>周期</v>
      </c>
      <c r="G326" s="124">
        <f>VLOOKUP(B326,A股数据库20240206!$B:$K,4,0)</f>
        <v>0</v>
      </c>
      <c r="H326" s="124">
        <f>VLOOKUP(B326,A股数据库20240206!$B:$K,5,0)</f>
        <v>0</v>
      </c>
      <c r="I326" s="104" t="str">
        <f>VLOOKUP(B326,A股数据库20240206!$B:$K,6,0)</f>
        <v>商贸零售</v>
      </c>
      <c r="J326" s="104" t="str">
        <f>VLOOKUP(B326,A股数据库20240206!$B:$K,7,0)</f>
        <v>有色金属</v>
      </c>
      <c r="K326" s="104">
        <f>VLOOKUP(B326,A股数据库20240206!$B:$K,8,0)</f>
        <v>0</v>
      </c>
      <c r="L326" s="124">
        <f>VLOOKUP(B326,A股数据库20240206!$B:$K,9,0)</f>
        <v>0</v>
      </c>
      <c r="M326" s="124">
        <f>VLOOKUP(B326,A股数据库20240206!$B:$K,10,0)</f>
        <v>0</v>
      </c>
    </row>
    <row r="327" spans="1:13" ht="18" customHeight="1" x14ac:dyDescent="0.15">
      <c r="A327" s="120" t="s">
        <v>10620</v>
      </c>
      <c r="B327" s="121" t="s">
        <v>454</v>
      </c>
      <c r="C327" s="122">
        <v>91.97</v>
      </c>
      <c r="D327" s="123">
        <v>68.75</v>
      </c>
      <c r="E327" s="104" t="str">
        <f>VLOOKUP(B327,A股数据库20240206!$B:$K,2,0)</f>
        <v>大金融</v>
      </c>
      <c r="F327" s="104">
        <f>VLOOKUP(B327,A股数据库20240206!$B:$K,3,0)</f>
        <v>0</v>
      </c>
      <c r="G327" s="124">
        <f>VLOOKUP(B327,A股数据库20240206!$B:$K,4,0)</f>
        <v>0</v>
      </c>
      <c r="H327" s="124">
        <f>VLOOKUP(B327,A股数据库20240206!$B:$K,5,0)</f>
        <v>0</v>
      </c>
      <c r="I327" s="104" t="str">
        <f>VLOOKUP(B327,A股数据库20240206!$B:$K,6,0)</f>
        <v>大金融</v>
      </c>
      <c r="J327" s="104">
        <f>VLOOKUP(B327,A股数据库20240206!$B:$K,7,0)</f>
        <v>0</v>
      </c>
      <c r="K327" s="104">
        <f>VLOOKUP(B327,A股数据库20240206!$B:$K,8,0)</f>
        <v>0</v>
      </c>
      <c r="L327" s="124">
        <f>VLOOKUP(B327,A股数据库20240206!$B:$K,9,0)</f>
        <v>0</v>
      </c>
      <c r="M327" s="124">
        <f>VLOOKUP(B327,A股数据库20240206!$B:$K,10,0)</f>
        <v>0</v>
      </c>
    </row>
    <row r="328" spans="1:13" ht="18" customHeight="1" x14ac:dyDescent="0.15">
      <c r="A328" s="120" t="s">
        <v>10621</v>
      </c>
      <c r="B328" s="121" t="s">
        <v>8262</v>
      </c>
      <c r="C328" s="122">
        <v>91.96</v>
      </c>
      <c r="D328" s="123">
        <v>86.63</v>
      </c>
      <c r="E328" s="104" t="str">
        <f>VLOOKUP(B328,A股数据库20240206!$B:$K,2,0)</f>
        <v>大金融</v>
      </c>
      <c r="F328" s="104">
        <f>VLOOKUP(B328,A股数据库20240206!$B:$K,3,0)</f>
        <v>0</v>
      </c>
      <c r="G328" s="124">
        <f>VLOOKUP(B328,A股数据库20240206!$B:$K,4,0)</f>
        <v>0</v>
      </c>
      <c r="H328" s="124">
        <f>VLOOKUP(B328,A股数据库20240206!$B:$K,5,0)</f>
        <v>0</v>
      </c>
      <c r="I328" s="104" t="str">
        <f>VLOOKUP(B328,A股数据库20240206!$B:$K,6,0)</f>
        <v>大金融</v>
      </c>
      <c r="J328" s="104">
        <f>VLOOKUP(B328,A股数据库20240206!$B:$K,7,0)</f>
        <v>0</v>
      </c>
      <c r="K328" s="104">
        <f>VLOOKUP(B328,A股数据库20240206!$B:$K,8,0)</f>
        <v>0</v>
      </c>
      <c r="L328" s="124">
        <f>VLOOKUP(B328,A股数据库20240206!$B:$K,9,0)</f>
        <v>0</v>
      </c>
      <c r="M328" s="124">
        <f>VLOOKUP(B328,A股数据库20240206!$B:$K,10,0)</f>
        <v>0</v>
      </c>
    </row>
    <row r="329" spans="1:13" ht="18" customHeight="1" x14ac:dyDescent="0.15">
      <c r="A329" s="120" t="s">
        <v>10622</v>
      </c>
      <c r="B329" s="121" t="s">
        <v>7680</v>
      </c>
      <c r="C329" s="122">
        <v>91.95</v>
      </c>
      <c r="D329" s="123">
        <v>87.38</v>
      </c>
      <c r="E329" s="104" t="str">
        <f>VLOOKUP(B329,A股数据库20240206!$B:$K,2,0)</f>
        <v>大金融</v>
      </c>
      <c r="F329" s="104">
        <f>VLOOKUP(B329,A股数据库20240206!$B:$K,3,0)</f>
        <v>0</v>
      </c>
      <c r="G329" s="124">
        <f>VLOOKUP(B329,A股数据库20240206!$B:$K,4,0)</f>
        <v>0</v>
      </c>
      <c r="H329" s="124">
        <f>VLOOKUP(B329,A股数据库20240206!$B:$K,5,0)</f>
        <v>0</v>
      </c>
      <c r="I329" s="104" t="str">
        <f>VLOOKUP(B329,A股数据库20240206!$B:$K,6,0)</f>
        <v>大金融</v>
      </c>
      <c r="J329" s="104">
        <f>VLOOKUP(B329,A股数据库20240206!$B:$K,7,0)</f>
        <v>0</v>
      </c>
      <c r="K329" s="104">
        <f>VLOOKUP(B329,A股数据库20240206!$B:$K,8,0)</f>
        <v>0</v>
      </c>
      <c r="L329" s="124">
        <f>VLOOKUP(B329,A股数据库20240206!$B:$K,9,0)</f>
        <v>0</v>
      </c>
      <c r="M329" s="124">
        <f>VLOOKUP(B329,A股数据库20240206!$B:$K,10,0)</f>
        <v>0</v>
      </c>
    </row>
    <row r="330" spans="1:13" ht="18" customHeight="1" x14ac:dyDescent="0.15">
      <c r="A330" s="120" t="s">
        <v>10623</v>
      </c>
      <c r="B330" s="121" t="s">
        <v>6278</v>
      </c>
      <c r="C330" s="122">
        <v>91.92</v>
      </c>
      <c r="D330" s="123">
        <v>89.95</v>
      </c>
      <c r="E330" s="104" t="str">
        <f>VLOOKUP(B330,A股数据库20240206!$B:$K,2,0)</f>
        <v>地产基建</v>
      </c>
      <c r="F330" s="104">
        <f>VLOOKUP(B330,A股数据库20240206!$B:$K,3,0)</f>
        <v>0</v>
      </c>
      <c r="G330" s="124">
        <f>VLOOKUP(B330,A股数据库20240206!$B:$K,4,0)</f>
        <v>0</v>
      </c>
      <c r="H330" s="124">
        <f>VLOOKUP(B330,A股数据库20240206!$B:$K,5,0)</f>
        <v>0</v>
      </c>
      <c r="I330" s="104" t="str">
        <f>VLOOKUP(B330,A股数据库20240206!$B:$K,6,0)</f>
        <v>房地产</v>
      </c>
      <c r="J330" s="104">
        <f>VLOOKUP(B330,A股数据库20240206!$B:$K,7,0)</f>
        <v>0</v>
      </c>
      <c r="K330" s="104">
        <f>VLOOKUP(B330,A股数据库20240206!$B:$K,8,0)</f>
        <v>0</v>
      </c>
      <c r="L330" s="124">
        <f>VLOOKUP(B330,A股数据库20240206!$B:$K,9,0)</f>
        <v>0</v>
      </c>
      <c r="M330" s="124">
        <f>VLOOKUP(B330,A股数据库20240206!$B:$K,10,0)</f>
        <v>0</v>
      </c>
    </row>
    <row r="331" spans="1:13" ht="18" customHeight="1" x14ac:dyDescent="0.15">
      <c r="A331" s="120" t="s">
        <v>10624</v>
      </c>
      <c r="B331" s="121" t="s">
        <v>8790</v>
      </c>
      <c r="C331" s="122">
        <v>91.9</v>
      </c>
      <c r="D331" s="123">
        <v>88.82</v>
      </c>
      <c r="E331" s="104" t="str">
        <f>VLOOKUP(B331,A股数据库20240206!$B:$K,2,0)</f>
        <v>运输业</v>
      </c>
      <c r="F331" s="104" t="str">
        <f>VLOOKUP(B331,A股数据库20240206!$B:$K,3,0)</f>
        <v>大消费</v>
      </c>
      <c r="G331" s="124">
        <f>VLOOKUP(B331,A股数据库20240206!$B:$K,4,0)</f>
        <v>0</v>
      </c>
      <c r="H331" s="124">
        <f>VLOOKUP(B331,A股数据库20240206!$B:$K,5,0)</f>
        <v>0</v>
      </c>
      <c r="I331" s="104" t="str">
        <f>VLOOKUP(B331,A股数据库20240206!$B:$K,6,0)</f>
        <v>运输业</v>
      </c>
      <c r="J331" s="104" t="str">
        <f>VLOOKUP(B331,A股数据库20240206!$B:$K,7,0)</f>
        <v>假期经济</v>
      </c>
      <c r="K331" s="104">
        <f>VLOOKUP(B331,A股数据库20240206!$B:$K,8,0)</f>
        <v>0</v>
      </c>
      <c r="L331" s="124">
        <f>VLOOKUP(B331,A股数据库20240206!$B:$K,9,0)</f>
        <v>0</v>
      </c>
      <c r="M331" s="124">
        <f>VLOOKUP(B331,A股数据库20240206!$B:$K,10,0)</f>
        <v>0</v>
      </c>
    </row>
    <row r="332" spans="1:13" ht="18" customHeight="1" x14ac:dyDescent="0.15">
      <c r="A332" s="120" t="s">
        <v>10625</v>
      </c>
      <c r="B332" s="121" t="s">
        <v>5810</v>
      </c>
      <c r="C332" s="122">
        <v>91.88</v>
      </c>
      <c r="D332" s="123">
        <v>84.06</v>
      </c>
      <c r="E332" s="104" t="str">
        <f>VLOOKUP(B332,A股数据库20240206!$B:$K,2,0)</f>
        <v>运输业</v>
      </c>
      <c r="F332" s="104">
        <f>VLOOKUP(B332,A股数据库20240206!$B:$K,3,0)</f>
        <v>0</v>
      </c>
      <c r="G332" s="124">
        <f>VLOOKUP(B332,A股数据库20240206!$B:$K,4,0)</f>
        <v>0</v>
      </c>
      <c r="H332" s="124">
        <f>VLOOKUP(B332,A股数据库20240206!$B:$K,5,0)</f>
        <v>0</v>
      </c>
      <c r="I332" s="104" t="str">
        <f>VLOOKUP(B332,A股数据库20240206!$B:$K,6,0)</f>
        <v>运输业</v>
      </c>
      <c r="J332" s="104">
        <f>VLOOKUP(B332,A股数据库20240206!$B:$K,7,0)</f>
        <v>0</v>
      </c>
      <c r="K332" s="104">
        <f>VLOOKUP(B332,A股数据库20240206!$B:$K,8,0)</f>
        <v>0</v>
      </c>
      <c r="L332" s="124">
        <f>VLOOKUP(B332,A股数据库20240206!$B:$K,9,0)</f>
        <v>0</v>
      </c>
      <c r="M332" s="124">
        <f>VLOOKUP(B332,A股数据库20240206!$B:$K,10,0)</f>
        <v>0</v>
      </c>
    </row>
    <row r="333" spans="1:13" ht="18" customHeight="1" x14ac:dyDescent="0.15">
      <c r="A333" s="120" t="s">
        <v>10626</v>
      </c>
      <c r="B333" s="121" t="s">
        <v>1912</v>
      </c>
      <c r="C333" s="122">
        <v>91.87</v>
      </c>
      <c r="D333" s="123">
        <v>96.84</v>
      </c>
      <c r="E333" s="104" t="str">
        <f>VLOOKUP(B333,A股数据库20240206!$B:$K,2,0)</f>
        <v>大科技</v>
      </c>
      <c r="F333" s="104">
        <f>VLOOKUP(B333,A股数据库20240206!$B:$K,3,0)</f>
        <v>0</v>
      </c>
      <c r="G333" s="124">
        <f>VLOOKUP(B333,A股数据库20240206!$B:$K,4,0)</f>
        <v>0</v>
      </c>
      <c r="H333" s="124">
        <f>VLOOKUP(B333,A股数据库20240206!$B:$K,5,0)</f>
        <v>0</v>
      </c>
      <c r="I333" s="104" t="str">
        <f>VLOOKUP(B333,A股数据库20240206!$B:$K,6,0)</f>
        <v>传媒</v>
      </c>
      <c r="J333" s="104">
        <f>VLOOKUP(B333,A股数据库20240206!$B:$K,7,0)</f>
        <v>0</v>
      </c>
      <c r="K333" s="104">
        <f>VLOOKUP(B333,A股数据库20240206!$B:$K,8,0)</f>
        <v>0</v>
      </c>
      <c r="L333" s="124">
        <f>VLOOKUP(B333,A股数据库20240206!$B:$K,9,0)</f>
        <v>0</v>
      </c>
      <c r="M333" s="124">
        <f>VLOOKUP(B333,A股数据库20240206!$B:$K,10,0)</f>
        <v>0</v>
      </c>
    </row>
    <row r="334" spans="1:13" ht="18" customHeight="1" x14ac:dyDescent="0.15">
      <c r="A334" s="120" t="s">
        <v>10627</v>
      </c>
      <c r="B334" s="121" t="s">
        <v>3800</v>
      </c>
      <c r="C334" s="122">
        <v>91.84</v>
      </c>
      <c r="D334" s="123">
        <v>86.03</v>
      </c>
      <c r="E334" s="104" t="str">
        <f>VLOOKUP(B334,A股数据库20240206!$B:$K,2,0)</f>
        <v>大科技</v>
      </c>
      <c r="F334" s="104">
        <f>VLOOKUP(B334,A股数据库20240206!$B:$K,3,0)</f>
        <v>0</v>
      </c>
      <c r="G334" s="124">
        <f>VLOOKUP(B334,A股数据库20240206!$B:$K,4,0)</f>
        <v>0</v>
      </c>
      <c r="H334" s="124">
        <f>VLOOKUP(B334,A股数据库20240206!$B:$K,5,0)</f>
        <v>0</v>
      </c>
      <c r="I334" s="104" t="str">
        <f>VLOOKUP(B334,A股数据库20240206!$B:$K,6,0)</f>
        <v>电子</v>
      </c>
      <c r="J334" s="104">
        <f>VLOOKUP(B334,A股数据库20240206!$B:$K,7,0)</f>
        <v>0</v>
      </c>
      <c r="K334" s="104">
        <f>VLOOKUP(B334,A股数据库20240206!$B:$K,8,0)</f>
        <v>0</v>
      </c>
      <c r="L334" s="124">
        <f>VLOOKUP(B334,A股数据库20240206!$B:$K,9,0)</f>
        <v>0</v>
      </c>
      <c r="M334" s="124">
        <f>VLOOKUP(B334,A股数据库20240206!$B:$K,10,0)</f>
        <v>0</v>
      </c>
    </row>
    <row r="335" spans="1:13" ht="18" customHeight="1" x14ac:dyDescent="0.15">
      <c r="A335" s="120" t="s">
        <v>10628</v>
      </c>
      <c r="B335" s="121" t="s">
        <v>6694</v>
      </c>
      <c r="C335" s="122">
        <v>91.82</v>
      </c>
      <c r="D335" s="123">
        <v>92.6</v>
      </c>
      <c r="E335" s="104" t="str">
        <f>VLOOKUP(B335,A股数据库20240206!$B:$K,2,0)</f>
        <v>乡村振兴</v>
      </c>
      <c r="F335" s="104">
        <f>VLOOKUP(B335,A股数据库20240206!$B:$K,3,0)</f>
        <v>0</v>
      </c>
      <c r="G335" s="124">
        <f>VLOOKUP(B335,A股数据库20240206!$B:$K,4,0)</f>
        <v>0</v>
      </c>
      <c r="H335" s="124">
        <f>VLOOKUP(B335,A股数据库20240206!$B:$K,5,0)</f>
        <v>0</v>
      </c>
      <c r="I335" s="104" t="str">
        <f>VLOOKUP(B335,A股数据库20240206!$B:$K,6,0)</f>
        <v>乡村振兴</v>
      </c>
      <c r="J335" s="104">
        <f>VLOOKUP(B335,A股数据库20240206!$B:$K,7,0)</f>
        <v>0</v>
      </c>
      <c r="K335" s="104">
        <f>VLOOKUP(B335,A股数据库20240206!$B:$K,8,0)</f>
        <v>0</v>
      </c>
      <c r="L335" s="124">
        <f>VLOOKUP(B335,A股数据库20240206!$B:$K,9,0)</f>
        <v>0</v>
      </c>
      <c r="M335" s="124">
        <f>VLOOKUP(B335,A股数据库20240206!$B:$K,10,0)</f>
        <v>0</v>
      </c>
    </row>
    <row r="336" spans="1:13" ht="18" customHeight="1" x14ac:dyDescent="0.15">
      <c r="A336" s="120" t="s">
        <v>10629</v>
      </c>
      <c r="B336" s="121" t="s">
        <v>8786</v>
      </c>
      <c r="C336" s="122">
        <v>91.81</v>
      </c>
      <c r="D336" s="123">
        <v>95.32</v>
      </c>
      <c r="E336" s="104" t="str">
        <f>VLOOKUP(B336,A股数据库20240206!$B:$K,2,0)</f>
        <v>医药生物</v>
      </c>
      <c r="F336" s="104">
        <f>VLOOKUP(B336,A股数据库20240206!$B:$K,3,0)</f>
        <v>0</v>
      </c>
      <c r="G336" s="124">
        <f>VLOOKUP(B336,A股数据库20240206!$B:$K,4,0)</f>
        <v>0</v>
      </c>
      <c r="H336" s="124">
        <f>VLOOKUP(B336,A股数据库20240206!$B:$K,5,0)</f>
        <v>0</v>
      </c>
      <c r="I336" s="104" t="str">
        <f>VLOOKUP(B336,A股数据库20240206!$B:$K,6,0)</f>
        <v>医药生物</v>
      </c>
      <c r="J336" s="104">
        <f>VLOOKUP(B336,A股数据库20240206!$B:$K,7,0)</f>
        <v>0</v>
      </c>
      <c r="K336" s="104">
        <f>VLOOKUP(B336,A股数据库20240206!$B:$K,8,0)</f>
        <v>0</v>
      </c>
      <c r="L336" s="124">
        <f>VLOOKUP(B336,A股数据库20240206!$B:$K,9,0)</f>
        <v>0</v>
      </c>
      <c r="M336" s="124">
        <f>VLOOKUP(B336,A股数据库20240206!$B:$K,10,0)</f>
        <v>0</v>
      </c>
    </row>
    <row r="337" spans="1:13" ht="18" customHeight="1" x14ac:dyDescent="0.15">
      <c r="A337" s="120" t="s">
        <v>10630</v>
      </c>
      <c r="B337" s="121" t="s">
        <v>7608</v>
      </c>
      <c r="C337" s="122">
        <v>91.81</v>
      </c>
      <c r="D337" s="123">
        <v>92.87</v>
      </c>
      <c r="E337" s="104" t="str">
        <f>VLOOKUP(B337,A股数据库20240206!$B:$K,2,0)</f>
        <v>周期</v>
      </c>
      <c r="F337" s="104">
        <f>VLOOKUP(B337,A股数据库20240206!$B:$K,3,0)</f>
        <v>0</v>
      </c>
      <c r="G337" s="124">
        <f>VLOOKUP(B337,A股数据库20240206!$B:$K,4,0)</f>
        <v>0</v>
      </c>
      <c r="H337" s="124">
        <f>VLOOKUP(B337,A股数据库20240206!$B:$K,5,0)</f>
        <v>0</v>
      </c>
      <c r="I337" s="104" t="str">
        <f>VLOOKUP(B337,A股数据库20240206!$B:$K,6,0)</f>
        <v>煤炭</v>
      </c>
      <c r="J337" s="104">
        <f>VLOOKUP(B337,A股数据库20240206!$B:$K,7,0)</f>
        <v>0</v>
      </c>
      <c r="K337" s="104">
        <f>VLOOKUP(B337,A股数据库20240206!$B:$K,8,0)</f>
        <v>0</v>
      </c>
      <c r="L337" s="124">
        <f>VLOOKUP(B337,A股数据库20240206!$B:$K,9,0)</f>
        <v>0</v>
      </c>
      <c r="M337" s="124">
        <f>VLOOKUP(B337,A股数据库20240206!$B:$K,10,0)</f>
        <v>0</v>
      </c>
    </row>
    <row r="338" spans="1:13" ht="18" customHeight="1" x14ac:dyDescent="0.15">
      <c r="A338" s="120" t="s">
        <v>10631</v>
      </c>
      <c r="B338" s="121" t="s">
        <v>7256</v>
      </c>
      <c r="C338" s="122">
        <v>91.8</v>
      </c>
      <c r="D338" s="123">
        <v>88.68</v>
      </c>
      <c r="E338" s="104" t="str">
        <f>VLOOKUP(B338,A股数据库20240206!$B:$K,2,0)</f>
        <v>大金融</v>
      </c>
      <c r="F338" s="104">
        <f>VLOOKUP(B338,A股数据库20240206!$B:$K,3,0)</f>
        <v>0</v>
      </c>
      <c r="G338" s="124">
        <f>VLOOKUP(B338,A股数据库20240206!$B:$K,4,0)</f>
        <v>0</v>
      </c>
      <c r="H338" s="124">
        <f>VLOOKUP(B338,A股数据库20240206!$B:$K,5,0)</f>
        <v>0</v>
      </c>
      <c r="I338" s="104" t="str">
        <f>VLOOKUP(B338,A股数据库20240206!$B:$K,6,0)</f>
        <v>大金融</v>
      </c>
      <c r="J338" s="104">
        <f>VLOOKUP(B338,A股数据库20240206!$B:$K,7,0)</f>
        <v>0</v>
      </c>
      <c r="K338" s="104">
        <f>VLOOKUP(B338,A股数据库20240206!$B:$K,8,0)</f>
        <v>0</v>
      </c>
      <c r="L338" s="124">
        <f>VLOOKUP(B338,A股数据库20240206!$B:$K,9,0)</f>
        <v>0</v>
      </c>
      <c r="M338" s="124">
        <f>VLOOKUP(B338,A股数据库20240206!$B:$K,10,0)</f>
        <v>0</v>
      </c>
    </row>
    <row r="339" spans="1:13" ht="18" customHeight="1" x14ac:dyDescent="0.15">
      <c r="A339" s="120" t="s">
        <v>10632</v>
      </c>
      <c r="B339" s="121" t="s">
        <v>1654</v>
      </c>
      <c r="C339" s="122">
        <v>91.77</v>
      </c>
      <c r="D339" s="123">
        <v>90.52</v>
      </c>
      <c r="E339" s="104" t="str">
        <f>VLOOKUP(B339,A股数据库20240206!$B:$K,2,0)</f>
        <v>新能源</v>
      </c>
      <c r="F339" s="104" t="str">
        <f>VLOOKUP(B339,A股数据库20240206!$B:$K,3,0)</f>
        <v>高端制造</v>
      </c>
      <c r="G339" s="124">
        <f>VLOOKUP(B339,A股数据库20240206!$B:$K,4,0)</f>
        <v>0</v>
      </c>
      <c r="H339" s="124">
        <f>VLOOKUP(B339,A股数据库20240206!$B:$K,5,0)</f>
        <v>0</v>
      </c>
      <c r="I339" s="104" t="str">
        <f>VLOOKUP(B339,A股数据库20240206!$B:$K,6,0)</f>
        <v>电网</v>
      </c>
      <c r="J339" s="104" t="str">
        <f>VLOOKUP(B339,A股数据库20240206!$B:$K,7,0)</f>
        <v>机械</v>
      </c>
      <c r="K339" s="104">
        <f>VLOOKUP(B339,A股数据库20240206!$B:$K,8,0)</f>
        <v>0</v>
      </c>
      <c r="L339" s="124">
        <f>VLOOKUP(B339,A股数据库20240206!$B:$K,9,0)</f>
        <v>0</v>
      </c>
      <c r="M339" s="124">
        <f>VLOOKUP(B339,A股数据库20240206!$B:$K,10,0)</f>
        <v>0</v>
      </c>
    </row>
    <row r="340" spans="1:13" ht="18" customHeight="1" x14ac:dyDescent="0.15">
      <c r="A340" s="120" t="s">
        <v>10633</v>
      </c>
      <c r="B340" s="121" t="s">
        <v>6038</v>
      </c>
      <c r="C340" s="122">
        <v>91.72</v>
      </c>
      <c r="D340" s="123">
        <v>91.08</v>
      </c>
      <c r="E340" s="104" t="str">
        <f>VLOOKUP(B340,A股数据库20240206!$B:$K,2,0)</f>
        <v>地产基建</v>
      </c>
      <c r="F340" s="104" t="str">
        <f>VLOOKUP(B340,A股数据库20240206!$B:$K,3,0)</f>
        <v>周期</v>
      </c>
      <c r="G340" s="124">
        <f>VLOOKUP(B340,A股数据库20240206!$B:$K,4,0)</f>
        <v>0</v>
      </c>
      <c r="H340" s="124">
        <f>VLOOKUP(B340,A股数据库20240206!$B:$K,5,0)</f>
        <v>0</v>
      </c>
      <c r="I340" s="104" t="str">
        <f>VLOOKUP(B340,A股数据库20240206!$B:$K,6,0)</f>
        <v>基建</v>
      </c>
      <c r="J340" s="104" t="str">
        <f>VLOOKUP(B340,A股数据库20240206!$B:$K,7,0)</f>
        <v>化工</v>
      </c>
      <c r="K340" s="104">
        <f>VLOOKUP(B340,A股数据库20240206!$B:$K,8,0)</f>
        <v>0</v>
      </c>
      <c r="L340" s="124">
        <f>VLOOKUP(B340,A股数据库20240206!$B:$K,9,0)</f>
        <v>0</v>
      </c>
      <c r="M340" s="124">
        <f>VLOOKUP(B340,A股数据库20240206!$B:$K,10,0)</f>
        <v>0</v>
      </c>
    </row>
    <row r="341" spans="1:13" ht="18" customHeight="1" x14ac:dyDescent="0.15">
      <c r="A341" s="120" t="s">
        <v>10634</v>
      </c>
      <c r="B341" s="121" t="s">
        <v>1940</v>
      </c>
      <c r="C341" s="122">
        <v>91.72</v>
      </c>
      <c r="D341" s="123">
        <v>90.92</v>
      </c>
      <c r="E341" s="104" t="str">
        <f>VLOOKUP(B341,A股数据库20240206!$B:$K,2,0)</f>
        <v>大科技</v>
      </c>
      <c r="F341" s="104">
        <f>VLOOKUP(B341,A股数据库20240206!$B:$K,3,0)</f>
        <v>0</v>
      </c>
      <c r="G341" s="124">
        <f>VLOOKUP(B341,A股数据库20240206!$B:$K,4,0)</f>
        <v>0</v>
      </c>
      <c r="H341" s="124">
        <f>VLOOKUP(B341,A股数据库20240206!$B:$K,5,0)</f>
        <v>0</v>
      </c>
      <c r="I341" s="104" t="str">
        <f>VLOOKUP(B341,A股数据库20240206!$B:$K,6,0)</f>
        <v>计算机</v>
      </c>
      <c r="J341" s="104">
        <f>VLOOKUP(B341,A股数据库20240206!$B:$K,7,0)</f>
        <v>0</v>
      </c>
      <c r="K341" s="104">
        <f>VLOOKUP(B341,A股数据库20240206!$B:$K,8,0)</f>
        <v>0</v>
      </c>
      <c r="L341" s="124">
        <f>VLOOKUP(B341,A股数据库20240206!$B:$K,9,0)</f>
        <v>0</v>
      </c>
      <c r="M341" s="124">
        <f>VLOOKUP(B341,A股数据库20240206!$B:$K,10,0)</f>
        <v>0</v>
      </c>
    </row>
    <row r="342" spans="1:13" ht="18" customHeight="1" x14ac:dyDescent="0.15">
      <c r="A342" s="120" t="s">
        <v>10635</v>
      </c>
      <c r="B342" s="121" t="s">
        <v>1084</v>
      </c>
      <c r="C342" s="122">
        <v>91.72</v>
      </c>
      <c r="D342" s="123">
        <v>90.76</v>
      </c>
      <c r="E342" s="104" t="str">
        <f>VLOOKUP(B342,A股数据库20240206!$B:$K,2,0)</f>
        <v>地产基建</v>
      </c>
      <c r="F342" s="104" t="str">
        <f>VLOOKUP(B342,A股数据库20240206!$B:$K,3,0)</f>
        <v>大消费</v>
      </c>
      <c r="G342" s="124">
        <f>VLOOKUP(B342,A股数据库20240206!$B:$K,4,0)</f>
        <v>0</v>
      </c>
      <c r="H342" s="124">
        <f>VLOOKUP(B342,A股数据库20240206!$B:$K,5,0)</f>
        <v>0</v>
      </c>
      <c r="I342" s="104" t="str">
        <f>VLOOKUP(B342,A股数据库20240206!$B:$K,6,0)</f>
        <v>基建</v>
      </c>
      <c r="J342" s="104" t="str">
        <f>VLOOKUP(B342,A股数据库20240206!$B:$K,7,0)</f>
        <v>家居用品</v>
      </c>
      <c r="K342" s="104" t="str">
        <f>VLOOKUP(B342,A股数据库20240206!$B:$K,8,0)</f>
        <v>电商</v>
      </c>
      <c r="L342" s="124">
        <f>VLOOKUP(B342,A股数据库20240206!$B:$K,9,0)</f>
        <v>0</v>
      </c>
      <c r="M342" s="124">
        <f>VLOOKUP(B342,A股数据库20240206!$B:$K,10,0)</f>
        <v>0</v>
      </c>
    </row>
    <row r="343" spans="1:13" ht="18" customHeight="1" x14ac:dyDescent="0.15">
      <c r="A343" s="120" t="s">
        <v>10636</v>
      </c>
      <c r="B343" s="121" t="s">
        <v>9737</v>
      </c>
      <c r="C343" s="122">
        <v>91.66</v>
      </c>
      <c r="D343" s="123">
        <v>95.23</v>
      </c>
      <c r="E343" s="104" t="str">
        <f>VLOOKUP(B343,A股数据库20240206!$B:$K,2,0)</f>
        <v>大科技</v>
      </c>
      <c r="F343" s="104">
        <f>VLOOKUP(B343,A股数据库20240206!$B:$K,3,0)</f>
        <v>0</v>
      </c>
      <c r="G343" s="124">
        <f>VLOOKUP(B343,A股数据库20240206!$B:$K,4,0)</f>
        <v>0</v>
      </c>
      <c r="H343" s="124">
        <f>VLOOKUP(B343,A股数据库20240206!$B:$K,5,0)</f>
        <v>0</v>
      </c>
      <c r="I343" s="104" t="str">
        <f>VLOOKUP(B343,A股数据库20240206!$B:$K,6,0)</f>
        <v>电子</v>
      </c>
      <c r="J343" s="104">
        <f>VLOOKUP(B343,A股数据库20240206!$B:$K,7,0)</f>
        <v>0</v>
      </c>
      <c r="K343" s="104">
        <f>VLOOKUP(B343,A股数据库20240206!$B:$K,8,0)</f>
        <v>0</v>
      </c>
      <c r="L343" s="124">
        <f>VLOOKUP(B343,A股数据库20240206!$B:$K,9,0)</f>
        <v>0</v>
      </c>
      <c r="M343" s="124">
        <f>VLOOKUP(B343,A股数据库20240206!$B:$K,10,0)</f>
        <v>0</v>
      </c>
    </row>
    <row r="344" spans="1:13" ht="18" customHeight="1" x14ac:dyDescent="0.15">
      <c r="A344" s="120" t="s">
        <v>10637</v>
      </c>
      <c r="B344" s="121" t="s">
        <v>6292</v>
      </c>
      <c r="C344" s="122">
        <v>91.63</v>
      </c>
      <c r="D344" s="123">
        <v>92.21</v>
      </c>
      <c r="E344" s="104" t="str">
        <f>VLOOKUP(B344,A股数据库20240206!$B:$K,2,0)</f>
        <v>医药生物</v>
      </c>
      <c r="F344" s="104">
        <f>VLOOKUP(B344,A股数据库20240206!$B:$K,3,0)</f>
        <v>0</v>
      </c>
      <c r="G344" s="124">
        <f>VLOOKUP(B344,A股数据库20240206!$B:$K,4,0)</f>
        <v>0</v>
      </c>
      <c r="H344" s="124">
        <f>VLOOKUP(B344,A股数据库20240206!$B:$K,5,0)</f>
        <v>0</v>
      </c>
      <c r="I344" s="104" t="str">
        <f>VLOOKUP(B344,A股数据库20240206!$B:$K,6,0)</f>
        <v>医药生物</v>
      </c>
      <c r="J344" s="104">
        <f>VLOOKUP(B344,A股数据库20240206!$B:$K,7,0)</f>
        <v>0</v>
      </c>
      <c r="K344" s="104">
        <f>VLOOKUP(B344,A股数据库20240206!$B:$K,8,0)</f>
        <v>0</v>
      </c>
      <c r="L344" s="124">
        <f>VLOOKUP(B344,A股数据库20240206!$B:$K,9,0)</f>
        <v>0</v>
      </c>
      <c r="M344" s="124">
        <f>VLOOKUP(B344,A股数据库20240206!$B:$K,10,0)</f>
        <v>0</v>
      </c>
    </row>
    <row r="345" spans="1:13" ht="18" customHeight="1" x14ac:dyDescent="0.15">
      <c r="A345" s="120" t="s">
        <v>10638</v>
      </c>
      <c r="B345" s="121" t="s">
        <v>8902</v>
      </c>
      <c r="C345" s="122">
        <v>91.59</v>
      </c>
      <c r="D345" s="123">
        <v>85.7</v>
      </c>
      <c r="E345" s="104" t="str">
        <f>VLOOKUP(B345,A股数据库20240206!$B:$K,2,0)</f>
        <v>大消费</v>
      </c>
      <c r="F345" s="104">
        <f>VLOOKUP(B345,A股数据库20240206!$B:$K,3,0)</f>
        <v>0</v>
      </c>
      <c r="G345" s="124">
        <f>VLOOKUP(B345,A股数据库20240206!$B:$K,4,0)</f>
        <v>0</v>
      </c>
      <c r="H345" s="124">
        <f>VLOOKUP(B345,A股数据库20240206!$B:$K,5,0)</f>
        <v>0</v>
      </c>
      <c r="I345" s="104" t="str">
        <f>VLOOKUP(B345,A股数据库20240206!$B:$K,6,0)</f>
        <v>美容护理</v>
      </c>
      <c r="J345" s="104">
        <f>VLOOKUP(B345,A股数据库20240206!$B:$K,7,0)</f>
        <v>0</v>
      </c>
      <c r="K345" s="104">
        <f>VLOOKUP(B345,A股数据库20240206!$B:$K,8,0)</f>
        <v>0</v>
      </c>
      <c r="L345" s="124">
        <f>VLOOKUP(B345,A股数据库20240206!$B:$K,9,0)</f>
        <v>0</v>
      </c>
      <c r="M345" s="124">
        <f>VLOOKUP(B345,A股数据库20240206!$B:$K,10,0)</f>
        <v>0</v>
      </c>
    </row>
    <row r="346" spans="1:13" ht="18" customHeight="1" x14ac:dyDescent="0.15">
      <c r="A346" s="120" t="s">
        <v>10639</v>
      </c>
      <c r="B346" s="121" t="s">
        <v>7460</v>
      </c>
      <c r="C346" s="122">
        <v>91.57</v>
      </c>
      <c r="D346" s="123">
        <v>89.07</v>
      </c>
      <c r="E346" s="104" t="str">
        <f>VLOOKUP(B346,A股数据库20240206!$B:$K,2,0)</f>
        <v>大金融</v>
      </c>
      <c r="F346" s="104">
        <f>VLOOKUP(B346,A股数据库20240206!$B:$K,3,0)</f>
        <v>0</v>
      </c>
      <c r="G346" s="124">
        <f>VLOOKUP(B346,A股数据库20240206!$B:$K,4,0)</f>
        <v>0</v>
      </c>
      <c r="H346" s="124">
        <f>VLOOKUP(B346,A股数据库20240206!$B:$K,5,0)</f>
        <v>0</v>
      </c>
      <c r="I346" s="104" t="str">
        <f>VLOOKUP(B346,A股数据库20240206!$B:$K,6,0)</f>
        <v>大金融</v>
      </c>
      <c r="J346" s="104">
        <f>VLOOKUP(B346,A股数据库20240206!$B:$K,7,0)</f>
        <v>0</v>
      </c>
      <c r="K346" s="104">
        <f>VLOOKUP(B346,A股数据库20240206!$B:$K,8,0)</f>
        <v>0</v>
      </c>
      <c r="L346" s="124">
        <f>VLOOKUP(B346,A股数据库20240206!$B:$K,9,0)</f>
        <v>0</v>
      </c>
      <c r="M346" s="124">
        <f>VLOOKUP(B346,A股数据库20240206!$B:$K,10,0)</f>
        <v>0</v>
      </c>
    </row>
    <row r="347" spans="1:13" ht="18" customHeight="1" x14ac:dyDescent="0.15">
      <c r="A347" s="120" t="s">
        <v>10640</v>
      </c>
      <c r="B347" s="121" t="s">
        <v>4686</v>
      </c>
      <c r="C347" s="122">
        <v>91.57</v>
      </c>
      <c r="D347" s="123">
        <v>96.09</v>
      </c>
      <c r="E347" s="104" t="str">
        <f>VLOOKUP(B347,A股数据库20240206!$B:$K,2,0)</f>
        <v>医药生物</v>
      </c>
      <c r="F347" s="104">
        <f>VLOOKUP(B347,A股数据库20240206!$B:$K,3,0)</f>
        <v>0</v>
      </c>
      <c r="G347" s="124">
        <f>VLOOKUP(B347,A股数据库20240206!$B:$K,4,0)</f>
        <v>0</v>
      </c>
      <c r="H347" s="124">
        <f>VLOOKUP(B347,A股数据库20240206!$B:$K,5,0)</f>
        <v>0</v>
      </c>
      <c r="I347" s="104" t="str">
        <f>VLOOKUP(B347,A股数据库20240206!$B:$K,6,0)</f>
        <v>医药生物</v>
      </c>
      <c r="J347" s="104">
        <f>VLOOKUP(B347,A股数据库20240206!$B:$K,7,0)</f>
        <v>0</v>
      </c>
      <c r="K347" s="104">
        <f>VLOOKUP(B347,A股数据库20240206!$B:$K,8,0)</f>
        <v>0</v>
      </c>
      <c r="L347" s="124">
        <f>VLOOKUP(B347,A股数据库20240206!$B:$K,9,0)</f>
        <v>0</v>
      </c>
      <c r="M347" s="124">
        <f>VLOOKUP(B347,A股数据库20240206!$B:$K,10,0)</f>
        <v>0</v>
      </c>
    </row>
    <row r="348" spans="1:13" ht="18" customHeight="1" x14ac:dyDescent="0.15">
      <c r="A348" s="120" t="s">
        <v>10641</v>
      </c>
      <c r="B348" s="121" t="s">
        <v>604</v>
      </c>
      <c r="C348" s="122">
        <v>91.56</v>
      </c>
      <c r="D348" s="123">
        <v>92.07</v>
      </c>
      <c r="E348" s="104" t="str">
        <f>VLOOKUP(B348,A股数据库20240206!$B:$K,2,0)</f>
        <v>大消费</v>
      </c>
      <c r="F348" s="104">
        <f>VLOOKUP(B348,A股数据库20240206!$B:$K,3,0)</f>
        <v>0</v>
      </c>
      <c r="G348" s="124">
        <f>VLOOKUP(B348,A股数据库20240206!$B:$K,4,0)</f>
        <v>0</v>
      </c>
      <c r="H348" s="124">
        <f>VLOOKUP(B348,A股数据库20240206!$B:$K,5,0)</f>
        <v>0</v>
      </c>
      <c r="I348" s="104" t="str">
        <f>VLOOKUP(B348,A股数据库20240206!$B:$K,6,0)</f>
        <v>食品饮料</v>
      </c>
      <c r="J348" s="104">
        <f>VLOOKUP(B348,A股数据库20240206!$B:$K,7,0)</f>
        <v>0</v>
      </c>
      <c r="K348" s="104">
        <f>VLOOKUP(B348,A股数据库20240206!$B:$K,8,0)</f>
        <v>0</v>
      </c>
      <c r="L348" s="124">
        <f>VLOOKUP(B348,A股数据库20240206!$B:$K,9,0)</f>
        <v>0</v>
      </c>
      <c r="M348" s="124">
        <f>VLOOKUP(B348,A股数据库20240206!$B:$K,10,0)</f>
        <v>0</v>
      </c>
    </row>
    <row r="349" spans="1:13" ht="18" customHeight="1" x14ac:dyDescent="0.15">
      <c r="A349" s="120" t="s">
        <v>10642</v>
      </c>
      <c r="B349" s="121" t="s">
        <v>6000</v>
      </c>
      <c r="C349" s="122">
        <v>91.54</v>
      </c>
      <c r="D349" s="123">
        <v>84.73</v>
      </c>
      <c r="E349" s="104" t="str">
        <f>VLOOKUP(B349,A股数据库20240206!$B:$K,2,0)</f>
        <v>运输业</v>
      </c>
      <c r="F349" s="104">
        <f>VLOOKUP(B349,A股数据库20240206!$B:$K,3,0)</f>
        <v>0</v>
      </c>
      <c r="G349" s="124">
        <f>VLOOKUP(B349,A股数据库20240206!$B:$K,4,0)</f>
        <v>0</v>
      </c>
      <c r="H349" s="124">
        <f>VLOOKUP(B349,A股数据库20240206!$B:$K,5,0)</f>
        <v>0</v>
      </c>
      <c r="I349" s="104" t="str">
        <f>VLOOKUP(B349,A股数据库20240206!$B:$K,6,0)</f>
        <v>运输业</v>
      </c>
      <c r="J349" s="104">
        <f>VLOOKUP(B349,A股数据库20240206!$B:$K,7,0)</f>
        <v>0</v>
      </c>
      <c r="K349" s="104">
        <f>VLOOKUP(B349,A股数据库20240206!$B:$K,8,0)</f>
        <v>0</v>
      </c>
      <c r="L349" s="124">
        <f>VLOOKUP(B349,A股数据库20240206!$B:$K,9,0)</f>
        <v>0</v>
      </c>
      <c r="M349" s="124">
        <f>VLOOKUP(B349,A股数据库20240206!$B:$K,10,0)</f>
        <v>0</v>
      </c>
    </row>
    <row r="350" spans="1:13" ht="18" customHeight="1" x14ac:dyDescent="0.15">
      <c r="A350" s="120" t="s">
        <v>10643</v>
      </c>
      <c r="B350" s="121" t="s">
        <v>7418</v>
      </c>
      <c r="C350" s="122">
        <v>91.52</v>
      </c>
      <c r="D350" s="123">
        <v>90.05</v>
      </c>
      <c r="E350" s="104" t="str">
        <f>VLOOKUP(B350,A股数据库20240206!$B:$K,2,0)</f>
        <v>乡村振兴</v>
      </c>
      <c r="F350" s="104">
        <f>VLOOKUP(B350,A股数据库20240206!$B:$K,3,0)</f>
        <v>0</v>
      </c>
      <c r="G350" s="124">
        <f>VLOOKUP(B350,A股数据库20240206!$B:$K,4,0)</f>
        <v>0</v>
      </c>
      <c r="H350" s="124">
        <f>VLOOKUP(B350,A股数据库20240206!$B:$K,5,0)</f>
        <v>0</v>
      </c>
      <c r="I350" s="104" t="str">
        <f>VLOOKUP(B350,A股数据库20240206!$B:$K,6,0)</f>
        <v>乡村振兴</v>
      </c>
      <c r="J350" s="104">
        <f>VLOOKUP(B350,A股数据库20240206!$B:$K,7,0)</f>
        <v>0</v>
      </c>
      <c r="K350" s="104">
        <f>VLOOKUP(B350,A股数据库20240206!$B:$K,8,0)</f>
        <v>0</v>
      </c>
      <c r="L350" s="124">
        <f>VLOOKUP(B350,A股数据库20240206!$B:$K,9,0)</f>
        <v>0</v>
      </c>
      <c r="M350" s="124">
        <f>VLOOKUP(B350,A股数据库20240206!$B:$K,10,0)</f>
        <v>0</v>
      </c>
    </row>
    <row r="351" spans="1:13" ht="18" customHeight="1" x14ac:dyDescent="0.15">
      <c r="A351" s="120" t="s">
        <v>10644</v>
      </c>
      <c r="B351" s="121" t="s">
        <v>6112</v>
      </c>
      <c r="C351" s="122">
        <v>91.53</v>
      </c>
      <c r="D351" s="123">
        <v>90.64</v>
      </c>
      <c r="E351" s="104" t="str">
        <f>VLOOKUP(B351,A股数据库20240206!$B:$K,2,0)</f>
        <v>周期</v>
      </c>
      <c r="F351" s="104" t="str">
        <f>VLOOKUP(B351,A股数据库20240206!$B:$K,3,0)</f>
        <v>汽车产业</v>
      </c>
      <c r="G351" s="124">
        <f>VLOOKUP(B351,A股数据库20240206!$B:$K,4,0)</f>
        <v>0</v>
      </c>
      <c r="H351" s="124">
        <f>VLOOKUP(B351,A股数据库20240206!$B:$K,5,0)</f>
        <v>0</v>
      </c>
      <c r="I351" s="104" t="str">
        <f>VLOOKUP(B351,A股数据库20240206!$B:$K,6,0)</f>
        <v>有色金属</v>
      </c>
      <c r="J351" s="104" t="str">
        <f>VLOOKUP(B351,A股数据库20240206!$B:$K,7,0)</f>
        <v>汽车产业</v>
      </c>
      <c r="K351" s="104">
        <f>VLOOKUP(B351,A股数据库20240206!$B:$K,8,0)</f>
        <v>0</v>
      </c>
      <c r="L351" s="124">
        <f>VLOOKUP(B351,A股数据库20240206!$B:$K,9,0)</f>
        <v>0</v>
      </c>
      <c r="M351" s="124">
        <f>VLOOKUP(B351,A股数据库20240206!$B:$K,10,0)</f>
        <v>0</v>
      </c>
    </row>
    <row r="352" spans="1:13" ht="18" customHeight="1" x14ac:dyDescent="0.15">
      <c r="A352" s="120" t="s">
        <v>10645</v>
      </c>
      <c r="B352" s="121" t="s">
        <v>1856</v>
      </c>
      <c r="C352" s="122">
        <v>91.52</v>
      </c>
      <c r="D352" s="123">
        <v>93.34</v>
      </c>
      <c r="E352" s="104" t="str">
        <f>VLOOKUP(B352,A股数据库20240206!$B:$K,2,0)</f>
        <v>地产基建</v>
      </c>
      <c r="F352" s="104">
        <f>VLOOKUP(B352,A股数据库20240206!$B:$K,3,0)</f>
        <v>0</v>
      </c>
      <c r="G352" s="124">
        <f>VLOOKUP(B352,A股数据库20240206!$B:$K,4,0)</f>
        <v>0</v>
      </c>
      <c r="H352" s="124">
        <f>VLOOKUP(B352,A股数据库20240206!$B:$K,5,0)</f>
        <v>0</v>
      </c>
      <c r="I352" s="104" t="str">
        <f>VLOOKUP(B352,A股数据库20240206!$B:$K,6,0)</f>
        <v>基建</v>
      </c>
      <c r="J352" s="104">
        <f>VLOOKUP(B352,A股数据库20240206!$B:$K,7,0)</f>
        <v>0</v>
      </c>
      <c r="K352" s="104">
        <f>VLOOKUP(B352,A股数据库20240206!$B:$K,8,0)</f>
        <v>0</v>
      </c>
      <c r="L352" s="124">
        <f>VLOOKUP(B352,A股数据库20240206!$B:$K,9,0)</f>
        <v>0</v>
      </c>
      <c r="M352" s="124">
        <f>VLOOKUP(B352,A股数据库20240206!$B:$K,10,0)</f>
        <v>0</v>
      </c>
    </row>
    <row r="353" spans="1:13" ht="18" customHeight="1" x14ac:dyDescent="0.15">
      <c r="A353" s="120" t="s">
        <v>10646</v>
      </c>
      <c r="B353" s="121" t="s">
        <v>6190</v>
      </c>
      <c r="C353" s="122">
        <v>91.51</v>
      </c>
      <c r="D353" s="123">
        <v>89.43</v>
      </c>
      <c r="E353" s="104" t="str">
        <f>VLOOKUP(B353,A股数据库20240206!$B:$K,2,0)</f>
        <v>运输业</v>
      </c>
      <c r="F353" s="104">
        <f>VLOOKUP(B353,A股数据库20240206!$B:$K,3,0)</f>
        <v>0</v>
      </c>
      <c r="G353" s="124" t="str">
        <f>VLOOKUP(B353,A股数据库20240206!$B:$K,4,0)</f>
        <v>地产基建</v>
      </c>
      <c r="H353" s="124">
        <f>VLOOKUP(B353,A股数据库20240206!$B:$K,5,0)</f>
        <v>0</v>
      </c>
      <c r="I353" s="104" t="str">
        <f>VLOOKUP(B353,A股数据库20240206!$B:$K,6,0)</f>
        <v>运输业</v>
      </c>
      <c r="J353" s="104">
        <f>VLOOKUP(B353,A股数据库20240206!$B:$K,7,0)</f>
        <v>0</v>
      </c>
      <c r="K353" s="104">
        <f>VLOOKUP(B353,A股数据库20240206!$B:$K,8,0)</f>
        <v>0</v>
      </c>
      <c r="L353" s="124" t="str">
        <f>VLOOKUP(B353,A股数据库20240206!$B:$K,9,0)</f>
        <v>基建</v>
      </c>
      <c r="M353" s="124">
        <f>VLOOKUP(B353,A股数据库20240206!$B:$K,10,0)</f>
        <v>0</v>
      </c>
    </row>
    <row r="354" spans="1:13" ht="18" hidden="1" customHeight="1" x14ac:dyDescent="0.15">
      <c r="A354" s="120" t="s">
        <v>10647</v>
      </c>
      <c r="B354" s="121" t="s">
        <v>10648</v>
      </c>
      <c r="C354" s="122">
        <v>91.48</v>
      </c>
      <c r="D354" s="123">
        <v>89.76</v>
      </c>
      <c r="E354" s="104" t="e">
        <f>VLOOKUP(B354,A股数据库20240206!$B:$K,2,0)</f>
        <v>#N/A</v>
      </c>
      <c r="F354" s="104" t="e">
        <f>VLOOKUP(B354,A股数据库20240206!$B:$K,3,0)</f>
        <v>#N/A</v>
      </c>
      <c r="G354" s="124" t="e">
        <f>VLOOKUP(B354,A股数据库20240206!$B:$K,4,0)</f>
        <v>#N/A</v>
      </c>
      <c r="H354" s="124" t="e">
        <f>VLOOKUP(B354,A股数据库20240206!$B:$K,5,0)</f>
        <v>#N/A</v>
      </c>
      <c r="I354" s="104" t="e">
        <f>VLOOKUP(B354,A股数据库20240206!$B:$K,6,0)</f>
        <v>#N/A</v>
      </c>
      <c r="J354" s="104" t="e">
        <f>VLOOKUP(B354,A股数据库20240206!$B:$K,7,0)</f>
        <v>#N/A</v>
      </c>
      <c r="K354" s="104" t="e">
        <f>VLOOKUP(B354,A股数据库20240206!$B:$K,8,0)</f>
        <v>#N/A</v>
      </c>
      <c r="L354" s="124" t="e">
        <f>VLOOKUP(B354,A股数据库20240206!$B:$K,9,0)</f>
        <v>#N/A</v>
      </c>
      <c r="M354" s="124" t="e">
        <f>VLOOKUP(B354,A股数据库20240206!$B:$K,10,0)</f>
        <v>#N/A</v>
      </c>
    </row>
    <row r="355" spans="1:13" ht="18" customHeight="1" x14ac:dyDescent="0.15">
      <c r="A355" s="120" t="s">
        <v>10649</v>
      </c>
      <c r="B355" s="121" t="s">
        <v>6664</v>
      </c>
      <c r="C355" s="122">
        <v>91.45</v>
      </c>
      <c r="D355" s="123">
        <v>85.22</v>
      </c>
      <c r="E355" s="104" t="str">
        <f>VLOOKUP(B355,A股数据库20240206!$B:$K,2,0)</f>
        <v>高端制造</v>
      </c>
      <c r="F355" s="104">
        <f>VLOOKUP(B355,A股数据库20240206!$B:$K,3,0)</f>
        <v>0</v>
      </c>
      <c r="G355" s="124" t="str">
        <f>VLOOKUP(B355,A股数据库20240206!$B:$K,4,0)</f>
        <v>地产基建</v>
      </c>
      <c r="H355" s="124">
        <f>VLOOKUP(B355,A股数据库20240206!$B:$K,5,0)</f>
        <v>0</v>
      </c>
      <c r="I355" s="104" t="str">
        <f>VLOOKUP(B355,A股数据库20240206!$B:$K,6,0)</f>
        <v>机械</v>
      </c>
      <c r="J355" s="104">
        <f>VLOOKUP(B355,A股数据库20240206!$B:$K,7,0)</f>
        <v>0</v>
      </c>
      <c r="K355" s="104">
        <f>VLOOKUP(B355,A股数据库20240206!$B:$K,8,0)</f>
        <v>0</v>
      </c>
      <c r="L355" s="124" t="str">
        <f>VLOOKUP(B355,A股数据库20240206!$B:$K,9,0)</f>
        <v>基建</v>
      </c>
      <c r="M355" s="124">
        <f>VLOOKUP(B355,A股数据库20240206!$B:$K,10,0)</f>
        <v>0</v>
      </c>
    </row>
    <row r="356" spans="1:13" ht="18" customHeight="1" x14ac:dyDescent="0.15">
      <c r="A356" s="120" t="s">
        <v>10650</v>
      </c>
      <c r="B356" s="121" t="s">
        <v>6210</v>
      </c>
      <c r="C356" s="122">
        <v>91.44</v>
      </c>
      <c r="D356" s="123">
        <v>92.25</v>
      </c>
      <c r="E356" s="104" t="str">
        <f>VLOOKUP(B356,A股数据库20240206!$B:$K,2,0)</f>
        <v>周期</v>
      </c>
      <c r="F356" s="104">
        <f>VLOOKUP(B356,A股数据库20240206!$B:$K,3,0)</f>
        <v>0</v>
      </c>
      <c r="G356" s="124" t="str">
        <f>VLOOKUP(B356,A股数据库20240206!$B:$K,4,0)</f>
        <v>地产基建</v>
      </c>
      <c r="H356" s="124">
        <f>VLOOKUP(B356,A股数据库20240206!$B:$K,5,0)</f>
        <v>0</v>
      </c>
      <c r="I356" s="104" t="str">
        <f>VLOOKUP(B356,A股数据库20240206!$B:$K,6,0)</f>
        <v>钢铁</v>
      </c>
      <c r="J356" s="104">
        <f>VLOOKUP(B356,A股数据库20240206!$B:$K,7,0)</f>
        <v>0</v>
      </c>
      <c r="K356" s="104">
        <f>VLOOKUP(B356,A股数据库20240206!$B:$K,8,0)</f>
        <v>0</v>
      </c>
      <c r="L356" s="124">
        <f>VLOOKUP(B356,A股数据库20240206!$B:$K,9,0)</f>
        <v>0</v>
      </c>
      <c r="M356" s="124">
        <f>VLOOKUP(B356,A股数据库20240206!$B:$K,10,0)</f>
        <v>0</v>
      </c>
    </row>
    <row r="357" spans="1:13" ht="18" customHeight="1" x14ac:dyDescent="0.15">
      <c r="A357" s="120" t="s">
        <v>10651</v>
      </c>
      <c r="B357" s="121" t="s">
        <v>4438</v>
      </c>
      <c r="C357" s="122">
        <v>91.44</v>
      </c>
      <c r="D357" s="123">
        <v>98.79</v>
      </c>
      <c r="E357" s="104" t="str">
        <f>VLOOKUP(B357,A股数据库20240206!$B:$K,2,0)</f>
        <v>军工</v>
      </c>
      <c r="F357" s="104">
        <f>VLOOKUP(B357,A股数据库20240206!$B:$K,3,0)</f>
        <v>0</v>
      </c>
      <c r="G357" s="124">
        <f>VLOOKUP(B357,A股数据库20240206!$B:$K,4,0)</f>
        <v>0</v>
      </c>
      <c r="H357" s="124">
        <f>VLOOKUP(B357,A股数据库20240206!$B:$K,5,0)</f>
        <v>0</v>
      </c>
      <c r="I357" s="104" t="str">
        <f>VLOOKUP(B357,A股数据库20240206!$B:$K,6,0)</f>
        <v>军工</v>
      </c>
      <c r="J357" s="104">
        <f>VLOOKUP(B357,A股数据库20240206!$B:$K,7,0)</f>
        <v>0</v>
      </c>
      <c r="K357" s="104">
        <f>VLOOKUP(B357,A股数据库20240206!$B:$K,8,0)</f>
        <v>0</v>
      </c>
      <c r="L357" s="124">
        <f>VLOOKUP(B357,A股数据库20240206!$B:$K,9,0)</f>
        <v>0</v>
      </c>
      <c r="M357" s="124">
        <f>VLOOKUP(B357,A股数据库20240206!$B:$K,10,0)</f>
        <v>0</v>
      </c>
    </row>
    <row r="358" spans="1:13" ht="18" customHeight="1" x14ac:dyDescent="0.15">
      <c r="A358" s="120" t="s">
        <v>10652</v>
      </c>
      <c r="B358" s="121" t="s">
        <v>4530</v>
      </c>
      <c r="C358" s="122">
        <v>91.44</v>
      </c>
      <c r="D358" s="123">
        <v>92.79</v>
      </c>
      <c r="E358" s="104" t="str">
        <f>VLOOKUP(B358,A股数据库20240206!$B:$K,2,0)</f>
        <v>新能源</v>
      </c>
      <c r="F358" s="104">
        <f>VLOOKUP(B358,A股数据库20240206!$B:$K,3,0)</f>
        <v>0</v>
      </c>
      <c r="G358" s="124">
        <f>VLOOKUP(B358,A股数据库20240206!$B:$K,4,0)</f>
        <v>0</v>
      </c>
      <c r="H358" s="124">
        <f>VLOOKUP(B358,A股数据库20240206!$B:$K,5,0)</f>
        <v>0</v>
      </c>
      <c r="I358" s="104" t="str">
        <f>VLOOKUP(B358,A股数据库20240206!$B:$K,6,0)</f>
        <v>电池</v>
      </c>
      <c r="J358" s="104" t="str">
        <f>VLOOKUP(B358,A股数据库20240206!$B:$K,7,0)</f>
        <v>储能</v>
      </c>
      <c r="K358" s="104">
        <f>VLOOKUP(B358,A股数据库20240206!$B:$K,8,0)</f>
        <v>0</v>
      </c>
      <c r="L358" s="124">
        <f>VLOOKUP(B358,A股数据库20240206!$B:$K,9,0)</f>
        <v>0</v>
      </c>
      <c r="M358" s="124">
        <f>VLOOKUP(B358,A股数据库20240206!$B:$K,10,0)</f>
        <v>0</v>
      </c>
    </row>
    <row r="359" spans="1:13" ht="18" customHeight="1" x14ac:dyDescent="0.15">
      <c r="A359" s="120" t="s">
        <v>10653</v>
      </c>
      <c r="B359" s="121" t="s">
        <v>6216</v>
      </c>
      <c r="C359" s="122">
        <v>91.43</v>
      </c>
      <c r="D359" s="123">
        <v>89.63</v>
      </c>
      <c r="E359" s="104" t="str">
        <f>VLOOKUP(B359,A股数据库20240206!$B:$K,2,0)</f>
        <v>医药生物</v>
      </c>
      <c r="F359" s="104">
        <f>VLOOKUP(B359,A股数据库20240206!$B:$K,3,0)</f>
        <v>0</v>
      </c>
      <c r="G359" s="124">
        <f>VLOOKUP(B359,A股数据库20240206!$B:$K,4,0)</f>
        <v>0</v>
      </c>
      <c r="H359" s="124">
        <f>VLOOKUP(B359,A股数据库20240206!$B:$K,5,0)</f>
        <v>0</v>
      </c>
      <c r="I359" s="104" t="str">
        <f>VLOOKUP(B359,A股数据库20240206!$B:$K,6,0)</f>
        <v>医药生物</v>
      </c>
      <c r="J359" s="104">
        <f>VLOOKUP(B359,A股数据库20240206!$B:$K,7,0)</f>
        <v>0</v>
      </c>
      <c r="K359" s="104">
        <f>VLOOKUP(B359,A股数据库20240206!$B:$K,8,0)</f>
        <v>0</v>
      </c>
      <c r="L359" s="124">
        <f>VLOOKUP(B359,A股数据库20240206!$B:$K,9,0)</f>
        <v>0</v>
      </c>
      <c r="M359" s="124">
        <f>VLOOKUP(B359,A股数据库20240206!$B:$K,10,0)</f>
        <v>0</v>
      </c>
    </row>
    <row r="360" spans="1:13" ht="18" customHeight="1" x14ac:dyDescent="0.15">
      <c r="A360" s="120" t="s">
        <v>10654</v>
      </c>
      <c r="B360" s="121" t="s">
        <v>6030</v>
      </c>
      <c r="C360" s="122">
        <v>91.42</v>
      </c>
      <c r="D360" s="123">
        <v>86.77</v>
      </c>
      <c r="E360" s="104" t="str">
        <f>VLOOKUP(B360,A股数据库20240206!$B:$K,2,0)</f>
        <v>地产基建</v>
      </c>
      <c r="F360" s="104">
        <f>VLOOKUP(B360,A股数据库20240206!$B:$K,3,0)</f>
        <v>0</v>
      </c>
      <c r="G360" s="124">
        <f>VLOOKUP(B360,A股数据库20240206!$B:$K,4,0)</f>
        <v>0</v>
      </c>
      <c r="H360" s="124">
        <f>VLOOKUP(B360,A股数据库20240206!$B:$K,5,0)</f>
        <v>0</v>
      </c>
      <c r="I360" s="104" t="str">
        <f>VLOOKUP(B360,A股数据库20240206!$B:$K,6,0)</f>
        <v>基建</v>
      </c>
      <c r="J360" s="104">
        <f>VLOOKUP(B360,A股数据库20240206!$B:$K,7,0)</f>
        <v>0</v>
      </c>
      <c r="K360" s="104">
        <f>VLOOKUP(B360,A股数据库20240206!$B:$K,8,0)</f>
        <v>0</v>
      </c>
      <c r="L360" s="124">
        <f>VLOOKUP(B360,A股数据库20240206!$B:$K,9,0)</f>
        <v>0</v>
      </c>
      <c r="M360" s="124">
        <f>VLOOKUP(B360,A股数据库20240206!$B:$K,10,0)</f>
        <v>0</v>
      </c>
    </row>
    <row r="361" spans="1:13" ht="18" customHeight="1" x14ac:dyDescent="0.15">
      <c r="A361" s="120" t="s">
        <v>10655</v>
      </c>
      <c r="B361" s="121" t="s">
        <v>7620</v>
      </c>
      <c r="C361" s="122">
        <v>91.41</v>
      </c>
      <c r="D361" s="123">
        <v>86.75</v>
      </c>
      <c r="E361" s="104" t="str">
        <f>VLOOKUP(B361,A股数据库20240206!$B:$K,2,0)</f>
        <v>大金融</v>
      </c>
      <c r="F361" s="104">
        <f>VLOOKUP(B361,A股数据库20240206!$B:$K,3,0)</f>
        <v>0</v>
      </c>
      <c r="G361" s="124">
        <f>VLOOKUP(B361,A股数据库20240206!$B:$K,4,0)</f>
        <v>0</v>
      </c>
      <c r="H361" s="124">
        <f>VLOOKUP(B361,A股数据库20240206!$B:$K,5,0)</f>
        <v>0</v>
      </c>
      <c r="I361" s="104" t="str">
        <f>VLOOKUP(B361,A股数据库20240206!$B:$K,6,0)</f>
        <v>大金融</v>
      </c>
      <c r="J361" s="104">
        <f>VLOOKUP(B361,A股数据库20240206!$B:$K,7,0)</f>
        <v>0</v>
      </c>
      <c r="K361" s="104">
        <f>VLOOKUP(B361,A股数据库20240206!$B:$K,8,0)</f>
        <v>0</v>
      </c>
      <c r="L361" s="124">
        <f>VLOOKUP(B361,A股数据库20240206!$B:$K,9,0)</f>
        <v>0</v>
      </c>
      <c r="M361" s="124">
        <f>VLOOKUP(B361,A股数据库20240206!$B:$K,10,0)</f>
        <v>0</v>
      </c>
    </row>
    <row r="362" spans="1:13" ht="18" customHeight="1" x14ac:dyDescent="0.15">
      <c r="A362" s="120" t="s">
        <v>10656</v>
      </c>
      <c r="B362" s="121" t="s">
        <v>7496</v>
      </c>
      <c r="C362" s="122">
        <v>91.4</v>
      </c>
      <c r="D362" s="123">
        <v>91.74</v>
      </c>
      <c r="E362" s="104" t="str">
        <f>VLOOKUP(B362,A股数据库20240206!$B:$K,2,0)</f>
        <v>汽车产业</v>
      </c>
      <c r="F362" s="104">
        <f>VLOOKUP(B362,A股数据库20240206!$B:$K,3,0)</f>
        <v>0</v>
      </c>
      <c r="G362" s="124">
        <f>VLOOKUP(B362,A股数据库20240206!$B:$K,4,0)</f>
        <v>0</v>
      </c>
      <c r="H362" s="124">
        <f>VLOOKUP(B362,A股数据库20240206!$B:$K,5,0)</f>
        <v>0</v>
      </c>
      <c r="I362" s="104" t="str">
        <f>VLOOKUP(B362,A股数据库20240206!$B:$K,6,0)</f>
        <v>汽车产业</v>
      </c>
      <c r="J362" s="104">
        <f>VLOOKUP(B362,A股数据库20240206!$B:$K,7,0)</f>
        <v>0</v>
      </c>
      <c r="K362" s="104">
        <f>VLOOKUP(B362,A股数据库20240206!$B:$K,8,0)</f>
        <v>0</v>
      </c>
      <c r="L362" s="124">
        <f>VLOOKUP(B362,A股数据库20240206!$B:$K,9,0)</f>
        <v>0</v>
      </c>
      <c r="M362" s="124">
        <f>VLOOKUP(B362,A股数据库20240206!$B:$K,10,0)</f>
        <v>0</v>
      </c>
    </row>
    <row r="363" spans="1:13" ht="18" customHeight="1" x14ac:dyDescent="0.15">
      <c r="A363" s="120" t="s">
        <v>10657</v>
      </c>
      <c r="B363" s="121" t="s">
        <v>7486</v>
      </c>
      <c r="C363" s="122">
        <v>91.38</v>
      </c>
      <c r="D363" s="123">
        <v>89.82</v>
      </c>
      <c r="E363" s="104" t="str">
        <f>VLOOKUP(B363,A股数据库20240206!$B:$K,2,0)</f>
        <v>运输业</v>
      </c>
      <c r="F363" s="104">
        <f>VLOOKUP(B363,A股数据库20240206!$B:$K,3,0)</f>
        <v>0</v>
      </c>
      <c r="G363" s="124">
        <f>VLOOKUP(B363,A股数据库20240206!$B:$K,4,0)</f>
        <v>0</v>
      </c>
      <c r="H363" s="124">
        <f>VLOOKUP(B363,A股数据库20240206!$B:$K,5,0)</f>
        <v>0</v>
      </c>
      <c r="I363" s="104" t="str">
        <f>VLOOKUP(B363,A股数据库20240206!$B:$K,6,0)</f>
        <v>运输业</v>
      </c>
      <c r="J363" s="104">
        <f>VLOOKUP(B363,A股数据库20240206!$B:$K,7,0)</f>
        <v>0</v>
      </c>
      <c r="K363" s="104">
        <f>VLOOKUP(B363,A股数据库20240206!$B:$K,8,0)</f>
        <v>0</v>
      </c>
      <c r="L363" s="124">
        <f>VLOOKUP(B363,A股数据库20240206!$B:$K,9,0)</f>
        <v>0</v>
      </c>
      <c r="M363" s="124">
        <f>VLOOKUP(B363,A股数据库20240206!$B:$K,10,0)</f>
        <v>0</v>
      </c>
    </row>
    <row r="364" spans="1:13" ht="18" customHeight="1" x14ac:dyDescent="0.15">
      <c r="A364" s="120" t="s">
        <v>10658</v>
      </c>
      <c r="B364" s="121" t="s">
        <v>7406</v>
      </c>
      <c r="C364" s="122">
        <v>91.37</v>
      </c>
      <c r="D364" s="123">
        <v>89.15</v>
      </c>
      <c r="E364" s="104" t="str">
        <f>VLOOKUP(B364,A股数据库20240206!$B:$K,2,0)</f>
        <v>运输业</v>
      </c>
      <c r="F364" s="104">
        <f>VLOOKUP(B364,A股数据库20240206!$B:$K,3,0)</f>
        <v>0</v>
      </c>
      <c r="G364" s="124" t="str">
        <f>VLOOKUP(B364,A股数据库20240206!$B:$K,4,0)</f>
        <v>地产基建</v>
      </c>
      <c r="H364" s="124">
        <f>VLOOKUP(B364,A股数据库20240206!$B:$K,5,0)</f>
        <v>0</v>
      </c>
      <c r="I364" s="104" t="str">
        <f>VLOOKUP(B364,A股数据库20240206!$B:$K,6,0)</f>
        <v>运输业</v>
      </c>
      <c r="J364" s="104">
        <f>VLOOKUP(B364,A股数据库20240206!$B:$K,7,0)</f>
        <v>0</v>
      </c>
      <c r="K364" s="104">
        <f>VLOOKUP(B364,A股数据库20240206!$B:$K,8,0)</f>
        <v>0</v>
      </c>
      <c r="L364" s="124" t="str">
        <f>VLOOKUP(B364,A股数据库20240206!$B:$K,9,0)</f>
        <v>基建</v>
      </c>
      <c r="M364" s="124">
        <f>VLOOKUP(B364,A股数据库20240206!$B:$K,10,0)</f>
        <v>0</v>
      </c>
    </row>
    <row r="365" spans="1:13" ht="18" customHeight="1" x14ac:dyDescent="0.15">
      <c r="A365" s="120" t="s">
        <v>10659</v>
      </c>
      <c r="B365" s="121" t="s">
        <v>10187</v>
      </c>
      <c r="C365" s="122">
        <v>91.32</v>
      </c>
      <c r="D365" s="123">
        <v>97.53</v>
      </c>
      <c r="E365" s="104" t="str">
        <f>VLOOKUP(B365,A股数据库20240206!$B:$K,2,0)</f>
        <v>新能源</v>
      </c>
      <c r="F365" s="104">
        <f>VLOOKUP(B365,A股数据库20240206!$B:$K,3,0)</f>
        <v>0</v>
      </c>
      <c r="G365" s="124">
        <f>VLOOKUP(B365,A股数据库20240206!$B:$K,4,0)</f>
        <v>0</v>
      </c>
      <c r="H365" s="124">
        <f>VLOOKUP(B365,A股数据库20240206!$B:$K,5,0)</f>
        <v>0</v>
      </c>
      <c r="I365" s="104" t="str">
        <f>VLOOKUP(B365,A股数据库20240206!$B:$K,6,0)</f>
        <v>储能</v>
      </c>
      <c r="J365" s="104" t="str">
        <f>VLOOKUP(B365,A股数据库20240206!$B:$K,7,0)</f>
        <v>光伏</v>
      </c>
      <c r="K365" s="104" t="str">
        <f>VLOOKUP(B365,A股数据库20240206!$B:$K,8,0)</f>
        <v>电网</v>
      </c>
      <c r="L365" s="124">
        <f>VLOOKUP(B365,A股数据库20240206!$B:$K,9,0)</f>
        <v>0</v>
      </c>
      <c r="M365" s="124">
        <f>VLOOKUP(B365,A股数据库20240206!$B:$K,10,0)</f>
        <v>0</v>
      </c>
    </row>
    <row r="366" spans="1:13" ht="18" customHeight="1" x14ac:dyDescent="0.15">
      <c r="A366" s="120" t="s">
        <v>10660</v>
      </c>
      <c r="B366" s="121" t="s">
        <v>9132</v>
      </c>
      <c r="C366" s="122">
        <v>91.31</v>
      </c>
      <c r="D366" s="123">
        <v>98.31</v>
      </c>
      <c r="E366" s="104" t="str">
        <f>VLOOKUP(B366,A股数据库20240206!$B:$K,2,0)</f>
        <v>大消费</v>
      </c>
      <c r="F366" s="104">
        <f>VLOOKUP(B366,A股数据库20240206!$B:$K,3,0)</f>
        <v>0</v>
      </c>
      <c r="G366" s="124">
        <f>VLOOKUP(B366,A股数据库20240206!$B:$K,4,0)</f>
        <v>0</v>
      </c>
      <c r="H366" s="124">
        <f>VLOOKUP(B366,A股数据库20240206!$B:$K,5,0)</f>
        <v>0</v>
      </c>
      <c r="I366" s="104" t="str">
        <f>VLOOKUP(B366,A股数据库20240206!$B:$K,6,0)</f>
        <v>食品饮料</v>
      </c>
      <c r="J366" s="104">
        <f>VLOOKUP(B366,A股数据库20240206!$B:$K,7,0)</f>
        <v>0</v>
      </c>
      <c r="K366" s="104">
        <f>VLOOKUP(B366,A股数据库20240206!$B:$K,8,0)</f>
        <v>0</v>
      </c>
      <c r="L366" s="124">
        <f>VLOOKUP(B366,A股数据库20240206!$B:$K,9,0)</f>
        <v>0</v>
      </c>
      <c r="M366" s="124">
        <f>VLOOKUP(B366,A股数据库20240206!$B:$K,10,0)</f>
        <v>0</v>
      </c>
    </row>
    <row r="367" spans="1:13" ht="18" customHeight="1" x14ac:dyDescent="0.15">
      <c r="A367" s="120" t="s">
        <v>10661</v>
      </c>
      <c r="B367" s="121" t="s">
        <v>2944</v>
      </c>
      <c r="C367" s="122">
        <v>91.29</v>
      </c>
      <c r="D367" s="123">
        <v>88.53</v>
      </c>
      <c r="E367" s="104" t="str">
        <f>VLOOKUP(B367,A股数据库20240206!$B:$K,2,0)</f>
        <v>大金融</v>
      </c>
      <c r="F367" s="104">
        <f>VLOOKUP(B367,A股数据库20240206!$B:$K,3,0)</f>
        <v>0</v>
      </c>
      <c r="G367" s="124">
        <f>VLOOKUP(B367,A股数据库20240206!$B:$K,4,0)</f>
        <v>0</v>
      </c>
      <c r="H367" s="124">
        <f>VLOOKUP(B367,A股数据库20240206!$B:$K,5,0)</f>
        <v>0</v>
      </c>
      <c r="I367" s="104" t="str">
        <f>VLOOKUP(B367,A股数据库20240206!$B:$K,6,0)</f>
        <v>大金融</v>
      </c>
      <c r="J367" s="104">
        <f>VLOOKUP(B367,A股数据库20240206!$B:$K,7,0)</f>
        <v>0</v>
      </c>
      <c r="K367" s="104">
        <f>VLOOKUP(B367,A股数据库20240206!$B:$K,8,0)</f>
        <v>0</v>
      </c>
      <c r="L367" s="124">
        <f>VLOOKUP(B367,A股数据库20240206!$B:$K,9,0)</f>
        <v>0</v>
      </c>
      <c r="M367" s="124">
        <f>VLOOKUP(B367,A股数据库20240206!$B:$K,10,0)</f>
        <v>0</v>
      </c>
    </row>
    <row r="368" spans="1:13" ht="18" customHeight="1" x14ac:dyDescent="0.15">
      <c r="A368" s="120" t="s">
        <v>10662</v>
      </c>
      <c r="B368" s="121" t="s">
        <v>7416</v>
      </c>
      <c r="C368" s="122">
        <v>91.26</v>
      </c>
      <c r="D368" s="123">
        <v>80.75</v>
      </c>
      <c r="E368" s="104" t="str">
        <f>VLOOKUP(B368,A股数据库20240206!$B:$K,2,0)</f>
        <v>地产基建</v>
      </c>
      <c r="F368" s="104" t="str">
        <f>VLOOKUP(B368,A股数据库20240206!$B:$K,3,0)</f>
        <v>周期</v>
      </c>
      <c r="G368" s="124">
        <f>VLOOKUP(B368,A股数据库20240206!$B:$K,4,0)</f>
        <v>0</v>
      </c>
      <c r="H368" s="124">
        <f>VLOOKUP(B368,A股数据库20240206!$B:$K,5,0)</f>
        <v>0</v>
      </c>
      <c r="I368" s="104" t="str">
        <f>VLOOKUP(B368,A股数据库20240206!$B:$K,6,0)</f>
        <v>化工</v>
      </c>
      <c r="J368" s="104" t="str">
        <f>VLOOKUP(B368,A股数据库20240206!$B:$K,7,0)</f>
        <v>基建</v>
      </c>
      <c r="K368" s="104">
        <f>VLOOKUP(B368,A股数据库20240206!$B:$K,8,0)</f>
        <v>0</v>
      </c>
      <c r="L368" s="124">
        <f>VLOOKUP(B368,A股数据库20240206!$B:$K,9,0)</f>
        <v>0</v>
      </c>
      <c r="M368" s="124">
        <f>VLOOKUP(B368,A股数据库20240206!$B:$K,10,0)</f>
        <v>0</v>
      </c>
    </row>
    <row r="369" spans="1:13" ht="18" customHeight="1" x14ac:dyDescent="0.15">
      <c r="A369" s="120" t="s">
        <v>10663</v>
      </c>
      <c r="B369" s="121" t="s">
        <v>5794</v>
      </c>
      <c r="C369" s="122">
        <v>91.23</v>
      </c>
      <c r="D369" s="123">
        <v>89.17</v>
      </c>
      <c r="E369" s="104" t="str">
        <f>VLOOKUP(B369,A股数据库20240206!$B:$K,2,0)</f>
        <v>运输业</v>
      </c>
      <c r="F369" s="104">
        <f>VLOOKUP(B369,A股数据库20240206!$B:$K,3,0)</f>
        <v>0</v>
      </c>
      <c r="G369" s="124">
        <f>VLOOKUP(B369,A股数据库20240206!$B:$K,4,0)</f>
        <v>0</v>
      </c>
      <c r="H369" s="124">
        <f>VLOOKUP(B369,A股数据库20240206!$B:$K,5,0)</f>
        <v>0</v>
      </c>
      <c r="I369" s="104" t="str">
        <f>VLOOKUP(B369,A股数据库20240206!$B:$K,6,0)</f>
        <v>运输业</v>
      </c>
      <c r="J369" s="104">
        <f>VLOOKUP(B369,A股数据库20240206!$B:$K,7,0)</f>
        <v>0</v>
      </c>
      <c r="K369" s="104">
        <f>VLOOKUP(B369,A股数据库20240206!$B:$K,8,0)</f>
        <v>0</v>
      </c>
      <c r="L369" s="124">
        <f>VLOOKUP(B369,A股数据库20240206!$B:$K,9,0)</f>
        <v>0</v>
      </c>
      <c r="M369" s="124">
        <f>VLOOKUP(B369,A股数据库20240206!$B:$K,10,0)</f>
        <v>0</v>
      </c>
    </row>
    <row r="370" spans="1:13" ht="18" customHeight="1" x14ac:dyDescent="0.15">
      <c r="A370" s="120" t="s">
        <v>10664</v>
      </c>
      <c r="B370" s="121" t="s">
        <v>4716</v>
      </c>
      <c r="C370" s="122">
        <v>91.21</v>
      </c>
      <c r="D370" s="123">
        <v>72.709999999999994</v>
      </c>
      <c r="E370" s="104" t="str">
        <f>VLOOKUP(B370,A股数据库20240206!$B:$K,2,0)</f>
        <v>军工</v>
      </c>
      <c r="F370" s="104">
        <f>VLOOKUP(B370,A股数据库20240206!$B:$K,3,0)</f>
        <v>0</v>
      </c>
      <c r="G370" s="124">
        <f>VLOOKUP(B370,A股数据库20240206!$B:$K,4,0)</f>
        <v>0</v>
      </c>
      <c r="H370" s="124">
        <f>VLOOKUP(B370,A股数据库20240206!$B:$K,5,0)</f>
        <v>0</v>
      </c>
      <c r="I370" s="104" t="str">
        <f>VLOOKUP(B370,A股数据库20240206!$B:$K,6,0)</f>
        <v>军工</v>
      </c>
      <c r="J370" s="104">
        <f>VLOOKUP(B370,A股数据库20240206!$B:$K,7,0)</f>
        <v>0</v>
      </c>
      <c r="K370" s="104">
        <f>VLOOKUP(B370,A股数据库20240206!$B:$K,8,0)</f>
        <v>0</v>
      </c>
      <c r="L370" s="124">
        <f>VLOOKUP(B370,A股数据库20240206!$B:$K,9,0)</f>
        <v>0</v>
      </c>
      <c r="M370" s="124">
        <f>VLOOKUP(B370,A股数据库20240206!$B:$K,10,0)</f>
        <v>0</v>
      </c>
    </row>
    <row r="371" spans="1:13" ht="18" customHeight="1" x14ac:dyDescent="0.15">
      <c r="A371" s="120" t="s">
        <v>10665</v>
      </c>
      <c r="B371" s="121" t="s">
        <v>7168</v>
      </c>
      <c r="C371" s="122">
        <v>91.17</v>
      </c>
      <c r="D371" s="123">
        <v>84.81</v>
      </c>
      <c r="E371" s="104" t="str">
        <f>VLOOKUP(B371,A股数据库20240206!$B:$K,2,0)</f>
        <v>新能源</v>
      </c>
      <c r="F371" s="104" t="str">
        <f>VLOOKUP(B371,A股数据库20240206!$B:$K,3,0)</f>
        <v>高端制造</v>
      </c>
      <c r="G371" s="124">
        <f>VLOOKUP(B371,A股数据库20240206!$B:$K,4,0)</f>
        <v>0</v>
      </c>
      <c r="H371" s="124">
        <f>VLOOKUP(B371,A股数据库20240206!$B:$K,5,0)</f>
        <v>0</v>
      </c>
      <c r="I371" s="104" t="str">
        <f>VLOOKUP(B371,A股数据库20240206!$B:$K,6,0)</f>
        <v>核电核能</v>
      </c>
      <c r="J371" s="104" t="str">
        <f>VLOOKUP(B371,A股数据库20240206!$B:$K,7,0)</f>
        <v>风电</v>
      </c>
      <c r="K371" s="104" t="str">
        <f>VLOOKUP(B371,A股数据库20240206!$B:$K,8,0)</f>
        <v>储能</v>
      </c>
      <c r="L371" s="124">
        <f>VLOOKUP(B371,A股数据库20240206!$B:$K,9,0)</f>
        <v>0</v>
      </c>
      <c r="M371" s="124">
        <f>VLOOKUP(B371,A股数据库20240206!$B:$K,10,0)</f>
        <v>0</v>
      </c>
    </row>
    <row r="372" spans="1:13" ht="18" customHeight="1" x14ac:dyDescent="0.15">
      <c r="A372" s="120" t="s">
        <v>10666</v>
      </c>
      <c r="B372" s="121" t="s">
        <v>784</v>
      </c>
      <c r="C372" s="122">
        <v>91.16</v>
      </c>
      <c r="D372" s="123">
        <v>88.44</v>
      </c>
      <c r="E372" s="104" t="str">
        <f>VLOOKUP(B372,A股数据库20240206!$B:$K,2,0)</f>
        <v>公用事业</v>
      </c>
      <c r="F372" s="104">
        <f>VLOOKUP(B372,A股数据库20240206!$B:$K,3,0)</f>
        <v>0</v>
      </c>
      <c r="G372" s="124">
        <f>VLOOKUP(B372,A股数据库20240206!$B:$K,4,0)</f>
        <v>0</v>
      </c>
      <c r="H372" s="124">
        <f>VLOOKUP(B372,A股数据库20240206!$B:$K,5,0)</f>
        <v>0</v>
      </c>
      <c r="I372" s="104" t="str">
        <f>VLOOKUP(B372,A股数据库20240206!$B:$K,6,0)</f>
        <v>电力</v>
      </c>
      <c r="J372" s="104">
        <f>VLOOKUP(B372,A股数据库20240206!$B:$K,7,0)</f>
        <v>0</v>
      </c>
      <c r="K372" s="104">
        <f>VLOOKUP(B372,A股数据库20240206!$B:$K,8,0)</f>
        <v>0</v>
      </c>
      <c r="L372" s="124">
        <f>VLOOKUP(B372,A股数据库20240206!$B:$K,9,0)</f>
        <v>0</v>
      </c>
      <c r="M372" s="124">
        <f>VLOOKUP(B372,A股数据库20240206!$B:$K,10,0)</f>
        <v>0</v>
      </c>
    </row>
    <row r="373" spans="1:13" ht="18" customHeight="1" x14ac:dyDescent="0.15">
      <c r="A373" s="120" t="s">
        <v>10667</v>
      </c>
      <c r="B373" s="121" t="s">
        <v>8914</v>
      </c>
      <c r="C373" s="122">
        <v>91.15</v>
      </c>
      <c r="D373" s="123">
        <v>99.37</v>
      </c>
      <c r="E373" s="104" t="str">
        <f>VLOOKUP(B373,A股数据库20240206!$B:$K,2,0)</f>
        <v>新能源</v>
      </c>
      <c r="F373" s="104" t="str">
        <f>VLOOKUP(B373,A股数据库20240206!$B:$K,3,0)</f>
        <v>医药生物</v>
      </c>
      <c r="G373" s="124">
        <f>VLOOKUP(B373,A股数据库20240206!$B:$K,4,0)</f>
        <v>0</v>
      </c>
      <c r="H373" s="124">
        <f>VLOOKUP(B373,A股数据库20240206!$B:$K,5,0)</f>
        <v>0</v>
      </c>
      <c r="I373" s="104" t="str">
        <f>VLOOKUP(B373,A股数据库20240206!$B:$K,6,0)</f>
        <v>光伏</v>
      </c>
      <c r="J373" s="104" t="str">
        <f>VLOOKUP(B373,A股数据库20240206!$B:$K,7,0)</f>
        <v>医药生物</v>
      </c>
      <c r="K373" s="104">
        <f>VLOOKUP(B373,A股数据库20240206!$B:$K,8,0)</f>
        <v>0</v>
      </c>
      <c r="L373" s="124">
        <f>VLOOKUP(B373,A股数据库20240206!$B:$K,9,0)</f>
        <v>0</v>
      </c>
      <c r="M373" s="124">
        <f>VLOOKUP(B373,A股数据库20240206!$B:$K,10,0)</f>
        <v>0</v>
      </c>
    </row>
    <row r="374" spans="1:13" ht="18" customHeight="1" x14ac:dyDescent="0.15">
      <c r="A374" s="120" t="s">
        <v>10668</v>
      </c>
      <c r="B374" s="121" t="s">
        <v>4600</v>
      </c>
      <c r="C374" s="122">
        <v>91.15</v>
      </c>
      <c r="D374" s="123">
        <v>68.36</v>
      </c>
      <c r="E374" s="104" t="str">
        <f>VLOOKUP(B374,A股数据库20240206!$B:$K,2,0)</f>
        <v>大科技</v>
      </c>
      <c r="F374" s="104">
        <f>VLOOKUP(B374,A股数据库20240206!$B:$K,3,0)</f>
        <v>0</v>
      </c>
      <c r="G374" s="124">
        <f>VLOOKUP(B374,A股数据库20240206!$B:$K,4,0)</f>
        <v>0</v>
      </c>
      <c r="H374" s="124">
        <f>VLOOKUP(B374,A股数据库20240206!$B:$K,5,0)</f>
        <v>0</v>
      </c>
      <c r="I374" s="104" t="str">
        <f>VLOOKUP(B374,A股数据库20240206!$B:$K,6,0)</f>
        <v>传媒</v>
      </c>
      <c r="J374" s="104">
        <f>VLOOKUP(B374,A股数据库20240206!$B:$K,7,0)</f>
        <v>0</v>
      </c>
      <c r="K374" s="104">
        <f>VLOOKUP(B374,A股数据库20240206!$B:$K,8,0)</f>
        <v>0</v>
      </c>
      <c r="L374" s="124">
        <f>VLOOKUP(B374,A股数据库20240206!$B:$K,9,0)</f>
        <v>0</v>
      </c>
      <c r="M374" s="124">
        <f>VLOOKUP(B374,A股数据库20240206!$B:$K,10,0)</f>
        <v>0</v>
      </c>
    </row>
    <row r="375" spans="1:13" ht="18" customHeight="1" x14ac:dyDescent="0.15">
      <c r="A375" s="120" t="s">
        <v>10669</v>
      </c>
      <c r="B375" s="121" t="s">
        <v>7444</v>
      </c>
      <c r="C375" s="122">
        <v>91.1</v>
      </c>
      <c r="D375" s="123">
        <v>87.41</v>
      </c>
      <c r="E375" s="104" t="str">
        <f>VLOOKUP(B375,A股数据库20240206!$B:$K,2,0)</f>
        <v>大金融</v>
      </c>
      <c r="F375" s="104">
        <f>VLOOKUP(B375,A股数据库20240206!$B:$K,3,0)</f>
        <v>0</v>
      </c>
      <c r="G375" s="124">
        <f>VLOOKUP(B375,A股数据库20240206!$B:$K,4,0)</f>
        <v>0</v>
      </c>
      <c r="H375" s="124">
        <f>VLOOKUP(B375,A股数据库20240206!$B:$K,5,0)</f>
        <v>0</v>
      </c>
      <c r="I375" s="104" t="str">
        <f>VLOOKUP(B375,A股数据库20240206!$B:$K,6,0)</f>
        <v>大金融</v>
      </c>
      <c r="J375" s="104">
        <f>VLOOKUP(B375,A股数据库20240206!$B:$K,7,0)</f>
        <v>0</v>
      </c>
      <c r="K375" s="104">
        <f>VLOOKUP(B375,A股数据库20240206!$B:$K,8,0)</f>
        <v>0</v>
      </c>
      <c r="L375" s="124">
        <f>VLOOKUP(B375,A股数据库20240206!$B:$K,9,0)</f>
        <v>0</v>
      </c>
      <c r="M375" s="124">
        <f>VLOOKUP(B375,A股数据库20240206!$B:$K,10,0)</f>
        <v>0</v>
      </c>
    </row>
    <row r="376" spans="1:13" ht="18" customHeight="1" x14ac:dyDescent="0.15">
      <c r="A376" s="120" t="s">
        <v>10670</v>
      </c>
      <c r="B376" s="121" t="s">
        <v>6376</v>
      </c>
      <c r="C376" s="122">
        <v>91.09</v>
      </c>
      <c r="D376" s="123">
        <v>87</v>
      </c>
      <c r="E376" s="104" t="str">
        <f>VLOOKUP(B376,A股数据库20240206!$B:$K,2,0)</f>
        <v>地产基建</v>
      </c>
      <c r="F376" s="104">
        <f>VLOOKUP(B376,A股数据库20240206!$B:$K,3,0)</f>
        <v>0</v>
      </c>
      <c r="G376" s="124">
        <f>VLOOKUP(B376,A股数据库20240206!$B:$K,4,0)</f>
        <v>0</v>
      </c>
      <c r="H376" s="124">
        <f>VLOOKUP(B376,A股数据库20240206!$B:$K,5,0)</f>
        <v>0</v>
      </c>
      <c r="I376" s="104" t="str">
        <f>VLOOKUP(B376,A股数据库20240206!$B:$K,6,0)</f>
        <v>房地产</v>
      </c>
      <c r="J376" s="104">
        <f>VLOOKUP(B376,A股数据库20240206!$B:$K,7,0)</f>
        <v>0</v>
      </c>
      <c r="K376" s="104">
        <f>VLOOKUP(B376,A股数据库20240206!$B:$K,8,0)</f>
        <v>0</v>
      </c>
      <c r="L376" s="124">
        <f>VLOOKUP(B376,A股数据库20240206!$B:$K,9,0)</f>
        <v>0</v>
      </c>
      <c r="M376" s="124">
        <f>VLOOKUP(B376,A股数据库20240206!$B:$K,10,0)</f>
        <v>0</v>
      </c>
    </row>
    <row r="377" spans="1:13" ht="18" customHeight="1" x14ac:dyDescent="0.15">
      <c r="A377" s="120" t="s">
        <v>10671</v>
      </c>
      <c r="B377" s="121" t="s">
        <v>7324</v>
      </c>
      <c r="C377" s="122">
        <v>91.09</v>
      </c>
      <c r="D377" s="123">
        <v>91.19</v>
      </c>
      <c r="E377" s="104" t="str">
        <f>VLOOKUP(B377,A股数据库20240206!$B:$K,2,0)</f>
        <v>医药生物</v>
      </c>
      <c r="F377" s="104">
        <f>VLOOKUP(B377,A股数据库20240206!$B:$K,3,0)</f>
        <v>0</v>
      </c>
      <c r="G377" s="124">
        <f>VLOOKUP(B377,A股数据库20240206!$B:$K,4,0)</f>
        <v>0</v>
      </c>
      <c r="H377" s="124">
        <f>VLOOKUP(B377,A股数据库20240206!$B:$K,5,0)</f>
        <v>0</v>
      </c>
      <c r="I377" s="104" t="str">
        <f>VLOOKUP(B377,A股数据库20240206!$B:$K,6,0)</f>
        <v>医药生物</v>
      </c>
      <c r="J377" s="104">
        <f>VLOOKUP(B377,A股数据库20240206!$B:$K,7,0)</f>
        <v>0</v>
      </c>
      <c r="K377" s="104">
        <f>VLOOKUP(B377,A股数据库20240206!$B:$K,8,0)</f>
        <v>0</v>
      </c>
      <c r="L377" s="124">
        <f>VLOOKUP(B377,A股数据库20240206!$B:$K,9,0)</f>
        <v>0</v>
      </c>
      <c r="M377" s="124">
        <f>VLOOKUP(B377,A股数据库20240206!$B:$K,10,0)</f>
        <v>0</v>
      </c>
    </row>
    <row r="378" spans="1:13" ht="18" customHeight="1" x14ac:dyDescent="0.15">
      <c r="A378" s="120" t="s">
        <v>10672</v>
      </c>
      <c r="B378" s="121" t="s">
        <v>7226</v>
      </c>
      <c r="C378" s="122">
        <v>91.08</v>
      </c>
      <c r="D378" s="123">
        <v>87.57</v>
      </c>
      <c r="E378" s="104" t="str">
        <f>VLOOKUP(B378,A股数据库20240206!$B:$K,2,0)</f>
        <v>大金融</v>
      </c>
      <c r="F378" s="104">
        <f>VLOOKUP(B378,A股数据库20240206!$B:$K,3,0)</f>
        <v>0</v>
      </c>
      <c r="G378" s="124">
        <f>VLOOKUP(B378,A股数据库20240206!$B:$K,4,0)</f>
        <v>0</v>
      </c>
      <c r="H378" s="124">
        <f>VLOOKUP(B378,A股数据库20240206!$B:$K,5,0)</f>
        <v>0</v>
      </c>
      <c r="I378" s="104" t="str">
        <f>VLOOKUP(B378,A股数据库20240206!$B:$K,6,0)</f>
        <v>大金融</v>
      </c>
      <c r="J378" s="104">
        <f>VLOOKUP(B378,A股数据库20240206!$B:$K,7,0)</f>
        <v>0</v>
      </c>
      <c r="K378" s="104">
        <f>VLOOKUP(B378,A股数据库20240206!$B:$K,8,0)</f>
        <v>0</v>
      </c>
      <c r="L378" s="124">
        <f>VLOOKUP(B378,A股数据库20240206!$B:$K,9,0)</f>
        <v>0</v>
      </c>
      <c r="M378" s="124">
        <f>VLOOKUP(B378,A股数据库20240206!$B:$K,10,0)</f>
        <v>0</v>
      </c>
    </row>
    <row r="379" spans="1:13" ht="18" customHeight="1" x14ac:dyDescent="0.15">
      <c r="A379" s="120" t="s">
        <v>10673</v>
      </c>
      <c r="B379" s="121" t="s">
        <v>1050</v>
      </c>
      <c r="C379" s="122">
        <v>91.07</v>
      </c>
      <c r="D379" s="123">
        <v>89.56</v>
      </c>
      <c r="E379" s="104" t="str">
        <f>VLOOKUP(B379,A股数据库20240206!$B:$K,2,0)</f>
        <v>新能源</v>
      </c>
      <c r="F379" s="104" t="str">
        <f>VLOOKUP(B379,A股数据库20240206!$B:$K,3,0)</f>
        <v>公用事业</v>
      </c>
      <c r="G379" s="124">
        <f>VLOOKUP(B379,A股数据库20240206!$B:$K,4,0)</f>
        <v>0</v>
      </c>
      <c r="H379" s="124">
        <f>VLOOKUP(B379,A股数据库20240206!$B:$K,5,0)</f>
        <v>0</v>
      </c>
      <c r="I379" s="104" t="str">
        <f>VLOOKUP(B379,A股数据库20240206!$B:$K,6,0)</f>
        <v>风电</v>
      </c>
      <c r="J379" s="104" t="str">
        <f>VLOOKUP(B379,A股数据库20240206!$B:$K,7,0)</f>
        <v>电力</v>
      </c>
      <c r="K379" s="104">
        <f>VLOOKUP(B379,A股数据库20240206!$B:$K,8,0)</f>
        <v>0</v>
      </c>
      <c r="L379" s="124" t="str">
        <f>VLOOKUP(B379,A股数据库20240206!$B:$K,9,0)</f>
        <v>节能环保</v>
      </c>
      <c r="M379" s="124">
        <f>VLOOKUP(B379,A股数据库20240206!$B:$K,10,0)</f>
        <v>0</v>
      </c>
    </row>
    <row r="380" spans="1:13" ht="18" customHeight="1" x14ac:dyDescent="0.15">
      <c r="A380" s="120" t="s">
        <v>10674</v>
      </c>
      <c r="B380" s="121" t="s">
        <v>870</v>
      </c>
      <c r="C380" s="122">
        <v>91.07</v>
      </c>
      <c r="D380" s="123">
        <v>86.61</v>
      </c>
      <c r="E380" s="104" t="str">
        <f>VLOOKUP(B380,A股数据库20240206!$B:$K,2,0)</f>
        <v>周期</v>
      </c>
      <c r="F380" s="104">
        <f>VLOOKUP(B380,A股数据库20240206!$B:$K,3,0)</f>
        <v>0</v>
      </c>
      <c r="G380" s="124">
        <f>VLOOKUP(B380,A股数据库20240206!$B:$K,4,0)</f>
        <v>0</v>
      </c>
      <c r="H380" s="124">
        <f>VLOOKUP(B380,A股数据库20240206!$B:$K,5,0)</f>
        <v>0</v>
      </c>
      <c r="I380" s="104" t="str">
        <f>VLOOKUP(B380,A股数据库20240206!$B:$K,6,0)</f>
        <v>煤炭</v>
      </c>
      <c r="J380" s="104">
        <f>VLOOKUP(B380,A股数据库20240206!$B:$K,7,0)</f>
        <v>0</v>
      </c>
      <c r="K380" s="104">
        <f>VLOOKUP(B380,A股数据库20240206!$B:$K,8,0)</f>
        <v>0</v>
      </c>
      <c r="L380" s="124">
        <f>VLOOKUP(B380,A股数据库20240206!$B:$K,9,0)</f>
        <v>0</v>
      </c>
      <c r="M380" s="124">
        <f>VLOOKUP(B380,A股数据库20240206!$B:$K,10,0)</f>
        <v>0</v>
      </c>
    </row>
    <row r="381" spans="1:13" ht="18" hidden="1" customHeight="1" x14ac:dyDescent="0.15">
      <c r="A381" s="120" t="s">
        <v>10675</v>
      </c>
      <c r="B381" s="121" t="s">
        <v>10676</v>
      </c>
      <c r="C381" s="122">
        <v>91.01</v>
      </c>
      <c r="D381" s="123">
        <v>88.84</v>
      </c>
      <c r="E381" s="104" t="e">
        <f>VLOOKUP(B381,A股数据库20240206!$B:$K,2,0)</f>
        <v>#N/A</v>
      </c>
      <c r="F381" s="104" t="e">
        <f>VLOOKUP(B381,A股数据库20240206!$B:$K,3,0)</f>
        <v>#N/A</v>
      </c>
      <c r="G381" s="124" t="e">
        <f>VLOOKUP(B381,A股数据库20240206!$B:$K,4,0)</f>
        <v>#N/A</v>
      </c>
      <c r="H381" s="124" t="e">
        <f>VLOOKUP(B381,A股数据库20240206!$B:$K,5,0)</f>
        <v>#N/A</v>
      </c>
      <c r="I381" s="104" t="e">
        <f>VLOOKUP(B381,A股数据库20240206!$B:$K,6,0)</f>
        <v>#N/A</v>
      </c>
      <c r="J381" s="104" t="e">
        <f>VLOOKUP(B381,A股数据库20240206!$B:$K,7,0)</f>
        <v>#N/A</v>
      </c>
      <c r="K381" s="104" t="e">
        <f>VLOOKUP(B381,A股数据库20240206!$B:$K,8,0)</f>
        <v>#N/A</v>
      </c>
      <c r="L381" s="124" t="e">
        <f>VLOOKUP(B381,A股数据库20240206!$B:$K,9,0)</f>
        <v>#N/A</v>
      </c>
      <c r="M381" s="124" t="e">
        <f>VLOOKUP(B381,A股数据库20240206!$B:$K,10,0)</f>
        <v>#N/A</v>
      </c>
    </row>
    <row r="382" spans="1:13" ht="18" customHeight="1" x14ac:dyDescent="0.15">
      <c r="A382" s="120" t="s">
        <v>10677</v>
      </c>
      <c r="B382" s="121" t="s">
        <v>864</v>
      </c>
      <c r="C382" s="122">
        <v>91.01</v>
      </c>
      <c r="D382" s="123">
        <v>90.6</v>
      </c>
      <c r="E382" s="104" t="str">
        <f>VLOOKUP(B382,A股数据库20240206!$B:$K,2,0)</f>
        <v>周期</v>
      </c>
      <c r="F382" s="104">
        <f>VLOOKUP(B382,A股数据库20240206!$B:$K,3,0)</f>
        <v>0</v>
      </c>
      <c r="G382" s="124">
        <f>VLOOKUP(B382,A股数据库20240206!$B:$K,4,0)</f>
        <v>0</v>
      </c>
      <c r="H382" s="124">
        <f>VLOOKUP(B382,A股数据库20240206!$B:$K,5,0)</f>
        <v>0</v>
      </c>
      <c r="I382" s="104" t="str">
        <f>VLOOKUP(B382,A股数据库20240206!$B:$K,6,0)</f>
        <v>有色金属</v>
      </c>
      <c r="J382" s="104" t="str">
        <f>VLOOKUP(B382,A股数据库20240206!$B:$K,7,0)</f>
        <v>煤炭</v>
      </c>
      <c r="K382" s="104">
        <f>VLOOKUP(B382,A股数据库20240206!$B:$K,8,0)</f>
        <v>0</v>
      </c>
      <c r="L382" s="124">
        <f>VLOOKUP(B382,A股数据库20240206!$B:$K,9,0)</f>
        <v>0</v>
      </c>
      <c r="M382" s="124">
        <f>VLOOKUP(B382,A股数据库20240206!$B:$K,10,0)</f>
        <v>0</v>
      </c>
    </row>
    <row r="383" spans="1:13" ht="18" customHeight="1" x14ac:dyDescent="0.15">
      <c r="A383" s="120" t="s">
        <v>10678</v>
      </c>
      <c r="B383" s="121" t="s">
        <v>7720</v>
      </c>
      <c r="C383" s="122">
        <v>90.99</v>
      </c>
      <c r="D383" s="123">
        <v>82.42</v>
      </c>
      <c r="E383" s="104" t="str">
        <f>VLOOKUP(B383,A股数据库20240206!$B:$K,2,0)</f>
        <v>周期</v>
      </c>
      <c r="F383" s="104">
        <f>VLOOKUP(B383,A股数据库20240206!$B:$K,3,0)</f>
        <v>0</v>
      </c>
      <c r="G383" s="124">
        <f>VLOOKUP(B383,A股数据库20240206!$B:$K,4,0)</f>
        <v>0</v>
      </c>
      <c r="H383" s="124">
        <f>VLOOKUP(B383,A股数据库20240206!$B:$K,5,0)</f>
        <v>0</v>
      </c>
      <c r="I383" s="104" t="str">
        <f>VLOOKUP(B383,A股数据库20240206!$B:$K,6,0)</f>
        <v>煤炭</v>
      </c>
      <c r="J383" s="104">
        <f>VLOOKUP(B383,A股数据库20240206!$B:$K,7,0)</f>
        <v>0</v>
      </c>
      <c r="K383" s="104">
        <f>VLOOKUP(B383,A股数据库20240206!$B:$K,8,0)</f>
        <v>0</v>
      </c>
      <c r="L383" s="124">
        <f>VLOOKUP(B383,A股数据库20240206!$B:$K,9,0)</f>
        <v>0</v>
      </c>
      <c r="M383" s="124">
        <f>VLOOKUP(B383,A股数据库20240206!$B:$K,10,0)</f>
        <v>0</v>
      </c>
    </row>
    <row r="384" spans="1:13" ht="18" customHeight="1" x14ac:dyDescent="0.15">
      <c r="A384" s="120" t="s">
        <v>10679</v>
      </c>
      <c r="B384" s="121" t="s">
        <v>8386</v>
      </c>
      <c r="C384" s="122">
        <v>90.96</v>
      </c>
      <c r="D384" s="123">
        <v>90.7</v>
      </c>
      <c r="E384" s="104" t="str">
        <f>VLOOKUP(B384,A股数据库20240206!$B:$K,2,0)</f>
        <v>其他</v>
      </c>
      <c r="F384" s="104">
        <f>VLOOKUP(B384,A股数据库20240206!$B:$K,3,0)</f>
        <v>0</v>
      </c>
      <c r="G384" s="124">
        <f>VLOOKUP(B384,A股数据库20240206!$B:$K,4,0)</f>
        <v>0</v>
      </c>
      <c r="H384" s="124">
        <f>VLOOKUP(B384,A股数据库20240206!$B:$K,5,0)</f>
        <v>0</v>
      </c>
      <c r="I384" s="104" t="str">
        <f>VLOOKUP(B384,A股数据库20240206!$B:$K,6,0)</f>
        <v>其他</v>
      </c>
      <c r="J384" s="104">
        <f>VLOOKUP(B384,A股数据库20240206!$B:$K,7,0)</f>
        <v>0</v>
      </c>
      <c r="K384" s="104">
        <f>VLOOKUP(B384,A股数据库20240206!$B:$K,8,0)</f>
        <v>0</v>
      </c>
      <c r="L384" s="124">
        <f>VLOOKUP(B384,A股数据库20240206!$B:$K,9,0)</f>
        <v>0</v>
      </c>
      <c r="M384" s="124">
        <f>VLOOKUP(B384,A股数据库20240206!$B:$K,10,0)</f>
        <v>0</v>
      </c>
    </row>
    <row r="385" spans="1:13" ht="18" customHeight="1" x14ac:dyDescent="0.15">
      <c r="A385" s="120" t="s">
        <v>10680</v>
      </c>
      <c r="B385" s="121" t="s">
        <v>4054</v>
      </c>
      <c r="C385" s="122">
        <v>90.92</v>
      </c>
      <c r="D385" s="123">
        <v>91.09</v>
      </c>
      <c r="E385" s="104" t="str">
        <f>VLOOKUP(B385,A股数据库20240206!$B:$K,2,0)</f>
        <v>大科技</v>
      </c>
      <c r="F385" s="104">
        <f>VLOOKUP(B385,A股数据库20240206!$B:$K,3,0)</f>
        <v>0</v>
      </c>
      <c r="G385" s="124">
        <f>VLOOKUP(B385,A股数据库20240206!$B:$K,4,0)</f>
        <v>0</v>
      </c>
      <c r="H385" s="124">
        <f>VLOOKUP(B385,A股数据库20240206!$B:$K,5,0)</f>
        <v>0</v>
      </c>
      <c r="I385" s="104" t="str">
        <f>VLOOKUP(B385,A股数据库20240206!$B:$K,6,0)</f>
        <v>通信</v>
      </c>
      <c r="J385" s="104">
        <f>VLOOKUP(B385,A股数据库20240206!$B:$K,7,0)</f>
        <v>0</v>
      </c>
      <c r="K385" s="104">
        <f>VLOOKUP(B385,A股数据库20240206!$B:$K,8,0)</f>
        <v>0</v>
      </c>
      <c r="L385" s="124">
        <f>VLOOKUP(B385,A股数据库20240206!$B:$K,9,0)</f>
        <v>0</v>
      </c>
      <c r="M385" s="124">
        <f>VLOOKUP(B385,A股数据库20240206!$B:$K,10,0)</f>
        <v>0</v>
      </c>
    </row>
    <row r="386" spans="1:13" ht="18" customHeight="1" x14ac:dyDescent="0.15">
      <c r="A386" s="120" t="s">
        <v>10681</v>
      </c>
      <c r="B386" s="121" t="s">
        <v>7654</v>
      </c>
      <c r="C386" s="122">
        <v>90.88</v>
      </c>
      <c r="D386" s="123">
        <v>84.77</v>
      </c>
      <c r="E386" s="104" t="str">
        <f>VLOOKUP(B386,A股数据库20240206!$B:$K,2,0)</f>
        <v>汽车产业</v>
      </c>
      <c r="F386" s="104">
        <f>VLOOKUP(B386,A股数据库20240206!$B:$K,3,0)</f>
        <v>0</v>
      </c>
      <c r="G386" s="124">
        <f>VLOOKUP(B386,A股数据库20240206!$B:$K,4,0)</f>
        <v>0</v>
      </c>
      <c r="H386" s="124">
        <f>VLOOKUP(B386,A股数据库20240206!$B:$K,5,0)</f>
        <v>0</v>
      </c>
      <c r="I386" s="104" t="str">
        <f>VLOOKUP(B386,A股数据库20240206!$B:$K,6,0)</f>
        <v>汽车产业</v>
      </c>
      <c r="J386" s="104">
        <f>VLOOKUP(B386,A股数据库20240206!$B:$K,7,0)</f>
        <v>0</v>
      </c>
      <c r="K386" s="104">
        <f>VLOOKUP(B386,A股数据库20240206!$B:$K,8,0)</f>
        <v>0</v>
      </c>
      <c r="L386" s="124">
        <f>VLOOKUP(B386,A股数据库20240206!$B:$K,9,0)</f>
        <v>0</v>
      </c>
      <c r="M386" s="124">
        <f>VLOOKUP(B386,A股数据库20240206!$B:$K,10,0)</f>
        <v>0</v>
      </c>
    </row>
    <row r="387" spans="1:13" ht="18" customHeight="1" x14ac:dyDescent="0.15">
      <c r="A387" s="120" t="s">
        <v>10682</v>
      </c>
      <c r="B387" s="121" t="s">
        <v>5944</v>
      </c>
      <c r="C387" s="122">
        <v>90.8</v>
      </c>
      <c r="D387" s="123">
        <v>84.29</v>
      </c>
      <c r="E387" s="104" t="str">
        <f>VLOOKUP(B387,A股数据库20240206!$B:$K,2,0)</f>
        <v>运输业</v>
      </c>
      <c r="F387" s="104" t="str">
        <f>VLOOKUP(B387,A股数据库20240206!$B:$K,3,0)</f>
        <v>大消费</v>
      </c>
      <c r="G387" s="124">
        <f>VLOOKUP(B387,A股数据库20240206!$B:$K,4,0)</f>
        <v>0</v>
      </c>
      <c r="H387" s="124">
        <f>VLOOKUP(B387,A股数据库20240206!$B:$K,5,0)</f>
        <v>0</v>
      </c>
      <c r="I387" s="104" t="str">
        <f>VLOOKUP(B387,A股数据库20240206!$B:$K,6,0)</f>
        <v>运输业</v>
      </c>
      <c r="J387" s="104" t="str">
        <f>VLOOKUP(B387,A股数据库20240206!$B:$K,7,0)</f>
        <v>假期经济</v>
      </c>
      <c r="K387" s="104">
        <f>VLOOKUP(B387,A股数据库20240206!$B:$K,8,0)</f>
        <v>0</v>
      </c>
      <c r="L387" s="124">
        <f>VLOOKUP(B387,A股数据库20240206!$B:$K,9,0)</f>
        <v>0</v>
      </c>
      <c r="M387" s="124">
        <f>VLOOKUP(B387,A股数据库20240206!$B:$K,10,0)</f>
        <v>0</v>
      </c>
    </row>
    <row r="388" spans="1:13" ht="18" customHeight="1" x14ac:dyDescent="0.15">
      <c r="A388" s="120" t="s">
        <v>10683</v>
      </c>
      <c r="B388" s="121" t="s">
        <v>8184</v>
      </c>
      <c r="C388" s="122">
        <v>90.79</v>
      </c>
      <c r="D388" s="123">
        <v>96.2</v>
      </c>
      <c r="E388" s="104" t="str">
        <f>VLOOKUP(B388,A股数据库20240206!$B:$K,2,0)</f>
        <v>汽车产业</v>
      </c>
      <c r="F388" s="104" t="str">
        <f>VLOOKUP(B388,A股数据库20240206!$B:$K,3,0)</f>
        <v>新能源</v>
      </c>
      <c r="G388" s="124">
        <f>VLOOKUP(B388,A股数据库20240206!$B:$K,4,0)</f>
        <v>0</v>
      </c>
      <c r="H388" s="124">
        <f>VLOOKUP(B388,A股数据库20240206!$B:$K,5,0)</f>
        <v>0</v>
      </c>
      <c r="I388" s="104" t="str">
        <f>VLOOKUP(B388,A股数据库20240206!$B:$K,6,0)</f>
        <v>汽车产业</v>
      </c>
      <c r="J388" s="104" t="str">
        <f>VLOOKUP(B388,A股数据库20240206!$B:$K,7,0)</f>
        <v>风电</v>
      </c>
      <c r="K388" s="104">
        <f>VLOOKUP(B388,A股数据库20240206!$B:$K,8,0)</f>
        <v>0</v>
      </c>
      <c r="L388" s="124">
        <f>VLOOKUP(B388,A股数据库20240206!$B:$K,9,0)</f>
        <v>0</v>
      </c>
      <c r="M388" s="124">
        <f>VLOOKUP(B388,A股数据库20240206!$B:$K,10,0)</f>
        <v>0</v>
      </c>
    </row>
    <row r="389" spans="1:13" ht="18" customHeight="1" x14ac:dyDescent="0.15">
      <c r="A389" s="120" t="s">
        <v>10684</v>
      </c>
      <c r="B389" s="121" t="s">
        <v>3624</v>
      </c>
      <c r="C389" s="122">
        <v>90.77</v>
      </c>
      <c r="D389" s="123">
        <v>91.4</v>
      </c>
      <c r="E389" s="104" t="str">
        <f>VLOOKUP(B389,A股数据库20240206!$B:$K,2,0)</f>
        <v>新能源</v>
      </c>
      <c r="F389" s="104">
        <f>VLOOKUP(B389,A股数据库20240206!$B:$K,3,0)</f>
        <v>0</v>
      </c>
      <c r="G389" s="124">
        <f>VLOOKUP(B389,A股数据库20240206!$B:$K,4,0)</f>
        <v>0</v>
      </c>
      <c r="H389" s="124">
        <f>VLOOKUP(B389,A股数据库20240206!$B:$K,5,0)</f>
        <v>0</v>
      </c>
      <c r="I389" s="104" t="str">
        <f>VLOOKUP(B389,A股数据库20240206!$B:$K,6,0)</f>
        <v>光伏</v>
      </c>
      <c r="J389" s="104" t="str">
        <f>VLOOKUP(B389,A股数据库20240206!$B:$K,7,0)</f>
        <v>储能</v>
      </c>
      <c r="K389" s="104">
        <f>VLOOKUP(B389,A股数据库20240206!$B:$K,8,0)</f>
        <v>0</v>
      </c>
      <c r="L389" s="124">
        <f>VLOOKUP(B389,A股数据库20240206!$B:$K,9,0)</f>
        <v>0</v>
      </c>
      <c r="M389" s="124">
        <f>VLOOKUP(B389,A股数据库20240206!$B:$K,10,0)</f>
        <v>0</v>
      </c>
    </row>
    <row r="390" spans="1:13" ht="18" customHeight="1" x14ac:dyDescent="0.15">
      <c r="A390" s="120" t="s">
        <v>10685</v>
      </c>
      <c r="B390" s="121" t="s">
        <v>7358</v>
      </c>
      <c r="C390" s="122">
        <v>90.75</v>
      </c>
      <c r="D390" s="123">
        <v>83.54</v>
      </c>
      <c r="E390" s="104" t="str">
        <f>VLOOKUP(B390,A股数据库20240206!$B:$K,2,0)</f>
        <v>大科技</v>
      </c>
      <c r="F390" s="104">
        <f>VLOOKUP(B390,A股数据库20240206!$B:$K,3,0)</f>
        <v>0</v>
      </c>
      <c r="G390" s="124">
        <f>VLOOKUP(B390,A股数据库20240206!$B:$K,4,0)</f>
        <v>0</v>
      </c>
      <c r="H390" s="124">
        <f>VLOOKUP(B390,A股数据库20240206!$B:$K,5,0)</f>
        <v>0</v>
      </c>
      <c r="I390" s="104" t="str">
        <f>VLOOKUP(B390,A股数据库20240206!$B:$K,6,0)</f>
        <v>传媒</v>
      </c>
      <c r="J390" s="104">
        <f>VLOOKUP(B390,A股数据库20240206!$B:$K,7,0)</f>
        <v>0</v>
      </c>
      <c r="K390" s="104">
        <f>VLOOKUP(B390,A股数据库20240206!$B:$K,8,0)</f>
        <v>0</v>
      </c>
      <c r="L390" s="124">
        <f>VLOOKUP(B390,A股数据库20240206!$B:$K,9,0)</f>
        <v>0</v>
      </c>
      <c r="M390" s="124">
        <f>VLOOKUP(B390,A股数据库20240206!$B:$K,10,0)</f>
        <v>0</v>
      </c>
    </row>
    <row r="391" spans="1:13" ht="18" customHeight="1" x14ac:dyDescent="0.15">
      <c r="A391" s="120" t="s">
        <v>10686</v>
      </c>
      <c r="B391" s="121" t="s">
        <v>7236</v>
      </c>
      <c r="C391" s="122">
        <v>90.74</v>
      </c>
      <c r="D391" s="123">
        <v>83.82</v>
      </c>
      <c r="E391" s="104" t="str">
        <f>VLOOKUP(B391,A股数据库20240206!$B:$K,2,0)</f>
        <v>大金融</v>
      </c>
      <c r="F391" s="104">
        <f>VLOOKUP(B391,A股数据库20240206!$B:$K,3,0)</f>
        <v>0</v>
      </c>
      <c r="G391" s="124">
        <f>VLOOKUP(B391,A股数据库20240206!$B:$K,4,0)</f>
        <v>0</v>
      </c>
      <c r="H391" s="124">
        <f>VLOOKUP(B391,A股数据库20240206!$B:$K,5,0)</f>
        <v>0</v>
      </c>
      <c r="I391" s="104" t="str">
        <f>VLOOKUP(B391,A股数据库20240206!$B:$K,6,0)</f>
        <v>大金融</v>
      </c>
      <c r="J391" s="104">
        <f>VLOOKUP(B391,A股数据库20240206!$B:$K,7,0)</f>
        <v>0</v>
      </c>
      <c r="K391" s="104">
        <f>VLOOKUP(B391,A股数据库20240206!$B:$K,8,0)</f>
        <v>0</v>
      </c>
      <c r="L391" s="124">
        <f>VLOOKUP(B391,A股数据库20240206!$B:$K,9,0)</f>
        <v>0</v>
      </c>
      <c r="M391" s="124">
        <f>VLOOKUP(B391,A股数据库20240206!$B:$K,10,0)</f>
        <v>0</v>
      </c>
    </row>
    <row r="392" spans="1:13" ht="18" customHeight="1" x14ac:dyDescent="0.15">
      <c r="A392" s="120" t="s">
        <v>10687</v>
      </c>
      <c r="B392" s="121" t="s">
        <v>6566</v>
      </c>
      <c r="C392" s="122">
        <v>90.68</v>
      </c>
      <c r="D392" s="123">
        <v>87.83</v>
      </c>
      <c r="E392" s="104" t="str">
        <f>VLOOKUP(B392,A股数据库20240206!$B:$K,2,0)</f>
        <v>新能源</v>
      </c>
      <c r="F392" s="104">
        <f>VLOOKUP(B392,A股数据库20240206!$B:$K,3,0)</f>
        <v>0</v>
      </c>
      <c r="G392" s="124" t="str">
        <f>VLOOKUP(B392,A股数据库20240206!$B:$K,4,0)</f>
        <v>大科技</v>
      </c>
      <c r="H392" s="124">
        <f>VLOOKUP(B392,A股数据库20240206!$B:$K,5,0)</f>
        <v>0</v>
      </c>
      <c r="I392" s="104" t="str">
        <f>VLOOKUP(B392,A股数据库20240206!$B:$K,6,0)</f>
        <v>风电</v>
      </c>
      <c r="J392" s="104" t="str">
        <f>VLOOKUP(B392,A股数据库20240206!$B:$K,7,0)</f>
        <v>通信</v>
      </c>
      <c r="K392" s="104">
        <f>VLOOKUP(B392,A股数据库20240206!$B:$K,8,0)</f>
        <v>0</v>
      </c>
      <c r="L392" s="124">
        <f>VLOOKUP(B392,A股数据库20240206!$B:$K,9,0)</f>
        <v>0</v>
      </c>
      <c r="M392" s="124">
        <f>VLOOKUP(B392,A股数据库20240206!$B:$K,10,0)</f>
        <v>0</v>
      </c>
    </row>
    <row r="393" spans="1:13" ht="18" customHeight="1" x14ac:dyDescent="0.15">
      <c r="A393" s="120" t="s">
        <v>10688</v>
      </c>
      <c r="B393" s="121" t="s">
        <v>7288</v>
      </c>
      <c r="C393" s="122">
        <v>90.67</v>
      </c>
      <c r="D393" s="123">
        <v>88.87</v>
      </c>
      <c r="E393" s="104" t="str">
        <f>VLOOKUP(B393,A股数据库20240206!$B:$K,2,0)</f>
        <v>大消费</v>
      </c>
      <c r="F393" s="104" t="str">
        <f>VLOOKUP(B393,A股数据库20240206!$B:$K,3,0)</f>
        <v>大科技</v>
      </c>
      <c r="G393" s="124">
        <f>VLOOKUP(B393,A股数据库20240206!$B:$K,4,0)</f>
        <v>0</v>
      </c>
      <c r="H393" s="124">
        <f>VLOOKUP(B393,A股数据库20240206!$B:$K,5,0)</f>
        <v>0</v>
      </c>
      <c r="I393" s="104" t="str">
        <f>VLOOKUP(B393,A股数据库20240206!$B:$K,6,0)</f>
        <v>假期经济</v>
      </c>
      <c r="J393" s="104" t="str">
        <f>VLOOKUP(B393,A股数据库20240206!$B:$K,7,0)</f>
        <v>传媒</v>
      </c>
      <c r="K393" s="104">
        <f>VLOOKUP(B393,A股数据库20240206!$B:$K,8,0)</f>
        <v>0</v>
      </c>
      <c r="L393" s="124">
        <f>VLOOKUP(B393,A股数据库20240206!$B:$K,9,0)</f>
        <v>0</v>
      </c>
      <c r="M393" s="124">
        <f>VLOOKUP(B393,A股数据库20240206!$B:$K,10,0)</f>
        <v>0</v>
      </c>
    </row>
    <row r="394" spans="1:13" ht="18" customHeight="1" x14ac:dyDescent="0.15">
      <c r="A394" s="120" t="s">
        <v>10689</v>
      </c>
      <c r="B394" s="121" t="s">
        <v>6500</v>
      </c>
      <c r="C394" s="122">
        <v>90.64</v>
      </c>
      <c r="D394" s="123">
        <v>88.67</v>
      </c>
      <c r="E394" s="104" t="str">
        <f>VLOOKUP(B394,A股数据库20240206!$B:$K,2,0)</f>
        <v>公用事业</v>
      </c>
      <c r="F394" s="104" t="str">
        <f>VLOOKUP(B394,A股数据库20240206!$B:$K,3,0)</f>
        <v>高端制造</v>
      </c>
      <c r="G394" s="124" t="str">
        <f>VLOOKUP(B394,A股数据库20240206!$B:$K,4,0)</f>
        <v>新能源</v>
      </c>
      <c r="H394" s="124">
        <f>VLOOKUP(B394,A股数据库20240206!$B:$K,5,0)</f>
        <v>0</v>
      </c>
      <c r="I394" s="104" t="str">
        <f>VLOOKUP(B394,A股数据库20240206!$B:$K,6,0)</f>
        <v>电力</v>
      </c>
      <c r="J394" s="104" t="str">
        <f>VLOOKUP(B394,A股数据库20240206!$B:$K,7,0)</f>
        <v>风电</v>
      </c>
      <c r="K394" s="104" t="str">
        <f>VLOOKUP(B394,A股数据库20240206!$B:$K,8,0)</f>
        <v>核电核能</v>
      </c>
      <c r="L394" s="124">
        <f>VLOOKUP(B394,A股数据库20240206!$B:$K,9,0)</f>
        <v>0</v>
      </c>
      <c r="M394" s="124">
        <f>VLOOKUP(B394,A股数据库20240206!$B:$K,10,0)</f>
        <v>0</v>
      </c>
    </row>
    <row r="395" spans="1:13" ht="18" customHeight="1" x14ac:dyDescent="0.15">
      <c r="A395" s="120" t="s">
        <v>10690</v>
      </c>
      <c r="B395" s="121" t="s">
        <v>7638</v>
      </c>
      <c r="C395" s="122">
        <v>90.63</v>
      </c>
      <c r="D395" s="123">
        <v>89.33</v>
      </c>
      <c r="E395" s="104" t="str">
        <f>VLOOKUP(B395,A股数据库20240206!$B:$K,2,0)</f>
        <v>新能源</v>
      </c>
      <c r="F395" s="104" t="str">
        <f>VLOOKUP(B395,A股数据库20240206!$B:$K,3,0)</f>
        <v>高端制造</v>
      </c>
      <c r="G395" s="124">
        <f>VLOOKUP(B395,A股数据库20240206!$B:$K,4,0)</f>
        <v>0</v>
      </c>
      <c r="H395" s="124">
        <f>VLOOKUP(B395,A股数据库20240206!$B:$K,5,0)</f>
        <v>0</v>
      </c>
      <c r="I395" s="104" t="str">
        <f>VLOOKUP(B395,A股数据库20240206!$B:$K,6,0)</f>
        <v>风电</v>
      </c>
      <c r="J395" s="104" t="str">
        <f>VLOOKUP(B395,A股数据库20240206!$B:$K,7,0)</f>
        <v>核电核能</v>
      </c>
      <c r="K395" s="104">
        <f>VLOOKUP(B395,A股数据库20240206!$B:$K,8,0)</f>
        <v>0</v>
      </c>
      <c r="L395" s="124">
        <f>VLOOKUP(B395,A股数据库20240206!$B:$K,9,0)</f>
        <v>0</v>
      </c>
      <c r="M395" s="124">
        <f>VLOOKUP(B395,A股数据库20240206!$B:$K,10,0)</f>
        <v>0</v>
      </c>
    </row>
    <row r="396" spans="1:13" ht="18" customHeight="1" x14ac:dyDescent="0.15">
      <c r="A396" s="120" t="s">
        <v>10691</v>
      </c>
      <c r="B396" s="121" t="s">
        <v>568</v>
      </c>
      <c r="C396" s="122">
        <v>90.62</v>
      </c>
      <c r="D396" s="123">
        <v>87.99</v>
      </c>
      <c r="E396" s="104" t="str">
        <f>VLOOKUP(B396,A股数据库20240206!$B:$K,2,0)</f>
        <v>周期</v>
      </c>
      <c r="F396" s="104" t="str">
        <f>VLOOKUP(B396,A股数据库20240206!$B:$K,3,0)</f>
        <v>新能源</v>
      </c>
      <c r="G396" s="124" t="str">
        <f>VLOOKUP(B396,A股数据库20240206!$B:$K,4,0)</f>
        <v>地产基建</v>
      </c>
      <c r="H396" s="124">
        <f>VLOOKUP(B396,A股数据库20240206!$B:$K,5,0)</f>
        <v>0</v>
      </c>
      <c r="I396" s="104" t="str">
        <f>VLOOKUP(B396,A股数据库20240206!$B:$K,6,0)</f>
        <v>钢铁</v>
      </c>
      <c r="J396" s="104" t="str">
        <f>VLOOKUP(B396,A股数据库20240206!$B:$K,7,0)</f>
        <v>电池</v>
      </c>
      <c r="K396" s="104">
        <f>VLOOKUP(B396,A股数据库20240206!$B:$K,8,0)</f>
        <v>0</v>
      </c>
      <c r="L396" s="124">
        <f>VLOOKUP(B396,A股数据库20240206!$B:$K,9,0)</f>
        <v>0</v>
      </c>
      <c r="M396" s="124">
        <f>VLOOKUP(B396,A股数据库20240206!$B:$K,10,0)</f>
        <v>0</v>
      </c>
    </row>
    <row r="397" spans="1:13" ht="18" customHeight="1" x14ac:dyDescent="0.15">
      <c r="A397" s="120" t="s">
        <v>10692</v>
      </c>
      <c r="B397" s="121" t="s">
        <v>7510</v>
      </c>
      <c r="C397" s="122">
        <v>90.6</v>
      </c>
      <c r="D397" s="123">
        <v>83.6</v>
      </c>
      <c r="E397" s="104" t="str">
        <f>VLOOKUP(B397,A股数据库20240206!$B:$K,2,0)</f>
        <v>运输业</v>
      </c>
      <c r="F397" s="104">
        <f>VLOOKUP(B397,A股数据库20240206!$B:$K,3,0)</f>
        <v>0</v>
      </c>
      <c r="G397" s="124">
        <f>VLOOKUP(B397,A股数据库20240206!$B:$K,4,0)</f>
        <v>0</v>
      </c>
      <c r="H397" s="124">
        <f>VLOOKUP(B397,A股数据库20240206!$B:$K,5,0)</f>
        <v>0</v>
      </c>
      <c r="I397" s="104" t="str">
        <f>VLOOKUP(B397,A股数据库20240206!$B:$K,6,0)</f>
        <v>运输业</v>
      </c>
      <c r="J397" s="104">
        <f>VLOOKUP(B397,A股数据库20240206!$B:$K,7,0)</f>
        <v>0</v>
      </c>
      <c r="K397" s="104">
        <f>VLOOKUP(B397,A股数据库20240206!$B:$K,8,0)</f>
        <v>0</v>
      </c>
      <c r="L397" s="124">
        <f>VLOOKUP(B397,A股数据库20240206!$B:$K,9,0)</f>
        <v>0</v>
      </c>
      <c r="M397" s="124">
        <f>VLOOKUP(B397,A股数据库20240206!$B:$K,10,0)</f>
        <v>0</v>
      </c>
    </row>
    <row r="398" spans="1:13" ht="18" customHeight="1" x14ac:dyDescent="0.15">
      <c r="A398" s="120" t="s">
        <v>10693</v>
      </c>
      <c r="B398" s="121" t="s">
        <v>7742</v>
      </c>
      <c r="C398" s="122">
        <v>90.6</v>
      </c>
      <c r="D398" s="123">
        <v>87.57</v>
      </c>
      <c r="E398" s="104" t="str">
        <f>VLOOKUP(B398,A股数据库20240206!$B:$K,2,0)</f>
        <v>大金融</v>
      </c>
      <c r="F398" s="104">
        <f>VLOOKUP(B398,A股数据库20240206!$B:$K,3,0)</f>
        <v>0</v>
      </c>
      <c r="G398" s="124">
        <f>VLOOKUP(B398,A股数据库20240206!$B:$K,4,0)</f>
        <v>0</v>
      </c>
      <c r="H398" s="124">
        <f>VLOOKUP(B398,A股数据库20240206!$B:$K,5,0)</f>
        <v>0</v>
      </c>
      <c r="I398" s="104" t="str">
        <f>VLOOKUP(B398,A股数据库20240206!$B:$K,6,0)</f>
        <v>大金融</v>
      </c>
      <c r="J398" s="104">
        <f>VLOOKUP(B398,A股数据库20240206!$B:$K,7,0)</f>
        <v>0</v>
      </c>
      <c r="K398" s="104">
        <f>VLOOKUP(B398,A股数据库20240206!$B:$K,8,0)</f>
        <v>0</v>
      </c>
      <c r="L398" s="124">
        <f>VLOOKUP(B398,A股数据库20240206!$B:$K,9,0)</f>
        <v>0</v>
      </c>
      <c r="M398" s="124">
        <f>VLOOKUP(B398,A股数据库20240206!$B:$K,10,0)</f>
        <v>0</v>
      </c>
    </row>
    <row r="399" spans="1:13" ht="18" customHeight="1" x14ac:dyDescent="0.15">
      <c r="A399" s="120" t="s">
        <v>10694</v>
      </c>
      <c r="B399" s="121" t="s">
        <v>4504</v>
      </c>
      <c r="C399" s="122">
        <v>90.58</v>
      </c>
      <c r="D399" s="123">
        <v>80.489999999999995</v>
      </c>
      <c r="E399" s="104" t="str">
        <f>VLOOKUP(B399,A股数据库20240206!$B:$K,2,0)</f>
        <v>大科技</v>
      </c>
      <c r="F399" s="104">
        <f>VLOOKUP(B399,A股数据库20240206!$B:$K,3,0)</f>
        <v>0</v>
      </c>
      <c r="G399" s="124">
        <f>VLOOKUP(B399,A股数据库20240206!$B:$K,4,0)</f>
        <v>0</v>
      </c>
      <c r="H399" s="124">
        <f>VLOOKUP(B399,A股数据库20240206!$B:$K,5,0)</f>
        <v>0</v>
      </c>
      <c r="I399" s="104" t="str">
        <f>VLOOKUP(B399,A股数据库20240206!$B:$K,6,0)</f>
        <v>电子</v>
      </c>
      <c r="J399" s="104">
        <f>VLOOKUP(B399,A股数据库20240206!$B:$K,7,0)</f>
        <v>0</v>
      </c>
      <c r="K399" s="104">
        <f>VLOOKUP(B399,A股数据库20240206!$B:$K,8,0)</f>
        <v>0</v>
      </c>
      <c r="L399" s="124">
        <f>VLOOKUP(B399,A股数据库20240206!$B:$K,9,0)</f>
        <v>0</v>
      </c>
      <c r="M399" s="124">
        <f>VLOOKUP(B399,A股数据库20240206!$B:$K,10,0)</f>
        <v>0</v>
      </c>
    </row>
    <row r="400" spans="1:13" ht="18" customHeight="1" x14ac:dyDescent="0.15">
      <c r="A400" s="120" t="s">
        <v>10695</v>
      </c>
      <c r="B400" s="121" t="s">
        <v>7696</v>
      </c>
      <c r="C400" s="122">
        <v>90.56</v>
      </c>
      <c r="D400" s="123">
        <v>91.32</v>
      </c>
      <c r="E400" s="104" t="str">
        <f>VLOOKUP(B400,A股数据库20240206!$B:$K,2,0)</f>
        <v>运输业</v>
      </c>
      <c r="F400" s="104">
        <f>VLOOKUP(B400,A股数据库20240206!$B:$K,3,0)</f>
        <v>0</v>
      </c>
      <c r="G400" s="124">
        <f>VLOOKUP(B400,A股数据库20240206!$B:$K,4,0)</f>
        <v>0</v>
      </c>
      <c r="H400" s="124">
        <f>VLOOKUP(B400,A股数据库20240206!$B:$K,5,0)</f>
        <v>0</v>
      </c>
      <c r="I400" s="104" t="str">
        <f>VLOOKUP(B400,A股数据库20240206!$B:$K,6,0)</f>
        <v>运输业</v>
      </c>
      <c r="J400" s="104">
        <f>VLOOKUP(B400,A股数据库20240206!$B:$K,7,0)</f>
        <v>0</v>
      </c>
      <c r="K400" s="104">
        <f>VLOOKUP(B400,A股数据库20240206!$B:$K,8,0)</f>
        <v>0</v>
      </c>
      <c r="L400" s="124">
        <f>VLOOKUP(B400,A股数据库20240206!$B:$K,9,0)</f>
        <v>0</v>
      </c>
      <c r="M400" s="124">
        <f>VLOOKUP(B400,A股数据库20240206!$B:$K,10,0)</f>
        <v>0</v>
      </c>
    </row>
    <row r="401" spans="1:13" ht="18" customHeight="1" x14ac:dyDescent="0.15">
      <c r="A401" s="120" t="s">
        <v>10696</v>
      </c>
      <c r="B401" s="121" t="s">
        <v>8222</v>
      </c>
      <c r="C401" s="122">
        <v>90.5</v>
      </c>
      <c r="D401" s="123">
        <v>97.43</v>
      </c>
      <c r="E401" s="104" t="str">
        <f>VLOOKUP(B401,A股数据库20240206!$B:$K,2,0)</f>
        <v>地产基建</v>
      </c>
      <c r="F401" s="104">
        <f>VLOOKUP(B401,A股数据库20240206!$B:$K,3,0)</f>
        <v>0</v>
      </c>
      <c r="G401" s="124">
        <f>VLOOKUP(B401,A股数据库20240206!$B:$K,4,0)</f>
        <v>0</v>
      </c>
      <c r="H401" s="124">
        <f>VLOOKUP(B401,A股数据库20240206!$B:$K,5,0)</f>
        <v>0</v>
      </c>
      <c r="I401" s="104" t="str">
        <f>VLOOKUP(B401,A股数据库20240206!$B:$K,6,0)</f>
        <v>基建</v>
      </c>
      <c r="J401" s="104">
        <f>VLOOKUP(B401,A股数据库20240206!$B:$K,7,0)</f>
        <v>0</v>
      </c>
      <c r="K401" s="104">
        <f>VLOOKUP(B401,A股数据库20240206!$B:$K,8,0)</f>
        <v>0</v>
      </c>
      <c r="L401" s="124">
        <f>VLOOKUP(B401,A股数据库20240206!$B:$K,9,0)</f>
        <v>0</v>
      </c>
      <c r="M401" s="124">
        <f>VLOOKUP(B401,A股数据库20240206!$B:$K,10,0)</f>
        <v>0</v>
      </c>
    </row>
    <row r="402" spans="1:13" ht="18" customHeight="1" x14ac:dyDescent="0.15">
      <c r="A402" s="120" t="s">
        <v>10697</v>
      </c>
      <c r="B402" s="121" t="s">
        <v>5912</v>
      </c>
      <c r="C402" s="122">
        <v>90.47</v>
      </c>
      <c r="D402" s="123">
        <v>86.41</v>
      </c>
      <c r="E402" s="104" t="str">
        <f>VLOOKUP(B402,A股数据库20240206!$B:$K,2,0)</f>
        <v>新能源</v>
      </c>
      <c r="F402" s="104" t="str">
        <f>VLOOKUP(B402,A股数据库20240206!$B:$K,3,0)</f>
        <v>周期</v>
      </c>
      <c r="G402" s="124" t="str">
        <f>VLOOKUP(B402,A股数据库20240206!$B:$K,4,0)</f>
        <v>公用事业</v>
      </c>
      <c r="H402" s="124">
        <f>VLOOKUP(B402,A股数据库20240206!$B:$K,5,0)</f>
        <v>0</v>
      </c>
      <c r="I402" s="104" t="str">
        <f>VLOOKUP(B402,A股数据库20240206!$B:$K,6,0)</f>
        <v>煤炭</v>
      </c>
      <c r="J402" s="104" t="str">
        <f>VLOOKUP(B402,A股数据库20240206!$B:$K,7,0)</f>
        <v>储能</v>
      </c>
      <c r="K402" s="104" t="str">
        <f>VLOOKUP(B402,A股数据库20240206!$B:$K,8,0)</f>
        <v>风电</v>
      </c>
      <c r="L402" s="124" t="str">
        <f>VLOOKUP(B402,A股数据库20240206!$B:$K,9,0)</f>
        <v>油气</v>
      </c>
      <c r="M402" s="124">
        <f>VLOOKUP(B402,A股数据库20240206!$B:$K,10,0)</f>
        <v>0</v>
      </c>
    </row>
    <row r="403" spans="1:13" ht="18" customHeight="1" x14ac:dyDescent="0.15">
      <c r="A403" s="120" t="s">
        <v>10698</v>
      </c>
      <c r="B403" s="121" t="s">
        <v>7122</v>
      </c>
      <c r="C403" s="122">
        <v>90.44</v>
      </c>
      <c r="D403" s="123">
        <v>80.97</v>
      </c>
      <c r="E403" s="104" t="str">
        <f>VLOOKUP(B403,A股数据库20240206!$B:$K,2,0)</f>
        <v>地产基建</v>
      </c>
      <c r="F403" s="104">
        <f>VLOOKUP(B403,A股数据库20240206!$B:$K,3,0)</f>
        <v>0</v>
      </c>
      <c r="G403" s="124">
        <f>VLOOKUP(B403,A股数据库20240206!$B:$K,4,0)</f>
        <v>0</v>
      </c>
      <c r="H403" s="124">
        <f>VLOOKUP(B403,A股数据库20240206!$B:$K,5,0)</f>
        <v>0</v>
      </c>
      <c r="I403" s="104" t="str">
        <f>VLOOKUP(B403,A股数据库20240206!$B:$K,6,0)</f>
        <v>房地产</v>
      </c>
      <c r="J403" s="104">
        <f>VLOOKUP(B403,A股数据库20240206!$B:$K,7,0)</f>
        <v>0</v>
      </c>
      <c r="K403" s="104">
        <f>VLOOKUP(B403,A股数据库20240206!$B:$K,8,0)</f>
        <v>0</v>
      </c>
      <c r="L403" s="124">
        <f>VLOOKUP(B403,A股数据库20240206!$B:$K,9,0)</f>
        <v>0</v>
      </c>
      <c r="M403" s="124">
        <f>VLOOKUP(B403,A股数据库20240206!$B:$K,10,0)</f>
        <v>0</v>
      </c>
    </row>
    <row r="404" spans="1:13" ht="18" customHeight="1" x14ac:dyDescent="0.15">
      <c r="A404" s="120" t="s">
        <v>10699</v>
      </c>
      <c r="B404" s="121" t="s">
        <v>7442</v>
      </c>
      <c r="C404" s="122">
        <v>90.43</v>
      </c>
      <c r="D404" s="123">
        <v>87.41</v>
      </c>
      <c r="E404" s="104" t="str">
        <f>VLOOKUP(B404,A股数据库20240206!$B:$K,2,0)</f>
        <v>公用事业</v>
      </c>
      <c r="F404" s="104">
        <f>VLOOKUP(B404,A股数据库20240206!$B:$K,3,0)</f>
        <v>0</v>
      </c>
      <c r="G404" s="124">
        <f>VLOOKUP(B404,A股数据库20240206!$B:$K,4,0)</f>
        <v>0</v>
      </c>
      <c r="H404" s="124">
        <f>VLOOKUP(B404,A股数据库20240206!$B:$K,5,0)</f>
        <v>0</v>
      </c>
      <c r="I404" s="104" t="str">
        <f>VLOOKUP(B404,A股数据库20240206!$B:$K,6,0)</f>
        <v>节能环保</v>
      </c>
      <c r="J404" s="104">
        <f>VLOOKUP(B404,A股数据库20240206!$B:$K,7,0)</f>
        <v>0</v>
      </c>
      <c r="K404" s="104">
        <f>VLOOKUP(B404,A股数据库20240206!$B:$K,8,0)</f>
        <v>0</v>
      </c>
      <c r="L404" s="124">
        <f>VLOOKUP(B404,A股数据库20240206!$B:$K,9,0)</f>
        <v>0</v>
      </c>
      <c r="M404" s="124">
        <f>VLOOKUP(B404,A股数据库20240206!$B:$K,10,0)</f>
        <v>0</v>
      </c>
    </row>
    <row r="405" spans="1:13" ht="18" customHeight="1" x14ac:dyDescent="0.15">
      <c r="A405" s="120" t="s">
        <v>10700</v>
      </c>
      <c r="B405" s="121" t="s">
        <v>3216</v>
      </c>
      <c r="C405" s="122">
        <v>90.43</v>
      </c>
      <c r="D405" s="123">
        <v>92.91</v>
      </c>
      <c r="E405" s="104" t="str">
        <f>VLOOKUP(B405,A股数据库20240206!$B:$K,2,0)</f>
        <v>大金融</v>
      </c>
      <c r="F405" s="104">
        <f>VLOOKUP(B405,A股数据库20240206!$B:$K,3,0)</f>
        <v>0</v>
      </c>
      <c r="G405" s="124">
        <f>VLOOKUP(B405,A股数据库20240206!$B:$K,4,0)</f>
        <v>0</v>
      </c>
      <c r="H405" s="124">
        <f>VLOOKUP(B405,A股数据库20240206!$B:$K,5,0)</f>
        <v>0</v>
      </c>
      <c r="I405" s="104" t="str">
        <f>VLOOKUP(B405,A股数据库20240206!$B:$K,6,0)</f>
        <v>大金融</v>
      </c>
      <c r="J405" s="104">
        <f>VLOOKUP(B405,A股数据库20240206!$B:$K,7,0)</f>
        <v>0</v>
      </c>
      <c r="K405" s="104">
        <f>VLOOKUP(B405,A股数据库20240206!$B:$K,8,0)</f>
        <v>0</v>
      </c>
      <c r="L405" s="124">
        <f>VLOOKUP(B405,A股数据库20240206!$B:$K,9,0)</f>
        <v>0</v>
      </c>
      <c r="M405" s="124">
        <f>VLOOKUP(B405,A股数据库20240206!$B:$K,10,0)</f>
        <v>0</v>
      </c>
    </row>
    <row r="406" spans="1:13" ht="18" customHeight="1" x14ac:dyDescent="0.15">
      <c r="A406" s="120" t="s">
        <v>10701</v>
      </c>
      <c r="B406" s="121" t="s">
        <v>648</v>
      </c>
      <c r="C406" s="122">
        <v>90.42</v>
      </c>
      <c r="D406" s="123">
        <v>89.22</v>
      </c>
      <c r="E406" s="104" t="str">
        <f>VLOOKUP(B406,A股数据库20240206!$B:$K,2,0)</f>
        <v>大金融</v>
      </c>
      <c r="F406" s="104">
        <f>VLOOKUP(B406,A股数据库20240206!$B:$K,3,0)</f>
        <v>0</v>
      </c>
      <c r="G406" s="124">
        <f>VLOOKUP(B406,A股数据库20240206!$B:$K,4,0)</f>
        <v>0</v>
      </c>
      <c r="H406" s="124">
        <f>VLOOKUP(B406,A股数据库20240206!$B:$K,5,0)</f>
        <v>0</v>
      </c>
      <c r="I406" s="104" t="str">
        <f>VLOOKUP(B406,A股数据库20240206!$B:$K,6,0)</f>
        <v>大金融</v>
      </c>
      <c r="J406" s="104">
        <f>VLOOKUP(B406,A股数据库20240206!$B:$K,7,0)</f>
        <v>0</v>
      </c>
      <c r="K406" s="104">
        <f>VLOOKUP(B406,A股数据库20240206!$B:$K,8,0)</f>
        <v>0</v>
      </c>
      <c r="L406" s="124">
        <f>VLOOKUP(B406,A股数据库20240206!$B:$K,9,0)</f>
        <v>0</v>
      </c>
      <c r="M406" s="124">
        <f>VLOOKUP(B406,A股数据库20240206!$B:$K,10,0)</f>
        <v>0</v>
      </c>
    </row>
    <row r="407" spans="1:13" ht="18" customHeight="1" x14ac:dyDescent="0.15">
      <c r="A407" s="120" t="s">
        <v>10702</v>
      </c>
      <c r="B407" s="121" t="s">
        <v>4548</v>
      </c>
      <c r="C407" s="122">
        <v>90.41</v>
      </c>
      <c r="D407" s="123">
        <v>92.95</v>
      </c>
      <c r="E407" s="104" t="str">
        <f>VLOOKUP(B407,A股数据库20240206!$B:$K,2,0)</f>
        <v>医药生物</v>
      </c>
      <c r="F407" s="104">
        <f>VLOOKUP(B407,A股数据库20240206!$B:$K,3,0)</f>
        <v>0</v>
      </c>
      <c r="G407" s="124">
        <f>VLOOKUP(B407,A股数据库20240206!$B:$K,4,0)</f>
        <v>0</v>
      </c>
      <c r="H407" s="124">
        <f>VLOOKUP(B407,A股数据库20240206!$B:$K,5,0)</f>
        <v>0</v>
      </c>
      <c r="I407" s="104" t="str">
        <f>VLOOKUP(B407,A股数据库20240206!$B:$K,6,0)</f>
        <v>医药生物</v>
      </c>
      <c r="J407" s="104">
        <f>VLOOKUP(B407,A股数据库20240206!$B:$K,7,0)</f>
        <v>0</v>
      </c>
      <c r="K407" s="104">
        <f>VLOOKUP(B407,A股数据库20240206!$B:$K,8,0)</f>
        <v>0</v>
      </c>
      <c r="L407" s="124">
        <f>VLOOKUP(B407,A股数据库20240206!$B:$K,9,0)</f>
        <v>0</v>
      </c>
      <c r="M407" s="124">
        <f>VLOOKUP(B407,A股数据库20240206!$B:$K,10,0)</f>
        <v>0</v>
      </c>
    </row>
    <row r="408" spans="1:13" ht="18" customHeight="1" x14ac:dyDescent="0.15">
      <c r="A408" s="120" t="s">
        <v>10703</v>
      </c>
      <c r="B408" s="121" t="s">
        <v>6124</v>
      </c>
      <c r="C408" s="122">
        <v>90.39</v>
      </c>
      <c r="D408" s="123">
        <v>93.55</v>
      </c>
      <c r="E408" s="104" t="str">
        <f>VLOOKUP(B408,A股数据库20240206!$B:$K,2,0)</f>
        <v>公用事业</v>
      </c>
      <c r="F408" s="104">
        <f>VLOOKUP(B408,A股数据库20240206!$B:$K,3,0)</f>
        <v>0</v>
      </c>
      <c r="G408" s="124">
        <f>VLOOKUP(B408,A股数据库20240206!$B:$K,4,0)</f>
        <v>0</v>
      </c>
      <c r="H408" s="124">
        <f>VLOOKUP(B408,A股数据库20240206!$B:$K,5,0)</f>
        <v>0</v>
      </c>
      <c r="I408" s="104" t="str">
        <f>VLOOKUP(B408,A股数据库20240206!$B:$K,6,0)</f>
        <v>电力</v>
      </c>
      <c r="J408" s="104">
        <f>VLOOKUP(B408,A股数据库20240206!$B:$K,7,0)</f>
        <v>0</v>
      </c>
      <c r="K408" s="104">
        <f>VLOOKUP(B408,A股数据库20240206!$B:$K,8,0)</f>
        <v>0</v>
      </c>
      <c r="L408" s="124">
        <f>VLOOKUP(B408,A股数据库20240206!$B:$K,9,0)</f>
        <v>0</v>
      </c>
      <c r="M408" s="124">
        <f>VLOOKUP(B408,A股数据库20240206!$B:$K,10,0)</f>
        <v>0</v>
      </c>
    </row>
    <row r="409" spans="1:13" ht="18" customHeight="1" x14ac:dyDescent="0.15">
      <c r="A409" s="120" t="s">
        <v>10704</v>
      </c>
      <c r="B409" s="121" t="s">
        <v>1210</v>
      </c>
      <c r="C409" s="122">
        <v>90.33</v>
      </c>
      <c r="D409" s="123">
        <v>87.69</v>
      </c>
      <c r="E409" s="104" t="str">
        <f>VLOOKUP(B409,A股数据库20240206!$B:$K,2,0)</f>
        <v>公用事业</v>
      </c>
      <c r="F409" s="104">
        <f>VLOOKUP(B409,A股数据库20240206!$B:$K,3,0)</f>
        <v>0</v>
      </c>
      <c r="G409" s="124">
        <f>VLOOKUP(B409,A股数据库20240206!$B:$K,4,0)</f>
        <v>0</v>
      </c>
      <c r="H409" s="124">
        <f>VLOOKUP(B409,A股数据库20240206!$B:$K,5,0)</f>
        <v>0</v>
      </c>
      <c r="I409" s="104" t="str">
        <f>VLOOKUP(B409,A股数据库20240206!$B:$K,6,0)</f>
        <v>电力</v>
      </c>
      <c r="J409" s="104">
        <f>VLOOKUP(B409,A股数据库20240206!$B:$K,7,0)</f>
        <v>0</v>
      </c>
      <c r="K409" s="104">
        <f>VLOOKUP(B409,A股数据库20240206!$B:$K,8,0)</f>
        <v>0</v>
      </c>
      <c r="L409" s="124">
        <f>VLOOKUP(B409,A股数据库20240206!$B:$K,9,0)</f>
        <v>0</v>
      </c>
      <c r="M409" s="124">
        <f>VLOOKUP(B409,A股数据库20240206!$B:$K,10,0)</f>
        <v>0</v>
      </c>
    </row>
    <row r="410" spans="1:13" ht="18" customHeight="1" x14ac:dyDescent="0.15">
      <c r="A410" s="120" t="s">
        <v>10705</v>
      </c>
      <c r="B410" s="121" t="s">
        <v>5860</v>
      </c>
      <c r="C410" s="122">
        <v>90.32</v>
      </c>
      <c r="D410" s="123">
        <v>79.989999999999995</v>
      </c>
      <c r="E410" s="104" t="str">
        <f>VLOOKUP(B410,A股数据库20240206!$B:$K,2,0)</f>
        <v>大金融</v>
      </c>
      <c r="F410" s="104">
        <f>VLOOKUP(B410,A股数据库20240206!$B:$K,3,0)</f>
        <v>0</v>
      </c>
      <c r="G410" s="124">
        <f>VLOOKUP(B410,A股数据库20240206!$B:$K,4,0)</f>
        <v>0</v>
      </c>
      <c r="H410" s="124">
        <f>VLOOKUP(B410,A股数据库20240206!$B:$K,5,0)</f>
        <v>0</v>
      </c>
      <c r="I410" s="104" t="str">
        <f>VLOOKUP(B410,A股数据库20240206!$B:$K,6,0)</f>
        <v>大金融</v>
      </c>
      <c r="J410" s="104">
        <f>VLOOKUP(B410,A股数据库20240206!$B:$K,7,0)</f>
        <v>0</v>
      </c>
      <c r="K410" s="104">
        <f>VLOOKUP(B410,A股数据库20240206!$B:$K,8,0)</f>
        <v>0</v>
      </c>
      <c r="L410" s="124">
        <f>VLOOKUP(B410,A股数据库20240206!$B:$K,9,0)</f>
        <v>0</v>
      </c>
      <c r="M410" s="124">
        <f>VLOOKUP(B410,A股数据库20240206!$B:$K,10,0)</f>
        <v>0</v>
      </c>
    </row>
    <row r="411" spans="1:13" ht="18" customHeight="1" x14ac:dyDescent="0.15">
      <c r="A411" s="120" t="s">
        <v>10706</v>
      </c>
      <c r="B411" s="121" t="s">
        <v>744</v>
      </c>
      <c r="C411" s="122">
        <v>90.31</v>
      </c>
      <c r="D411" s="123">
        <v>88.49</v>
      </c>
      <c r="E411" s="104" t="str">
        <f>VLOOKUP(B411,A股数据库20240206!$B:$K,2,0)</f>
        <v>大消费</v>
      </c>
      <c r="F411" s="104">
        <f>VLOOKUP(B411,A股数据库20240206!$B:$K,3,0)</f>
        <v>0</v>
      </c>
      <c r="G411" s="124">
        <f>VLOOKUP(B411,A股数据库20240206!$B:$K,4,0)</f>
        <v>0</v>
      </c>
      <c r="H411" s="124">
        <f>VLOOKUP(B411,A股数据库20240206!$B:$K,5,0)</f>
        <v>0</v>
      </c>
      <c r="I411" s="104" t="str">
        <f>VLOOKUP(B411,A股数据库20240206!$B:$K,6,0)</f>
        <v>食品饮料</v>
      </c>
      <c r="J411" s="104">
        <f>VLOOKUP(B411,A股数据库20240206!$B:$K,7,0)</f>
        <v>0</v>
      </c>
      <c r="K411" s="104">
        <f>VLOOKUP(B411,A股数据库20240206!$B:$K,8,0)</f>
        <v>0</v>
      </c>
      <c r="L411" s="124">
        <f>VLOOKUP(B411,A股数据库20240206!$B:$K,9,0)</f>
        <v>0</v>
      </c>
      <c r="M411" s="124">
        <f>VLOOKUP(B411,A股数据库20240206!$B:$K,10,0)</f>
        <v>0</v>
      </c>
    </row>
    <row r="412" spans="1:13" ht="18" customHeight="1" x14ac:dyDescent="0.15">
      <c r="A412" s="120" t="s">
        <v>10707</v>
      </c>
      <c r="B412" s="121" t="s">
        <v>5724</v>
      </c>
      <c r="C412" s="122">
        <v>90.27</v>
      </c>
      <c r="D412" s="123">
        <v>43.76</v>
      </c>
      <c r="E412" s="104" t="str">
        <f>VLOOKUP(B412,A股数据库20240206!$B:$K,2,0)</f>
        <v>汽车产业</v>
      </c>
      <c r="F412" s="104" t="str">
        <f>VLOOKUP(B412,A股数据库20240206!$B:$K,3,0)</f>
        <v>军工</v>
      </c>
      <c r="G412" s="124">
        <f>VLOOKUP(B412,A股数据库20240206!$B:$K,4,0)</f>
        <v>0</v>
      </c>
      <c r="H412" s="124">
        <f>VLOOKUP(B412,A股数据库20240206!$B:$K,5,0)</f>
        <v>0</v>
      </c>
      <c r="I412" s="104" t="str">
        <f>VLOOKUP(B412,A股数据库20240206!$B:$K,6,0)</f>
        <v>汽车产业</v>
      </c>
      <c r="J412" s="104" t="str">
        <f>VLOOKUP(B412,A股数据库20240206!$B:$K,7,0)</f>
        <v>军工</v>
      </c>
      <c r="K412" s="104">
        <f>VLOOKUP(B412,A股数据库20240206!$B:$K,8,0)</f>
        <v>0</v>
      </c>
      <c r="L412" s="124">
        <f>VLOOKUP(B412,A股数据库20240206!$B:$K,9,0)</f>
        <v>0</v>
      </c>
      <c r="M412" s="124">
        <f>VLOOKUP(B412,A股数据库20240206!$B:$K,10,0)</f>
        <v>0</v>
      </c>
    </row>
    <row r="413" spans="1:13" ht="18" customHeight="1" x14ac:dyDescent="0.15">
      <c r="A413" s="120" t="s">
        <v>10708</v>
      </c>
      <c r="B413" s="121" t="s">
        <v>2124</v>
      </c>
      <c r="C413" s="122">
        <v>90.25</v>
      </c>
      <c r="D413" s="123">
        <v>93.06</v>
      </c>
      <c r="E413" s="104" t="str">
        <f>VLOOKUP(B413,A股数据库20240206!$B:$K,2,0)</f>
        <v>大科技</v>
      </c>
      <c r="F413" s="104">
        <f>VLOOKUP(B413,A股数据库20240206!$B:$K,3,0)</f>
        <v>0</v>
      </c>
      <c r="G413" s="124">
        <f>VLOOKUP(B413,A股数据库20240206!$B:$K,4,0)</f>
        <v>0</v>
      </c>
      <c r="H413" s="124">
        <f>VLOOKUP(B413,A股数据库20240206!$B:$K,5,0)</f>
        <v>0</v>
      </c>
      <c r="I413" s="104" t="str">
        <f>VLOOKUP(B413,A股数据库20240206!$B:$K,6,0)</f>
        <v>传媒</v>
      </c>
      <c r="J413" s="104">
        <f>VLOOKUP(B413,A股数据库20240206!$B:$K,7,0)</f>
        <v>0</v>
      </c>
      <c r="K413" s="104">
        <f>VLOOKUP(B413,A股数据库20240206!$B:$K,8,0)</f>
        <v>0</v>
      </c>
      <c r="L413" s="124">
        <f>VLOOKUP(B413,A股数据库20240206!$B:$K,9,0)</f>
        <v>0</v>
      </c>
      <c r="M413" s="124">
        <f>VLOOKUP(B413,A股数据库20240206!$B:$K,10,0)</f>
        <v>0</v>
      </c>
    </row>
    <row r="414" spans="1:13" ht="18" customHeight="1" x14ac:dyDescent="0.15">
      <c r="A414" s="120" t="s">
        <v>10709</v>
      </c>
      <c r="B414" s="121" t="s">
        <v>2860</v>
      </c>
      <c r="C414" s="122">
        <v>90.24</v>
      </c>
      <c r="D414" s="123">
        <v>84.92</v>
      </c>
      <c r="E414" s="104" t="str">
        <f>VLOOKUP(B414,A股数据库20240206!$B:$K,2,0)</f>
        <v>新能源</v>
      </c>
      <c r="F414" s="104" t="str">
        <f>VLOOKUP(B414,A股数据库20240206!$B:$K,3,0)</f>
        <v>公用事业</v>
      </c>
      <c r="G414" s="124">
        <f>VLOOKUP(B414,A股数据库20240206!$B:$K,4,0)</f>
        <v>0</v>
      </c>
      <c r="H414" s="124">
        <f>VLOOKUP(B414,A股数据库20240206!$B:$K,5,0)</f>
        <v>0</v>
      </c>
      <c r="I414" s="104" t="str">
        <f>VLOOKUP(B414,A股数据库20240206!$B:$K,6,0)</f>
        <v>油气</v>
      </c>
      <c r="J414" s="104" t="str">
        <f>VLOOKUP(B414,A股数据库20240206!$B:$K,7,0)</f>
        <v>氢能源</v>
      </c>
      <c r="K414" s="104">
        <f>VLOOKUP(B414,A股数据库20240206!$B:$K,8,0)</f>
        <v>0</v>
      </c>
      <c r="L414" s="124" t="str">
        <f>VLOOKUP(B414,A股数据库20240206!$B:$K,9,0)</f>
        <v>充换电</v>
      </c>
      <c r="M414" s="124">
        <f>VLOOKUP(B414,A股数据库20240206!$B:$K,10,0)</f>
        <v>0</v>
      </c>
    </row>
    <row r="415" spans="1:13" ht="18" customHeight="1" x14ac:dyDescent="0.15">
      <c r="A415" s="120" t="s">
        <v>10710</v>
      </c>
      <c r="B415" s="121" t="s">
        <v>5850</v>
      </c>
      <c r="C415" s="122">
        <v>90.22</v>
      </c>
      <c r="D415" s="123">
        <v>87.95</v>
      </c>
      <c r="E415" s="104" t="str">
        <f>VLOOKUP(B415,A股数据库20240206!$B:$K,2,0)</f>
        <v>医药生物</v>
      </c>
      <c r="F415" s="104">
        <f>VLOOKUP(B415,A股数据库20240206!$B:$K,3,0)</f>
        <v>0</v>
      </c>
      <c r="G415" s="124">
        <f>VLOOKUP(B415,A股数据库20240206!$B:$K,4,0)</f>
        <v>0</v>
      </c>
      <c r="H415" s="124">
        <f>VLOOKUP(B415,A股数据库20240206!$B:$K,5,0)</f>
        <v>0</v>
      </c>
      <c r="I415" s="104" t="str">
        <f>VLOOKUP(B415,A股数据库20240206!$B:$K,6,0)</f>
        <v>医药生物</v>
      </c>
      <c r="J415" s="104">
        <f>VLOOKUP(B415,A股数据库20240206!$B:$K,7,0)</f>
        <v>0</v>
      </c>
      <c r="K415" s="104">
        <f>VLOOKUP(B415,A股数据库20240206!$B:$K,8,0)</f>
        <v>0</v>
      </c>
      <c r="L415" s="124">
        <f>VLOOKUP(B415,A股数据库20240206!$B:$K,9,0)</f>
        <v>0</v>
      </c>
      <c r="M415" s="124">
        <f>VLOOKUP(B415,A股数据库20240206!$B:$K,10,0)</f>
        <v>0</v>
      </c>
    </row>
    <row r="416" spans="1:13" ht="18" customHeight="1" x14ac:dyDescent="0.15">
      <c r="A416" s="120" t="s">
        <v>10711</v>
      </c>
      <c r="B416" s="121" t="s">
        <v>2302</v>
      </c>
      <c r="C416" s="122">
        <v>90.22</v>
      </c>
      <c r="D416" s="123">
        <v>83.38</v>
      </c>
      <c r="E416" s="104" t="str">
        <f>VLOOKUP(B416,A股数据库20240206!$B:$K,2,0)</f>
        <v>公用事业</v>
      </c>
      <c r="F416" s="104">
        <f>VLOOKUP(B416,A股数据库20240206!$B:$K,3,0)</f>
        <v>0</v>
      </c>
      <c r="G416" s="124">
        <f>VLOOKUP(B416,A股数据库20240206!$B:$K,4,0)</f>
        <v>0</v>
      </c>
      <c r="H416" s="124">
        <f>VLOOKUP(B416,A股数据库20240206!$B:$K,5,0)</f>
        <v>0</v>
      </c>
      <c r="I416" s="104" t="str">
        <f>VLOOKUP(B416,A股数据库20240206!$B:$K,6,0)</f>
        <v>电力</v>
      </c>
      <c r="J416" s="104">
        <f>VLOOKUP(B416,A股数据库20240206!$B:$K,7,0)</f>
        <v>0</v>
      </c>
      <c r="K416" s="104">
        <f>VLOOKUP(B416,A股数据库20240206!$B:$K,8,0)</f>
        <v>0</v>
      </c>
      <c r="L416" s="124">
        <f>VLOOKUP(B416,A股数据库20240206!$B:$K,9,0)</f>
        <v>0</v>
      </c>
      <c r="M416" s="124">
        <f>VLOOKUP(B416,A股数据库20240206!$B:$K,10,0)</f>
        <v>0</v>
      </c>
    </row>
    <row r="417" spans="1:13" ht="18" customHeight="1" x14ac:dyDescent="0.15">
      <c r="A417" s="120" t="s">
        <v>10712</v>
      </c>
      <c r="B417" s="121" t="s">
        <v>9080</v>
      </c>
      <c r="C417" s="122">
        <v>90.19</v>
      </c>
      <c r="D417" s="123">
        <v>98.53</v>
      </c>
      <c r="E417" s="104" t="str">
        <f>VLOOKUP(B417,A股数据库20240206!$B:$K,2,0)</f>
        <v>乡村振兴</v>
      </c>
      <c r="F417" s="104">
        <f>VLOOKUP(B417,A股数据库20240206!$B:$K,3,0)</f>
        <v>0</v>
      </c>
      <c r="G417" s="124">
        <f>VLOOKUP(B417,A股数据库20240206!$B:$K,4,0)</f>
        <v>0</v>
      </c>
      <c r="H417" s="124">
        <f>VLOOKUP(B417,A股数据库20240206!$B:$K,5,0)</f>
        <v>0</v>
      </c>
      <c r="I417" s="104" t="str">
        <f>VLOOKUP(B417,A股数据库20240206!$B:$K,6,0)</f>
        <v>乡村振兴</v>
      </c>
      <c r="J417" s="104">
        <f>VLOOKUP(B417,A股数据库20240206!$B:$K,7,0)</f>
        <v>0</v>
      </c>
      <c r="K417" s="104">
        <f>VLOOKUP(B417,A股数据库20240206!$B:$K,8,0)</f>
        <v>0</v>
      </c>
      <c r="L417" s="124">
        <f>VLOOKUP(B417,A股数据库20240206!$B:$K,9,0)</f>
        <v>0</v>
      </c>
      <c r="M417" s="124">
        <f>VLOOKUP(B417,A股数据库20240206!$B:$K,10,0)</f>
        <v>0</v>
      </c>
    </row>
    <row r="418" spans="1:13" ht="18" customHeight="1" x14ac:dyDescent="0.15">
      <c r="A418" s="120" t="s">
        <v>10713</v>
      </c>
      <c r="B418" s="121" t="s">
        <v>7284</v>
      </c>
      <c r="C418" s="122">
        <v>90.19</v>
      </c>
      <c r="D418" s="123">
        <v>88.67</v>
      </c>
      <c r="E418" s="104" t="str">
        <f>VLOOKUP(B418,A股数据库20240206!$B:$K,2,0)</f>
        <v>乡村振兴</v>
      </c>
      <c r="F418" s="104">
        <f>VLOOKUP(B418,A股数据库20240206!$B:$K,3,0)</f>
        <v>0</v>
      </c>
      <c r="G418" s="124">
        <f>VLOOKUP(B418,A股数据库20240206!$B:$K,4,0)</f>
        <v>0</v>
      </c>
      <c r="H418" s="124">
        <f>VLOOKUP(B418,A股数据库20240206!$B:$K,5,0)</f>
        <v>0</v>
      </c>
      <c r="I418" s="104" t="str">
        <f>VLOOKUP(B418,A股数据库20240206!$B:$K,6,0)</f>
        <v>乡村振兴</v>
      </c>
      <c r="J418" s="104">
        <f>VLOOKUP(B418,A股数据库20240206!$B:$K,7,0)</f>
        <v>0</v>
      </c>
      <c r="K418" s="104">
        <f>VLOOKUP(B418,A股数据库20240206!$B:$K,8,0)</f>
        <v>0</v>
      </c>
      <c r="L418" s="124">
        <f>VLOOKUP(B418,A股数据库20240206!$B:$K,9,0)</f>
        <v>0</v>
      </c>
      <c r="M418" s="124">
        <f>VLOOKUP(B418,A股数据库20240206!$B:$K,10,0)</f>
        <v>0</v>
      </c>
    </row>
    <row r="419" spans="1:13" ht="18" customHeight="1" x14ac:dyDescent="0.15">
      <c r="A419" s="120" t="s">
        <v>10714</v>
      </c>
      <c r="B419" s="121" t="s">
        <v>1750</v>
      </c>
      <c r="C419" s="122">
        <v>90.13</v>
      </c>
      <c r="D419" s="123">
        <v>94.7</v>
      </c>
      <c r="E419" s="104" t="str">
        <f>VLOOKUP(B419,A股数据库20240206!$B:$K,2,0)</f>
        <v>周期</v>
      </c>
      <c r="F419" s="104">
        <f>VLOOKUP(B419,A股数据库20240206!$B:$K,3,0)</f>
        <v>0</v>
      </c>
      <c r="G419" s="124" t="str">
        <f>VLOOKUP(B419,A股数据库20240206!$B:$K,4,0)</f>
        <v>地产基建</v>
      </c>
      <c r="H419" s="124">
        <f>VLOOKUP(B419,A股数据库20240206!$B:$K,5,0)</f>
        <v>0</v>
      </c>
      <c r="I419" s="104" t="str">
        <f>VLOOKUP(B419,A股数据库20240206!$B:$K,6,0)</f>
        <v>钢铁</v>
      </c>
      <c r="J419" s="104">
        <f>VLOOKUP(B419,A股数据库20240206!$B:$K,7,0)</f>
        <v>0</v>
      </c>
      <c r="K419" s="104">
        <f>VLOOKUP(B419,A股数据库20240206!$B:$K,8,0)</f>
        <v>0</v>
      </c>
      <c r="L419" s="124">
        <f>VLOOKUP(B419,A股数据库20240206!$B:$K,9,0)</f>
        <v>0</v>
      </c>
      <c r="M419" s="124">
        <f>VLOOKUP(B419,A股数据库20240206!$B:$K,10,0)</f>
        <v>0</v>
      </c>
    </row>
    <row r="420" spans="1:13" ht="18" customHeight="1" x14ac:dyDescent="0.15">
      <c r="A420" s="120" t="s">
        <v>10715</v>
      </c>
      <c r="B420" s="121" t="s">
        <v>7660</v>
      </c>
      <c r="C420" s="122">
        <v>90.13</v>
      </c>
      <c r="D420" s="123">
        <v>78.930000000000007</v>
      </c>
      <c r="E420" s="104" t="str">
        <f>VLOOKUP(B420,A股数据库20240206!$B:$K,2,0)</f>
        <v>周期</v>
      </c>
      <c r="F420" s="104">
        <f>VLOOKUP(B420,A股数据库20240206!$B:$K,3,0)</f>
        <v>0</v>
      </c>
      <c r="G420" s="124">
        <f>VLOOKUP(B420,A股数据库20240206!$B:$K,4,0)</f>
        <v>0</v>
      </c>
      <c r="H420" s="124">
        <f>VLOOKUP(B420,A股数据库20240206!$B:$K,5,0)</f>
        <v>0</v>
      </c>
      <c r="I420" s="104" t="str">
        <f>VLOOKUP(B420,A股数据库20240206!$B:$K,6,0)</f>
        <v>油气</v>
      </c>
      <c r="J420" s="104">
        <f>VLOOKUP(B420,A股数据库20240206!$B:$K,7,0)</f>
        <v>0</v>
      </c>
      <c r="K420" s="104">
        <f>VLOOKUP(B420,A股数据库20240206!$B:$K,8,0)</f>
        <v>0</v>
      </c>
      <c r="L420" s="124">
        <f>VLOOKUP(B420,A股数据库20240206!$B:$K,9,0)</f>
        <v>0</v>
      </c>
      <c r="M420" s="124">
        <f>VLOOKUP(B420,A股数据库20240206!$B:$K,10,0)</f>
        <v>0</v>
      </c>
    </row>
    <row r="421" spans="1:13" ht="18" customHeight="1" x14ac:dyDescent="0.15">
      <c r="A421" s="120" t="s">
        <v>10716</v>
      </c>
      <c r="B421" s="121" t="s">
        <v>6606</v>
      </c>
      <c r="C421" s="122">
        <v>90.11</v>
      </c>
      <c r="D421" s="123">
        <v>88.21</v>
      </c>
      <c r="E421" s="104" t="str">
        <f>VLOOKUP(B421,A股数据库20240206!$B:$K,2,0)</f>
        <v>运输业</v>
      </c>
      <c r="F421" s="104">
        <f>VLOOKUP(B421,A股数据库20240206!$B:$K,3,0)</f>
        <v>0</v>
      </c>
      <c r="G421" s="124" t="str">
        <f>VLOOKUP(B421,A股数据库20240206!$B:$K,4,0)</f>
        <v>地产基建</v>
      </c>
      <c r="H421" s="124">
        <f>VLOOKUP(B421,A股数据库20240206!$B:$K,5,0)</f>
        <v>0</v>
      </c>
      <c r="I421" s="104" t="str">
        <f>VLOOKUP(B421,A股数据库20240206!$B:$K,6,0)</f>
        <v>运输业</v>
      </c>
      <c r="J421" s="104">
        <f>VLOOKUP(B421,A股数据库20240206!$B:$K,7,0)</f>
        <v>0</v>
      </c>
      <c r="K421" s="104">
        <f>VLOOKUP(B421,A股数据库20240206!$B:$K,8,0)</f>
        <v>0</v>
      </c>
      <c r="L421" s="124" t="str">
        <f>VLOOKUP(B421,A股数据库20240206!$B:$K,9,0)</f>
        <v>基建</v>
      </c>
      <c r="M421" s="124">
        <f>VLOOKUP(B421,A股数据库20240206!$B:$K,10,0)</f>
        <v>0</v>
      </c>
    </row>
    <row r="422" spans="1:13" ht="18" customHeight="1" x14ac:dyDescent="0.15">
      <c r="A422" s="120" t="s">
        <v>10717</v>
      </c>
      <c r="B422" s="121" t="s">
        <v>8180</v>
      </c>
      <c r="C422" s="122">
        <v>90.1</v>
      </c>
      <c r="D422" s="123">
        <v>82.82</v>
      </c>
      <c r="E422" s="104" t="str">
        <f>VLOOKUP(B422,A股数据库20240206!$B:$K,2,0)</f>
        <v>大消费</v>
      </c>
      <c r="F422" s="104" t="str">
        <f>VLOOKUP(B422,A股数据库20240206!$B:$K,3,0)</f>
        <v>地产基建</v>
      </c>
      <c r="G422" s="124">
        <f>VLOOKUP(B422,A股数据库20240206!$B:$K,4,0)</f>
        <v>0</v>
      </c>
      <c r="H422" s="124">
        <f>VLOOKUP(B422,A股数据库20240206!$B:$K,5,0)</f>
        <v>0</v>
      </c>
      <c r="I422" s="104" t="str">
        <f>VLOOKUP(B422,A股数据库20240206!$B:$K,6,0)</f>
        <v>基建</v>
      </c>
      <c r="J422" s="104" t="str">
        <f>VLOOKUP(B422,A股数据库20240206!$B:$K,7,0)</f>
        <v>家居用品</v>
      </c>
      <c r="K422" s="104">
        <f>VLOOKUP(B422,A股数据库20240206!$B:$K,8,0)</f>
        <v>0</v>
      </c>
      <c r="L422" s="124">
        <f>VLOOKUP(B422,A股数据库20240206!$B:$K,9,0)</f>
        <v>0</v>
      </c>
      <c r="M422" s="124">
        <f>VLOOKUP(B422,A股数据库20240206!$B:$K,10,0)</f>
        <v>0</v>
      </c>
    </row>
    <row r="423" spans="1:13" ht="18" customHeight="1" x14ac:dyDescent="0.15">
      <c r="A423" s="120" t="s">
        <v>10718</v>
      </c>
      <c r="B423" s="121" t="s">
        <v>1914</v>
      </c>
      <c r="C423" s="122">
        <v>90.07</v>
      </c>
      <c r="D423" s="123">
        <v>86.83</v>
      </c>
      <c r="E423" s="104" t="str">
        <f>VLOOKUP(B423,A股数据库20240206!$B:$K,2,0)</f>
        <v>大科技</v>
      </c>
      <c r="F423" s="104">
        <f>VLOOKUP(B423,A股数据库20240206!$B:$K,3,0)</f>
        <v>0</v>
      </c>
      <c r="G423" s="124">
        <f>VLOOKUP(B423,A股数据库20240206!$B:$K,4,0)</f>
        <v>0</v>
      </c>
      <c r="H423" s="124">
        <f>VLOOKUP(B423,A股数据库20240206!$B:$K,5,0)</f>
        <v>0</v>
      </c>
      <c r="I423" s="104" t="str">
        <f>VLOOKUP(B423,A股数据库20240206!$B:$K,6,0)</f>
        <v>计算机</v>
      </c>
      <c r="J423" s="104">
        <f>VLOOKUP(B423,A股数据库20240206!$B:$K,7,0)</f>
        <v>0</v>
      </c>
      <c r="K423" s="104">
        <f>VLOOKUP(B423,A股数据库20240206!$B:$K,8,0)</f>
        <v>0</v>
      </c>
      <c r="L423" s="124">
        <f>VLOOKUP(B423,A股数据库20240206!$B:$K,9,0)</f>
        <v>0</v>
      </c>
      <c r="M423" s="124">
        <f>VLOOKUP(B423,A股数据库20240206!$B:$K,10,0)</f>
        <v>0</v>
      </c>
    </row>
    <row r="424" spans="1:13" ht="18" customHeight="1" x14ac:dyDescent="0.15">
      <c r="A424" s="120" t="s">
        <v>10719</v>
      </c>
      <c r="B424" s="121" t="s">
        <v>6604</v>
      </c>
      <c r="C424" s="122">
        <v>89.99</v>
      </c>
      <c r="D424" s="123">
        <v>97.3</v>
      </c>
      <c r="E424" s="104" t="str">
        <f>VLOOKUP(B424,A股数据库20240206!$B:$K,2,0)</f>
        <v>周期</v>
      </c>
      <c r="F424" s="104">
        <f>VLOOKUP(B424,A股数据库20240206!$B:$K,3,0)</f>
        <v>0</v>
      </c>
      <c r="G424" s="124">
        <f>VLOOKUP(B424,A股数据库20240206!$B:$K,4,0)</f>
        <v>0</v>
      </c>
      <c r="H424" s="124">
        <f>VLOOKUP(B424,A股数据库20240206!$B:$K,5,0)</f>
        <v>0</v>
      </c>
      <c r="I424" s="104" t="str">
        <f>VLOOKUP(B424,A股数据库20240206!$B:$K,6,0)</f>
        <v>有色金属</v>
      </c>
      <c r="J424" s="104">
        <f>VLOOKUP(B424,A股数据库20240206!$B:$K,7,0)</f>
        <v>0</v>
      </c>
      <c r="K424" s="104">
        <f>VLOOKUP(B424,A股数据库20240206!$B:$K,8,0)</f>
        <v>0</v>
      </c>
      <c r="L424" s="124">
        <f>VLOOKUP(B424,A股数据库20240206!$B:$K,9,0)</f>
        <v>0</v>
      </c>
      <c r="M424" s="124">
        <f>VLOOKUP(B424,A股数据库20240206!$B:$K,10,0)</f>
        <v>0</v>
      </c>
    </row>
    <row r="425" spans="1:13" ht="18" customHeight="1" x14ac:dyDescent="0.15">
      <c r="A425" s="120" t="s">
        <v>10720</v>
      </c>
      <c r="B425" s="121" t="s">
        <v>474</v>
      </c>
      <c r="C425" s="122">
        <v>89.99</v>
      </c>
      <c r="D425" s="123">
        <v>93.36</v>
      </c>
      <c r="E425" s="104" t="str">
        <f>VLOOKUP(B425,A股数据库20240206!$B:$K,2,0)</f>
        <v>周期</v>
      </c>
      <c r="F425" s="104">
        <f>VLOOKUP(B425,A股数据库20240206!$B:$K,3,0)</f>
        <v>0</v>
      </c>
      <c r="G425" s="124">
        <f>VLOOKUP(B425,A股数据库20240206!$B:$K,4,0)</f>
        <v>0</v>
      </c>
      <c r="H425" s="124">
        <f>VLOOKUP(B425,A股数据库20240206!$B:$K,5,0)</f>
        <v>0</v>
      </c>
      <c r="I425" s="104" t="str">
        <f>VLOOKUP(B425,A股数据库20240206!$B:$K,6,0)</f>
        <v>有色金属</v>
      </c>
      <c r="J425" s="104">
        <f>VLOOKUP(B425,A股数据库20240206!$B:$K,7,0)</f>
        <v>0</v>
      </c>
      <c r="K425" s="104">
        <f>VLOOKUP(B425,A股数据库20240206!$B:$K,8,0)</f>
        <v>0</v>
      </c>
      <c r="L425" s="124">
        <f>VLOOKUP(B425,A股数据库20240206!$B:$K,9,0)</f>
        <v>0</v>
      </c>
      <c r="M425" s="124">
        <f>VLOOKUP(B425,A股数据库20240206!$B:$K,10,0)</f>
        <v>0</v>
      </c>
    </row>
    <row r="426" spans="1:13" ht="18" hidden="1" customHeight="1" x14ac:dyDescent="0.15">
      <c r="A426" s="120" t="s">
        <v>10721</v>
      </c>
      <c r="B426" s="121" t="s">
        <v>10722</v>
      </c>
      <c r="C426" s="122">
        <v>89.98</v>
      </c>
      <c r="D426" s="123">
        <v>92.07</v>
      </c>
      <c r="E426" s="104" t="e">
        <f>VLOOKUP(B426,A股数据库20240206!$B:$K,2,0)</f>
        <v>#N/A</v>
      </c>
      <c r="F426" s="104" t="e">
        <f>VLOOKUP(B426,A股数据库20240206!$B:$K,3,0)</f>
        <v>#N/A</v>
      </c>
      <c r="G426" s="124" t="e">
        <f>VLOOKUP(B426,A股数据库20240206!$B:$K,4,0)</f>
        <v>#N/A</v>
      </c>
      <c r="H426" s="124" t="e">
        <f>VLOOKUP(B426,A股数据库20240206!$B:$K,5,0)</f>
        <v>#N/A</v>
      </c>
      <c r="I426" s="104" t="e">
        <f>VLOOKUP(B426,A股数据库20240206!$B:$K,6,0)</f>
        <v>#N/A</v>
      </c>
      <c r="J426" s="104" t="e">
        <f>VLOOKUP(B426,A股数据库20240206!$B:$K,7,0)</f>
        <v>#N/A</v>
      </c>
      <c r="K426" s="104" t="e">
        <f>VLOOKUP(B426,A股数据库20240206!$B:$K,8,0)</f>
        <v>#N/A</v>
      </c>
      <c r="L426" s="124" t="e">
        <f>VLOOKUP(B426,A股数据库20240206!$B:$K,9,0)</f>
        <v>#N/A</v>
      </c>
      <c r="M426" s="124" t="e">
        <f>VLOOKUP(B426,A股数据库20240206!$B:$K,10,0)</f>
        <v>#N/A</v>
      </c>
    </row>
    <row r="427" spans="1:13" ht="18" customHeight="1" x14ac:dyDescent="0.15">
      <c r="A427" s="120" t="s">
        <v>10723</v>
      </c>
      <c r="B427" s="121" t="s">
        <v>6012</v>
      </c>
      <c r="C427" s="122">
        <v>89.97</v>
      </c>
      <c r="D427" s="123">
        <v>89.43</v>
      </c>
      <c r="E427" s="104" t="str">
        <f>VLOOKUP(B427,A股数据库20240206!$B:$K,2,0)</f>
        <v>周期</v>
      </c>
      <c r="F427" s="104">
        <f>VLOOKUP(B427,A股数据库20240206!$B:$K,3,0)</f>
        <v>0</v>
      </c>
      <c r="G427" s="124">
        <f>VLOOKUP(B427,A股数据库20240206!$B:$K,4,0)</f>
        <v>0</v>
      </c>
      <c r="H427" s="124">
        <f>VLOOKUP(B427,A股数据库20240206!$B:$K,5,0)</f>
        <v>0</v>
      </c>
      <c r="I427" s="104" t="str">
        <f>VLOOKUP(B427,A股数据库20240206!$B:$K,6,0)</f>
        <v>化工</v>
      </c>
      <c r="J427" s="104">
        <f>VLOOKUP(B427,A股数据库20240206!$B:$K,7,0)</f>
        <v>0</v>
      </c>
      <c r="K427" s="104">
        <f>VLOOKUP(B427,A股数据库20240206!$B:$K,8,0)</f>
        <v>0</v>
      </c>
      <c r="L427" s="124">
        <f>VLOOKUP(B427,A股数据库20240206!$B:$K,9,0)</f>
        <v>0</v>
      </c>
      <c r="M427" s="124">
        <f>VLOOKUP(B427,A股数据库20240206!$B:$K,10,0)</f>
        <v>0</v>
      </c>
    </row>
    <row r="428" spans="1:13" ht="18" customHeight="1" x14ac:dyDescent="0.15">
      <c r="A428" s="120" t="s">
        <v>10724</v>
      </c>
      <c r="B428" s="121" t="s">
        <v>2278</v>
      </c>
      <c r="C428" s="122">
        <v>89.97</v>
      </c>
      <c r="D428" s="123">
        <v>92.29</v>
      </c>
      <c r="E428" s="104" t="str">
        <f>VLOOKUP(B428,A股数据库20240206!$B:$K,2,0)</f>
        <v>汽车产业</v>
      </c>
      <c r="F428" s="104" t="str">
        <f>VLOOKUP(B428,A股数据库20240206!$B:$K,3,0)</f>
        <v>新能源</v>
      </c>
      <c r="G428" s="124" t="str">
        <f>VLOOKUP(B428,A股数据库20240206!$B:$K,4,0)</f>
        <v>高端制造</v>
      </c>
      <c r="H428" s="124">
        <f>VLOOKUP(B428,A股数据库20240206!$B:$K,5,0)</f>
        <v>0</v>
      </c>
      <c r="I428" s="104" t="str">
        <f>VLOOKUP(B428,A股数据库20240206!$B:$K,6,0)</f>
        <v>风电</v>
      </c>
      <c r="J428" s="104" t="str">
        <f>VLOOKUP(B428,A股数据库20240206!$B:$K,7,0)</f>
        <v>汽车产业</v>
      </c>
      <c r="K428" s="104">
        <f>VLOOKUP(B428,A股数据库20240206!$B:$K,8,0)</f>
        <v>0</v>
      </c>
      <c r="L428" s="124" t="str">
        <f>VLOOKUP(B428,A股数据库20240206!$B:$K,9,0)</f>
        <v>机械</v>
      </c>
      <c r="M428" s="124">
        <f>VLOOKUP(B428,A股数据库20240206!$B:$K,10,0)</f>
        <v>0</v>
      </c>
    </row>
    <row r="429" spans="1:13" ht="18" customHeight="1" x14ac:dyDescent="0.15">
      <c r="A429" s="120" t="s">
        <v>10725</v>
      </c>
      <c r="B429" s="121" t="s">
        <v>7222</v>
      </c>
      <c r="C429" s="122">
        <v>89.96</v>
      </c>
      <c r="D429" s="123">
        <v>89.92</v>
      </c>
      <c r="E429" s="104" t="str">
        <f>VLOOKUP(B429,A股数据库20240206!$B:$K,2,0)</f>
        <v>大消费</v>
      </c>
      <c r="F429" s="104">
        <f>VLOOKUP(B429,A股数据库20240206!$B:$K,3,0)</f>
        <v>0</v>
      </c>
      <c r="G429" s="124">
        <f>VLOOKUP(B429,A股数据库20240206!$B:$K,4,0)</f>
        <v>0</v>
      </c>
      <c r="H429" s="124">
        <f>VLOOKUP(B429,A股数据库20240206!$B:$K,5,0)</f>
        <v>0</v>
      </c>
      <c r="I429" s="104" t="str">
        <f>VLOOKUP(B429,A股数据库20240206!$B:$K,6,0)</f>
        <v>饰品</v>
      </c>
      <c r="J429" s="104">
        <f>VLOOKUP(B429,A股数据库20240206!$B:$K,7,0)</f>
        <v>0</v>
      </c>
      <c r="K429" s="104">
        <f>VLOOKUP(B429,A股数据库20240206!$B:$K,8,0)</f>
        <v>0</v>
      </c>
      <c r="L429" s="124">
        <f>VLOOKUP(B429,A股数据库20240206!$B:$K,9,0)</f>
        <v>0</v>
      </c>
      <c r="M429" s="124">
        <f>VLOOKUP(B429,A股数据库20240206!$B:$K,10,0)</f>
        <v>0</v>
      </c>
    </row>
    <row r="430" spans="1:13" ht="18" customHeight="1" x14ac:dyDescent="0.15">
      <c r="A430" s="120" t="s">
        <v>10726</v>
      </c>
      <c r="B430" s="121" t="s">
        <v>652</v>
      </c>
      <c r="C430" s="122">
        <v>89.94</v>
      </c>
      <c r="D430" s="123">
        <v>87.96</v>
      </c>
      <c r="E430" s="104" t="str">
        <f>VLOOKUP(B430,A股数据库20240206!$B:$K,2,0)</f>
        <v>周期</v>
      </c>
      <c r="F430" s="104">
        <f>VLOOKUP(B430,A股数据库20240206!$B:$K,3,0)</f>
        <v>0</v>
      </c>
      <c r="G430" s="124" t="str">
        <f>VLOOKUP(B430,A股数据库20240206!$B:$K,4,0)</f>
        <v>地产基建</v>
      </c>
      <c r="H430" s="124">
        <f>VLOOKUP(B430,A股数据库20240206!$B:$K,5,0)</f>
        <v>0</v>
      </c>
      <c r="I430" s="104" t="str">
        <f>VLOOKUP(B430,A股数据库20240206!$B:$K,6,0)</f>
        <v>钢铁</v>
      </c>
      <c r="J430" s="104">
        <f>VLOOKUP(B430,A股数据库20240206!$B:$K,7,0)</f>
        <v>0</v>
      </c>
      <c r="K430" s="104">
        <f>VLOOKUP(B430,A股数据库20240206!$B:$K,8,0)</f>
        <v>0</v>
      </c>
      <c r="L430" s="124">
        <f>VLOOKUP(B430,A股数据库20240206!$B:$K,9,0)</f>
        <v>0</v>
      </c>
      <c r="M430" s="124">
        <f>VLOOKUP(B430,A股数据库20240206!$B:$K,10,0)</f>
        <v>0</v>
      </c>
    </row>
    <row r="431" spans="1:13" ht="18" customHeight="1" x14ac:dyDescent="0.15">
      <c r="A431" s="120" t="s">
        <v>10727</v>
      </c>
      <c r="B431" s="121" t="s">
        <v>2686</v>
      </c>
      <c r="C431" s="122">
        <v>89.92</v>
      </c>
      <c r="D431" s="123">
        <v>90.53</v>
      </c>
      <c r="E431" s="104" t="str">
        <f>VLOOKUP(B431,A股数据库20240206!$B:$K,2,0)</f>
        <v>大消费</v>
      </c>
      <c r="F431" s="104">
        <f>VLOOKUP(B431,A股数据库20240206!$B:$K,3,0)</f>
        <v>0</v>
      </c>
      <c r="G431" s="124">
        <f>VLOOKUP(B431,A股数据库20240206!$B:$K,4,0)</f>
        <v>0</v>
      </c>
      <c r="H431" s="124">
        <f>VLOOKUP(B431,A股数据库20240206!$B:$K,5,0)</f>
        <v>0</v>
      </c>
      <c r="I431" s="104" t="str">
        <f>VLOOKUP(B431,A股数据库20240206!$B:$K,6,0)</f>
        <v>商贸零售</v>
      </c>
      <c r="J431" s="104">
        <f>VLOOKUP(B431,A股数据库20240206!$B:$K,7,0)</f>
        <v>0</v>
      </c>
      <c r="K431" s="104">
        <f>VLOOKUP(B431,A股数据库20240206!$B:$K,8,0)</f>
        <v>0</v>
      </c>
      <c r="L431" s="124">
        <f>VLOOKUP(B431,A股数据库20240206!$B:$K,9,0)</f>
        <v>0</v>
      </c>
      <c r="M431" s="124">
        <f>VLOOKUP(B431,A股数据库20240206!$B:$K,10,0)</f>
        <v>0</v>
      </c>
    </row>
    <row r="432" spans="1:13" ht="18" customHeight="1" x14ac:dyDescent="0.15">
      <c r="A432" s="120" t="s">
        <v>10728</v>
      </c>
      <c r="B432" s="121" t="s">
        <v>634</v>
      </c>
      <c r="C432" s="122">
        <v>89.91</v>
      </c>
      <c r="D432" s="123">
        <v>87.81</v>
      </c>
      <c r="E432" s="104" t="str">
        <f>VLOOKUP(B432,A股数据库20240206!$B:$K,2,0)</f>
        <v>周期</v>
      </c>
      <c r="F432" s="104">
        <f>VLOOKUP(B432,A股数据库20240206!$B:$K,3,0)</f>
        <v>0</v>
      </c>
      <c r="G432" s="124">
        <f>VLOOKUP(B432,A股数据库20240206!$B:$K,4,0)</f>
        <v>0</v>
      </c>
      <c r="H432" s="124">
        <f>VLOOKUP(B432,A股数据库20240206!$B:$K,5,0)</f>
        <v>0</v>
      </c>
      <c r="I432" s="104" t="str">
        <f>VLOOKUP(B432,A股数据库20240206!$B:$K,6,0)</f>
        <v>有色金属</v>
      </c>
      <c r="J432" s="104">
        <f>VLOOKUP(B432,A股数据库20240206!$B:$K,7,0)</f>
        <v>0</v>
      </c>
      <c r="K432" s="104">
        <f>VLOOKUP(B432,A股数据库20240206!$B:$K,8,0)</f>
        <v>0</v>
      </c>
      <c r="L432" s="124">
        <f>VLOOKUP(B432,A股数据库20240206!$B:$K,9,0)</f>
        <v>0</v>
      </c>
      <c r="M432" s="124">
        <f>VLOOKUP(B432,A股数据库20240206!$B:$K,10,0)</f>
        <v>0</v>
      </c>
    </row>
    <row r="433" spans="1:13" ht="18" customHeight="1" x14ac:dyDescent="0.15">
      <c r="A433" s="120" t="s">
        <v>10729</v>
      </c>
      <c r="B433" s="121" t="s">
        <v>7516</v>
      </c>
      <c r="C433" s="122">
        <v>89.9</v>
      </c>
      <c r="D433" s="123">
        <v>72.28</v>
      </c>
      <c r="E433" s="104" t="str">
        <f>VLOOKUP(B433,A股数据库20240206!$B:$K,2,0)</f>
        <v>运输业</v>
      </c>
      <c r="F433" s="104">
        <f>VLOOKUP(B433,A股数据库20240206!$B:$K,3,0)</f>
        <v>0</v>
      </c>
      <c r="G433" s="124" t="str">
        <f>VLOOKUP(B433,A股数据库20240206!$B:$K,4,0)</f>
        <v>地产基建</v>
      </c>
      <c r="H433" s="124">
        <f>VLOOKUP(B433,A股数据库20240206!$B:$K,5,0)</f>
        <v>0</v>
      </c>
      <c r="I433" s="104" t="str">
        <f>VLOOKUP(B433,A股数据库20240206!$B:$K,6,0)</f>
        <v>运输业</v>
      </c>
      <c r="J433" s="104">
        <f>VLOOKUP(B433,A股数据库20240206!$B:$K,7,0)</f>
        <v>0</v>
      </c>
      <c r="K433" s="104">
        <f>VLOOKUP(B433,A股数据库20240206!$B:$K,8,0)</f>
        <v>0</v>
      </c>
      <c r="L433" s="124" t="str">
        <f>VLOOKUP(B433,A股数据库20240206!$B:$K,9,0)</f>
        <v>基建</v>
      </c>
      <c r="M433" s="124">
        <f>VLOOKUP(B433,A股数据库20240206!$B:$K,10,0)</f>
        <v>0</v>
      </c>
    </row>
    <row r="434" spans="1:13" ht="18" customHeight="1" x14ac:dyDescent="0.15">
      <c r="A434" s="120" t="s">
        <v>10730</v>
      </c>
      <c r="B434" s="121" t="s">
        <v>6866</v>
      </c>
      <c r="C434" s="122">
        <v>89.87</v>
      </c>
      <c r="D434" s="123">
        <v>83.41</v>
      </c>
      <c r="E434" s="104" t="str">
        <f>VLOOKUP(B434,A股数据库20240206!$B:$K,2,0)</f>
        <v>运输业</v>
      </c>
      <c r="F434" s="104">
        <f>VLOOKUP(B434,A股数据库20240206!$B:$K,3,0)</f>
        <v>0</v>
      </c>
      <c r="G434" s="124">
        <f>VLOOKUP(B434,A股数据库20240206!$B:$K,4,0)</f>
        <v>0</v>
      </c>
      <c r="H434" s="124">
        <f>VLOOKUP(B434,A股数据库20240206!$B:$K,5,0)</f>
        <v>0</v>
      </c>
      <c r="I434" s="104" t="str">
        <f>VLOOKUP(B434,A股数据库20240206!$B:$K,6,0)</f>
        <v>运输业</v>
      </c>
      <c r="J434" s="104">
        <f>VLOOKUP(B434,A股数据库20240206!$B:$K,7,0)</f>
        <v>0</v>
      </c>
      <c r="K434" s="104">
        <f>VLOOKUP(B434,A股数据库20240206!$B:$K,8,0)</f>
        <v>0</v>
      </c>
      <c r="L434" s="124">
        <f>VLOOKUP(B434,A股数据库20240206!$B:$K,9,0)</f>
        <v>0</v>
      </c>
      <c r="M434" s="124">
        <f>VLOOKUP(B434,A股数据库20240206!$B:$K,10,0)</f>
        <v>0</v>
      </c>
    </row>
    <row r="435" spans="1:13" ht="18" customHeight="1" x14ac:dyDescent="0.15">
      <c r="A435" s="120" t="s">
        <v>10731</v>
      </c>
      <c r="B435" s="121" t="s">
        <v>1000</v>
      </c>
      <c r="C435" s="122">
        <v>89.86</v>
      </c>
      <c r="D435" s="123">
        <v>87.77</v>
      </c>
      <c r="E435" s="104" t="str">
        <f>VLOOKUP(B435,A股数据库20240206!$B:$K,2,0)</f>
        <v>大金融</v>
      </c>
      <c r="F435" s="104">
        <f>VLOOKUP(B435,A股数据库20240206!$B:$K,3,0)</f>
        <v>0</v>
      </c>
      <c r="G435" s="124">
        <f>VLOOKUP(B435,A股数据库20240206!$B:$K,4,0)</f>
        <v>0</v>
      </c>
      <c r="H435" s="124">
        <f>VLOOKUP(B435,A股数据库20240206!$B:$K,5,0)</f>
        <v>0</v>
      </c>
      <c r="I435" s="104" t="str">
        <f>VLOOKUP(B435,A股数据库20240206!$B:$K,6,0)</f>
        <v>大金融</v>
      </c>
      <c r="J435" s="104">
        <f>VLOOKUP(B435,A股数据库20240206!$B:$K,7,0)</f>
        <v>0</v>
      </c>
      <c r="K435" s="104">
        <f>VLOOKUP(B435,A股数据库20240206!$B:$K,8,0)</f>
        <v>0</v>
      </c>
      <c r="L435" s="124">
        <f>VLOOKUP(B435,A股数据库20240206!$B:$K,9,0)</f>
        <v>0</v>
      </c>
      <c r="M435" s="124">
        <f>VLOOKUP(B435,A股数据库20240206!$B:$K,10,0)</f>
        <v>0</v>
      </c>
    </row>
    <row r="436" spans="1:13" ht="18" customHeight="1" x14ac:dyDescent="0.15">
      <c r="A436" s="120" t="s">
        <v>10732</v>
      </c>
      <c r="B436" s="121" t="s">
        <v>6748</v>
      </c>
      <c r="C436" s="122">
        <v>89.8</v>
      </c>
      <c r="D436" s="123">
        <v>48.76</v>
      </c>
      <c r="E436" s="104" t="str">
        <f>VLOOKUP(B436,A股数据库20240206!$B:$K,2,0)</f>
        <v>地产基建</v>
      </c>
      <c r="F436" s="104">
        <f>VLOOKUP(B436,A股数据库20240206!$B:$K,3,0)</f>
        <v>0</v>
      </c>
      <c r="G436" s="124">
        <f>VLOOKUP(B436,A股数据库20240206!$B:$K,4,0)</f>
        <v>0</v>
      </c>
      <c r="H436" s="124">
        <f>VLOOKUP(B436,A股数据库20240206!$B:$K,5,0)</f>
        <v>0</v>
      </c>
      <c r="I436" s="104" t="str">
        <f>VLOOKUP(B436,A股数据库20240206!$B:$K,6,0)</f>
        <v>基建</v>
      </c>
      <c r="J436" s="104">
        <f>VLOOKUP(B436,A股数据库20240206!$B:$K,7,0)</f>
        <v>0</v>
      </c>
      <c r="K436" s="104">
        <f>VLOOKUP(B436,A股数据库20240206!$B:$K,8,0)</f>
        <v>0</v>
      </c>
      <c r="L436" s="124">
        <f>VLOOKUP(B436,A股数据库20240206!$B:$K,9,0)</f>
        <v>0</v>
      </c>
      <c r="M436" s="124">
        <f>VLOOKUP(B436,A股数据库20240206!$B:$K,10,0)</f>
        <v>0</v>
      </c>
    </row>
    <row r="437" spans="1:13" ht="18" customHeight="1" x14ac:dyDescent="0.15">
      <c r="A437" s="120" t="s">
        <v>10733</v>
      </c>
      <c r="B437" s="121" t="s">
        <v>8492</v>
      </c>
      <c r="C437" s="122">
        <v>89.79</v>
      </c>
      <c r="D437" s="123">
        <v>94.49</v>
      </c>
      <c r="E437" s="104" t="str">
        <f>VLOOKUP(B437,A股数据库20240206!$B:$K,2,0)</f>
        <v>新能源</v>
      </c>
      <c r="F437" s="104">
        <f>VLOOKUP(B437,A股数据库20240206!$B:$K,3,0)</f>
        <v>0</v>
      </c>
      <c r="G437" s="124">
        <f>VLOOKUP(B437,A股数据库20240206!$B:$K,4,0)</f>
        <v>0</v>
      </c>
      <c r="H437" s="124">
        <f>VLOOKUP(B437,A股数据库20240206!$B:$K,5,0)</f>
        <v>0</v>
      </c>
      <c r="I437" s="104" t="str">
        <f>VLOOKUP(B437,A股数据库20240206!$B:$K,6,0)</f>
        <v>风电</v>
      </c>
      <c r="J437" s="104">
        <f>VLOOKUP(B437,A股数据库20240206!$B:$K,7,0)</f>
        <v>0</v>
      </c>
      <c r="K437" s="104">
        <f>VLOOKUP(B437,A股数据库20240206!$B:$K,8,0)</f>
        <v>0</v>
      </c>
      <c r="L437" s="124">
        <f>VLOOKUP(B437,A股数据库20240206!$B:$K,9,0)</f>
        <v>0</v>
      </c>
      <c r="M437" s="124">
        <f>VLOOKUP(B437,A股数据库20240206!$B:$K,10,0)</f>
        <v>0</v>
      </c>
    </row>
    <row r="438" spans="1:13" ht="18" customHeight="1" x14ac:dyDescent="0.15">
      <c r="A438" s="120" t="s">
        <v>10734</v>
      </c>
      <c r="B438" s="121" t="s">
        <v>136</v>
      </c>
      <c r="C438" s="122">
        <v>89.78</v>
      </c>
      <c r="D438" s="123">
        <v>84.36</v>
      </c>
      <c r="E438" s="104" t="str">
        <f>VLOOKUP(B438,A股数据库20240206!$B:$K,2,0)</f>
        <v>公用事业</v>
      </c>
      <c r="F438" s="104">
        <f>VLOOKUP(B438,A股数据库20240206!$B:$K,3,0)</f>
        <v>0</v>
      </c>
      <c r="G438" s="124">
        <f>VLOOKUP(B438,A股数据库20240206!$B:$K,4,0)</f>
        <v>0</v>
      </c>
      <c r="H438" s="124">
        <f>VLOOKUP(B438,A股数据库20240206!$B:$K,5,0)</f>
        <v>0</v>
      </c>
      <c r="I438" s="104" t="str">
        <f>VLOOKUP(B438,A股数据库20240206!$B:$K,6,0)</f>
        <v>电力</v>
      </c>
      <c r="J438" s="104" t="str">
        <f>VLOOKUP(B438,A股数据库20240206!$B:$K,7,0)</f>
        <v>节能环保</v>
      </c>
      <c r="K438" s="104">
        <f>VLOOKUP(B438,A股数据库20240206!$B:$K,8,0)</f>
        <v>0</v>
      </c>
      <c r="L438" s="124">
        <f>VLOOKUP(B438,A股数据库20240206!$B:$K,9,0)</f>
        <v>0</v>
      </c>
      <c r="M438" s="124">
        <f>VLOOKUP(B438,A股数据库20240206!$B:$K,10,0)</f>
        <v>0</v>
      </c>
    </row>
    <row r="439" spans="1:13" ht="18" customHeight="1" x14ac:dyDescent="0.15">
      <c r="A439" s="120" t="s">
        <v>10735</v>
      </c>
      <c r="B439" s="121" t="s">
        <v>7106</v>
      </c>
      <c r="C439" s="122">
        <v>89.77</v>
      </c>
      <c r="D439" s="123">
        <v>87.92</v>
      </c>
      <c r="E439" s="104" t="str">
        <f>VLOOKUP(B439,A股数据库20240206!$B:$K,2,0)</f>
        <v>大消费</v>
      </c>
      <c r="F439" s="104">
        <f>VLOOKUP(B439,A股数据库20240206!$B:$K,3,0)</f>
        <v>0</v>
      </c>
      <c r="G439" s="124">
        <f>VLOOKUP(B439,A股数据库20240206!$B:$K,4,0)</f>
        <v>0</v>
      </c>
      <c r="H439" s="124">
        <f>VLOOKUP(B439,A股数据库20240206!$B:$K,5,0)</f>
        <v>0</v>
      </c>
      <c r="I439" s="104" t="str">
        <f>VLOOKUP(B439,A股数据库20240206!$B:$K,6,0)</f>
        <v>商贸零售</v>
      </c>
      <c r="J439" s="104">
        <f>VLOOKUP(B439,A股数据库20240206!$B:$K,7,0)</f>
        <v>0</v>
      </c>
      <c r="K439" s="104">
        <f>VLOOKUP(B439,A股数据库20240206!$B:$K,8,0)</f>
        <v>0</v>
      </c>
      <c r="L439" s="124">
        <f>VLOOKUP(B439,A股数据库20240206!$B:$K,9,0)</f>
        <v>0</v>
      </c>
      <c r="M439" s="124">
        <f>VLOOKUP(B439,A股数据库20240206!$B:$K,10,0)</f>
        <v>0</v>
      </c>
    </row>
    <row r="440" spans="1:13" ht="18" customHeight="1" x14ac:dyDescent="0.15">
      <c r="A440" s="120" t="s">
        <v>10736</v>
      </c>
      <c r="B440" s="121" t="s">
        <v>344</v>
      </c>
      <c r="C440" s="122">
        <v>89.75</v>
      </c>
      <c r="D440" s="123">
        <v>87.95</v>
      </c>
      <c r="E440" s="104" t="str">
        <f>VLOOKUP(B440,A股数据库20240206!$B:$K,2,0)</f>
        <v>医药生物</v>
      </c>
      <c r="F440" s="104">
        <f>VLOOKUP(B440,A股数据库20240206!$B:$K,3,0)</f>
        <v>0</v>
      </c>
      <c r="G440" s="124">
        <f>VLOOKUP(B440,A股数据库20240206!$B:$K,4,0)</f>
        <v>0</v>
      </c>
      <c r="H440" s="124">
        <f>VLOOKUP(B440,A股数据库20240206!$B:$K,5,0)</f>
        <v>0</v>
      </c>
      <c r="I440" s="104" t="str">
        <f>VLOOKUP(B440,A股数据库20240206!$B:$K,6,0)</f>
        <v>医药生物</v>
      </c>
      <c r="J440" s="104">
        <f>VLOOKUP(B440,A股数据库20240206!$B:$K,7,0)</f>
        <v>0</v>
      </c>
      <c r="K440" s="104">
        <f>VLOOKUP(B440,A股数据库20240206!$B:$K,8,0)</f>
        <v>0</v>
      </c>
      <c r="L440" s="124">
        <f>VLOOKUP(B440,A股数据库20240206!$B:$K,9,0)</f>
        <v>0</v>
      </c>
      <c r="M440" s="124">
        <f>VLOOKUP(B440,A股数据库20240206!$B:$K,10,0)</f>
        <v>0</v>
      </c>
    </row>
    <row r="441" spans="1:13" ht="18" hidden="1" customHeight="1" x14ac:dyDescent="0.15">
      <c r="A441" s="120" t="s">
        <v>10737</v>
      </c>
      <c r="B441" s="121" t="s">
        <v>10738</v>
      </c>
      <c r="C441" s="122">
        <v>89.72</v>
      </c>
      <c r="D441" s="123">
        <v>89.18</v>
      </c>
      <c r="E441" s="104" t="e">
        <f>VLOOKUP(B441,A股数据库20240206!$B:$K,2,0)</f>
        <v>#N/A</v>
      </c>
      <c r="F441" s="104" t="e">
        <f>VLOOKUP(B441,A股数据库20240206!$B:$K,3,0)</f>
        <v>#N/A</v>
      </c>
      <c r="G441" s="124" t="e">
        <f>VLOOKUP(B441,A股数据库20240206!$B:$K,4,0)</f>
        <v>#N/A</v>
      </c>
      <c r="H441" s="124" t="e">
        <f>VLOOKUP(B441,A股数据库20240206!$B:$K,5,0)</f>
        <v>#N/A</v>
      </c>
      <c r="I441" s="104" t="e">
        <f>VLOOKUP(B441,A股数据库20240206!$B:$K,6,0)</f>
        <v>#N/A</v>
      </c>
      <c r="J441" s="104" t="e">
        <f>VLOOKUP(B441,A股数据库20240206!$B:$K,7,0)</f>
        <v>#N/A</v>
      </c>
      <c r="K441" s="104" t="e">
        <f>VLOOKUP(B441,A股数据库20240206!$B:$K,8,0)</f>
        <v>#N/A</v>
      </c>
      <c r="L441" s="124" t="e">
        <f>VLOOKUP(B441,A股数据库20240206!$B:$K,9,0)</f>
        <v>#N/A</v>
      </c>
      <c r="M441" s="124" t="e">
        <f>VLOOKUP(B441,A股数据库20240206!$B:$K,10,0)</f>
        <v>#N/A</v>
      </c>
    </row>
    <row r="442" spans="1:13" ht="18" customHeight="1" x14ac:dyDescent="0.15">
      <c r="A442" s="120" t="s">
        <v>10739</v>
      </c>
      <c r="B442" s="121" t="s">
        <v>9411</v>
      </c>
      <c r="C442" s="122">
        <v>89.71</v>
      </c>
      <c r="D442" s="123">
        <v>93.21</v>
      </c>
      <c r="E442" s="104" t="str">
        <f>VLOOKUP(B442,A股数据库20240206!$B:$K,2,0)</f>
        <v>新能源</v>
      </c>
      <c r="F442" s="104" t="str">
        <f>VLOOKUP(B442,A股数据库20240206!$B:$K,3,0)</f>
        <v>大科技</v>
      </c>
      <c r="G442" s="124">
        <f>VLOOKUP(B442,A股数据库20240206!$B:$K,4,0)</f>
        <v>0</v>
      </c>
      <c r="H442" s="124">
        <f>VLOOKUP(B442,A股数据库20240206!$B:$K,5,0)</f>
        <v>0</v>
      </c>
      <c r="I442" s="104" t="str">
        <f>VLOOKUP(B442,A股数据库20240206!$B:$K,6,0)</f>
        <v>光伏</v>
      </c>
      <c r="J442" s="104" t="str">
        <f>VLOOKUP(B442,A股数据库20240206!$B:$K,7,0)</f>
        <v>电子</v>
      </c>
      <c r="K442" s="104">
        <f>VLOOKUP(B442,A股数据库20240206!$B:$K,8,0)</f>
        <v>0</v>
      </c>
      <c r="L442" s="124">
        <f>VLOOKUP(B442,A股数据库20240206!$B:$K,9,0)</f>
        <v>0</v>
      </c>
      <c r="M442" s="124">
        <f>VLOOKUP(B442,A股数据库20240206!$B:$K,10,0)</f>
        <v>0</v>
      </c>
    </row>
    <row r="443" spans="1:13" ht="18" customHeight="1" x14ac:dyDescent="0.15">
      <c r="A443" s="120" t="s">
        <v>10740</v>
      </c>
      <c r="B443" s="121" t="s">
        <v>7072</v>
      </c>
      <c r="C443" s="122">
        <v>89.71</v>
      </c>
      <c r="D443" s="123">
        <v>81.72</v>
      </c>
      <c r="E443" s="104" t="str">
        <f>VLOOKUP(B443,A股数据库20240206!$B:$K,2,0)</f>
        <v>地产基建</v>
      </c>
      <c r="F443" s="104">
        <f>VLOOKUP(B443,A股数据库20240206!$B:$K,3,0)</f>
        <v>0</v>
      </c>
      <c r="G443" s="124">
        <f>VLOOKUP(B443,A股数据库20240206!$B:$K,4,0)</f>
        <v>0</v>
      </c>
      <c r="H443" s="124">
        <f>VLOOKUP(B443,A股数据库20240206!$B:$K,5,0)</f>
        <v>0</v>
      </c>
      <c r="I443" s="104" t="str">
        <f>VLOOKUP(B443,A股数据库20240206!$B:$K,6,0)</f>
        <v>基建</v>
      </c>
      <c r="J443" s="104">
        <f>VLOOKUP(B443,A股数据库20240206!$B:$K,7,0)</f>
        <v>0</v>
      </c>
      <c r="K443" s="104">
        <f>VLOOKUP(B443,A股数据库20240206!$B:$K,8,0)</f>
        <v>0</v>
      </c>
      <c r="L443" s="124">
        <f>VLOOKUP(B443,A股数据库20240206!$B:$K,9,0)</f>
        <v>0</v>
      </c>
      <c r="M443" s="124">
        <f>VLOOKUP(B443,A股数据库20240206!$B:$K,10,0)</f>
        <v>0</v>
      </c>
    </row>
    <row r="444" spans="1:13" ht="18" customHeight="1" x14ac:dyDescent="0.15">
      <c r="A444" s="120" t="s">
        <v>10741</v>
      </c>
      <c r="B444" s="121" t="s">
        <v>2136</v>
      </c>
      <c r="C444" s="122">
        <v>89.71</v>
      </c>
      <c r="D444" s="123">
        <v>49.01</v>
      </c>
      <c r="E444" s="104" t="str">
        <f>VLOOKUP(B444,A股数据库20240206!$B:$K,2,0)</f>
        <v>高端制造</v>
      </c>
      <c r="F444" s="104">
        <f>VLOOKUP(B444,A股数据库20240206!$B:$K,3,0)</f>
        <v>0</v>
      </c>
      <c r="G444" s="124">
        <f>VLOOKUP(B444,A股数据库20240206!$B:$K,4,0)</f>
        <v>0</v>
      </c>
      <c r="H444" s="124">
        <f>VLOOKUP(B444,A股数据库20240206!$B:$K,5,0)</f>
        <v>0</v>
      </c>
      <c r="I444" s="104" t="str">
        <f>VLOOKUP(B444,A股数据库20240206!$B:$K,6,0)</f>
        <v>机械</v>
      </c>
      <c r="J444" s="104" t="str">
        <f>VLOOKUP(B444,A股数据库20240206!$B:$K,7,0)</f>
        <v>核电核能</v>
      </c>
      <c r="K444" s="104">
        <f>VLOOKUP(B444,A股数据库20240206!$B:$K,8,0)</f>
        <v>0</v>
      </c>
      <c r="L444" s="124">
        <f>VLOOKUP(B444,A股数据库20240206!$B:$K,9,0)</f>
        <v>0</v>
      </c>
      <c r="M444" s="124">
        <f>VLOOKUP(B444,A股数据库20240206!$B:$K,10,0)</f>
        <v>0</v>
      </c>
    </row>
    <row r="445" spans="1:13" ht="18" customHeight="1" x14ac:dyDescent="0.15">
      <c r="A445" s="120" t="s">
        <v>10742</v>
      </c>
      <c r="B445" s="121" t="s">
        <v>6408</v>
      </c>
      <c r="C445" s="122">
        <v>89.7</v>
      </c>
      <c r="D445" s="123">
        <v>92.02</v>
      </c>
      <c r="E445" s="104" t="str">
        <f>VLOOKUP(B445,A股数据库20240206!$B:$K,2,0)</f>
        <v>新能源</v>
      </c>
      <c r="F445" s="104">
        <f>VLOOKUP(B445,A股数据库20240206!$B:$K,3,0)</f>
        <v>0</v>
      </c>
      <c r="G445" s="124">
        <f>VLOOKUP(B445,A股数据库20240206!$B:$K,4,0)</f>
        <v>0</v>
      </c>
      <c r="H445" s="124">
        <f>VLOOKUP(B445,A股数据库20240206!$B:$K,5,0)</f>
        <v>0</v>
      </c>
      <c r="I445" s="104" t="str">
        <f>VLOOKUP(B445,A股数据库20240206!$B:$K,6,0)</f>
        <v>电网</v>
      </c>
      <c r="J445" s="104" t="str">
        <f>VLOOKUP(B445,A股数据库20240206!$B:$K,7,0)</f>
        <v>充换电</v>
      </c>
      <c r="K445" s="104">
        <f>VLOOKUP(B445,A股数据库20240206!$B:$K,8,0)</f>
        <v>0</v>
      </c>
      <c r="L445" s="124">
        <f>VLOOKUP(B445,A股数据库20240206!$B:$K,9,0)</f>
        <v>0</v>
      </c>
      <c r="M445" s="124">
        <f>VLOOKUP(B445,A股数据库20240206!$B:$K,10,0)</f>
        <v>0</v>
      </c>
    </row>
    <row r="446" spans="1:13" ht="18" customHeight="1" x14ac:dyDescent="0.15">
      <c r="A446" s="120" t="s">
        <v>10743</v>
      </c>
      <c r="B446" s="121" t="s">
        <v>2542</v>
      </c>
      <c r="C446" s="122">
        <v>89.7</v>
      </c>
      <c r="D446" s="123">
        <v>86.96</v>
      </c>
      <c r="E446" s="104" t="str">
        <f>VLOOKUP(B446,A股数据库20240206!$B:$K,2,0)</f>
        <v>大金融</v>
      </c>
      <c r="F446" s="104">
        <f>VLOOKUP(B446,A股数据库20240206!$B:$K,3,0)</f>
        <v>0</v>
      </c>
      <c r="G446" s="124">
        <f>VLOOKUP(B446,A股数据库20240206!$B:$K,4,0)</f>
        <v>0</v>
      </c>
      <c r="H446" s="124">
        <f>VLOOKUP(B446,A股数据库20240206!$B:$K,5,0)</f>
        <v>0</v>
      </c>
      <c r="I446" s="104" t="str">
        <f>VLOOKUP(B446,A股数据库20240206!$B:$K,6,0)</f>
        <v>大金融</v>
      </c>
      <c r="J446" s="104">
        <f>VLOOKUP(B446,A股数据库20240206!$B:$K,7,0)</f>
        <v>0</v>
      </c>
      <c r="K446" s="104">
        <f>VLOOKUP(B446,A股数据库20240206!$B:$K,8,0)</f>
        <v>0</v>
      </c>
      <c r="L446" s="124">
        <f>VLOOKUP(B446,A股数据库20240206!$B:$K,9,0)</f>
        <v>0</v>
      </c>
      <c r="M446" s="124">
        <f>VLOOKUP(B446,A股数据库20240206!$B:$K,10,0)</f>
        <v>0</v>
      </c>
    </row>
    <row r="447" spans="1:13" ht="18" customHeight="1" x14ac:dyDescent="0.15">
      <c r="A447" s="120" t="s">
        <v>10744</v>
      </c>
      <c r="B447" s="121" t="s">
        <v>8376</v>
      </c>
      <c r="C447" s="122">
        <v>89.68</v>
      </c>
      <c r="D447" s="123">
        <v>98.21</v>
      </c>
      <c r="E447" s="104" t="str">
        <f>VLOOKUP(B447,A股数据库20240206!$B:$K,2,0)</f>
        <v>乡村振兴</v>
      </c>
      <c r="F447" s="104">
        <f>VLOOKUP(B447,A股数据库20240206!$B:$K,3,0)</f>
        <v>0</v>
      </c>
      <c r="G447" s="124">
        <f>VLOOKUP(B447,A股数据库20240206!$B:$K,4,0)</f>
        <v>0</v>
      </c>
      <c r="H447" s="124">
        <f>VLOOKUP(B447,A股数据库20240206!$B:$K,5,0)</f>
        <v>0</v>
      </c>
      <c r="I447" s="104" t="str">
        <f>VLOOKUP(B447,A股数据库20240206!$B:$K,6,0)</f>
        <v>乡村振兴</v>
      </c>
      <c r="J447" s="104">
        <f>VLOOKUP(B447,A股数据库20240206!$B:$K,7,0)</f>
        <v>0</v>
      </c>
      <c r="K447" s="104">
        <f>VLOOKUP(B447,A股数据库20240206!$B:$K,8,0)</f>
        <v>0</v>
      </c>
      <c r="L447" s="124">
        <f>VLOOKUP(B447,A股数据库20240206!$B:$K,9,0)</f>
        <v>0</v>
      </c>
      <c r="M447" s="124">
        <f>VLOOKUP(B447,A股数据库20240206!$B:$K,10,0)</f>
        <v>0</v>
      </c>
    </row>
    <row r="448" spans="1:13" ht="18" customHeight="1" x14ac:dyDescent="0.15">
      <c r="A448" s="120" t="s">
        <v>10745</v>
      </c>
      <c r="B448" s="121" t="s">
        <v>7518</v>
      </c>
      <c r="C448" s="122">
        <v>89.67</v>
      </c>
      <c r="D448" s="123">
        <v>84.41</v>
      </c>
      <c r="E448" s="104" t="str">
        <f>VLOOKUP(B448,A股数据库20240206!$B:$K,2,0)</f>
        <v>大金融</v>
      </c>
      <c r="F448" s="104">
        <f>VLOOKUP(B448,A股数据库20240206!$B:$K,3,0)</f>
        <v>0</v>
      </c>
      <c r="G448" s="124">
        <f>VLOOKUP(B448,A股数据库20240206!$B:$K,4,0)</f>
        <v>0</v>
      </c>
      <c r="H448" s="124">
        <f>VLOOKUP(B448,A股数据库20240206!$B:$K,5,0)</f>
        <v>0</v>
      </c>
      <c r="I448" s="104" t="str">
        <f>VLOOKUP(B448,A股数据库20240206!$B:$K,6,0)</f>
        <v>大金融</v>
      </c>
      <c r="J448" s="104">
        <f>VLOOKUP(B448,A股数据库20240206!$B:$K,7,0)</f>
        <v>0</v>
      </c>
      <c r="K448" s="104">
        <f>VLOOKUP(B448,A股数据库20240206!$B:$K,8,0)</f>
        <v>0</v>
      </c>
      <c r="L448" s="124">
        <f>VLOOKUP(B448,A股数据库20240206!$B:$K,9,0)</f>
        <v>0</v>
      </c>
      <c r="M448" s="124">
        <f>VLOOKUP(B448,A股数据库20240206!$B:$K,10,0)</f>
        <v>0</v>
      </c>
    </row>
    <row r="449" spans="1:13" ht="18" customHeight="1" x14ac:dyDescent="0.15">
      <c r="A449" s="120" t="s">
        <v>10746</v>
      </c>
      <c r="B449" s="121" t="s">
        <v>7456</v>
      </c>
      <c r="C449" s="122">
        <v>89.65</v>
      </c>
      <c r="D449" s="123">
        <v>80.760000000000005</v>
      </c>
      <c r="E449" s="104" t="str">
        <f>VLOOKUP(B449,A股数据库20240206!$B:$K,2,0)</f>
        <v>新能源</v>
      </c>
      <c r="F449" s="104">
        <f>VLOOKUP(B449,A股数据库20240206!$B:$K,3,0)</f>
        <v>0</v>
      </c>
      <c r="G449" s="124">
        <f>VLOOKUP(B449,A股数据库20240206!$B:$K,4,0)</f>
        <v>0</v>
      </c>
      <c r="H449" s="124">
        <f>VLOOKUP(B449,A股数据库20240206!$B:$K,5,0)</f>
        <v>0</v>
      </c>
      <c r="I449" s="104" t="str">
        <f>VLOOKUP(B449,A股数据库20240206!$B:$K,6,0)</f>
        <v>电网</v>
      </c>
      <c r="J449" s="104">
        <f>VLOOKUP(B449,A股数据库20240206!$B:$K,7,0)</f>
        <v>0</v>
      </c>
      <c r="K449" s="104">
        <f>VLOOKUP(B449,A股数据库20240206!$B:$K,8,0)</f>
        <v>0</v>
      </c>
      <c r="L449" s="124">
        <f>VLOOKUP(B449,A股数据库20240206!$B:$K,9,0)</f>
        <v>0</v>
      </c>
      <c r="M449" s="124">
        <f>VLOOKUP(B449,A股数据库20240206!$B:$K,10,0)</f>
        <v>0</v>
      </c>
    </row>
    <row r="450" spans="1:13" ht="18" customHeight="1" x14ac:dyDescent="0.15">
      <c r="A450" s="120" t="s">
        <v>10747</v>
      </c>
      <c r="B450" s="121" t="s">
        <v>6006</v>
      </c>
      <c r="C450" s="122">
        <v>89.65</v>
      </c>
      <c r="D450" s="123">
        <v>90.17</v>
      </c>
      <c r="E450" s="104" t="str">
        <f>VLOOKUP(B450,A股数据库20240206!$B:$K,2,0)</f>
        <v>周期</v>
      </c>
      <c r="F450" s="104">
        <f>VLOOKUP(B450,A股数据库20240206!$B:$K,3,0)</f>
        <v>0</v>
      </c>
      <c r="G450" s="124">
        <f>VLOOKUP(B450,A股数据库20240206!$B:$K,4,0)</f>
        <v>0</v>
      </c>
      <c r="H450" s="124">
        <f>VLOOKUP(B450,A股数据库20240206!$B:$K,5,0)</f>
        <v>0</v>
      </c>
      <c r="I450" s="104" t="str">
        <f>VLOOKUP(B450,A股数据库20240206!$B:$K,6,0)</f>
        <v>煤炭</v>
      </c>
      <c r="J450" s="104">
        <f>VLOOKUP(B450,A股数据库20240206!$B:$K,7,0)</f>
        <v>0</v>
      </c>
      <c r="K450" s="104">
        <f>VLOOKUP(B450,A股数据库20240206!$B:$K,8,0)</f>
        <v>0</v>
      </c>
      <c r="L450" s="124">
        <f>VLOOKUP(B450,A股数据库20240206!$B:$K,9,0)</f>
        <v>0</v>
      </c>
      <c r="M450" s="124">
        <f>VLOOKUP(B450,A股数据库20240206!$B:$K,10,0)</f>
        <v>0</v>
      </c>
    </row>
    <row r="451" spans="1:13" ht="18" customHeight="1" x14ac:dyDescent="0.15">
      <c r="A451" s="120" t="s">
        <v>10748</v>
      </c>
      <c r="B451" s="121" t="s">
        <v>2728</v>
      </c>
      <c r="C451" s="122">
        <v>89.65</v>
      </c>
      <c r="D451" s="123">
        <v>99.03</v>
      </c>
      <c r="E451" s="104" t="str">
        <f>VLOOKUP(B451,A股数据库20240206!$B:$K,2,0)</f>
        <v>乡村振兴</v>
      </c>
      <c r="F451" s="104">
        <f>VLOOKUP(B451,A股数据库20240206!$B:$K,3,0)</f>
        <v>0</v>
      </c>
      <c r="G451" s="124">
        <f>VLOOKUP(B451,A股数据库20240206!$B:$K,4,0)</f>
        <v>0</v>
      </c>
      <c r="H451" s="124">
        <f>VLOOKUP(B451,A股数据库20240206!$B:$K,5,0)</f>
        <v>0</v>
      </c>
      <c r="I451" s="104" t="str">
        <f>VLOOKUP(B451,A股数据库20240206!$B:$K,6,0)</f>
        <v>乡村振兴</v>
      </c>
      <c r="J451" s="104">
        <f>VLOOKUP(B451,A股数据库20240206!$B:$K,7,0)</f>
        <v>0</v>
      </c>
      <c r="K451" s="104">
        <f>VLOOKUP(B451,A股数据库20240206!$B:$K,8,0)</f>
        <v>0</v>
      </c>
      <c r="L451" s="124">
        <f>VLOOKUP(B451,A股数据库20240206!$B:$K,9,0)</f>
        <v>0</v>
      </c>
      <c r="M451" s="124">
        <f>VLOOKUP(B451,A股数据库20240206!$B:$K,10,0)</f>
        <v>0</v>
      </c>
    </row>
    <row r="452" spans="1:13" ht="18" customHeight="1" x14ac:dyDescent="0.15">
      <c r="A452" s="120" t="s">
        <v>10749</v>
      </c>
      <c r="B452" s="121" t="s">
        <v>6876</v>
      </c>
      <c r="C452" s="122">
        <v>89.64</v>
      </c>
      <c r="D452" s="123">
        <v>76.41</v>
      </c>
      <c r="E452" s="104" t="str">
        <f>VLOOKUP(B452,A股数据库20240206!$B:$K,2,0)</f>
        <v>大消费</v>
      </c>
      <c r="F452" s="104" t="str">
        <f>VLOOKUP(B452,A股数据库20240206!$B:$K,3,0)</f>
        <v>运输业</v>
      </c>
      <c r="G452" s="124">
        <f>VLOOKUP(B452,A股数据库20240206!$B:$K,4,0)</f>
        <v>0</v>
      </c>
      <c r="H452" s="124">
        <f>VLOOKUP(B452,A股数据库20240206!$B:$K,5,0)</f>
        <v>0</v>
      </c>
      <c r="I452" s="104" t="str">
        <f>VLOOKUP(B452,A股数据库20240206!$B:$K,6,0)</f>
        <v>商贸零售</v>
      </c>
      <c r="J452" s="104" t="str">
        <f>VLOOKUP(B452,A股数据库20240206!$B:$K,7,0)</f>
        <v>运输业</v>
      </c>
      <c r="K452" s="104">
        <f>VLOOKUP(B452,A股数据库20240206!$B:$K,8,0)</f>
        <v>0</v>
      </c>
      <c r="L452" s="124">
        <f>VLOOKUP(B452,A股数据库20240206!$B:$K,9,0)</f>
        <v>0</v>
      </c>
      <c r="M452" s="124">
        <f>VLOOKUP(B452,A股数据库20240206!$B:$K,10,0)</f>
        <v>0</v>
      </c>
    </row>
    <row r="453" spans="1:13" ht="18" customHeight="1" x14ac:dyDescent="0.15">
      <c r="A453" s="120" t="s">
        <v>10750</v>
      </c>
      <c r="B453" s="121" t="s">
        <v>302</v>
      </c>
      <c r="C453" s="122">
        <v>89.57</v>
      </c>
      <c r="D453" s="123">
        <v>90.93</v>
      </c>
      <c r="E453" s="104" t="str">
        <f>VLOOKUP(B453,A股数据库20240206!$B:$K,2,0)</f>
        <v>医药生物</v>
      </c>
      <c r="F453" s="104">
        <f>VLOOKUP(B453,A股数据库20240206!$B:$K,3,0)</f>
        <v>0</v>
      </c>
      <c r="G453" s="124">
        <f>VLOOKUP(B453,A股数据库20240206!$B:$K,4,0)</f>
        <v>0</v>
      </c>
      <c r="H453" s="124">
        <f>VLOOKUP(B453,A股数据库20240206!$B:$K,5,0)</f>
        <v>0</v>
      </c>
      <c r="I453" s="104" t="str">
        <f>VLOOKUP(B453,A股数据库20240206!$B:$K,6,0)</f>
        <v>医药生物</v>
      </c>
      <c r="J453" s="104">
        <f>VLOOKUP(B453,A股数据库20240206!$B:$K,7,0)</f>
        <v>0</v>
      </c>
      <c r="K453" s="104">
        <f>VLOOKUP(B453,A股数据库20240206!$B:$K,8,0)</f>
        <v>0</v>
      </c>
      <c r="L453" s="124">
        <f>VLOOKUP(B453,A股数据库20240206!$B:$K,9,0)</f>
        <v>0</v>
      </c>
      <c r="M453" s="124">
        <f>VLOOKUP(B453,A股数据库20240206!$B:$K,10,0)</f>
        <v>0</v>
      </c>
    </row>
    <row r="454" spans="1:13" ht="18" customHeight="1" x14ac:dyDescent="0.15">
      <c r="A454" s="120" t="s">
        <v>10751</v>
      </c>
      <c r="B454" s="121" t="s">
        <v>430</v>
      </c>
      <c r="C454" s="122">
        <v>89.53</v>
      </c>
      <c r="D454" s="123">
        <v>85.93</v>
      </c>
      <c r="E454" s="104" t="str">
        <f>VLOOKUP(B454,A股数据库20240206!$B:$K,2,0)</f>
        <v>公用事业</v>
      </c>
      <c r="F454" s="104">
        <f>VLOOKUP(B454,A股数据库20240206!$B:$K,3,0)</f>
        <v>0</v>
      </c>
      <c r="G454" s="124">
        <f>VLOOKUP(B454,A股数据库20240206!$B:$K,4,0)</f>
        <v>0</v>
      </c>
      <c r="H454" s="124">
        <f>VLOOKUP(B454,A股数据库20240206!$B:$K,5,0)</f>
        <v>0</v>
      </c>
      <c r="I454" s="104" t="str">
        <f>VLOOKUP(B454,A股数据库20240206!$B:$K,6,0)</f>
        <v>节能环保</v>
      </c>
      <c r="J454" s="104">
        <f>VLOOKUP(B454,A股数据库20240206!$B:$K,7,0)</f>
        <v>0</v>
      </c>
      <c r="K454" s="104">
        <f>VLOOKUP(B454,A股数据库20240206!$B:$K,8,0)</f>
        <v>0</v>
      </c>
      <c r="L454" s="124">
        <f>VLOOKUP(B454,A股数据库20240206!$B:$K,9,0)</f>
        <v>0</v>
      </c>
      <c r="M454" s="124">
        <f>VLOOKUP(B454,A股数据库20240206!$B:$K,10,0)</f>
        <v>0</v>
      </c>
    </row>
    <row r="455" spans="1:13" ht="18" customHeight="1" x14ac:dyDescent="0.15">
      <c r="A455" s="120" t="s">
        <v>10752</v>
      </c>
      <c r="B455" s="121" t="s">
        <v>6266</v>
      </c>
      <c r="C455" s="122">
        <v>89.52</v>
      </c>
      <c r="D455" s="123">
        <v>87.48</v>
      </c>
      <c r="E455" s="104" t="str">
        <f>VLOOKUP(B455,A股数据库20240206!$B:$K,2,0)</f>
        <v>大金融</v>
      </c>
      <c r="F455" s="104">
        <f>VLOOKUP(B455,A股数据库20240206!$B:$K,3,0)</f>
        <v>0</v>
      </c>
      <c r="G455" s="124">
        <f>VLOOKUP(B455,A股数据库20240206!$B:$K,4,0)</f>
        <v>0</v>
      </c>
      <c r="H455" s="124">
        <f>VLOOKUP(B455,A股数据库20240206!$B:$K,5,0)</f>
        <v>0</v>
      </c>
      <c r="I455" s="104" t="str">
        <f>VLOOKUP(B455,A股数据库20240206!$B:$K,6,0)</f>
        <v>大金融</v>
      </c>
      <c r="J455" s="104">
        <f>VLOOKUP(B455,A股数据库20240206!$B:$K,7,0)</f>
        <v>0</v>
      </c>
      <c r="K455" s="104">
        <f>VLOOKUP(B455,A股数据库20240206!$B:$K,8,0)</f>
        <v>0</v>
      </c>
      <c r="L455" s="124">
        <f>VLOOKUP(B455,A股数据库20240206!$B:$K,9,0)</f>
        <v>0</v>
      </c>
      <c r="M455" s="124">
        <f>VLOOKUP(B455,A股数据库20240206!$B:$K,10,0)</f>
        <v>0</v>
      </c>
    </row>
    <row r="456" spans="1:13" ht="18" customHeight="1" x14ac:dyDescent="0.15">
      <c r="A456" s="120" t="s">
        <v>10753</v>
      </c>
      <c r="B456" s="121" t="s">
        <v>1034</v>
      </c>
      <c r="C456" s="122">
        <v>89.48</v>
      </c>
      <c r="D456" s="123">
        <v>95.79</v>
      </c>
      <c r="E456" s="104" t="str">
        <f>VLOOKUP(B456,A股数据库20240206!$B:$K,2,0)</f>
        <v>新能源</v>
      </c>
      <c r="F456" s="104">
        <f>VLOOKUP(B456,A股数据库20240206!$B:$K,3,0)</f>
        <v>0</v>
      </c>
      <c r="G456" s="124">
        <f>VLOOKUP(B456,A股数据库20240206!$B:$K,4,0)</f>
        <v>0</v>
      </c>
      <c r="H456" s="124">
        <f>VLOOKUP(B456,A股数据库20240206!$B:$K,5,0)</f>
        <v>0</v>
      </c>
      <c r="I456" s="104" t="str">
        <f>VLOOKUP(B456,A股数据库20240206!$B:$K,6,0)</f>
        <v>光伏</v>
      </c>
      <c r="J456" s="104">
        <f>VLOOKUP(B456,A股数据库20240206!$B:$K,7,0)</f>
        <v>0</v>
      </c>
      <c r="K456" s="104">
        <f>VLOOKUP(B456,A股数据库20240206!$B:$K,8,0)</f>
        <v>0</v>
      </c>
      <c r="L456" s="124">
        <f>VLOOKUP(B456,A股数据库20240206!$B:$K,9,0)</f>
        <v>0</v>
      </c>
      <c r="M456" s="124">
        <f>VLOOKUP(B456,A股数据库20240206!$B:$K,10,0)</f>
        <v>0</v>
      </c>
    </row>
    <row r="457" spans="1:13" ht="18" customHeight="1" x14ac:dyDescent="0.15">
      <c r="A457" s="120" t="s">
        <v>10754</v>
      </c>
      <c r="B457" s="121" t="s">
        <v>9423</v>
      </c>
      <c r="C457" s="122">
        <v>89.47</v>
      </c>
      <c r="D457" s="123">
        <v>88.45</v>
      </c>
      <c r="E457" s="104" t="str">
        <f>VLOOKUP(B457,A股数据库20240206!$B:$K,2,0)</f>
        <v>新能源</v>
      </c>
      <c r="F457" s="104">
        <f>VLOOKUP(B457,A股数据库20240206!$B:$K,3,0)</f>
        <v>0</v>
      </c>
      <c r="G457" s="124">
        <f>VLOOKUP(B457,A股数据库20240206!$B:$K,4,0)</f>
        <v>0</v>
      </c>
      <c r="H457" s="124">
        <f>VLOOKUP(B457,A股数据库20240206!$B:$K,5,0)</f>
        <v>0</v>
      </c>
      <c r="I457" s="104" t="str">
        <f>VLOOKUP(B457,A股数据库20240206!$B:$K,6,0)</f>
        <v>电池</v>
      </c>
      <c r="J457" s="104">
        <f>VLOOKUP(B457,A股数据库20240206!$B:$K,7,0)</f>
        <v>0</v>
      </c>
      <c r="K457" s="104">
        <f>VLOOKUP(B457,A股数据库20240206!$B:$K,8,0)</f>
        <v>0</v>
      </c>
      <c r="L457" s="124">
        <f>VLOOKUP(B457,A股数据库20240206!$B:$K,9,0)</f>
        <v>0</v>
      </c>
      <c r="M457" s="124">
        <f>VLOOKUP(B457,A股数据库20240206!$B:$K,10,0)</f>
        <v>0</v>
      </c>
    </row>
    <row r="458" spans="1:13" ht="18" hidden="1" customHeight="1" x14ac:dyDescent="0.15">
      <c r="A458" s="120" t="s">
        <v>10755</v>
      </c>
      <c r="B458" s="121" t="s">
        <v>10756</v>
      </c>
      <c r="C458" s="122">
        <v>89.4</v>
      </c>
      <c r="D458" s="123">
        <v>76.53</v>
      </c>
      <c r="E458" s="104" t="e">
        <f>VLOOKUP(B458,A股数据库20240206!$B:$K,2,0)</f>
        <v>#N/A</v>
      </c>
      <c r="F458" s="104" t="e">
        <f>VLOOKUP(B458,A股数据库20240206!$B:$K,3,0)</f>
        <v>#N/A</v>
      </c>
      <c r="G458" s="124" t="e">
        <f>VLOOKUP(B458,A股数据库20240206!$B:$K,4,0)</f>
        <v>#N/A</v>
      </c>
      <c r="H458" s="124" t="e">
        <f>VLOOKUP(B458,A股数据库20240206!$B:$K,5,0)</f>
        <v>#N/A</v>
      </c>
      <c r="I458" s="104" t="e">
        <f>VLOOKUP(B458,A股数据库20240206!$B:$K,6,0)</f>
        <v>#N/A</v>
      </c>
      <c r="J458" s="104" t="e">
        <f>VLOOKUP(B458,A股数据库20240206!$B:$K,7,0)</f>
        <v>#N/A</v>
      </c>
      <c r="K458" s="104" t="e">
        <f>VLOOKUP(B458,A股数据库20240206!$B:$K,8,0)</f>
        <v>#N/A</v>
      </c>
      <c r="L458" s="124" t="e">
        <f>VLOOKUP(B458,A股数据库20240206!$B:$K,9,0)</f>
        <v>#N/A</v>
      </c>
      <c r="M458" s="124" t="e">
        <f>VLOOKUP(B458,A股数据库20240206!$B:$K,10,0)</f>
        <v>#N/A</v>
      </c>
    </row>
    <row r="459" spans="1:13" ht="18" customHeight="1" x14ac:dyDescent="0.15">
      <c r="A459" s="120" t="s">
        <v>10757</v>
      </c>
      <c r="B459" s="121" t="s">
        <v>202</v>
      </c>
      <c r="C459" s="122">
        <v>89.38</v>
      </c>
      <c r="D459" s="123">
        <v>85.25</v>
      </c>
      <c r="E459" s="104" t="str">
        <f>VLOOKUP(B459,A股数据库20240206!$B:$K,2,0)</f>
        <v>运输业</v>
      </c>
      <c r="F459" s="104" t="str">
        <f>VLOOKUP(B459,A股数据库20240206!$B:$K,3,0)</f>
        <v>大消费</v>
      </c>
      <c r="G459" s="124">
        <f>VLOOKUP(B459,A股数据库20240206!$B:$K,4,0)</f>
        <v>0</v>
      </c>
      <c r="H459" s="124">
        <f>VLOOKUP(B459,A股数据库20240206!$B:$K,5,0)</f>
        <v>0</v>
      </c>
      <c r="I459" s="104" t="str">
        <f>VLOOKUP(B459,A股数据库20240206!$B:$K,6,0)</f>
        <v>运输业</v>
      </c>
      <c r="J459" s="104" t="str">
        <f>VLOOKUP(B459,A股数据库20240206!$B:$K,7,0)</f>
        <v>假期经济</v>
      </c>
      <c r="K459" s="104">
        <f>VLOOKUP(B459,A股数据库20240206!$B:$K,8,0)</f>
        <v>0</v>
      </c>
      <c r="L459" s="124">
        <f>VLOOKUP(B459,A股数据库20240206!$B:$K,9,0)</f>
        <v>0</v>
      </c>
      <c r="M459" s="124">
        <f>VLOOKUP(B459,A股数据库20240206!$B:$K,10,0)</f>
        <v>0</v>
      </c>
    </row>
    <row r="460" spans="1:13" ht="18" customHeight="1" x14ac:dyDescent="0.15">
      <c r="A460" s="120" t="s">
        <v>10758</v>
      </c>
      <c r="B460" s="121" t="s">
        <v>1186</v>
      </c>
      <c r="C460" s="122">
        <v>89.36</v>
      </c>
      <c r="D460" s="123">
        <v>94.58</v>
      </c>
      <c r="E460" s="104" t="str">
        <f>VLOOKUP(B460,A股数据库20240206!$B:$K,2,0)</f>
        <v>大科技</v>
      </c>
      <c r="F460" s="104">
        <f>VLOOKUP(B460,A股数据库20240206!$B:$K,3,0)</f>
        <v>0</v>
      </c>
      <c r="G460" s="124">
        <f>VLOOKUP(B460,A股数据库20240206!$B:$K,4,0)</f>
        <v>0</v>
      </c>
      <c r="H460" s="124">
        <f>VLOOKUP(B460,A股数据库20240206!$B:$K,5,0)</f>
        <v>0</v>
      </c>
      <c r="I460" s="104" t="str">
        <f>VLOOKUP(B460,A股数据库20240206!$B:$K,6,0)</f>
        <v>传媒</v>
      </c>
      <c r="J460" s="104">
        <f>VLOOKUP(B460,A股数据库20240206!$B:$K,7,0)</f>
        <v>0</v>
      </c>
      <c r="K460" s="104">
        <f>VLOOKUP(B460,A股数据库20240206!$B:$K,8,0)</f>
        <v>0</v>
      </c>
      <c r="L460" s="124">
        <f>VLOOKUP(B460,A股数据库20240206!$B:$K,9,0)</f>
        <v>0</v>
      </c>
      <c r="M460" s="124">
        <f>VLOOKUP(B460,A股数据库20240206!$B:$K,10,0)</f>
        <v>0</v>
      </c>
    </row>
    <row r="461" spans="1:13" ht="18" customHeight="1" x14ac:dyDescent="0.15">
      <c r="A461" s="120" t="s">
        <v>10759</v>
      </c>
      <c r="B461" s="121" t="s">
        <v>2992</v>
      </c>
      <c r="C461" s="122">
        <v>89.34</v>
      </c>
      <c r="D461" s="123">
        <v>78.760000000000005</v>
      </c>
      <c r="E461" s="104" t="str">
        <f>VLOOKUP(B461,A股数据库20240206!$B:$K,2,0)</f>
        <v>汽车产业</v>
      </c>
      <c r="F461" s="104" t="str">
        <f>VLOOKUP(B461,A股数据库20240206!$B:$K,3,0)</f>
        <v>军工</v>
      </c>
      <c r="G461" s="124">
        <f>VLOOKUP(B461,A股数据库20240206!$B:$K,4,0)</f>
        <v>0</v>
      </c>
      <c r="H461" s="124">
        <f>VLOOKUP(B461,A股数据库20240206!$B:$K,5,0)</f>
        <v>0</v>
      </c>
      <c r="I461" s="104" t="str">
        <f>VLOOKUP(B461,A股数据库20240206!$B:$K,6,0)</f>
        <v>汽车产业</v>
      </c>
      <c r="J461" s="104" t="str">
        <f>VLOOKUP(B461,A股数据库20240206!$B:$K,7,0)</f>
        <v>军工</v>
      </c>
      <c r="K461" s="104">
        <f>VLOOKUP(B461,A股数据库20240206!$B:$K,8,0)</f>
        <v>0</v>
      </c>
      <c r="L461" s="124">
        <f>VLOOKUP(B461,A股数据库20240206!$B:$K,9,0)</f>
        <v>0</v>
      </c>
      <c r="M461" s="124">
        <f>VLOOKUP(B461,A股数据库20240206!$B:$K,10,0)</f>
        <v>0</v>
      </c>
    </row>
    <row r="462" spans="1:13" ht="18" customHeight="1" x14ac:dyDescent="0.15">
      <c r="A462" s="120" t="s">
        <v>10760</v>
      </c>
      <c r="B462" s="121" t="s">
        <v>8546</v>
      </c>
      <c r="C462" s="122">
        <v>89.34</v>
      </c>
      <c r="D462" s="123">
        <v>98.8</v>
      </c>
      <c r="E462" s="104" t="str">
        <f>VLOOKUP(B462,A股数据库20240206!$B:$K,2,0)</f>
        <v>医药生物</v>
      </c>
      <c r="F462" s="104">
        <f>VLOOKUP(B462,A股数据库20240206!$B:$K,3,0)</f>
        <v>0</v>
      </c>
      <c r="G462" s="124">
        <f>VLOOKUP(B462,A股数据库20240206!$B:$K,4,0)</f>
        <v>0</v>
      </c>
      <c r="H462" s="124">
        <f>VLOOKUP(B462,A股数据库20240206!$B:$K,5,0)</f>
        <v>0</v>
      </c>
      <c r="I462" s="104" t="str">
        <f>VLOOKUP(B462,A股数据库20240206!$B:$K,6,0)</f>
        <v>医药生物</v>
      </c>
      <c r="J462" s="104">
        <f>VLOOKUP(B462,A股数据库20240206!$B:$K,7,0)</f>
        <v>0</v>
      </c>
      <c r="K462" s="104">
        <f>VLOOKUP(B462,A股数据库20240206!$B:$K,8,0)</f>
        <v>0</v>
      </c>
      <c r="L462" s="124">
        <f>VLOOKUP(B462,A股数据库20240206!$B:$K,9,0)</f>
        <v>0</v>
      </c>
      <c r="M462" s="124">
        <f>VLOOKUP(B462,A股数据库20240206!$B:$K,10,0)</f>
        <v>0</v>
      </c>
    </row>
    <row r="463" spans="1:13" ht="18" customHeight="1" x14ac:dyDescent="0.15">
      <c r="A463" s="120" t="s">
        <v>10761</v>
      </c>
      <c r="B463" s="121" t="s">
        <v>6436</v>
      </c>
      <c r="C463" s="122">
        <v>89.28</v>
      </c>
      <c r="D463" s="123">
        <v>85.13</v>
      </c>
      <c r="E463" s="104" t="str">
        <f>VLOOKUP(B463,A股数据库20240206!$B:$K,2,0)</f>
        <v>运输业</v>
      </c>
      <c r="F463" s="104">
        <f>VLOOKUP(B463,A股数据库20240206!$B:$K,3,0)</f>
        <v>0</v>
      </c>
      <c r="G463" s="124">
        <f>VLOOKUP(B463,A股数据库20240206!$B:$K,4,0)</f>
        <v>0</v>
      </c>
      <c r="H463" s="124">
        <f>VLOOKUP(B463,A股数据库20240206!$B:$K,5,0)</f>
        <v>0</v>
      </c>
      <c r="I463" s="104" t="str">
        <f>VLOOKUP(B463,A股数据库20240206!$B:$K,6,0)</f>
        <v>运输业</v>
      </c>
      <c r="J463" s="104">
        <f>VLOOKUP(B463,A股数据库20240206!$B:$K,7,0)</f>
        <v>0</v>
      </c>
      <c r="K463" s="104">
        <f>VLOOKUP(B463,A股数据库20240206!$B:$K,8,0)</f>
        <v>0</v>
      </c>
      <c r="L463" s="124">
        <f>VLOOKUP(B463,A股数据库20240206!$B:$K,9,0)</f>
        <v>0</v>
      </c>
      <c r="M463" s="124">
        <f>VLOOKUP(B463,A股数据库20240206!$B:$K,10,0)</f>
        <v>0</v>
      </c>
    </row>
    <row r="464" spans="1:13" ht="18" customHeight="1" x14ac:dyDescent="0.15">
      <c r="A464" s="120" t="s">
        <v>10762</v>
      </c>
      <c r="B464" s="121" t="s">
        <v>6546</v>
      </c>
      <c r="C464" s="122">
        <v>89.26</v>
      </c>
      <c r="D464" s="123">
        <v>77.25</v>
      </c>
      <c r="E464" s="104" t="str">
        <f>VLOOKUP(B464,A股数据库20240206!$B:$K,2,0)</f>
        <v>医药生物</v>
      </c>
      <c r="F464" s="104">
        <f>VLOOKUP(B464,A股数据库20240206!$B:$K,3,0)</f>
        <v>0</v>
      </c>
      <c r="G464" s="124">
        <f>VLOOKUP(B464,A股数据库20240206!$B:$K,4,0)</f>
        <v>0</v>
      </c>
      <c r="H464" s="124">
        <f>VLOOKUP(B464,A股数据库20240206!$B:$K,5,0)</f>
        <v>0</v>
      </c>
      <c r="I464" s="104" t="str">
        <f>VLOOKUP(B464,A股数据库20240206!$B:$K,6,0)</f>
        <v>医药生物</v>
      </c>
      <c r="J464" s="104">
        <f>VLOOKUP(B464,A股数据库20240206!$B:$K,7,0)</f>
        <v>0</v>
      </c>
      <c r="K464" s="104">
        <f>VLOOKUP(B464,A股数据库20240206!$B:$K,8,0)</f>
        <v>0</v>
      </c>
      <c r="L464" s="124">
        <f>VLOOKUP(B464,A股数据库20240206!$B:$K,9,0)</f>
        <v>0</v>
      </c>
      <c r="M464" s="124">
        <f>VLOOKUP(B464,A股数据库20240206!$B:$K,10,0)</f>
        <v>0</v>
      </c>
    </row>
    <row r="465" spans="1:13" ht="18" customHeight="1" x14ac:dyDescent="0.15">
      <c r="A465" s="120" t="s">
        <v>10763</v>
      </c>
      <c r="B465" s="121" t="s">
        <v>730</v>
      </c>
      <c r="C465" s="122">
        <v>89.25</v>
      </c>
      <c r="D465" s="123">
        <v>91.19</v>
      </c>
      <c r="E465" s="104" t="str">
        <f>VLOOKUP(B465,A股数据库20240206!$B:$K,2,0)</f>
        <v>周期</v>
      </c>
      <c r="F465" s="104">
        <f>VLOOKUP(B465,A股数据库20240206!$B:$K,3,0)</f>
        <v>0</v>
      </c>
      <c r="G465" s="124">
        <f>VLOOKUP(B465,A股数据库20240206!$B:$K,4,0)</f>
        <v>0</v>
      </c>
      <c r="H465" s="124">
        <f>VLOOKUP(B465,A股数据库20240206!$B:$K,5,0)</f>
        <v>0</v>
      </c>
      <c r="I465" s="104" t="str">
        <f>VLOOKUP(B465,A股数据库20240206!$B:$K,6,0)</f>
        <v>化工</v>
      </c>
      <c r="J465" s="104">
        <f>VLOOKUP(B465,A股数据库20240206!$B:$K,7,0)</f>
        <v>0</v>
      </c>
      <c r="K465" s="104">
        <f>VLOOKUP(B465,A股数据库20240206!$B:$K,8,0)</f>
        <v>0</v>
      </c>
      <c r="L465" s="124">
        <f>VLOOKUP(B465,A股数据库20240206!$B:$K,9,0)</f>
        <v>0</v>
      </c>
      <c r="M465" s="124">
        <f>VLOOKUP(B465,A股数据库20240206!$B:$K,10,0)</f>
        <v>0</v>
      </c>
    </row>
    <row r="466" spans="1:13" ht="18" customHeight="1" x14ac:dyDescent="0.15">
      <c r="A466" s="120" t="s">
        <v>10764</v>
      </c>
      <c r="B466" s="121" t="s">
        <v>7464</v>
      </c>
      <c r="C466" s="122">
        <v>89.24</v>
      </c>
      <c r="D466" s="123">
        <v>85.22</v>
      </c>
      <c r="E466" s="104" t="str">
        <f>VLOOKUP(B466,A股数据库20240206!$B:$K,2,0)</f>
        <v>大金融</v>
      </c>
      <c r="F466" s="104">
        <f>VLOOKUP(B466,A股数据库20240206!$B:$K,3,0)</f>
        <v>0</v>
      </c>
      <c r="G466" s="124">
        <f>VLOOKUP(B466,A股数据库20240206!$B:$K,4,0)</f>
        <v>0</v>
      </c>
      <c r="H466" s="124">
        <f>VLOOKUP(B466,A股数据库20240206!$B:$K,5,0)</f>
        <v>0</v>
      </c>
      <c r="I466" s="104" t="str">
        <f>VLOOKUP(B466,A股数据库20240206!$B:$K,6,0)</f>
        <v>大金融</v>
      </c>
      <c r="J466" s="104">
        <f>VLOOKUP(B466,A股数据库20240206!$B:$K,7,0)</f>
        <v>0</v>
      </c>
      <c r="K466" s="104">
        <f>VLOOKUP(B466,A股数据库20240206!$B:$K,8,0)</f>
        <v>0</v>
      </c>
      <c r="L466" s="124">
        <f>VLOOKUP(B466,A股数据库20240206!$B:$K,9,0)</f>
        <v>0</v>
      </c>
      <c r="M466" s="124">
        <f>VLOOKUP(B466,A股数据库20240206!$B:$K,10,0)</f>
        <v>0</v>
      </c>
    </row>
    <row r="467" spans="1:13" ht="18" customHeight="1" x14ac:dyDescent="0.15">
      <c r="A467" s="120" t="s">
        <v>10765</v>
      </c>
      <c r="B467" s="121" t="s">
        <v>7322</v>
      </c>
      <c r="C467" s="122">
        <v>89.22</v>
      </c>
      <c r="D467" s="123">
        <v>89.55</v>
      </c>
      <c r="E467" s="104" t="str">
        <f>VLOOKUP(B467,A股数据库20240206!$B:$K,2,0)</f>
        <v>周期</v>
      </c>
      <c r="F467" s="104">
        <f>VLOOKUP(B467,A股数据库20240206!$B:$K,3,0)</f>
        <v>0</v>
      </c>
      <c r="G467" s="124">
        <f>VLOOKUP(B467,A股数据库20240206!$B:$K,4,0)</f>
        <v>0</v>
      </c>
      <c r="H467" s="124">
        <f>VLOOKUP(B467,A股数据库20240206!$B:$K,5,0)</f>
        <v>0</v>
      </c>
      <c r="I467" s="104" t="str">
        <f>VLOOKUP(B467,A股数据库20240206!$B:$K,6,0)</f>
        <v>煤炭</v>
      </c>
      <c r="J467" s="104">
        <f>VLOOKUP(B467,A股数据库20240206!$B:$K,7,0)</f>
        <v>0</v>
      </c>
      <c r="K467" s="104">
        <f>VLOOKUP(B467,A股数据库20240206!$B:$K,8,0)</f>
        <v>0</v>
      </c>
      <c r="L467" s="124">
        <f>VLOOKUP(B467,A股数据库20240206!$B:$K,9,0)</f>
        <v>0</v>
      </c>
      <c r="M467" s="124">
        <f>VLOOKUP(B467,A股数据库20240206!$B:$K,10,0)</f>
        <v>0</v>
      </c>
    </row>
    <row r="468" spans="1:13" ht="18" customHeight="1" x14ac:dyDescent="0.15">
      <c r="A468" s="120" t="s">
        <v>10766</v>
      </c>
      <c r="B468" s="121" t="s">
        <v>1700</v>
      </c>
      <c r="C468" s="122">
        <v>89.22</v>
      </c>
      <c r="D468" s="123">
        <v>91.62</v>
      </c>
      <c r="E468" s="104" t="str">
        <f>VLOOKUP(B468,A股数据库20240206!$B:$K,2,0)</f>
        <v>大消费</v>
      </c>
      <c r="F468" s="104">
        <f>VLOOKUP(B468,A股数据库20240206!$B:$K,3,0)</f>
        <v>0</v>
      </c>
      <c r="G468" s="124">
        <f>VLOOKUP(B468,A股数据库20240206!$B:$K,4,0)</f>
        <v>0</v>
      </c>
      <c r="H468" s="124">
        <f>VLOOKUP(B468,A股数据库20240206!$B:$K,5,0)</f>
        <v>0</v>
      </c>
      <c r="I468" s="104" t="str">
        <f>VLOOKUP(B468,A股数据库20240206!$B:$K,6,0)</f>
        <v>纺织服饰</v>
      </c>
      <c r="J468" s="104" t="str">
        <f>VLOOKUP(B468,A股数据库20240206!$B:$K,7,0)</f>
        <v>电商</v>
      </c>
      <c r="K468" s="104">
        <f>VLOOKUP(B468,A股数据库20240206!$B:$K,8,0)</f>
        <v>0</v>
      </c>
      <c r="L468" s="124">
        <f>VLOOKUP(B468,A股数据库20240206!$B:$K,9,0)</f>
        <v>0</v>
      </c>
      <c r="M468" s="124">
        <f>VLOOKUP(B468,A股数据库20240206!$B:$K,10,0)</f>
        <v>0</v>
      </c>
    </row>
    <row r="469" spans="1:13" ht="18" customHeight="1" x14ac:dyDescent="0.15">
      <c r="A469" s="120" t="s">
        <v>10767</v>
      </c>
      <c r="B469" s="121" t="s">
        <v>9118</v>
      </c>
      <c r="C469" s="122">
        <v>89.17</v>
      </c>
      <c r="D469" s="123">
        <v>82.98</v>
      </c>
      <c r="E469" s="104" t="str">
        <f>VLOOKUP(B469,A股数据库20240206!$B:$K,2,0)</f>
        <v>大消费</v>
      </c>
      <c r="F469" s="104">
        <f>VLOOKUP(B469,A股数据库20240206!$B:$K,3,0)</f>
        <v>0</v>
      </c>
      <c r="G469" s="124">
        <f>VLOOKUP(B469,A股数据库20240206!$B:$K,4,0)</f>
        <v>0</v>
      </c>
      <c r="H469" s="124">
        <f>VLOOKUP(B469,A股数据库20240206!$B:$K,5,0)</f>
        <v>0</v>
      </c>
      <c r="I469" s="104" t="str">
        <f>VLOOKUP(B469,A股数据库20240206!$B:$K,6,0)</f>
        <v>造纸</v>
      </c>
      <c r="J469" s="104">
        <f>VLOOKUP(B469,A股数据库20240206!$B:$K,7,0)</f>
        <v>0</v>
      </c>
      <c r="K469" s="104">
        <f>VLOOKUP(B469,A股数据库20240206!$B:$K,8,0)</f>
        <v>0</v>
      </c>
      <c r="L469" s="124">
        <f>VLOOKUP(B469,A股数据库20240206!$B:$K,9,0)</f>
        <v>0</v>
      </c>
      <c r="M469" s="124">
        <f>VLOOKUP(B469,A股数据库20240206!$B:$K,10,0)</f>
        <v>0</v>
      </c>
    </row>
    <row r="470" spans="1:13" ht="18" customHeight="1" x14ac:dyDescent="0.15">
      <c r="A470" s="120" t="s">
        <v>10768</v>
      </c>
      <c r="B470" s="121" t="s">
        <v>7542</v>
      </c>
      <c r="C470" s="122">
        <v>89.13</v>
      </c>
      <c r="D470" s="123">
        <v>92.58</v>
      </c>
      <c r="E470" s="104" t="str">
        <f>VLOOKUP(B470,A股数据库20240206!$B:$K,2,0)</f>
        <v>大金融</v>
      </c>
      <c r="F470" s="104">
        <f>VLOOKUP(B470,A股数据库20240206!$B:$K,3,0)</f>
        <v>0</v>
      </c>
      <c r="G470" s="124">
        <f>VLOOKUP(B470,A股数据库20240206!$B:$K,4,0)</f>
        <v>0</v>
      </c>
      <c r="H470" s="124">
        <f>VLOOKUP(B470,A股数据库20240206!$B:$K,5,0)</f>
        <v>0</v>
      </c>
      <c r="I470" s="104" t="str">
        <f>VLOOKUP(B470,A股数据库20240206!$B:$K,6,0)</f>
        <v>大金融</v>
      </c>
      <c r="J470" s="104">
        <f>VLOOKUP(B470,A股数据库20240206!$B:$K,7,0)</f>
        <v>0</v>
      </c>
      <c r="K470" s="104">
        <f>VLOOKUP(B470,A股数据库20240206!$B:$K,8,0)</f>
        <v>0</v>
      </c>
      <c r="L470" s="124">
        <f>VLOOKUP(B470,A股数据库20240206!$B:$K,9,0)</f>
        <v>0</v>
      </c>
      <c r="M470" s="124">
        <f>VLOOKUP(B470,A股数据库20240206!$B:$K,10,0)</f>
        <v>0</v>
      </c>
    </row>
    <row r="471" spans="1:13" ht="18" customHeight="1" x14ac:dyDescent="0.15">
      <c r="A471" s="120" t="s">
        <v>10769</v>
      </c>
      <c r="B471" s="121" t="s">
        <v>3346</v>
      </c>
      <c r="C471" s="122">
        <v>89.1</v>
      </c>
      <c r="D471" s="123">
        <v>96.78</v>
      </c>
      <c r="E471" s="104" t="str">
        <f>VLOOKUP(B471,A股数据库20240206!$B:$K,2,0)</f>
        <v>新能源</v>
      </c>
      <c r="F471" s="104">
        <f>VLOOKUP(B471,A股数据库20240206!$B:$K,3,0)</f>
        <v>0</v>
      </c>
      <c r="G471" s="124" t="str">
        <f>VLOOKUP(B471,A股数据库20240206!$B:$K,4,0)</f>
        <v>军工</v>
      </c>
      <c r="H471" s="124">
        <f>VLOOKUP(B471,A股数据库20240206!$B:$K,5,0)</f>
        <v>0</v>
      </c>
      <c r="I471" s="104" t="str">
        <f>VLOOKUP(B471,A股数据库20240206!$B:$K,6,0)</f>
        <v>风电</v>
      </c>
      <c r="J471" s="104">
        <f>VLOOKUP(B471,A股数据库20240206!$B:$K,7,0)</f>
        <v>0</v>
      </c>
      <c r="K471" s="104">
        <f>VLOOKUP(B471,A股数据库20240206!$B:$K,8,0)</f>
        <v>0</v>
      </c>
      <c r="L471" s="124" t="str">
        <f>VLOOKUP(B471,A股数据库20240206!$B:$K,9,0)</f>
        <v>军工</v>
      </c>
      <c r="M471" s="124">
        <f>VLOOKUP(B471,A股数据库20240206!$B:$K,10,0)</f>
        <v>0</v>
      </c>
    </row>
    <row r="472" spans="1:13" ht="18" customHeight="1" x14ac:dyDescent="0.15">
      <c r="A472" s="120" t="s">
        <v>10770</v>
      </c>
      <c r="B472" s="121" t="s">
        <v>7634</v>
      </c>
      <c r="C472" s="122">
        <v>89.06</v>
      </c>
      <c r="D472" s="123">
        <v>83.46</v>
      </c>
      <c r="E472" s="104" t="str">
        <f>VLOOKUP(B472,A股数据库20240206!$B:$K,2,0)</f>
        <v>高端制造</v>
      </c>
      <c r="F472" s="104">
        <f>VLOOKUP(B472,A股数据库20240206!$B:$K,3,0)</f>
        <v>0</v>
      </c>
      <c r="G472" s="124" t="str">
        <f>VLOOKUP(B472,A股数据库20240206!$B:$K,4,0)</f>
        <v>地产基建</v>
      </c>
      <c r="H472" s="124">
        <f>VLOOKUP(B472,A股数据库20240206!$B:$K,5,0)</f>
        <v>0</v>
      </c>
      <c r="I472" s="104" t="str">
        <f>VLOOKUP(B472,A股数据库20240206!$B:$K,6,0)</f>
        <v>机械</v>
      </c>
      <c r="J472" s="104">
        <f>VLOOKUP(B472,A股数据库20240206!$B:$K,7,0)</f>
        <v>0</v>
      </c>
      <c r="K472" s="104">
        <f>VLOOKUP(B472,A股数据库20240206!$B:$K,8,0)</f>
        <v>0</v>
      </c>
      <c r="L472" s="124" t="str">
        <f>VLOOKUP(B472,A股数据库20240206!$B:$K,9,0)</f>
        <v>基建</v>
      </c>
      <c r="M472" s="124">
        <f>VLOOKUP(B472,A股数据库20240206!$B:$K,10,0)</f>
        <v>0</v>
      </c>
    </row>
    <row r="473" spans="1:13" ht="18" customHeight="1" x14ac:dyDescent="0.15">
      <c r="A473" s="120" t="s">
        <v>10771</v>
      </c>
      <c r="B473" s="121" t="s">
        <v>2580</v>
      </c>
      <c r="C473" s="122">
        <v>89.04</v>
      </c>
      <c r="D473" s="123">
        <v>97.23</v>
      </c>
      <c r="E473" s="104" t="str">
        <f>VLOOKUP(B473,A股数据库20240206!$B:$K,2,0)</f>
        <v>乡村振兴</v>
      </c>
      <c r="F473" s="104">
        <f>VLOOKUP(B473,A股数据库20240206!$B:$K,3,0)</f>
        <v>0</v>
      </c>
      <c r="G473" s="124">
        <f>VLOOKUP(B473,A股数据库20240206!$B:$K,4,0)</f>
        <v>0</v>
      </c>
      <c r="H473" s="124">
        <f>VLOOKUP(B473,A股数据库20240206!$B:$K,5,0)</f>
        <v>0</v>
      </c>
      <c r="I473" s="104" t="str">
        <f>VLOOKUP(B473,A股数据库20240206!$B:$K,6,0)</f>
        <v>乡村振兴</v>
      </c>
      <c r="J473" s="104">
        <f>VLOOKUP(B473,A股数据库20240206!$B:$K,7,0)</f>
        <v>0</v>
      </c>
      <c r="K473" s="104">
        <f>VLOOKUP(B473,A股数据库20240206!$B:$K,8,0)</f>
        <v>0</v>
      </c>
      <c r="L473" s="124">
        <f>VLOOKUP(B473,A股数据库20240206!$B:$K,9,0)</f>
        <v>0</v>
      </c>
      <c r="M473" s="124">
        <f>VLOOKUP(B473,A股数据库20240206!$B:$K,10,0)</f>
        <v>0</v>
      </c>
    </row>
    <row r="474" spans="1:13" ht="18" customHeight="1" x14ac:dyDescent="0.15">
      <c r="A474" s="120" t="s">
        <v>10772</v>
      </c>
      <c r="B474" s="121" t="s">
        <v>6896</v>
      </c>
      <c r="C474" s="122">
        <v>89.03</v>
      </c>
      <c r="D474" s="123">
        <v>83.85</v>
      </c>
      <c r="E474" s="104" t="str">
        <f>VLOOKUP(B474,A股数据库20240206!$B:$K,2,0)</f>
        <v>地产基建</v>
      </c>
      <c r="F474" s="104">
        <f>VLOOKUP(B474,A股数据库20240206!$B:$K,3,0)</f>
        <v>0</v>
      </c>
      <c r="G474" s="124">
        <f>VLOOKUP(B474,A股数据库20240206!$B:$K,4,0)</f>
        <v>0</v>
      </c>
      <c r="H474" s="124">
        <f>VLOOKUP(B474,A股数据库20240206!$B:$K,5,0)</f>
        <v>0</v>
      </c>
      <c r="I474" s="104" t="str">
        <f>VLOOKUP(B474,A股数据库20240206!$B:$K,6,0)</f>
        <v>基建</v>
      </c>
      <c r="J474" s="104">
        <f>VLOOKUP(B474,A股数据库20240206!$B:$K,7,0)</f>
        <v>0</v>
      </c>
      <c r="K474" s="104">
        <f>VLOOKUP(B474,A股数据库20240206!$B:$K,8,0)</f>
        <v>0</v>
      </c>
      <c r="L474" s="124">
        <f>VLOOKUP(B474,A股数据库20240206!$B:$K,9,0)</f>
        <v>0</v>
      </c>
      <c r="M474" s="124">
        <f>VLOOKUP(B474,A股数据库20240206!$B:$K,10,0)</f>
        <v>0</v>
      </c>
    </row>
    <row r="475" spans="1:13" ht="18" customHeight="1" x14ac:dyDescent="0.15">
      <c r="A475" s="120" t="s">
        <v>10773</v>
      </c>
      <c r="B475" s="121" t="s">
        <v>9503</v>
      </c>
      <c r="C475" s="122">
        <v>89.03</v>
      </c>
      <c r="D475" s="123">
        <v>97.4</v>
      </c>
      <c r="E475" s="104" t="str">
        <f>VLOOKUP(B475,A股数据库20240206!$B:$K,2,0)</f>
        <v>医药生物</v>
      </c>
      <c r="F475" s="104">
        <f>VLOOKUP(B475,A股数据库20240206!$B:$K,3,0)</f>
        <v>0</v>
      </c>
      <c r="G475" s="124">
        <f>VLOOKUP(B475,A股数据库20240206!$B:$K,4,0)</f>
        <v>0</v>
      </c>
      <c r="H475" s="124">
        <f>VLOOKUP(B475,A股数据库20240206!$B:$K,5,0)</f>
        <v>0</v>
      </c>
      <c r="I475" s="104" t="str">
        <f>VLOOKUP(B475,A股数据库20240206!$B:$K,6,0)</f>
        <v>医药生物</v>
      </c>
      <c r="J475" s="104">
        <f>VLOOKUP(B475,A股数据库20240206!$B:$K,7,0)</f>
        <v>0</v>
      </c>
      <c r="K475" s="104">
        <f>VLOOKUP(B475,A股数据库20240206!$B:$K,8,0)</f>
        <v>0</v>
      </c>
      <c r="L475" s="124">
        <f>VLOOKUP(B475,A股数据库20240206!$B:$K,9,0)</f>
        <v>0</v>
      </c>
      <c r="M475" s="124">
        <f>VLOOKUP(B475,A股数据库20240206!$B:$K,10,0)</f>
        <v>0</v>
      </c>
    </row>
    <row r="476" spans="1:13" ht="18" customHeight="1" x14ac:dyDescent="0.15">
      <c r="A476" s="120" t="s">
        <v>10774</v>
      </c>
      <c r="B476" s="121" t="s">
        <v>5778</v>
      </c>
      <c r="C476" s="122">
        <v>89.01</v>
      </c>
      <c r="D476" s="123">
        <v>93.38</v>
      </c>
      <c r="E476" s="104" t="str">
        <f>VLOOKUP(B476,A股数据库20240206!$B:$K,2,0)</f>
        <v>地产基建</v>
      </c>
      <c r="F476" s="104">
        <f>VLOOKUP(B476,A股数据库20240206!$B:$K,3,0)</f>
        <v>0</v>
      </c>
      <c r="G476" s="124">
        <f>VLOOKUP(B476,A股数据库20240206!$B:$K,4,0)</f>
        <v>0</v>
      </c>
      <c r="H476" s="124">
        <f>VLOOKUP(B476,A股数据库20240206!$B:$K,5,0)</f>
        <v>0</v>
      </c>
      <c r="I476" s="104" t="str">
        <f>VLOOKUP(B476,A股数据库20240206!$B:$K,6,0)</f>
        <v>房地产</v>
      </c>
      <c r="J476" s="104">
        <f>VLOOKUP(B476,A股数据库20240206!$B:$K,7,0)</f>
        <v>0</v>
      </c>
      <c r="K476" s="104">
        <f>VLOOKUP(B476,A股数据库20240206!$B:$K,8,0)</f>
        <v>0</v>
      </c>
      <c r="L476" s="124">
        <f>VLOOKUP(B476,A股数据库20240206!$B:$K,9,0)</f>
        <v>0</v>
      </c>
      <c r="M476" s="124">
        <f>VLOOKUP(B476,A股数据库20240206!$B:$K,10,0)</f>
        <v>0</v>
      </c>
    </row>
    <row r="477" spans="1:13" ht="18" customHeight="1" x14ac:dyDescent="0.15">
      <c r="A477" s="120" t="s">
        <v>10775</v>
      </c>
      <c r="B477" s="121" t="s">
        <v>3802</v>
      </c>
      <c r="C477" s="122">
        <v>89.01</v>
      </c>
      <c r="D477" s="123">
        <v>32.78</v>
      </c>
      <c r="E477" s="104" t="str">
        <f>VLOOKUP(B477,A股数据库20240206!$B:$K,2,0)</f>
        <v>地产基建</v>
      </c>
      <c r="F477" s="104">
        <f>VLOOKUP(B477,A股数据库20240206!$B:$K,3,0)</f>
        <v>0</v>
      </c>
      <c r="G477" s="124">
        <f>VLOOKUP(B477,A股数据库20240206!$B:$K,4,0)</f>
        <v>0</v>
      </c>
      <c r="H477" s="124">
        <f>VLOOKUP(B477,A股数据库20240206!$B:$K,5,0)</f>
        <v>0</v>
      </c>
      <c r="I477" s="104" t="str">
        <f>VLOOKUP(B477,A股数据库20240206!$B:$K,6,0)</f>
        <v>基建</v>
      </c>
      <c r="J477" s="104">
        <f>VLOOKUP(B477,A股数据库20240206!$B:$K,7,0)</f>
        <v>0</v>
      </c>
      <c r="K477" s="104">
        <f>VLOOKUP(B477,A股数据库20240206!$B:$K,8,0)</f>
        <v>0</v>
      </c>
      <c r="L477" s="124">
        <f>VLOOKUP(B477,A股数据库20240206!$B:$K,9,0)</f>
        <v>0</v>
      </c>
      <c r="M477" s="124">
        <f>VLOOKUP(B477,A股数据库20240206!$B:$K,10,0)</f>
        <v>0</v>
      </c>
    </row>
    <row r="478" spans="1:13" ht="18" customHeight="1" x14ac:dyDescent="0.15">
      <c r="A478" s="120" t="s">
        <v>10776</v>
      </c>
      <c r="B478" s="121" t="s">
        <v>2810</v>
      </c>
      <c r="C478" s="122">
        <v>89.01</v>
      </c>
      <c r="D478" s="123">
        <v>88.18</v>
      </c>
      <c r="E478" s="104" t="str">
        <f>VLOOKUP(B478,A股数据库20240206!$B:$K,2,0)</f>
        <v>地产基建</v>
      </c>
      <c r="F478" s="104">
        <f>VLOOKUP(B478,A股数据库20240206!$B:$K,3,0)</f>
        <v>0</v>
      </c>
      <c r="G478" s="124">
        <f>VLOOKUP(B478,A股数据库20240206!$B:$K,4,0)</f>
        <v>0</v>
      </c>
      <c r="H478" s="124">
        <f>VLOOKUP(B478,A股数据库20240206!$B:$K,5,0)</f>
        <v>0</v>
      </c>
      <c r="I478" s="104" t="str">
        <f>VLOOKUP(B478,A股数据库20240206!$B:$K,6,0)</f>
        <v>基建</v>
      </c>
      <c r="J478" s="104">
        <f>VLOOKUP(B478,A股数据库20240206!$B:$K,7,0)</f>
        <v>0</v>
      </c>
      <c r="K478" s="104">
        <f>VLOOKUP(B478,A股数据库20240206!$B:$K,8,0)</f>
        <v>0</v>
      </c>
      <c r="L478" s="124">
        <f>VLOOKUP(B478,A股数据库20240206!$B:$K,9,0)</f>
        <v>0</v>
      </c>
      <c r="M478" s="124">
        <f>VLOOKUP(B478,A股数据库20240206!$B:$K,10,0)</f>
        <v>0</v>
      </c>
    </row>
    <row r="479" spans="1:13" ht="18" customHeight="1" x14ac:dyDescent="0.15">
      <c r="A479" s="120" t="s">
        <v>10777</v>
      </c>
      <c r="B479" s="121" t="s">
        <v>5776</v>
      </c>
      <c r="C479" s="122">
        <v>89</v>
      </c>
      <c r="D479" s="123">
        <v>81.900000000000006</v>
      </c>
      <c r="E479" s="104" t="str">
        <f>VLOOKUP(B479,A股数据库20240206!$B:$K,2,0)</f>
        <v>汽车产业</v>
      </c>
      <c r="F479" s="104">
        <f>VLOOKUP(B479,A股数据库20240206!$B:$K,3,0)</f>
        <v>0</v>
      </c>
      <c r="G479" s="124">
        <f>VLOOKUP(B479,A股数据库20240206!$B:$K,4,0)</f>
        <v>0</v>
      </c>
      <c r="H479" s="124">
        <f>VLOOKUP(B479,A股数据库20240206!$B:$K,5,0)</f>
        <v>0</v>
      </c>
      <c r="I479" s="104" t="str">
        <f>VLOOKUP(B479,A股数据库20240206!$B:$K,6,0)</f>
        <v>汽车产业</v>
      </c>
      <c r="J479" s="104">
        <f>VLOOKUP(B479,A股数据库20240206!$B:$K,7,0)</f>
        <v>0</v>
      </c>
      <c r="K479" s="104">
        <f>VLOOKUP(B479,A股数据库20240206!$B:$K,8,0)</f>
        <v>0</v>
      </c>
      <c r="L479" s="124">
        <f>VLOOKUP(B479,A股数据库20240206!$B:$K,9,0)</f>
        <v>0</v>
      </c>
      <c r="M479" s="124">
        <f>VLOOKUP(B479,A股数据库20240206!$B:$K,10,0)</f>
        <v>0</v>
      </c>
    </row>
    <row r="480" spans="1:13" ht="18" customHeight="1" x14ac:dyDescent="0.15">
      <c r="A480" s="120" t="s">
        <v>10778</v>
      </c>
      <c r="B480" s="121" t="s">
        <v>5006</v>
      </c>
      <c r="C480" s="122">
        <v>88.94</v>
      </c>
      <c r="D480" s="123">
        <v>91.18</v>
      </c>
      <c r="E480" s="104" t="str">
        <f>VLOOKUP(B480,A股数据库20240206!$B:$K,2,0)</f>
        <v>大消费</v>
      </c>
      <c r="F480" s="104">
        <f>VLOOKUP(B480,A股数据库20240206!$B:$K,3,0)</f>
        <v>0</v>
      </c>
      <c r="G480" s="124">
        <f>VLOOKUP(B480,A股数据库20240206!$B:$K,4,0)</f>
        <v>0</v>
      </c>
      <c r="H480" s="124">
        <f>VLOOKUP(B480,A股数据库20240206!$B:$K,5,0)</f>
        <v>0</v>
      </c>
      <c r="I480" s="104" t="str">
        <f>VLOOKUP(B480,A股数据库20240206!$B:$K,6,0)</f>
        <v>食品饮料</v>
      </c>
      <c r="J480" s="104">
        <f>VLOOKUP(B480,A股数据库20240206!$B:$K,7,0)</f>
        <v>0</v>
      </c>
      <c r="K480" s="104">
        <f>VLOOKUP(B480,A股数据库20240206!$B:$K,8,0)</f>
        <v>0</v>
      </c>
      <c r="L480" s="124">
        <f>VLOOKUP(B480,A股数据库20240206!$B:$K,9,0)</f>
        <v>0</v>
      </c>
      <c r="M480" s="124">
        <f>VLOOKUP(B480,A股数据库20240206!$B:$K,10,0)</f>
        <v>0</v>
      </c>
    </row>
    <row r="481" spans="1:13" ht="18" customHeight="1" x14ac:dyDescent="0.15">
      <c r="A481" s="120" t="s">
        <v>10779</v>
      </c>
      <c r="B481" s="121" t="s">
        <v>8840</v>
      </c>
      <c r="C481" s="122">
        <v>88.8</v>
      </c>
      <c r="D481" s="123">
        <v>90.83</v>
      </c>
      <c r="E481" s="104" t="str">
        <f>VLOOKUP(B481,A股数据库20240206!$B:$K,2,0)</f>
        <v>汽车产业</v>
      </c>
      <c r="F481" s="104">
        <f>VLOOKUP(B481,A股数据库20240206!$B:$K,3,0)</f>
        <v>0</v>
      </c>
      <c r="G481" s="124">
        <f>VLOOKUP(B481,A股数据库20240206!$B:$K,4,0)</f>
        <v>0</v>
      </c>
      <c r="H481" s="124">
        <f>VLOOKUP(B481,A股数据库20240206!$B:$K,5,0)</f>
        <v>0</v>
      </c>
      <c r="I481" s="104" t="str">
        <f>VLOOKUP(B481,A股数据库20240206!$B:$K,6,0)</f>
        <v>汽车产业</v>
      </c>
      <c r="J481" s="104">
        <f>VLOOKUP(B481,A股数据库20240206!$B:$K,7,0)</f>
        <v>0</v>
      </c>
      <c r="K481" s="104">
        <f>VLOOKUP(B481,A股数据库20240206!$B:$K,8,0)</f>
        <v>0</v>
      </c>
      <c r="L481" s="124">
        <f>VLOOKUP(B481,A股数据库20240206!$B:$K,9,0)</f>
        <v>0</v>
      </c>
      <c r="M481" s="124">
        <f>VLOOKUP(B481,A股数据库20240206!$B:$K,10,0)</f>
        <v>0</v>
      </c>
    </row>
    <row r="482" spans="1:13" ht="18" customHeight="1" x14ac:dyDescent="0.15">
      <c r="A482" s="120" t="s">
        <v>10780</v>
      </c>
      <c r="B482" s="121" t="s">
        <v>5824</v>
      </c>
      <c r="C482" s="122">
        <v>88.78</v>
      </c>
      <c r="D482" s="123">
        <v>85.88</v>
      </c>
      <c r="E482" s="104" t="str">
        <f>VLOOKUP(B482,A股数据库20240206!$B:$K,2,0)</f>
        <v>运输业</v>
      </c>
      <c r="F482" s="104">
        <f>VLOOKUP(B482,A股数据库20240206!$B:$K,3,0)</f>
        <v>0</v>
      </c>
      <c r="G482" s="124" t="str">
        <f>VLOOKUP(B482,A股数据库20240206!$B:$K,4,0)</f>
        <v>地产基建</v>
      </c>
      <c r="H482" s="124">
        <f>VLOOKUP(B482,A股数据库20240206!$B:$K,5,0)</f>
        <v>0</v>
      </c>
      <c r="I482" s="104" t="str">
        <f>VLOOKUP(B482,A股数据库20240206!$B:$K,6,0)</f>
        <v>运输业</v>
      </c>
      <c r="J482" s="104">
        <f>VLOOKUP(B482,A股数据库20240206!$B:$K,7,0)</f>
        <v>0</v>
      </c>
      <c r="K482" s="104">
        <f>VLOOKUP(B482,A股数据库20240206!$B:$K,8,0)</f>
        <v>0</v>
      </c>
      <c r="L482" s="124" t="str">
        <f>VLOOKUP(B482,A股数据库20240206!$B:$K,9,0)</f>
        <v>基建</v>
      </c>
      <c r="M482" s="124">
        <f>VLOOKUP(B482,A股数据库20240206!$B:$K,10,0)</f>
        <v>0</v>
      </c>
    </row>
    <row r="483" spans="1:13" ht="18" customHeight="1" x14ac:dyDescent="0.15">
      <c r="A483" s="120" t="s">
        <v>10781</v>
      </c>
      <c r="B483" s="121" t="s">
        <v>3902</v>
      </c>
      <c r="C483" s="122">
        <v>88.76</v>
      </c>
      <c r="D483" s="123">
        <v>70.89</v>
      </c>
      <c r="E483" s="104" t="str">
        <f>VLOOKUP(B483,A股数据库20240206!$B:$K,2,0)</f>
        <v>公用事业</v>
      </c>
      <c r="F483" s="104">
        <f>VLOOKUP(B483,A股数据库20240206!$B:$K,3,0)</f>
        <v>0</v>
      </c>
      <c r="G483" s="124">
        <f>VLOOKUP(B483,A股数据库20240206!$B:$K,4,0)</f>
        <v>0</v>
      </c>
      <c r="H483" s="124">
        <f>VLOOKUP(B483,A股数据库20240206!$B:$K,5,0)</f>
        <v>0</v>
      </c>
      <c r="I483" s="104" t="str">
        <f>VLOOKUP(B483,A股数据库20240206!$B:$K,6,0)</f>
        <v>节能环保</v>
      </c>
      <c r="J483" s="104">
        <f>VLOOKUP(B483,A股数据库20240206!$B:$K,7,0)</f>
        <v>0</v>
      </c>
      <c r="K483" s="104">
        <f>VLOOKUP(B483,A股数据库20240206!$B:$K,8,0)</f>
        <v>0</v>
      </c>
      <c r="L483" s="124">
        <f>VLOOKUP(B483,A股数据库20240206!$B:$K,9,0)</f>
        <v>0</v>
      </c>
      <c r="M483" s="124">
        <f>VLOOKUP(B483,A股数据库20240206!$B:$K,10,0)</f>
        <v>0</v>
      </c>
    </row>
    <row r="484" spans="1:13" ht="18" customHeight="1" x14ac:dyDescent="0.15">
      <c r="A484" s="120" t="s">
        <v>10782</v>
      </c>
      <c r="B484" s="121" t="s">
        <v>686</v>
      </c>
      <c r="C484" s="122">
        <v>88.74</v>
      </c>
      <c r="D484" s="123">
        <v>86.75</v>
      </c>
      <c r="E484" s="104" t="str">
        <f>VLOOKUP(B484,A股数据库20240206!$B:$K,2,0)</f>
        <v>汽车产业</v>
      </c>
      <c r="F484" s="104">
        <f>VLOOKUP(B484,A股数据库20240206!$B:$K,3,0)</f>
        <v>0</v>
      </c>
      <c r="G484" s="124">
        <f>VLOOKUP(B484,A股数据库20240206!$B:$K,4,0)</f>
        <v>0</v>
      </c>
      <c r="H484" s="124">
        <f>VLOOKUP(B484,A股数据库20240206!$B:$K,5,0)</f>
        <v>0</v>
      </c>
      <c r="I484" s="104" t="str">
        <f>VLOOKUP(B484,A股数据库20240206!$B:$K,6,0)</f>
        <v>汽车产业</v>
      </c>
      <c r="J484" s="104">
        <f>VLOOKUP(B484,A股数据库20240206!$B:$K,7,0)</f>
        <v>0</v>
      </c>
      <c r="K484" s="104">
        <f>VLOOKUP(B484,A股数据库20240206!$B:$K,8,0)</f>
        <v>0</v>
      </c>
      <c r="L484" s="124">
        <f>VLOOKUP(B484,A股数据库20240206!$B:$K,9,0)</f>
        <v>0</v>
      </c>
      <c r="M484" s="124">
        <f>VLOOKUP(B484,A股数据库20240206!$B:$K,10,0)</f>
        <v>0</v>
      </c>
    </row>
    <row r="485" spans="1:13" ht="18" customHeight="1" x14ac:dyDescent="0.15">
      <c r="A485" s="120" t="s">
        <v>10783</v>
      </c>
      <c r="B485" s="121" t="s">
        <v>7440</v>
      </c>
      <c r="C485" s="122">
        <v>88.72</v>
      </c>
      <c r="D485" s="123">
        <v>73.11</v>
      </c>
      <c r="E485" s="104" t="str">
        <f>VLOOKUP(B485,A股数据库20240206!$B:$K,2,0)</f>
        <v>运输业</v>
      </c>
      <c r="F485" s="104">
        <f>VLOOKUP(B485,A股数据库20240206!$B:$K,3,0)</f>
        <v>0</v>
      </c>
      <c r="G485" s="124">
        <f>VLOOKUP(B485,A股数据库20240206!$B:$K,4,0)</f>
        <v>0</v>
      </c>
      <c r="H485" s="124">
        <f>VLOOKUP(B485,A股数据库20240206!$B:$K,5,0)</f>
        <v>0</v>
      </c>
      <c r="I485" s="104" t="str">
        <f>VLOOKUP(B485,A股数据库20240206!$B:$K,6,0)</f>
        <v>运输业</v>
      </c>
      <c r="J485" s="104">
        <f>VLOOKUP(B485,A股数据库20240206!$B:$K,7,0)</f>
        <v>0</v>
      </c>
      <c r="K485" s="104">
        <f>VLOOKUP(B485,A股数据库20240206!$B:$K,8,0)</f>
        <v>0</v>
      </c>
      <c r="L485" s="124">
        <f>VLOOKUP(B485,A股数据库20240206!$B:$K,9,0)</f>
        <v>0</v>
      </c>
      <c r="M485" s="124">
        <f>VLOOKUP(B485,A股数据库20240206!$B:$K,10,0)</f>
        <v>0</v>
      </c>
    </row>
    <row r="486" spans="1:13" ht="18" customHeight="1" x14ac:dyDescent="0.15">
      <c r="A486" s="120" t="s">
        <v>10784</v>
      </c>
      <c r="B486" s="121" t="s">
        <v>6650</v>
      </c>
      <c r="C486" s="122">
        <v>88.7</v>
      </c>
      <c r="D486" s="123">
        <v>83.82</v>
      </c>
      <c r="E486" s="104" t="str">
        <f>VLOOKUP(B486,A股数据库20240206!$B:$K,2,0)</f>
        <v>周期</v>
      </c>
      <c r="F486" s="104">
        <f>VLOOKUP(B486,A股数据库20240206!$B:$K,3,0)</f>
        <v>0</v>
      </c>
      <c r="G486" s="124">
        <f>VLOOKUP(B486,A股数据库20240206!$B:$K,4,0)</f>
        <v>0</v>
      </c>
      <c r="H486" s="124">
        <f>VLOOKUP(B486,A股数据库20240206!$B:$K,5,0)</f>
        <v>0</v>
      </c>
      <c r="I486" s="104" t="str">
        <f>VLOOKUP(B486,A股数据库20240206!$B:$K,6,0)</f>
        <v>煤炭</v>
      </c>
      <c r="J486" s="104">
        <f>VLOOKUP(B486,A股数据库20240206!$B:$K,7,0)</f>
        <v>0</v>
      </c>
      <c r="K486" s="104">
        <f>VLOOKUP(B486,A股数据库20240206!$B:$K,8,0)</f>
        <v>0</v>
      </c>
      <c r="L486" s="124">
        <f>VLOOKUP(B486,A股数据库20240206!$B:$K,9,0)</f>
        <v>0</v>
      </c>
      <c r="M486" s="124">
        <f>VLOOKUP(B486,A股数据库20240206!$B:$K,10,0)</f>
        <v>0</v>
      </c>
    </row>
    <row r="487" spans="1:13" ht="18" customHeight="1" x14ac:dyDescent="0.15">
      <c r="A487" s="120" t="s">
        <v>10785</v>
      </c>
      <c r="B487" s="121" t="s">
        <v>5532</v>
      </c>
      <c r="C487" s="122">
        <v>88.69</v>
      </c>
      <c r="D487" s="123">
        <v>97.55</v>
      </c>
      <c r="E487" s="104" t="str">
        <f>VLOOKUP(B487,A股数据库20240206!$B:$K,2,0)</f>
        <v>大科技</v>
      </c>
      <c r="F487" s="104">
        <f>VLOOKUP(B487,A股数据库20240206!$B:$K,3,0)</f>
        <v>0</v>
      </c>
      <c r="G487" s="124">
        <f>VLOOKUP(B487,A股数据库20240206!$B:$K,4,0)</f>
        <v>0</v>
      </c>
      <c r="H487" s="124">
        <f>VLOOKUP(B487,A股数据库20240206!$B:$K,5,0)</f>
        <v>0</v>
      </c>
      <c r="I487" s="104" t="str">
        <f>VLOOKUP(B487,A股数据库20240206!$B:$K,6,0)</f>
        <v>电子</v>
      </c>
      <c r="J487" s="104">
        <f>VLOOKUP(B487,A股数据库20240206!$B:$K,7,0)</f>
        <v>0</v>
      </c>
      <c r="K487" s="104">
        <f>VLOOKUP(B487,A股数据库20240206!$B:$K,8,0)</f>
        <v>0</v>
      </c>
      <c r="L487" s="124">
        <f>VLOOKUP(B487,A股数据库20240206!$B:$K,9,0)</f>
        <v>0</v>
      </c>
      <c r="M487" s="124">
        <f>VLOOKUP(B487,A股数据库20240206!$B:$K,10,0)</f>
        <v>0</v>
      </c>
    </row>
    <row r="488" spans="1:13" ht="18" customHeight="1" x14ac:dyDescent="0.15">
      <c r="A488" s="120" t="s">
        <v>10786</v>
      </c>
      <c r="B488" s="121" t="s">
        <v>10189</v>
      </c>
      <c r="C488" s="122">
        <v>88.67</v>
      </c>
      <c r="D488" s="123">
        <v>84.23</v>
      </c>
      <c r="E488" s="104" t="str">
        <f>VLOOKUP(B488,A股数据库20240206!$B:$K,2,0)</f>
        <v>医药生物</v>
      </c>
      <c r="F488" s="104">
        <f>VLOOKUP(B488,A股数据库20240206!$B:$K,3,0)</f>
        <v>0</v>
      </c>
      <c r="G488" s="124">
        <f>VLOOKUP(B488,A股数据库20240206!$B:$K,4,0)</f>
        <v>0</v>
      </c>
      <c r="H488" s="124">
        <f>VLOOKUP(B488,A股数据库20240206!$B:$K,5,0)</f>
        <v>0</v>
      </c>
      <c r="I488" s="104" t="str">
        <f>VLOOKUP(B488,A股数据库20240206!$B:$K,6,0)</f>
        <v>医药生物</v>
      </c>
      <c r="J488" s="104">
        <f>VLOOKUP(B488,A股数据库20240206!$B:$K,7,0)</f>
        <v>0</v>
      </c>
      <c r="K488" s="104">
        <f>VLOOKUP(B488,A股数据库20240206!$B:$K,8,0)</f>
        <v>0</v>
      </c>
      <c r="L488" s="124">
        <f>VLOOKUP(B488,A股数据库20240206!$B:$K,9,0)</f>
        <v>0</v>
      </c>
      <c r="M488" s="124">
        <f>VLOOKUP(B488,A股数据库20240206!$B:$K,10,0)</f>
        <v>0</v>
      </c>
    </row>
    <row r="489" spans="1:13" ht="18" customHeight="1" x14ac:dyDescent="0.15">
      <c r="A489" s="120" t="s">
        <v>10787</v>
      </c>
      <c r="B489" s="121" t="s">
        <v>6008</v>
      </c>
      <c r="C489" s="122">
        <v>88.68</v>
      </c>
      <c r="D489" s="123">
        <v>82.93</v>
      </c>
      <c r="E489" s="104" t="str">
        <f>VLOOKUP(B489,A股数据库20240206!$B:$K,2,0)</f>
        <v>社会服务</v>
      </c>
      <c r="F489" s="104" t="str">
        <f>VLOOKUP(B489,A股数据库20240206!$B:$K,3,0)</f>
        <v>大消费</v>
      </c>
      <c r="G489" s="124">
        <f>VLOOKUP(B489,A股数据库20240206!$B:$K,4,0)</f>
        <v>0</v>
      </c>
      <c r="H489" s="124">
        <f>VLOOKUP(B489,A股数据库20240206!$B:$K,5,0)</f>
        <v>0</v>
      </c>
      <c r="I489" s="104" t="str">
        <f>VLOOKUP(B489,A股数据库20240206!$B:$K,6,0)</f>
        <v>体育产业</v>
      </c>
      <c r="J489" s="104">
        <f>VLOOKUP(B489,A股数据库20240206!$B:$K,7,0)</f>
        <v>0</v>
      </c>
      <c r="K489" s="104">
        <f>VLOOKUP(B489,A股数据库20240206!$B:$K,8,0)</f>
        <v>0</v>
      </c>
      <c r="L489" s="124">
        <f>VLOOKUP(B489,A股数据库20240206!$B:$K,9,0)</f>
        <v>0</v>
      </c>
      <c r="M489" s="124">
        <f>VLOOKUP(B489,A股数据库20240206!$B:$K,10,0)</f>
        <v>0</v>
      </c>
    </row>
    <row r="490" spans="1:13" ht="18" customHeight="1" x14ac:dyDescent="0.15">
      <c r="A490" s="120" t="s">
        <v>10788</v>
      </c>
      <c r="B490" s="121" t="s">
        <v>7684</v>
      </c>
      <c r="C490" s="122">
        <v>88.65</v>
      </c>
      <c r="D490" s="123">
        <v>84.2</v>
      </c>
      <c r="E490" s="104" t="str">
        <f>VLOOKUP(B490,A股数据库20240206!$B:$K,2,0)</f>
        <v>运输业</v>
      </c>
      <c r="F490" s="104">
        <f>VLOOKUP(B490,A股数据库20240206!$B:$K,3,0)</f>
        <v>0</v>
      </c>
      <c r="G490" s="124">
        <f>VLOOKUP(B490,A股数据库20240206!$B:$K,4,0)</f>
        <v>0</v>
      </c>
      <c r="H490" s="124">
        <f>VLOOKUP(B490,A股数据库20240206!$B:$K,5,0)</f>
        <v>0</v>
      </c>
      <c r="I490" s="104" t="str">
        <f>VLOOKUP(B490,A股数据库20240206!$B:$K,6,0)</f>
        <v>运输业</v>
      </c>
      <c r="J490" s="104">
        <f>VLOOKUP(B490,A股数据库20240206!$B:$K,7,0)</f>
        <v>0</v>
      </c>
      <c r="K490" s="104">
        <f>VLOOKUP(B490,A股数据库20240206!$B:$K,8,0)</f>
        <v>0</v>
      </c>
      <c r="L490" s="124">
        <f>VLOOKUP(B490,A股数据库20240206!$B:$K,9,0)</f>
        <v>0</v>
      </c>
      <c r="M490" s="124">
        <f>VLOOKUP(B490,A股数据库20240206!$B:$K,10,0)</f>
        <v>0</v>
      </c>
    </row>
    <row r="491" spans="1:13" ht="18" customHeight="1" x14ac:dyDescent="0.15">
      <c r="A491" s="120" t="s">
        <v>10789</v>
      </c>
      <c r="B491" s="121" t="s">
        <v>7280</v>
      </c>
      <c r="C491" s="122">
        <v>88.65</v>
      </c>
      <c r="D491" s="123">
        <v>89.29</v>
      </c>
      <c r="E491" s="104" t="str">
        <f>VLOOKUP(B491,A股数据库20240206!$B:$K,2,0)</f>
        <v>周期</v>
      </c>
      <c r="F491" s="104">
        <f>VLOOKUP(B491,A股数据库20240206!$B:$K,3,0)</f>
        <v>0</v>
      </c>
      <c r="G491" s="124">
        <f>VLOOKUP(B491,A股数据库20240206!$B:$K,4,0)</f>
        <v>0</v>
      </c>
      <c r="H491" s="124">
        <f>VLOOKUP(B491,A股数据库20240206!$B:$K,5,0)</f>
        <v>0</v>
      </c>
      <c r="I491" s="104" t="str">
        <f>VLOOKUP(B491,A股数据库20240206!$B:$K,6,0)</f>
        <v>煤炭</v>
      </c>
      <c r="J491" s="104">
        <f>VLOOKUP(B491,A股数据库20240206!$B:$K,7,0)</f>
        <v>0</v>
      </c>
      <c r="K491" s="104">
        <f>VLOOKUP(B491,A股数据库20240206!$B:$K,8,0)</f>
        <v>0</v>
      </c>
      <c r="L491" s="124">
        <f>VLOOKUP(B491,A股数据库20240206!$B:$K,9,0)</f>
        <v>0</v>
      </c>
      <c r="M491" s="124">
        <f>VLOOKUP(B491,A股数据库20240206!$B:$K,10,0)</f>
        <v>0</v>
      </c>
    </row>
    <row r="492" spans="1:13" ht="18" customHeight="1" x14ac:dyDescent="0.15">
      <c r="A492" s="120" t="s">
        <v>10790</v>
      </c>
      <c r="B492" s="121" t="s">
        <v>1590</v>
      </c>
      <c r="C492" s="122">
        <v>88.61</v>
      </c>
      <c r="D492" s="123">
        <v>90.76</v>
      </c>
      <c r="E492" s="104" t="str">
        <f>VLOOKUP(B492,A股数据库20240206!$B:$K,2,0)</f>
        <v>大科技</v>
      </c>
      <c r="F492" s="104">
        <f>VLOOKUP(B492,A股数据库20240206!$B:$K,3,0)</f>
        <v>0</v>
      </c>
      <c r="G492" s="124">
        <f>VLOOKUP(B492,A股数据库20240206!$B:$K,4,0)</f>
        <v>0</v>
      </c>
      <c r="H492" s="124">
        <f>VLOOKUP(B492,A股数据库20240206!$B:$K,5,0)</f>
        <v>0</v>
      </c>
      <c r="I492" s="104" t="str">
        <f>VLOOKUP(B492,A股数据库20240206!$B:$K,6,0)</f>
        <v>计算机</v>
      </c>
      <c r="J492" s="104">
        <f>VLOOKUP(B492,A股数据库20240206!$B:$K,7,0)</f>
        <v>0</v>
      </c>
      <c r="K492" s="104">
        <f>VLOOKUP(B492,A股数据库20240206!$B:$K,8,0)</f>
        <v>0</v>
      </c>
      <c r="L492" s="124">
        <f>VLOOKUP(B492,A股数据库20240206!$B:$K,9,0)</f>
        <v>0</v>
      </c>
      <c r="M492" s="124">
        <f>VLOOKUP(B492,A股数据库20240206!$B:$K,10,0)</f>
        <v>0</v>
      </c>
    </row>
    <row r="493" spans="1:13" ht="18" customHeight="1" x14ac:dyDescent="0.15">
      <c r="A493" s="120" t="s">
        <v>10791</v>
      </c>
      <c r="B493" s="121" t="s">
        <v>6386</v>
      </c>
      <c r="C493" s="122">
        <v>88.52</v>
      </c>
      <c r="D493" s="123">
        <v>64.86</v>
      </c>
      <c r="E493" s="104" t="str">
        <f>VLOOKUP(B493,A股数据库20240206!$B:$K,2,0)</f>
        <v>大金融</v>
      </c>
      <c r="F493" s="104">
        <f>VLOOKUP(B493,A股数据库20240206!$B:$K,3,0)</f>
        <v>0</v>
      </c>
      <c r="G493" s="124">
        <f>VLOOKUP(B493,A股数据库20240206!$B:$K,4,0)</f>
        <v>0</v>
      </c>
      <c r="H493" s="124">
        <f>VLOOKUP(B493,A股数据库20240206!$B:$K,5,0)</f>
        <v>0</v>
      </c>
      <c r="I493" s="104" t="str">
        <f>VLOOKUP(B493,A股数据库20240206!$B:$K,6,0)</f>
        <v>大金融</v>
      </c>
      <c r="J493" s="104">
        <f>VLOOKUP(B493,A股数据库20240206!$B:$K,7,0)</f>
        <v>0</v>
      </c>
      <c r="K493" s="104">
        <f>VLOOKUP(B493,A股数据库20240206!$B:$K,8,0)</f>
        <v>0</v>
      </c>
      <c r="L493" s="124">
        <f>VLOOKUP(B493,A股数据库20240206!$B:$K,9,0)</f>
        <v>0</v>
      </c>
      <c r="M493" s="124">
        <f>VLOOKUP(B493,A股数据库20240206!$B:$K,10,0)</f>
        <v>0</v>
      </c>
    </row>
    <row r="494" spans="1:13" ht="18" customHeight="1" x14ac:dyDescent="0.15">
      <c r="A494" s="120" t="s">
        <v>10792</v>
      </c>
      <c r="B494" s="121" t="s">
        <v>6720</v>
      </c>
      <c r="C494" s="122">
        <v>88.5</v>
      </c>
      <c r="D494" s="123">
        <v>95.54</v>
      </c>
      <c r="E494" s="104" t="str">
        <f>VLOOKUP(B494,A股数据库20240206!$B:$K,2,0)</f>
        <v>大消费</v>
      </c>
      <c r="F494" s="104">
        <f>VLOOKUP(B494,A股数据库20240206!$B:$K,3,0)</f>
        <v>0</v>
      </c>
      <c r="G494" s="124">
        <f>VLOOKUP(B494,A股数据库20240206!$B:$K,4,0)</f>
        <v>0</v>
      </c>
      <c r="H494" s="124">
        <f>VLOOKUP(B494,A股数据库20240206!$B:$K,5,0)</f>
        <v>0</v>
      </c>
      <c r="I494" s="104" t="str">
        <f>VLOOKUP(B494,A股数据库20240206!$B:$K,6,0)</f>
        <v>饰品</v>
      </c>
      <c r="J494" s="104">
        <f>VLOOKUP(B494,A股数据库20240206!$B:$K,7,0)</f>
        <v>0</v>
      </c>
      <c r="K494" s="104">
        <f>VLOOKUP(B494,A股数据库20240206!$B:$K,8,0)</f>
        <v>0</v>
      </c>
      <c r="L494" s="124">
        <f>VLOOKUP(B494,A股数据库20240206!$B:$K,9,0)</f>
        <v>0</v>
      </c>
      <c r="M494" s="124">
        <f>VLOOKUP(B494,A股数据库20240206!$B:$K,10,0)</f>
        <v>0</v>
      </c>
    </row>
    <row r="495" spans="1:13" ht="18" customHeight="1" x14ac:dyDescent="0.15">
      <c r="A495" s="120" t="s">
        <v>10793</v>
      </c>
      <c r="B495" s="121" t="s">
        <v>8434</v>
      </c>
      <c r="C495" s="122">
        <v>88.48</v>
      </c>
      <c r="D495" s="123">
        <v>89.07</v>
      </c>
      <c r="E495" s="104" t="str">
        <f>VLOOKUP(B495,A股数据库20240206!$B:$K,2,0)</f>
        <v>新能源</v>
      </c>
      <c r="F495" s="104">
        <f>VLOOKUP(B495,A股数据库20240206!$B:$K,3,0)</f>
        <v>0</v>
      </c>
      <c r="G495" s="124">
        <f>VLOOKUP(B495,A股数据库20240206!$B:$K,4,0)</f>
        <v>0</v>
      </c>
      <c r="H495" s="124">
        <f>VLOOKUP(B495,A股数据库20240206!$B:$K,5,0)</f>
        <v>0</v>
      </c>
      <c r="I495" s="104" t="str">
        <f>VLOOKUP(B495,A股数据库20240206!$B:$K,6,0)</f>
        <v>电网</v>
      </c>
      <c r="J495" s="104" t="str">
        <f>VLOOKUP(B495,A股数据库20240206!$B:$K,7,0)</f>
        <v>充换电</v>
      </c>
      <c r="K495" s="104">
        <f>VLOOKUP(B495,A股数据库20240206!$B:$K,8,0)</f>
        <v>0</v>
      </c>
      <c r="L495" s="124">
        <f>VLOOKUP(B495,A股数据库20240206!$B:$K,9,0)</f>
        <v>0</v>
      </c>
      <c r="M495" s="124">
        <f>VLOOKUP(B495,A股数据库20240206!$B:$K,10,0)</f>
        <v>0</v>
      </c>
    </row>
    <row r="496" spans="1:13" ht="18" customHeight="1" x14ac:dyDescent="0.15">
      <c r="A496" s="120" t="s">
        <v>10794</v>
      </c>
      <c r="B496" s="121" t="s">
        <v>1584</v>
      </c>
      <c r="C496" s="122">
        <v>88.45</v>
      </c>
      <c r="D496" s="123">
        <v>84.22</v>
      </c>
      <c r="E496" s="104" t="str">
        <f>VLOOKUP(B496,A股数据库20240206!$B:$K,2,0)</f>
        <v>地产基建</v>
      </c>
      <c r="F496" s="104">
        <f>VLOOKUP(B496,A股数据库20240206!$B:$K,3,0)</f>
        <v>0</v>
      </c>
      <c r="G496" s="124">
        <f>VLOOKUP(B496,A股数据库20240206!$B:$K,4,0)</f>
        <v>0</v>
      </c>
      <c r="H496" s="124">
        <f>VLOOKUP(B496,A股数据库20240206!$B:$K,5,0)</f>
        <v>0</v>
      </c>
      <c r="I496" s="104" t="str">
        <f>VLOOKUP(B496,A股数据库20240206!$B:$K,6,0)</f>
        <v>基建</v>
      </c>
      <c r="J496" s="104">
        <f>VLOOKUP(B496,A股数据库20240206!$B:$K,7,0)</f>
        <v>0</v>
      </c>
      <c r="K496" s="104">
        <f>VLOOKUP(B496,A股数据库20240206!$B:$K,8,0)</f>
        <v>0</v>
      </c>
      <c r="L496" s="124">
        <f>VLOOKUP(B496,A股数据库20240206!$B:$K,9,0)</f>
        <v>0</v>
      </c>
      <c r="M496" s="124">
        <f>VLOOKUP(B496,A股数据库20240206!$B:$K,10,0)</f>
        <v>0</v>
      </c>
    </row>
    <row r="497" spans="1:13" ht="18" customHeight="1" x14ac:dyDescent="0.15">
      <c r="A497" s="120" t="s">
        <v>10795</v>
      </c>
      <c r="B497" s="121" t="s">
        <v>10043</v>
      </c>
      <c r="C497" s="122">
        <v>88.44</v>
      </c>
      <c r="D497" s="123">
        <v>92.13</v>
      </c>
      <c r="E497" s="104" t="str">
        <f>VLOOKUP(B497,A股数据库20240206!$B:$K,2,0)</f>
        <v>医药生物</v>
      </c>
      <c r="F497" s="104">
        <f>VLOOKUP(B497,A股数据库20240206!$B:$K,3,0)</f>
        <v>0</v>
      </c>
      <c r="G497" s="124">
        <f>VLOOKUP(B497,A股数据库20240206!$B:$K,4,0)</f>
        <v>0</v>
      </c>
      <c r="H497" s="124">
        <f>VLOOKUP(B497,A股数据库20240206!$B:$K,5,0)</f>
        <v>0</v>
      </c>
      <c r="I497" s="104" t="str">
        <f>VLOOKUP(B497,A股数据库20240206!$B:$K,6,0)</f>
        <v>医药生物</v>
      </c>
      <c r="J497" s="104">
        <f>VLOOKUP(B497,A股数据库20240206!$B:$K,7,0)</f>
        <v>0</v>
      </c>
      <c r="K497" s="104">
        <f>VLOOKUP(B497,A股数据库20240206!$B:$K,8,0)</f>
        <v>0</v>
      </c>
      <c r="L497" s="124">
        <f>VLOOKUP(B497,A股数据库20240206!$B:$K,9,0)</f>
        <v>0</v>
      </c>
      <c r="M497" s="124">
        <f>VLOOKUP(B497,A股数据库20240206!$B:$K,10,0)</f>
        <v>0</v>
      </c>
    </row>
    <row r="498" spans="1:13" ht="18" customHeight="1" x14ac:dyDescent="0.15">
      <c r="A498" s="120" t="s">
        <v>10796</v>
      </c>
      <c r="B498" s="121" t="s">
        <v>8040</v>
      </c>
      <c r="C498" s="122">
        <v>88.42</v>
      </c>
      <c r="D498" s="123">
        <v>84.35</v>
      </c>
      <c r="E498" s="104" t="str">
        <f>VLOOKUP(B498,A股数据库20240206!$B:$K,2,0)</f>
        <v>运输业</v>
      </c>
      <c r="F498" s="104">
        <f>VLOOKUP(B498,A股数据库20240206!$B:$K,3,0)</f>
        <v>0</v>
      </c>
      <c r="G498" s="124">
        <f>VLOOKUP(B498,A股数据库20240206!$B:$K,4,0)</f>
        <v>0</v>
      </c>
      <c r="H498" s="124">
        <f>VLOOKUP(B498,A股数据库20240206!$B:$K,5,0)</f>
        <v>0</v>
      </c>
      <c r="I498" s="104" t="str">
        <f>VLOOKUP(B498,A股数据库20240206!$B:$K,6,0)</f>
        <v>运输业</v>
      </c>
      <c r="J498" s="104">
        <f>VLOOKUP(B498,A股数据库20240206!$B:$K,7,0)</f>
        <v>0</v>
      </c>
      <c r="K498" s="104">
        <f>VLOOKUP(B498,A股数据库20240206!$B:$K,8,0)</f>
        <v>0</v>
      </c>
      <c r="L498" s="124">
        <f>VLOOKUP(B498,A股数据库20240206!$B:$K,9,0)</f>
        <v>0</v>
      </c>
      <c r="M498" s="124">
        <f>VLOOKUP(B498,A股数据库20240206!$B:$K,10,0)</f>
        <v>0</v>
      </c>
    </row>
    <row r="499" spans="1:13" ht="18" customHeight="1" x14ac:dyDescent="0.15">
      <c r="A499" s="120" t="s">
        <v>10797</v>
      </c>
      <c r="B499" s="121" t="s">
        <v>954</v>
      </c>
      <c r="C499" s="122">
        <v>88.42</v>
      </c>
      <c r="D499" s="123">
        <v>88.91</v>
      </c>
      <c r="E499" s="104" t="str">
        <f>VLOOKUP(B499,A股数据库20240206!$B:$K,2,0)</f>
        <v>乡村振兴</v>
      </c>
      <c r="F499" s="104">
        <f>VLOOKUP(B499,A股数据库20240206!$B:$K,3,0)</f>
        <v>0</v>
      </c>
      <c r="G499" s="124">
        <f>VLOOKUP(B499,A股数据库20240206!$B:$K,4,0)</f>
        <v>0</v>
      </c>
      <c r="H499" s="124">
        <f>VLOOKUP(B499,A股数据库20240206!$B:$K,5,0)</f>
        <v>0</v>
      </c>
      <c r="I499" s="104" t="str">
        <f>VLOOKUP(B499,A股数据库20240206!$B:$K,6,0)</f>
        <v>乡村振兴</v>
      </c>
      <c r="J499" s="104">
        <f>VLOOKUP(B499,A股数据库20240206!$B:$K,7,0)</f>
        <v>0</v>
      </c>
      <c r="K499" s="104">
        <f>VLOOKUP(B499,A股数据库20240206!$B:$K,8,0)</f>
        <v>0</v>
      </c>
      <c r="L499" s="124">
        <f>VLOOKUP(B499,A股数据库20240206!$B:$K,9,0)</f>
        <v>0</v>
      </c>
      <c r="M499" s="124">
        <f>VLOOKUP(B499,A股数据库20240206!$B:$K,10,0)</f>
        <v>0</v>
      </c>
    </row>
    <row r="500" spans="1:13" ht="18" customHeight="1" x14ac:dyDescent="0.15">
      <c r="A500" s="120" t="s">
        <v>10798</v>
      </c>
      <c r="B500" s="121" t="s">
        <v>7694</v>
      </c>
      <c r="C500" s="122">
        <v>88.41</v>
      </c>
      <c r="D500" s="123">
        <v>86.97</v>
      </c>
      <c r="E500" s="104" t="str">
        <f>VLOOKUP(B500,A股数据库20240206!$B:$K,2,0)</f>
        <v>大金融</v>
      </c>
      <c r="F500" s="104">
        <f>VLOOKUP(B500,A股数据库20240206!$B:$K,3,0)</f>
        <v>0</v>
      </c>
      <c r="G500" s="124">
        <f>VLOOKUP(B500,A股数据库20240206!$B:$K,4,0)</f>
        <v>0</v>
      </c>
      <c r="H500" s="124">
        <f>VLOOKUP(B500,A股数据库20240206!$B:$K,5,0)</f>
        <v>0</v>
      </c>
      <c r="I500" s="104" t="str">
        <f>VLOOKUP(B500,A股数据库20240206!$B:$K,6,0)</f>
        <v>大金融</v>
      </c>
      <c r="J500" s="104">
        <f>VLOOKUP(B500,A股数据库20240206!$B:$K,7,0)</f>
        <v>0</v>
      </c>
      <c r="K500" s="104">
        <f>VLOOKUP(B500,A股数据库20240206!$B:$K,8,0)</f>
        <v>0</v>
      </c>
      <c r="L500" s="124">
        <f>VLOOKUP(B500,A股数据库20240206!$B:$K,9,0)</f>
        <v>0</v>
      </c>
      <c r="M500" s="124">
        <f>VLOOKUP(B500,A股数据库20240206!$B:$K,10,0)</f>
        <v>0</v>
      </c>
    </row>
    <row r="501" spans="1:13" ht="18" customHeight="1" x14ac:dyDescent="0.15">
      <c r="A501" s="120" t="s">
        <v>10799</v>
      </c>
      <c r="B501" s="121" t="s">
        <v>4840</v>
      </c>
      <c r="C501" s="122">
        <v>88.37</v>
      </c>
      <c r="D501" s="123">
        <v>95.26</v>
      </c>
      <c r="E501" s="104" t="str">
        <f>VLOOKUP(B501,A股数据库20240206!$B:$K,2,0)</f>
        <v>周期</v>
      </c>
      <c r="F501" s="104">
        <f>VLOOKUP(B501,A股数据库20240206!$B:$K,3,0)</f>
        <v>0</v>
      </c>
      <c r="G501" s="124">
        <f>VLOOKUP(B501,A股数据库20240206!$B:$K,4,0)</f>
        <v>0</v>
      </c>
      <c r="H501" s="124">
        <f>VLOOKUP(B501,A股数据库20240206!$B:$K,5,0)</f>
        <v>0</v>
      </c>
      <c r="I501" s="104" t="str">
        <f>VLOOKUP(B501,A股数据库20240206!$B:$K,6,0)</f>
        <v>化工</v>
      </c>
      <c r="J501" s="104">
        <f>VLOOKUP(B501,A股数据库20240206!$B:$K,7,0)</f>
        <v>0</v>
      </c>
      <c r="K501" s="104">
        <f>VLOOKUP(B501,A股数据库20240206!$B:$K,8,0)</f>
        <v>0</v>
      </c>
      <c r="L501" s="124">
        <f>VLOOKUP(B501,A股数据库20240206!$B:$K,9,0)</f>
        <v>0</v>
      </c>
      <c r="M501" s="124">
        <f>VLOOKUP(B501,A股数据库20240206!$B:$K,10,0)</f>
        <v>0</v>
      </c>
    </row>
    <row r="502" spans="1:13" ht="18" customHeight="1" x14ac:dyDescent="0.15">
      <c r="A502" s="120" t="s">
        <v>10800</v>
      </c>
      <c r="B502" s="121" t="s">
        <v>2174</v>
      </c>
      <c r="C502" s="122">
        <v>88.37</v>
      </c>
      <c r="D502" s="123">
        <v>89.71</v>
      </c>
      <c r="E502" s="104" t="str">
        <f>VLOOKUP(B502,A股数据库20240206!$B:$K,2,0)</f>
        <v>大消费</v>
      </c>
      <c r="F502" s="104">
        <f>VLOOKUP(B502,A股数据库20240206!$B:$K,3,0)</f>
        <v>0</v>
      </c>
      <c r="G502" s="124">
        <f>VLOOKUP(B502,A股数据库20240206!$B:$K,4,0)</f>
        <v>0</v>
      </c>
      <c r="H502" s="124">
        <f>VLOOKUP(B502,A股数据库20240206!$B:$K,5,0)</f>
        <v>0</v>
      </c>
      <c r="I502" s="104" t="str">
        <f>VLOOKUP(B502,A股数据库20240206!$B:$K,6,0)</f>
        <v>家电</v>
      </c>
      <c r="J502" s="104" t="str">
        <f>VLOOKUP(B502,A股数据库20240206!$B:$K,7,0)</f>
        <v>人形机器人</v>
      </c>
      <c r="K502" s="104">
        <f>VLOOKUP(B502,A股数据库20240206!$B:$K,8,0)</f>
        <v>0</v>
      </c>
      <c r="L502" s="124">
        <f>VLOOKUP(B502,A股数据库20240206!$B:$K,9,0)</f>
        <v>0</v>
      </c>
      <c r="M502" s="124">
        <f>VLOOKUP(B502,A股数据库20240206!$B:$K,10,0)</f>
        <v>0</v>
      </c>
    </row>
    <row r="503" spans="1:13" ht="18" customHeight="1" x14ac:dyDescent="0.15">
      <c r="A503" s="120" t="s">
        <v>10801</v>
      </c>
      <c r="B503" s="121" t="s">
        <v>4096</v>
      </c>
      <c r="C503" s="122">
        <v>88.35</v>
      </c>
      <c r="D503" s="123">
        <v>79.069999999999993</v>
      </c>
      <c r="E503" s="104" t="str">
        <f>VLOOKUP(B503,A股数据库20240206!$B:$K,2,0)</f>
        <v>大科技</v>
      </c>
      <c r="F503" s="104">
        <f>VLOOKUP(B503,A股数据库20240206!$B:$K,3,0)</f>
        <v>0</v>
      </c>
      <c r="G503" s="124">
        <f>VLOOKUP(B503,A股数据库20240206!$B:$K,4,0)</f>
        <v>0</v>
      </c>
      <c r="H503" s="124">
        <f>VLOOKUP(B503,A股数据库20240206!$B:$K,5,0)</f>
        <v>0</v>
      </c>
      <c r="I503" s="104" t="str">
        <f>VLOOKUP(B503,A股数据库20240206!$B:$K,6,0)</f>
        <v>计算机</v>
      </c>
      <c r="J503" s="104">
        <f>VLOOKUP(B503,A股数据库20240206!$B:$K,7,0)</f>
        <v>0</v>
      </c>
      <c r="K503" s="104">
        <f>VLOOKUP(B503,A股数据库20240206!$B:$K,8,0)</f>
        <v>0</v>
      </c>
      <c r="L503" s="124">
        <f>VLOOKUP(B503,A股数据库20240206!$B:$K,9,0)</f>
        <v>0</v>
      </c>
      <c r="M503" s="124">
        <f>VLOOKUP(B503,A股数据库20240206!$B:$K,10,0)</f>
        <v>0</v>
      </c>
    </row>
    <row r="504" spans="1:13" ht="18" customHeight="1" x14ac:dyDescent="0.15">
      <c r="A504" s="120" t="s">
        <v>10802</v>
      </c>
      <c r="B504" s="121" t="s">
        <v>7546</v>
      </c>
      <c r="C504" s="122">
        <v>88.34</v>
      </c>
      <c r="D504" s="123">
        <v>73.52</v>
      </c>
      <c r="E504" s="104" t="str">
        <f>VLOOKUP(B504,A股数据库20240206!$B:$K,2,0)</f>
        <v>地产基建</v>
      </c>
      <c r="F504" s="104">
        <f>VLOOKUP(B504,A股数据库20240206!$B:$K,3,0)</f>
        <v>0</v>
      </c>
      <c r="G504" s="124">
        <f>VLOOKUP(B504,A股数据库20240206!$B:$K,4,0)</f>
        <v>0</v>
      </c>
      <c r="H504" s="124">
        <f>VLOOKUP(B504,A股数据库20240206!$B:$K,5,0)</f>
        <v>0</v>
      </c>
      <c r="I504" s="104" t="str">
        <f>VLOOKUP(B504,A股数据库20240206!$B:$K,6,0)</f>
        <v>房地产</v>
      </c>
      <c r="J504" s="104">
        <f>VLOOKUP(B504,A股数据库20240206!$B:$K,7,0)</f>
        <v>0</v>
      </c>
      <c r="K504" s="104">
        <f>VLOOKUP(B504,A股数据库20240206!$B:$K,8,0)</f>
        <v>0</v>
      </c>
      <c r="L504" s="124">
        <f>VLOOKUP(B504,A股数据库20240206!$B:$K,9,0)</f>
        <v>0</v>
      </c>
      <c r="M504" s="124">
        <f>VLOOKUP(B504,A股数据库20240206!$B:$K,10,0)</f>
        <v>0</v>
      </c>
    </row>
    <row r="505" spans="1:13" ht="18" customHeight="1" x14ac:dyDescent="0.15">
      <c r="A505" s="120" t="s">
        <v>10803</v>
      </c>
      <c r="B505" s="121" t="s">
        <v>4614</v>
      </c>
      <c r="C505" s="122">
        <v>88.31</v>
      </c>
      <c r="D505" s="123">
        <v>90.33</v>
      </c>
      <c r="E505" s="104" t="str">
        <f>VLOOKUP(B505,A股数据库20240206!$B:$K,2,0)</f>
        <v>周期</v>
      </c>
      <c r="F505" s="104">
        <f>VLOOKUP(B505,A股数据库20240206!$B:$K,3,0)</f>
        <v>0</v>
      </c>
      <c r="G505" s="124" t="str">
        <f>VLOOKUP(B505,A股数据库20240206!$B:$K,4,0)</f>
        <v>乡村振兴</v>
      </c>
      <c r="H505" s="124">
        <f>VLOOKUP(B505,A股数据库20240206!$B:$K,5,0)</f>
        <v>0</v>
      </c>
      <c r="I505" s="104" t="str">
        <f>VLOOKUP(B505,A股数据库20240206!$B:$K,6,0)</f>
        <v>化工</v>
      </c>
      <c r="J505" s="104">
        <f>VLOOKUP(B505,A股数据库20240206!$B:$K,7,0)</f>
        <v>0</v>
      </c>
      <c r="K505" s="104">
        <f>VLOOKUP(B505,A股数据库20240206!$B:$K,8,0)</f>
        <v>0</v>
      </c>
      <c r="L505" s="124" t="str">
        <f>VLOOKUP(B505,A股数据库20240206!$B:$K,9,0)</f>
        <v>乡村振兴</v>
      </c>
      <c r="M505" s="124">
        <f>VLOOKUP(B505,A股数据库20240206!$B:$K,10,0)</f>
        <v>0</v>
      </c>
    </row>
    <row r="506" spans="1:13" ht="18" customHeight="1" x14ac:dyDescent="0.15">
      <c r="A506" s="120" t="s">
        <v>10804</v>
      </c>
      <c r="B506" s="121" t="s">
        <v>2084</v>
      </c>
      <c r="C506" s="122">
        <v>88.29</v>
      </c>
      <c r="D506" s="123">
        <v>89.99</v>
      </c>
      <c r="E506" s="104" t="str">
        <f>VLOOKUP(B506,A股数据库20240206!$B:$K,2,0)</f>
        <v>周期</v>
      </c>
      <c r="F506" s="104">
        <f>VLOOKUP(B506,A股数据库20240206!$B:$K,3,0)</f>
        <v>0</v>
      </c>
      <c r="G506" s="124" t="str">
        <f>VLOOKUP(B506,A股数据库20240206!$B:$K,4,0)</f>
        <v>新能源</v>
      </c>
      <c r="H506" s="124">
        <f>VLOOKUP(B506,A股数据库20240206!$B:$K,5,0)</f>
        <v>0</v>
      </c>
      <c r="I506" s="104" t="str">
        <f>VLOOKUP(B506,A股数据库20240206!$B:$K,6,0)</f>
        <v>化工</v>
      </c>
      <c r="J506" s="104" t="str">
        <f>VLOOKUP(B506,A股数据库20240206!$B:$K,7,0)</f>
        <v>油气</v>
      </c>
      <c r="K506" s="104">
        <f>VLOOKUP(B506,A股数据库20240206!$B:$K,8,0)</f>
        <v>0</v>
      </c>
      <c r="L506" s="124" t="str">
        <f>VLOOKUP(B506,A股数据库20240206!$B:$K,9,0)</f>
        <v>光伏</v>
      </c>
      <c r="M506" s="124">
        <f>VLOOKUP(B506,A股数据库20240206!$B:$K,10,0)</f>
        <v>0</v>
      </c>
    </row>
    <row r="507" spans="1:13" ht="18" hidden="1" customHeight="1" x14ac:dyDescent="0.15">
      <c r="A507" s="120" t="s">
        <v>10805</v>
      </c>
      <c r="B507" s="121" t="s">
        <v>10806</v>
      </c>
      <c r="C507" s="122">
        <v>88.28</v>
      </c>
      <c r="D507" s="123">
        <v>91.56</v>
      </c>
      <c r="E507" s="104" t="e">
        <f>VLOOKUP(B507,A股数据库20240206!$B:$K,2,0)</f>
        <v>#N/A</v>
      </c>
      <c r="F507" s="104" t="e">
        <f>VLOOKUP(B507,A股数据库20240206!$B:$K,3,0)</f>
        <v>#N/A</v>
      </c>
      <c r="G507" s="124" t="e">
        <f>VLOOKUP(B507,A股数据库20240206!$B:$K,4,0)</f>
        <v>#N/A</v>
      </c>
      <c r="H507" s="124" t="e">
        <f>VLOOKUP(B507,A股数据库20240206!$B:$K,5,0)</f>
        <v>#N/A</v>
      </c>
      <c r="I507" s="104" t="e">
        <f>VLOOKUP(B507,A股数据库20240206!$B:$K,6,0)</f>
        <v>#N/A</v>
      </c>
      <c r="J507" s="104" t="e">
        <f>VLOOKUP(B507,A股数据库20240206!$B:$K,7,0)</f>
        <v>#N/A</v>
      </c>
      <c r="K507" s="104" t="e">
        <f>VLOOKUP(B507,A股数据库20240206!$B:$K,8,0)</f>
        <v>#N/A</v>
      </c>
      <c r="L507" s="124" t="e">
        <f>VLOOKUP(B507,A股数据库20240206!$B:$K,9,0)</f>
        <v>#N/A</v>
      </c>
      <c r="M507" s="124" t="e">
        <f>VLOOKUP(B507,A股数据库20240206!$B:$K,10,0)</f>
        <v>#N/A</v>
      </c>
    </row>
    <row r="508" spans="1:13" ht="18" customHeight="1" x14ac:dyDescent="0.15">
      <c r="A508" s="120" t="s">
        <v>10807</v>
      </c>
      <c r="B508" s="121" t="s">
        <v>2202</v>
      </c>
      <c r="C508" s="122">
        <v>88.27</v>
      </c>
      <c r="D508" s="123">
        <v>88.46</v>
      </c>
      <c r="E508" s="104" t="str">
        <f>VLOOKUP(B508,A股数据库20240206!$B:$K,2,0)</f>
        <v>大消费</v>
      </c>
      <c r="F508" s="104">
        <f>VLOOKUP(B508,A股数据库20240206!$B:$K,3,0)</f>
        <v>0</v>
      </c>
      <c r="G508" s="124">
        <f>VLOOKUP(B508,A股数据库20240206!$B:$K,4,0)</f>
        <v>0</v>
      </c>
      <c r="H508" s="124">
        <f>VLOOKUP(B508,A股数据库20240206!$B:$K,5,0)</f>
        <v>0</v>
      </c>
      <c r="I508" s="104" t="str">
        <f>VLOOKUP(B508,A股数据库20240206!$B:$K,6,0)</f>
        <v>食品饮料</v>
      </c>
      <c r="J508" s="104">
        <f>VLOOKUP(B508,A股数据库20240206!$B:$K,7,0)</f>
        <v>0</v>
      </c>
      <c r="K508" s="104">
        <f>VLOOKUP(B508,A股数据库20240206!$B:$K,8,0)</f>
        <v>0</v>
      </c>
      <c r="L508" s="124">
        <f>VLOOKUP(B508,A股数据库20240206!$B:$K,9,0)</f>
        <v>0</v>
      </c>
      <c r="M508" s="124">
        <f>VLOOKUP(B508,A股数据库20240206!$B:$K,10,0)</f>
        <v>0</v>
      </c>
    </row>
    <row r="509" spans="1:13" ht="18" customHeight="1" x14ac:dyDescent="0.15">
      <c r="A509" s="120" t="s">
        <v>10808</v>
      </c>
      <c r="B509" s="121" t="s">
        <v>7588</v>
      </c>
      <c r="C509" s="122">
        <v>88.26</v>
      </c>
      <c r="D509" s="123">
        <v>80.739999999999995</v>
      </c>
      <c r="E509" s="104" t="str">
        <f>VLOOKUP(B509,A股数据库20240206!$B:$K,2,0)</f>
        <v>地产基建</v>
      </c>
      <c r="F509" s="104">
        <f>VLOOKUP(B509,A股数据库20240206!$B:$K,3,0)</f>
        <v>0</v>
      </c>
      <c r="G509" s="124">
        <f>VLOOKUP(B509,A股数据库20240206!$B:$K,4,0)</f>
        <v>0</v>
      </c>
      <c r="H509" s="124">
        <f>VLOOKUP(B509,A股数据库20240206!$B:$K,5,0)</f>
        <v>0</v>
      </c>
      <c r="I509" s="104" t="str">
        <f>VLOOKUP(B509,A股数据库20240206!$B:$K,6,0)</f>
        <v>基建</v>
      </c>
      <c r="J509" s="104">
        <f>VLOOKUP(B509,A股数据库20240206!$B:$K,7,0)</f>
        <v>0</v>
      </c>
      <c r="K509" s="104">
        <f>VLOOKUP(B509,A股数据库20240206!$B:$K,8,0)</f>
        <v>0</v>
      </c>
      <c r="L509" s="124">
        <f>VLOOKUP(B509,A股数据库20240206!$B:$K,9,0)</f>
        <v>0</v>
      </c>
      <c r="M509" s="124">
        <f>VLOOKUP(B509,A股数据库20240206!$B:$K,10,0)</f>
        <v>0</v>
      </c>
    </row>
    <row r="510" spans="1:13" ht="18" customHeight="1" x14ac:dyDescent="0.15">
      <c r="A510" s="120" t="s">
        <v>10809</v>
      </c>
      <c r="B510" s="121" t="s">
        <v>6258</v>
      </c>
      <c r="C510" s="122">
        <v>88.22</v>
      </c>
      <c r="D510" s="123">
        <v>84.99</v>
      </c>
      <c r="E510" s="104" t="str">
        <f>VLOOKUP(B510,A股数据库20240206!$B:$K,2,0)</f>
        <v>新能源</v>
      </c>
      <c r="F510" s="104">
        <f>VLOOKUP(B510,A股数据库20240206!$B:$K,3,0)</f>
        <v>0</v>
      </c>
      <c r="G510" s="124">
        <f>VLOOKUP(B510,A股数据库20240206!$B:$K,4,0)</f>
        <v>0</v>
      </c>
      <c r="H510" s="124">
        <f>VLOOKUP(B510,A股数据库20240206!$B:$K,5,0)</f>
        <v>0</v>
      </c>
      <c r="I510" s="104" t="str">
        <f>VLOOKUP(B510,A股数据库20240206!$B:$K,6,0)</f>
        <v>电网</v>
      </c>
      <c r="J510" s="104" t="str">
        <f>VLOOKUP(B510,A股数据库20240206!$B:$K,7,0)</f>
        <v>充换电</v>
      </c>
      <c r="K510" s="104">
        <f>VLOOKUP(B510,A股数据库20240206!$B:$K,8,0)</f>
        <v>0</v>
      </c>
      <c r="L510" s="124">
        <f>VLOOKUP(B510,A股数据库20240206!$B:$K,9,0)</f>
        <v>0</v>
      </c>
      <c r="M510" s="124">
        <f>VLOOKUP(B510,A股数据库20240206!$B:$K,10,0)</f>
        <v>0</v>
      </c>
    </row>
    <row r="511" spans="1:13" ht="18" customHeight="1" x14ac:dyDescent="0.15">
      <c r="A511" s="120" t="s">
        <v>10810</v>
      </c>
      <c r="B511" s="121" t="s">
        <v>6470</v>
      </c>
      <c r="C511" s="122">
        <v>88.22</v>
      </c>
      <c r="D511" s="123">
        <v>92.72</v>
      </c>
      <c r="E511" s="104" t="str">
        <f>VLOOKUP(B511,A股数据库20240206!$B:$K,2,0)</f>
        <v>公用事业</v>
      </c>
      <c r="F511" s="104">
        <f>VLOOKUP(B511,A股数据库20240206!$B:$K,3,0)</f>
        <v>0</v>
      </c>
      <c r="G511" s="124">
        <f>VLOOKUP(B511,A股数据库20240206!$B:$K,4,0)</f>
        <v>0</v>
      </c>
      <c r="H511" s="124">
        <f>VLOOKUP(B511,A股数据库20240206!$B:$K,5,0)</f>
        <v>0</v>
      </c>
      <c r="I511" s="104" t="str">
        <f>VLOOKUP(B511,A股数据库20240206!$B:$K,6,0)</f>
        <v>节能环保</v>
      </c>
      <c r="J511" s="104">
        <f>VLOOKUP(B511,A股数据库20240206!$B:$K,7,0)</f>
        <v>0</v>
      </c>
      <c r="K511" s="104">
        <f>VLOOKUP(B511,A股数据库20240206!$B:$K,8,0)</f>
        <v>0</v>
      </c>
      <c r="L511" s="124">
        <f>VLOOKUP(B511,A股数据库20240206!$B:$K,9,0)</f>
        <v>0</v>
      </c>
      <c r="M511" s="124">
        <f>VLOOKUP(B511,A股数据库20240206!$B:$K,10,0)</f>
        <v>0</v>
      </c>
    </row>
    <row r="512" spans="1:13" ht="18" customHeight="1" x14ac:dyDescent="0.15">
      <c r="A512" s="120" t="s">
        <v>10811</v>
      </c>
      <c r="B512" s="121" t="s">
        <v>7532</v>
      </c>
      <c r="C512" s="122">
        <v>88.21</v>
      </c>
      <c r="D512" s="123">
        <v>86.22</v>
      </c>
      <c r="E512" s="104" t="str">
        <f>VLOOKUP(B512,A股数据库20240206!$B:$K,2,0)</f>
        <v>大金融</v>
      </c>
      <c r="F512" s="104">
        <f>VLOOKUP(B512,A股数据库20240206!$B:$K,3,0)</f>
        <v>0</v>
      </c>
      <c r="G512" s="124">
        <f>VLOOKUP(B512,A股数据库20240206!$B:$K,4,0)</f>
        <v>0</v>
      </c>
      <c r="H512" s="124">
        <f>VLOOKUP(B512,A股数据库20240206!$B:$K,5,0)</f>
        <v>0</v>
      </c>
      <c r="I512" s="104" t="str">
        <f>VLOOKUP(B512,A股数据库20240206!$B:$K,6,0)</f>
        <v>大金融</v>
      </c>
      <c r="J512" s="104">
        <f>VLOOKUP(B512,A股数据库20240206!$B:$K,7,0)</f>
        <v>0</v>
      </c>
      <c r="K512" s="104">
        <f>VLOOKUP(B512,A股数据库20240206!$B:$K,8,0)</f>
        <v>0</v>
      </c>
      <c r="L512" s="124">
        <f>VLOOKUP(B512,A股数据库20240206!$B:$K,9,0)</f>
        <v>0</v>
      </c>
      <c r="M512" s="124">
        <f>VLOOKUP(B512,A股数据库20240206!$B:$K,10,0)</f>
        <v>0</v>
      </c>
    </row>
    <row r="513" spans="1:13" ht="18" customHeight="1" x14ac:dyDescent="0.15">
      <c r="A513" s="120" t="s">
        <v>10812</v>
      </c>
      <c r="B513" s="121" t="s">
        <v>6138</v>
      </c>
      <c r="C513" s="122">
        <v>88.19</v>
      </c>
      <c r="D513" s="123">
        <v>94.23</v>
      </c>
      <c r="E513" s="104" t="str">
        <f>VLOOKUP(B513,A股数据库20240206!$B:$K,2,0)</f>
        <v>运输业</v>
      </c>
      <c r="F513" s="104">
        <f>VLOOKUP(B513,A股数据库20240206!$B:$K,3,0)</f>
        <v>0</v>
      </c>
      <c r="G513" s="124">
        <f>VLOOKUP(B513,A股数据库20240206!$B:$K,4,0)</f>
        <v>0</v>
      </c>
      <c r="H513" s="124">
        <f>VLOOKUP(B513,A股数据库20240206!$B:$K,5,0)</f>
        <v>0</v>
      </c>
      <c r="I513" s="104" t="str">
        <f>VLOOKUP(B513,A股数据库20240206!$B:$K,6,0)</f>
        <v>运输业</v>
      </c>
      <c r="J513" s="104">
        <f>VLOOKUP(B513,A股数据库20240206!$B:$K,7,0)</f>
        <v>0</v>
      </c>
      <c r="K513" s="104">
        <f>VLOOKUP(B513,A股数据库20240206!$B:$K,8,0)</f>
        <v>0</v>
      </c>
      <c r="L513" s="124">
        <f>VLOOKUP(B513,A股数据库20240206!$B:$K,9,0)</f>
        <v>0</v>
      </c>
      <c r="M513" s="124">
        <f>VLOOKUP(B513,A股数据库20240206!$B:$K,10,0)</f>
        <v>0</v>
      </c>
    </row>
    <row r="514" spans="1:13" ht="18" customHeight="1" x14ac:dyDescent="0.15">
      <c r="A514" s="120" t="s">
        <v>10813</v>
      </c>
      <c r="B514" s="121" t="s">
        <v>6792</v>
      </c>
      <c r="C514" s="122">
        <v>88.18</v>
      </c>
      <c r="D514" s="123">
        <v>73.209999999999994</v>
      </c>
      <c r="E514" s="104" t="str">
        <f>VLOOKUP(B514,A股数据库20240206!$B:$K,2,0)</f>
        <v>地产基建</v>
      </c>
      <c r="F514" s="104">
        <f>VLOOKUP(B514,A股数据库20240206!$B:$K,3,0)</f>
        <v>0</v>
      </c>
      <c r="G514" s="124">
        <f>VLOOKUP(B514,A股数据库20240206!$B:$K,4,0)</f>
        <v>0</v>
      </c>
      <c r="H514" s="124">
        <f>VLOOKUP(B514,A股数据库20240206!$B:$K,5,0)</f>
        <v>0</v>
      </c>
      <c r="I514" s="104" t="str">
        <f>VLOOKUP(B514,A股数据库20240206!$B:$K,6,0)</f>
        <v>房地产</v>
      </c>
      <c r="J514" s="104">
        <f>VLOOKUP(B514,A股数据库20240206!$B:$K,7,0)</f>
        <v>0</v>
      </c>
      <c r="K514" s="104">
        <f>VLOOKUP(B514,A股数据库20240206!$B:$K,8,0)</f>
        <v>0</v>
      </c>
      <c r="L514" s="124">
        <f>VLOOKUP(B514,A股数据库20240206!$B:$K,9,0)</f>
        <v>0</v>
      </c>
      <c r="M514" s="124">
        <f>VLOOKUP(B514,A股数据库20240206!$B:$K,10,0)</f>
        <v>0</v>
      </c>
    </row>
    <row r="515" spans="1:13" ht="18" hidden="1" customHeight="1" x14ac:dyDescent="0.15">
      <c r="A515" s="120" t="s">
        <v>10814</v>
      </c>
      <c r="B515" s="121" t="s">
        <v>10815</v>
      </c>
      <c r="C515" s="122">
        <v>88.14</v>
      </c>
      <c r="D515" s="123">
        <v>93.96</v>
      </c>
      <c r="E515" s="104" t="e">
        <f>VLOOKUP(B515,A股数据库20240206!$B:$K,2,0)</f>
        <v>#N/A</v>
      </c>
      <c r="F515" s="104" t="e">
        <f>VLOOKUP(B515,A股数据库20240206!$B:$K,3,0)</f>
        <v>#N/A</v>
      </c>
      <c r="G515" s="124" t="e">
        <f>VLOOKUP(B515,A股数据库20240206!$B:$K,4,0)</f>
        <v>#N/A</v>
      </c>
      <c r="H515" s="124" t="e">
        <f>VLOOKUP(B515,A股数据库20240206!$B:$K,5,0)</f>
        <v>#N/A</v>
      </c>
      <c r="I515" s="104" t="e">
        <f>VLOOKUP(B515,A股数据库20240206!$B:$K,6,0)</f>
        <v>#N/A</v>
      </c>
      <c r="J515" s="104" t="e">
        <f>VLOOKUP(B515,A股数据库20240206!$B:$K,7,0)</f>
        <v>#N/A</v>
      </c>
      <c r="K515" s="104" t="e">
        <f>VLOOKUP(B515,A股数据库20240206!$B:$K,8,0)</f>
        <v>#N/A</v>
      </c>
      <c r="L515" s="124" t="e">
        <f>VLOOKUP(B515,A股数据库20240206!$B:$K,9,0)</f>
        <v>#N/A</v>
      </c>
      <c r="M515" s="124" t="e">
        <f>VLOOKUP(B515,A股数据库20240206!$B:$K,10,0)</f>
        <v>#N/A</v>
      </c>
    </row>
    <row r="516" spans="1:13" ht="18" customHeight="1" x14ac:dyDescent="0.15">
      <c r="A516" s="120" t="s">
        <v>10816</v>
      </c>
      <c r="B516" s="121" t="s">
        <v>6314</v>
      </c>
      <c r="C516" s="122">
        <v>88.06</v>
      </c>
      <c r="D516" s="123">
        <v>87.38</v>
      </c>
      <c r="E516" s="104" t="str">
        <f>VLOOKUP(B516,A股数据库20240206!$B:$K,2,0)</f>
        <v>周期</v>
      </c>
      <c r="F516" s="104" t="str">
        <f>VLOOKUP(B516,A股数据库20240206!$B:$K,3,0)</f>
        <v>新能源</v>
      </c>
      <c r="G516" s="124">
        <f>VLOOKUP(B516,A股数据库20240206!$B:$K,4,0)</f>
        <v>0</v>
      </c>
      <c r="H516" s="124">
        <f>VLOOKUP(B516,A股数据库20240206!$B:$K,5,0)</f>
        <v>0</v>
      </c>
      <c r="I516" s="104" t="str">
        <f>VLOOKUP(B516,A股数据库20240206!$B:$K,6,0)</f>
        <v>煤炭</v>
      </c>
      <c r="J516" s="104" t="str">
        <f>VLOOKUP(B516,A股数据库20240206!$B:$K,7,0)</f>
        <v>电池</v>
      </c>
      <c r="K516" s="104" t="str">
        <f>VLOOKUP(B516,A股数据库20240206!$B:$K,8,0)</f>
        <v>储能</v>
      </c>
      <c r="L516" s="124">
        <f>VLOOKUP(B516,A股数据库20240206!$B:$K,9,0)</f>
        <v>0</v>
      </c>
      <c r="M516" s="124">
        <f>VLOOKUP(B516,A股数据库20240206!$B:$K,10,0)</f>
        <v>0</v>
      </c>
    </row>
    <row r="517" spans="1:13" ht="18" customHeight="1" x14ac:dyDescent="0.15">
      <c r="A517" s="120" t="s">
        <v>10817</v>
      </c>
      <c r="B517" s="121" t="s">
        <v>536</v>
      </c>
      <c r="C517" s="122">
        <v>88.05</v>
      </c>
      <c r="D517" s="123">
        <v>81.72</v>
      </c>
      <c r="E517" s="104" t="str">
        <f>VLOOKUP(B517,A股数据库20240206!$B:$K,2,0)</f>
        <v>公用事业</v>
      </c>
      <c r="F517" s="104">
        <f>VLOOKUP(B517,A股数据库20240206!$B:$K,3,0)</f>
        <v>0</v>
      </c>
      <c r="G517" s="124">
        <f>VLOOKUP(B517,A股数据库20240206!$B:$K,4,0)</f>
        <v>0</v>
      </c>
      <c r="H517" s="124">
        <f>VLOOKUP(B517,A股数据库20240206!$B:$K,5,0)</f>
        <v>0</v>
      </c>
      <c r="I517" s="104" t="str">
        <f>VLOOKUP(B517,A股数据库20240206!$B:$K,6,0)</f>
        <v>节能环保</v>
      </c>
      <c r="J517" s="104">
        <f>VLOOKUP(B517,A股数据库20240206!$B:$K,7,0)</f>
        <v>0</v>
      </c>
      <c r="K517" s="104">
        <f>VLOOKUP(B517,A股数据库20240206!$B:$K,8,0)</f>
        <v>0</v>
      </c>
      <c r="L517" s="124">
        <f>VLOOKUP(B517,A股数据库20240206!$B:$K,9,0)</f>
        <v>0</v>
      </c>
      <c r="M517" s="124">
        <f>VLOOKUP(B517,A股数据库20240206!$B:$K,10,0)</f>
        <v>0</v>
      </c>
    </row>
    <row r="518" spans="1:13" ht="18" customHeight="1" x14ac:dyDescent="0.15">
      <c r="A518" s="120" t="s">
        <v>10818</v>
      </c>
      <c r="B518" s="121" t="s">
        <v>3782</v>
      </c>
      <c r="C518" s="122">
        <v>88.03</v>
      </c>
      <c r="D518" s="123">
        <v>75.97</v>
      </c>
      <c r="E518" s="104" t="str">
        <f>VLOOKUP(B518,A股数据库20240206!$B:$K,2,0)</f>
        <v>新能源</v>
      </c>
      <c r="F518" s="104">
        <f>VLOOKUP(B518,A股数据库20240206!$B:$K,3,0)</f>
        <v>0</v>
      </c>
      <c r="G518" s="124">
        <f>VLOOKUP(B518,A股数据库20240206!$B:$K,4,0)</f>
        <v>0</v>
      </c>
      <c r="H518" s="124">
        <f>VLOOKUP(B518,A股数据库20240206!$B:$K,5,0)</f>
        <v>0</v>
      </c>
      <c r="I518" s="104" t="str">
        <f>VLOOKUP(B518,A股数据库20240206!$B:$K,6,0)</f>
        <v>电网</v>
      </c>
      <c r="J518" s="104" t="str">
        <f>VLOOKUP(B518,A股数据库20240206!$B:$K,7,0)</f>
        <v>充换电</v>
      </c>
      <c r="K518" s="104">
        <f>VLOOKUP(B518,A股数据库20240206!$B:$K,8,0)</f>
        <v>0</v>
      </c>
      <c r="L518" s="124">
        <f>VLOOKUP(B518,A股数据库20240206!$B:$K,9,0)</f>
        <v>0</v>
      </c>
      <c r="M518" s="124">
        <f>VLOOKUP(B518,A股数据库20240206!$B:$K,10,0)</f>
        <v>0</v>
      </c>
    </row>
    <row r="519" spans="1:13" ht="18" customHeight="1" x14ac:dyDescent="0.15">
      <c r="A519" s="120" t="s">
        <v>10819</v>
      </c>
      <c r="B519" s="121" t="s">
        <v>1414</v>
      </c>
      <c r="C519" s="122">
        <v>88.01</v>
      </c>
      <c r="D519" s="123">
        <v>86.76</v>
      </c>
      <c r="E519" s="104" t="str">
        <f>VLOOKUP(B519,A股数据库20240206!$B:$K,2,0)</f>
        <v>地产基建</v>
      </c>
      <c r="F519" s="104">
        <f>VLOOKUP(B519,A股数据库20240206!$B:$K,3,0)</f>
        <v>0</v>
      </c>
      <c r="G519" s="124">
        <f>VLOOKUP(B519,A股数据库20240206!$B:$K,4,0)</f>
        <v>0</v>
      </c>
      <c r="H519" s="124">
        <f>VLOOKUP(B519,A股数据库20240206!$B:$K,5,0)</f>
        <v>0</v>
      </c>
      <c r="I519" s="104" t="str">
        <f>VLOOKUP(B519,A股数据库20240206!$B:$K,6,0)</f>
        <v>房地产</v>
      </c>
      <c r="J519" s="104">
        <f>VLOOKUP(B519,A股数据库20240206!$B:$K,7,0)</f>
        <v>0</v>
      </c>
      <c r="K519" s="104">
        <f>VLOOKUP(B519,A股数据库20240206!$B:$K,8,0)</f>
        <v>0</v>
      </c>
      <c r="L519" s="124">
        <f>VLOOKUP(B519,A股数据库20240206!$B:$K,9,0)</f>
        <v>0</v>
      </c>
      <c r="M519" s="124">
        <f>VLOOKUP(B519,A股数据库20240206!$B:$K,10,0)</f>
        <v>0</v>
      </c>
    </row>
    <row r="520" spans="1:13" ht="18" hidden="1" customHeight="1" x14ac:dyDescent="0.15">
      <c r="A520" s="120" t="s">
        <v>10820</v>
      </c>
      <c r="B520" s="121" t="s">
        <v>10821</v>
      </c>
      <c r="C520" s="122">
        <v>87.99</v>
      </c>
      <c r="D520" s="123">
        <v>92.3</v>
      </c>
      <c r="E520" s="104" t="e">
        <f>VLOOKUP(B520,A股数据库20240206!$B:$K,2,0)</f>
        <v>#N/A</v>
      </c>
      <c r="F520" s="104" t="e">
        <f>VLOOKUP(B520,A股数据库20240206!$B:$K,3,0)</f>
        <v>#N/A</v>
      </c>
      <c r="G520" s="124" t="e">
        <f>VLOOKUP(B520,A股数据库20240206!$B:$K,4,0)</f>
        <v>#N/A</v>
      </c>
      <c r="H520" s="124" t="e">
        <f>VLOOKUP(B520,A股数据库20240206!$B:$K,5,0)</f>
        <v>#N/A</v>
      </c>
      <c r="I520" s="104" t="e">
        <f>VLOOKUP(B520,A股数据库20240206!$B:$K,6,0)</f>
        <v>#N/A</v>
      </c>
      <c r="J520" s="104" t="e">
        <f>VLOOKUP(B520,A股数据库20240206!$B:$K,7,0)</f>
        <v>#N/A</v>
      </c>
      <c r="K520" s="104" t="e">
        <f>VLOOKUP(B520,A股数据库20240206!$B:$K,8,0)</f>
        <v>#N/A</v>
      </c>
      <c r="L520" s="124" t="e">
        <f>VLOOKUP(B520,A股数据库20240206!$B:$K,9,0)</f>
        <v>#N/A</v>
      </c>
      <c r="M520" s="124" t="e">
        <f>VLOOKUP(B520,A股数据库20240206!$B:$K,10,0)</f>
        <v>#N/A</v>
      </c>
    </row>
    <row r="521" spans="1:13" ht="18" customHeight="1" x14ac:dyDescent="0.15">
      <c r="A521" s="120" t="s">
        <v>10822</v>
      </c>
      <c r="B521" s="121" t="s">
        <v>6530</v>
      </c>
      <c r="C521" s="122">
        <v>87.98</v>
      </c>
      <c r="D521" s="123">
        <v>78.44</v>
      </c>
      <c r="E521" s="104" t="str">
        <f>VLOOKUP(B521,A股数据库20240206!$B:$K,2,0)</f>
        <v>地产基建</v>
      </c>
      <c r="F521" s="104">
        <f>VLOOKUP(B521,A股数据库20240206!$B:$K,3,0)</f>
        <v>0</v>
      </c>
      <c r="G521" s="124">
        <f>VLOOKUP(B521,A股数据库20240206!$B:$K,4,0)</f>
        <v>0</v>
      </c>
      <c r="H521" s="124">
        <f>VLOOKUP(B521,A股数据库20240206!$B:$K,5,0)</f>
        <v>0</v>
      </c>
      <c r="I521" s="104" t="str">
        <f>VLOOKUP(B521,A股数据库20240206!$B:$K,6,0)</f>
        <v>基建</v>
      </c>
      <c r="J521" s="104">
        <f>VLOOKUP(B521,A股数据库20240206!$B:$K,7,0)</f>
        <v>0</v>
      </c>
      <c r="K521" s="104">
        <f>VLOOKUP(B521,A股数据库20240206!$B:$K,8,0)</f>
        <v>0</v>
      </c>
      <c r="L521" s="124">
        <f>VLOOKUP(B521,A股数据库20240206!$B:$K,9,0)</f>
        <v>0</v>
      </c>
      <c r="M521" s="124">
        <f>VLOOKUP(B521,A股数据库20240206!$B:$K,10,0)</f>
        <v>0</v>
      </c>
    </row>
    <row r="522" spans="1:13" ht="18" customHeight="1" x14ac:dyDescent="0.15">
      <c r="A522" s="120" t="s">
        <v>10823</v>
      </c>
      <c r="B522" s="121" t="s">
        <v>3176</v>
      </c>
      <c r="C522" s="122">
        <v>87.89</v>
      </c>
      <c r="D522" s="123">
        <v>95.39</v>
      </c>
      <c r="E522" s="104" t="str">
        <f>VLOOKUP(B522,A股数据库20240206!$B:$K,2,0)</f>
        <v>医药生物</v>
      </c>
      <c r="F522" s="104">
        <f>VLOOKUP(B522,A股数据库20240206!$B:$K,3,0)</f>
        <v>0</v>
      </c>
      <c r="G522" s="124">
        <f>VLOOKUP(B522,A股数据库20240206!$B:$K,4,0)</f>
        <v>0</v>
      </c>
      <c r="H522" s="124">
        <f>VLOOKUP(B522,A股数据库20240206!$B:$K,5,0)</f>
        <v>0</v>
      </c>
      <c r="I522" s="104" t="str">
        <f>VLOOKUP(B522,A股数据库20240206!$B:$K,6,0)</f>
        <v>医药生物</v>
      </c>
      <c r="J522" s="104">
        <f>VLOOKUP(B522,A股数据库20240206!$B:$K,7,0)</f>
        <v>0</v>
      </c>
      <c r="K522" s="104">
        <f>VLOOKUP(B522,A股数据库20240206!$B:$K,8,0)</f>
        <v>0</v>
      </c>
      <c r="L522" s="124">
        <f>VLOOKUP(B522,A股数据库20240206!$B:$K,9,0)</f>
        <v>0</v>
      </c>
      <c r="M522" s="124">
        <f>VLOOKUP(B522,A股数据库20240206!$B:$K,10,0)</f>
        <v>0</v>
      </c>
    </row>
    <row r="523" spans="1:13" ht="18" customHeight="1" x14ac:dyDescent="0.15">
      <c r="A523" s="120" t="s">
        <v>10824</v>
      </c>
      <c r="B523" s="121" t="s">
        <v>462</v>
      </c>
      <c r="C523" s="122">
        <v>87.86</v>
      </c>
      <c r="D523" s="123">
        <v>87.38</v>
      </c>
      <c r="E523" s="104" t="str">
        <f>VLOOKUP(B523,A股数据库20240206!$B:$K,2,0)</f>
        <v>医药生物</v>
      </c>
      <c r="F523" s="104">
        <f>VLOOKUP(B523,A股数据库20240206!$B:$K,3,0)</f>
        <v>0</v>
      </c>
      <c r="G523" s="124">
        <f>VLOOKUP(B523,A股数据库20240206!$B:$K,4,0)</f>
        <v>0</v>
      </c>
      <c r="H523" s="124">
        <f>VLOOKUP(B523,A股数据库20240206!$B:$K,5,0)</f>
        <v>0</v>
      </c>
      <c r="I523" s="104" t="str">
        <f>VLOOKUP(B523,A股数据库20240206!$B:$K,6,0)</f>
        <v>医药生物</v>
      </c>
      <c r="J523" s="104">
        <f>VLOOKUP(B523,A股数据库20240206!$B:$K,7,0)</f>
        <v>0</v>
      </c>
      <c r="K523" s="104">
        <f>VLOOKUP(B523,A股数据库20240206!$B:$K,8,0)</f>
        <v>0</v>
      </c>
      <c r="L523" s="124">
        <f>VLOOKUP(B523,A股数据库20240206!$B:$K,9,0)</f>
        <v>0</v>
      </c>
      <c r="M523" s="124">
        <f>VLOOKUP(B523,A股数据库20240206!$B:$K,10,0)</f>
        <v>0</v>
      </c>
    </row>
    <row r="524" spans="1:13" ht="18" customHeight="1" x14ac:dyDescent="0.15">
      <c r="A524" s="120" t="s">
        <v>10825</v>
      </c>
      <c r="B524" s="121" t="s">
        <v>256</v>
      </c>
      <c r="C524" s="122">
        <v>87.85</v>
      </c>
      <c r="D524" s="123">
        <v>82.85</v>
      </c>
      <c r="E524" s="104" t="str">
        <f>VLOOKUP(B524,A股数据库20240206!$B:$K,2,0)</f>
        <v>大金融</v>
      </c>
      <c r="F524" s="104">
        <f>VLOOKUP(B524,A股数据库20240206!$B:$K,3,0)</f>
        <v>0</v>
      </c>
      <c r="G524" s="124">
        <f>VLOOKUP(B524,A股数据库20240206!$B:$K,4,0)</f>
        <v>0</v>
      </c>
      <c r="H524" s="124">
        <f>VLOOKUP(B524,A股数据库20240206!$B:$K,5,0)</f>
        <v>0</v>
      </c>
      <c r="I524" s="104" t="str">
        <f>VLOOKUP(B524,A股数据库20240206!$B:$K,6,0)</f>
        <v>大金融</v>
      </c>
      <c r="J524" s="104">
        <f>VLOOKUP(B524,A股数据库20240206!$B:$K,7,0)</f>
        <v>0</v>
      </c>
      <c r="K524" s="104">
        <f>VLOOKUP(B524,A股数据库20240206!$B:$K,8,0)</f>
        <v>0</v>
      </c>
      <c r="L524" s="124">
        <f>VLOOKUP(B524,A股数据库20240206!$B:$K,9,0)</f>
        <v>0</v>
      </c>
      <c r="M524" s="124">
        <f>VLOOKUP(B524,A股数据库20240206!$B:$K,10,0)</f>
        <v>0</v>
      </c>
    </row>
    <row r="525" spans="1:13" ht="18" customHeight="1" x14ac:dyDescent="0.15">
      <c r="A525" s="120" t="s">
        <v>10826</v>
      </c>
      <c r="B525" s="121" t="s">
        <v>5804</v>
      </c>
      <c r="C525" s="122">
        <v>87.83</v>
      </c>
      <c r="D525" s="123">
        <v>86.73</v>
      </c>
      <c r="E525" s="104" t="str">
        <f>VLOOKUP(B525,A股数据库20240206!$B:$K,2,0)</f>
        <v>周期</v>
      </c>
      <c r="F525" s="104">
        <f>VLOOKUP(B525,A股数据库20240206!$B:$K,3,0)</f>
        <v>0</v>
      </c>
      <c r="G525" s="124" t="str">
        <f>VLOOKUP(B525,A股数据库20240206!$B:$K,4,0)</f>
        <v>地产基建</v>
      </c>
      <c r="H525" s="124">
        <f>VLOOKUP(B525,A股数据库20240206!$B:$K,5,0)</f>
        <v>0</v>
      </c>
      <c r="I525" s="104" t="str">
        <f>VLOOKUP(B525,A股数据库20240206!$B:$K,6,0)</f>
        <v>钢铁</v>
      </c>
      <c r="J525" s="104">
        <f>VLOOKUP(B525,A股数据库20240206!$B:$K,7,0)</f>
        <v>0</v>
      </c>
      <c r="K525" s="104">
        <f>VLOOKUP(B525,A股数据库20240206!$B:$K,8,0)</f>
        <v>0</v>
      </c>
      <c r="L525" s="124">
        <f>VLOOKUP(B525,A股数据库20240206!$B:$K,9,0)</f>
        <v>0</v>
      </c>
      <c r="M525" s="124">
        <f>VLOOKUP(B525,A股数据库20240206!$B:$K,10,0)</f>
        <v>0</v>
      </c>
    </row>
    <row r="526" spans="1:13" ht="18" customHeight="1" x14ac:dyDescent="0.15">
      <c r="A526" s="120" t="s">
        <v>10827</v>
      </c>
      <c r="B526" s="121" t="s">
        <v>2480</v>
      </c>
      <c r="C526" s="122">
        <v>87.82</v>
      </c>
      <c r="D526" s="123">
        <v>89.12</v>
      </c>
      <c r="E526" s="104" t="str">
        <f>VLOOKUP(B526,A股数据库20240206!$B:$K,2,0)</f>
        <v>其他</v>
      </c>
      <c r="F526" s="104">
        <f>VLOOKUP(B526,A股数据库20240206!$B:$K,3,0)</f>
        <v>0</v>
      </c>
      <c r="G526" s="124">
        <f>VLOOKUP(B526,A股数据库20240206!$B:$K,4,0)</f>
        <v>0</v>
      </c>
      <c r="H526" s="124">
        <f>VLOOKUP(B526,A股数据库20240206!$B:$K,5,0)</f>
        <v>0</v>
      </c>
      <c r="I526" s="104" t="str">
        <f>VLOOKUP(B526,A股数据库20240206!$B:$K,6,0)</f>
        <v>其他</v>
      </c>
      <c r="J526" s="104">
        <f>VLOOKUP(B526,A股数据库20240206!$B:$K,7,0)</f>
        <v>0</v>
      </c>
      <c r="K526" s="104">
        <f>VLOOKUP(B526,A股数据库20240206!$B:$K,8,0)</f>
        <v>0</v>
      </c>
      <c r="L526" s="124">
        <f>VLOOKUP(B526,A股数据库20240206!$B:$K,9,0)</f>
        <v>0</v>
      </c>
      <c r="M526" s="124">
        <f>VLOOKUP(B526,A股数据库20240206!$B:$K,10,0)</f>
        <v>0</v>
      </c>
    </row>
    <row r="527" spans="1:13" ht="18" customHeight="1" x14ac:dyDescent="0.15">
      <c r="A527" s="120" t="s">
        <v>10828</v>
      </c>
      <c r="B527" s="121" t="s">
        <v>1142</v>
      </c>
      <c r="C527" s="122">
        <v>87.79</v>
      </c>
      <c r="D527" s="123">
        <v>91.84</v>
      </c>
      <c r="E527" s="104" t="str">
        <f>VLOOKUP(B527,A股数据库20240206!$B:$K,2,0)</f>
        <v>大消费</v>
      </c>
      <c r="F527" s="104">
        <f>VLOOKUP(B527,A股数据库20240206!$B:$K,3,0)</f>
        <v>0</v>
      </c>
      <c r="G527" s="124">
        <f>VLOOKUP(B527,A股数据库20240206!$B:$K,4,0)</f>
        <v>0</v>
      </c>
      <c r="H527" s="124">
        <f>VLOOKUP(B527,A股数据库20240206!$B:$K,5,0)</f>
        <v>0</v>
      </c>
      <c r="I527" s="104" t="str">
        <f>VLOOKUP(B527,A股数据库20240206!$B:$K,6,0)</f>
        <v>纺织服饰</v>
      </c>
      <c r="J527" s="104">
        <f>VLOOKUP(B527,A股数据库20240206!$B:$K,7,0)</f>
        <v>0</v>
      </c>
      <c r="K527" s="104">
        <f>VLOOKUP(B527,A股数据库20240206!$B:$K,8,0)</f>
        <v>0</v>
      </c>
      <c r="L527" s="124">
        <f>VLOOKUP(B527,A股数据库20240206!$B:$K,9,0)</f>
        <v>0</v>
      </c>
      <c r="M527" s="124">
        <f>VLOOKUP(B527,A股数据库20240206!$B:$K,10,0)</f>
        <v>0</v>
      </c>
    </row>
    <row r="528" spans="1:13" ht="18" customHeight="1" x14ac:dyDescent="0.15">
      <c r="A528" s="120" t="s">
        <v>10829</v>
      </c>
      <c r="B528" s="121" t="s">
        <v>6602</v>
      </c>
      <c r="C528" s="122">
        <v>87.76</v>
      </c>
      <c r="D528" s="123">
        <v>90.87</v>
      </c>
      <c r="E528" s="104" t="str">
        <f>VLOOKUP(B528,A股数据库20240206!$B:$K,2,0)</f>
        <v>周期</v>
      </c>
      <c r="F528" s="104">
        <f>VLOOKUP(B528,A股数据库20240206!$B:$K,3,0)</f>
        <v>0</v>
      </c>
      <c r="G528" s="124" t="str">
        <f>VLOOKUP(B528,A股数据库20240206!$B:$K,4,0)</f>
        <v>新能源</v>
      </c>
      <c r="H528" s="124">
        <f>VLOOKUP(B528,A股数据库20240206!$B:$K,5,0)</f>
        <v>0</v>
      </c>
      <c r="I528" s="104" t="str">
        <f>VLOOKUP(B528,A股数据库20240206!$B:$K,6,0)</f>
        <v>煤炭</v>
      </c>
      <c r="J528" s="104">
        <f>VLOOKUP(B528,A股数据库20240206!$B:$K,7,0)</f>
        <v>0</v>
      </c>
      <c r="K528" s="104">
        <f>VLOOKUP(B528,A股数据库20240206!$B:$K,8,0)</f>
        <v>0</v>
      </c>
      <c r="L528" s="124" t="str">
        <f>VLOOKUP(B528,A股数据库20240206!$B:$K,9,0)</f>
        <v>光伏</v>
      </c>
      <c r="M528" s="124">
        <f>VLOOKUP(B528,A股数据库20240206!$B:$K,10,0)</f>
        <v>0</v>
      </c>
    </row>
    <row r="529" spans="1:13" ht="18" customHeight="1" x14ac:dyDescent="0.15">
      <c r="A529" s="120" t="s">
        <v>10830</v>
      </c>
      <c r="B529" s="121" t="s">
        <v>7476</v>
      </c>
      <c r="C529" s="122">
        <v>87.73</v>
      </c>
      <c r="D529" s="123">
        <v>85.78</v>
      </c>
      <c r="E529" s="104" t="str">
        <f>VLOOKUP(B529,A股数据库20240206!$B:$K,2,0)</f>
        <v>周期</v>
      </c>
      <c r="F529" s="104">
        <f>VLOOKUP(B529,A股数据库20240206!$B:$K,3,0)</f>
        <v>0</v>
      </c>
      <c r="G529" s="124">
        <f>VLOOKUP(B529,A股数据库20240206!$B:$K,4,0)</f>
        <v>0</v>
      </c>
      <c r="H529" s="124">
        <f>VLOOKUP(B529,A股数据库20240206!$B:$K,5,0)</f>
        <v>0</v>
      </c>
      <c r="I529" s="104" t="str">
        <f>VLOOKUP(B529,A股数据库20240206!$B:$K,6,0)</f>
        <v>化工</v>
      </c>
      <c r="J529" s="104">
        <f>VLOOKUP(B529,A股数据库20240206!$B:$K,7,0)</f>
        <v>0</v>
      </c>
      <c r="K529" s="104">
        <f>VLOOKUP(B529,A股数据库20240206!$B:$K,8,0)</f>
        <v>0</v>
      </c>
      <c r="L529" s="124">
        <f>VLOOKUP(B529,A股数据库20240206!$B:$K,9,0)</f>
        <v>0</v>
      </c>
      <c r="M529" s="124">
        <f>VLOOKUP(B529,A股数据库20240206!$B:$K,10,0)</f>
        <v>0</v>
      </c>
    </row>
    <row r="530" spans="1:13" ht="18" customHeight="1" x14ac:dyDescent="0.15">
      <c r="A530" s="120" t="s">
        <v>10831</v>
      </c>
      <c r="B530" s="121" t="s">
        <v>3628</v>
      </c>
      <c r="C530" s="122">
        <v>87.72</v>
      </c>
      <c r="D530" s="123">
        <v>96.7</v>
      </c>
      <c r="E530" s="104" t="str">
        <f>VLOOKUP(B530,A股数据库20240206!$B:$K,2,0)</f>
        <v>高端制造</v>
      </c>
      <c r="F530" s="104">
        <f>VLOOKUP(B530,A股数据库20240206!$B:$K,3,0)</f>
        <v>0</v>
      </c>
      <c r="G530" s="124">
        <f>VLOOKUP(B530,A股数据库20240206!$B:$K,4,0)</f>
        <v>0</v>
      </c>
      <c r="H530" s="124">
        <f>VLOOKUP(B530,A股数据库20240206!$B:$K,5,0)</f>
        <v>0</v>
      </c>
      <c r="I530" s="104" t="str">
        <f>VLOOKUP(B530,A股数据库20240206!$B:$K,6,0)</f>
        <v>机械</v>
      </c>
      <c r="J530" s="104">
        <f>VLOOKUP(B530,A股数据库20240206!$B:$K,7,0)</f>
        <v>0</v>
      </c>
      <c r="K530" s="104">
        <f>VLOOKUP(B530,A股数据库20240206!$B:$K,8,0)</f>
        <v>0</v>
      </c>
      <c r="L530" s="124">
        <f>VLOOKUP(B530,A股数据库20240206!$B:$K,9,0)</f>
        <v>0</v>
      </c>
      <c r="M530" s="124">
        <f>VLOOKUP(B530,A股数据库20240206!$B:$K,10,0)</f>
        <v>0</v>
      </c>
    </row>
    <row r="531" spans="1:13" ht="18" customHeight="1" x14ac:dyDescent="0.15">
      <c r="A531" s="120" t="s">
        <v>10832</v>
      </c>
      <c r="B531" s="121" t="s">
        <v>5492</v>
      </c>
      <c r="C531" s="122">
        <v>87.71</v>
      </c>
      <c r="D531" s="123">
        <v>89.84</v>
      </c>
      <c r="E531" s="104" t="str">
        <f>VLOOKUP(B531,A股数据库20240206!$B:$K,2,0)</f>
        <v>周期</v>
      </c>
      <c r="F531" s="104">
        <f>VLOOKUP(B531,A股数据库20240206!$B:$K,3,0)</f>
        <v>0</v>
      </c>
      <c r="G531" s="124">
        <f>VLOOKUP(B531,A股数据库20240206!$B:$K,4,0)</f>
        <v>0</v>
      </c>
      <c r="H531" s="124">
        <f>VLOOKUP(B531,A股数据库20240206!$B:$K,5,0)</f>
        <v>0</v>
      </c>
      <c r="I531" s="104" t="str">
        <f>VLOOKUP(B531,A股数据库20240206!$B:$K,6,0)</f>
        <v>化工</v>
      </c>
      <c r="J531" s="104">
        <f>VLOOKUP(B531,A股数据库20240206!$B:$K,7,0)</f>
        <v>0</v>
      </c>
      <c r="K531" s="104">
        <f>VLOOKUP(B531,A股数据库20240206!$B:$K,8,0)</f>
        <v>0</v>
      </c>
      <c r="L531" s="124">
        <f>VLOOKUP(B531,A股数据库20240206!$B:$K,9,0)</f>
        <v>0</v>
      </c>
      <c r="M531" s="124">
        <f>VLOOKUP(B531,A股数据库20240206!$B:$K,10,0)</f>
        <v>0</v>
      </c>
    </row>
    <row r="532" spans="1:13" ht="18" customHeight="1" x14ac:dyDescent="0.15">
      <c r="A532" s="120" t="s">
        <v>10833</v>
      </c>
      <c r="B532" s="121" t="s">
        <v>7762</v>
      </c>
      <c r="C532" s="122">
        <v>87.66</v>
      </c>
      <c r="D532" s="123">
        <v>83.57</v>
      </c>
      <c r="E532" s="104" t="str">
        <f>VLOOKUP(B532,A股数据库20240206!$B:$K,2,0)</f>
        <v>公用事业</v>
      </c>
      <c r="F532" s="104">
        <f>VLOOKUP(B532,A股数据库20240206!$B:$K,3,0)</f>
        <v>0</v>
      </c>
      <c r="G532" s="124">
        <f>VLOOKUP(B532,A股数据库20240206!$B:$K,4,0)</f>
        <v>0</v>
      </c>
      <c r="H532" s="124">
        <f>VLOOKUP(B532,A股数据库20240206!$B:$K,5,0)</f>
        <v>0</v>
      </c>
      <c r="I532" s="104" t="str">
        <f>VLOOKUP(B532,A股数据库20240206!$B:$K,6,0)</f>
        <v>电力</v>
      </c>
      <c r="J532" s="104">
        <f>VLOOKUP(B532,A股数据库20240206!$B:$K,7,0)</f>
        <v>0</v>
      </c>
      <c r="K532" s="104">
        <f>VLOOKUP(B532,A股数据库20240206!$B:$K,8,0)</f>
        <v>0</v>
      </c>
      <c r="L532" s="124">
        <f>VLOOKUP(B532,A股数据库20240206!$B:$K,9,0)</f>
        <v>0</v>
      </c>
      <c r="M532" s="124">
        <f>VLOOKUP(B532,A股数据库20240206!$B:$K,10,0)</f>
        <v>0</v>
      </c>
    </row>
    <row r="533" spans="1:13" ht="18" customHeight="1" x14ac:dyDescent="0.15">
      <c r="A533" s="120" t="s">
        <v>10834</v>
      </c>
      <c r="B533" s="121" t="s">
        <v>538</v>
      </c>
      <c r="C533" s="122">
        <v>87.65</v>
      </c>
      <c r="D533" s="123">
        <v>84.52</v>
      </c>
      <c r="E533" s="104" t="str">
        <f>VLOOKUP(B533,A股数据库20240206!$B:$K,2,0)</f>
        <v>大金融</v>
      </c>
      <c r="F533" s="104">
        <f>VLOOKUP(B533,A股数据库20240206!$B:$K,3,0)</f>
        <v>0</v>
      </c>
      <c r="G533" s="124">
        <f>VLOOKUP(B533,A股数据库20240206!$B:$K,4,0)</f>
        <v>0</v>
      </c>
      <c r="H533" s="124">
        <f>VLOOKUP(B533,A股数据库20240206!$B:$K,5,0)</f>
        <v>0</v>
      </c>
      <c r="I533" s="104" t="str">
        <f>VLOOKUP(B533,A股数据库20240206!$B:$K,6,0)</f>
        <v>大金融</v>
      </c>
      <c r="J533" s="104">
        <f>VLOOKUP(B533,A股数据库20240206!$B:$K,7,0)</f>
        <v>0</v>
      </c>
      <c r="K533" s="104">
        <f>VLOOKUP(B533,A股数据库20240206!$B:$K,8,0)</f>
        <v>0</v>
      </c>
      <c r="L533" s="124">
        <f>VLOOKUP(B533,A股数据库20240206!$B:$K,9,0)</f>
        <v>0</v>
      </c>
      <c r="M533" s="124">
        <f>VLOOKUP(B533,A股数据库20240206!$B:$K,10,0)</f>
        <v>0</v>
      </c>
    </row>
    <row r="534" spans="1:13" ht="18" customHeight="1" x14ac:dyDescent="0.15">
      <c r="A534" s="120" t="s">
        <v>10835</v>
      </c>
      <c r="B534" s="121" t="s">
        <v>9871</v>
      </c>
      <c r="C534" s="122">
        <v>87.64</v>
      </c>
      <c r="D534" s="123">
        <v>81.78</v>
      </c>
      <c r="E534" s="104" t="str">
        <f>VLOOKUP(B534,A股数据库20240206!$B:$K,2,0)</f>
        <v>地产基建</v>
      </c>
      <c r="F534" s="104">
        <f>VLOOKUP(B534,A股数据库20240206!$B:$K,3,0)</f>
        <v>0</v>
      </c>
      <c r="G534" s="124">
        <f>VLOOKUP(B534,A股数据库20240206!$B:$K,4,0)</f>
        <v>0</v>
      </c>
      <c r="H534" s="124">
        <f>VLOOKUP(B534,A股数据库20240206!$B:$K,5,0)</f>
        <v>0</v>
      </c>
      <c r="I534" s="104" t="str">
        <f>VLOOKUP(B534,A股数据库20240206!$B:$K,6,0)</f>
        <v>基建</v>
      </c>
      <c r="J534" s="104">
        <f>VLOOKUP(B534,A股数据库20240206!$B:$K,7,0)</f>
        <v>0</v>
      </c>
      <c r="K534" s="104">
        <f>VLOOKUP(B534,A股数据库20240206!$B:$K,8,0)</f>
        <v>0</v>
      </c>
      <c r="L534" s="124">
        <f>VLOOKUP(B534,A股数据库20240206!$B:$K,9,0)</f>
        <v>0</v>
      </c>
      <c r="M534" s="124">
        <f>VLOOKUP(B534,A股数据库20240206!$B:$K,10,0)</f>
        <v>0</v>
      </c>
    </row>
    <row r="535" spans="1:13" ht="18" customHeight="1" x14ac:dyDescent="0.15">
      <c r="A535" s="120" t="s">
        <v>10836</v>
      </c>
      <c r="B535" s="121" t="s">
        <v>9483</v>
      </c>
      <c r="C535" s="122">
        <v>87.57</v>
      </c>
      <c r="D535" s="123">
        <v>80.3</v>
      </c>
      <c r="E535" s="104" t="str">
        <f>VLOOKUP(B535,A股数据库20240206!$B:$K,2,0)</f>
        <v>地产基建</v>
      </c>
      <c r="F535" s="104" t="str">
        <f>VLOOKUP(B535,A股数据库20240206!$B:$K,3,0)</f>
        <v>大科技</v>
      </c>
      <c r="G535" s="124">
        <f>VLOOKUP(B535,A股数据库20240206!$B:$K,4,0)</f>
        <v>0</v>
      </c>
      <c r="H535" s="124">
        <f>VLOOKUP(B535,A股数据库20240206!$B:$K,5,0)</f>
        <v>0</v>
      </c>
      <c r="I535" s="104" t="str">
        <f>VLOOKUP(B535,A股数据库20240206!$B:$K,6,0)</f>
        <v>基建</v>
      </c>
      <c r="J535" s="104" t="str">
        <f>VLOOKUP(B535,A股数据库20240206!$B:$K,7,0)</f>
        <v>电子</v>
      </c>
      <c r="K535" s="104">
        <f>VLOOKUP(B535,A股数据库20240206!$B:$K,8,0)</f>
        <v>0</v>
      </c>
      <c r="L535" s="124">
        <f>VLOOKUP(B535,A股数据库20240206!$B:$K,9,0)</f>
        <v>0</v>
      </c>
      <c r="M535" s="124">
        <f>VLOOKUP(B535,A股数据库20240206!$B:$K,10,0)</f>
        <v>0</v>
      </c>
    </row>
    <row r="536" spans="1:13" ht="18" customHeight="1" x14ac:dyDescent="0.15">
      <c r="A536" s="120" t="s">
        <v>10837</v>
      </c>
      <c r="B536" s="121" t="s">
        <v>6094</v>
      </c>
      <c r="C536" s="122">
        <v>87.54</v>
      </c>
      <c r="D536" s="123">
        <v>76.739999999999995</v>
      </c>
      <c r="E536" s="104" t="str">
        <f>VLOOKUP(B536,A股数据库20240206!$B:$K,2,0)</f>
        <v>地产基建</v>
      </c>
      <c r="F536" s="104">
        <f>VLOOKUP(B536,A股数据库20240206!$B:$K,3,0)</f>
        <v>0</v>
      </c>
      <c r="G536" s="124">
        <f>VLOOKUP(B536,A股数据库20240206!$B:$K,4,0)</f>
        <v>0</v>
      </c>
      <c r="H536" s="124">
        <f>VLOOKUP(B536,A股数据库20240206!$B:$K,5,0)</f>
        <v>0</v>
      </c>
      <c r="I536" s="104" t="str">
        <f>VLOOKUP(B536,A股数据库20240206!$B:$K,6,0)</f>
        <v>房地产</v>
      </c>
      <c r="J536" s="104">
        <f>VLOOKUP(B536,A股数据库20240206!$B:$K,7,0)</f>
        <v>0</v>
      </c>
      <c r="K536" s="104">
        <f>VLOOKUP(B536,A股数据库20240206!$B:$K,8,0)</f>
        <v>0</v>
      </c>
      <c r="L536" s="124">
        <f>VLOOKUP(B536,A股数据库20240206!$B:$K,9,0)</f>
        <v>0</v>
      </c>
      <c r="M536" s="124">
        <f>VLOOKUP(B536,A股数据库20240206!$B:$K,10,0)</f>
        <v>0</v>
      </c>
    </row>
    <row r="537" spans="1:13" ht="18" customHeight="1" x14ac:dyDescent="0.15">
      <c r="A537" s="120" t="s">
        <v>10838</v>
      </c>
      <c r="B537" s="121" t="s">
        <v>8888</v>
      </c>
      <c r="C537" s="122">
        <v>87.52</v>
      </c>
      <c r="D537" s="123">
        <v>55.6</v>
      </c>
      <c r="E537" s="104" t="str">
        <f>VLOOKUP(B537,A股数据库20240206!$B:$K,2,0)</f>
        <v>乡村振兴</v>
      </c>
      <c r="F537" s="104">
        <f>VLOOKUP(B537,A股数据库20240206!$B:$K,3,0)</f>
        <v>0</v>
      </c>
      <c r="G537" s="124" t="str">
        <f>VLOOKUP(B537,A股数据库20240206!$B:$K,4,0)</f>
        <v>周期</v>
      </c>
      <c r="H537" s="124">
        <f>VLOOKUP(B537,A股数据库20240206!$B:$K,5,0)</f>
        <v>0</v>
      </c>
      <c r="I537" s="104" t="str">
        <f>VLOOKUP(B537,A股数据库20240206!$B:$K,6,0)</f>
        <v>乡村振兴</v>
      </c>
      <c r="J537" s="104">
        <f>VLOOKUP(B537,A股数据库20240206!$B:$K,7,0)</f>
        <v>0</v>
      </c>
      <c r="K537" s="104">
        <f>VLOOKUP(B537,A股数据库20240206!$B:$K,8,0)</f>
        <v>0</v>
      </c>
      <c r="L537" s="124" t="str">
        <f>VLOOKUP(B537,A股数据库20240206!$B:$K,9,0)</f>
        <v>化工</v>
      </c>
      <c r="M537" s="124">
        <f>VLOOKUP(B537,A股数据库20240206!$B:$K,10,0)</f>
        <v>0</v>
      </c>
    </row>
    <row r="538" spans="1:13" ht="18" customHeight="1" x14ac:dyDescent="0.15">
      <c r="A538" s="120" t="s">
        <v>10839</v>
      </c>
      <c r="B538" s="121" t="s">
        <v>5826</v>
      </c>
      <c r="C538" s="122">
        <v>87.52</v>
      </c>
      <c r="D538" s="123">
        <v>80.42</v>
      </c>
      <c r="E538" s="104" t="str">
        <f>VLOOKUP(B538,A股数据库20240206!$B:$K,2,0)</f>
        <v>运输业</v>
      </c>
      <c r="F538" s="104">
        <f>VLOOKUP(B538,A股数据库20240206!$B:$K,3,0)</f>
        <v>0</v>
      </c>
      <c r="G538" s="124" t="str">
        <f>VLOOKUP(B538,A股数据库20240206!$B:$K,4,0)</f>
        <v>地产基建</v>
      </c>
      <c r="H538" s="124">
        <f>VLOOKUP(B538,A股数据库20240206!$B:$K,5,0)</f>
        <v>0</v>
      </c>
      <c r="I538" s="104" t="str">
        <f>VLOOKUP(B538,A股数据库20240206!$B:$K,6,0)</f>
        <v>运输业</v>
      </c>
      <c r="J538" s="104">
        <f>VLOOKUP(B538,A股数据库20240206!$B:$K,7,0)</f>
        <v>0</v>
      </c>
      <c r="K538" s="104">
        <f>VLOOKUP(B538,A股数据库20240206!$B:$K,8,0)</f>
        <v>0</v>
      </c>
      <c r="L538" s="124" t="str">
        <f>VLOOKUP(B538,A股数据库20240206!$B:$K,9,0)</f>
        <v>基建</v>
      </c>
      <c r="M538" s="124">
        <f>VLOOKUP(B538,A股数据库20240206!$B:$K,10,0)</f>
        <v>0</v>
      </c>
    </row>
    <row r="539" spans="1:13" ht="18" customHeight="1" x14ac:dyDescent="0.15">
      <c r="A539" s="120" t="s">
        <v>10840</v>
      </c>
      <c r="B539" s="121" t="s">
        <v>7584</v>
      </c>
      <c r="C539" s="122">
        <v>87.42</v>
      </c>
      <c r="D539" s="123">
        <v>82.9</v>
      </c>
      <c r="E539" s="104" t="str">
        <f>VLOOKUP(B539,A股数据库20240206!$B:$K,2,0)</f>
        <v>高端制造</v>
      </c>
      <c r="F539" s="104">
        <f>VLOOKUP(B539,A股数据库20240206!$B:$K,3,0)</f>
        <v>0</v>
      </c>
      <c r="G539" s="124">
        <f>VLOOKUP(B539,A股数据库20240206!$B:$K,4,0)</f>
        <v>0</v>
      </c>
      <c r="H539" s="124">
        <f>VLOOKUP(B539,A股数据库20240206!$B:$K,5,0)</f>
        <v>0</v>
      </c>
      <c r="I539" s="104" t="str">
        <f>VLOOKUP(B539,A股数据库20240206!$B:$K,6,0)</f>
        <v>机械</v>
      </c>
      <c r="J539" s="104">
        <f>VLOOKUP(B539,A股数据库20240206!$B:$K,7,0)</f>
        <v>0</v>
      </c>
      <c r="K539" s="104">
        <f>VLOOKUP(B539,A股数据库20240206!$B:$K,8,0)</f>
        <v>0</v>
      </c>
      <c r="L539" s="124">
        <f>VLOOKUP(B539,A股数据库20240206!$B:$K,9,0)</f>
        <v>0</v>
      </c>
      <c r="M539" s="124">
        <f>VLOOKUP(B539,A股数据库20240206!$B:$K,10,0)</f>
        <v>0</v>
      </c>
    </row>
    <row r="540" spans="1:13" ht="18" customHeight="1" x14ac:dyDescent="0.15">
      <c r="A540" s="120" t="s">
        <v>10841</v>
      </c>
      <c r="B540" s="121" t="s">
        <v>3754</v>
      </c>
      <c r="C540" s="122">
        <v>87.42</v>
      </c>
      <c r="D540" s="123">
        <v>96.84</v>
      </c>
      <c r="E540" s="104" t="str">
        <f>VLOOKUP(B540,A股数据库20240206!$B:$K,2,0)</f>
        <v>高端制造</v>
      </c>
      <c r="F540" s="104">
        <f>VLOOKUP(B540,A股数据库20240206!$B:$K,3,0)</f>
        <v>0</v>
      </c>
      <c r="G540" s="124">
        <f>VLOOKUP(B540,A股数据库20240206!$B:$K,4,0)</f>
        <v>0</v>
      </c>
      <c r="H540" s="124">
        <f>VLOOKUP(B540,A股数据库20240206!$B:$K,5,0)</f>
        <v>0</v>
      </c>
      <c r="I540" s="104" t="str">
        <f>VLOOKUP(B540,A股数据库20240206!$B:$K,6,0)</f>
        <v>机械</v>
      </c>
      <c r="J540" s="104">
        <f>VLOOKUP(B540,A股数据库20240206!$B:$K,7,0)</f>
        <v>0</v>
      </c>
      <c r="K540" s="104">
        <f>VLOOKUP(B540,A股数据库20240206!$B:$K,8,0)</f>
        <v>0</v>
      </c>
      <c r="L540" s="124">
        <f>VLOOKUP(B540,A股数据库20240206!$B:$K,9,0)</f>
        <v>0</v>
      </c>
      <c r="M540" s="124">
        <f>VLOOKUP(B540,A股数据库20240206!$B:$K,10,0)</f>
        <v>0</v>
      </c>
    </row>
    <row r="541" spans="1:13" ht="18" customHeight="1" x14ac:dyDescent="0.15">
      <c r="A541" s="120" t="s">
        <v>10842</v>
      </c>
      <c r="B541" s="121" t="s">
        <v>9907</v>
      </c>
      <c r="C541" s="122">
        <v>87.4</v>
      </c>
      <c r="D541" s="123">
        <v>78.28</v>
      </c>
      <c r="E541" s="104" t="str">
        <f>VLOOKUP(B541,A股数据库20240206!$B:$K,2,0)</f>
        <v>新能源</v>
      </c>
      <c r="F541" s="104">
        <f>VLOOKUP(B541,A股数据库20240206!$B:$K,3,0)</f>
        <v>0</v>
      </c>
      <c r="G541" s="124">
        <f>VLOOKUP(B541,A股数据库20240206!$B:$K,4,0)</f>
        <v>0</v>
      </c>
      <c r="H541" s="124">
        <f>VLOOKUP(B541,A股数据库20240206!$B:$K,5,0)</f>
        <v>0</v>
      </c>
      <c r="I541" s="104" t="str">
        <f>VLOOKUP(B541,A股数据库20240206!$B:$K,6,0)</f>
        <v>光伏</v>
      </c>
      <c r="J541" s="104">
        <f>VLOOKUP(B541,A股数据库20240206!$B:$K,7,0)</f>
        <v>0</v>
      </c>
      <c r="K541" s="104">
        <f>VLOOKUP(B541,A股数据库20240206!$B:$K,8,0)</f>
        <v>0</v>
      </c>
      <c r="L541" s="124">
        <f>VLOOKUP(B541,A股数据库20240206!$B:$K,9,0)</f>
        <v>0</v>
      </c>
      <c r="M541" s="124">
        <f>VLOOKUP(B541,A股数据库20240206!$B:$K,10,0)</f>
        <v>0</v>
      </c>
    </row>
    <row r="542" spans="1:13" ht="18" customHeight="1" x14ac:dyDescent="0.15">
      <c r="A542" s="120" t="s">
        <v>10843</v>
      </c>
      <c r="B542" s="121" t="s">
        <v>6158</v>
      </c>
      <c r="C542" s="122">
        <v>87.4</v>
      </c>
      <c r="D542" s="123">
        <v>78.790000000000006</v>
      </c>
      <c r="E542" s="104" t="str">
        <f>VLOOKUP(B542,A股数据库20240206!$B:$K,2,0)</f>
        <v>地产基建</v>
      </c>
      <c r="F542" s="104">
        <f>VLOOKUP(B542,A股数据库20240206!$B:$K,3,0)</f>
        <v>0</v>
      </c>
      <c r="G542" s="124">
        <f>VLOOKUP(B542,A股数据库20240206!$B:$K,4,0)</f>
        <v>0</v>
      </c>
      <c r="H542" s="124">
        <f>VLOOKUP(B542,A股数据库20240206!$B:$K,5,0)</f>
        <v>0</v>
      </c>
      <c r="I542" s="104" t="str">
        <f>VLOOKUP(B542,A股数据库20240206!$B:$K,6,0)</f>
        <v>基建</v>
      </c>
      <c r="J542" s="104">
        <f>VLOOKUP(B542,A股数据库20240206!$B:$K,7,0)</f>
        <v>0</v>
      </c>
      <c r="K542" s="104">
        <f>VLOOKUP(B542,A股数据库20240206!$B:$K,8,0)</f>
        <v>0</v>
      </c>
      <c r="L542" s="124">
        <f>VLOOKUP(B542,A股数据库20240206!$B:$K,9,0)</f>
        <v>0</v>
      </c>
      <c r="M542" s="124">
        <f>VLOOKUP(B542,A股数据库20240206!$B:$K,10,0)</f>
        <v>0</v>
      </c>
    </row>
    <row r="543" spans="1:13" ht="18" customHeight="1" x14ac:dyDescent="0.15">
      <c r="A543" s="120" t="s">
        <v>10844</v>
      </c>
      <c r="B543" s="121" t="s">
        <v>7258</v>
      </c>
      <c r="C543" s="122">
        <v>87.4</v>
      </c>
      <c r="D543" s="123">
        <v>85.69</v>
      </c>
      <c r="E543" s="104" t="str">
        <f>VLOOKUP(B543,A股数据库20240206!$B:$K,2,0)</f>
        <v>大科技</v>
      </c>
      <c r="F543" s="104">
        <f>VLOOKUP(B543,A股数据库20240206!$B:$K,3,0)</f>
        <v>0</v>
      </c>
      <c r="G543" s="124">
        <f>VLOOKUP(B543,A股数据库20240206!$B:$K,4,0)</f>
        <v>0</v>
      </c>
      <c r="H543" s="124">
        <f>VLOOKUP(B543,A股数据库20240206!$B:$K,5,0)</f>
        <v>0</v>
      </c>
      <c r="I543" s="104" t="str">
        <f>VLOOKUP(B543,A股数据库20240206!$B:$K,6,0)</f>
        <v>传媒</v>
      </c>
      <c r="J543" s="104">
        <f>VLOOKUP(B543,A股数据库20240206!$B:$K,7,0)</f>
        <v>0</v>
      </c>
      <c r="K543" s="104">
        <f>VLOOKUP(B543,A股数据库20240206!$B:$K,8,0)</f>
        <v>0</v>
      </c>
      <c r="L543" s="124">
        <f>VLOOKUP(B543,A股数据库20240206!$B:$K,9,0)</f>
        <v>0</v>
      </c>
      <c r="M543" s="124">
        <f>VLOOKUP(B543,A股数据库20240206!$B:$K,10,0)</f>
        <v>0</v>
      </c>
    </row>
    <row r="544" spans="1:13" ht="18" customHeight="1" x14ac:dyDescent="0.15">
      <c r="A544" s="120" t="s">
        <v>10845</v>
      </c>
      <c r="B544" s="121" t="s">
        <v>5904</v>
      </c>
      <c r="C544" s="122">
        <v>87.39</v>
      </c>
      <c r="D544" s="123">
        <v>81.900000000000006</v>
      </c>
      <c r="E544" s="104" t="str">
        <f>VLOOKUP(B544,A股数据库20240206!$B:$K,2,0)</f>
        <v>地产基建</v>
      </c>
      <c r="F544" s="104">
        <f>VLOOKUP(B544,A股数据库20240206!$B:$K,3,0)</f>
        <v>0</v>
      </c>
      <c r="G544" s="124">
        <f>VLOOKUP(B544,A股数据库20240206!$B:$K,4,0)</f>
        <v>0</v>
      </c>
      <c r="H544" s="124">
        <f>VLOOKUP(B544,A股数据库20240206!$B:$K,5,0)</f>
        <v>0</v>
      </c>
      <c r="I544" s="104" t="str">
        <f>VLOOKUP(B544,A股数据库20240206!$B:$K,6,0)</f>
        <v>房地产</v>
      </c>
      <c r="J544" s="104">
        <f>VLOOKUP(B544,A股数据库20240206!$B:$K,7,0)</f>
        <v>0</v>
      </c>
      <c r="K544" s="104">
        <f>VLOOKUP(B544,A股数据库20240206!$B:$K,8,0)</f>
        <v>0</v>
      </c>
      <c r="L544" s="124">
        <f>VLOOKUP(B544,A股数据库20240206!$B:$K,9,0)</f>
        <v>0</v>
      </c>
      <c r="M544" s="124">
        <f>VLOOKUP(B544,A股数据库20240206!$B:$K,10,0)</f>
        <v>0</v>
      </c>
    </row>
    <row r="545" spans="1:13" ht="18" customHeight="1" x14ac:dyDescent="0.15">
      <c r="A545" s="120" t="s">
        <v>10846</v>
      </c>
      <c r="B545" s="121" t="s">
        <v>6902</v>
      </c>
      <c r="C545" s="122">
        <v>87.37</v>
      </c>
      <c r="D545" s="123">
        <v>57.42</v>
      </c>
      <c r="E545" s="104" t="str">
        <f>VLOOKUP(B545,A股数据库20240206!$B:$K,2,0)</f>
        <v>地产基建</v>
      </c>
      <c r="F545" s="104">
        <f>VLOOKUP(B545,A股数据库20240206!$B:$K,3,0)</f>
        <v>0</v>
      </c>
      <c r="G545" s="124">
        <f>VLOOKUP(B545,A股数据库20240206!$B:$K,4,0)</f>
        <v>0</v>
      </c>
      <c r="H545" s="124">
        <f>VLOOKUP(B545,A股数据库20240206!$B:$K,5,0)</f>
        <v>0</v>
      </c>
      <c r="I545" s="104" t="str">
        <f>VLOOKUP(B545,A股数据库20240206!$B:$K,6,0)</f>
        <v>基建</v>
      </c>
      <c r="J545" s="104">
        <f>VLOOKUP(B545,A股数据库20240206!$B:$K,7,0)</f>
        <v>0</v>
      </c>
      <c r="K545" s="104">
        <f>VLOOKUP(B545,A股数据库20240206!$B:$K,8,0)</f>
        <v>0</v>
      </c>
      <c r="L545" s="124">
        <f>VLOOKUP(B545,A股数据库20240206!$B:$K,9,0)</f>
        <v>0</v>
      </c>
      <c r="M545" s="124">
        <f>VLOOKUP(B545,A股数据库20240206!$B:$K,10,0)</f>
        <v>0</v>
      </c>
    </row>
    <row r="546" spans="1:13" ht="18" customHeight="1" x14ac:dyDescent="0.15">
      <c r="A546" s="120" t="s">
        <v>10847</v>
      </c>
      <c r="B546" s="121" t="s">
        <v>408</v>
      </c>
      <c r="C546" s="122">
        <v>87.35</v>
      </c>
      <c r="D546" s="123">
        <v>84.94</v>
      </c>
      <c r="E546" s="104" t="str">
        <f>VLOOKUP(B546,A股数据库20240206!$B:$K,2,0)</f>
        <v>运输业</v>
      </c>
      <c r="F546" s="104">
        <f>VLOOKUP(B546,A股数据库20240206!$B:$K,3,0)</f>
        <v>0</v>
      </c>
      <c r="G546" s="124">
        <f>VLOOKUP(B546,A股数据库20240206!$B:$K,4,0)</f>
        <v>0</v>
      </c>
      <c r="H546" s="124">
        <f>VLOOKUP(B546,A股数据库20240206!$B:$K,5,0)</f>
        <v>0</v>
      </c>
      <c r="I546" s="104" t="str">
        <f>VLOOKUP(B546,A股数据库20240206!$B:$K,6,0)</f>
        <v>运输业</v>
      </c>
      <c r="J546" s="104">
        <f>VLOOKUP(B546,A股数据库20240206!$B:$K,7,0)</f>
        <v>0</v>
      </c>
      <c r="K546" s="104">
        <f>VLOOKUP(B546,A股数据库20240206!$B:$K,8,0)</f>
        <v>0</v>
      </c>
      <c r="L546" s="124">
        <f>VLOOKUP(B546,A股数据库20240206!$B:$K,9,0)</f>
        <v>0</v>
      </c>
      <c r="M546" s="124">
        <f>VLOOKUP(B546,A股数据库20240206!$B:$K,10,0)</f>
        <v>0</v>
      </c>
    </row>
    <row r="547" spans="1:13" ht="18" customHeight="1" x14ac:dyDescent="0.15">
      <c r="A547" s="120" t="s">
        <v>10848</v>
      </c>
      <c r="B547" s="121" t="s">
        <v>284</v>
      </c>
      <c r="C547" s="122">
        <v>87.34</v>
      </c>
      <c r="D547" s="123">
        <v>79.47</v>
      </c>
      <c r="E547" s="104" t="str">
        <f>VLOOKUP(B547,A股数据库20240206!$B:$K,2,0)</f>
        <v>地产基建</v>
      </c>
      <c r="F547" s="104">
        <f>VLOOKUP(B547,A股数据库20240206!$B:$K,3,0)</f>
        <v>0</v>
      </c>
      <c r="G547" s="124">
        <f>VLOOKUP(B547,A股数据库20240206!$B:$K,4,0)</f>
        <v>0</v>
      </c>
      <c r="H547" s="124">
        <f>VLOOKUP(B547,A股数据库20240206!$B:$K,5,0)</f>
        <v>0</v>
      </c>
      <c r="I547" s="104" t="str">
        <f>VLOOKUP(B547,A股数据库20240206!$B:$K,6,0)</f>
        <v>基建</v>
      </c>
      <c r="J547" s="104">
        <f>VLOOKUP(B547,A股数据库20240206!$B:$K,7,0)</f>
        <v>0</v>
      </c>
      <c r="K547" s="104">
        <f>VLOOKUP(B547,A股数据库20240206!$B:$K,8,0)</f>
        <v>0</v>
      </c>
      <c r="L547" s="124">
        <f>VLOOKUP(B547,A股数据库20240206!$B:$K,9,0)</f>
        <v>0</v>
      </c>
      <c r="M547" s="124">
        <f>VLOOKUP(B547,A股数据库20240206!$B:$K,10,0)</f>
        <v>0</v>
      </c>
    </row>
    <row r="548" spans="1:13" ht="18" customHeight="1" x14ac:dyDescent="0.15">
      <c r="A548" s="120" t="s">
        <v>10849</v>
      </c>
      <c r="B548" s="121" t="s">
        <v>5852</v>
      </c>
      <c r="C548" s="122">
        <v>87.34</v>
      </c>
      <c r="D548" s="123">
        <v>89.99</v>
      </c>
      <c r="E548" s="104" t="str">
        <f>VLOOKUP(B548,A股数据库20240206!$B:$K,2,0)</f>
        <v>运输业</v>
      </c>
      <c r="F548" s="104">
        <f>VLOOKUP(B548,A股数据库20240206!$B:$K,3,0)</f>
        <v>0</v>
      </c>
      <c r="G548" s="124">
        <f>VLOOKUP(B548,A股数据库20240206!$B:$K,4,0)</f>
        <v>0</v>
      </c>
      <c r="H548" s="124">
        <f>VLOOKUP(B548,A股数据库20240206!$B:$K,5,0)</f>
        <v>0</v>
      </c>
      <c r="I548" s="104" t="str">
        <f>VLOOKUP(B548,A股数据库20240206!$B:$K,6,0)</f>
        <v>运输业</v>
      </c>
      <c r="J548" s="104">
        <f>VLOOKUP(B548,A股数据库20240206!$B:$K,7,0)</f>
        <v>0</v>
      </c>
      <c r="K548" s="104">
        <f>VLOOKUP(B548,A股数据库20240206!$B:$K,8,0)</f>
        <v>0</v>
      </c>
      <c r="L548" s="124">
        <f>VLOOKUP(B548,A股数据库20240206!$B:$K,9,0)</f>
        <v>0</v>
      </c>
      <c r="M548" s="124">
        <f>VLOOKUP(B548,A股数据库20240206!$B:$K,10,0)</f>
        <v>0</v>
      </c>
    </row>
    <row r="549" spans="1:13" ht="18" customHeight="1" x14ac:dyDescent="0.15">
      <c r="A549" s="120" t="s">
        <v>10850</v>
      </c>
      <c r="B549" s="121" t="s">
        <v>7240</v>
      </c>
      <c r="C549" s="122">
        <v>87.33</v>
      </c>
      <c r="D549" s="123">
        <v>92.71</v>
      </c>
      <c r="E549" s="104" t="str">
        <f>VLOOKUP(B549,A股数据库20240206!$B:$K,2,0)</f>
        <v>汽车产业</v>
      </c>
      <c r="F549" s="104">
        <f>VLOOKUP(B549,A股数据库20240206!$B:$K,3,0)</f>
        <v>0</v>
      </c>
      <c r="G549" s="124">
        <f>VLOOKUP(B549,A股数据库20240206!$B:$K,4,0)</f>
        <v>0</v>
      </c>
      <c r="H549" s="124">
        <f>VLOOKUP(B549,A股数据库20240206!$B:$K,5,0)</f>
        <v>0</v>
      </c>
      <c r="I549" s="104" t="str">
        <f>VLOOKUP(B549,A股数据库20240206!$B:$K,6,0)</f>
        <v>汽车产业</v>
      </c>
      <c r="J549" s="104">
        <f>VLOOKUP(B549,A股数据库20240206!$B:$K,7,0)</f>
        <v>0</v>
      </c>
      <c r="K549" s="104">
        <f>VLOOKUP(B549,A股数据库20240206!$B:$K,8,0)</f>
        <v>0</v>
      </c>
      <c r="L549" s="124">
        <f>VLOOKUP(B549,A股数据库20240206!$B:$K,9,0)</f>
        <v>0</v>
      </c>
      <c r="M549" s="124">
        <f>VLOOKUP(B549,A股数据库20240206!$B:$K,10,0)</f>
        <v>0</v>
      </c>
    </row>
    <row r="550" spans="1:13" ht="18" customHeight="1" x14ac:dyDescent="0.15">
      <c r="A550" s="120" t="s">
        <v>10851</v>
      </c>
      <c r="B550" s="121" t="s">
        <v>2428</v>
      </c>
      <c r="C550" s="122">
        <v>87.33</v>
      </c>
      <c r="D550" s="123">
        <v>83.96</v>
      </c>
      <c r="E550" s="104" t="str">
        <f>VLOOKUP(B550,A股数据库20240206!$B:$K,2,0)</f>
        <v>大金融</v>
      </c>
      <c r="F550" s="104">
        <f>VLOOKUP(B550,A股数据库20240206!$B:$K,3,0)</f>
        <v>0</v>
      </c>
      <c r="G550" s="124">
        <f>VLOOKUP(B550,A股数据库20240206!$B:$K,4,0)</f>
        <v>0</v>
      </c>
      <c r="H550" s="124">
        <f>VLOOKUP(B550,A股数据库20240206!$B:$K,5,0)</f>
        <v>0</v>
      </c>
      <c r="I550" s="104" t="str">
        <f>VLOOKUP(B550,A股数据库20240206!$B:$K,6,0)</f>
        <v>大金融</v>
      </c>
      <c r="J550" s="104">
        <f>VLOOKUP(B550,A股数据库20240206!$B:$K,7,0)</f>
        <v>0</v>
      </c>
      <c r="K550" s="104">
        <f>VLOOKUP(B550,A股数据库20240206!$B:$K,8,0)</f>
        <v>0</v>
      </c>
      <c r="L550" s="124">
        <f>VLOOKUP(B550,A股数据库20240206!$B:$K,9,0)</f>
        <v>0</v>
      </c>
      <c r="M550" s="124">
        <f>VLOOKUP(B550,A股数据库20240206!$B:$K,10,0)</f>
        <v>0</v>
      </c>
    </row>
    <row r="551" spans="1:13" ht="18" customHeight="1" x14ac:dyDescent="0.15">
      <c r="A551" s="120" t="s">
        <v>10852</v>
      </c>
      <c r="B551" s="121" t="s">
        <v>7636</v>
      </c>
      <c r="C551" s="122">
        <v>87.32</v>
      </c>
      <c r="D551" s="123">
        <v>83.41</v>
      </c>
      <c r="E551" s="104" t="str">
        <f>VLOOKUP(B551,A股数据库20240206!$B:$K,2,0)</f>
        <v>大消费</v>
      </c>
      <c r="F551" s="104">
        <f>VLOOKUP(B551,A股数据库20240206!$B:$K,3,0)</f>
        <v>0</v>
      </c>
      <c r="G551" s="124">
        <f>VLOOKUP(B551,A股数据库20240206!$B:$K,4,0)</f>
        <v>0</v>
      </c>
      <c r="H551" s="124">
        <f>VLOOKUP(B551,A股数据库20240206!$B:$K,5,0)</f>
        <v>0</v>
      </c>
      <c r="I551" s="104" t="str">
        <f>VLOOKUP(B551,A股数据库20240206!$B:$K,6,0)</f>
        <v>纺织服饰</v>
      </c>
      <c r="J551" s="104">
        <f>VLOOKUP(B551,A股数据库20240206!$B:$K,7,0)</f>
        <v>0</v>
      </c>
      <c r="K551" s="104">
        <f>VLOOKUP(B551,A股数据库20240206!$B:$K,8,0)</f>
        <v>0</v>
      </c>
      <c r="L551" s="124">
        <f>VLOOKUP(B551,A股数据库20240206!$B:$K,9,0)</f>
        <v>0</v>
      </c>
      <c r="M551" s="124">
        <f>VLOOKUP(B551,A股数据库20240206!$B:$K,10,0)</f>
        <v>0</v>
      </c>
    </row>
    <row r="552" spans="1:13" ht="18" customHeight="1" x14ac:dyDescent="0.15">
      <c r="A552" s="120" t="s">
        <v>10853</v>
      </c>
      <c r="B552" s="121" t="s">
        <v>6184</v>
      </c>
      <c r="C552" s="122">
        <v>87.32</v>
      </c>
      <c r="D552" s="123">
        <v>85.44</v>
      </c>
      <c r="E552" s="104" t="str">
        <f>VLOOKUP(B552,A股数据库20240206!$B:$K,2,0)</f>
        <v>地产基建</v>
      </c>
      <c r="F552" s="104">
        <f>VLOOKUP(B552,A股数据库20240206!$B:$K,3,0)</f>
        <v>0</v>
      </c>
      <c r="G552" s="124">
        <f>VLOOKUP(B552,A股数据库20240206!$B:$K,4,0)</f>
        <v>0</v>
      </c>
      <c r="H552" s="124">
        <f>VLOOKUP(B552,A股数据库20240206!$B:$K,5,0)</f>
        <v>0</v>
      </c>
      <c r="I552" s="104" t="str">
        <f>VLOOKUP(B552,A股数据库20240206!$B:$K,6,0)</f>
        <v>房地产</v>
      </c>
      <c r="J552" s="104">
        <f>VLOOKUP(B552,A股数据库20240206!$B:$K,7,0)</f>
        <v>0</v>
      </c>
      <c r="K552" s="104">
        <f>VLOOKUP(B552,A股数据库20240206!$B:$K,8,0)</f>
        <v>0</v>
      </c>
      <c r="L552" s="124">
        <f>VLOOKUP(B552,A股数据库20240206!$B:$K,9,0)</f>
        <v>0</v>
      </c>
      <c r="M552" s="124">
        <f>VLOOKUP(B552,A股数据库20240206!$B:$K,10,0)</f>
        <v>0</v>
      </c>
    </row>
    <row r="553" spans="1:13" ht="18" customHeight="1" x14ac:dyDescent="0.15">
      <c r="A553" s="120" t="s">
        <v>10854</v>
      </c>
      <c r="B553" s="121" t="s">
        <v>560</v>
      </c>
      <c r="C553" s="122">
        <v>87.31</v>
      </c>
      <c r="D553" s="123">
        <v>88.34</v>
      </c>
      <c r="E553" s="104" t="str">
        <f>VLOOKUP(B553,A股数据库20240206!$B:$K,2,0)</f>
        <v>周期</v>
      </c>
      <c r="F553" s="104">
        <f>VLOOKUP(B553,A股数据库20240206!$B:$K,3,0)</f>
        <v>0</v>
      </c>
      <c r="G553" s="124">
        <f>VLOOKUP(B553,A股数据库20240206!$B:$K,4,0)</f>
        <v>0</v>
      </c>
      <c r="H553" s="124">
        <f>VLOOKUP(B553,A股数据库20240206!$B:$K,5,0)</f>
        <v>0</v>
      </c>
      <c r="I553" s="104" t="str">
        <f>VLOOKUP(B553,A股数据库20240206!$B:$K,6,0)</f>
        <v>化工</v>
      </c>
      <c r="J553" s="104" t="str">
        <f>VLOOKUP(B553,A股数据库20240206!$B:$K,7,0)</f>
        <v>油气</v>
      </c>
      <c r="K553" s="104">
        <f>VLOOKUP(B553,A股数据库20240206!$B:$K,8,0)</f>
        <v>0</v>
      </c>
      <c r="L553" s="124">
        <f>VLOOKUP(B553,A股数据库20240206!$B:$K,9,0)</f>
        <v>0</v>
      </c>
      <c r="M553" s="124">
        <f>VLOOKUP(B553,A股数据库20240206!$B:$K,10,0)</f>
        <v>0</v>
      </c>
    </row>
    <row r="554" spans="1:13" ht="18" customHeight="1" x14ac:dyDescent="0.15">
      <c r="A554" s="120" t="s">
        <v>10855</v>
      </c>
      <c r="B554" s="121" t="s">
        <v>7408</v>
      </c>
      <c r="C554" s="122">
        <v>87.29</v>
      </c>
      <c r="D554" s="123">
        <v>79.900000000000006</v>
      </c>
      <c r="E554" s="104" t="str">
        <f>VLOOKUP(B554,A股数据库20240206!$B:$K,2,0)</f>
        <v>大金融</v>
      </c>
      <c r="F554" s="104">
        <f>VLOOKUP(B554,A股数据库20240206!$B:$K,3,0)</f>
        <v>0</v>
      </c>
      <c r="G554" s="124">
        <f>VLOOKUP(B554,A股数据库20240206!$B:$K,4,0)</f>
        <v>0</v>
      </c>
      <c r="H554" s="124">
        <f>VLOOKUP(B554,A股数据库20240206!$B:$K,5,0)</f>
        <v>0</v>
      </c>
      <c r="I554" s="104" t="str">
        <f>VLOOKUP(B554,A股数据库20240206!$B:$K,6,0)</f>
        <v>大金融</v>
      </c>
      <c r="J554" s="104">
        <f>VLOOKUP(B554,A股数据库20240206!$B:$K,7,0)</f>
        <v>0</v>
      </c>
      <c r="K554" s="104">
        <f>VLOOKUP(B554,A股数据库20240206!$B:$K,8,0)</f>
        <v>0</v>
      </c>
      <c r="L554" s="124">
        <f>VLOOKUP(B554,A股数据库20240206!$B:$K,9,0)</f>
        <v>0</v>
      </c>
      <c r="M554" s="124">
        <f>VLOOKUP(B554,A股数据库20240206!$B:$K,10,0)</f>
        <v>0</v>
      </c>
    </row>
    <row r="555" spans="1:13" ht="18" customHeight="1" x14ac:dyDescent="0.15">
      <c r="A555" s="120" t="s">
        <v>10856</v>
      </c>
      <c r="B555" s="121" t="s">
        <v>6304</v>
      </c>
      <c r="C555" s="122">
        <v>87.29</v>
      </c>
      <c r="D555" s="123">
        <v>69.48</v>
      </c>
      <c r="E555" s="104" t="str">
        <f>VLOOKUP(B555,A股数据库20240206!$B:$K,2,0)</f>
        <v>周期</v>
      </c>
      <c r="F555" s="104">
        <f>VLOOKUP(B555,A股数据库20240206!$B:$K,3,0)</f>
        <v>0</v>
      </c>
      <c r="G555" s="124">
        <f>VLOOKUP(B555,A股数据库20240206!$B:$K,4,0)</f>
        <v>0</v>
      </c>
      <c r="H555" s="124">
        <f>VLOOKUP(B555,A股数据库20240206!$B:$K,5,0)</f>
        <v>0</v>
      </c>
      <c r="I555" s="104" t="str">
        <f>VLOOKUP(B555,A股数据库20240206!$B:$K,6,0)</f>
        <v>油气</v>
      </c>
      <c r="J555" s="104">
        <f>VLOOKUP(B555,A股数据库20240206!$B:$K,7,0)</f>
        <v>0</v>
      </c>
      <c r="K555" s="104">
        <f>VLOOKUP(B555,A股数据库20240206!$B:$K,8,0)</f>
        <v>0</v>
      </c>
      <c r="L555" s="124">
        <f>VLOOKUP(B555,A股数据库20240206!$B:$K,9,0)</f>
        <v>0</v>
      </c>
      <c r="M555" s="124">
        <f>VLOOKUP(B555,A股数据库20240206!$B:$K,10,0)</f>
        <v>0</v>
      </c>
    </row>
    <row r="556" spans="1:13" ht="18" customHeight="1" x14ac:dyDescent="0.15">
      <c r="A556" s="120" t="s">
        <v>10857</v>
      </c>
      <c r="B556" s="121" t="s">
        <v>2484</v>
      </c>
      <c r="C556" s="122">
        <v>87.26</v>
      </c>
      <c r="D556" s="123">
        <v>76.16</v>
      </c>
      <c r="E556" s="104" t="str">
        <f>VLOOKUP(B556,A股数据库20240206!$B:$K,2,0)</f>
        <v>汽车产业</v>
      </c>
      <c r="F556" s="104">
        <f>VLOOKUP(B556,A股数据库20240206!$B:$K,3,0)</f>
        <v>0</v>
      </c>
      <c r="G556" s="124">
        <f>VLOOKUP(B556,A股数据库20240206!$B:$K,4,0)</f>
        <v>0</v>
      </c>
      <c r="H556" s="124">
        <f>VLOOKUP(B556,A股数据库20240206!$B:$K,5,0)</f>
        <v>0</v>
      </c>
      <c r="I556" s="104" t="str">
        <f>VLOOKUP(B556,A股数据库20240206!$B:$K,6,0)</f>
        <v>汽车产业</v>
      </c>
      <c r="J556" s="104">
        <f>VLOOKUP(B556,A股数据库20240206!$B:$K,7,0)</f>
        <v>0</v>
      </c>
      <c r="K556" s="104">
        <f>VLOOKUP(B556,A股数据库20240206!$B:$K,8,0)</f>
        <v>0</v>
      </c>
      <c r="L556" s="124">
        <f>VLOOKUP(B556,A股数据库20240206!$B:$K,9,0)</f>
        <v>0</v>
      </c>
      <c r="M556" s="124">
        <f>VLOOKUP(B556,A股数据库20240206!$B:$K,10,0)</f>
        <v>0</v>
      </c>
    </row>
    <row r="557" spans="1:13" ht="18" customHeight="1" x14ac:dyDescent="0.15">
      <c r="A557" s="120" t="s">
        <v>10858</v>
      </c>
      <c r="B557" s="121" t="s">
        <v>7422</v>
      </c>
      <c r="C557" s="122">
        <v>87.24</v>
      </c>
      <c r="D557" s="123">
        <v>84.63</v>
      </c>
      <c r="E557" s="104" t="str">
        <f>VLOOKUP(B557,A股数据库20240206!$B:$K,2,0)</f>
        <v>新能源</v>
      </c>
      <c r="F557" s="104">
        <f>VLOOKUP(B557,A股数据库20240206!$B:$K,3,0)</f>
        <v>0</v>
      </c>
      <c r="G557" s="124">
        <f>VLOOKUP(B557,A股数据库20240206!$B:$K,4,0)</f>
        <v>0</v>
      </c>
      <c r="H557" s="124">
        <f>VLOOKUP(B557,A股数据库20240206!$B:$K,5,0)</f>
        <v>0</v>
      </c>
      <c r="I557" s="104" t="str">
        <f>VLOOKUP(B557,A股数据库20240206!$B:$K,6,0)</f>
        <v>电网</v>
      </c>
      <c r="J557" s="104" t="str">
        <f>VLOOKUP(B557,A股数据库20240206!$B:$K,7,0)</f>
        <v>储能</v>
      </c>
      <c r="K557" s="104">
        <f>VLOOKUP(B557,A股数据库20240206!$B:$K,8,0)</f>
        <v>0</v>
      </c>
      <c r="L557" s="124">
        <f>VLOOKUP(B557,A股数据库20240206!$B:$K,9,0)</f>
        <v>0</v>
      </c>
      <c r="M557" s="124">
        <f>VLOOKUP(B557,A股数据库20240206!$B:$K,10,0)</f>
        <v>0</v>
      </c>
    </row>
    <row r="558" spans="1:13" ht="18" customHeight="1" x14ac:dyDescent="0.15">
      <c r="A558" s="120" t="s">
        <v>10859</v>
      </c>
      <c r="B558" s="121" t="s">
        <v>7310</v>
      </c>
      <c r="C558" s="122">
        <v>87.21</v>
      </c>
      <c r="D558" s="123">
        <v>92.45</v>
      </c>
      <c r="E558" s="104" t="str">
        <f>VLOOKUP(B558,A股数据库20240206!$B:$K,2,0)</f>
        <v>周期</v>
      </c>
      <c r="F558" s="104" t="str">
        <f>VLOOKUP(B558,A股数据库20240206!$B:$K,3,0)</f>
        <v>新能源</v>
      </c>
      <c r="G558" s="124">
        <f>VLOOKUP(B558,A股数据库20240206!$B:$K,4,0)</f>
        <v>0</v>
      </c>
      <c r="H558" s="124">
        <f>VLOOKUP(B558,A股数据库20240206!$B:$K,5,0)</f>
        <v>0</v>
      </c>
      <c r="I558" s="104" t="str">
        <f>VLOOKUP(B558,A股数据库20240206!$B:$K,6,0)</f>
        <v>化工</v>
      </c>
      <c r="J558" s="104" t="str">
        <f>VLOOKUP(B558,A股数据库20240206!$B:$K,7,0)</f>
        <v>氢能源</v>
      </c>
      <c r="K558" s="104">
        <f>VLOOKUP(B558,A股数据库20240206!$B:$K,8,0)</f>
        <v>0</v>
      </c>
      <c r="L558" s="124">
        <f>VLOOKUP(B558,A股数据库20240206!$B:$K,9,0)</f>
        <v>0</v>
      </c>
      <c r="M558" s="124">
        <f>VLOOKUP(B558,A股数据库20240206!$B:$K,10,0)</f>
        <v>0</v>
      </c>
    </row>
    <row r="559" spans="1:13" ht="18" customHeight="1" x14ac:dyDescent="0.15">
      <c r="A559" s="120" t="s">
        <v>10860</v>
      </c>
      <c r="B559" s="121" t="s">
        <v>2740</v>
      </c>
      <c r="C559" s="122">
        <v>87.2</v>
      </c>
      <c r="D559" s="123">
        <v>92.52</v>
      </c>
      <c r="E559" s="104" t="str">
        <f>VLOOKUP(B559,A股数据库20240206!$B:$K,2,0)</f>
        <v>大消费</v>
      </c>
      <c r="F559" s="104">
        <f>VLOOKUP(B559,A股数据库20240206!$B:$K,3,0)</f>
        <v>0</v>
      </c>
      <c r="G559" s="124">
        <f>VLOOKUP(B559,A股数据库20240206!$B:$K,4,0)</f>
        <v>0</v>
      </c>
      <c r="H559" s="124">
        <f>VLOOKUP(B559,A股数据库20240206!$B:$K,5,0)</f>
        <v>0</v>
      </c>
      <c r="I559" s="104" t="str">
        <f>VLOOKUP(B559,A股数据库20240206!$B:$K,6,0)</f>
        <v>食品饮料</v>
      </c>
      <c r="J559" s="104" t="str">
        <f>VLOOKUP(B559,A股数据库20240206!$B:$K,7,0)</f>
        <v>电商</v>
      </c>
      <c r="K559" s="104">
        <f>VLOOKUP(B559,A股数据库20240206!$B:$K,8,0)</f>
        <v>0</v>
      </c>
      <c r="L559" s="124">
        <f>VLOOKUP(B559,A股数据库20240206!$B:$K,9,0)</f>
        <v>0</v>
      </c>
      <c r="M559" s="124">
        <f>VLOOKUP(B559,A股数据库20240206!$B:$K,10,0)</f>
        <v>0</v>
      </c>
    </row>
    <row r="560" spans="1:13" ht="18" customHeight="1" x14ac:dyDescent="0.15">
      <c r="A560" s="120" t="s">
        <v>10861</v>
      </c>
      <c r="B560" s="121" t="s">
        <v>6764</v>
      </c>
      <c r="C560" s="122">
        <v>87.15</v>
      </c>
      <c r="D560" s="123">
        <v>76.77</v>
      </c>
      <c r="E560" s="104" t="str">
        <f>VLOOKUP(B560,A股数据库20240206!$B:$K,2,0)</f>
        <v>大科技</v>
      </c>
      <c r="F560" s="104">
        <f>VLOOKUP(B560,A股数据库20240206!$B:$K,3,0)</f>
        <v>0</v>
      </c>
      <c r="G560" s="124">
        <f>VLOOKUP(B560,A股数据库20240206!$B:$K,4,0)</f>
        <v>0</v>
      </c>
      <c r="H560" s="124">
        <f>VLOOKUP(B560,A股数据库20240206!$B:$K,5,0)</f>
        <v>0</v>
      </c>
      <c r="I560" s="104" t="str">
        <f>VLOOKUP(B560,A股数据库20240206!$B:$K,6,0)</f>
        <v>传媒</v>
      </c>
      <c r="J560" s="104">
        <f>VLOOKUP(B560,A股数据库20240206!$B:$K,7,0)</f>
        <v>0</v>
      </c>
      <c r="K560" s="104">
        <f>VLOOKUP(B560,A股数据库20240206!$B:$K,8,0)</f>
        <v>0</v>
      </c>
      <c r="L560" s="124">
        <f>VLOOKUP(B560,A股数据库20240206!$B:$K,9,0)</f>
        <v>0</v>
      </c>
      <c r="M560" s="124">
        <f>VLOOKUP(B560,A股数据库20240206!$B:$K,10,0)</f>
        <v>0</v>
      </c>
    </row>
    <row r="561" spans="1:13" ht="18" customHeight="1" x14ac:dyDescent="0.15">
      <c r="A561" s="120" t="s">
        <v>10862</v>
      </c>
      <c r="B561" s="121" t="s">
        <v>7530</v>
      </c>
      <c r="C561" s="122">
        <v>87.12</v>
      </c>
      <c r="D561" s="123">
        <v>83.91</v>
      </c>
      <c r="E561" s="104" t="str">
        <f>VLOOKUP(B561,A股数据库20240206!$B:$K,2,0)</f>
        <v>大金融</v>
      </c>
      <c r="F561" s="104">
        <f>VLOOKUP(B561,A股数据库20240206!$B:$K,3,0)</f>
        <v>0</v>
      </c>
      <c r="G561" s="124">
        <f>VLOOKUP(B561,A股数据库20240206!$B:$K,4,0)</f>
        <v>0</v>
      </c>
      <c r="H561" s="124">
        <f>VLOOKUP(B561,A股数据库20240206!$B:$K,5,0)</f>
        <v>0</v>
      </c>
      <c r="I561" s="104" t="str">
        <f>VLOOKUP(B561,A股数据库20240206!$B:$K,6,0)</f>
        <v>大金融</v>
      </c>
      <c r="J561" s="104">
        <f>VLOOKUP(B561,A股数据库20240206!$B:$K,7,0)</f>
        <v>0</v>
      </c>
      <c r="K561" s="104">
        <f>VLOOKUP(B561,A股数据库20240206!$B:$K,8,0)</f>
        <v>0</v>
      </c>
      <c r="L561" s="124">
        <f>VLOOKUP(B561,A股数据库20240206!$B:$K,9,0)</f>
        <v>0</v>
      </c>
      <c r="M561" s="124">
        <f>VLOOKUP(B561,A股数据库20240206!$B:$K,10,0)</f>
        <v>0</v>
      </c>
    </row>
    <row r="562" spans="1:13" ht="18" customHeight="1" x14ac:dyDescent="0.15">
      <c r="A562" s="120" t="s">
        <v>10863</v>
      </c>
      <c r="B562" s="121" t="s">
        <v>7204</v>
      </c>
      <c r="C562" s="122">
        <v>87.12</v>
      </c>
      <c r="D562" s="123">
        <v>84.09</v>
      </c>
      <c r="E562" s="104" t="str">
        <f>VLOOKUP(B562,A股数据库20240206!$B:$K,2,0)</f>
        <v>运输业</v>
      </c>
      <c r="F562" s="104" t="str">
        <f>VLOOKUP(B562,A股数据库20240206!$B:$K,3,0)</f>
        <v>大消费</v>
      </c>
      <c r="G562" s="124">
        <f>VLOOKUP(B562,A股数据库20240206!$B:$K,4,0)</f>
        <v>0</v>
      </c>
      <c r="H562" s="124">
        <f>VLOOKUP(B562,A股数据库20240206!$B:$K,5,0)</f>
        <v>0</v>
      </c>
      <c r="I562" s="104" t="str">
        <f>VLOOKUP(B562,A股数据库20240206!$B:$K,6,0)</f>
        <v>运输业</v>
      </c>
      <c r="J562" s="104" t="str">
        <f>VLOOKUP(B562,A股数据库20240206!$B:$K,7,0)</f>
        <v>假期经济</v>
      </c>
      <c r="K562" s="104">
        <f>VLOOKUP(B562,A股数据库20240206!$B:$K,8,0)</f>
        <v>0</v>
      </c>
      <c r="L562" s="124">
        <f>VLOOKUP(B562,A股数据库20240206!$B:$K,9,0)</f>
        <v>0</v>
      </c>
      <c r="M562" s="124">
        <f>VLOOKUP(B562,A股数据库20240206!$B:$K,10,0)</f>
        <v>0</v>
      </c>
    </row>
    <row r="563" spans="1:13" ht="18" customHeight="1" x14ac:dyDescent="0.15">
      <c r="A563" s="120" t="s">
        <v>10864</v>
      </c>
      <c r="B563" s="121" t="s">
        <v>1754</v>
      </c>
      <c r="C563" s="122">
        <v>87.09</v>
      </c>
      <c r="D563" s="123">
        <v>78.849999999999994</v>
      </c>
      <c r="E563" s="104" t="str">
        <f>VLOOKUP(B563,A股数据库20240206!$B:$K,2,0)</f>
        <v>运输业</v>
      </c>
      <c r="F563" s="104">
        <f>VLOOKUP(B563,A股数据库20240206!$B:$K,3,0)</f>
        <v>0</v>
      </c>
      <c r="G563" s="124">
        <f>VLOOKUP(B563,A股数据库20240206!$B:$K,4,0)</f>
        <v>0</v>
      </c>
      <c r="H563" s="124">
        <f>VLOOKUP(B563,A股数据库20240206!$B:$K,5,0)</f>
        <v>0</v>
      </c>
      <c r="I563" s="104" t="str">
        <f>VLOOKUP(B563,A股数据库20240206!$B:$K,6,0)</f>
        <v>运输业</v>
      </c>
      <c r="J563" s="104">
        <f>VLOOKUP(B563,A股数据库20240206!$B:$K,7,0)</f>
        <v>0</v>
      </c>
      <c r="K563" s="104">
        <f>VLOOKUP(B563,A股数据库20240206!$B:$K,8,0)</f>
        <v>0</v>
      </c>
      <c r="L563" s="124">
        <f>VLOOKUP(B563,A股数据库20240206!$B:$K,9,0)</f>
        <v>0</v>
      </c>
      <c r="M563" s="124">
        <f>VLOOKUP(B563,A股数据库20240206!$B:$K,10,0)</f>
        <v>0</v>
      </c>
    </row>
    <row r="564" spans="1:13" ht="18" customHeight="1" x14ac:dyDescent="0.15">
      <c r="A564" s="120" t="s">
        <v>10865</v>
      </c>
      <c r="B564" s="121" t="s">
        <v>6816</v>
      </c>
      <c r="C564" s="122">
        <v>87.08</v>
      </c>
      <c r="D564" s="123">
        <v>94.09</v>
      </c>
      <c r="E564" s="104" t="str">
        <f>VLOOKUP(B564,A股数据库20240206!$B:$K,2,0)</f>
        <v>新能源</v>
      </c>
      <c r="F564" s="104" t="str">
        <f>VLOOKUP(B564,A股数据库20240206!$B:$K,3,0)</f>
        <v>医药生物</v>
      </c>
      <c r="G564" s="124" t="str">
        <f>VLOOKUP(B564,A股数据库20240206!$B:$K,4,0)</f>
        <v>周期</v>
      </c>
      <c r="H564" s="124">
        <f>VLOOKUP(B564,A股数据库20240206!$B:$K,5,0)</f>
        <v>0</v>
      </c>
      <c r="I564" s="104" t="str">
        <f>VLOOKUP(B564,A股数据库20240206!$B:$K,6,0)</f>
        <v>医药生物</v>
      </c>
      <c r="J564" s="104" t="str">
        <f>VLOOKUP(B564,A股数据库20240206!$B:$K,7,0)</f>
        <v>电池</v>
      </c>
      <c r="K564" s="104">
        <f>VLOOKUP(B564,A股数据库20240206!$B:$K,8,0)</f>
        <v>0</v>
      </c>
      <c r="L564" s="124" t="str">
        <f>VLOOKUP(B564,A股数据库20240206!$B:$K,9,0)</f>
        <v>化工</v>
      </c>
      <c r="M564" s="124">
        <f>VLOOKUP(B564,A股数据库20240206!$B:$K,10,0)</f>
        <v>0</v>
      </c>
    </row>
    <row r="565" spans="1:13" ht="18" customHeight="1" x14ac:dyDescent="0.15">
      <c r="A565" s="120" t="s">
        <v>10866</v>
      </c>
      <c r="B565" s="121" t="s">
        <v>7764</v>
      </c>
      <c r="C565" s="122">
        <v>87.07</v>
      </c>
      <c r="D565" s="123">
        <v>83.81</v>
      </c>
      <c r="E565" s="104" t="str">
        <f>VLOOKUP(B565,A股数据库20240206!$B:$K,2,0)</f>
        <v>地产基建</v>
      </c>
      <c r="F565" s="104">
        <f>VLOOKUP(B565,A股数据库20240206!$B:$K,3,0)</f>
        <v>0</v>
      </c>
      <c r="G565" s="124">
        <f>VLOOKUP(B565,A股数据库20240206!$B:$K,4,0)</f>
        <v>0</v>
      </c>
      <c r="H565" s="124">
        <f>VLOOKUP(B565,A股数据库20240206!$B:$K,5,0)</f>
        <v>0</v>
      </c>
      <c r="I565" s="104" t="str">
        <f>VLOOKUP(B565,A股数据库20240206!$B:$K,6,0)</f>
        <v>基建</v>
      </c>
      <c r="J565" s="104">
        <f>VLOOKUP(B565,A股数据库20240206!$B:$K,7,0)</f>
        <v>0</v>
      </c>
      <c r="K565" s="104">
        <f>VLOOKUP(B565,A股数据库20240206!$B:$K,8,0)</f>
        <v>0</v>
      </c>
      <c r="L565" s="124">
        <f>VLOOKUP(B565,A股数据库20240206!$B:$K,9,0)</f>
        <v>0</v>
      </c>
      <c r="M565" s="124">
        <f>VLOOKUP(B565,A股数据库20240206!$B:$K,10,0)</f>
        <v>0</v>
      </c>
    </row>
    <row r="566" spans="1:13" ht="18" customHeight="1" x14ac:dyDescent="0.15">
      <c r="A566" s="120" t="s">
        <v>10867</v>
      </c>
      <c r="B566" s="121" t="s">
        <v>7826</v>
      </c>
      <c r="C566" s="122">
        <v>87.04</v>
      </c>
      <c r="D566" s="123">
        <v>91.05</v>
      </c>
      <c r="E566" s="104" t="str">
        <f>VLOOKUP(B566,A股数据库20240206!$B:$K,2,0)</f>
        <v>大消费</v>
      </c>
      <c r="F566" s="104">
        <f>VLOOKUP(B566,A股数据库20240206!$B:$K,3,0)</f>
        <v>0</v>
      </c>
      <c r="G566" s="124">
        <f>VLOOKUP(B566,A股数据库20240206!$B:$K,4,0)</f>
        <v>0</v>
      </c>
      <c r="H566" s="124">
        <f>VLOOKUP(B566,A股数据库20240206!$B:$K,5,0)</f>
        <v>0</v>
      </c>
      <c r="I566" s="104" t="str">
        <f>VLOOKUP(B566,A股数据库20240206!$B:$K,6,0)</f>
        <v>食品饮料</v>
      </c>
      <c r="J566" s="104">
        <f>VLOOKUP(B566,A股数据库20240206!$B:$K,7,0)</f>
        <v>0</v>
      </c>
      <c r="K566" s="104">
        <f>VLOOKUP(B566,A股数据库20240206!$B:$K,8,0)</f>
        <v>0</v>
      </c>
      <c r="L566" s="124">
        <f>VLOOKUP(B566,A股数据库20240206!$B:$K,9,0)</f>
        <v>0</v>
      </c>
      <c r="M566" s="124">
        <f>VLOOKUP(B566,A股数据库20240206!$B:$K,10,0)</f>
        <v>0</v>
      </c>
    </row>
    <row r="567" spans="1:13" ht="18" customHeight="1" x14ac:dyDescent="0.15">
      <c r="A567" s="120" t="s">
        <v>10868</v>
      </c>
      <c r="B567" s="121" t="s">
        <v>8310</v>
      </c>
      <c r="C567" s="122">
        <v>87.03</v>
      </c>
      <c r="D567" s="123">
        <v>83.68</v>
      </c>
      <c r="E567" s="104" t="str">
        <f>VLOOKUP(B567,A股数据库20240206!$B:$K,2,0)</f>
        <v>周期</v>
      </c>
      <c r="F567" s="104">
        <f>VLOOKUP(B567,A股数据库20240206!$B:$K,3,0)</f>
        <v>0</v>
      </c>
      <c r="G567" s="124" t="str">
        <f>VLOOKUP(B567,A股数据库20240206!$B:$K,4,0)</f>
        <v>乡村振兴</v>
      </c>
      <c r="H567" s="124">
        <f>VLOOKUP(B567,A股数据库20240206!$B:$K,5,0)</f>
        <v>0</v>
      </c>
      <c r="I567" s="104" t="str">
        <f>VLOOKUP(B567,A股数据库20240206!$B:$K,6,0)</f>
        <v>化工</v>
      </c>
      <c r="J567" s="104">
        <f>VLOOKUP(B567,A股数据库20240206!$B:$K,7,0)</f>
        <v>0</v>
      </c>
      <c r="K567" s="104">
        <f>VLOOKUP(B567,A股数据库20240206!$B:$K,8,0)</f>
        <v>0</v>
      </c>
      <c r="L567" s="124" t="str">
        <f>VLOOKUP(B567,A股数据库20240206!$B:$K,9,0)</f>
        <v>乡村振兴</v>
      </c>
      <c r="M567" s="124">
        <f>VLOOKUP(B567,A股数据库20240206!$B:$K,10,0)</f>
        <v>0</v>
      </c>
    </row>
    <row r="568" spans="1:13" ht="18" customHeight="1" x14ac:dyDescent="0.15">
      <c r="A568" s="120" t="s">
        <v>10869</v>
      </c>
      <c r="B568" s="121" t="s">
        <v>5448</v>
      </c>
      <c r="C568" s="122">
        <v>87.01</v>
      </c>
      <c r="D568" s="123">
        <v>74.040000000000006</v>
      </c>
      <c r="E568" s="104" t="str">
        <f>VLOOKUP(B568,A股数据库20240206!$B:$K,2,0)</f>
        <v>公用事业</v>
      </c>
      <c r="F568" s="104">
        <f>VLOOKUP(B568,A股数据库20240206!$B:$K,3,0)</f>
        <v>0</v>
      </c>
      <c r="G568" s="124">
        <f>VLOOKUP(B568,A股数据库20240206!$B:$K,4,0)</f>
        <v>0</v>
      </c>
      <c r="H568" s="124">
        <f>VLOOKUP(B568,A股数据库20240206!$B:$K,5,0)</f>
        <v>0</v>
      </c>
      <c r="I568" s="104" t="str">
        <f>VLOOKUP(B568,A股数据库20240206!$B:$K,6,0)</f>
        <v>节能环保</v>
      </c>
      <c r="J568" s="104">
        <f>VLOOKUP(B568,A股数据库20240206!$B:$K,7,0)</f>
        <v>0</v>
      </c>
      <c r="K568" s="104">
        <f>VLOOKUP(B568,A股数据库20240206!$B:$K,8,0)</f>
        <v>0</v>
      </c>
      <c r="L568" s="124">
        <f>VLOOKUP(B568,A股数据库20240206!$B:$K,9,0)</f>
        <v>0</v>
      </c>
      <c r="M568" s="124">
        <f>VLOOKUP(B568,A股数据库20240206!$B:$K,10,0)</f>
        <v>0</v>
      </c>
    </row>
    <row r="569" spans="1:13" ht="18" customHeight="1" x14ac:dyDescent="0.15">
      <c r="A569" s="120" t="s">
        <v>10870</v>
      </c>
      <c r="B569" s="121" t="s">
        <v>9090</v>
      </c>
      <c r="C569" s="122">
        <v>86.94</v>
      </c>
      <c r="D569" s="123">
        <v>56.86</v>
      </c>
      <c r="E569" s="104" t="str">
        <f>VLOOKUP(B569,A股数据库20240206!$B:$K,2,0)</f>
        <v>地产基建</v>
      </c>
      <c r="F569" s="104">
        <f>VLOOKUP(B569,A股数据库20240206!$B:$K,3,0)</f>
        <v>0</v>
      </c>
      <c r="G569" s="124">
        <f>VLOOKUP(B569,A股数据库20240206!$B:$K,4,0)</f>
        <v>0</v>
      </c>
      <c r="H569" s="124">
        <f>VLOOKUP(B569,A股数据库20240206!$B:$K,5,0)</f>
        <v>0</v>
      </c>
      <c r="I569" s="104" t="str">
        <f>VLOOKUP(B569,A股数据库20240206!$B:$K,6,0)</f>
        <v>基建</v>
      </c>
      <c r="J569" s="104">
        <f>VLOOKUP(B569,A股数据库20240206!$B:$K,7,0)</f>
        <v>0</v>
      </c>
      <c r="K569" s="104">
        <f>VLOOKUP(B569,A股数据库20240206!$B:$K,8,0)</f>
        <v>0</v>
      </c>
      <c r="L569" s="124">
        <f>VLOOKUP(B569,A股数据库20240206!$B:$K,9,0)</f>
        <v>0</v>
      </c>
      <c r="M569" s="124">
        <f>VLOOKUP(B569,A股数据库20240206!$B:$K,10,0)</f>
        <v>0</v>
      </c>
    </row>
    <row r="570" spans="1:13" ht="18" customHeight="1" x14ac:dyDescent="0.15">
      <c r="A570" s="120" t="s">
        <v>10871</v>
      </c>
      <c r="B570" s="121" t="s">
        <v>6778</v>
      </c>
      <c r="C570" s="122">
        <v>86.91</v>
      </c>
      <c r="D570" s="123">
        <v>58.51</v>
      </c>
      <c r="E570" s="104" t="str">
        <f>VLOOKUP(B570,A股数据库20240206!$B:$K,2,0)</f>
        <v>地产基建</v>
      </c>
      <c r="F570" s="104">
        <f>VLOOKUP(B570,A股数据库20240206!$B:$K,3,0)</f>
        <v>0</v>
      </c>
      <c r="G570" s="124">
        <f>VLOOKUP(B570,A股数据库20240206!$B:$K,4,0)</f>
        <v>0</v>
      </c>
      <c r="H570" s="124">
        <f>VLOOKUP(B570,A股数据库20240206!$B:$K,5,0)</f>
        <v>0</v>
      </c>
      <c r="I570" s="104" t="str">
        <f>VLOOKUP(B570,A股数据库20240206!$B:$K,6,0)</f>
        <v>房地产</v>
      </c>
      <c r="J570" s="104">
        <f>VLOOKUP(B570,A股数据库20240206!$B:$K,7,0)</f>
        <v>0</v>
      </c>
      <c r="K570" s="104">
        <f>VLOOKUP(B570,A股数据库20240206!$B:$K,8,0)</f>
        <v>0</v>
      </c>
      <c r="L570" s="124">
        <f>VLOOKUP(B570,A股数据库20240206!$B:$K,9,0)</f>
        <v>0</v>
      </c>
      <c r="M570" s="124">
        <f>VLOOKUP(B570,A股数据库20240206!$B:$K,10,0)</f>
        <v>0</v>
      </c>
    </row>
    <row r="571" spans="1:13" ht="18" customHeight="1" x14ac:dyDescent="0.15">
      <c r="A571" s="120" t="s">
        <v>10872</v>
      </c>
      <c r="B571" s="121" t="s">
        <v>4290</v>
      </c>
      <c r="C571" s="122">
        <v>86.89</v>
      </c>
      <c r="D571" s="123">
        <v>89.28</v>
      </c>
      <c r="E571" s="104" t="str">
        <f>VLOOKUP(B571,A股数据库20240206!$B:$K,2,0)</f>
        <v>大科技</v>
      </c>
      <c r="F571" s="104">
        <f>VLOOKUP(B571,A股数据库20240206!$B:$K,3,0)</f>
        <v>0</v>
      </c>
      <c r="G571" s="124">
        <f>VLOOKUP(B571,A股数据库20240206!$B:$K,4,0)</f>
        <v>0</v>
      </c>
      <c r="H571" s="124">
        <f>VLOOKUP(B571,A股数据库20240206!$B:$K,5,0)</f>
        <v>0</v>
      </c>
      <c r="I571" s="104" t="str">
        <f>VLOOKUP(B571,A股数据库20240206!$B:$K,6,0)</f>
        <v>计算机</v>
      </c>
      <c r="J571" s="104">
        <f>VLOOKUP(B571,A股数据库20240206!$B:$K,7,0)</f>
        <v>0</v>
      </c>
      <c r="K571" s="104">
        <f>VLOOKUP(B571,A股数据库20240206!$B:$K,8,0)</f>
        <v>0</v>
      </c>
      <c r="L571" s="124">
        <f>VLOOKUP(B571,A股数据库20240206!$B:$K,9,0)</f>
        <v>0</v>
      </c>
      <c r="M571" s="124">
        <f>VLOOKUP(B571,A股数据库20240206!$B:$K,10,0)</f>
        <v>0</v>
      </c>
    </row>
    <row r="572" spans="1:13" ht="18" customHeight="1" x14ac:dyDescent="0.15">
      <c r="A572" s="120" t="s">
        <v>10873</v>
      </c>
      <c r="B572" s="121" t="s">
        <v>3344</v>
      </c>
      <c r="C572" s="122">
        <v>86.89</v>
      </c>
      <c r="D572" s="123">
        <v>97.68</v>
      </c>
      <c r="E572" s="104" t="str">
        <f>VLOOKUP(B572,A股数据库20240206!$B:$K,2,0)</f>
        <v>大科技</v>
      </c>
      <c r="F572" s="104">
        <f>VLOOKUP(B572,A股数据库20240206!$B:$K,3,0)</f>
        <v>0</v>
      </c>
      <c r="G572" s="124">
        <f>VLOOKUP(B572,A股数据库20240206!$B:$K,4,0)</f>
        <v>0</v>
      </c>
      <c r="H572" s="124">
        <f>VLOOKUP(B572,A股数据库20240206!$B:$K,5,0)</f>
        <v>0</v>
      </c>
      <c r="I572" s="104" t="str">
        <f>VLOOKUP(B572,A股数据库20240206!$B:$K,6,0)</f>
        <v>电子</v>
      </c>
      <c r="J572" s="104">
        <f>VLOOKUP(B572,A股数据库20240206!$B:$K,7,0)</f>
        <v>0</v>
      </c>
      <c r="K572" s="104">
        <f>VLOOKUP(B572,A股数据库20240206!$B:$K,8,0)</f>
        <v>0</v>
      </c>
      <c r="L572" s="124">
        <f>VLOOKUP(B572,A股数据库20240206!$B:$K,9,0)</f>
        <v>0</v>
      </c>
      <c r="M572" s="124">
        <f>VLOOKUP(B572,A股数据库20240206!$B:$K,10,0)</f>
        <v>0</v>
      </c>
    </row>
    <row r="573" spans="1:13" ht="18" customHeight="1" x14ac:dyDescent="0.15">
      <c r="A573" s="120" t="s">
        <v>10874</v>
      </c>
      <c r="B573" s="121" t="s">
        <v>8158</v>
      </c>
      <c r="C573" s="122">
        <v>86.85</v>
      </c>
      <c r="D573" s="123">
        <v>91.88</v>
      </c>
      <c r="E573" s="104" t="str">
        <f>VLOOKUP(B573,A股数据库20240206!$B:$K,2,0)</f>
        <v>大消费</v>
      </c>
      <c r="F573" s="104">
        <f>VLOOKUP(B573,A股数据库20240206!$B:$K,3,0)</f>
        <v>0</v>
      </c>
      <c r="G573" s="124">
        <f>VLOOKUP(B573,A股数据库20240206!$B:$K,4,0)</f>
        <v>0</v>
      </c>
      <c r="H573" s="124">
        <f>VLOOKUP(B573,A股数据库20240206!$B:$K,5,0)</f>
        <v>0</v>
      </c>
      <c r="I573" s="104" t="str">
        <f>VLOOKUP(B573,A股数据库20240206!$B:$K,6,0)</f>
        <v>食品饮料</v>
      </c>
      <c r="J573" s="104">
        <f>VLOOKUP(B573,A股数据库20240206!$B:$K,7,0)</f>
        <v>0</v>
      </c>
      <c r="K573" s="104">
        <f>VLOOKUP(B573,A股数据库20240206!$B:$K,8,0)</f>
        <v>0</v>
      </c>
      <c r="L573" s="124">
        <f>VLOOKUP(B573,A股数据库20240206!$B:$K,9,0)</f>
        <v>0</v>
      </c>
      <c r="M573" s="124">
        <f>VLOOKUP(B573,A股数据库20240206!$B:$K,10,0)</f>
        <v>0</v>
      </c>
    </row>
    <row r="574" spans="1:13" ht="18" customHeight="1" x14ac:dyDescent="0.15">
      <c r="A574" s="120" t="s">
        <v>10875</v>
      </c>
      <c r="B574" s="121" t="s">
        <v>8516</v>
      </c>
      <c r="C574" s="122">
        <v>86.84</v>
      </c>
      <c r="D574" s="123">
        <v>78.760000000000005</v>
      </c>
      <c r="E574" s="104" t="str">
        <f>VLOOKUP(B574,A股数据库20240206!$B:$K,2,0)</f>
        <v>周期</v>
      </c>
      <c r="F574" s="104">
        <f>VLOOKUP(B574,A股数据库20240206!$B:$K,3,0)</f>
        <v>0</v>
      </c>
      <c r="G574" s="124">
        <f>VLOOKUP(B574,A股数据库20240206!$B:$K,4,0)</f>
        <v>0</v>
      </c>
      <c r="H574" s="124">
        <f>VLOOKUP(B574,A股数据库20240206!$B:$K,5,0)</f>
        <v>0</v>
      </c>
      <c r="I574" s="104" t="str">
        <f>VLOOKUP(B574,A股数据库20240206!$B:$K,6,0)</f>
        <v>油气</v>
      </c>
      <c r="J574" s="104">
        <f>VLOOKUP(B574,A股数据库20240206!$B:$K,7,0)</f>
        <v>0</v>
      </c>
      <c r="K574" s="104">
        <f>VLOOKUP(B574,A股数据库20240206!$B:$K,8,0)</f>
        <v>0</v>
      </c>
      <c r="L574" s="124">
        <f>VLOOKUP(B574,A股数据库20240206!$B:$K,9,0)</f>
        <v>0</v>
      </c>
      <c r="M574" s="124">
        <f>VLOOKUP(B574,A股数据库20240206!$B:$K,10,0)</f>
        <v>0</v>
      </c>
    </row>
    <row r="575" spans="1:13" ht="18" customHeight="1" x14ac:dyDescent="0.15">
      <c r="A575" s="120" t="s">
        <v>10876</v>
      </c>
      <c r="B575" s="121" t="s">
        <v>5662</v>
      </c>
      <c r="C575" s="122">
        <v>86.84</v>
      </c>
      <c r="D575" s="123">
        <v>96.34</v>
      </c>
      <c r="E575" s="104" t="str">
        <f>VLOOKUP(B575,A股数据库20240206!$B:$K,2,0)</f>
        <v>大科技</v>
      </c>
      <c r="F575" s="104">
        <f>VLOOKUP(B575,A股数据库20240206!$B:$K,3,0)</f>
        <v>0</v>
      </c>
      <c r="G575" s="124">
        <f>VLOOKUP(B575,A股数据库20240206!$B:$K,4,0)</f>
        <v>0</v>
      </c>
      <c r="H575" s="124">
        <f>VLOOKUP(B575,A股数据库20240206!$B:$K,5,0)</f>
        <v>0</v>
      </c>
      <c r="I575" s="104" t="str">
        <f>VLOOKUP(B575,A股数据库20240206!$B:$K,6,0)</f>
        <v>计算机</v>
      </c>
      <c r="J575" s="104">
        <f>VLOOKUP(B575,A股数据库20240206!$B:$K,7,0)</f>
        <v>0</v>
      </c>
      <c r="K575" s="104">
        <f>VLOOKUP(B575,A股数据库20240206!$B:$K,8,0)</f>
        <v>0</v>
      </c>
      <c r="L575" s="124">
        <f>VLOOKUP(B575,A股数据库20240206!$B:$K,9,0)</f>
        <v>0</v>
      </c>
      <c r="M575" s="124">
        <f>VLOOKUP(B575,A股数据库20240206!$B:$K,10,0)</f>
        <v>0</v>
      </c>
    </row>
    <row r="576" spans="1:13" ht="18" customHeight="1" x14ac:dyDescent="0.15">
      <c r="A576" s="120" t="s">
        <v>10877</v>
      </c>
      <c r="B576" s="121" t="s">
        <v>1564</v>
      </c>
      <c r="C576" s="122">
        <v>86.8</v>
      </c>
      <c r="D576" s="123">
        <v>90.55</v>
      </c>
      <c r="E576" s="104" t="str">
        <f>VLOOKUP(B576,A股数据库20240206!$B:$K,2,0)</f>
        <v>医药生物</v>
      </c>
      <c r="F576" s="104">
        <f>VLOOKUP(B576,A股数据库20240206!$B:$K,3,0)</f>
        <v>0</v>
      </c>
      <c r="G576" s="124">
        <f>VLOOKUP(B576,A股数据库20240206!$B:$K,4,0)</f>
        <v>0</v>
      </c>
      <c r="H576" s="124">
        <f>VLOOKUP(B576,A股数据库20240206!$B:$K,5,0)</f>
        <v>0</v>
      </c>
      <c r="I576" s="104" t="str">
        <f>VLOOKUP(B576,A股数据库20240206!$B:$K,6,0)</f>
        <v>医药生物</v>
      </c>
      <c r="J576" s="104">
        <f>VLOOKUP(B576,A股数据库20240206!$B:$K,7,0)</f>
        <v>0</v>
      </c>
      <c r="K576" s="104">
        <f>VLOOKUP(B576,A股数据库20240206!$B:$K,8,0)</f>
        <v>0</v>
      </c>
      <c r="L576" s="124">
        <f>VLOOKUP(B576,A股数据库20240206!$B:$K,9,0)</f>
        <v>0</v>
      </c>
      <c r="M576" s="124">
        <f>VLOOKUP(B576,A股数据库20240206!$B:$K,10,0)</f>
        <v>0</v>
      </c>
    </row>
    <row r="577" spans="1:13" ht="18" customHeight="1" x14ac:dyDescent="0.15">
      <c r="A577" s="120" t="s">
        <v>10878</v>
      </c>
      <c r="B577" s="121" t="s">
        <v>6576</v>
      </c>
      <c r="C577" s="122">
        <v>86.76</v>
      </c>
      <c r="D577" s="123">
        <v>70.569999999999993</v>
      </c>
      <c r="E577" s="104" t="str">
        <f>VLOOKUP(B577,A股数据库20240206!$B:$K,2,0)</f>
        <v>地产基建</v>
      </c>
      <c r="F577" s="104">
        <f>VLOOKUP(B577,A股数据库20240206!$B:$K,3,0)</f>
        <v>0</v>
      </c>
      <c r="G577" s="124">
        <f>VLOOKUP(B577,A股数据库20240206!$B:$K,4,0)</f>
        <v>0</v>
      </c>
      <c r="H577" s="124">
        <f>VLOOKUP(B577,A股数据库20240206!$B:$K,5,0)</f>
        <v>0</v>
      </c>
      <c r="I577" s="104" t="str">
        <f>VLOOKUP(B577,A股数据库20240206!$B:$K,6,0)</f>
        <v>基建</v>
      </c>
      <c r="J577" s="104">
        <f>VLOOKUP(B577,A股数据库20240206!$B:$K,7,0)</f>
        <v>0</v>
      </c>
      <c r="K577" s="104">
        <f>VLOOKUP(B577,A股数据库20240206!$B:$K,8,0)</f>
        <v>0</v>
      </c>
      <c r="L577" s="124">
        <f>VLOOKUP(B577,A股数据库20240206!$B:$K,9,0)</f>
        <v>0</v>
      </c>
      <c r="M577" s="124">
        <f>VLOOKUP(B577,A股数据库20240206!$B:$K,10,0)</f>
        <v>0</v>
      </c>
    </row>
    <row r="578" spans="1:13" ht="18" hidden="1" customHeight="1" x14ac:dyDescent="0.15">
      <c r="A578" s="120" t="s">
        <v>10879</v>
      </c>
      <c r="B578" s="121" t="s">
        <v>10880</v>
      </c>
      <c r="C578" s="122">
        <v>86.75</v>
      </c>
      <c r="D578" s="123">
        <v>43.87</v>
      </c>
      <c r="E578" s="104" t="e">
        <f>VLOOKUP(B578,A股数据库20240206!$B:$K,2,0)</f>
        <v>#N/A</v>
      </c>
      <c r="F578" s="104" t="e">
        <f>VLOOKUP(B578,A股数据库20240206!$B:$K,3,0)</f>
        <v>#N/A</v>
      </c>
      <c r="G578" s="124" t="e">
        <f>VLOOKUP(B578,A股数据库20240206!$B:$K,4,0)</f>
        <v>#N/A</v>
      </c>
      <c r="H578" s="124" t="e">
        <f>VLOOKUP(B578,A股数据库20240206!$B:$K,5,0)</f>
        <v>#N/A</v>
      </c>
      <c r="I578" s="104" t="e">
        <f>VLOOKUP(B578,A股数据库20240206!$B:$K,6,0)</f>
        <v>#N/A</v>
      </c>
      <c r="J578" s="104" t="e">
        <f>VLOOKUP(B578,A股数据库20240206!$B:$K,7,0)</f>
        <v>#N/A</v>
      </c>
      <c r="K578" s="104" t="e">
        <f>VLOOKUP(B578,A股数据库20240206!$B:$K,8,0)</f>
        <v>#N/A</v>
      </c>
      <c r="L578" s="124" t="e">
        <f>VLOOKUP(B578,A股数据库20240206!$B:$K,9,0)</f>
        <v>#N/A</v>
      </c>
      <c r="M578" s="124" t="e">
        <f>VLOOKUP(B578,A股数据库20240206!$B:$K,10,0)</f>
        <v>#N/A</v>
      </c>
    </row>
    <row r="579" spans="1:13" ht="18" customHeight="1" x14ac:dyDescent="0.15">
      <c r="A579" s="120" t="s">
        <v>10881</v>
      </c>
      <c r="B579" s="121" t="s">
        <v>7494</v>
      </c>
      <c r="C579" s="122">
        <v>86.71</v>
      </c>
      <c r="D579" s="123">
        <v>75.53</v>
      </c>
      <c r="E579" s="104" t="str">
        <f>VLOOKUP(B579,A股数据库20240206!$B:$K,2,0)</f>
        <v>大金融</v>
      </c>
      <c r="F579" s="104">
        <f>VLOOKUP(B579,A股数据库20240206!$B:$K,3,0)</f>
        <v>0</v>
      </c>
      <c r="G579" s="124">
        <f>VLOOKUP(B579,A股数据库20240206!$B:$K,4,0)</f>
        <v>0</v>
      </c>
      <c r="H579" s="124">
        <f>VLOOKUP(B579,A股数据库20240206!$B:$K,5,0)</f>
        <v>0</v>
      </c>
      <c r="I579" s="104" t="str">
        <f>VLOOKUP(B579,A股数据库20240206!$B:$K,6,0)</f>
        <v>大金融</v>
      </c>
      <c r="J579" s="104">
        <f>VLOOKUP(B579,A股数据库20240206!$B:$K,7,0)</f>
        <v>0</v>
      </c>
      <c r="K579" s="104">
        <f>VLOOKUP(B579,A股数据库20240206!$B:$K,8,0)</f>
        <v>0</v>
      </c>
      <c r="L579" s="124">
        <f>VLOOKUP(B579,A股数据库20240206!$B:$K,9,0)</f>
        <v>0</v>
      </c>
      <c r="M579" s="124">
        <f>VLOOKUP(B579,A股数据库20240206!$B:$K,10,0)</f>
        <v>0</v>
      </c>
    </row>
    <row r="580" spans="1:13" ht="18" customHeight="1" x14ac:dyDescent="0.15">
      <c r="A580" s="120" t="s">
        <v>10882</v>
      </c>
      <c r="B580" s="121" t="s">
        <v>1234</v>
      </c>
      <c r="C580" s="122">
        <v>86.68</v>
      </c>
      <c r="D580" s="123">
        <v>60.15</v>
      </c>
      <c r="E580" s="104" t="str">
        <f>VLOOKUP(B580,A股数据库20240206!$B:$K,2,0)</f>
        <v>地产基建</v>
      </c>
      <c r="F580" s="104">
        <f>VLOOKUP(B580,A股数据库20240206!$B:$K,3,0)</f>
        <v>0</v>
      </c>
      <c r="G580" s="124">
        <f>VLOOKUP(B580,A股数据库20240206!$B:$K,4,0)</f>
        <v>0</v>
      </c>
      <c r="H580" s="124">
        <f>VLOOKUP(B580,A股数据库20240206!$B:$K,5,0)</f>
        <v>0</v>
      </c>
      <c r="I580" s="104" t="str">
        <f>VLOOKUP(B580,A股数据库20240206!$B:$K,6,0)</f>
        <v>基建</v>
      </c>
      <c r="J580" s="104">
        <f>VLOOKUP(B580,A股数据库20240206!$B:$K,7,0)</f>
        <v>0</v>
      </c>
      <c r="K580" s="104">
        <f>VLOOKUP(B580,A股数据库20240206!$B:$K,8,0)</f>
        <v>0</v>
      </c>
      <c r="L580" s="124">
        <f>VLOOKUP(B580,A股数据库20240206!$B:$K,9,0)</f>
        <v>0</v>
      </c>
      <c r="M580" s="124">
        <f>VLOOKUP(B580,A股数据库20240206!$B:$K,10,0)</f>
        <v>0</v>
      </c>
    </row>
    <row r="581" spans="1:13" ht="18" customHeight="1" x14ac:dyDescent="0.15">
      <c r="A581" s="120" t="s">
        <v>10883</v>
      </c>
      <c r="B581" s="121" t="s">
        <v>8532</v>
      </c>
      <c r="C581" s="122">
        <v>86.65</v>
      </c>
      <c r="D581" s="123">
        <v>93.33</v>
      </c>
      <c r="E581" s="104" t="str">
        <f>VLOOKUP(B581,A股数据库20240206!$B:$K,2,0)</f>
        <v>高端制造</v>
      </c>
      <c r="F581" s="104">
        <f>VLOOKUP(B581,A股数据库20240206!$B:$K,3,0)</f>
        <v>0</v>
      </c>
      <c r="G581" s="124">
        <f>VLOOKUP(B581,A股数据库20240206!$B:$K,4,0)</f>
        <v>0</v>
      </c>
      <c r="H581" s="124">
        <f>VLOOKUP(B581,A股数据库20240206!$B:$K,5,0)</f>
        <v>0</v>
      </c>
      <c r="I581" s="104" t="str">
        <f>VLOOKUP(B581,A股数据库20240206!$B:$K,6,0)</f>
        <v>人形机器人</v>
      </c>
      <c r="J581" s="104">
        <f>VLOOKUP(B581,A股数据库20240206!$B:$K,7,0)</f>
        <v>0</v>
      </c>
      <c r="K581" s="104">
        <f>VLOOKUP(B581,A股数据库20240206!$B:$K,8,0)</f>
        <v>0</v>
      </c>
      <c r="L581" s="124">
        <f>VLOOKUP(B581,A股数据库20240206!$B:$K,9,0)</f>
        <v>0</v>
      </c>
      <c r="M581" s="124">
        <f>VLOOKUP(B581,A股数据库20240206!$B:$K,10,0)</f>
        <v>0</v>
      </c>
    </row>
    <row r="582" spans="1:13" ht="18" customHeight="1" x14ac:dyDescent="0.15">
      <c r="A582" s="120" t="s">
        <v>10884</v>
      </c>
      <c r="B582" s="121" t="s">
        <v>8812</v>
      </c>
      <c r="C582" s="122">
        <v>86.59</v>
      </c>
      <c r="D582" s="123">
        <v>92.9</v>
      </c>
      <c r="E582" s="104" t="str">
        <f>VLOOKUP(B582,A股数据库20240206!$B:$K,2,0)</f>
        <v>其他</v>
      </c>
      <c r="F582" s="104">
        <f>VLOOKUP(B582,A股数据库20240206!$B:$K,3,0)</f>
        <v>0</v>
      </c>
      <c r="G582" s="124">
        <f>VLOOKUP(B582,A股数据库20240206!$B:$K,4,0)</f>
        <v>0</v>
      </c>
      <c r="H582" s="124">
        <f>VLOOKUP(B582,A股数据库20240206!$B:$K,5,0)</f>
        <v>0</v>
      </c>
      <c r="I582" s="104" t="str">
        <f>VLOOKUP(B582,A股数据库20240206!$B:$K,6,0)</f>
        <v>其他</v>
      </c>
      <c r="J582" s="104">
        <f>VLOOKUP(B582,A股数据库20240206!$B:$K,7,0)</f>
        <v>0</v>
      </c>
      <c r="K582" s="104">
        <f>VLOOKUP(B582,A股数据库20240206!$B:$K,8,0)</f>
        <v>0</v>
      </c>
      <c r="L582" s="124">
        <f>VLOOKUP(B582,A股数据库20240206!$B:$K,9,0)</f>
        <v>0</v>
      </c>
      <c r="M582" s="124">
        <f>VLOOKUP(B582,A股数据库20240206!$B:$K,10,0)</f>
        <v>0</v>
      </c>
    </row>
    <row r="583" spans="1:13" ht="18" customHeight="1" x14ac:dyDescent="0.15">
      <c r="A583" s="120" t="s">
        <v>10885</v>
      </c>
      <c r="B583" s="121" t="s">
        <v>806</v>
      </c>
      <c r="C583" s="122">
        <v>86.58</v>
      </c>
      <c r="D583" s="123">
        <v>82.35</v>
      </c>
      <c r="E583" s="104" t="str">
        <f>VLOOKUP(B583,A股数据库20240206!$B:$K,2,0)</f>
        <v>周期</v>
      </c>
      <c r="F583" s="104">
        <f>VLOOKUP(B583,A股数据库20240206!$B:$K,3,0)</f>
        <v>0</v>
      </c>
      <c r="G583" s="124" t="str">
        <f>VLOOKUP(B583,A股数据库20240206!$B:$K,4,0)</f>
        <v>地产基建</v>
      </c>
      <c r="H583" s="124">
        <f>VLOOKUP(B583,A股数据库20240206!$B:$K,5,0)</f>
        <v>0</v>
      </c>
      <c r="I583" s="104" t="str">
        <f>VLOOKUP(B583,A股数据库20240206!$B:$K,6,0)</f>
        <v>钢铁</v>
      </c>
      <c r="J583" s="104">
        <f>VLOOKUP(B583,A股数据库20240206!$B:$K,7,0)</f>
        <v>0</v>
      </c>
      <c r="K583" s="104">
        <f>VLOOKUP(B583,A股数据库20240206!$B:$K,8,0)</f>
        <v>0</v>
      </c>
      <c r="L583" s="124">
        <f>VLOOKUP(B583,A股数据库20240206!$B:$K,9,0)</f>
        <v>0</v>
      </c>
      <c r="M583" s="124">
        <f>VLOOKUP(B583,A股数据库20240206!$B:$K,10,0)</f>
        <v>0</v>
      </c>
    </row>
    <row r="584" spans="1:13" ht="18" customHeight="1" x14ac:dyDescent="0.15">
      <c r="A584" s="120" t="s">
        <v>10886</v>
      </c>
      <c r="B584" s="121" t="s">
        <v>2946</v>
      </c>
      <c r="C584" s="122">
        <v>86.57</v>
      </c>
      <c r="D584" s="123">
        <v>94.01</v>
      </c>
      <c r="E584" s="104" t="str">
        <f>VLOOKUP(B584,A股数据库20240206!$B:$K,2,0)</f>
        <v>大消费</v>
      </c>
      <c r="F584" s="104">
        <f>VLOOKUP(B584,A股数据库20240206!$B:$K,3,0)</f>
        <v>0</v>
      </c>
      <c r="G584" s="124">
        <f>VLOOKUP(B584,A股数据库20240206!$B:$K,4,0)</f>
        <v>0</v>
      </c>
      <c r="H584" s="124">
        <f>VLOOKUP(B584,A股数据库20240206!$B:$K,5,0)</f>
        <v>0</v>
      </c>
      <c r="I584" s="104" t="str">
        <f>VLOOKUP(B584,A股数据库20240206!$B:$K,6,0)</f>
        <v>家电</v>
      </c>
      <c r="J584" s="104" t="str">
        <f>VLOOKUP(B584,A股数据库20240206!$B:$K,7,0)</f>
        <v>电商</v>
      </c>
      <c r="K584" s="104">
        <f>VLOOKUP(B584,A股数据库20240206!$B:$K,8,0)</f>
        <v>0</v>
      </c>
      <c r="L584" s="124">
        <f>VLOOKUP(B584,A股数据库20240206!$B:$K,9,0)</f>
        <v>0</v>
      </c>
      <c r="M584" s="124">
        <f>VLOOKUP(B584,A股数据库20240206!$B:$K,10,0)</f>
        <v>0</v>
      </c>
    </row>
    <row r="585" spans="1:13" ht="18" customHeight="1" x14ac:dyDescent="0.15">
      <c r="A585" s="120" t="s">
        <v>10887</v>
      </c>
      <c r="B585" s="121" t="s">
        <v>1718</v>
      </c>
      <c r="C585" s="122">
        <v>86.43</v>
      </c>
      <c r="D585" s="123">
        <v>75.05</v>
      </c>
      <c r="E585" s="104" t="str">
        <f>VLOOKUP(B585,A股数据库20240206!$B:$K,2,0)</f>
        <v>地产基建</v>
      </c>
      <c r="F585" s="104">
        <f>VLOOKUP(B585,A股数据库20240206!$B:$K,3,0)</f>
        <v>0</v>
      </c>
      <c r="G585" s="124">
        <f>VLOOKUP(B585,A股数据库20240206!$B:$K,4,0)</f>
        <v>0</v>
      </c>
      <c r="H585" s="124">
        <f>VLOOKUP(B585,A股数据库20240206!$B:$K,5,0)</f>
        <v>0</v>
      </c>
      <c r="I585" s="104" t="str">
        <f>VLOOKUP(B585,A股数据库20240206!$B:$K,6,0)</f>
        <v>基建</v>
      </c>
      <c r="J585" s="104">
        <f>VLOOKUP(B585,A股数据库20240206!$B:$K,7,0)</f>
        <v>0</v>
      </c>
      <c r="K585" s="104">
        <f>VLOOKUP(B585,A股数据库20240206!$B:$K,8,0)</f>
        <v>0</v>
      </c>
      <c r="L585" s="124">
        <f>VLOOKUP(B585,A股数据库20240206!$B:$K,9,0)</f>
        <v>0</v>
      </c>
      <c r="M585" s="124">
        <f>VLOOKUP(B585,A股数据库20240206!$B:$K,10,0)</f>
        <v>0</v>
      </c>
    </row>
    <row r="586" spans="1:13" ht="18" customHeight="1" x14ac:dyDescent="0.15">
      <c r="A586" s="120" t="s">
        <v>10888</v>
      </c>
      <c r="B586" s="121" t="s">
        <v>924</v>
      </c>
      <c r="C586" s="122">
        <v>86.36</v>
      </c>
      <c r="D586" s="123">
        <v>81.239999999999995</v>
      </c>
      <c r="E586" s="104" t="str">
        <f>VLOOKUP(B586,A股数据库20240206!$B:$K,2,0)</f>
        <v>大科技</v>
      </c>
      <c r="F586" s="104">
        <f>VLOOKUP(B586,A股数据库20240206!$B:$K,3,0)</f>
        <v>0</v>
      </c>
      <c r="G586" s="124">
        <f>VLOOKUP(B586,A股数据库20240206!$B:$K,4,0)</f>
        <v>0</v>
      </c>
      <c r="H586" s="124">
        <f>VLOOKUP(B586,A股数据库20240206!$B:$K,5,0)</f>
        <v>0</v>
      </c>
      <c r="I586" s="104" t="str">
        <f>VLOOKUP(B586,A股数据库20240206!$B:$K,6,0)</f>
        <v>计算机</v>
      </c>
      <c r="J586" s="104">
        <f>VLOOKUP(B586,A股数据库20240206!$B:$K,7,0)</f>
        <v>0</v>
      </c>
      <c r="K586" s="104">
        <f>VLOOKUP(B586,A股数据库20240206!$B:$K,8,0)</f>
        <v>0</v>
      </c>
      <c r="L586" s="124">
        <f>VLOOKUP(B586,A股数据库20240206!$B:$K,9,0)</f>
        <v>0</v>
      </c>
      <c r="M586" s="124">
        <f>VLOOKUP(B586,A股数据库20240206!$B:$K,10,0)</f>
        <v>0</v>
      </c>
    </row>
    <row r="587" spans="1:13" ht="18" customHeight="1" x14ac:dyDescent="0.15">
      <c r="A587" s="120" t="s">
        <v>10889</v>
      </c>
      <c r="B587" s="121" t="s">
        <v>2096</v>
      </c>
      <c r="C587" s="122">
        <v>86.35</v>
      </c>
      <c r="D587" s="123">
        <v>85.7</v>
      </c>
      <c r="E587" s="104" t="str">
        <f>VLOOKUP(B587,A股数据库20240206!$B:$K,2,0)</f>
        <v>大金融</v>
      </c>
      <c r="F587" s="104">
        <f>VLOOKUP(B587,A股数据库20240206!$B:$K,3,0)</f>
        <v>0</v>
      </c>
      <c r="G587" s="124">
        <f>VLOOKUP(B587,A股数据库20240206!$B:$K,4,0)</f>
        <v>0</v>
      </c>
      <c r="H587" s="124">
        <f>VLOOKUP(B587,A股数据库20240206!$B:$K,5,0)</f>
        <v>0</v>
      </c>
      <c r="I587" s="104" t="str">
        <f>VLOOKUP(B587,A股数据库20240206!$B:$K,6,0)</f>
        <v>大金融</v>
      </c>
      <c r="J587" s="104">
        <f>VLOOKUP(B587,A股数据库20240206!$B:$K,7,0)</f>
        <v>0</v>
      </c>
      <c r="K587" s="104">
        <f>VLOOKUP(B587,A股数据库20240206!$B:$K,8,0)</f>
        <v>0</v>
      </c>
      <c r="L587" s="124">
        <f>VLOOKUP(B587,A股数据库20240206!$B:$K,9,0)</f>
        <v>0</v>
      </c>
      <c r="M587" s="124">
        <f>VLOOKUP(B587,A股数据库20240206!$B:$K,10,0)</f>
        <v>0</v>
      </c>
    </row>
    <row r="588" spans="1:13" ht="18" customHeight="1" x14ac:dyDescent="0.15">
      <c r="A588" s="120" t="s">
        <v>10890</v>
      </c>
      <c r="B588" s="121" t="s">
        <v>5954</v>
      </c>
      <c r="C588" s="122">
        <v>86.33</v>
      </c>
      <c r="D588" s="123">
        <v>77.41</v>
      </c>
      <c r="E588" s="104" t="str">
        <f>VLOOKUP(B588,A股数据库20240206!$B:$K,2,0)</f>
        <v>大金融</v>
      </c>
      <c r="F588" s="104">
        <f>VLOOKUP(B588,A股数据库20240206!$B:$K,3,0)</f>
        <v>0</v>
      </c>
      <c r="G588" s="124">
        <f>VLOOKUP(B588,A股数据库20240206!$B:$K,4,0)</f>
        <v>0</v>
      </c>
      <c r="H588" s="124">
        <f>VLOOKUP(B588,A股数据库20240206!$B:$K,5,0)</f>
        <v>0</v>
      </c>
      <c r="I588" s="104" t="str">
        <f>VLOOKUP(B588,A股数据库20240206!$B:$K,6,0)</f>
        <v>大金融</v>
      </c>
      <c r="J588" s="104">
        <f>VLOOKUP(B588,A股数据库20240206!$B:$K,7,0)</f>
        <v>0</v>
      </c>
      <c r="K588" s="104">
        <f>VLOOKUP(B588,A股数据库20240206!$B:$K,8,0)</f>
        <v>0</v>
      </c>
      <c r="L588" s="124">
        <f>VLOOKUP(B588,A股数据库20240206!$B:$K,9,0)</f>
        <v>0</v>
      </c>
      <c r="M588" s="124">
        <f>VLOOKUP(B588,A股数据库20240206!$B:$K,10,0)</f>
        <v>0</v>
      </c>
    </row>
    <row r="589" spans="1:13" ht="18" customHeight="1" x14ac:dyDescent="0.15">
      <c r="A589" s="120" t="s">
        <v>10891</v>
      </c>
      <c r="B589" s="121" t="s">
        <v>7330</v>
      </c>
      <c r="C589" s="122">
        <v>86.33</v>
      </c>
      <c r="D589" s="123">
        <v>85.05</v>
      </c>
      <c r="E589" s="104" t="str">
        <f>VLOOKUP(B589,A股数据库20240206!$B:$K,2,0)</f>
        <v>周期</v>
      </c>
      <c r="F589" s="104">
        <f>VLOOKUP(B589,A股数据库20240206!$B:$K,3,0)</f>
        <v>0</v>
      </c>
      <c r="G589" s="124">
        <f>VLOOKUP(B589,A股数据库20240206!$B:$K,4,0)</f>
        <v>0</v>
      </c>
      <c r="H589" s="124">
        <f>VLOOKUP(B589,A股数据库20240206!$B:$K,5,0)</f>
        <v>0</v>
      </c>
      <c r="I589" s="104" t="str">
        <f>VLOOKUP(B589,A股数据库20240206!$B:$K,6,0)</f>
        <v>煤炭</v>
      </c>
      <c r="J589" s="104">
        <f>VLOOKUP(B589,A股数据库20240206!$B:$K,7,0)</f>
        <v>0</v>
      </c>
      <c r="K589" s="104">
        <f>VLOOKUP(B589,A股数据库20240206!$B:$K,8,0)</f>
        <v>0</v>
      </c>
      <c r="L589" s="124">
        <f>VLOOKUP(B589,A股数据库20240206!$B:$K,9,0)</f>
        <v>0</v>
      </c>
      <c r="M589" s="124">
        <f>VLOOKUP(B589,A股数据库20240206!$B:$K,10,0)</f>
        <v>0</v>
      </c>
    </row>
    <row r="590" spans="1:13" ht="18" customHeight="1" x14ac:dyDescent="0.15">
      <c r="A590" s="120" t="s">
        <v>10892</v>
      </c>
      <c r="B590" s="121" t="s">
        <v>2626</v>
      </c>
      <c r="C590" s="122">
        <v>86.32</v>
      </c>
      <c r="D590" s="123">
        <v>91.64</v>
      </c>
      <c r="E590" s="104" t="str">
        <f>VLOOKUP(B590,A股数据库20240206!$B:$K,2,0)</f>
        <v>地产基建</v>
      </c>
      <c r="F590" s="104">
        <f>VLOOKUP(B590,A股数据库20240206!$B:$K,3,0)</f>
        <v>0</v>
      </c>
      <c r="G590" s="124">
        <f>VLOOKUP(B590,A股数据库20240206!$B:$K,4,0)</f>
        <v>0</v>
      </c>
      <c r="H590" s="124">
        <f>VLOOKUP(B590,A股数据库20240206!$B:$K,5,0)</f>
        <v>0</v>
      </c>
      <c r="I590" s="104" t="str">
        <f>VLOOKUP(B590,A股数据库20240206!$B:$K,6,0)</f>
        <v>基建</v>
      </c>
      <c r="J590" s="104">
        <f>VLOOKUP(B590,A股数据库20240206!$B:$K,7,0)</f>
        <v>0</v>
      </c>
      <c r="K590" s="104">
        <f>VLOOKUP(B590,A股数据库20240206!$B:$K,8,0)</f>
        <v>0</v>
      </c>
      <c r="L590" s="124">
        <f>VLOOKUP(B590,A股数据库20240206!$B:$K,9,0)</f>
        <v>0</v>
      </c>
      <c r="M590" s="124">
        <f>VLOOKUP(B590,A股数据库20240206!$B:$K,10,0)</f>
        <v>0</v>
      </c>
    </row>
    <row r="591" spans="1:13" ht="18" customHeight="1" x14ac:dyDescent="0.15">
      <c r="A591" s="120" t="s">
        <v>10893</v>
      </c>
      <c r="B591" s="121" t="s">
        <v>188</v>
      </c>
      <c r="C591" s="122">
        <v>86.32</v>
      </c>
      <c r="D591" s="123">
        <v>70.22</v>
      </c>
      <c r="E591" s="104" t="str">
        <f>VLOOKUP(B591,A股数据库20240206!$B:$K,2,0)</f>
        <v>地产基建</v>
      </c>
      <c r="F591" s="104">
        <f>VLOOKUP(B591,A股数据库20240206!$B:$K,3,0)</f>
        <v>0</v>
      </c>
      <c r="G591" s="124">
        <f>VLOOKUP(B591,A股数据库20240206!$B:$K,4,0)</f>
        <v>0</v>
      </c>
      <c r="H591" s="124">
        <f>VLOOKUP(B591,A股数据库20240206!$B:$K,5,0)</f>
        <v>0</v>
      </c>
      <c r="I591" s="104" t="str">
        <f>VLOOKUP(B591,A股数据库20240206!$B:$K,6,0)</f>
        <v>基建</v>
      </c>
      <c r="J591" s="104">
        <f>VLOOKUP(B591,A股数据库20240206!$B:$K,7,0)</f>
        <v>0</v>
      </c>
      <c r="K591" s="104">
        <f>VLOOKUP(B591,A股数据库20240206!$B:$K,8,0)</f>
        <v>0</v>
      </c>
      <c r="L591" s="124">
        <f>VLOOKUP(B591,A股数据库20240206!$B:$K,9,0)</f>
        <v>0</v>
      </c>
      <c r="M591" s="124">
        <f>VLOOKUP(B591,A股数据库20240206!$B:$K,10,0)</f>
        <v>0</v>
      </c>
    </row>
    <row r="592" spans="1:13" ht="18" hidden="1" customHeight="1" x14ac:dyDescent="0.15">
      <c r="A592" s="120" t="s">
        <v>10894</v>
      </c>
      <c r="B592" s="121" t="s">
        <v>10895</v>
      </c>
      <c r="C592" s="122">
        <v>86.31</v>
      </c>
      <c r="D592" s="123">
        <v>73.430000000000007</v>
      </c>
      <c r="E592" s="104" t="e">
        <f>VLOOKUP(B592,A股数据库20240206!$B:$K,2,0)</f>
        <v>#N/A</v>
      </c>
      <c r="F592" s="104" t="e">
        <f>VLOOKUP(B592,A股数据库20240206!$B:$K,3,0)</f>
        <v>#N/A</v>
      </c>
      <c r="G592" s="124" t="e">
        <f>VLOOKUP(B592,A股数据库20240206!$B:$K,4,0)</f>
        <v>#N/A</v>
      </c>
      <c r="H592" s="124" t="e">
        <f>VLOOKUP(B592,A股数据库20240206!$B:$K,5,0)</f>
        <v>#N/A</v>
      </c>
      <c r="I592" s="104" t="e">
        <f>VLOOKUP(B592,A股数据库20240206!$B:$K,6,0)</f>
        <v>#N/A</v>
      </c>
      <c r="J592" s="104" t="e">
        <f>VLOOKUP(B592,A股数据库20240206!$B:$K,7,0)</f>
        <v>#N/A</v>
      </c>
      <c r="K592" s="104" t="e">
        <f>VLOOKUP(B592,A股数据库20240206!$B:$K,8,0)</f>
        <v>#N/A</v>
      </c>
      <c r="L592" s="124" t="e">
        <f>VLOOKUP(B592,A股数据库20240206!$B:$K,9,0)</f>
        <v>#N/A</v>
      </c>
      <c r="M592" s="124" t="e">
        <f>VLOOKUP(B592,A股数据库20240206!$B:$K,10,0)</f>
        <v>#N/A</v>
      </c>
    </row>
    <row r="593" spans="1:13" ht="18" customHeight="1" x14ac:dyDescent="0.15">
      <c r="A593" s="120" t="s">
        <v>10896</v>
      </c>
      <c r="B593" s="121" t="s">
        <v>1736</v>
      </c>
      <c r="C593" s="122">
        <v>86.3</v>
      </c>
      <c r="D593" s="123">
        <v>94.67</v>
      </c>
      <c r="E593" s="104" t="str">
        <f>VLOOKUP(B593,A股数据库20240206!$B:$K,2,0)</f>
        <v>乡村振兴</v>
      </c>
      <c r="F593" s="104">
        <f>VLOOKUP(B593,A股数据库20240206!$B:$K,3,0)</f>
        <v>0</v>
      </c>
      <c r="G593" s="124">
        <f>VLOOKUP(B593,A股数据库20240206!$B:$K,4,0)</f>
        <v>0</v>
      </c>
      <c r="H593" s="124">
        <f>VLOOKUP(B593,A股数据库20240206!$B:$K,5,0)</f>
        <v>0</v>
      </c>
      <c r="I593" s="104" t="str">
        <f>VLOOKUP(B593,A股数据库20240206!$B:$K,6,0)</f>
        <v>乡村振兴</v>
      </c>
      <c r="J593" s="104">
        <f>VLOOKUP(B593,A股数据库20240206!$B:$K,7,0)</f>
        <v>0</v>
      </c>
      <c r="K593" s="104">
        <f>VLOOKUP(B593,A股数据库20240206!$B:$K,8,0)</f>
        <v>0</v>
      </c>
      <c r="L593" s="124">
        <f>VLOOKUP(B593,A股数据库20240206!$B:$K,9,0)</f>
        <v>0</v>
      </c>
      <c r="M593" s="124">
        <f>VLOOKUP(B593,A股数据库20240206!$B:$K,10,0)</f>
        <v>0</v>
      </c>
    </row>
    <row r="594" spans="1:13" ht="18" customHeight="1" x14ac:dyDescent="0.15">
      <c r="A594" s="120" t="s">
        <v>10897</v>
      </c>
      <c r="B594" s="121" t="s">
        <v>7354</v>
      </c>
      <c r="C594" s="122">
        <v>86.26</v>
      </c>
      <c r="D594" s="123">
        <v>84.15</v>
      </c>
      <c r="E594" s="104" t="str">
        <f>VLOOKUP(B594,A股数据库20240206!$B:$K,2,0)</f>
        <v>新能源</v>
      </c>
      <c r="F594" s="104">
        <f>VLOOKUP(B594,A股数据库20240206!$B:$K,3,0)</f>
        <v>0</v>
      </c>
      <c r="G594" s="124" t="str">
        <f>VLOOKUP(B594,A股数据库20240206!$B:$K,4,0)</f>
        <v>公用事业</v>
      </c>
      <c r="H594" s="124">
        <f>VLOOKUP(B594,A股数据库20240206!$B:$K,5,0)</f>
        <v>0</v>
      </c>
      <c r="I594" s="104" t="str">
        <f>VLOOKUP(B594,A股数据库20240206!$B:$K,6,0)</f>
        <v>风电</v>
      </c>
      <c r="J594" s="104">
        <f>VLOOKUP(B594,A股数据库20240206!$B:$K,7,0)</f>
        <v>0</v>
      </c>
      <c r="K594" s="104">
        <f>VLOOKUP(B594,A股数据库20240206!$B:$K,8,0)</f>
        <v>0</v>
      </c>
      <c r="L594" s="124" t="str">
        <f>VLOOKUP(B594,A股数据库20240206!$B:$K,9,0)</f>
        <v>电力</v>
      </c>
      <c r="M594" s="124">
        <f>VLOOKUP(B594,A股数据库20240206!$B:$K,10,0)</f>
        <v>0</v>
      </c>
    </row>
    <row r="595" spans="1:13" ht="18" customHeight="1" x14ac:dyDescent="0.15">
      <c r="A595" s="120" t="s">
        <v>10898</v>
      </c>
      <c r="B595" s="121" t="s">
        <v>7336</v>
      </c>
      <c r="C595" s="122">
        <v>86.25</v>
      </c>
      <c r="D595" s="123">
        <v>81.040000000000006</v>
      </c>
      <c r="E595" s="104" t="str">
        <f>VLOOKUP(B595,A股数据库20240206!$B:$K,2,0)</f>
        <v>周期</v>
      </c>
      <c r="F595" s="104">
        <f>VLOOKUP(B595,A股数据库20240206!$B:$K,3,0)</f>
        <v>0</v>
      </c>
      <c r="G595" s="124" t="str">
        <f>VLOOKUP(B595,A股数据库20240206!$B:$K,4,0)</f>
        <v>地产基建</v>
      </c>
      <c r="H595" s="124">
        <f>VLOOKUP(B595,A股数据库20240206!$B:$K,5,0)</f>
        <v>0</v>
      </c>
      <c r="I595" s="104" t="str">
        <f>VLOOKUP(B595,A股数据库20240206!$B:$K,6,0)</f>
        <v>钢铁</v>
      </c>
      <c r="J595" s="104">
        <f>VLOOKUP(B595,A股数据库20240206!$B:$K,7,0)</f>
        <v>0</v>
      </c>
      <c r="K595" s="104">
        <f>VLOOKUP(B595,A股数据库20240206!$B:$K,8,0)</f>
        <v>0</v>
      </c>
      <c r="L595" s="124">
        <f>VLOOKUP(B595,A股数据库20240206!$B:$K,9,0)</f>
        <v>0</v>
      </c>
      <c r="M595" s="124">
        <f>VLOOKUP(B595,A股数据库20240206!$B:$K,10,0)</f>
        <v>0</v>
      </c>
    </row>
    <row r="596" spans="1:13" ht="18" customHeight="1" x14ac:dyDescent="0.15">
      <c r="A596" s="120" t="s">
        <v>10899</v>
      </c>
      <c r="B596" s="121" t="s">
        <v>8580</v>
      </c>
      <c r="C596" s="122">
        <v>86.19</v>
      </c>
      <c r="D596" s="123">
        <v>84.96</v>
      </c>
      <c r="E596" s="104" t="str">
        <f>VLOOKUP(B596,A股数据库20240206!$B:$K,2,0)</f>
        <v>地产基建</v>
      </c>
      <c r="F596" s="104">
        <f>VLOOKUP(B596,A股数据库20240206!$B:$K,3,0)</f>
        <v>0</v>
      </c>
      <c r="G596" s="124">
        <f>VLOOKUP(B596,A股数据库20240206!$B:$K,4,0)</f>
        <v>0</v>
      </c>
      <c r="H596" s="124">
        <f>VLOOKUP(B596,A股数据库20240206!$B:$K,5,0)</f>
        <v>0</v>
      </c>
      <c r="I596" s="104" t="str">
        <f>VLOOKUP(B596,A股数据库20240206!$B:$K,6,0)</f>
        <v>房地产</v>
      </c>
      <c r="J596" s="104">
        <f>VLOOKUP(B596,A股数据库20240206!$B:$K,7,0)</f>
        <v>0</v>
      </c>
      <c r="K596" s="104">
        <f>VLOOKUP(B596,A股数据库20240206!$B:$K,8,0)</f>
        <v>0</v>
      </c>
      <c r="L596" s="124">
        <f>VLOOKUP(B596,A股数据库20240206!$B:$K,9,0)</f>
        <v>0</v>
      </c>
      <c r="M596" s="124">
        <f>VLOOKUP(B596,A股数据库20240206!$B:$K,10,0)</f>
        <v>0</v>
      </c>
    </row>
    <row r="597" spans="1:13" ht="18" hidden="1" customHeight="1" x14ac:dyDescent="0.15">
      <c r="A597" s="120" t="s">
        <v>10900</v>
      </c>
      <c r="B597" s="121" t="s">
        <v>10901</v>
      </c>
      <c r="C597" s="122">
        <v>86.19</v>
      </c>
      <c r="D597" s="123">
        <v>75.569999999999993</v>
      </c>
      <c r="E597" s="104" t="e">
        <f>VLOOKUP(B597,A股数据库20240206!$B:$K,2,0)</f>
        <v>#N/A</v>
      </c>
      <c r="F597" s="104" t="e">
        <f>VLOOKUP(B597,A股数据库20240206!$B:$K,3,0)</f>
        <v>#N/A</v>
      </c>
      <c r="G597" s="124" t="e">
        <f>VLOOKUP(B597,A股数据库20240206!$B:$K,4,0)</f>
        <v>#N/A</v>
      </c>
      <c r="H597" s="124" t="e">
        <f>VLOOKUP(B597,A股数据库20240206!$B:$K,5,0)</f>
        <v>#N/A</v>
      </c>
      <c r="I597" s="104" t="e">
        <f>VLOOKUP(B597,A股数据库20240206!$B:$K,6,0)</f>
        <v>#N/A</v>
      </c>
      <c r="J597" s="104" t="e">
        <f>VLOOKUP(B597,A股数据库20240206!$B:$K,7,0)</f>
        <v>#N/A</v>
      </c>
      <c r="K597" s="104" t="e">
        <f>VLOOKUP(B597,A股数据库20240206!$B:$K,8,0)</f>
        <v>#N/A</v>
      </c>
      <c r="L597" s="124" t="e">
        <f>VLOOKUP(B597,A股数据库20240206!$B:$K,9,0)</f>
        <v>#N/A</v>
      </c>
      <c r="M597" s="124" t="e">
        <f>VLOOKUP(B597,A股数据库20240206!$B:$K,10,0)</f>
        <v>#N/A</v>
      </c>
    </row>
    <row r="598" spans="1:13" ht="18" customHeight="1" x14ac:dyDescent="0.15">
      <c r="A598" s="120" t="s">
        <v>10902</v>
      </c>
      <c r="B598" s="121" t="s">
        <v>3380</v>
      </c>
      <c r="C598" s="122">
        <v>86.18</v>
      </c>
      <c r="D598" s="123">
        <v>91.53</v>
      </c>
      <c r="E598" s="104" t="str">
        <f>VLOOKUP(B598,A股数据库20240206!$B:$K,2,0)</f>
        <v>大消费</v>
      </c>
      <c r="F598" s="104" t="str">
        <f>VLOOKUP(B598,A股数据库20240206!$B:$K,3,0)</f>
        <v>医药生物</v>
      </c>
      <c r="G598" s="124">
        <f>VLOOKUP(B598,A股数据库20240206!$B:$K,4,0)</f>
        <v>0</v>
      </c>
      <c r="H598" s="124">
        <f>VLOOKUP(B598,A股数据库20240206!$B:$K,5,0)</f>
        <v>0</v>
      </c>
      <c r="I598" s="104" t="str">
        <f>VLOOKUP(B598,A股数据库20240206!$B:$K,6,0)</f>
        <v>食品饮料</v>
      </c>
      <c r="J598" s="104" t="str">
        <f>VLOOKUP(B598,A股数据库20240206!$B:$K,7,0)</f>
        <v>医药生物</v>
      </c>
      <c r="K598" s="104">
        <f>VLOOKUP(B598,A股数据库20240206!$B:$K,8,0)</f>
        <v>0</v>
      </c>
      <c r="L598" s="124">
        <f>VLOOKUP(B598,A股数据库20240206!$B:$K,9,0)</f>
        <v>0</v>
      </c>
      <c r="M598" s="124">
        <f>VLOOKUP(B598,A股数据库20240206!$B:$K,10,0)</f>
        <v>0</v>
      </c>
    </row>
    <row r="599" spans="1:13" ht="18" customHeight="1" x14ac:dyDescent="0.15">
      <c r="A599" s="120" t="s">
        <v>10903</v>
      </c>
      <c r="B599" s="121" t="s">
        <v>6656</v>
      </c>
      <c r="C599" s="122">
        <v>86.17</v>
      </c>
      <c r="D599" s="123">
        <v>77.5</v>
      </c>
      <c r="E599" s="104" t="str">
        <f>VLOOKUP(B599,A股数据库20240206!$B:$K,2,0)</f>
        <v>公用事业</v>
      </c>
      <c r="F599" s="104">
        <f>VLOOKUP(B599,A股数据库20240206!$B:$K,3,0)</f>
        <v>0</v>
      </c>
      <c r="G599" s="124">
        <f>VLOOKUP(B599,A股数据库20240206!$B:$K,4,0)</f>
        <v>0</v>
      </c>
      <c r="H599" s="124">
        <f>VLOOKUP(B599,A股数据库20240206!$B:$K,5,0)</f>
        <v>0</v>
      </c>
      <c r="I599" s="104" t="str">
        <f>VLOOKUP(B599,A股数据库20240206!$B:$K,6,0)</f>
        <v>电力</v>
      </c>
      <c r="J599" s="104">
        <f>VLOOKUP(B599,A股数据库20240206!$B:$K,7,0)</f>
        <v>0</v>
      </c>
      <c r="K599" s="104">
        <f>VLOOKUP(B599,A股数据库20240206!$B:$K,8,0)</f>
        <v>0</v>
      </c>
      <c r="L599" s="124">
        <f>VLOOKUP(B599,A股数据库20240206!$B:$K,9,0)</f>
        <v>0</v>
      </c>
      <c r="M599" s="124">
        <f>VLOOKUP(B599,A股数据库20240206!$B:$K,10,0)</f>
        <v>0</v>
      </c>
    </row>
    <row r="600" spans="1:13" ht="18" customHeight="1" x14ac:dyDescent="0.15">
      <c r="A600" s="120" t="s">
        <v>10904</v>
      </c>
      <c r="B600" s="121" t="s">
        <v>7160</v>
      </c>
      <c r="C600" s="122">
        <v>86.15</v>
      </c>
      <c r="D600" s="123">
        <v>81.22</v>
      </c>
      <c r="E600" s="104" t="str">
        <f>VLOOKUP(B600,A股数据库20240206!$B:$K,2,0)</f>
        <v>周期</v>
      </c>
      <c r="F600" s="104">
        <f>VLOOKUP(B600,A股数据库20240206!$B:$K,3,0)</f>
        <v>0</v>
      </c>
      <c r="G600" s="124">
        <f>VLOOKUP(B600,A股数据库20240206!$B:$K,4,0)</f>
        <v>0</v>
      </c>
      <c r="H600" s="124">
        <f>VLOOKUP(B600,A股数据库20240206!$B:$K,5,0)</f>
        <v>0</v>
      </c>
      <c r="I600" s="104" t="str">
        <f>VLOOKUP(B600,A股数据库20240206!$B:$K,6,0)</f>
        <v>油气</v>
      </c>
      <c r="J600" s="104">
        <f>VLOOKUP(B600,A股数据库20240206!$B:$K,7,0)</f>
        <v>0</v>
      </c>
      <c r="K600" s="104">
        <f>VLOOKUP(B600,A股数据库20240206!$B:$K,8,0)</f>
        <v>0</v>
      </c>
      <c r="L600" s="124">
        <f>VLOOKUP(B600,A股数据库20240206!$B:$K,9,0)</f>
        <v>0</v>
      </c>
      <c r="M600" s="124">
        <f>VLOOKUP(B600,A股数据库20240206!$B:$K,10,0)</f>
        <v>0</v>
      </c>
    </row>
    <row r="601" spans="1:13" ht="18" customHeight="1" x14ac:dyDescent="0.15">
      <c r="A601" s="120" t="s">
        <v>10905</v>
      </c>
      <c r="B601" s="121" t="s">
        <v>6828</v>
      </c>
      <c r="C601" s="122">
        <v>86.15</v>
      </c>
      <c r="D601" s="123">
        <v>84.75</v>
      </c>
      <c r="E601" s="104" t="str">
        <f>VLOOKUP(B601,A股数据库20240206!$B:$K,2,0)</f>
        <v>公用事业</v>
      </c>
      <c r="F601" s="104">
        <f>VLOOKUP(B601,A股数据库20240206!$B:$K,3,0)</f>
        <v>0</v>
      </c>
      <c r="G601" s="124" t="str">
        <f>VLOOKUP(B601,A股数据库20240206!$B:$K,4,0)</f>
        <v>周期</v>
      </c>
      <c r="H601" s="124">
        <f>VLOOKUP(B601,A股数据库20240206!$B:$K,5,0)</f>
        <v>0</v>
      </c>
      <c r="I601" s="104" t="str">
        <f>VLOOKUP(B601,A股数据库20240206!$B:$K,6,0)</f>
        <v>油气</v>
      </c>
      <c r="J601" s="104">
        <f>VLOOKUP(B601,A股数据库20240206!$B:$K,7,0)</f>
        <v>0</v>
      </c>
      <c r="K601" s="104">
        <f>VLOOKUP(B601,A股数据库20240206!$B:$K,8,0)</f>
        <v>0</v>
      </c>
      <c r="L601" s="124">
        <f>VLOOKUP(B601,A股数据库20240206!$B:$K,9,0)</f>
        <v>0</v>
      </c>
      <c r="M601" s="124">
        <f>VLOOKUP(B601,A股数据库20240206!$B:$K,10,0)</f>
        <v>0</v>
      </c>
    </row>
    <row r="602" spans="1:13" ht="18" customHeight="1" x14ac:dyDescent="0.15">
      <c r="A602" s="120" t="s">
        <v>10906</v>
      </c>
      <c r="B602" s="121" t="s">
        <v>7104</v>
      </c>
      <c r="C602" s="122">
        <v>86.13</v>
      </c>
      <c r="D602" s="123">
        <v>76.739999999999995</v>
      </c>
      <c r="E602" s="104" t="str">
        <f>VLOOKUP(B602,A股数据库20240206!$B:$K,2,0)</f>
        <v>大金融</v>
      </c>
      <c r="F602" s="104">
        <f>VLOOKUP(B602,A股数据库20240206!$B:$K,3,0)</f>
        <v>0</v>
      </c>
      <c r="G602" s="124">
        <f>VLOOKUP(B602,A股数据库20240206!$B:$K,4,0)</f>
        <v>0</v>
      </c>
      <c r="H602" s="124">
        <f>VLOOKUP(B602,A股数据库20240206!$B:$K,5,0)</f>
        <v>0</v>
      </c>
      <c r="I602" s="104" t="str">
        <f>VLOOKUP(B602,A股数据库20240206!$B:$K,6,0)</f>
        <v>大金融</v>
      </c>
      <c r="J602" s="104">
        <f>VLOOKUP(B602,A股数据库20240206!$B:$K,7,0)</f>
        <v>0</v>
      </c>
      <c r="K602" s="104">
        <f>VLOOKUP(B602,A股数据库20240206!$B:$K,8,0)</f>
        <v>0</v>
      </c>
      <c r="L602" s="124">
        <f>VLOOKUP(B602,A股数据库20240206!$B:$K,9,0)</f>
        <v>0</v>
      </c>
      <c r="M602" s="124">
        <f>VLOOKUP(B602,A股数据库20240206!$B:$K,10,0)</f>
        <v>0</v>
      </c>
    </row>
    <row r="603" spans="1:13" ht="18" customHeight="1" x14ac:dyDescent="0.15">
      <c r="A603" s="120" t="s">
        <v>10907</v>
      </c>
      <c r="B603" s="121" t="s">
        <v>5116</v>
      </c>
      <c r="C603" s="122">
        <v>86.11</v>
      </c>
      <c r="D603" s="123">
        <v>47.48</v>
      </c>
      <c r="E603" s="104" t="str">
        <f>VLOOKUP(B603,A股数据库20240206!$B:$K,2,0)</f>
        <v>运输业</v>
      </c>
      <c r="F603" s="104" t="str">
        <f>VLOOKUP(B603,A股数据库20240206!$B:$K,3,0)</f>
        <v>乡村振兴</v>
      </c>
      <c r="G603" s="124">
        <f>VLOOKUP(B603,A股数据库20240206!$B:$K,4,0)</f>
        <v>0</v>
      </c>
      <c r="H603" s="124">
        <f>VLOOKUP(B603,A股数据库20240206!$B:$K,5,0)</f>
        <v>0</v>
      </c>
      <c r="I603" s="104" t="str">
        <f>VLOOKUP(B603,A股数据库20240206!$B:$K,6,0)</f>
        <v>运输业</v>
      </c>
      <c r="J603" s="104" t="str">
        <f>VLOOKUP(B603,A股数据库20240206!$B:$K,7,0)</f>
        <v>乡村振兴</v>
      </c>
      <c r="K603" s="104">
        <f>VLOOKUP(B603,A股数据库20240206!$B:$K,8,0)</f>
        <v>0</v>
      </c>
      <c r="L603" s="124">
        <f>VLOOKUP(B603,A股数据库20240206!$B:$K,9,0)</f>
        <v>0</v>
      </c>
      <c r="M603" s="124">
        <f>VLOOKUP(B603,A股数据库20240206!$B:$K,10,0)</f>
        <v>0</v>
      </c>
    </row>
    <row r="604" spans="1:13" ht="18" customHeight="1" x14ac:dyDescent="0.15">
      <c r="A604" s="120" t="s">
        <v>10908</v>
      </c>
      <c r="B604" s="121" t="s">
        <v>8470</v>
      </c>
      <c r="C604" s="122">
        <v>86.08</v>
      </c>
      <c r="D604" s="123">
        <v>89.44</v>
      </c>
      <c r="E604" s="104" t="str">
        <f>VLOOKUP(B604,A股数据库20240206!$B:$K,2,0)</f>
        <v>大消费</v>
      </c>
      <c r="F604" s="104">
        <f>VLOOKUP(B604,A股数据库20240206!$B:$K,3,0)</f>
        <v>0</v>
      </c>
      <c r="G604" s="124">
        <f>VLOOKUP(B604,A股数据库20240206!$B:$K,4,0)</f>
        <v>0</v>
      </c>
      <c r="H604" s="124">
        <f>VLOOKUP(B604,A股数据库20240206!$B:$K,5,0)</f>
        <v>0</v>
      </c>
      <c r="I604" s="104" t="str">
        <f>VLOOKUP(B604,A股数据库20240206!$B:$K,6,0)</f>
        <v>食品饮料</v>
      </c>
      <c r="J604" s="104">
        <f>VLOOKUP(B604,A股数据库20240206!$B:$K,7,0)</f>
        <v>0</v>
      </c>
      <c r="K604" s="104">
        <f>VLOOKUP(B604,A股数据库20240206!$B:$K,8,0)</f>
        <v>0</v>
      </c>
      <c r="L604" s="124">
        <f>VLOOKUP(B604,A股数据库20240206!$B:$K,9,0)</f>
        <v>0</v>
      </c>
      <c r="M604" s="124">
        <f>VLOOKUP(B604,A股数据库20240206!$B:$K,10,0)</f>
        <v>0</v>
      </c>
    </row>
    <row r="605" spans="1:13" ht="18" customHeight="1" x14ac:dyDescent="0.15">
      <c r="A605" s="120" t="s">
        <v>10909</v>
      </c>
      <c r="B605" s="121" t="s">
        <v>7400</v>
      </c>
      <c r="C605" s="122">
        <v>86.08</v>
      </c>
      <c r="D605" s="123">
        <v>94.38</v>
      </c>
      <c r="E605" s="104" t="str">
        <f>VLOOKUP(B605,A股数据库20240206!$B:$K,2,0)</f>
        <v>地产基建</v>
      </c>
      <c r="F605" s="104" t="str">
        <f>VLOOKUP(B605,A股数据库20240206!$B:$K,3,0)</f>
        <v>高端制造</v>
      </c>
      <c r="G605" s="124">
        <f>VLOOKUP(B605,A股数据库20240206!$B:$K,4,0)</f>
        <v>0</v>
      </c>
      <c r="H605" s="124">
        <f>VLOOKUP(B605,A股数据库20240206!$B:$K,5,0)</f>
        <v>0</v>
      </c>
      <c r="I605" s="104" t="str">
        <f>VLOOKUP(B605,A股数据库20240206!$B:$K,6,0)</f>
        <v>基建</v>
      </c>
      <c r="J605" s="104" t="str">
        <f>VLOOKUP(B605,A股数据库20240206!$B:$K,7,0)</f>
        <v>人形机器人</v>
      </c>
      <c r="K605" s="104">
        <f>VLOOKUP(B605,A股数据库20240206!$B:$K,8,0)</f>
        <v>0</v>
      </c>
      <c r="L605" s="124">
        <f>VLOOKUP(B605,A股数据库20240206!$B:$K,9,0)</f>
        <v>0</v>
      </c>
      <c r="M605" s="124">
        <f>VLOOKUP(B605,A股数据库20240206!$B:$K,10,0)</f>
        <v>0</v>
      </c>
    </row>
    <row r="606" spans="1:13" ht="18" customHeight="1" x14ac:dyDescent="0.15">
      <c r="A606" s="120" t="s">
        <v>10910</v>
      </c>
      <c r="B606" s="121" t="s">
        <v>1386</v>
      </c>
      <c r="C606" s="122">
        <v>86.06</v>
      </c>
      <c r="D606" s="123">
        <v>87.08</v>
      </c>
      <c r="E606" s="104" t="str">
        <f>VLOOKUP(B606,A股数据库20240206!$B:$K,2,0)</f>
        <v>地产基建</v>
      </c>
      <c r="F606" s="104">
        <f>VLOOKUP(B606,A股数据库20240206!$B:$K,3,0)</f>
        <v>0</v>
      </c>
      <c r="G606" s="124">
        <f>VLOOKUP(B606,A股数据库20240206!$B:$K,4,0)</f>
        <v>0</v>
      </c>
      <c r="H606" s="124">
        <f>VLOOKUP(B606,A股数据库20240206!$B:$K,5,0)</f>
        <v>0</v>
      </c>
      <c r="I606" s="104" t="str">
        <f>VLOOKUP(B606,A股数据库20240206!$B:$K,6,0)</f>
        <v>基建</v>
      </c>
      <c r="J606" s="104">
        <f>VLOOKUP(B606,A股数据库20240206!$B:$K,7,0)</f>
        <v>0</v>
      </c>
      <c r="K606" s="104">
        <f>VLOOKUP(B606,A股数据库20240206!$B:$K,8,0)</f>
        <v>0</v>
      </c>
      <c r="L606" s="124">
        <f>VLOOKUP(B606,A股数据库20240206!$B:$K,9,0)</f>
        <v>0</v>
      </c>
      <c r="M606" s="124">
        <f>VLOOKUP(B606,A股数据库20240206!$B:$K,10,0)</f>
        <v>0</v>
      </c>
    </row>
    <row r="607" spans="1:13" ht="18" hidden="1" customHeight="1" x14ac:dyDescent="0.15">
      <c r="A607" s="120" t="s">
        <v>10911</v>
      </c>
      <c r="B607" s="121" t="s">
        <v>10912</v>
      </c>
      <c r="C607" s="122">
        <v>86.04</v>
      </c>
      <c r="D607" s="123">
        <v>85.13</v>
      </c>
      <c r="E607" s="104" t="e">
        <f>VLOOKUP(B607,A股数据库20240206!$B:$K,2,0)</f>
        <v>#N/A</v>
      </c>
      <c r="F607" s="104" t="e">
        <f>VLOOKUP(B607,A股数据库20240206!$B:$K,3,0)</f>
        <v>#N/A</v>
      </c>
      <c r="G607" s="124" t="e">
        <f>VLOOKUP(B607,A股数据库20240206!$B:$K,4,0)</f>
        <v>#N/A</v>
      </c>
      <c r="H607" s="124" t="e">
        <f>VLOOKUP(B607,A股数据库20240206!$B:$K,5,0)</f>
        <v>#N/A</v>
      </c>
      <c r="I607" s="104" t="e">
        <f>VLOOKUP(B607,A股数据库20240206!$B:$K,6,0)</f>
        <v>#N/A</v>
      </c>
      <c r="J607" s="104" t="e">
        <f>VLOOKUP(B607,A股数据库20240206!$B:$K,7,0)</f>
        <v>#N/A</v>
      </c>
      <c r="K607" s="104" t="e">
        <f>VLOOKUP(B607,A股数据库20240206!$B:$K,8,0)</f>
        <v>#N/A</v>
      </c>
      <c r="L607" s="124" t="e">
        <f>VLOOKUP(B607,A股数据库20240206!$B:$K,9,0)</f>
        <v>#N/A</v>
      </c>
      <c r="M607" s="124" t="e">
        <f>VLOOKUP(B607,A股数据库20240206!$B:$K,10,0)</f>
        <v>#N/A</v>
      </c>
    </row>
    <row r="608" spans="1:13" ht="18" customHeight="1" x14ac:dyDescent="0.15">
      <c r="A608" s="120" t="s">
        <v>10913</v>
      </c>
      <c r="B608" s="121" t="s">
        <v>5932</v>
      </c>
      <c r="C608" s="122">
        <v>85.97</v>
      </c>
      <c r="D608" s="123">
        <v>82.61</v>
      </c>
      <c r="E608" s="104" t="str">
        <f>VLOOKUP(B608,A股数据库20240206!$B:$K,2,0)</f>
        <v>大金融</v>
      </c>
      <c r="F608" s="104">
        <f>VLOOKUP(B608,A股数据库20240206!$B:$K,3,0)</f>
        <v>0</v>
      </c>
      <c r="G608" s="124">
        <f>VLOOKUP(B608,A股数据库20240206!$B:$K,4,0)</f>
        <v>0</v>
      </c>
      <c r="H608" s="124">
        <f>VLOOKUP(B608,A股数据库20240206!$B:$K,5,0)</f>
        <v>0</v>
      </c>
      <c r="I608" s="104" t="str">
        <f>VLOOKUP(B608,A股数据库20240206!$B:$K,6,0)</f>
        <v>大金融</v>
      </c>
      <c r="J608" s="104">
        <f>VLOOKUP(B608,A股数据库20240206!$B:$K,7,0)</f>
        <v>0</v>
      </c>
      <c r="K608" s="104">
        <f>VLOOKUP(B608,A股数据库20240206!$B:$K,8,0)</f>
        <v>0</v>
      </c>
      <c r="L608" s="124">
        <f>VLOOKUP(B608,A股数据库20240206!$B:$K,9,0)</f>
        <v>0</v>
      </c>
      <c r="M608" s="124">
        <f>VLOOKUP(B608,A股数据库20240206!$B:$K,10,0)</f>
        <v>0</v>
      </c>
    </row>
    <row r="609" spans="1:13" ht="18" customHeight="1" x14ac:dyDescent="0.15">
      <c r="A609" s="120" t="s">
        <v>10914</v>
      </c>
      <c r="B609" s="121" t="s">
        <v>2714</v>
      </c>
      <c r="C609" s="122">
        <v>85.97</v>
      </c>
      <c r="D609" s="123">
        <v>89.93</v>
      </c>
      <c r="E609" s="104" t="str">
        <f>VLOOKUP(B609,A股数据库20240206!$B:$K,2,0)</f>
        <v>大消费</v>
      </c>
      <c r="F609" s="104">
        <f>VLOOKUP(B609,A股数据库20240206!$B:$K,3,0)</f>
        <v>0</v>
      </c>
      <c r="G609" s="124">
        <f>VLOOKUP(B609,A股数据库20240206!$B:$K,4,0)</f>
        <v>0</v>
      </c>
      <c r="H609" s="124">
        <f>VLOOKUP(B609,A股数据库20240206!$B:$K,5,0)</f>
        <v>0</v>
      </c>
      <c r="I609" s="104" t="str">
        <f>VLOOKUP(B609,A股数据库20240206!$B:$K,6,0)</f>
        <v>纺织服饰</v>
      </c>
      <c r="J609" s="104" t="str">
        <f>VLOOKUP(B609,A股数据库20240206!$B:$K,7,0)</f>
        <v>体育产业</v>
      </c>
      <c r="K609" s="104">
        <f>VLOOKUP(B609,A股数据库20240206!$B:$K,8,0)</f>
        <v>0</v>
      </c>
      <c r="L609" s="124">
        <f>VLOOKUP(B609,A股数据库20240206!$B:$K,9,0)</f>
        <v>0</v>
      </c>
      <c r="M609" s="124">
        <f>VLOOKUP(B609,A股数据库20240206!$B:$K,10,0)</f>
        <v>0</v>
      </c>
    </row>
    <row r="610" spans="1:13" ht="18" customHeight="1" x14ac:dyDescent="0.15">
      <c r="A610" s="120" t="s">
        <v>10915</v>
      </c>
      <c r="B610" s="121" t="s">
        <v>9477</v>
      </c>
      <c r="C610" s="122">
        <v>85.97</v>
      </c>
      <c r="D610" s="123">
        <v>83.12</v>
      </c>
      <c r="E610" s="104" t="str">
        <f>VLOOKUP(B610,A股数据库20240206!$B:$K,2,0)</f>
        <v>新能源</v>
      </c>
      <c r="F610" s="104">
        <f>VLOOKUP(B610,A股数据库20240206!$B:$K,3,0)</f>
        <v>0</v>
      </c>
      <c r="G610" s="124">
        <f>VLOOKUP(B610,A股数据库20240206!$B:$K,4,0)</f>
        <v>0</v>
      </c>
      <c r="H610" s="124">
        <f>VLOOKUP(B610,A股数据库20240206!$B:$K,5,0)</f>
        <v>0</v>
      </c>
      <c r="I610" s="104" t="str">
        <f>VLOOKUP(B610,A股数据库20240206!$B:$K,6,0)</f>
        <v>电池</v>
      </c>
      <c r="J610" s="104">
        <f>VLOOKUP(B610,A股数据库20240206!$B:$K,7,0)</f>
        <v>0</v>
      </c>
      <c r="K610" s="104">
        <f>VLOOKUP(B610,A股数据库20240206!$B:$K,8,0)</f>
        <v>0</v>
      </c>
      <c r="L610" s="124">
        <f>VLOOKUP(B610,A股数据库20240206!$B:$K,9,0)</f>
        <v>0</v>
      </c>
      <c r="M610" s="124">
        <f>VLOOKUP(B610,A股数据库20240206!$B:$K,10,0)</f>
        <v>0</v>
      </c>
    </row>
    <row r="611" spans="1:13" ht="18" customHeight="1" x14ac:dyDescent="0.15">
      <c r="A611" s="120" t="s">
        <v>10916</v>
      </c>
      <c r="B611" s="121" t="s">
        <v>5862</v>
      </c>
      <c r="C611" s="122">
        <v>85.96</v>
      </c>
      <c r="D611" s="123">
        <v>76.17</v>
      </c>
      <c r="E611" s="104" t="str">
        <f>VLOOKUP(B611,A股数据库20240206!$B:$K,2,0)</f>
        <v>医药生物</v>
      </c>
      <c r="F611" s="104">
        <f>VLOOKUP(B611,A股数据库20240206!$B:$K,3,0)</f>
        <v>0</v>
      </c>
      <c r="G611" s="124">
        <f>VLOOKUP(B611,A股数据库20240206!$B:$K,4,0)</f>
        <v>0</v>
      </c>
      <c r="H611" s="124">
        <f>VLOOKUP(B611,A股数据库20240206!$B:$K,5,0)</f>
        <v>0</v>
      </c>
      <c r="I611" s="104" t="str">
        <f>VLOOKUP(B611,A股数据库20240206!$B:$K,6,0)</f>
        <v>医药生物</v>
      </c>
      <c r="J611" s="104">
        <f>VLOOKUP(B611,A股数据库20240206!$B:$K,7,0)</f>
        <v>0</v>
      </c>
      <c r="K611" s="104">
        <f>VLOOKUP(B611,A股数据库20240206!$B:$K,8,0)</f>
        <v>0</v>
      </c>
      <c r="L611" s="124">
        <f>VLOOKUP(B611,A股数据库20240206!$B:$K,9,0)</f>
        <v>0</v>
      </c>
      <c r="M611" s="124">
        <f>VLOOKUP(B611,A股数据库20240206!$B:$K,10,0)</f>
        <v>0</v>
      </c>
    </row>
    <row r="612" spans="1:13" ht="18" customHeight="1" x14ac:dyDescent="0.15">
      <c r="A612" s="120" t="s">
        <v>10917</v>
      </c>
      <c r="B612" s="121" t="s">
        <v>1254</v>
      </c>
      <c r="C612" s="122">
        <v>85.92</v>
      </c>
      <c r="D612" s="123">
        <v>74.55</v>
      </c>
      <c r="E612" s="104" t="str">
        <f>VLOOKUP(B612,A股数据库20240206!$B:$K,2,0)</f>
        <v>地产基建</v>
      </c>
      <c r="F612" s="104">
        <f>VLOOKUP(B612,A股数据库20240206!$B:$K,3,0)</f>
        <v>0</v>
      </c>
      <c r="G612" s="124">
        <f>VLOOKUP(B612,A股数据库20240206!$B:$K,4,0)</f>
        <v>0</v>
      </c>
      <c r="H612" s="124">
        <f>VLOOKUP(B612,A股数据库20240206!$B:$K,5,0)</f>
        <v>0</v>
      </c>
      <c r="I612" s="104" t="str">
        <f>VLOOKUP(B612,A股数据库20240206!$B:$K,6,0)</f>
        <v>基建</v>
      </c>
      <c r="J612" s="104">
        <f>VLOOKUP(B612,A股数据库20240206!$B:$K,7,0)</f>
        <v>0</v>
      </c>
      <c r="K612" s="104">
        <f>VLOOKUP(B612,A股数据库20240206!$B:$K,8,0)</f>
        <v>0</v>
      </c>
      <c r="L612" s="124">
        <f>VLOOKUP(B612,A股数据库20240206!$B:$K,9,0)</f>
        <v>0</v>
      </c>
      <c r="M612" s="124">
        <f>VLOOKUP(B612,A股数据库20240206!$B:$K,10,0)</f>
        <v>0</v>
      </c>
    </row>
    <row r="613" spans="1:13" ht="18" customHeight="1" x14ac:dyDescent="0.15">
      <c r="A613" s="120" t="s">
        <v>10918</v>
      </c>
      <c r="B613" s="121" t="s">
        <v>602</v>
      </c>
      <c r="C613" s="122">
        <v>85.89</v>
      </c>
      <c r="D613" s="123">
        <v>81.290000000000006</v>
      </c>
      <c r="E613" s="104" t="str">
        <f>VLOOKUP(B613,A股数据库20240206!$B:$K,2,0)</f>
        <v>大金融</v>
      </c>
      <c r="F613" s="104">
        <f>VLOOKUP(B613,A股数据库20240206!$B:$K,3,0)</f>
        <v>0</v>
      </c>
      <c r="G613" s="124">
        <f>VLOOKUP(B613,A股数据库20240206!$B:$K,4,0)</f>
        <v>0</v>
      </c>
      <c r="H613" s="124">
        <f>VLOOKUP(B613,A股数据库20240206!$B:$K,5,0)</f>
        <v>0</v>
      </c>
      <c r="I613" s="104" t="str">
        <f>VLOOKUP(B613,A股数据库20240206!$B:$K,6,0)</f>
        <v>大金融</v>
      </c>
      <c r="J613" s="104">
        <f>VLOOKUP(B613,A股数据库20240206!$B:$K,7,0)</f>
        <v>0</v>
      </c>
      <c r="K613" s="104">
        <f>VLOOKUP(B613,A股数据库20240206!$B:$K,8,0)</f>
        <v>0</v>
      </c>
      <c r="L613" s="124">
        <f>VLOOKUP(B613,A股数据库20240206!$B:$K,9,0)</f>
        <v>0</v>
      </c>
      <c r="M613" s="124">
        <f>VLOOKUP(B613,A股数据库20240206!$B:$K,10,0)</f>
        <v>0</v>
      </c>
    </row>
    <row r="614" spans="1:13" ht="18" customHeight="1" x14ac:dyDescent="0.15">
      <c r="A614" s="120" t="s">
        <v>10919</v>
      </c>
      <c r="B614" s="121" t="s">
        <v>2378</v>
      </c>
      <c r="C614" s="122">
        <v>85.85</v>
      </c>
      <c r="D614" s="123">
        <v>90.24</v>
      </c>
      <c r="E614" s="104" t="str">
        <f>VLOOKUP(B614,A股数据库20240206!$B:$K,2,0)</f>
        <v>周期</v>
      </c>
      <c r="F614" s="104">
        <f>VLOOKUP(B614,A股数据库20240206!$B:$K,3,0)</f>
        <v>0</v>
      </c>
      <c r="G614" s="124">
        <f>VLOOKUP(B614,A股数据库20240206!$B:$K,4,0)</f>
        <v>0</v>
      </c>
      <c r="H614" s="124">
        <f>VLOOKUP(B614,A股数据库20240206!$B:$K,5,0)</f>
        <v>0</v>
      </c>
      <c r="I614" s="104" t="str">
        <f>VLOOKUP(B614,A股数据库20240206!$B:$K,6,0)</f>
        <v>化工</v>
      </c>
      <c r="J614" s="104">
        <f>VLOOKUP(B614,A股数据库20240206!$B:$K,7,0)</f>
        <v>0</v>
      </c>
      <c r="K614" s="104">
        <f>VLOOKUP(B614,A股数据库20240206!$B:$K,8,0)</f>
        <v>0</v>
      </c>
      <c r="L614" s="124">
        <f>VLOOKUP(B614,A股数据库20240206!$B:$K,9,0)</f>
        <v>0</v>
      </c>
      <c r="M614" s="124">
        <f>VLOOKUP(B614,A股数据库20240206!$B:$K,10,0)</f>
        <v>0</v>
      </c>
    </row>
    <row r="615" spans="1:13" ht="18" customHeight="1" x14ac:dyDescent="0.15">
      <c r="A615" s="120" t="s">
        <v>10920</v>
      </c>
      <c r="B615" s="121" t="s">
        <v>7216</v>
      </c>
      <c r="C615" s="122">
        <v>85.83</v>
      </c>
      <c r="D615" s="123">
        <v>72.42</v>
      </c>
      <c r="E615" s="104" t="str">
        <f>VLOOKUP(B615,A股数据库20240206!$B:$K,2,0)</f>
        <v>大金融</v>
      </c>
      <c r="F615" s="104">
        <f>VLOOKUP(B615,A股数据库20240206!$B:$K,3,0)</f>
        <v>0</v>
      </c>
      <c r="G615" s="124">
        <f>VLOOKUP(B615,A股数据库20240206!$B:$K,4,0)</f>
        <v>0</v>
      </c>
      <c r="H615" s="124">
        <f>VLOOKUP(B615,A股数据库20240206!$B:$K,5,0)</f>
        <v>0</v>
      </c>
      <c r="I615" s="104" t="str">
        <f>VLOOKUP(B615,A股数据库20240206!$B:$K,6,0)</f>
        <v>大金融</v>
      </c>
      <c r="J615" s="104">
        <f>VLOOKUP(B615,A股数据库20240206!$B:$K,7,0)</f>
        <v>0</v>
      </c>
      <c r="K615" s="104">
        <f>VLOOKUP(B615,A股数据库20240206!$B:$K,8,0)</f>
        <v>0</v>
      </c>
      <c r="L615" s="124">
        <f>VLOOKUP(B615,A股数据库20240206!$B:$K,9,0)</f>
        <v>0</v>
      </c>
      <c r="M615" s="124">
        <f>VLOOKUP(B615,A股数据库20240206!$B:$K,10,0)</f>
        <v>0</v>
      </c>
    </row>
    <row r="616" spans="1:13" ht="18" customHeight="1" x14ac:dyDescent="0.15">
      <c r="A616" s="120" t="s">
        <v>10921</v>
      </c>
      <c r="B616" s="121" t="s">
        <v>5984</v>
      </c>
      <c r="C616" s="122">
        <v>85.83</v>
      </c>
      <c r="D616" s="123">
        <v>70.25</v>
      </c>
      <c r="E616" s="104" t="str">
        <f>VLOOKUP(B616,A股数据库20240206!$B:$K,2,0)</f>
        <v>大消费</v>
      </c>
      <c r="F616" s="104">
        <f>VLOOKUP(B616,A股数据库20240206!$B:$K,3,0)</f>
        <v>0</v>
      </c>
      <c r="G616" s="124">
        <f>VLOOKUP(B616,A股数据库20240206!$B:$K,4,0)</f>
        <v>0</v>
      </c>
      <c r="H616" s="124">
        <f>VLOOKUP(B616,A股数据库20240206!$B:$K,5,0)</f>
        <v>0</v>
      </c>
      <c r="I616" s="104" t="str">
        <f>VLOOKUP(B616,A股数据库20240206!$B:$K,6,0)</f>
        <v>假期经济</v>
      </c>
      <c r="J616" s="104">
        <f>VLOOKUP(B616,A股数据库20240206!$B:$K,7,0)</f>
        <v>0</v>
      </c>
      <c r="K616" s="104">
        <f>VLOOKUP(B616,A股数据库20240206!$B:$K,8,0)</f>
        <v>0</v>
      </c>
      <c r="L616" s="124">
        <f>VLOOKUP(B616,A股数据库20240206!$B:$K,9,0)</f>
        <v>0</v>
      </c>
      <c r="M616" s="124">
        <f>VLOOKUP(B616,A股数据库20240206!$B:$K,10,0)</f>
        <v>0</v>
      </c>
    </row>
    <row r="617" spans="1:13" ht="18" customHeight="1" x14ac:dyDescent="0.15">
      <c r="A617" s="120" t="s">
        <v>10922</v>
      </c>
      <c r="B617" s="121" t="s">
        <v>4738</v>
      </c>
      <c r="C617" s="122">
        <v>85.79</v>
      </c>
      <c r="D617" s="123">
        <v>90.95</v>
      </c>
      <c r="E617" s="104" t="str">
        <f>VLOOKUP(B617,A股数据库20240206!$B:$K,2,0)</f>
        <v>大消费</v>
      </c>
      <c r="F617" s="104" t="str">
        <f>VLOOKUP(B617,A股数据库20240206!$B:$K,3,0)</f>
        <v>周期</v>
      </c>
      <c r="G617" s="124">
        <f>VLOOKUP(B617,A股数据库20240206!$B:$K,4,0)</f>
        <v>0</v>
      </c>
      <c r="H617" s="124">
        <f>VLOOKUP(B617,A股数据库20240206!$B:$K,5,0)</f>
        <v>0</v>
      </c>
      <c r="I617" s="104" t="str">
        <f>VLOOKUP(B617,A股数据库20240206!$B:$K,6,0)</f>
        <v>化工</v>
      </c>
      <c r="J617" s="104">
        <f>VLOOKUP(B617,A股数据库20240206!$B:$K,7,0)</f>
        <v>0</v>
      </c>
      <c r="K617" s="104">
        <f>VLOOKUP(B617,A股数据库20240206!$B:$K,8,0)</f>
        <v>0</v>
      </c>
      <c r="L617" s="124">
        <f>VLOOKUP(B617,A股数据库20240206!$B:$K,9,0)</f>
        <v>0</v>
      </c>
      <c r="M617" s="124">
        <f>VLOOKUP(B617,A股数据库20240206!$B:$K,10,0)</f>
        <v>0</v>
      </c>
    </row>
    <row r="618" spans="1:13" ht="18" customHeight="1" x14ac:dyDescent="0.15">
      <c r="A618" s="120" t="s">
        <v>10923</v>
      </c>
      <c r="B618" s="121" t="s">
        <v>6494</v>
      </c>
      <c r="C618" s="122">
        <v>85.79</v>
      </c>
      <c r="D618" s="123">
        <v>77.7</v>
      </c>
      <c r="E618" s="104" t="str">
        <f>VLOOKUP(B618,A股数据库20240206!$B:$K,2,0)</f>
        <v>汽车产业</v>
      </c>
      <c r="F618" s="104">
        <f>VLOOKUP(B618,A股数据库20240206!$B:$K,3,0)</f>
        <v>0</v>
      </c>
      <c r="G618" s="124">
        <f>VLOOKUP(B618,A股数据库20240206!$B:$K,4,0)</f>
        <v>0</v>
      </c>
      <c r="H618" s="124">
        <f>VLOOKUP(B618,A股数据库20240206!$B:$K,5,0)</f>
        <v>0</v>
      </c>
      <c r="I618" s="104" t="str">
        <f>VLOOKUP(B618,A股数据库20240206!$B:$K,6,0)</f>
        <v>汽车产业</v>
      </c>
      <c r="J618" s="104">
        <f>VLOOKUP(B618,A股数据库20240206!$B:$K,7,0)</f>
        <v>0</v>
      </c>
      <c r="K618" s="104">
        <f>VLOOKUP(B618,A股数据库20240206!$B:$K,8,0)</f>
        <v>0</v>
      </c>
      <c r="L618" s="124">
        <f>VLOOKUP(B618,A股数据库20240206!$B:$K,9,0)</f>
        <v>0</v>
      </c>
      <c r="M618" s="124">
        <f>VLOOKUP(B618,A股数据库20240206!$B:$K,10,0)</f>
        <v>0</v>
      </c>
    </row>
    <row r="619" spans="1:13" ht="18" customHeight="1" x14ac:dyDescent="0.15">
      <c r="A619" s="120" t="s">
        <v>10924</v>
      </c>
      <c r="B619" s="121" t="s">
        <v>1722</v>
      </c>
      <c r="C619" s="122">
        <v>85.79</v>
      </c>
      <c r="D619" s="123">
        <v>92.17</v>
      </c>
      <c r="E619" s="104" t="str">
        <f>VLOOKUP(B619,A股数据库20240206!$B:$K,2,0)</f>
        <v>大消费</v>
      </c>
      <c r="F619" s="104">
        <f>VLOOKUP(B619,A股数据库20240206!$B:$K,3,0)</f>
        <v>0</v>
      </c>
      <c r="G619" s="124">
        <f>VLOOKUP(B619,A股数据库20240206!$B:$K,4,0)</f>
        <v>0</v>
      </c>
      <c r="H619" s="124">
        <f>VLOOKUP(B619,A股数据库20240206!$B:$K,5,0)</f>
        <v>0</v>
      </c>
      <c r="I619" s="104" t="str">
        <f>VLOOKUP(B619,A股数据库20240206!$B:$K,6,0)</f>
        <v>食品饮料</v>
      </c>
      <c r="J619" s="104">
        <f>VLOOKUP(B619,A股数据库20240206!$B:$K,7,0)</f>
        <v>0</v>
      </c>
      <c r="K619" s="104">
        <f>VLOOKUP(B619,A股数据库20240206!$B:$K,8,0)</f>
        <v>0</v>
      </c>
      <c r="L619" s="124">
        <f>VLOOKUP(B619,A股数据库20240206!$B:$K,9,0)</f>
        <v>0</v>
      </c>
      <c r="M619" s="124">
        <f>VLOOKUP(B619,A股数据库20240206!$B:$K,10,0)</f>
        <v>0</v>
      </c>
    </row>
    <row r="620" spans="1:13" ht="18" customHeight="1" x14ac:dyDescent="0.15">
      <c r="A620" s="120" t="s">
        <v>10925</v>
      </c>
      <c r="B620" s="121" t="s">
        <v>7520</v>
      </c>
      <c r="C620" s="122">
        <v>85.78</v>
      </c>
      <c r="D620" s="123">
        <v>83.22</v>
      </c>
      <c r="E620" s="104" t="str">
        <f>VLOOKUP(B620,A股数据库20240206!$B:$K,2,0)</f>
        <v>大消费</v>
      </c>
      <c r="F620" s="104">
        <f>VLOOKUP(B620,A股数据库20240206!$B:$K,3,0)</f>
        <v>0</v>
      </c>
      <c r="G620" s="124">
        <f>VLOOKUP(B620,A股数据库20240206!$B:$K,4,0)</f>
        <v>0</v>
      </c>
      <c r="H620" s="124">
        <f>VLOOKUP(B620,A股数据库20240206!$B:$K,5,0)</f>
        <v>0</v>
      </c>
      <c r="I620" s="104" t="str">
        <f>VLOOKUP(B620,A股数据库20240206!$B:$K,6,0)</f>
        <v>纺织服饰</v>
      </c>
      <c r="J620" s="104">
        <f>VLOOKUP(B620,A股数据库20240206!$B:$K,7,0)</f>
        <v>0</v>
      </c>
      <c r="K620" s="104">
        <f>VLOOKUP(B620,A股数据库20240206!$B:$K,8,0)</f>
        <v>0</v>
      </c>
      <c r="L620" s="124">
        <f>VLOOKUP(B620,A股数据库20240206!$B:$K,9,0)</f>
        <v>0</v>
      </c>
      <c r="M620" s="124">
        <f>VLOOKUP(B620,A股数据库20240206!$B:$K,10,0)</f>
        <v>0</v>
      </c>
    </row>
    <row r="621" spans="1:13" ht="18" customHeight="1" x14ac:dyDescent="0.15">
      <c r="A621" s="120" t="s">
        <v>10926</v>
      </c>
      <c r="B621" s="121" t="s">
        <v>714</v>
      </c>
      <c r="C621" s="122">
        <v>85.77</v>
      </c>
      <c r="D621" s="123">
        <v>85.69</v>
      </c>
      <c r="E621" s="104" t="str">
        <f>VLOOKUP(B621,A股数据库20240206!$B:$K,2,0)</f>
        <v>公用事业</v>
      </c>
      <c r="F621" s="104">
        <f>VLOOKUP(B621,A股数据库20240206!$B:$K,3,0)</f>
        <v>0</v>
      </c>
      <c r="G621" s="124">
        <f>VLOOKUP(B621,A股数据库20240206!$B:$K,4,0)</f>
        <v>0</v>
      </c>
      <c r="H621" s="124">
        <f>VLOOKUP(B621,A股数据库20240206!$B:$K,5,0)</f>
        <v>0</v>
      </c>
      <c r="I621" s="104" t="str">
        <f>VLOOKUP(B621,A股数据库20240206!$B:$K,6,0)</f>
        <v>节能环保</v>
      </c>
      <c r="J621" s="104">
        <f>VLOOKUP(B621,A股数据库20240206!$B:$K,7,0)</f>
        <v>0</v>
      </c>
      <c r="K621" s="104">
        <f>VLOOKUP(B621,A股数据库20240206!$B:$K,8,0)</f>
        <v>0</v>
      </c>
      <c r="L621" s="124">
        <f>VLOOKUP(B621,A股数据库20240206!$B:$K,9,0)</f>
        <v>0</v>
      </c>
      <c r="M621" s="124">
        <f>VLOOKUP(B621,A股数据库20240206!$B:$K,10,0)</f>
        <v>0</v>
      </c>
    </row>
    <row r="622" spans="1:13" ht="18" customHeight="1" x14ac:dyDescent="0.15">
      <c r="A622" s="120" t="s">
        <v>10927</v>
      </c>
      <c r="B622" s="121" t="s">
        <v>10289</v>
      </c>
      <c r="C622" s="122">
        <v>85.77</v>
      </c>
      <c r="D622" s="123">
        <v>94.82</v>
      </c>
      <c r="E622" s="104" t="str">
        <f>VLOOKUP(B622,A股数据库20240206!$B:$K,2,0)</f>
        <v>汽车产业</v>
      </c>
      <c r="F622" s="104" t="str">
        <f>VLOOKUP(B622,A股数据库20240206!$B:$K,3,0)</f>
        <v>高端制造</v>
      </c>
      <c r="G622" s="124">
        <f>VLOOKUP(B622,A股数据库20240206!$B:$K,4,0)</f>
        <v>0</v>
      </c>
      <c r="H622" s="124">
        <f>VLOOKUP(B622,A股数据库20240206!$B:$K,5,0)</f>
        <v>0</v>
      </c>
      <c r="I622" s="104" t="str">
        <f>VLOOKUP(B622,A股数据库20240206!$B:$K,6,0)</f>
        <v>机械</v>
      </c>
      <c r="J622" s="104">
        <f>VLOOKUP(B622,A股数据库20240206!$B:$K,7,0)</f>
        <v>0</v>
      </c>
      <c r="K622" s="104">
        <f>VLOOKUP(B622,A股数据库20240206!$B:$K,8,0)</f>
        <v>0</v>
      </c>
      <c r="L622" s="124">
        <f>VLOOKUP(B622,A股数据库20240206!$B:$K,9,0)</f>
        <v>0</v>
      </c>
      <c r="M622" s="124">
        <f>VLOOKUP(B622,A股数据库20240206!$B:$K,10,0)</f>
        <v>0</v>
      </c>
    </row>
    <row r="623" spans="1:13" ht="18" customHeight="1" x14ac:dyDescent="0.15">
      <c r="A623" s="120" t="s">
        <v>10928</v>
      </c>
      <c r="B623" s="121" t="s">
        <v>7698</v>
      </c>
      <c r="C623" s="122">
        <v>85.76</v>
      </c>
      <c r="D623" s="123">
        <v>72.069999999999993</v>
      </c>
      <c r="E623" s="104" t="str">
        <f>VLOOKUP(B623,A股数据库20240206!$B:$K,2,0)</f>
        <v>大金融</v>
      </c>
      <c r="F623" s="104">
        <f>VLOOKUP(B623,A股数据库20240206!$B:$K,3,0)</f>
        <v>0</v>
      </c>
      <c r="G623" s="124">
        <f>VLOOKUP(B623,A股数据库20240206!$B:$K,4,0)</f>
        <v>0</v>
      </c>
      <c r="H623" s="124">
        <f>VLOOKUP(B623,A股数据库20240206!$B:$K,5,0)</f>
        <v>0</v>
      </c>
      <c r="I623" s="104" t="str">
        <f>VLOOKUP(B623,A股数据库20240206!$B:$K,6,0)</f>
        <v>大金融</v>
      </c>
      <c r="J623" s="104">
        <f>VLOOKUP(B623,A股数据库20240206!$B:$K,7,0)</f>
        <v>0</v>
      </c>
      <c r="K623" s="104">
        <f>VLOOKUP(B623,A股数据库20240206!$B:$K,8,0)</f>
        <v>0</v>
      </c>
      <c r="L623" s="124">
        <f>VLOOKUP(B623,A股数据库20240206!$B:$K,9,0)</f>
        <v>0</v>
      </c>
      <c r="M623" s="124">
        <f>VLOOKUP(B623,A股数据库20240206!$B:$K,10,0)</f>
        <v>0</v>
      </c>
    </row>
    <row r="624" spans="1:13" ht="18" customHeight="1" x14ac:dyDescent="0.15">
      <c r="A624" s="120" t="s">
        <v>10929</v>
      </c>
      <c r="B624" s="121" t="s">
        <v>8678</v>
      </c>
      <c r="C624" s="122">
        <v>85.75</v>
      </c>
      <c r="D624" s="123">
        <v>95.7</v>
      </c>
      <c r="E624" s="104" t="str">
        <f>VLOOKUP(B624,A股数据库20240206!$B:$K,2,0)</f>
        <v>地产基建</v>
      </c>
      <c r="F624" s="104" t="str">
        <f>VLOOKUP(B624,A股数据库20240206!$B:$K,3,0)</f>
        <v>公用事业</v>
      </c>
      <c r="G624" s="124">
        <f>VLOOKUP(B624,A股数据库20240206!$B:$K,4,0)</f>
        <v>0</v>
      </c>
      <c r="H624" s="124">
        <f>VLOOKUP(B624,A股数据库20240206!$B:$K,5,0)</f>
        <v>0</v>
      </c>
      <c r="I624" s="104" t="str">
        <f>VLOOKUP(B624,A股数据库20240206!$B:$K,6,0)</f>
        <v>基建</v>
      </c>
      <c r="J624" s="104" t="str">
        <f>VLOOKUP(B624,A股数据库20240206!$B:$K,7,0)</f>
        <v>节能环保</v>
      </c>
      <c r="K624" s="104">
        <f>VLOOKUP(B624,A股数据库20240206!$B:$K,8,0)</f>
        <v>0</v>
      </c>
      <c r="L624" s="124">
        <f>VLOOKUP(B624,A股数据库20240206!$B:$K,9,0)</f>
        <v>0</v>
      </c>
      <c r="M624" s="124">
        <f>VLOOKUP(B624,A股数据库20240206!$B:$K,10,0)</f>
        <v>0</v>
      </c>
    </row>
    <row r="625" spans="1:13" ht="18" customHeight="1" x14ac:dyDescent="0.15">
      <c r="A625" s="120" t="s">
        <v>10930</v>
      </c>
      <c r="B625" s="121" t="s">
        <v>980</v>
      </c>
      <c r="C625" s="122">
        <v>85.75</v>
      </c>
      <c r="D625" s="123">
        <v>77.72</v>
      </c>
      <c r="E625" s="104" t="str">
        <f>VLOOKUP(B625,A股数据库20240206!$B:$K,2,0)</f>
        <v>地产基建</v>
      </c>
      <c r="F625" s="104" t="str">
        <f>VLOOKUP(B625,A股数据库20240206!$B:$K,3,0)</f>
        <v>运输业</v>
      </c>
      <c r="G625" s="124">
        <f>VLOOKUP(B625,A股数据库20240206!$B:$K,4,0)</f>
        <v>0</v>
      </c>
      <c r="H625" s="124">
        <f>VLOOKUP(B625,A股数据库20240206!$B:$K,5,0)</f>
        <v>0</v>
      </c>
      <c r="I625" s="104" t="str">
        <f>VLOOKUP(B625,A股数据库20240206!$B:$K,6,0)</f>
        <v>基建</v>
      </c>
      <c r="J625" s="104" t="str">
        <f>VLOOKUP(B625,A股数据库20240206!$B:$K,7,0)</f>
        <v>运输业</v>
      </c>
      <c r="K625" s="104">
        <f>VLOOKUP(B625,A股数据库20240206!$B:$K,8,0)</f>
        <v>0</v>
      </c>
      <c r="L625" s="124">
        <f>VLOOKUP(B625,A股数据库20240206!$B:$K,9,0)</f>
        <v>0</v>
      </c>
      <c r="M625" s="124">
        <f>VLOOKUP(B625,A股数据库20240206!$B:$K,10,0)</f>
        <v>0</v>
      </c>
    </row>
    <row r="626" spans="1:13" ht="18" customHeight="1" x14ac:dyDescent="0.15">
      <c r="A626" s="120" t="s">
        <v>10931</v>
      </c>
      <c r="B626" s="121" t="s">
        <v>6270</v>
      </c>
      <c r="C626" s="122">
        <v>85.73</v>
      </c>
      <c r="D626" s="123">
        <v>79.88</v>
      </c>
      <c r="E626" s="104" t="str">
        <f>VLOOKUP(B626,A股数据库20240206!$B:$K,2,0)</f>
        <v>高端制造</v>
      </c>
      <c r="F626" s="104" t="str">
        <f>VLOOKUP(B626,A股数据库20240206!$B:$K,3,0)</f>
        <v>地产基建</v>
      </c>
      <c r="G626" s="124">
        <f>VLOOKUP(B626,A股数据库20240206!$B:$K,4,0)</f>
        <v>0</v>
      </c>
      <c r="H626" s="124">
        <f>VLOOKUP(B626,A股数据库20240206!$B:$K,5,0)</f>
        <v>0</v>
      </c>
      <c r="I626" s="104" t="str">
        <f>VLOOKUP(B626,A股数据库20240206!$B:$K,6,0)</f>
        <v>机械</v>
      </c>
      <c r="J626" s="104" t="str">
        <f>VLOOKUP(B626,A股数据库20240206!$B:$K,7,0)</f>
        <v>基建</v>
      </c>
      <c r="K626" s="104">
        <f>VLOOKUP(B626,A股数据库20240206!$B:$K,8,0)</f>
        <v>0</v>
      </c>
      <c r="L626" s="124">
        <f>VLOOKUP(B626,A股数据库20240206!$B:$K,9,0)</f>
        <v>0</v>
      </c>
      <c r="M626" s="124">
        <f>VLOOKUP(B626,A股数据库20240206!$B:$K,10,0)</f>
        <v>0</v>
      </c>
    </row>
    <row r="627" spans="1:13" ht="18" customHeight="1" x14ac:dyDescent="0.15">
      <c r="A627" s="120" t="s">
        <v>10932</v>
      </c>
      <c r="B627" s="121" t="s">
        <v>6254</v>
      </c>
      <c r="C627" s="122">
        <v>85.73</v>
      </c>
      <c r="D627" s="123">
        <v>84.49</v>
      </c>
      <c r="E627" s="104" t="str">
        <f>VLOOKUP(B627,A股数据库20240206!$B:$K,2,0)</f>
        <v>周期</v>
      </c>
      <c r="F627" s="104">
        <f>VLOOKUP(B627,A股数据库20240206!$B:$K,3,0)</f>
        <v>0</v>
      </c>
      <c r="G627" s="124">
        <f>VLOOKUP(B627,A股数据库20240206!$B:$K,4,0)</f>
        <v>0</v>
      </c>
      <c r="H627" s="124">
        <f>VLOOKUP(B627,A股数据库20240206!$B:$K,5,0)</f>
        <v>0</v>
      </c>
      <c r="I627" s="104" t="str">
        <f>VLOOKUP(B627,A股数据库20240206!$B:$K,6,0)</f>
        <v>化工</v>
      </c>
      <c r="J627" s="104">
        <f>VLOOKUP(B627,A股数据库20240206!$B:$K,7,0)</f>
        <v>0</v>
      </c>
      <c r="K627" s="104">
        <f>VLOOKUP(B627,A股数据库20240206!$B:$K,8,0)</f>
        <v>0</v>
      </c>
      <c r="L627" s="124">
        <f>VLOOKUP(B627,A股数据库20240206!$B:$K,9,0)</f>
        <v>0</v>
      </c>
      <c r="M627" s="124">
        <f>VLOOKUP(B627,A股数据库20240206!$B:$K,10,0)</f>
        <v>0</v>
      </c>
    </row>
    <row r="628" spans="1:13" ht="18" customHeight="1" x14ac:dyDescent="0.15">
      <c r="A628" s="120" t="s">
        <v>10933</v>
      </c>
      <c r="B628" s="121" t="s">
        <v>852</v>
      </c>
      <c r="C628" s="122">
        <v>85.73</v>
      </c>
      <c r="D628" s="123">
        <v>76.98</v>
      </c>
      <c r="E628" s="104" t="str">
        <f>VLOOKUP(B628,A股数据库20240206!$B:$K,2,0)</f>
        <v>地产基建</v>
      </c>
      <c r="F628" s="104" t="str">
        <f>VLOOKUP(B628,A股数据库20240206!$B:$K,3,0)</f>
        <v>运输业</v>
      </c>
      <c r="G628" s="124">
        <f>VLOOKUP(B628,A股数据库20240206!$B:$K,4,0)</f>
        <v>0</v>
      </c>
      <c r="H628" s="124">
        <f>VLOOKUP(B628,A股数据库20240206!$B:$K,5,0)</f>
        <v>0</v>
      </c>
      <c r="I628" s="104" t="str">
        <f>VLOOKUP(B628,A股数据库20240206!$B:$K,6,0)</f>
        <v>基建</v>
      </c>
      <c r="J628" s="104" t="str">
        <f>VLOOKUP(B628,A股数据库20240206!$B:$K,7,0)</f>
        <v>运输业</v>
      </c>
      <c r="K628" s="104">
        <f>VLOOKUP(B628,A股数据库20240206!$B:$K,8,0)</f>
        <v>0</v>
      </c>
      <c r="L628" s="124">
        <f>VLOOKUP(B628,A股数据库20240206!$B:$K,9,0)</f>
        <v>0</v>
      </c>
      <c r="M628" s="124">
        <f>VLOOKUP(B628,A股数据库20240206!$B:$K,10,0)</f>
        <v>0</v>
      </c>
    </row>
    <row r="629" spans="1:13" ht="18" customHeight="1" x14ac:dyDescent="0.15">
      <c r="A629" s="120" t="s">
        <v>10934</v>
      </c>
      <c r="B629" s="121" t="s">
        <v>9549</v>
      </c>
      <c r="C629" s="122">
        <v>85.72</v>
      </c>
      <c r="D629" s="123">
        <v>87.46</v>
      </c>
      <c r="E629" s="104" t="str">
        <f>VLOOKUP(B629,A股数据库20240206!$B:$K,2,0)</f>
        <v>新能源</v>
      </c>
      <c r="F629" s="104">
        <f>VLOOKUP(B629,A股数据库20240206!$B:$K,3,0)</f>
        <v>0</v>
      </c>
      <c r="G629" s="124">
        <f>VLOOKUP(B629,A股数据库20240206!$B:$K,4,0)</f>
        <v>0</v>
      </c>
      <c r="H629" s="124">
        <f>VLOOKUP(B629,A股数据库20240206!$B:$K,5,0)</f>
        <v>0</v>
      </c>
      <c r="I629" s="104" t="str">
        <f>VLOOKUP(B629,A股数据库20240206!$B:$K,6,0)</f>
        <v>光伏</v>
      </c>
      <c r="J629" s="104">
        <f>VLOOKUP(B629,A股数据库20240206!$B:$K,7,0)</f>
        <v>0</v>
      </c>
      <c r="K629" s="104">
        <f>VLOOKUP(B629,A股数据库20240206!$B:$K,8,0)</f>
        <v>0</v>
      </c>
      <c r="L629" s="124">
        <f>VLOOKUP(B629,A股数据库20240206!$B:$K,9,0)</f>
        <v>0</v>
      </c>
      <c r="M629" s="124">
        <f>VLOOKUP(B629,A股数据库20240206!$B:$K,10,0)</f>
        <v>0</v>
      </c>
    </row>
    <row r="630" spans="1:13" ht="18" customHeight="1" x14ac:dyDescent="0.15">
      <c r="A630" s="120" t="s">
        <v>10935</v>
      </c>
      <c r="B630" s="121" t="s">
        <v>7670</v>
      </c>
      <c r="C630" s="122">
        <v>85.69</v>
      </c>
      <c r="D630" s="123">
        <v>79.67</v>
      </c>
      <c r="E630" s="104" t="str">
        <f>VLOOKUP(B630,A股数据库20240206!$B:$K,2,0)</f>
        <v>公用事业</v>
      </c>
      <c r="F630" s="104">
        <f>VLOOKUP(B630,A股数据库20240206!$B:$K,3,0)</f>
        <v>0</v>
      </c>
      <c r="G630" s="124">
        <f>VLOOKUP(B630,A股数据库20240206!$B:$K,4,0)</f>
        <v>0</v>
      </c>
      <c r="H630" s="124">
        <f>VLOOKUP(B630,A股数据库20240206!$B:$K,5,0)</f>
        <v>0</v>
      </c>
      <c r="I630" s="104" t="str">
        <f>VLOOKUP(B630,A股数据库20240206!$B:$K,6,0)</f>
        <v>节能环保</v>
      </c>
      <c r="J630" s="104">
        <f>VLOOKUP(B630,A股数据库20240206!$B:$K,7,0)</f>
        <v>0</v>
      </c>
      <c r="K630" s="104">
        <f>VLOOKUP(B630,A股数据库20240206!$B:$K,8,0)</f>
        <v>0</v>
      </c>
      <c r="L630" s="124">
        <f>VLOOKUP(B630,A股数据库20240206!$B:$K,9,0)</f>
        <v>0</v>
      </c>
      <c r="M630" s="124">
        <f>VLOOKUP(B630,A股数据库20240206!$B:$K,10,0)</f>
        <v>0</v>
      </c>
    </row>
    <row r="631" spans="1:13" ht="18" customHeight="1" x14ac:dyDescent="0.15">
      <c r="A631" s="120" t="s">
        <v>10936</v>
      </c>
      <c r="B631" s="121" t="s">
        <v>6868</v>
      </c>
      <c r="C631" s="122">
        <v>85.67</v>
      </c>
      <c r="D631" s="123">
        <v>50.91</v>
      </c>
      <c r="E631" s="104" t="str">
        <f>VLOOKUP(B631,A股数据库20240206!$B:$K,2,0)</f>
        <v>大金融</v>
      </c>
      <c r="F631" s="104">
        <f>VLOOKUP(B631,A股数据库20240206!$B:$K,3,0)</f>
        <v>0</v>
      </c>
      <c r="G631" s="124">
        <f>VLOOKUP(B631,A股数据库20240206!$B:$K,4,0)</f>
        <v>0</v>
      </c>
      <c r="H631" s="124">
        <f>VLOOKUP(B631,A股数据库20240206!$B:$K,5,0)</f>
        <v>0</v>
      </c>
      <c r="I631" s="104" t="str">
        <f>VLOOKUP(B631,A股数据库20240206!$B:$K,6,0)</f>
        <v>大金融</v>
      </c>
      <c r="J631" s="104">
        <f>VLOOKUP(B631,A股数据库20240206!$B:$K,7,0)</f>
        <v>0</v>
      </c>
      <c r="K631" s="104">
        <f>VLOOKUP(B631,A股数据库20240206!$B:$K,8,0)</f>
        <v>0</v>
      </c>
      <c r="L631" s="124">
        <f>VLOOKUP(B631,A股数据库20240206!$B:$K,9,0)</f>
        <v>0</v>
      </c>
      <c r="M631" s="124">
        <f>VLOOKUP(B631,A股数据库20240206!$B:$K,10,0)</f>
        <v>0</v>
      </c>
    </row>
    <row r="632" spans="1:13" ht="18" customHeight="1" x14ac:dyDescent="0.15">
      <c r="A632" s="120" t="s">
        <v>10937</v>
      </c>
      <c r="B632" s="121" t="s">
        <v>6320</v>
      </c>
      <c r="C632" s="122">
        <v>85.67</v>
      </c>
      <c r="D632" s="123">
        <v>88.67</v>
      </c>
      <c r="E632" s="104" t="str">
        <f>VLOOKUP(B632,A股数据库20240206!$B:$K,2,0)</f>
        <v>周期</v>
      </c>
      <c r="F632" s="104">
        <f>VLOOKUP(B632,A股数据库20240206!$B:$K,3,0)</f>
        <v>0</v>
      </c>
      <c r="G632" s="124">
        <f>VLOOKUP(B632,A股数据库20240206!$B:$K,4,0)</f>
        <v>0</v>
      </c>
      <c r="H632" s="124">
        <f>VLOOKUP(B632,A股数据库20240206!$B:$K,5,0)</f>
        <v>0</v>
      </c>
      <c r="I632" s="104" t="str">
        <f>VLOOKUP(B632,A股数据库20240206!$B:$K,6,0)</f>
        <v>化工</v>
      </c>
      <c r="J632" s="104">
        <f>VLOOKUP(B632,A股数据库20240206!$B:$K,7,0)</f>
        <v>0</v>
      </c>
      <c r="K632" s="104">
        <f>VLOOKUP(B632,A股数据库20240206!$B:$K,8,0)</f>
        <v>0</v>
      </c>
      <c r="L632" s="124">
        <f>VLOOKUP(B632,A股数据库20240206!$B:$K,9,0)</f>
        <v>0</v>
      </c>
      <c r="M632" s="124">
        <f>VLOOKUP(B632,A股数据库20240206!$B:$K,10,0)</f>
        <v>0</v>
      </c>
    </row>
    <row r="633" spans="1:13" ht="18" customHeight="1" x14ac:dyDescent="0.15">
      <c r="A633" s="120" t="s">
        <v>10938</v>
      </c>
      <c r="B633" s="121" t="s">
        <v>7752</v>
      </c>
      <c r="C633" s="122">
        <v>85.6</v>
      </c>
      <c r="D633" s="123">
        <v>73.239999999999995</v>
      </c>
      <c r="E633" s="104" t="str">
        <f>VLOOKUP(B633,A股数据库20240206!$B:$K,2,0)</f>
        <v>运输业</v>
      </c>
      <c r="F633" s="104">
        <f>VLOOKUP(B633,A股数据库20240206!$B:$K,3,0)</f>
        <v>0</v>
      </c>
      <c r="G633" s="124">
        <f>VLOOKUP(B633,A股数据库20240206!$B:$K,4,0)</f>
        <v>0</v>
      </c>
      <c r="H633" s="124">
        <f>VLOOKUP(B633,A股数据库20240206!$B:$K,5,0)</f>
        <v>0</v>
      </c>
      <c r="I633" s="104" t="str">
        <f>VLOOKUP(B633,A股数据库20240206!$B:$K,6,0)</f>
        <v>运输业</v>
      </c>
      <c r="J633" s="104">
        <f>VLOOKUP(B633,A股数据库20240206!$B:$K,7,0)</f>
        <v>0</v>
      </c>
      <c r="K633" s="104">
        <f>VLOOKUP(B633,A股数据库20240206!$B:$K,8,0)</f>
        <v>0</v>
      </c>
      <c r="L633" s="124">
        <f>VLOOKUP(B633,A股数据库20240206!$B:$K,9,0)</f>
        <v>0</v>
      </c>
      <c r="M633" s="124">
        <f>VLOOKUP(B633,A股数据库20240206!$B:$K,10,0)</f>
        <v>0</v>
      </c>
    </row>
    <row r="634" spans="1:13" ht="18" customHeight="1" x14ac:dyDescent="0.15">
      <c r="A634" s="120" t="s">
        <v>10939</v>
      </c>
      <c r="B634" s="121" t="s">
        <v>6520</v>
      </c>
      <c r="C634" s="122">
        <v>85.6</v>
      </c>
      <c r="D634" s="123">
        <v>86.16</v>
      </c>
      <c r="E634" s="104" t="str">
        <f>VLOOKUP(B634,A股数据库20240206!$B:$K,2,0)</f>
        <v>周期</v>
      </c>
      <c r="F634" s="104">
        <f>VLOOKUP(B634,A股数据库20240206!$B:$K,3,0)</f>
        <v>0</v>
      </c>
      <c r="G634" s="124">
        <f>VLOOKUP(B634,A股数据库20240206!$B:$K,4,0)</f>
        <v>0</v>
      </c>
      <c r="H634" s="124">
        <f>VLOOKUP(B634,A股数据库20240206!$B:$K,5,0)</f>
        <v>0</v>
      </c>
      <c r="I634" s="104" t="str">
        <f>VLOOKUP(B634,A股数据库20240206!$B:$K,6,0)</f>
        <v>有色金属</v>
      </c>
      <c r="J634" s="104">
        <f>VLOOKUP(B634,A股数据库20240206!$B:$K,7,0)</f>
        <v>0</v>
      </c>
      <c r="K634" s="104">
        <f>VLOOKUP(B634,A股数据库20240206!$B:$K,8,0)</f>
        <v>0</v>
      </c>
      <c r="L634" s="124">
        <f>VLOOKUP(B634,A股数据库20240206!$B:$K,9,0)</f>
        <v>0</v>
      </c>
      <c r="M634" s="124">
        <f>VLOOKUP(B634,A股数据库20240206!$B:$K,10,0)</f>
        <v>0</v>
      </c>
    </row>
    <row r="635" spans="1:13" ht="18" customHeight="1" x14ac:dyDescent="0.15">
      <c r="A635" s="120" t="s">
        <v>10940</v>
      </c>
      <c r="B635" s="121" t="s">
        <v>1162</v>
      </c>
      <c r="C635" s="122">
        <v>85.55</v>
      </c>
      <c r="D635" s="123">
        <v>81.849999999999994</v>
      </c>
      <c r="E635" s="104" t="str">
        <f>VLOOKUP(B635,A股数据库20240206!$B:$K,2,0)</f>
        <v>其他</v>
      </c>
      <c r="F635" s="104">
        <f>VLOOKUP(B635,A股数据库20240206!$B:$K,3,0)</f>
        <v>0</v>
      </c>
      <c r="G635" s="124">
        <f>VLOOKUP(B635,A股数据库20240206!$B:$K,4,0)</f>
        <v>0</v>
      </c>
      <c r="H635" s="124">
        <f>VLOOKUP(B635,A股数据库20240206!$B:$K,5,0)</f>
        <v>0</v>
      </c>
      <c r="I635" s="104" t="str">
        <f>VLOOKUP(B635,A股数据库20240206!$B:$K,6,0)</f>
        <v>其他</v>
      </c>
      <c r="J635" s="104">
        <f>VLOOKUP(B635,A股数据库20240206!$B:$K,7,0)</f>
        <v>0</v>
      </c>
      <c r="K635" s="104">
        <f>VLOOKUP(B635,A股数据库20240206!$B:$K,8,0)</f>
        <v>0</v>
      </c>
      <c r="L635" s="124">
        <f>VLOOKUP(B635,A股数据库20240206!$B:$K,9,0)</f>
        <v>0</v>
      </c>
      <c r="M635" s="124">
        <f>VLOOKUP(B635,A股数据库20240206!$B:$K,10,0)</f>
        <v>0</v>
      </c>
    </row>
    <row r="636" spans="1:13" ht="18" customHeight="1" x14ac:dyDescent="0.15">
      <c r="A636" s="120" t="s">
        <v>10941</v>
      </c>
      <c r="B636" s="121" t="s">
        <v>5846</v>
      </c>
      <c r="C636" s="122">
        <v>85.54</v>
      </c>
      <c r="D636" s="123">
        <v>78.64</v>
      </c>
      <c r="E636" s="104" t="str">
        <f>VLOOKUP(B636,A股数据库20240206!$B:$K,2,0)</f>
        <v>大消费</v>
      </c>
      <c r="F636" s="104">
        <f>VLOOKUP(B636,A股数据库20240206!$B:$K,3,0)</f>
        <v>0</v>
      </c>
      <c r="G636" s="124">
        <f>VLOOKUP(B636,A股数据库20240206!$B:$K,4,0)</f>
        <v>0</v>
      </c>
      <c r="H636" s="124">
        <f>VLOOKUP(B636,A股数据库20240206!$B:$K,5,0)</f>
        <v>0</v>
      </c>
      <c r="I636" s="104" t="str">
        <f>VLOOKUP(B636,A股数据库20240206!$B:$K,6,0)</f>
        <v>假期经济</v>
      </c>
      <c r="J636" s="104">
        <f>VLOOKUP(B636,A股数据库20240206!$B:$K,7,0)</f>
        <v>0</v>
      </c>
      <c r="K636" s="104">
        <f>VLOOKUP(B636,A股数据库20240206!$B:$K,8,0)</f>
        <v>0</v>
      </c>
      <c r="L636" s="124">
        <f>VLOOKUP(B636,A股数据库20240206!$B:$K,9,0)</f>
        <v>0</v>
      </c>
      <c r="M636" s="124">
        <f>VLOOKUP(B636,A股数据库20240206!$B:$K,10,0)</f>
        <v>0</v>
      </c>
    </row>
    <row r="637" spans="1:13" ht="18" customHeight="1" x14ac:dyDescent="0.15">
      <c r="A637" s="120" t="s">
        <v>10942</v>
      </c>
      <c r="B637" s="121" t="s">
        <v>7050</v>
      </c>
      <c r="C637" s="122">
        <v>85.54</v>
      </c>
      <c r="D637" s="123">
        <v>80.31</v>
      </c>
      <c r="E637" s="104" t="str">
        <f>VLOOKUP(B637,A股数据库20240206!$B:$K,2,0)</f>
        <v>周期</v>
      </c>
      <c r="F637" s="104">
        <f>VLOOKUP(B637,A股数据库20240206!$B:$K,3,0)</f>
        <v>0</v>
      </c>
      <c r="G637" s="124" t="str">
        <f>VLOOKUP(B637,A股数据库20240206!$B:$K,4,0)</f>
        <v>地产基建</v>
      </c>
      <c r="H637" s="124">
        <f>VLOOKUP(B637,A股数据库20240206!$B:$K,5,0)</f>
        <v>0</v>
      </c>
      <c r="I637" s="104" t="str">
        <f>VLOOKUP(B637,A股数据库20240206!$B:$K,6,0)</f>
        <v>钢铁</v>
      </c>
      <c r="J637" s="104">
        <f>VLOOKUP(B637,A股数据库20240206!$B:$K,7,0)</f>
        <v>0</v>
      </c>
      <c r="K637" s="104">
        <f>VLOOKUP(B637,A股数据库20240206!$B:$K,8,0)</f>
        <v>0</v>
      </c>
      <c r="L637" s="124">
        <f>VLOOKUP(B637,A股数据库20240206!$B:$K,9,0)</f>
        <v>0</v>
      </c>
      <c r="M637" s="124">
        <f>VLOOKUP(B637,A股数据库20240206!$B:$K,10,0)</f>
        <v>0</v>
      </c>
    </row>
    <row r="638" spans="1:13" ht="18" customHeight="1" x14ac:dyDescent="0.15">
      <c r="A638" s="120" t="s">
        <v>10943</v>
      </c>
      <c r="B638" s="121" t="s">
        <v>4426</v>
      </c>
      <c r="C638" s="122">
        <v>85.53</v>
      </c>
      <c r="D638" s="123">
        <v>78.09</v>
      </c>
      <c r="E638" s="104" t="str">
        <f>VLOOKUP(B638,A股数据库20240206!$B:$K,2,0)</f>
        <v>新能源</v>
      </c>
      <c r="F638" s="104">
        <f>VLOOKUP(B638,A股数据库20240206!$B:$K,3,0)</f>
        <v>0</v>
      </c>
      <c r="G638" s="124">
        <f>VLOOKUP(B638,A股数据库20240206!$B:$K,4,0)</f>
        <v>0</v>
      </c>
      <c r="H638" s="124">
        <f>VLOOKUP(B638,A股数据库20240206!$B:$K,5,0)</f>
        <v>0</v>
      </c>
      <c r="I638" s="104" t="str">
        <f>VLOOKUP(B638,A股数据库20240206!$B:$K,6,0)</f>
        <v>充换电</v>
      </c>
      <c r="J638" s="104" t="str">
        <f>VLOOKUP(B638,A股数据库20240206!$B:$K,7,0)</f>
        <v>储能</v>
      </c>
      <c r="K638" s="104">
        <f>VLOOKUP(B638,A股数据库20240206!$B:$K,8,0)</f>
        <v>0</v>
      </c>
      <c r="L638" s="124">
        <f>VLOOKUP(B638,A股数据库20240206!$B:$K,9,0)</f>
        <v>0</v>
      </c>
      <c r="M638" s="124">
        <f>VLOOKUP(B638,A股数据库20240206!$B:$K,10,0)</f>
        <v>0</v>
      </c>
    </row>
    <row r="639" spans="1:13" ht="18" customHeight="1" x14ac:dyDescent="0.15">
      <c r="A639" s="120" t="s">
        <v>10944</v>
      </c>
      <c r="B639" s="121" t="s">
        <v>820</v>
      </c>
      <c r="C639" s="122">
        <v>85.49</v>
      </c>
      <c r="D639" s="123">
        <v>84.82</v>
      </c>
      <c r="E639" s="104" t="str">
        <f>VLOOKUP(B639,A股数据库20240206!$B:$K,2,0)</f>
        <v>运输业</v>
      </c>
      <c r="F639" s="104">
        <f>VLOOKUP(B639,A股数据库20240206!$B:$K,3,0)</f>
        <v>0</v>
      </c>
      <c r="G639" s="124">
        <f>VLOOKUP(B639,A股数据库20240206!$B:$K,4,0)</f>
        <v>0</v>
      </c>
      <c r="H639" s="124">
        <f>VLOOKUP(B639,A股数据库20240206!$B:$K,5,0)</f>
        <v>0</v>
      </c>
      <c r="I639" s="104" t="str">
        <f>VLOOKUP(B639,A股数据库20240206!$B:$K,6,0)</f>
        <v>运输业</v>
      </c>
      <c r="J639" s="104">
        <f>VLOOKUP(B639,A股数据库20240206!$B:$K,7,0)</f>
        <v>0</v>
      </c>
      <c r="K639" s="104">
        <f>VLOOKUP(B639,A股数据库20240206!$B:$K,8,0)</f>
        <v>0</v>
      </c>
      <c r="L639" s="124">
        <f>VLOOKUP(B639,A股数据库20240206!$B:$K,9,0)</f>
        <v>0</v>
      </c>
      <c r="M639" s="124">
        <f>VLOOKUP(B639,A股数据库20240206!$B:$K,10,0)</f>
        <v>0</v>
      </c>
    </row>
    <row r="640" spans="1:13" ht="18" customHeight="1" x14ac:dyDescent="0.15">
      <c r="A640" s="120" t="s">
        <v>10945</v>
      </c>
      <c r="B640" s="121" t="s">
        <v>938</v>
      </c>
      <c r="C640" s="122">
        <v>85.47</v>
      </c>
      <c r="D640" s="123">
        <v>76.599999999999994</v>
      </c>
      <c r="E640" s="104" t="str">
        <f>VLOOKUP(B640,A股数据库20240206!$B:$K,2,0)</f>
        <v>大金融</v>
      </c>
      <c r="F640" s="104">
        <f>VLOOKUP(B640,A股数据库20240206!$B:$K,3,0)</f>
        <v>0</v>
      </c>
      <c r="G640" s="124">
        <f>VLOOKUP(B640,A股数据库20240206!$B:$K,4,0)</f>
        <v>0</v>
      </c>
      <c r="H640" s="124">
        <f>VLOOKUP(B640,A股数据库20240206!$B:$K,5,0)</f>
        <v>0</v>
      </c>
      <c r="I640" s="104" t="str">
        <f>VLOOKUP(B640,A股数据库20240206!$B:$K,6,0)</f>
        <v>大金融</v>
      </c>
      <c r="J640" s="104">
        <f>VLOOKUP(B640,A股数据库20240206!$B:$K,7,0)</f>
        <v>0</v>
      </c>
      <c r="K640" s="104">
        <f>VLOOKUP(B640,A股数据库20240206!$B:$K,8,0)</f>
        <v>0</v>
      </c>
      <c r="L640" s="124">
        <f>VLOOKUP(B640,A股数据库20240206!$B:$K,9,0)</f>
        <v>0</v>
      </c>
      <c r="M640" s="124">
        <f>VLOOKUP(B640,A股数据库20240206!$B:$K,10,0)</f>
        <v>0</v>
      </c>
    </row>
    <row r="641" spans="1:13" ht="18" customHeight="1" x14ac:dyDescent="0.15">
      <c r="A641" s="120" t="s">
        <v>10946</v>
      </c>
      <c r="B641" s="121" t="s">
        <v>6434</v>
      </c>
      <c r="C641" s="122">
        <v>85.47</v>
      </c>
      <c r="D641" s="123">
        <v>90.23</v>
      </c>
      <c r="E641" s="104" t="str">
        <f>VLOOKUP(B641,A股数据库20240206!$B:$K,2,0)</f>
        <v>周期</v>
      </c>
      <c r="F641" s="104">
        <f>VLOOKUP(B641,A股数据库20240206!$B:$K,3,0)</f>
        <v>0</v>
      </c>
      <c r="G641" s="124" t="str">
        <f>VLOOKUP(B641,A股数据库20240206!$B:$K,4,0)</f>
        <v>乡村振兴</v>
      </c>
      <c r="H641" s="124">
        <f>VLOOKUP(B641,A股数据库20240206!$B:$K,5,0)</f>
        <v>0</v>
      </c>
      <c r="I641" s="104" t="str">
        <f>VLOOKUP(B641,A股数据库20240206!$B:$K,6,0)</f>
        <v>化工</v>
      </c>
      <c r="J641" s="104">
        <f>VLOOKUP(B641,A股数据库20240206!$B:$K,7,0)</f>
        <v>0</v>
      </c>
      <c r="K641" s="104">
        <f>VLOOKUP(B641,A股数据库20240206!$B:$K,8,0)</f>
        <v>0</v>
      </c>
      <c r="L641" s="124" t="str">
        <f>VLOOKUP(B641,A股数据库20240206!$B:$K,9,0)</f>
        <v>乡村振兴</v>
      </c>
      <c r="M641" s="124">
        <f>VLOOKUP(B641,A股数据库20240206!$B:$K,10,0)</f>
        <v>0</v>
      </c>
    </row>
    <row r="642" spans="1:13" ht="18" customHeight="1" x14ac:dyDescent="0.15">
      <c r="A642" s="120" t="s">
        <v>10947</v>
      </c>
      <c r="B642" s="121" t="s">
        <v>10037</v>
      </c>
      <c r="C642" s="122">
        <v>85.43</v>
      </c>
      <c r="D642" s="123">
        <v>91.62</v>
      </c>
      <c r="E642" s="104" t="str">
        <f>VLOOKUP(B642,A股数据库20240206!$B:$K,2,0)</f>
        <v>高端制造</v>
      </c>
      <c r="F642" s="104">
        <f>VLOOKUP(B642,A股数据库20240206!$B:$K,3,0)</f>
        <v>0</v>
      </c>
      <c r="G642" s="124">
        <f>VLOOKUP(B642,A股数据库20240206!$B:$K,4,0)</f>
        <v>0</v>
      </c>
      <c r="H642" s="124">
        <f>VLOOKUP(B642,A股数据库20240206!$B:$K,5,0)</f>
        <v>0</v>
      </c>
      <c r="I642" s="104" t="str">
        <f>VLOOKUP(B642,A股数据库20240206!$B:$K,6,0)</f>
        <v>机械</v>
      </c>
      <c r="J642" s="104">
        <f>VLOOKUP(B642,A股数据库20240206!$B:$K,7,0)</f>
        <v>0</v>
      </c>
      <c r="K642" s="104">
        <f>VLOOKUP(B642,A股数据库20240206!$B:$K,8,0)</f>
        <v>0</v>
      </c>
      <c r="L642" s="124">
        <f>VLOOKUP(B642,A股数据库20240206!$B:$K,9,0)</f>
        <v>0</v>
      </c>
      <c r="M642" s="124">
        <f>VLOOKUP(B642,A股数据库20240206!$B:$K,10,0)</f>
        <v>0</v>
      </c>
    </row>
    <row r="643" spans="1:13" ht="18" customHeight="1" x14ac:dyDescent="0.15">
      <c r="A643" s="120" t="s">
        <v>10948</v>
      </c>
      <c r="B643" s="121" t="s">
        <v>9046</v>
      </c>
      <c r="C643" s="122">
        <v>85.43</v>
      </c>
      <c r="D643" s="123">
        <v>81.45</v>
      </c>
      <c r="E643" s="104" t="str">
        <f>VLOOKUP(B643,A股数据库20240206!$B:$K,2,0)</f>
        <v>新能源</v>
      </c>
      <c r="F643" s="104">
        <f>VLOOKUP(B643,A股数据库20240206!$B:$K,3,0)</f>
        <v>0</v>
      </c>
      <c r="G643" s="124">
        <f>VLOOKUP(B643,A股数据库20240206!$B:$K,4,0)</f>
        <v>0</v>
      </c>
      <c r="H643" s="124">
        <f>VLOOKUP(B643,A股数据库20240206!$B:$K,5,0)</f>
        <v>0</v>
      </c>
      <c r="I643" s="104" t="str">
        <f>VLOOKUP(B643,A股数据库20240206!$B:$K,6,0)</f>
        <v>电网</v>
      </c>
      <c r="J643" s="104">
        <f>VLOOKUP(B643,A股数据库20240206!$B:$K,7,0)</f>
        <v>0</v>
      </c>
      <c r="K643" s="104">
        <f>VLOOKUP(B643,A股数据库20240206!$B:$K,8,0)</f>
        <v>0</v>
      </c>
      <c r="L643" s="124">
        <f>VLOOKUP(B643,A股数据库20240206!$B:$K,9,0)</f>
        <v>0</v>
      </c>
      <c r="M643" s="124">
        <f>VLOOKUP(B643,A股数据库20240206!$B:$K,10,0)</f>
        <v>0</v>
      </c>
    </row>
    <row r="644" spans="1:13" ht="18" customHeight="1" x14ac:dyDescent="0.15">
      <c r="A644" s="120" t="s">
        <v>10949</v>
      </c>
      <c r="B644" s="121" t="s">
        <v>6964</v>
      </c>
      <c r="C644" s="122">
        <v>85.41</v>
      </c>
      <c r="D644" s="123">
        <v>82.24</v>
      </c>
      <c r="E644" s="104" t="str">
        <f>VLOOKUP(B644,A股数据库20240206!$B:$K,2,0)</f>
        <v>大科技</v>
      </c>
      <c r="F644" s="104">
        <f>VLOOKUP(B644,A股数据库20240206!$B:$K,3,0)</f>
        <v>0</v>
      </c>
      <c r="G644" s="124" t="str">
        <f>VLOOKUP(B644,A股数据库20240206!$B:$K,4,0)</f>
        <v>社会服务</v>
      </c>
      <c r="H644" s="124">
        <f>VLOOKUP(B644,A股数据库20240206!$B:$K,5,0)</f>
        <v>0</v>
      </c>
      <c r="I644" s="104" t="str">
        <f>VLOOKUP(B644,A股数据库20240206!$B:$K,6,0)</f>
        <v>传媒</v>
      </c>
      <c r="J644" s="104">
        <f>VLOOKUP(B644,A股数据库20240206!$B:$K,7,0)</f>
        <v>0</v>
      </c>
      <c r="K644" s="104">
        <f>VLOOKUP(B644,A股数据库20240206!$B:$K,8,0)</f>
        <v>0</v>
      </c>
      <c r="L644" s="124" t="str">
        <f>VLOOKUP(B644,A股数据库20240206!$B:$K,9,0)</f>
        <v>教育</v>
      </c>
      <c r="M644" s="124">
        <f>VLOOKUP(B644,A股数据库20240206!$B:$K,10,0)</f>
        <v>0</v>
      </c>
    </row>
    <row r="645" spans="1:13" ht="18" customHeight="1" x14ac:dyDescent="0.15">
      <c r="A645" s="120" t="s">
        <v>10950</v>
      </c>
      <c r="B645" s="121" t="s">
        <v>7760</v>
      </c>
      <c r="C645" s="122">
        <v>85.39</v>
      </c>
      <c r="D645" s="123">
        <v>82.6</v>
      </c>
      <c r="E645" s="104" t="str">
        <f>VLOOKUP(B645,A股数据库20240206!$B:$K,2,0)</f>
        <v>大金融</v>
      </c>
      <c r="F645" s="104">
        <f>VLOOKUP(B645,A股数据库20240206!$B:$K,3,0)</f>
        <v>0</v>
      </c>
      <c r="G645" s="124">
        <f>VLOOKUP(B645,A股数据库20240206!$B:$K,4,0)</f>
        <v>0</v>
      </c>
      <c r="H645" s="124">
        <f>VLOOKUP(B645,A股数据库20240206!$B:$K,5,0)</f>
        <v>0</v>
      </c>
      <c r="I645" s="104" t="str">
        <f>VLOOKUP(B645,A股数据库20240206!$B:$K,6,0)</f>
        <v>大金融</v>
      </c>
      <c r="J645" s="104">
        <f>VLOOKUP(B645,A股数据库20240206!$B:$K,7,0)</f>
        <v>0</v>
      </c>
      <c r="K645" s="104">
        <f>VLOOKUP(B645,A股数据库20240206!$B:$K,8,0)</f>
        <v>0</v>
      </c>
      <c r="L645" s="124">
        <f>VLOOKUP(B645,A股数据库20240206!$B:$K,9,0)</f>
        <v>0</v>
      </c>
      <c r="M645" s="124">
        <f>VLOOKUP(B645,A股数据库20240206!$B:$K,10,0)</f>
        <v>0</v>
      </c>
    </row>
    <row r="646" spans="1:13" ht="18" customHeight="1" x14ac:dyDescent="0.15">
      <c r="A646" s="120" t="s">
        <v>10951</v>
      </c>
      <c r="B646" s="121" t="s">
        <v>5802</v>
      </c>
      <c r="C646" s="122">
        <v>85.37</v>
      </c>
      <c r="D646" s="123">
        <v>83.84</v>
      </c>
      <c r="E646" s="104" t="str">
        <f>VLOOKUP(B646,A股数据库20240206!$B:$K,2,0)</f>
        <v>公用事业</v>
      </c>
      <c r="F646" s="104">
        <f>VLOOKUP(B646,A股数据库20240206!$B:$K,3,0)</f>
        <v>0</v>
      </c>
      <c r="G646" s="124">
        <f>VLOOKUP(B646,A股数据库20240206!$B:$K,4,0)</f>
        <v>0</v>
      </c>
      <c r="H646" s="124">
        <f>VLOOKUP(B646,A股数据库20240206!$B:$K,5,0)</f>
        <v>0</v>
      </c>
      <c r="I646" s="104" t="str">
        <f>VLOOKUP(B646,A股数据库20240206!$B:$K,6,0)</f>
        <v>电力</v>
      </c>
      <c r="J646" s="104">
        <f>VLOOKUP(B646,A股数据库20240206!$B:$K,7,0)</f>
        <v>0</v>
      </c>
      <c r="K646" s="104">
        <f>VLOOKUP(B646,A股数据库20240206!$B:$K,8,0)</f>
        <v>0</v>
      </c>
      <c r="L646" s="124">
        <f>VLOOKUP(B646,A股数据库20240206!$B:$K,9,0)</f>
        <v>0</v>
      </c>
      <c r="M646" s="124">
        <f>VLOOKUP(B646,A股数据库20240206!$B:$K,10,0)</f>
        <v>0</v>
      </c>
    </row>
    <row r="647" spans="1:13" ht="18" customHeight="1" x14ac:dyDescent="0.15">
      <c r="A647" s="120" t="s">
        <v>10952</v>
      </c>
      <c r="B647" s="121" t="s">
        <v>2106</v>
      </c>
      <c r="C647" s="122">
        <v>85.37</v>
      </c>
      <c r="D647" s="123">
        <v>86.5</v>
      </c>
      <c r="E647" s="104" t="str">
        <f>VLOOKUP(B647,A股数据库20240206!$B:$K,2,0)</f>
        <v>大消费</v>
      </c>
      <c r="F647" s="104">
        <f>VLOOKUP(B647,A股数据库20240206!$B:$K,3,0)</f>
        <v>0</v>
      </c>
      <c r="G647" s="124">
        <f>VLOOKUP(B647,A股数据库20240206!$B:$K,4,0)</f>
        <v>0</v>
      </c>
      <c r="H647" s="124">
        <f>VLOOKUP(B647,A股数据库20240206!$B:$K,5,0)</f>
        <v>0</v>
      </c>
      <c r="I647" s="104" t="str">
        <f>VLOOKUP(B647,A股数据库20240206!$B:$K,6,0)</f>
        <v>食品饮料</v>
      </c>
      <c r="J647" s="104">
        <f>VLOOKUP(B647,A股数据库20240206!$B:$K,7,0)</f>
        <v>0</v>
      </c>
      <c r="K647" s="104">
        <f>VLOOKUP(B647,A股数据库20240206!$B:$K,8,0)</f>
        <v>0</v>
      </c>
      <c r="L647" s="124">
        <f>VLOOKUP(B647,A股数据库20240206!$B:$K,9,0)</f>
        <v>0</v>
      </c>
      <c r="M647" s="124">
        <f>VLOOKUP(B647,A股数据库20240206!$B:$K,10,0)</f>
        <v>0</v>
      </c>
    </row>
    <row r="648" spans="1:13" ht="18" customHeight="1" x14ac:dyDescent="0.15">
      <c r="A648" s="120" t="s">
        <v>10953</v>
      </c>
      <c r="B648" s="121" t="s">
        <v>7100</v>
      </c>
      <c r="C648" s="122">
        <v>85.35</v>
      </c>
      <c r="D648" s="123">
        <v>80.36</v>
      </c>
      <c r="E648" s="104" t="str">
        <f>VLOOKUP(B648,A股数据库20240206!$B:$K,2,0)</f>
        <v>地产基建</v>
      </c>
      <c r="F648" s="104" t="str">
        <f>VLOOKUP(B648,A股数据库20240206!$B:$K,3,0)</f>
        <v>高端制造</v>
      </c>
      <c r="G648" s="124">
        <f>VLOOKUP(B648,A股数据库20240206!$B:$K,4,0)</f>
        <v>0</v>
      </c>
      <c r="H648" s="124">
        <f>VLOOKUP(B648,A股数据库20240206!$B:$K,5,0)</f>
        <v>0</v>
      </c>
      <c r="I648" s="104" t="str">
        <f>VLOOKUP(B648,A股数据库20240206!$B:$K,6,0)</f>
        <v>基建</v>
      </c>
      <c r="J648" s="104" t="str">
        <f>VLOOKUP(B648,A股数据库20240206!$B:$K,7,0)</f>
        <v>人形机器人</v>
      </c>
      <c r="K648" s="104">
        <f>VLOOKUP(B648,A股数据库20240206!$B:$K,8,0)</f>
        <v>0</v>
      </c>
      <c r="L648" s="124">
        <f>VLOOKUP(B648,A股数据库20240206!$B:$K,9,0)</f>
        <v>0</v>
      </c>
      <c r="M648" s="124">
        <f>VLOOKUP(B648,A股数据库20240206!$B:$K,10,0)</f>
        <v>0</v>
      </c>
    </row>
    <row r="649" spans="1:13" ht="18" customHeight="1" x14ac:dyDescent="0.15">
      <c r="A649" s="120" t="s">
        <v>10954</v>
      </c>
      <c r="B649" s="121" t="s">
        <v>7254</v>
      </c>
      <c r="C649" s="122">
        <v>85.33</v>
      </c>
      <c r="D649" s="123">
        <v>85.86</v>
      </c>
      <c r="E649" s="104" t="str">
        <f>VLOOKUP(B649,A股数据库20240206!$B:$K,2,0)</f>
        <v>新能源</v>
      </c>
      <c r="F649" s="104">
        <f>VLOOKUP(B649,A股数据库20240206!$B:$K,3,0)</f>
        <v>0</v>
      </c>
      <c r="G649" s="124" t="str">
        <f>VLOOKUP(B649,A股数据库20240206!$B:$K,4,0)</f>
        <v>公用事业</v>
      </c>
      <c r="H649" s="124">
        <f>VLOOKUP(B649,A股数据库20240206!$B:$K,5,0)</f>
        <v>0</v>
      </c>
      <c r="I649" s="104" t="str">
        <f>VLOOKUP(B649,A股数据库20240206!$B:$K,6,0)</f>
        <v>油气</v>
      </c>
      <c r="J649" s="104" t="str">
        <f>VLOOKUP(B649,A股数据库20240206!$B:$K,7,0)</f>
        <v>光伏</v>
      </c>
      <c r="K649" s="104" t="str">
        <f>VLOOKUP(B649,A股数据库20240206!$B:$K,8,0)</f>
        <v>风电</v>
      </c>
      <c r="L649" s="124" t="str">
        <f>VLOOKUP(B649,A股数据库20240206!$B:$K,9,0)</f>
        <v>电力</v>
      </c>
      <c r="M649" s="124">
        <f>VLOOKUP(B649,A股数据库20240206!$B:$K,10,0)</f>
        <v>0</v>
      </c>
    </row>
    <row r="650" spans="1:13" ht="18" customHeight="1" x14ac:dyDescent="0.15">
      <c r="A650" s="120" t="s">
        <v>10955</v>
      </c>
      <c r="B650" s="121" t="s">
        <v>6998</v>
      </c>
      <c r="C650" s="122">
        <v>85.32</v>
      </c>
      <c r="D650" s="123">
        <v>84.68</v>
      </c>
      <c r="E650" s="104" t="str">
        <f>VLOOKUP(B650,A股数据库20240206!$B:$K,2,0)</f>
        <v>周期</v>
      </c>
      <c r="F650" s="104">
        <f>VLOOKUP(B650,A股数据库20240206!$B:$K,3,0)</f>
        <v>0</v>
      </c>
      <c r="G650" s="124">
        <f>VLOOKUP(B650,A股数据库20240206!$B:$K,4,0)</f>
        <v>0</v>
      </c>
      <c r="H650" s="124">
        <f>VLOOKUP(B650,A股数据库20240206!$B:$K,5,0)</f>
        <v>0</v>
      </c>
      <c r="I650" s="104" t="str">
        <f>VLOOKUP(B650,A股数据库20240206!$B:$K,6,0)</f>
        <v>油气</v>
      </c>
      <c r="J650" s="104">
        <f>VLOOKUP(B650,A股数据库20240206!$B:$K,7,0)</f>
        <v>0</v>
      </c>
      <c r="K650" s="104">
        <f>VLOOKUP(B650,A股数据库20240206!$B:$K,8,0)</f>
        <v>0</v>
      </c>
      <c r="L650" s="124">
        <f>VLOOKUP(B650,A股数据库20240206!$B:$K,9,0)</f>
        <v>0</v>
      </c>
      <c r="M650" s="124">
        <f>VLOOKUP(B650,A股数据库20240206!$B:$K,10,0)</f>
        <v>0</v>
      </c>
    </row>
    <row r="651" spans="1:13" ht="18" customHeight="1" x14ac:dyDescent="0.15">
      <c r="A651" s="120" t="s">
        <v>10956</v>
      </c>
      <c r="B651" s="121" t="s">
        <v>6300</v>
      </c>
      <c r="C651" s="122">
        <v>85.28</v>
      </c>
      <c r="D651" s="123">
        <v>91.88</v>
      </c>
      <c r="E651" s="104" t="str">
        <f>VLOOKUP(B651,A股数据库20240206!$B:$K,2,0)</f>
        <v>地产基建</v>
      </c>
      <c r="F651" s="104" t="str">
        <f>VLOOKUP(B651,A股数据库20240206!$B:$K,3,0)</f>
        <v>大消费</v>
      </c>
      <c r="G651" s="124">
        <f>VLOOKUP(B651,A股数据库20240206!$B:$K,4,0)</f>
        <v>0</v>
      </c>
      <c r="H651" s="124">
        <f>VLOOKUP(B651,A股数据库20240206!$B:$K,5,0)</f>
        <v>0</v>
      </c>
      <c r="I651" s="104" t="str">
        <f>VLOOKUP(B651,A股数据库20240206!$B:$K,6,0)</f>
        <v>基建</v>
      </c>
      <c r="J651" s="104" t="str">
        <f>VLOOKUP(B651,A股数据库20240206!$B:$K,7,0)</f>
        <v>家居用品</v>
      </c>
      <c r="K651" s="104">
        <f>VLOOKUP(B651,A股数据库20240206!$B:$K,8,0)</f>
        <v>0</v>
      </c>
      <c r="L651" s="124">
        <f>VLOOKUP(B651,A股数据库20240206!$B:$K,9,0)</f>
        <v>0</v>
      </c>
      <c r="M651" s="124">
        <f>VLOOKUP(B651,A股数据库20240206!$B:$K,10,0)</f>
        <v>0</v>
      </c>
    </row>
    <row r="652" spans="1:13" ht="18" customHeight="1" x14ac:dyDescent="0.15">
      <c r="A652" s="120" t="s">
        <v>10957</v>
      </c>
      <c r="B652" s="121" t="s">
        <v>7436</v>
      </c>
      <c r="C652" s="122">
        <v>85.26</v>
      </c>
      <c r="D652" s="123">
        <v>87.12</v>
      </c>
      <c r="E652" s="104" t="str">
        <f>VLOOKUP(B652,A股数据库20240206!$B:$K,2,0)</f>
        <v>公用事业</v>
      </c>
      <c r="F652" s="104">
        <f>VLOOKUP(B652,A股数据库20240206!$B:$K,3,0)</f>
        <v>0</v>
      </c>
      <c r="G652" s="124" t="str">
        <f>VLOOKUP(B652,A股数据库20240206!$B:$K,4,0)</f>
        <v>周期</v>
      </c>
      <c r="H652" s="124">
        <f>VLOOKUP(B652,A股数据库20240206!$B:$K,5,0)</f>
        <v>0</v>
      </c>
      <c r="I652" s="104" t="str">
        <f>VLOOKUP(B652,A股数据库20240206!$B:$K,6,0)</f>
        <v>油气</v>
      </c>
      <c r="J652" s="104">
        <f>VLOOKUP(B652,A股数据库20240206!$B:$K,7,0)</f>
        <v>0</v>
      </c>
      <c r="K652" s="104">
        <f>VLOOKUP(B652,A股数据库20240206!$B:$K,8,0)</f>
        <v>0</v>
      </c>
      <c r="L652" s="124">
        <f>VLOOKUP(B652,A股数据库20240206!$B:$K,9,0)</f>
        <v>0</v>
      </c>
      <c r="M652" s="124">
        <f>VLOOKUP(B652,A股数据库20240206!$B:$K,10,0)</f>
        <v>0</v>
      </c>
    </row>
    <row r="653" spans="1:13" ht="18" customHeight="1" x14ac:dyDescent="0.15">
      <c r="A653" s="120" t="s">
        <v>10958</v>
      </c>
      <c r="B653" s="121" t="s">
        <v>7380</v>
      </c>
      <c r="C653" s="122">
        <v>85.25</v>
      </c>
      <c r="D653" s="123">
        <v>60.16</v>
      </c>
      <c r="E653" s="104" t="str">
        <f>VLOOKUP(B653,A股数据库20240206!$B:$K,2,0)</f>
        <v>地产基建</v>
      </c>
      <c r="F653" s="104">
        <f>VLOOKUP(B653,A股数据库20240206!$B:$K,3,0)</f>
        <v>0</v>
      </c>
      <c r="G653" s="124">
        <f>VLOOKUP(B653,A股数据库20240206!$B:$K,4,0)</f>
        <v>0</v>
      </c>
      <c r="H653" s="124">
        <f>VLOOKUP(B653,A股数据库20240206!$B:$K,5,0)</f>
        <v>0</v>
      </c>
      <c r="I653" s="104" t="str">
        <f>VLOOKUP(B653,A股数据库20240206!$B:$K,6,0)</f>
        <v>基建</v>
      </c>
      <c r="J653" s="104">
        <f>VLOOKUP(B653,A股数据库20240206!$B:$K,7,0)</f>
        <v>0</v>
      </c>
      <c r="K653" s="104">
        <f>VLOOKUP(B653,A股数据库20240206!$B:$K,8,0)</f>
        <v>0</v>
      </c>
      <c r="L653" s="124">
        <f>VLOOKUP(B653,A股数据库20240206!$B:$K,9,0)</f>
        <v>0</v>
      </c>
      <c r="M653" s="124">
        <f>VLOOKUP(B653,A股数据库20240206!$B:$K,10,0)</f>
        <v>0</v>
      </c>
    </row>
    <row r="654" spans="1:13" ht="18" customHeight="1" x14ac:dyDescent="0.15">
      <c r="A654" s="120" t="s">
        <v>10959</v>
      </c>
      <c r="B654" s="121" t="s">
        <v>7978</v>
      </c>
      <c r="C654" s="122">
        <v>85.24</v>
      </c>
      <c r="D654" s="123">
        <v>93.18</v>
      </c>
      <c r="E654" s="104" t="str">
        <f>VLOOKUP(B654,A股数据库20240206!$B:$K,2,0)</f>
        <v>汽车产业</v>
      </c>
      <c r="F654" s="104">
        <f>VLOOKUP(B654,A股数据库20240206!$B:$K,3,0)</f>
        <v>0</v>
      </c>
      <c r="G654" s="124">
        <f>VLOOKUP(B654,A股数据库20240206!$B:$K,4,0)</f>
        <v>0</v>
      </c>
      <c r="H654" s="124">
        <f>VLOOKUP(B654,A股数据库20240206!$B:$K,5,0)</f>
        <v>0</v>
      </c>
      <c r="I654" s="104" t="str">
        <f>VLOOKUP(B654,A股数据库20240206!$B:$K,6,0)</f>
        <v>汽车产业</v>
      </c>
      <c r="J654" s="104">
        <f>VLOOKUP(B654,A股数据库20240206!$B:$K,7,0)</f>
        <v>0</v>
      </c>
      <c r="K654" s="104">
        <f>VLOOKUP(B654,A股数据库20240206!$B:$K,8,0)</f>
        <v>0</v>
      </c>
      <c r="L654" s="124">
        <f>VLOOKUP(B654,A股数据库20240206!$B:$K,9,0)</f>
        <v>0</v>
      </c>
      <c r="M654" s="124">
        <f>VLOOKUP(B654,A股数据库20240206!$B:$K,10,0)</f>
        <v>0</v>
      </c>
    </row>
    <row r="655" spans="1:13" ht="18" customHeight="1" x14ac:dyDescent="0.15">
      <c r="A655" s="120" t="s">
        <v>10960</v>
      </c>
      <c r="B655" s="121" t="s">
        <v>7080</v>
      </c>
      <c r="C655" s="122">
        <v>85.24</v>
      </c>
      <c r="D655" s="123">
        <v>78.599999999999994</v>
      </c>
      <c r="E655" s="104" t="str">
        <f>VLOOKUP(B655,A股数据库20240206!$B:$K,2,0)</f>
        <v>大消费</v>
      </c>
      <c r="F655" s="104">
        <f>VLOOKUP(B655,A股数据库20240206!$B:$K,3,0)</f>
        <v>0</v>
      </c>
      <c r="G655" s="124">
        <f>VLOOKUP(B655,A股数据库20240206!$B:$K,4,0)</f>
        <v>0</v>
      </c>
      <c r="H655" s="124">
        <f>VLOOKUP(B655,A股数据库20240206!$B:$K,5,0)</f>
        <v>0</v>
      </c>
      <c r="I655" s="104" t="str">
        <f>VLOOKUP(B655,A股数据库20240206!$B:$K,6,0)</f>
        <v>商贸零售</v>
      </c>
      <c r="J655" s="104">
        <f>VLOOKUP(B655,A股数据库20240206!$B:$K,7,0)</f>
        <v>0</v>
      </c>
      <c r="K655" s="104">
        <f>VLOOKUP(B655,A股数据库20240206!$B:$K,8,0)</f>
        <v>0</v>
      </c>
      <c r="L655" s="124">
        <f>VLOOKUP(B655,A股数据库20240206!$B:$K,9,0)</f>
        <v>0</v>
      </c>
      <c r="M655" s="124">
        <f>VLOOKUP(B655,A股数据库20240206!$B:$K,10,0)</f>
        <v>0</v>
      </c>
    </row>
    <row r="656" spans="1:13" ht="18" customHeight="1" x14ac:dyDescent="0.15">
      <c r="A656" s="120" t="s">
        <v>10961</v>
      </c>
      <c r="B656" s="121" t="s">
        <v>6802</v>
      </c>
      <c r="C656" s="122">
        <v>85.24</v>
      </c>
      <c r="D656" s="123">
        <v>64.69</v>
      </c>
      <c r="E656" s="104" t="str">
        <f>VLOOKUP(B656,A股数据库20240206!$B:$K,2,0)</f>
        <v>地产基建</v>
      </c>
      <c r="F656" s="104">
        <f>VLOOKUP(B656,A股数据库20240206!$B:$K,3,0)</f>
        <v>0</v>
      </c>
      <c r="G656" s="124">
        <f>VLOOKUP(B656,A股数据库20240206!$B:$K,4,0)</f>
        <v>0</v>
      </c>
      <c r="H656" s="124">
        <f>VLOOKUP(B656,A股数据库20240206!$B:$K,5,0)</f>
        <v>0</v>
      </c>
      <c r="I656" s="104" t="str">
        <f>VLOOKUP(B656,A股数据库20240206!$B:$K,6,0)</f>
        <v>房地产</v>
      </c>
      <c r="J656" s="104">
        <f>VLOOKUP(B656,A股数据库20240206!$B:$K,7,0)</f>
        <v>0</v>
      </c>
      <c r="K656" s="104">
        <f>VLOOKUP(B656,A股数据库20240206!$B:$K,8,0)</f>
        <v>0</v>
      </c>
      <c r="L656" s="124">
        <f>VLOOKUP(B656,A股数据库20240206!$B:$K,9,0)</f>
        <v>0</v>
      </c>
      <c r="M656" s="124">
        <f>VLOOKUP(B656,A股数据库20240206!$B:$K,10,0)</f>
        <v>0</v>
      </c>
    </row>
    <row r="657" spans="1:13" ht="18" customHeight="1" x14ac:dyDescent="0.15">
      <c r="A657" s="120" t="s">
        <v>10962</v>
      </c>
      <c r="B657" s="121" t="s">
        <v>7118</v>
      </c>
      <c r="C657" s="122">
        <v>85.24</v>
      </c>
      <c r="D657" s="123">
        <v>81.099999999999994</v>
      </c>
      <c r="E657" s="104" t="str">
        <f>VLOOKUP(B657,A股数据库20240206!$B:$K,2,0)</f>
        <v>地产基建</v>
      </c>
      <c r="F657" s="104" t="str">
        <f>VLOOKUP(B657,A股数据库20240206!$B:$K,3,0)</f>
        <v>公用事业</v>
      </c>
      <c r="G657" s="124">
        <f>VLOOKUP(B657,A股数据库20240206!$B:$K,4,0)</f>
        <v>0</v>
      </c>
      <c r="H657" s="124">
        <f>VLOOKUP(B657,A股数据库20240206!$B:$K,5,0)</f>
        <v>0</v>
      </c>
      <c r="I657" s="104" t="str">
        <f>VLOOKUP(B657,A股数据库20240206!$B:$K,6,0)</f>
        <v>基建</v>
      </c>
      <c r="J657" s="104" t="str">
        <f>VLOOKUP(B657,A股数据库20240206!$B:$K,7,0)</f>
        <v>房地产</v>
      </c>
      <c r="K657" s="104" t="str">
        <f>VLOOKUP(B657,A股数据库20240206!$B:$K,8,0)</f>
        <v>节能环保</v>
      </c>
      <c r="L657" s="124">
        <f>VLOOKUP(B657,A股数据库20240206!$B:$K,9,0)</f>
        <v>0</v>
      </c>
      <c r="M657" s="124">
        <f>VLOOKUP(B657,A股数据库20240206!$B:$K,10,0)</f>
        <v>0</v>
      </c>
    </row>
    <row r="658" spans="1:13" ht="18" customHeight="1" x14ac:dyDescent="0.15">
      <c r="A658" s="120" t="s">
        <v>10963</v>
      </c>
      <c r="B658" s="121" t="s">
        <v>7724</v>
      </c>
      <c r="C658" s="122">
        <v>85.23</v>
      </c>
      <c r="D658" s="123">
        <v>83.19</v>
      </c>
      <c r="E658" s="104" t="str">
        <f>VLOOKUP(B658,A股数据库20240206!$B:$K,2,0)</f>
        <v>大科技</v>
      </c>
      <c r="F658" s="104">
        <f>VLOOKUP(B658,A股数据库20240206!$B:$K,3,0)</f>
        <v>0</v>
      </c>
      <c r="G658" s="124">
        <f>VLOOKUP(B658,A股数据库20240206!$B:$K,4,0)</f>
        <v>0</v>
      </c>
      <c r="H658" s="124">
        <f>VLOOKUP(B658,A股数据库20240206!$B:$K,5,0)</f>
        <v>0</v>
      </c>
      <c r="I658" s="104" t="str">
        <f>VLOOKUP(B658,A股数据库20240206!$B:$K,6,0)</f>
        <v>传媒</v>
      </c>
      <c r="J658" s="104">
        <f>VLOOKUP(B658,A股数据库20240206!$B:$K,7,0)</f>
        <v>0</v>
      </c>
      <c r="K658" s="104">
        <f>VLOOKUP(B658,A股数据库20240206!$B:$K,8,0)</f>
        <v>0</v>
      </c>
      <c r="L658" s="124">
        <f>VLOOKUP(B658,A股数据库20240206!$B:$K,9,0)</f>
        <v>0</v>
      </c>
      <c r="M658" s="124">
        <f>VLOOKUP(B658,A股数据库20240206!$B:$K,10,0)</f>
        <v>0</v>
      </c>
    </row>
    <row r="659" spans="1:13" ht="18" customHeight="1" x14ac:dyDescent="0.15">
      <c r="A659" s="120" t="s">
        <v>10964</v>
      </c>
      <c r="B659" s="121" t="s">
        <v>5972</v>
      </c>
      <c r="C659" s="122">
        <v>85.22</v>
      </c>
      <c r="D659" s="123">
        <v>64.150000000000006</v>
      </c>
      <c r="E659" s="104" t="str">
        <f>VLOOKUP(B659,A股数据库20240206!$B:$K,2,0)</f>
        <v>新能源</v>
      </c>
      <c r="F659" s="104">
        <f>VLOOKUP(B659,A股数据库20240206!$B:$K,3,0)</f>
        <v>0</v>
      </c>
      <c r="G659" s="124">
        <f>VLOOKUP(B659,A股数据库20240206!$B:$K,4,0)</f>
        <v>0</v>
      </c>
      <c r="H659" s="124">
        <f>VLOOKUP(B659,A股数据库20240206!$B:$K,5,0)</f>
        <v>0</v>
      </c>
      <c r="I659" s="104" t="str">
        <f>VLOOKUP(B659,A股数据库20240206!$B:$K,6,0)</f>
        <v>电网</v>
      </c>
      <c r="J659" s="104">
        <f>VLOOKUP(B659,A股数据库20240206!$B:$K,7,0)</f>
        <v>0</v>
      </c>
      <c r="K659" s="104">
        <f>VLOOKUP(B659,A股数据库20240206!$B:$K,8,0)</f>
        <v>0</v>
      </c>
      <c r="L659" s="124">
        <f>VLOOKUP(B659,A股数据库20240206!$B:$K,9,0)</f>
        <v>0</v>
      </c>
      <c r="M659" s="124">
        <f>VLOOKUP(B659,A股数据库20240206!$B:$K,10,0)</f>
        <v>0</v>
      </c>
    </row>
    <row r="660" spans="1:13" ht="18" customHeight="1" x14ac:dyDescent="0.15">
      <c r="A660" s="120" t="s">
        <v>10965</v>
      </c>
      <c r="B660" s="121" t="s">
        <v>6758</v>
      </c>
      <c r="C660" s="122">
        <v>85.11</v>
      </c>
      <c r="D660" s="123">
        <v>85.69</v>
      </c>
      <c r="E660" s="104" t="str">
        <f>VLOOKUP(B660,A股数据库20240206!$B:$K,2,0)</f>
        <v>大科技</v>
      </c>
      <c r="F660" s="104">
        <f>VLOOKUP(B660,A股数据库20240206!$B:$K,3,0)</f>
        <v>0</v>
      </c>
      <c r="G660" s="124">
        <f>VLOOKUP(B660,A股数据库20240206!$B:$K,4,0)</f>
        <v>0</v>
      </c>
      <c r="H660" s="124">
        <f>VLOOKUP(B660,A股数据库20240206!$B:$K,5,0)</f>
        <v>0</v>
      </c>
      <c r="I660" s="104" t="str">
        <f>VLOOKUP(B660,A股数据库20240206!$B:$K,6,0)</f>
        <v>传媒</v>
      </c>
      <c r="J660" s="104">
        <f>VLOOKUP(B660,A股数据库20240206!$B:$K,7,0)</f>
        <v>0</v>
      </c>
      <c r="K660" s="104">
        <f>VLOOKUP(B660,A股数据库20240206!$B:$K,8,0)</f>
        <v>0</v>
      </c>
      <c r="L660" s="124">
        <f>VLOOKUP(B660,A股数据库20240206!$B:$K,9,0)</f>
        <v>0</v>
      </c>
      <c r="M660" s="124">
        <f>VLOOKUP(B660,A股数据库20240206!$B:$K,10,0)</f>
        <v>0</v>
      </c>
    </row>
    <row r="661" spans="1:13" ht="18" customHeight="1" x14ac:dyDescent="0.15">
      <c r="A661" s="120" t="s">
        <v>10966</v>
      </c>
      <c r="B661" s="121" t="s">
        <v>1226</v>
      </c>
      <c r="C661" s="122">
        <v>85.12</v>
      </c>
      <c r="D661" s="123">
        <v>96.76</v>
      </c>
      <c r="E661" s="104" t="str">
        <f>VLOOKUP(B661,A股数据库20240206!$B:$K,2,0)</f>
        <v>地产基建</v>
      </c>
      <c r="F661" s="104">
        <f>VLOOKUP(B661,A股数据库20240206!$B:$K,3,0)</f>
        <v>0</v>
      </c>
      <c r="G661" s="124">
        <f>VLOOKUP(B661,A股数据库20240206!$B:$K,4,0)</f>
        <v>0</v>
      </c>
      <c r="H661" s="124">
        <f>VLOOKUP(B661,A股数据库20240206!$B:$K,5,0)</f>
        <v>0</v>
      </c>
      <c r="I661" s="104" t="str">
        <f>VLOOKUP(B661,A股数据库20240206!$B:$K,6,0)</f>
        <v>基建</v>
      </c>
      <c r="J661" s="104">
        <f>VLOOKUP(B661,A股数据库20240206!$B:$K,7,0)</f>
        <v>0</v>
      </c>
      <c r="K661" s="104">
        <f>VLOOKUP(B661,A股数据库20240206!$B:$K,8,0)</f>
        <v>0</v>
      </c>
      <c r="L661" s="124">
        <f>VLOOKUP(B661,A股数据库20240206!$B:$K,9,0)</f>
        <v>0</v>
      </c>
      <c r="M661" s="124">
        <f>VLOOKUP(B661,A股数据库20240206!$B:$K,10,0)</f>
        <v>0</v>
      </c>
    </row>
    <row r="662" spans="1:13" ht="18" customHeight="1" x14ac:dyDescent="0.15">
      <c r="A662" s="120" t="s">
        <v>10967</v>
      </c>
      <c r="B662" s="121" t="s">
        <v>6754</v>
      </c>
      <c r="C662" s="122">
        <v>85.11</v>
      </c>
      <c r="D662" s="123">
        <v>78.709999999999994</v>
      </c>
      <c r="E662" s="104" t="str">
        <f>VLOOKUP(B662,A股数据库20240206!$B:$K,2,0)</f>
        <v>公用事业</v>
      </c>
      <c r="F662" s="104">
        <f>VLOOKUP(B662,A股数据库20240206!$B:$K,3,0)</f>
        <v>0</v>
      </c>
      <c r="G662" s="124" t="str">
        <f>VLOOKUP(B662,A股数据库20240206!$B:$K,4,0)</f>
        <v>周期</v>
      </c>
      <c r="H662" s="124">
        <f>VLOOKUP(B662,A股数据库20240206!$B:$K,5,0)</f>
        <v>0</v>
      </c>
      <c r="I662" s="104" t="str">
        <f>VLOOKUP(B662,A股数据库20240206!$B:$K,6,0)</f>
        <v>油气</v>
      </c>
      <c r="J662" s="104">
        <f>VLOOKUP(B662,A股数据库20240206!$B:$K,7,0)</f>
        <v>0</v>
      </c>
      <c r="K662" s="104">
        <f>VLOOKUP(B662,A股数据库20240206!$B:$K,8,0)</f>
        <v>0</v>
      </c>
      <c r="L662" s="124">
        <f>VLOOKUP(B662,A股数据库20240206!$B:$K,9,0)</f>
        <v>0</v>
      </c>
      <c r="M662" s="124">
        <f>VLOOKUP(B662,A股数据库20240206!$B:$K,10,0)</f>
        <v>0</v>
      </c>
    </row>
    <row r="663" spans="1:13" ht="18" customHeight="1" x14ac:dyDescent="0.15">
      <c r="A663" s="120" t="s">
        <v>10968</v>
      </c>
      <c r="B663" s="121" t="s">
        <v>892</v>
      </c>
      <c r="C663" s="122">
        <v>85.11</v>
      </c>
      <c r="D663" s="123">
        <v>84.12</v>
      </c>
      <c r="E663" s="104" t="str">
        <f>VLOOKUP(B663,A股数据库20240206!$B:$K,2,0)</f>
        <v>周期</v>
      </c>
      <c r="F663" s="104">
        <f>VLOOKUP(B663,A股数据库20240206!$B:$K,3,0)</f>
        <v>0</v>
      </c>
      <c r="G663" s="124" t="str">
        <f>VLOOKUP(B663,A股数据库20240206!$B:$K,4,0)</f>
        <v>地产基建</v>
      </c>
      <c r="H663" s="124">
        <f>VLOOKUP(B663,A股数据库20240206!$B:$K,5,0)</f>
        <v>0</v>
      </c>
      <c r="I663" s="104" t="str">
        <f>VLOOKUP(B663,A股数据库20240206!$B:$K,6,0)</f>
        <v>钢铁</v>
      </c>
      <c r="J663" s="104">
        <f>VLOOKUP(B663,A股数据库20240206!$B:$K,7,0)</f>
        <v>0</v>
      </c>
      <c r="K663" s="104">
        <f>VLOOKUP(B663,A股数据库20240206!$B:$K,8,0)</f>
        <v>0</v>
      </c>
      <c r="L663" s="124">
        <f>VLOOKUP(B663,A股数据库20240206!$B:$K,9,0)</f>
        <v>0</v>
      </c>
      <c r="M663" s="124">
        <f>VLOOKUP(B663,A股数据库20240206!$B:$K,10,0)</f>
        <v>0</v>
      </c>
    </row>
    <row r="664" spans="1:13" ht="18" customHeight="1" x14ac:dyDescent="0.15">
      <c r="A664" s="120" t="s">
        <v>10969</v>
      </c>
      <c r="B664" s="121" t="s">
        <v>804</v>
      </c>
      <c r="C664" s="122">
        <v>85.11</v>
      </c>
      <c r="D664" s="123">
        <v>80.19</v>
      </c>
      <c r="E664" s="104" t="str">
        <f>VLOOKUP(B664,A股数据库20240206!$B:$K,2,0)</f>
        <v>地产基建</v>
      </c>
      <c r="F664" s="104">
        <f>VLOOKUP(B664,A股数据库20240206!$B:$K,3,0)</f>
        <v>0</v>
      </c>
      <c r="G664" s="124">
        <f>VLOOKUP(B664,A股数据库20240206!$B:$K,4,0)</f>
        <v>0</v>
      </c>
      <c r="H664" s="124">
        <f>VLOOKUP(B664,A股数据库20240206!$B:$K,5,0)</f>
        <v>0</v>
      </c>
      <c r="I664" s="104" t="str">
        <f>VLOOKUP(B664,A股数据库20240206!$B:$K,6,0)</f>
        <v>房地产</v>
      </c>
      <c r="J664" s="104">
        <f>VLOOKUP(B664,A股数据库20240206!$B:$K,7,0)</f>
        <v>0</v>
      </c>
      <c r="K664" s="104">
        <f>VLOOKUP(B664,A股数据库20240206!$B:$K,8,0)</f>
        <v>0</v>
      </c>
      <c r="L664" s="124">
        <f>VLOOKUP(B664,A股数据库20240206!$B:$K,9,0)</f>
        <v>0</v>
      </c>
      <c r="M664" s="124">
        <f>VLOOKUP(B664,A股数据库20240206!$B:$K,10,0)</f>
        <v>0</v>
      </c>
    </row>
    <row r="665" spans="1:13" ht="18" customHeight="1" x14ac:dyDescent="0.15">
      <c r="A665" s="120" t="s">
        <v>10970</v>
      </c>
      <c r="B665" s="121" t="s">
        <v>2026</v>
      </c>
      <c r="C665" s="122">
        <v>85.09</v>
      </c>
      <c r="D665" s="123">
        <v>80.73</v>
      </c>
      <c r="E665" s="104" t="str">
        <f>VLOOKUP(B665,A股数据库20240206!$B:$K,2,0)</f>
        <v>大消费</v>
      </c>
      <c r="F665" s="104">
        <f>VLOOKUP(B665,A股数据库20240206!$B:$K,3,0)</f>
        <v>0</v>
      </c>
      <c r="G665" s="124">
        <f>VLOOKUP(B665,A股数据库20240206!$B:$K,4,0)</f>
        <v>0</v>
      </c>
      <c r="H665" s="124">
        <f>VLOOKUP(B665,A股数据库20240206!$B:$K,5,0)</f>
        <v>0</v>
      </c>
      <c r="I665" s="104" t="str">
        <f>VLOOKUP(B665,A股数据库20240206!$B:$K,6,0)</f>
        <v>食品饮料</v>
      </c>
      <c r="J665" s="104">
        <f>VLOOKUP(B665,A股数据库20240206!$B:$K,7,0)</f>
        <v>0</v>
      </c>
      <c r="K665" s="104">
        <f>VLOOKUP(B665,A股数据库20240206!$B:$K,8,0)</f>
        <v>0</v>
      </c>
      <c r="L665" s="124">
        <f>VLOOKUP(B665,A股数据库20240206!$B:$K,9,0)</f>
        <v>0</v>
      </c>
      <c r="M665" s="124">
        <f>VLOOKUP(B665,A股数据库20240206!$B:$K,10,0)</f>
        <v>0</v>
      </c>
    </row>
    <row r="666" spans="1:13" ht="18" customHeight="1" x14ac:dyDescent="0.15">
      <c r="A666" s="120" t="s">
        <v>10971</v>
      </c>
      <c r="B666" s="121" t="s">
        <v>6780</v>
      </c>
      <c r="C666" s="122">
        <v>85.07</v>
      </c>
      <c r="D666" s="123">
        <v>69.680000000000007</v>
      </c>
      <c r="E666" s="104" t="str">
        <f>VLOOKUP(B666,A股数据库20240206!$B:$K,2,0)</f>
        <v>地产基建</v>
      </c>
      <c r="F666" s="104">
        <f>VLOOKUP(B666,A股数据库20240206!$B:$K,3,0)</f>
        <v>0</v>
      </c>
      <c r="G666" s="124">
        <f>VLOOKUP(B666,A股数据库20240206!$B:$K,4,0)</f>
        <v>0</v>
      </c>
      <c r="H666" s="124">
        <f>VLOOKUP(B666,A股数据库20240206!$B:$K,5,0)</f>
        <v>0</v>
      </c>
      <c r="I666" s="104" t="str">
        <f>VLOOKUP(B666,A股数据库20240206!$B:$K,6,0)</f>
        <v>房地产</v>
      </c>
      <c r="J666" s="104">
        <f>VLOOKUP(B666,A股数据库20240206!$B:$K,7,0)</f>
        <v>0</v>
      </c>
      <c r="K666" s="104">
        <f>VLOOKUP(B666,A股数据库20240206!$B:$K,8,0)</f>
        <v>0</v>
      </c>
      <c r="L666" s="124">
        <f>VLOOKUP(B666,A股数据库20240206!$B:$K,9,0)</f>
        <v>0</v>
      </c>
      <c r="M666" s="124">
        <f>VLOOKUP(B666,A股数据库20240206!$B:$K,10,0)</f>
        <v>0</v>
      </c>
    </row>
    <row r="667" spans="1:13" ht="18" customHeight="1" x14ac:dyDescent="0.15">
      <c r="A667" s="120" t="s">
        <v>10972</v>
      </c>
      <c r="B667" s="121" t="s">
        <v>1348</v>
      </c>
      <c r="C667" s="122">
        <v>85.04</v>
      </c>
      <c r="D667" s="123">
        <v>84.23</v>
      </c>
      <c r="E667" s="104" t="str">
        <f>VLOOKUP(B667,A股数据库20240206!$B:$K,2,0)</f>
        <v>周期</v>
      </c>
      <c r="F667" s="104">
        <f>VLOOKUP(B667,A股数据库20240206!$B:$K,3,0)</f>
        <v>0</v>
      </c>
      <c r="G667" s="124" t="str">
        <f>VLOOKUP(B667,A股数据库20240206!$B:$K,4,0)</f>
        <v>地产基建</v>
      </c>
      <c r="H667" s="124">
        <f>VLOOKUP(B667,A股数据库20240206!$B:$K,5,0)</f>
        <v>0</v>
      </c>
      <c r="I667" s="104" t="str">
        <f>VLOOKUP(B667,A股数据库20240206!$B:$K,6,0)</f>
        <v>钢铁</v>
      </c>
      <c r="J667" s="104">
        <f>VLOOKUP(B667,A股数据库20240206!$B:$K,7,0)</f>
        <v>0</v>
      </c>
      <c r="K667" s="104">
        <f>VLOOKUP(B667,A股数据库20240206!$B:$K,8,0)</f>
        <v>0</v>
      </c>
      <c r="L667" s="124">
        <f>VLOOKUP(B667,A股数据库20240206!$B:$K,9,0)</f>
        <v>0</v>
      </c>
      <c r="M667" s="124">
        <f>VLOOKUP(B667,A股数据库20240206!$B:$K,10,0)</f>
        <v>0</v>
      </c>
    </row>
    <row r="668" spans="1:13" ht="18" customHeight="1" x14ac:dyDescent="0.15">
      <c r="A668" s="120" t="s">
        <v>10973</v>
      </c>
      <c r="B668" s="121" t="s">
        <v>7468</v>
      </c>
      <c r="C668" s="122">
        <v>85.03</v>
      </c>
      <c r="D668" s="123">
        <v>79.849999999999994</v>
      </c>
      <c r="E668" s="104" t="str">
        <f>VLOOKUP(B668,A股数据库20240206!$B:$K,2,0)</f>
        <v>公用事业</v>
      </c>
      <c r="F668" s="104">
        <f>VLOOKUP(B668,A股数据库20240206!$B:$K,3,0)</f>
        <v>0</v>
      </c>
      <c r="G668" s="124">
        <f>VLOOKUP(B668,A股数据库20240206!$B:$K,4,0)</f>
        <v>0</v>
      </c>
      <c r="H668" s="124">
        <f>VLOOKUP(B668,A股数据库20240206!$B:$K,5,0)</f>
        <v>0</v>
      </c>
      <c r="I668" s="104" t="str">
        <f>VLOOKUP(B668,A股数据库20240206!$B:$K,6,0)</f>
        <v>节能环保</v>
      </c>
      <c r="J668" s="104">
        <f>VLOOKUP(B668,A股数据库20240206!$B:$K,7,0)</f>
        <v>0</v>
      </c>
      <c r="K668" s="104">
        <f>VLOOKUP(B668,A股数据库20240206!$B:$K,8,0)</f>
        <v>0</v>
      </c>
      <c r="L668" s="124">
        <f>VLOOKUP(B668,A股数据库20240206!$B:$K,9,0)</f>
        <v>0</v>
      </c>
      <c r="M668" s="124">
        <f>VLOOKUP(B668,A股数据库20240206!$B:$K,10,0)</f>
        <v>0</v>
      </c>
    </row>
    <row r="669" spans="1:13" ht="18" customHeight="1" x14ac:dyDescent="0.15">
      <c r="A669" s="120" t="s">
        <v>10974</v>
      </c>
      <c r="B669" s="121" t="s">
        <v>2716</v>
      </c>
      <c r="C669" s="122">
        <v>85.02</v>
      </c>
      <c r="D669" s="123">
        <v>84.16</v>
      </c>
      <c r="E669" s="104" t="str">
        <f>VLOOKUP(B669,A股数据库20240206!$B:$K,2,0)</f>
        <v>高端制造</v>
      </c>
      <c r="F669" s="104">
        <f>VLOOKUP(B669,A股数据库20240206!$B:$K,3,0)</f>
        <v>0</v>
      </c>
      <c r="G669" s="124">
        <f>VLOOKUP(B669,A股数据库20240206!$B:$K,4,0)</f>
        <v>0</v>
      </c>
      <c r="H669" s="124">
        <f>VLOOKUP(B669,A股数据库20240206!$B:$K,5,0)</f>
        <v>0</v>
      </c>
      <c r="I669" s="104" t="str">
        <f>VLOOKUP(B669,A股数据库20240206!$B:$K,6,0)</f>
        <v>机械</v>
      </c>
      <c r="J669" s="104">
        <f>VLOOKUP(B669,A股数据库20240206!$B:$K,7,0)</f>
        <v>0</v>
      </c>
      <c r="K669" s="104">
        <f>VLOOKUP(B669,A股数据库20240206!$B:$K,8,0)</f>
        <v>0</v>
      </c>
      <c r="L669" s="124">
        <f>VLOOKUP(B669,A股数据库20240206!$B:$K,9,0)</f>
        <v>0</v>
      </c>
      <c r="M669" s="124">
        <f>VLOOKUP(B669,A股数据库20240206!$B:$K,10,0)</f>
        <v>0</v>
      </c>
    </row>
    <row r="670" spans="1:13" ht="18" customHeight="1" x14ac:dyDescent="0.15">
      <c r="A670" s="120" t="s">
        <v>10975</v>
      </c>
      <c r="B670" s="121" t="s">
        <v>4706</v>
      </c>
      <c r="C670" s="122">
        <v>85.02</v>
      </c>
      <c r="D670" s="123">
        <v>83.95</v>
      </c>
      <c r="E670" s="104" t="str">
        <f>VLOOKUP(B670,A股数据库20240206!$B:$K,2,0)</f>
        <v>新能源</v>
      </c>
      <c r="F670" s="104">
        <f>VLOOKUP(B670,A股数据库20240206!$B:$K,3,0)</f>
        <v>0</v>
      </c>
      <c r="G670" s="124">
        <f>VLOOKUP(B670,A股数据库20240206!$B:$K,4,0)</f>
        <v>0</v>
      </c>
      <c r="H670" s="124">
        <f>VLOOKUP(B670,A股数据库20240206!$B:$K,5,0)</f>
        <v>0</v>
      </c>
      <c r="I670" s="104" t="str">
        <f>VLOOKUP(B670,A股数据库20240206!$B:$K,6,0)</f>
        <v>光伏</v>
      </c>
      <c r="J670" s="104">
        <f>VLOOKUP(B670,A股数据库20240206!$B:$K,7,0)</f>
        <v>0</v>
      </c>
      <c r="K670" s="104">
        <f>VLOOKUP(B670,A股数据库20240206!$B:$K,8,0)</f>
        <v>0</v>
      </c>
      <c r="L670" s="124">
        <f>VLOOKUP(B670,A股数据库20240206!$B:$K,9,0)</f>
        <v>0</v>
      </c>
      <c r="M670" s="124">
        <f>VLOOKUP(B670,A股数据库20240206!$B:$K,10,0)</f>
        <v>0</v>
      </c>
    </row>
    <row r="671" spans="1:13" ht="18" customHeight="1" x14ac:dyDescent="0.15">
      <c r="A671" s="120" t="s">
        <v>10976</v>
      </c>
      <c r="B671" s="121" t="s">
        <v>7220</v>
      </c>
      <c r="C671" s="122">
        <v>85</v>
      </c>
      <c r="D671" s="123">
        <v>80.849999999999994</v>
      </c>
      <c r="E671" s="104" t="str">
        <f>VLOOKUP(B671,A股数据库20240206!$B:$K,2,0)</f>
        <v>大金融</v>
      </c>
      <c r="F671" s="104">
        <f>VLOOKUP(B671,A股数据库20240206!$B:$K,3,0)</f>
        <v>0</v>
      </c>
      <c r="G671" s="124">
        <f>VLOOKUP(B671,A股数据库20240206!$B:$K,4,0)</f>
        <v>0</v>
      </c>
      <c r="H671" s="124">
        <f>VLOOKUP(B671,A股数据库20240206!$B:$K,5,0)</f>
        <v>0</v>
      </c>
      <c r="I671" s="104" t="str">
        <f>VLOOKUP(B671,A股数据库20240206!$B:$K,6,0)</f>
        <v>大金融</v>
      </c>
      <c r="J671" s="104">
        <f>VLOOKUP(B671,A股数据库20240206!$B:$K,7,0)</f>
        <v>0</v>
      </c>
      <c r="K671" s="104">
        <f>VLOOKUP(B671,A股数据库20240206!$B:$K,8,0)</f>
        <v>0</v>
      </c>
      <c r="L671" s="124">
        <f>VLOOKUP(B671,A股数据库20240206!$B:$K,9,0)</f>
        <v>0</v>
      </c>
      <c r="M671" s="124">
        <f>VLOOKUP(B671,A股数据库20240206!$B:$K,10,0)</f>
        <v>0</v>
      </c>
    </row>
    <row r="672" spans="1:13" ht="18" customHeight="1" x14ac:dyDescent="0.15">
      <c r="A672" s="120" t="s">
        <v>10977</v>
      </c>
      <c r="B672" s="121" t="s">
        <v>866</v>
      </c>
      <c r="C672" s="122">
        <v>84.96</v>
      </c>
      <c r="D672" s="123">
        <v>87.62</v>
      </c>
      <c r="E672" s="104" t="str">
        <f>VLOOKUP(B672,A股数据库20240206!$B:$K,2,0)</f>
        <v>大金融</v>
      </c>
      <c r="F672" s="104" t="str">
        <f>VLOOKUP(B672,A股数据库20240206!$B:$K,3,0)</f>
        <v>地产基建</v>
      </c>
      <c r="G672" s="124">
        <f>VLOOKUP(B672,A股数据库20240206!$B:$K,4,0)</f>
        <v>0</v>
      </c>
      <c r="H672" s="124">
        <f>VLOOKUP(B672,A股数据库20240206!$B:$K,5,0)</f>
        <v>0</v>
      </c>
      <c r="I672" s="104" t="str">
        <f>VLOOKUP(B672,A股数据库20240206!$B:$K,6,0)</f>
        <v>大金融</v>
      </c>
      <c r="J672" s="104" t="str">
        <f>VLOOKUP(B672,A股数据库20240206!$B:$K,7,0)</f>
        <v>基建</v>
      </c>
      <c r="K672" s="104">
        <f>VLOOKUP(B672,A股数据库20240206!$B:$K,8,0)</f>
        <v>0</v>
      </c>
      <c r="L672" s="124">
        <f>VLOOKUP(B672,A股数据库20240206!$B:$K,9,0)</f>
        <v>0</v>
      </c>
      <c r="M672" s="124">
        <f>VLOOKUP(B672,A股数据库20240206!$B:$K,10,0)</f>
        <v>0</v>
      </c>
    </row>
    <row r="673" spans="1:13" ht="18" customHeight="1" x14ac:dyDescent="0.15">
      <c r="A673" s="120" t="s">
        <v>10978</v>
      </c>
      <c r="B673" s="121" t="s">
        <v>7568</v>
      </c>
      <c r="C673" s="122">
        <v>84.95</v>
      </c>
      <c r="D673" s="123">
        <v>72.95</v>
      </c>
      <c r="E673" s="104" t="str">
        <f>VLOOKUP(B673,A股数据库20240206!$B:$K,2,0)</f>
        <v>地产基建</v>
      </c>
      <c r="F673" s="104">
        <f>VLOOKUP(B673,A股数据库20240206!$B:$K,3,0)</f>
        <v>0</v>
      </c>
      <c r="G673" s="124">
        <f>VLOOKUP(B673,A股数据库20240206!$B:$K,4,0)</f>
        <v>0</v>
      </c>
      <c r="H673" s="124">
        <f>VLOOKUP(B673,A股数据库20240206!$B:$K,5,0)</f>
        <v>0</v>
      </c>
      <c r="I673" s="104" t="str">
        <f>VLOOKUP(B673,A股数据库20240206!$B:$K,6,0)</f>
        <v>房地产</v>
      </c>
      <c r="J673" s="104">
        <f>VLOOKUP(B673,A股数据库20240206!$B:$K,7,0)</f>
        <v>0</v>
      </c>
      <c r="K673" s="104">
        <f>VLOOKUP(B673,A股数据库20240206!$B:$K,8,0)</f>
        <v>0</v>
      </c>
      <c r="L673" s="124">
        <f>VLOOKUP(B673,A股数据库20240206!$B:$K,9,0)</f>
        <v>0</v>
      </c>
      <c r="M673" s="124">
        <f>VLOOKUP(B673,A股数据库20240206!$B:$K,10,0)</f>
        <v>0</v>
      </c>
    </row>
    <row r="674" spans="1:13" ht="18" customHeight="1" x14ac:dyDescent="0.15">
      <c r="A674" s="120" t="s">
        <v>10979</v>
      </c>
      <c r="B674" s="121" t="s">
        <v>1742</v>
      </c>
      <c r="C674" s="122">
        <v>84.93</v>
      </c>
      <c r="D674" s="123">
        <v>72.819999999999993</v>
      </c>
      <c r="E674" s="104" t="str">
        <f>VLOOKUP(B674,A股数据库20240206!$B:$K,2,0)</f>
        <v>地产基建</v>
      </c>
      <c r="F674" s="104">
        <f>VLOOKUP(B674,A股数据库20240206!$B:$K,3,0)</f>
        <v>0</v>
      </c>
      <c r="G674" s="124">
        <f>VLOOKUP(B674,A股数据库20240206!$B:$K,4,0)</f>
        <v>0</v>
      </c>
      <c r="H674" s="124">
        <f>VLOOKUP(B674,A股数据库20240206!$B:$K,5,0)</f>
        <v>0</v>
      </c>
      <c r="I674" s="104" t="str">
        <f>VLOOKUP(B674,A股数据库20240206!$B:$K,6,0)</f>
        <v>房地产</v>
      </c>
      <c r="J674" s="104">
        <f>VLOOKUP(B674,A股数据库20240206!$B:$K,7,0)</f>
        <v>0</v>
      </c>
      <c r="K674" s="104">
        <f>VLOOKUP(B674,A股数据库20240206!$B:$K,8,0)</f>
        <v>0</v>
      </c>
      <c r="L674" s="124">
        <f>VLOOKUP(B674,A股数据库20240206!$B:$K,9,0)</f>
        <v>0</v>
      </c>
      <c r="M674" s="124">
        <f>VLOOKUP(B674,A股数据库20240206!$B:$K,10,0)</f>
        <v>0</v>
      </c>
    </row>
    <row r="675" spans="1:13" ht="18" customHeight="1" x14ac:dyDescent="0.15">
      <c r="A675" s="120" t="s">
        <v>10980</v>
      </c>
      <c r="B675" s="121" t="s">
        <v>9791</v>
      </c>
      <c r="C675" s="122">
        <v>84.92</v>
      </c>
      <c r="D675" s="123">
        <v>94.95</v>
      </c>
      <c r="E675" s="104" t="str">
        <f>VLOOKUP(B675,A股数据库20240206!$B:$K,2,0)</f>
        <v>医药生物</v>
      </c>
      <c r="F675" s="104">
        <f>VLOOKUP(B675,A股数据库20240206!$B:$K,3,0)</f>
        <v>0</v>
      </c>
      <c r="G675" s="124">
        <f>VLOOKUP(B675,A股数据库20240206!$B:$K,4,0)</f>
        <v>0</v>
      </c>
      <c r="H675" s="124">
        <f>VLOOKUP(B675,A股数据库20240206!$B:$K,5,0)</f>
        <v>0</v>
      </c>
      <c r="I675" s="104" t="str">
        <f>VLOOKUP(B675,A股数据库20240206!$B:$K,6,0)</f>
        <v>医药生物</v>
      </c>
      <c r="J675" s="104" t="str">
        <f>VLOOKUP(B675,A股数据库20240206!$B:$K,7,0)</f>
        <v>美容护理</v>
      </c>
      <c r="K675" s="104">
        <f>VLOOKUP(B675,A股数据库20240206!$B:$K,8,0)</f>
        <v>0</v>
      </c>
      <c r="L675" s="124">
        <f>VLOOKUP(B675,A股数据库20240206!$B:$K,9,0)</f>
        <v>0</v>
      </c>
      <c r="M675" s="124">
        <f>VLOOKUP(B675,A股数据库20240206!$B:$K,10,0)</f>
        <v>0</v>
      </c>
    </row>
    <row r="676" spans="1:13" ht="18" customHeight="1" x14ac:dyDescent="0.15">
      <c r="A676" s="120" t="s">
        <v>10981</v>
      </c>
      <c r="B676" s="121" t="s">
        <v>4512</v>
      </c>
      <c r="C676" s="122">
        <v>84.89</v>
      </c>
      <c r="D676" s="123">
        <v>92.99</v>
      </c>
      <c r="E676" s="104" t="str">
        <f>VLOOKUP(B676,A股数据库20240206!$B:$K,2,0)</f>
        <v>大消费</v>
      </c>
      <c r="F676" s="104">
        <f>VLOOKUP(B676,A股数据库20240206!$B:$K,3,0)</f>
        <v>0</v>
      </c>
      <c r="G676" s="124">
        <f>VLOOKUP(B676,A股数据库20240206!$B:$K,4,0)</f>
        <v>0</v>
      </c>
      <c r="H676" s="124">
        <f>VLOOKUP(B676,A股数据库20240206!$B:$K,5,0)</f>
        <v>0</v>
      </c>
      <c r="I676" s="104" t="str">
        <f>VLOOKUP(B676,A股数据库20240206!$B:$K,6,0)</f>
        <v>美容护理</v>
      </c>
      <c r="J676" s="104">
        <f>VLOOKUP(B676,A股数据库20240206!$B:$K,7,0)</f>
        <v>0</v>
      </c>
      <c r="K676" s="104">
        <f>VLOOKUP(B676,A股数据库20240206!$B:$K,8,0)</f>
        <v>0</v>
      </c>
      <c r="L676" s="124">
        <f>VLOOKUP(B676,A股数据库20240206!$B:$K,9,0)</f>
        <v>0</v>
      </c>
      <c r="M676" s="124">
        <f>VLOOKUP(B676,A股数据库20240206!$B:$K,10,0)</f>
        <v>0</v>
      </c>
    </row>
    <row r="677" spans="1:13" ht="18" customHeight="1" x14ac:dyDescent="0.15">
      <c r="A677" s="120" t="s">
        <v>10982</v>
      </c>
      <c r="B677" s="121" t="s">
        <v>7014</v>
      </c>
      <c r="C677" s="122">
        <v>84.87</v>
      </c>
      <c r="D677" s="123">
        <v>75.19</v>
      </c>
      <c r="E677" s="104" t="str">
        <f>VLOOKUP(B677,A股数据库20240206!$B:$K,2,0)</f>
        <v>运输业</v>
      </c>
      <c r="F677" s="104">
        <f>VLOOKUP(B677,A股数据库20240206!$B:$K,3,0)</f>
        <v>0</v>
      </c>
      <c r="G677" s="124">
        <f>VLOOKUP(B677,A股数据库20240206!$B:$K,4,0)</f>
        <v>0</v>
      </c>
      <c r="H677" s="124">
        <f>VLOOKUP(B677,A股数据库20240206!$B:$K,5,0)</f>
        <v>0</v>
      </c>
      <c r="I677" s="104" t="str">
        <f>VLOOKUP(B677,A股数据库20240206!$B:$K,6,0)</f>
        <v>运输业</v>
      </c>
      <c r="J677" s="104">
        <f>VLOOKUP(B677,A股数据库20240206!$B:$K,7,0)</f>
        <v>0</v>
      </c>
      <c r="K677" s="104">
        <f>VLOOKUP(B677,A股数据库20240206!$B:$K,8,0)</f>
        <v>0</v>
      </c>
      <c r="L677" s="124">
        <f>VLOOKUP(B677,A股数据库20240206!$B:$K,9,0)</f>
        <v>0</v>
      </c>
      <c r="M677" s="124">
        <f>VLOOKUP(B677,A股数据库20240206!$B:$K,10,0)</f>
        <v>0</v>
      </c>
    </row>
    <row r="678" spans="1:13" ht="18" customHeight="1" x14ac:dyDescent="0.15">
      <c r="A678" s="120" t="s">
        <v>10983</v>
      </c>
      <c r="B678" s="121" t="s">
        <v>2500</v>
      </c>
      <c r="C678" s="122">
        <v>84.86</v>
      </c>
      <c r="D678" s="123">
        <v>94.81</v>
      </c>
      <c r="E678" s="104" t="str">
        <f>VLOOKUP(B678,A股数据库20240206!$B:$K,2,0)</f>
        <v>乡村振兴</v>
      </c>
      <c r="F678" s="104">
        <f>VLOOKUP(B678,A股数据库20240206!$B:$K,3,0)</f>
        <v>0</v>
      </c>
      <c r="G678" s="124">
        <f>VLOOKUP(B678,A股数据库20240206!$B:$K,4,0)</f>
        <v>0</v>
      </c>
      <c r="H678" s="124">
        <f>VLOOKUP(B678,A股数据库20240206!$B:$K,5,0)</f>
        <v>0</v>
      </c>
      <c r="I678" s="104" t="str">
        <f>VLOOKUP(B678,A股数据库20240206!$B:$K,6,0)</f>
        <v>乡村振兴</v>
      </c>
      <c r="J678" s="104">
        <f>VLOOKUP(B678,A股数据库20240206!$B:$K,7,0)</f>
        <v>0</v>
      </c>
      <c r="K678" s="104">
        <f>VLOOKUP(B678,A股数据库20240206!$B:$K,8,0)</f>
        <v>0</v>
      </c>
      <c r="L678" s="124">
        <f>VLOOKUP(B678,A股数据库20240206!$B:$K,9,0)</f>
        <v>0</v>
      </c>
      <c r="M678" s="124">
        <f>VLOOKUP(B678,A股数据库20240206!$B:$K,10,0)</f>
        <v>0</v>
      </c>
    </row>
    <row r="679" spans="1:13" ht="18" customHeight="1" x14ac:dyDescent="0.15">
      <c r="A679" s="120" t="s">
        <v>10984</v>
      </c>
      <c r="B679" s="121" t="s">
        <v>1194</v>
      </c>
      <c r="C679" s="122">
        <v>84.81</v>
      </c>
      <c r="D679" s="123">
        <v>97.62</v>
      </c>
      <c r="E679" s="104" t="str">
        <f>VLOOKUP(B679,A股数据库20240206!$B:$K,2,0)</f>
        <v>高端制造</v>
      </c>
      <c r="F679" s="104">
        <f>VLOOKUP(B679,A股数据库20240206!$B:$K,3,0)</f>
        <v>0</v>
      </c>
      <c r="G679" s="124">
        <f>VLOOKUP(B679,A股数据库20240206!$B:$K,4,0)</f>
        <v>0</v>
      </c>
      <c r="H679" s="124">
        <f>VLOOKUP(B679,A股数据库20240206!$B:$K,5,0)</f>
        <v>0</v>
      </c>
      <c r="I679" s="104" t="str">
        <f>VLOOKUP(B679,A股数据库20240206!$B:$K,6,0)</f>
        <v>人形机器人</v>
      </c>
      <c r="J679" s="104">
        <f>VLOOKUP(B679,A股数据库20240206!$B:$K,7,0)</f>
        <v>0</v>
      </c>
      <c r="K679" s="104">
        <f>VLOOKUP(B679,A股数据库20240206!$B:$K,8,0)</f>
        <v>0</v>
      </c>
      <c r="L679" s="124">
        <f>VLOOKUP(B679,A股数据库20240206!$B:$K,9,0)</f>
        <v>0</v>
      </c>
      <c r="M679" s="124">
        <f>VLOOKUP(B679,A股数据库20240206!$B:$K,10,0)</f>
        <v>0</v>
      </c>
    </row>
    <row r="680" spans="1:13" ht="18" customHeight="1" x14ac:dyDescent="0.15">
      <c r="A680" s="120" t="s">
        <v>10985</v>
      </c>
      <c r="B680" s="121" t="s">
        <v>3040</v>
      </c>
      <c r="C680" s="122">
        <v>84.79</v>
      </c>
      <c r="D680" s="123">
        <v>84</v>
      </c>
      <c r="E680" s="104" t="str">
        <f>VLOOKUP(B680,A股数据库20240206!$B:$K,2,0)</f>
        <v>军工</v>
      </c>
      <c r="F680" s="104">
        <f>VLOOKUP(B680,A股数据库20240206!$B:$K,3,0)</f>
        <v>0</v>
      </c>
      <c r="G680" s="124" t="str">
        <f>VLOOKUP(B680,A股数据库20240206!$B:$K,4,0)</f>
        <v>新能源</v>
      </c>
      <c r="H680" s="124">
        <f>VLOOKUP(B680,A股数据库20240206!$B:$K,5,0)</f>
        <v>0</v>
      </c>
      <c r="I680" s="104" t="str">
        <f>VLOOKUP(B680,A股数据库20240206!$B:$K,6,0)</f>
        <v>军工</v>
      </c>
      <c r="J680" s="104">
        <f>VLOOKUP(B680,A股数据库20240206!$B:$K,7,0)</f>
        <v>0</v>
      </c>
      <c r="K680" s="104">
        <f>VLOOKUP(B680,A股数据库20240206!$B:$K,8,0)</f>
        <v>0</v>
      </c>
      <c r="L680" s="124" t="str">
        <f>VLOOKUP(B680,A股数据库20240206!$B:$K,9,0)</f>
        <v>光伏</v>
      </c>
      <c r="M680" s="124">
        <f>VLOOKUP(B680,A股数据库20240206!$B:$K,10,0)</f>
        <v>0</v>
      </c>
    </row>
    <row r="681" spans="1:13" ht="18" customHeight="1" x14ac:dyDescent="0.15">
      <c r="A681" s="120" t="s">
        <v>10986</v>
      </c>
      <c r="B681" s="121" t="s">
        <v>2910</v>
      </c>
      <c r="C681" s="122">
        <v>84.76</v>
      </c>
      <c r="D681" s="123">
        <v>82.37</v>
      </c>
      <c r="E681" s="104" t="str">
        <f>VLOOKUP(B681,A股数据库20240206!$B:$K,2,0)</f>
        <v>大金融</v>
      </c>
      <c r="F681" s="104">
        <f>VLOOKUP(B681,A股数据库20240206!$B:$K,3,0)</f>
        <v>0</v>
      </c>
      <c r="G681" s="124">
        <f>VLOOKUP(B681,A股数据库20240206!$B:$K,4,0)</f>
        <v>0</v>
      </c>
      <c r="H681" s="124">
        <f>VLOOKUP(B681,A股数据库20240206!$B:$K,5,0)</f>
        <v>0</v>
      </c>
      <c r="I681" s="104" t="str">
        <f>VLOOKUP(B681,A股数据库20240206!$B:$K,6,0)</f>
        <v>大金融</v>
      </c>
      <c r="J681" s="104">
        <f>VLOOKUP(B681,A股数据库20240206!$B:$K,7,0)</f>
        <v>0</v>
      </c>
      <c r="K681" s="104">
        <f>VLOOKUP(B681,A股数据库20240206!$B:$K,8,0)</f>
        <v>0</v>
      </c>
      <c r="L681" s="124">
        <f>VLOOKUP(B681,A股数据库20240206!$B:$K,9,0)</f>
        <v>0</v>
      </c>
      <c r="M681" s="124">
        <f>VLOOKUP(B681,A股数据库20240206!$B:$K,10,0)</f>
        <v>0</v>
      </c>
    </row>
    <row r="682" spans="1:13" ht="18" customHeight="1" x14ac:dyDescent="0.15">
      <c r="A682" s="120" t="s">
        <v>10987</v>
      </c>
      <c r="B682" s="121" t="s">
        <v>8942</v>
      </c>
      <c r="C682" s="122">
        <v>84.71</v>
      </c>
      <c r="D682" s="123">
        <v>88.89</v>
      </c>
      <c r="E682" s="104" t="str">
        <f>VLOOKUP(B682,A股数据库20240206!$B:$K,2,0)</f>
        <v>大消费</v>
      </c>
      <c r="F682" s="104">
        <f>VLOOKUP(B682,A股数据库20240206!$B:$K,3,0)</f>
        <v>0</v>
      </c>
      <c r="G682" s="124">
        <f>VLOOKUP(B682,A股数据库20240206!$B:$K,4,0)</f>
        <v>0</v>
      </c>
      <c r="H682" s="124">
        <f>VLOOKUP(B682,A股数据库20240206!$B:$K,5,0)</f>
        <v>0</v>
      </c>
      <c r="I682" s="104" t="str">
        <f>VLOOKUP(B682,A股数据库20240206!$B:$K,6,0)</f>
        <v>美容护理</v>
      </c>
      <c r="J682" s="104">
        <f>VLOOKUP(B682,A股数据库20240206!$B:$K,7,0)</f>
        <v>0</v>
      </c>
      <c r="K682" s="104">
        <f>VLOOKUP(B682,A股数据库20240206!$B:$K,8,0)</f>
        <v>0</v>
      </c>
      <c r="L682" s="124">
        <f>VLOOKUP(B682,A股数据库20240206!$B:$K,9,0)</f>
        <v>0</v>
      </c>
      <c r="M682" s="124">
        <f>VLOOKUP(B682,A股数据库20240206!$B:$K,10,0)</f>
        <v>0</v>
      </c>
    </row>
    <row r="683" spans="1:13" ht="18" customHeight="1" x14ac:dyDescent="0.15">
      <c r="A683" s="120" t="s">
        <v>10988</v>
      </c>
      <c r="B683" s="121" t="s">
        <v>722</v>
      </c>
      <c r="C683" s="122">
        <v>84.71</v>
      </c>
      <c r="D683" s="123">
        <v>79.239999999999995</v>
      </c>
      <c r="E683" s="104" t="str">
        <f>VLOOKUP(B683,A股数据库20240206!$B:$K,2,0)</f>
        <v>周期</v>
      </c>
      <c r="F683" s="104">
        <f>VLOOKUP(B683,A股数据库20240206!$B:$K,3,0)</f>
        <v>0</v>
      </c>
      <c r="G683" s="124" t="str">
        <f>VLOOKUP(B683,A股数据库20240206!$B:$K,4,0)</f>
        <v>地产基建</v>
      </c>
      <c r="H683" s="124">
        <f>VLOOKUP(B683,A股数据库20240206!$B:$K,5,0)</f>
        <v>0</v>
      </c>
      <c r="I683" s="104" t="str">
        <f>VLOOKUP(B683,A股数据库20240206!$B:$K,6,0)</f>
        <v>钢铁</v>
      </c>
      <c r="J683" s="104">
        <f>VLOOKUP(B683,A股数据库20240206!$B:$K,7,0)</f>
        <v>0</v>
      </c>
      <c r="K683" s="104">
        <f>VLOOKUP(B683,A股数据库20240206!$B:$K,8,0)</f>
        <v>0</v>
      </c>
      <c r="L683" s="124">
        <f>VLOOKUP(B683,A股数据库20240206!$B:$K,9,0)</f>
        <v>0</v>
      </c>
      <c r="M683" s="124">
        <f>VLOOKUP(B683,A股数据库20240206!$B:$K,10,0)</f>
        <v>0</v>
      </c>
    </row>
    <row r="684" spans="1:13" ht="18" customHeight="1" x14ac:dyDescent="0.15">
      <c r="A684" s="120" t="s">
        <v>10989</v>
      </c>
      <c r="B684" s="121" t="s">
        <v>646</v>
      </c>
      <c r="C684" s="122">
        <v>84.66</v>
      </c>
      <c r="D684" s="123">
        <v>79.040000000000006</v>
      </c>
      <c r="E684" s="104" t="str">
        <f>VLOOKUP(B684,A股数据库20240206!$B:$K,2,0)</f>
        <v>军工</v>
      </c>
      <c r="F684" s="104">
        <f>VLOOKUP(B684,A股数据库20240206!$B:$K,3,0)</f>
        <v>0</v>
      </c>
      <c r="G684" s="124">
        <f>VLOOKUP(B684,A股数据库20240206!$B:$K,4,0)</f>
        <v>0</v>
      </c>
      <c r="H684" s="124">
        <f>VLOOKUP(B684,A股数据库20240206!$B:$K,5,0)</f>
        <v>0</v>
      </c>
      <c r="I684" s="104" t="str">
        <f>VLOOKUP(B684,A股数据库20240206!$B:$K,6,0)</f>
        <v>军工</v>
      </c>
      <c r="J684" s="104">
        <f>VLOOKUP(B684,A股数据库20240206!$B:$K,7,0)</f>
        <v>0</v>
      </c>
      <c r="K684" s="104">
        <f>VLOOKUP(B684,A股数据库20240206!$B:$K,8,0)</f>
        <v>0</v>
      </c>
      <c r="L684" s="124">
        <f>VLOOKUP(B684,A股数据库20240206!$B:$K,9,0)</f>
        <v>0</v>
      </c>
      <c r="M684" s="124">
        <f>VLOOKUP(B684,A股数据库20240206!$B:$K,10,0)</f>
        <v>0</v>
      </c>
    </row>
    <row r="685" spans="1:13" ht="18" customHeight="1" x14ac:dyDescent="0.15">
      <c r="A685" s="120" t="s">
        <v>10990</v>
      </c>
      <c r="B685" s="121" t="s">
        <v>6538</v>
      </c>
      <c r="C685" s="122">
        <v>84.63</v>
      </c>
      <c r="D685" s="123">
        <v>85.04</v>
      </c>
      <c r="E685" s="104" t="str">
        <f>VLOOKUP(B685,A股数据库20240206!$B:$K,2,0)</f>
        <v>周期</v>
      </c>
      <c r="F685" s="104">
        <f>VLOOKUP(B685,A股数据库20240206!$B:$K,3,0)</f>
        <v>0</v>
      </c>
      <c r="G685" s="124" t="str">
        <f>VLOOKUP(B685,A股数据库20240206!$B:$K,4,0)</f>
        <v>地产基建</v>
      </c>
      <c r="H685" s="124">
        <f>VLOOKUP(B685,A股数据库20240206!$B:$K,5,0)</f>
        <v>0</v>
      </c>
      <c r="I685" s="104" t="str">
        <f>VLOOKUP(B685,A股数据库20240206!$B:$K,6,0)</f>
        <v>钢铁</v>
      </c>
      <c r="J685" s="104">
        <f>VLOOKUP(B685,A股数据库20240206!$B:$K,7,0)</f>
        <v>0</v>
      </c>
      <c r="K685" s="104">
        <f>VLOOKUP(B685,A股数据库20240206!$B:$K,8,0)</f>
        <v>0</v>
      </c>
      <c r="L685" s="124">
        <f>VLOOKUP(B685,A股数据库20240206!$B:$K,9,0)</f>
        <v>0</v>
      </c>
      <c r="M685" s="124">
        <f>VLOOKUP(B685,A股数据库20240206!$B:$K,10,0)</f>
        <v>0</v>
      </c>
    </row>
    <row r="686" spans="1:13" ht="18" customHeight="1" x14ac:dyDescent="0.15">
      <c r="A686" s="120" t="s">
        <v>10991</v>
      </c>
      <c r="B686" s="121" t="s">
        <v>2886</v>
      </c>
      <c r="C686" s="122">
        <v>84.63</v>
      </c>
      <c r="D686" s="123">
        <v>74.97</v>
      </c>
      <c r="E686" s="104" t="str">
        <f>VLOOKUP(B686,A股数据库20240206!$B:$K,2,0)</f>
        <v>大金融</v>
      </c>
      <c r="F686" s="104">
        <f>VLOOKUP(B686,A股数据库20240206!$B:$K,3,0)</f>
        <v>0</v>
      </c>
      <c r="G686" s="124">
        <f>VLOOKUP(B686,A股数据库20240206!$B:$K,4,0)</f>
        <v>0</v>
      </c>
      <c r="H686" s="124">
        <f>VLOOKUP(B686,A股数据库20240206!$B:$K,5,0)</f>
        <v>0</v>
      </c>
      <c r="I686" s="104" t="str">
        <f>VLOOKUP(B686,A股数据库20240206!$B:$K,6,0)</f>
        <v>大金融</v>
      </c>
      <c r="J686" s="104">
        <f>VLOOKUP(B686,A股数据库20240206!$B:$K,7,0)</f>
        <v>0</v>
      </c>
      <c r="K686" s="104">
        <f>VLOOKUP(B686,A股数据库20240206!$B:$K,8,0)</f>
        <v>0</v>
      </c>
      <c r="L686" s="124">
        <f>VLOOKUP(B686,A股数据库20240206!$B:$K,9,0)</f>
        <v>0</v>
      </c>
      <c r="M686" s="124">
        <f>VLOOKUP(B686,A股数据库20240206!$B:$K,10,0)</f>
        <v>0</v>
      </c>
    </row>
    <row r="687" spans="1:13" ht="18" customHeight="1" x14ac:dyDescent="0.15">
      <c r="A687" s="120" t="s">
        <v>10992</v>
      </c>
      <c r="B687" s="121" t="s">
        <v>6348</v>
      </c>
      <c r="C687" s="122">
        <v>84.6</v>
      </c>
      <c r="D687" s="123">
        <v>77.09</v>
      </c>
      <c r="E687" s="104" t="str">
        <f>VLOOKUP(B687,A股数据库20240206!$B:$K,2,0)</f>
        <v>运输业</v>
      </c>
      <c r="F687" s="104">
        <f>VLOOKUP(B687,A股数据库20240206!$B:$K,3,0)</f>
        <v>0</v>
      </c>
      <c r="G687" s="124" t="str">
        <f>VLOOKUP(B687,A股数据库20240206!$B:$K,4,0)</f>
        <v>地产基建</v>
      </c>
      <c r="H687" s="124">
        <f>VLOOKUP(B687,A股数据库20240206!$B:$K,5,0)</f>
        <v>0</v>
      </c>
      <c r="I687" s="104" t="str">
        <f>VLOOKUP(B687,A股数据库20240206!$B:$K,6,0)</f>
        <v>运输业</v>
      </c>
      <c r="J687" s="104">
        <f>VLOOKUP(B687,A股数据库20240206!$B:$K,7,0)</f>
        <v>0</v>
      </c>
      <c r="K687" s="104">
        <f>VLOOKUP(B687,A股数据库20240206!$B:$K,8,0)</f>
        <v>0</v>
      </c>
      <c r="L687" s="124" t="str">
        <f>VLOOKUP(B687,A股数据库20240206!$B:$K,9,0)</f>
        <v>基建</v>
      </c>
      <c r="M687" s="124">
        <f>VLOOKUP(B687,A股数据库20240206!$B:$K,10,0)</f>
        <v>0</v>
      </c>
    </row>
    <row r="688" spans="1:13" ht="18" customHeight="1" x14ac:dyDescent="0.15">
      <c r="A688" s="120" t="s">
        <v>10993</v>
      </c>
      <c r="B688" s="121" t="s">
        <v>7662</v>
      </c>
      <c r="C688" s="122">
        <v>84.58</v>
      </c>
      <c r="D688" s="123">
        <v>81.2</v>
      </c>
      <c r="E688" s="104" t="str">
        <f>VLOOKUP(B688,A股数据库20240206!$B:$K,2,0)</f>
        <v>大科技</v>
      </c>
      <c r="F688" s="104">
        <f>VLOOKUP(B688,A股数据库20240206!$B:$K,3,0)</f>
        <v>0</v>
      </c>
      <c r="G688" s="124">
        <f>VLOOKUP(B688,A股数据库20240206!$B:$K,4,0)</f>
        <v>0</v>
      </c>
      <c r="H688" s="124">
        <f>VLOOKUP(B688,A股数据库20240206!$B:$K,5,0)</f>
        <v>0</v>
      </c>
      <c r="I688" s="104" t="str">
        <f>VLOOKUP(B688,A股数据库20240206!$B:$K,6,0)</f>
        <v>传媒</v>
      </c>
      <c r="J688" s="104">
        <f>VLOOKUP(B688,A股数据库20240206!$B:$K,7,0)</f>
        <v>0</v>
      </c>
      <c r="K688" s="104">
        <f>VLOOKUP(B688,A股数据库20240206!$B:$K,8,0)</f>
        <v>0</v>
      </c>
      <c r="L688" s="124">
        <f>VLOOKUP(B688,A股数据库20240206!$B:$K,9,0)</f>
        <v>0</v>
      </c>
      <c r="M688" s="124">
        <f>VLOOKUP(B688,A股数据库20240206!$B:$K,10,0)</f>
        <v>0</v>
      </c>
    </row>
    <row r="689" spans="1:13" ht="18" customHeight="1" x14ac:dyDescent="0.15">
      <c r="A689" s="120" t="s">
        <v>10994</v>
      </c>
      <c r="B689" s="121" t="s">
        <v>7446</v>
      </c>
      <c r="C689" s="122">
        <v>84.53</v>
      </c>
      <c r="D689" s="123">
        <v>76.25</v>
      </c>
      <c r="E689" s="104" t="str">
        <f>VLOOKUP(B689,A股数据库20240206!$B:$K,2,0)</f>
        <v>汽车产业</v>
      </c>
      <c r="F689" s="104">
        <f>VLOOKUP(B689,A股数据库20240206!$B:$K,3,0)</f>
        <v>0</v>
      </c>
      <c r="G689" s="124">
        <f>VLOOKUP(B689,A股数据库20240206!$B:$K,4,0)</f>
        <v>0</v>
      </c>
      <c r="H689" s="124">
        <f>VLOOKUP(B689,A股数据库20240206!$B:$K,5,0)</f>
        <v>0</v>
      </c>
      <c r="I689" s="104" t="str">
        <f>VLOOKUP(B689,A股数据库20240206!$B:$K,6,0)</f>
        <v>汽车产业</v>
      </c>
      <c r="J689" s="104">
        <f>VLOOKUP(B689,A股数据库20240206!$B:$K,7,0)</f>
        <v>0</v>
      </c>
      <c r="K689" s="104">
        <f>VLOOKUP(B689,A股数据库20240206!$B:$K,8,0)</f>
        <v>0</v>
      </c>
      <c r="L689" s="124">
        <f>VLOOKUP(B689,A股数据库20240206!$B:$K,9,0)</f>
        <v>0</v>
      </c>
      <c r="M689" s="124">
        <f>VLOOKUP(B689,A股数据库20240206!$B:$K,10,0)</f>
        <v>0</v>
      </c>
    </row>
    <row r="690" spans="1:13" ht="18" customHeight="1" x14ac:dyDescent="0.15">
      <c r="A690" s="120" t="s">
        <v>10995</v>
      </c>
      <c r="B690" s="121" t="s">
        <v>6350</v>
      </c>
      <c r="C690" s="122">
        <v>84.51</v>
      </c>
      <c r="D690" s="123">
        <v>80.709999999999994</v>
      </c>
      <c r="E690" s="104" t="str">
        <f>VLOOKUP(B690,A股数据库20240206!$B:$K,2,0)</f>
        <v>大金融</v>
      </c>
      <c r="F690" s="104">
        <f>VLOOKUP(B690,A股数据库20240206!$B:$K,3,0)</f>
        <v>0</v>
      </c>
      <c r="G690" s="124">
        <f>VLOOKUP(B690,A股数据库20240206!$B:$K,4,0)</f>
        <v>0</v>
      </c>
      <c r="H690" s="124">
        <f>VLOOKUP(B690,A股数据库20240206!$B:$K,5,0)</f>
        <v>0</v>
      </c>
      <c r="I690" s="104" t="str">
        <f>VLOOKUP(B690,A股数据库20240206!$B:$K,6,0)</f>
        <v>大金融</v>
      </c>
      <c r="J690" s="104">
        <f>VLOOKUP(B690,A股数据库20240206!$B:$K,7,0)</f>
        <v>0</v>
      </c>
      <c r="K690" s="104">
        <f>VLOOKUP(B690,A股数据库20240206!$B:$K,8,0)</f>
        <v>0</v>
      </c>
      <c r="L690" s="124">
        <f>VLOOKUP(B690,A股数据库20240206!$B:$K,9,0)</f>
        <v>0</v>
      </c>
      <c r="M690" s="124">
        <f>VLOOKUP(B690,A股数据库20240206!$B:$K,10,0)</f>
        <v>0</v>
      </c>
    </row>
    <row r="691" spans="1:13" ht="18" customHeight="1" x14ac:dyDescent="0.15">
      <c r="A691" s="120" t="s">
        <v>10996</v>
      </c>
      <c r="B691" s="121" t="s">
        <v>6174</v>
      </c>
      <c r="C691" s="122">
        <v>84.48</v>
      </c>
      <c r="D691" s="123">
        <v>84.59</v>
      </c>
      <c r="E691" s="104" t="str">
        <f>VLOOKUP(B691,A股数据库20240206!$B:$K,2,0)</f>
        <v>大消费</v>
      </c>
      <c r="F691" s="104">
        <f>VLOOKUP(B691,A股数据库20240206!$B:$K,3,0)</f>
        <v>0</v>
      </c>
      <c r="G691" s="124">
        <f>VLOOKUP(B691,A股数据库20240206!$B:$K,4,0)</f>
        <v>0</v>
      </c>
      <c r="H691" s="124">
        <f>VLOOKUP(B691,A股数据库20240206!$B:$K,5,0)</f>
        <v>0</v>
      </c>
      <c r="I691" s="104" t="str">
        <f>VLOOKUP(B691,A股数据库20240206!$B:$K,6,0)</f>
        <v>假期经济</v>
      </c>
      <c r="J691" s="104">
        <f>VLOOKUP(B691,A股数据库20240206!$B:$K,7,0)</f>
        <v>0</v>
      </c>
      <c r="K691" s="104">
        <f>VLOOKUP(B691,A股数据库20240206!$B:$K,8,0)</f>
        <v>0</v>
      </c>
      <c r="L691" s="124">
        <f>VLOOKUP(B691,A股数据库20240206!$B:$K,9,0)</f>
        <v>0</v>
      </c>
      <c r="M691" s="124">
        <f>VLOOKUP(B691,A股数据库20240206!$B:$K,10,0)</f>
        <v>0</v>
      </c>
    </row>
    <row r="692" spans="1:13" ht="18" customHeight="1" x14ac:dyDescent="0.15">
      <c r="A692" s="120" t="s">
        <v>10997</v>
      </c>
      <c r="B692" s="121" t="s">
        <v>1570</v>
      </c>
      <c r="C692" s="122">
        <v>84.48</v>
      </c>
      <c r="D692" s="123">
        <v>81.209999999999994</v>
      </c>
      <c r="E692" s="104" t="str">
        <f>VLOOKUP(B692,A股数据库20240206!$B:$K,2,0)</f>
        <v>周期</v>
      </c>
      <c r="F692" s="104" t="str">
        <f>VLOOKUP(B692,A股数据库20240206!$B:$K,3,0)</f>
        <v>地产基建</v>
      </c>
      <c r="G692" s="124">
        <f>VLOOKUP(B692,A股数据库20240206!$B:$K,4,0)</f>
        <v>0</v>
      </c>
      <c r="H692" s="124">
        <f>VLOOKUP(B692,A股数据库20240206!$B:$K,5,0)</f>
        <v>0</v>
      </c>
      <c r="I692" s="104" t="str">
        <f>VLOOKUP(B692,A股数据库20240206!$B:$K,6,0)</f>
        <v>化工</v>
      </c>
      <c r="J692" s="104" t="str">
        <f>VLOOKUP(B692,A股数据库20240206!$B:$K,7,0)</f>
        <v>基建</v>
      </c>
      <c r="K692" s="104">
        <f>VLOOKUP(B692,A股数据库20240206!$B:$K,8,0)</f>
        <v>0</v>
      </c>
      <c r="L692" s="124">
        <f>VLOOKUP(B692,A股数据库20240206!$B:$K,9,0)</f>
        <v>0</v>
      </c>
      <c r="M692" s="124">
        <f>VLOOKUP(B692,A股数据库20240206!$B:$K,10,0)</f>
        <v>0</v>
      </c>
    </row>
    <row r="693" spans="1:13" ht="18" customHeight="1" x14ac:dyDescent="0.15">
      <c r="A693" s="120" t="s">
        <v>10998</v>
      </c>
      <c r="B693" s="121" t="s">
        <v>672</v>
      </c>
      <c r="C693" s="122">
        <v>84.47</v>
      </c>
      <c r="D693" s="123">
        <v>83.03</v>
      </c>
      <c r="E693" s="104" t="str">
        <f>VLOOKUP(B693,A股数据库20240206!$B:$K,2,0)</f>
        <v>新能源</v>
      </c>
      <c r="F693" s="104">
        <f>VLOOKUP(B693,A股数据库20240206!$B:$K,3,0)</f>
        <v>0</v>
      </c>
      <c r="G693" s="124" t="str">
        <f>VLOOKUP(B693,A股数据库20240206!$B:$K,4,0)</f>
        <v>周期</v>
      </c>
      <c r="H693" s="124">
        <f>VLOOKUP(B693,A股数据库20240206!$B:$K,5,0)</f>
        <v>0</v>
      </c>
      <c r="I693" s="104" t="str">
        <f>VLOOKUP(B693,A股数据库20240206!$B:$K,6,0)</f>
        <v>电池</v>
      </c>
      <c r="J693" s="104">
        <f>VLOOKUP(B693,A股数据库20240206!$B:$K,7,0)</f>
        <v>0</v>
      </c>
      <c r="K693" s="104">
        <f>VLOOKUP(B693,A股数据库20240206!$B:$K,8,0)</f>
        <v>0</v>
      </c>
      <c r="L693" s="124" t="str">
        <f>VLOOKUP(B693,A股数据库20240206!$B:$K,9,0)</f>
        <v>化工</v>
      </c>
      <c r="M693" s="124">
        <f>VLOOKUP(B693,A股数据库20240206!$B:$K,10,0)</f>
        <v>0</v>
      </c>
    </row>
    <row r="694" spans="1:13" ht="18" customHeight="1" x14ac:dyDescent="0.15">
      <c r="A694" s="120" t="s">
        <v>10999</v>
      </c>
      <c r="B694" s="121" t="s">
        <v>6836</v>
      </c>
      <c r="C694" s="122">
        <v>84.47</v>
      </c>
      <c r="D694" s="123">
        <v>75.709999999999994</v>
      </c>
      <c r="E694" s="104" t="str">
        <f>VLOOKUP(B694,A股数据库20240206!$B:$K,2,0)</f>
        <v>军工</v>
      </c>
      <c r="F694" s="104">
        <f>VLOOKUP(B694,A股数据库20240206!$B:$K,3,0)</f>
        <v>0</v>
      </c>
      <c r="G694" s="124">
        <f>VLOOKUP(B694,A股数据库20240206!$B:$K,4,0)</f>
        <v>0</v>
      </c>
      <c r="H694" s="124">
        <f>VLOOKUP(B694,A股数据库20240206!$B:$K,5,0)</f>
        <v>0</v>
      </c>
      <c r="I694" s="104" t="str">
        <f>VLOOKUP(B694,A股数据库20240206!$B:$K,6,0)</f>
        <v>军工</v>
      </c>
      <c r="J694" s="104">
        <f>VLOOKUP(B694,A股数据库20240206!$B:$K,7,0)</f>
        <v>0</v>
      </c>
      <c r="K694" s="104">
        <f>VLOOKUP(B694,A股数据库20240206!$B:$K,8,0)</f>
        <v>0</v>
      </c>
      <c r="L694" s="124">
        <f>VLOOKUP(B694,A股数据库20240206!$B:$K,9,0)</f>
        <v>0</v>
      </c>
      <c r="M694" s="124">
        <f>VLOOKUP(B694,A股数据库20240206!$B:$K,10,0)</f>
        <v>0</v>
      </c>
    </row>
    <row r="695" spans="1:13" ht="18" customHeight="1" x14ac:dyDescent="0.15">
      <c r="A695" s="120" t="s">
        <v>11000</v>
      </c>
      <c r="B695" s="121" t="s">
        <v>810</v>
      </c>
      <c r="C695" s="122">
        <v>84.47</v>
      </c>
      <c r="D695" s="123">
        <v>78.180000000000007</v>
      </c>
      <c r="E695" s="104" t="str">
        <f>VLOOKUP(B695,A股数据库20240206!$B:$K,2,0)</f>
        <v>运输业</v>
      </c>
      <c r="F695" s="104">
        <f>VLOOKUP(B695,A股数据库20240206!$B:$K,3,0)</f>
        <v>0</v>
      </c>
      <c r="G695" s="124" t="str">
        <f>VLOOKUP(B695,A股数据库20240206!$B:$K,4,0)</f>
        <v>地产基建</v>
      </c>
      <c r="H695" s="124">
        <f>VLOOKUP(B695,A股数据库20240206!$B:$K,5,0)</f>
        <v>0</v>
      </c>
      <c r="I695" s="104" t="str">
        <f>VLOOKUP(B695,A股数据库20240206!$B:$K,6,0)</f>
        <v>运输业</v>
      </c>
      <c r="J695" s="104">
        <f>VLOOKUP(B695,A股数据库20240206!$B:$K,7,0)</f>
        <v>0</v>
      </c>
      <c r="K695" s="104">
        <f>VLOOKUP(B695,A股数据库20240206!$B:$K,8,0)</f>
        <v>0</v>
      </c>
      <c r="L695" s="124" t="str">
        <f>VLOOKUP(B695,A股数据库20240206!$B:$K,9,0)</f>
        <v>基建</v>
      </c>
      <c r="M695" s="124">
        <f>VLOOKUP(B695,A股数据库20240206!$B:$K,10,0)</f>
        <v>0</v>
      </c>
    </row>
    <row r="696" spans="1:13" ht="18" customHeight="1" x14ac:dyDescent="0.15">
      <c r="A696" s="120" t="s">
        <v>11001</v>
      </c>
      <c r="B696" s="121" t="s">
        <v>3006</v>
      </c>
      <c r="C696" s="122">
        <v>84.47</v>
      </c>
      <c r="D696" s="123">
        <v>86.04</v>
      </c>
      <c r="E696" s="104" t="str">
        <f>VLOOKUP(B696,A股数据库20240206!$B:$K,2,0)</f>
        <v>大消费</v>
      </c>
      <c r="F696" s="104">
        <f>VLOOKUP(B696,A股数据库20240206!$B:$K,3,0)</f>
        <v>0</v>
      </c>
      <c r="G696" s="124">
        <f>VLOOKUP(B696,A股数据库20240206!$B:$K,4,0)</f>
        <v>0</v>
      </c>
      <c r="H696" s="124">
        <f>VLOOKUP(B696,A股数据库20240206!$B:$K,5,0)</f>
        <v>0</v>
      </c>
      <c r="I696" s="104" t="str">
        <f>VLOOKUP(B696,A股数据库20240206!$B:$K,6,0)</f>
        <v>食品饮料</v>
      </c>
      <c r="J696" s="104">
        <f>VLOOKUP(B696,A股数据库20240206!$B:$K,7,0)</f>
        <v>0</v>
      </c>
      <c r="K696" s="104">
        <f>VLOOKUP(B696,A股数据库20240206!$B:$K,8,0)</f>
        <v>0</v>
      </c>
      <c r="L696" s="124">
        <f>VLOOKUP(B696,A股数据库20240206!$B:$K,9,0)</f>
        <v>0</v>
      </c>
      <c r="M696" s="124">
        <f>VLOOKUP(B696,A股数据库20240206!$B:$K,10,0)</f>
        <v>0</v>
      </c>
    </row>
    <row r="697" spans="1:13" ht="18" customHeight="1" x14ac:dyDescent="0.15">
      <c r="A697" s="120" t="s">
        <v>11002</v>
      </c>
      <c r="B697" s="121" t="s">
        <v>9529</v>
      </c>
      <c r="C697" s="122">
        <v>84.44</v>
      </c>
      <c r="D697" s="123">
        <v>96.5</v>
      </c>
      <c r="E697" s="104" t="str">
        <f>VLOOKUP(B697,A股数据库20240206!$B:$K,2,0)</f>
        <v>医药生物</v>
      </c>
      <c r="F697" s="104">
        <f>VLOOKUP(B697,A股数据库20240206!$B:$K,3,0)</f>
        <v>0</v>
      </c>
      <c r="G697" s="124">
        <f>VLOOKUP(B697,A股数据库20240206!$B:$K,4,0)</f>
        <v>0</v>
      </c>
      <c r="H697" s="124">
        <f>VLOOKUP(B697,A股数据库20240206!$B:$K,5,0)</f>
        <v>0</v>
      </c>
      <c r="I697" s="104" t="str">
        <f>VLOOKUP(B697,A股数据库20240206!$B:$K,6,0)</f>
        <v>医药生物</v>
      </c>
      <c r="J697" s="104">
        <f>VLOOKUP(B697,A股数据库20240206!$B:$K,7,0)</f>
        <v>0</v>
      </c>
      <c r="K697" s="104">
        <f>VLOOKUP(B697,A股数据库20240206!$B:$K,8,0)</f>
        <v>0</v>
      </c>
      <c r="L697" s="124">
        <f>VLOOKUP(B697,A股数据库20240206!$B:$K,9,0)</f>
        <v>0</v>
      </c>
      <c r="M697" s="124">
        <f>VLOOKUP(B697,A股数据库20240206!$B:$K,10,0)</f>
        <v>0</v>
      </c>
    </row>
    <row r="698" spans="1:13" ht="18" customHeight="1" x14ac:dyDescent="0.15">
      <c r="A698" s="120" t="s">
        <v>11003</v>
      </c>
      <c r="B698" s="121" t="s">
        <v>6988</v>
      </c>
      <c r="C698" s="122">
        <v>84.43</v>
      </c>
      <c r="D698" s="123">
        <v>88.24</v>
      </c>
      <c r="E698" s="104" t="str">
        <f>VLOOKUP(B698,A股数据库20240206!$B:$K,2,0)</f>
        <v>医药生物</v>
      </c>
      <c r="F698" s="104">
        <f>VLOOKUP(B698,A股数据库20240206!$B:$K,3,0)</f>
        <v>0</v>
      </c>
      <c r="G698" s="124">
        <f>VLOOKUP(B698,A股数据库20240206!$B:$K,4,0)</f>
        <v>0</v>
      </c>
      <c r="H698" s="124">
        <f>VLOOKUP(B698,A股数据库20240206!$B:$K,5,0)</f>
        <v>0</v>
      </c>
      <c r="I698" s="104" t="str">
        <f>VLOOKUP(B698,A股数据库20240206!$B:$K,6,0)</f>
        <v>医药生物</v>
      </c>
      <c r="J698" s="104">
        <f>VLOOKUP(B698,A股数据库20240206!$B:$K,7,0)</f>
        <v>0</v>
      </c>
      <c r="K698" s="104">
        <f>VLOOKUP(B698,A股数据库20240206!$B:$K,8,0)</f>
        <v>0</v>
      </c>
      <c r="L698" s="124">
        <f>VLOOKUP(B698,A股数据库20240206!$B:$K,9,0)</f>
        <v>0</v>
      </c>
      <c r="M698" s="124">
        <f>VLOOKUP(B698,A股数据库20240206!$B:$K,10,0)</f>
        <v>0</v>
      </c>
    </row>
    <row r="699" spans="1:13" ht="18" customHeight="1" x14ac:dyDescent="0.15">
      <c r="A699" s="120" t="s">
        <v>11004</v>
      </c>
      <c r="B699" s="121" t="s">
        <v>6624</v>
      </c>
      <c r="C699" s="122">
        <v>84.39</v>
      </c>
      <c r="D699" s="123">
        <v>90.94</v>
      </c>
      <c r="E699" s="104" t="str">
        <f>VLOOKUP(B699,A股数据库20240206!$B:$K,2,0)</f>
        <v>高端制造</v>
      </c>
      <c r="F699" s="104">
        <f>VLOOKUP(B699,A股数据库20240206!$B:$K,3,0)</f>
        <v>0</v>
      </c>
      <c r="G699" s="124">
        <f>VLOOKUP(B699,A股数据库20240206!$B:$K,4,0)</f>
        <v>0</v>
      </c>
      <c r="H699" s="124">
        <f>VLOOKUP(B699,A股数据库20240206!$B:$K,5,0)</f>
        <v>0</v>
      </c>
      <c r="I699" s="104" t="str">
        <f>VLOOKUP(B699,A股数据库20240206!$B:$K,6,0)</f>
        <v>人形机器人</v>
      </c>
      <c r="J699" s="104">
        <f>VLOOKUP(B699,A股数据库20240206!$B:$K,7,0)</f>
        <v>0</v>
      </c>
      <c r="K699" s="104">
        <f>VLOOKUP(B699,A股数据库20240206!$B:$K,8,0)</f>
        <v>0</v>
      </c>
      <c r="L699" s="124">
        <f>VLOOKUP(B699,A股数据库20240206!$B:$K,9,0)</f>
        <v>0</v>
      </c>
      <c r="M699" s="124">
        <f>VLOOKUP(B699,A股数据库20240206!$B:$K,10,0)</f>
        <v>0</v>
      </c>
    </row>
    <row r="700" spans="1:13" ht="18" customHeight="1" x14ac:dyDescent="0.15">
      <c r="A700" s="120" t="s">
        <v>11005</v>
      </c>
      <c r="B700" s="121" t="s">
        <v>5264</v>
      </c>
      <c r="C700" s="122">
        <v>84.37</v>
      </c>
      <c r="D700" s="123">
        <v>43.29</v>
      </c>
      <c r="E700" s="104" t="str">
        <f>VLOOKUP(B700,A股数据库20240206!$B:$K,2,0)</f>
        <v>周期</v>
      </c>
      <c r="F700" s="104">
        <f>VLOOKUP(B700,A股数据库20240206!$B:$K,3,0)</f>
        <v>0</v>
      </c>
      <c r="G700" s="124">
        <f>VLOOKUP(B700,A股数据库20240206!$B:$K,4,0)</f>
        <v>0</v>
      </c>
      <c r="H700" s="124">
        <f>VLOOKUP(B700,A股数据库20240206!$B:$K,5,0)</f>
        <v>0</v>
      </c>
      <c r="I700" s="104" t="str">
        <f>VLOOKUP(B700,A股数据库20240206!$B:$K,6,0)</f>
        <v>稀土永磁</v>
      </c>
      <c r="J700" s="104">
        <f>VLOOKUP(B700,A股数据库20240206!$B:$K,7,0)</f>
        <v>0</v>
      </c>
      <c r="K700" s="104">
        <f>VLOOKUP(B700,A股数据库20240206!$B:$K,8,0)</f>
        <v>0</v>
      </c>
      <c r="L700" s="124">
        <f>VLOOKUP(B700,A股数据库20240206!$B:$K,9,0)</f>
        <v>0</v>
      </c>
      <c r="M700" s="124">
        <f>VLOOKUP(B700,A股数据库20240206!$B:$K,10,0)</f>
        <v>0</v>
      </c>
    </row>
    <row r="701" spans="1:13" ht="18" customHeight="1" x14ac:dyDescent="0.15">
      <c r="A701" s="120" t="s">
        <v>11006</v>
      </c>
      <c r="B701" s="121" t="s">
        <v>5800</v>
      </c>
      <c r="C701" s="122">
        <v>84.36</v>
      </c>
      <c r="D701" s="123">
        <v>73.83</v>
      </c>
      <c r="E701" s="104" t="str">
        <f>VLOOKUP(B701,A股数据库20240206!$B:$K,2,0)</f>
        <v>运输业</v>
      </c>
      <c r="F701" s="104">
        <f>VLOOKUP(B701,A股数据库20240206!$B:$K,3,0)</f>
        <v>0</v>
      </c>
      <c r="G701" s="124" t="str">
        <f>VLOOKUP(B701,A股数据库20240206!$B:$K,4,0)</f>
        <v>地产基建</v>
      </c>
      <c r="H701" s="124">
        <f>VLOOKUP(B701,A股数据库20240206!$B:$K,5,0)</f>
        <v>0</v>
      </c>
      <c r="I701" s="104" t="str">
        <f>VLOOKUP(B701,A股数据库20240206!$B:$K,6,0)</f>
        <v>运输业</v>
      </c>
      <c r="J701" s="104">
        <f>VLOOKUP(B701,A股数据库20240206!$B:$K,7,0)</f>
        <v>0</v>
      </c>
      <c r="K701" s="104">
        <f>VLOOKUP(B701,A股数据库20240206!$B:$K,8,0)</f>
        <v>0</v>
      </c>
      <c r="L701" s="124" t="str">
        <f>VLOOKUP(B701,A股数据库20240206!$B:$K,9,0)</f>
        <v>基建</v>
      </c>
      <c r="M701" s="124">
        <f>VLOOKUP(B701,A股数据库20240206!$B:$K,10,0)</f>
        <v>0</v>
      </c>
    </row>
    <row r="702" spans="1:13" ht="18" customHeight="1" x14ac:dyDescent="0.15">
      <c r="A702" s="120" t="s">
        <v>11007</v>
      </c>
      <c r="B702" s="121" t="s">
        <v>6634</v>
      </c>
      <c r="C702" s="122">
        <v>84.36</v>
      </c>
      <c r="D702" s="123">
        <v>85.98</v>
      </c>
      <c r="E702" s="104" t="str">
        <f>VLOOKUP(B702,A股数据库20240206!$B:$K,2,0)</f>
        <v>医药生物</v>
      </c>
      <c r="F702" s="104">
        <f>VLOOKUP(B702,A股数据库20240206!$B:$K,3,0)</f>
        <v>0</v>
      </c>
      <c r="G702" s="124">
        <f>VLOOKUP(B702,A股数据库20240206!$B:$K,4,0)</f>
        <v>0</v>
      </c>
      <c r="H702" s="124">
        <f>VLOOKUP(B702,A股数据库20240206!$B:$K,5,0)</f>
        <v>0</v>
      </c>
      <c r="I702" s="104" t="str">
        <f>VLOOKUP(B702,A股数据库20240206!$B:$K,6,0)</f>
        <v>医药生物</v>
      </c>
      <c r="J702" s="104">
        <f>VLOOKUP(B702,A股数据库20240206!$B:$K,7,0)</f>
        <v>0</v>
      </c>
      <c r="K702" s="104">
        <f>VLOOKUP(B702,A股数据库20240206!$B:$K,8,0)</f>
        <v>0</v>
      </c>
      <c r="L702" s="124">
        <f>VLOOKUP(B702,A股数据库20240206!$B:$K,9,0)</f>
        <v>0</v>
      </c>
      <c r="M702" s="124">
        <f>VLOOKUP(B702,A股数据库20240206!$B:$K,10,0)</f>
        <v>0</v>
      </c>
    </row>
    <row r="703" spans="1:13" ht="18" customHeight="1" x14ac:dyDescent="0.15">
      <c r="A703" s="120" t="s">
        <v>11008</v>
      </c>
      <c r="B703" s="121" t="s">
        <v>1560</v>
      </c>
      <c r="C703" s="122">
        <v>84.34</v>
      </c>
      <c r="D703" s="123">
        <v>72.040000000000006</v>
      </c>
      <c r="E703" s="104" t="str">
        <f>VLOOKUP(B703,A股数据库20240206!$B:$K,2,0)</f>
        <v>周期</v>
      </c>
      <c r="F703" s="104" t="str">
        <f>VLOOKUP(B703,A股数据库20240206!$B:$K,3,0)</f>
        <v>新能源</v>
      </c>
      <c r="G703" s="124">
        <f>VLOOKUP(B703,A股数据库20240206!$B:$K,4,0)</f>
        <v>0</v>
      </c>
      <c r="H703" s="124">
        <f>VLOOKUP(B703,A股数据库20240206!$B:$K,5,0)</f>
        <v>0</v>
      </c>
      <c r="I703" s="104" t="str">
        <f>VLOOKUP(B703,A股数据库20240206!$B:$K,6,0)</f>
        <v>油气</v>
      </c>
      <c r="J703" s="104" t="str">
        <f>VLOOKUP(B703,A股数据库20240206!$B:$K,7,0)</f>
        <v>氢能源</v>
      </c>
      <c r="K703" s="104">
        <f>VLOOKUP(B703,A股数据库20240206!$B:$K,8,0)</f>
        <v>0</v>
      </c>
      <c r="L703" s="124">
        <f>VLOOKUP(B703,A股数据库20240206!$B:$K,9,0)</f>
        <v>0</v>
      </c>
      <c r="M703" s="124">
        <f>VLOOKUP(B703,A股数据库20240206!$B:$K,10,0)</f>
        <v>0</v>
      </c>
    </row>
    <row r="704" spans="1:13" ht="18" customHeight="1" x14ac:dyDescent="0.15">
      <c r="A704" s="120" t="s">
        <v>11009</v>
      </c>
      <c r="B704" s="121" t="s">
        <v>7748</v>
      </c>
      <c r="C704" s="122">
        <v>84.32</v>
      </c>
      <c r="D704" s="123">
        <v>68.7</v>
      </c>
      <c r="E704" s="104" t="str">
        <f>VLOOKUP(B704,A股数据库20240206!$B:$K,2,0)</f>
        <v>其他</v>
      </c>
      <c r="F704" s="104">
        <f>VLOOKUP(B704,A股数据库20240206!$B:$K,3,0)</f>
        <v>0</v>
      </c>
      <c r="G704" s="124">
        <f>VLOOKUP(B704,A股数据库20240206!$B:$K,4,0)</f>
        <v>0</v>
      </c>
      <c r="H704" s="124">
        <f>VLOOKUP(B704,A股数据库20240206!$B:$K,5,0)</f>
        <v>0</v>
      </c>
      <c r="I704" s="104" t="str">
        <f>VLOOKUP(B704,A股数据库20240206!$B:$K,6,0)</f>
        <v>其他</v>
      </c>
      <c r="J704" s="104">
        <f>VLOOKUP(B704,A股数据库20240206!$B:$K,7,0)</f>
        <v>0</v>
      </c>
      <c r="K704" s="104">
        <f>VLOOKUP(B704,A股数据库20240206!$B:$K,8,0)</f>
        <v>0</v>
      </c>
      <c r="L704" s="124">
        <f>VLOOKUP(B704,A股数据库20240206!$B:$K,9,0)</f>
        <v>0</v>
      </c>
      <c r="M704" s="124">
        <f>VLOOKUP(B704,A股数据库20240206!$B:$K,10,0)</f>
        <v>0</v>
      </c>
    </row>
    <row r="705" spans="1:13" ht="18" customHeight="1" x14ac:dyDescent="0.15">
      <c r="A705" s="120" t="s">
        <v>11010</v>
      </c>
      <c r="B705" s="121" t="s">
        <v>8798</v>
      </c>
      <c r="C705" s="122">
        <v>84.26</v>
      </c>
      <c r="D705" s="123">
        <v>69.209999999999994</v>
      </c>
      <c r="E705" s="104" t="str">
        <f>VLOOKUP(B705,A股数据库20240206!$B:$K,2,0)</f>
        <v>大消费</v>
      </c>
      <c r="F705" s="104">
        <f>VLOOKUP(B705,A股数据库20240206!$B:$K,3,0)</f>
        <v>0</v>
      </c>
      <c r="G705" s="124">
        <f>VLOOKUP(B705,A股数据库20240206!$B:$K,4,0)</f>
        <v>0</v>
      </c>
      <c r="H705" s="124">
        <f>VLOOKUP(B705,A股数据库20240206!$B:$K,5,0)</f>
        <v>0</v>
      </c>
      <c r="I705" s="104" t="str">
        <f>VLOOKUP(B705,A股数据库20240206!$B:$K,6,0)</f>
        <v>纺织服饰</v>
      </c>
      <c r="J705" s="104">
        <f>VLOOKUP(B705,A股数据库20240206!$B:$K,7,0)</f>
        <v>0</v>
      </c>
      <c r="K705" s="104">
        <f>VLOOKUP(B705,A股数据库20240206!$B:$K,8,0)</f>
        <v>0</v>
      </c>
      <c r="L705" s="124">
        <f>VLOOKUP(B705,A股数据库20240206!$B:$K,9,0)</f>
        <v>0</v>
      </c>
      <c r="M705" s="124">
        <f>VLOOKUP(B705,A股数据库20240206!$B:$K,10,0)</f>
        <v>0</v>
      </c>
    </row>
    <row r="706" spans="1:13" ht="18" customHeight="1" x14ac:dyDescent="0.15">
      <c r="A706" s="120" t="s">
        <v>11011</v>
      </c>
      <c r="B706" s="121" t="s">
        <v>620</v>
      </c>
      <c r="C706" s="122">
        <v>84.24</v>
      </c>
      <c r="D706" s="123">
        <v>80.47</v>
      </c>
      <c r="E706" s="104" t="str">
        <f>VLOOKUP(B706,A股数据库20240206!$B:$K,2,0)</f>
        <v>大金融</v>
      </c>
      <c r="F706" s="104">
        <f>VLOOKUP(B706,A股数据库20240206!$B:$K,3,0)</f>
        <v>0</v>
      </c>
      <c r="G706" s="124">
        <f>VLOOKUP(B706,A股数据库20240206!$B:$K,4,0)</f>
        <v>0</v>
      </c>
      <c r="H706" s="124">
        <f>VLOOKUP(B706,A股数据库20240206!$B:$K,5,0)</f>
        <v>0</v>
      </c>
      <c r="I706" s="104" t="str">
        <f>VLOOKUP(B706,A股数据库20240206!$B:$K,6,0)</f>
        <v>大金融</v>
      </c>
      <c r="J706" s="104">
        <f>VLOOKUP(B706,A股数据库20240206!$B:$K,7,0)</f>
        <v>0</v>
      </c>
      <c r="K706" s="104">
        <f>VLOOKUP(B706,A股数据库20240206!$B:$K,8,0)</f>
        <v>0</v>
      </c>
      <c r="L706" s="124">
        <f>VLOOKUP(B706,A股数据库20240206!$B:$K,9,0)</f>
        <v>0</v>
      </c>
      <c r="M706" s="124">
        <f>VLOOKUP(B706,A股数据库20240206!$B:$K,10,0)</f>
        <v>0</v>
      </c>
    </row>
    <row r="707" spans="1:13" ht="18" customHeight="1" x14ac:dyDescent="0.15">
      <c r="A707" s="120" t="s">
        <v>11012</v>
      </c>
      <c r="B707" s="121" t="s">
        <v>5016</v>
      </c>
      <c r="C707" s="122">
        <v>84.21</v>
      </c>
      <c r="D707" s="123">
        <v>83.96</v>
      </c>
      <c r="E707" s="104" t="str">
        <f>VLOOKUP(B707,A股数据库20240206!$B:$K,2,0)</f>
        <v>地产基建</v>
      </c>
      <c r="F707" s="104" t="str">
        <f>VLOOKUP(B707,A股数据库20240206!$B:$K,3,0)</f>
        <v>大消费</v>
      </c>
      <c r="G707" s="124">
        <f>VLOOKUP(B707,A股数据库20240206!$B:$K,4,0)</f>
        <v>0</v>
      </c>
      <c r="H707" s="124">
        <f>VLOOKUP(B707,A股数据库20240206!$B:$K,5,0)</f>
        <v>0</v>
      </c>
      <c r="I707" s="104" t="str">
        <f>VLOOKUP(B707,A股数据库20240206!$B:$K,6,0)</f>
        <v>基建</v>
      </c>
      <c r="J707" s="104" t="str">
        <f>VLOOKUP(B707,A股数据库20240206!$B:$K,7,0)</f>
        <v>家居用品</v>
      </c>
      <c r="K707" s="104">
        <f>VLOOKUP(B707,A股数据库20240206!$B:$K,8,0)</f>
        <v>0</v>
      </c>
      <c r="L707" s="124">
        <f>VLOOKUP(B707,A股数据库20240206!$B:$K,9,0)</f>
        <v>0</v>
      </c>
      <c r="M707" s="124">
        <f>VLOOKUP(B707,A股数据库20240206!$B:$K,10,0)</f>
        <v>0</v>
      </c>
    </row>
    <row r="708" spans="1:13" ht="18" customHeight="1" x14ac:dyDescent="0.15">
      <c r="A708" s="120" t="s">
        <v>11013</v>
      </c>
      <c r="B708" s="121" t="s">
        <v>7570</v>
      </c>
      <c r="C708" s="122">
        <v>84.18</v>
      </c>
      <c r="D708" s="123">
        <v>85.85</v>
      </c>
      <c r="E708" s="104" t="str">
        <f>VLOOKUP(B708,A股数据库20240206!$B:$K,2,0)</f>
        <v>大消费</v>
      </c>
      <c r="F708" s="104" t="str">
        <f>VLOOKUP(B708,A股数据库20240206!$B:$K,3,0)</f>
        <v>大科技</v>
      </c>
      <c r="G708" s="124">
        <f>VLOOKUP(B708,A股数据库20240206!$B:$K,4,0)</f>
        <v>0</v>
      </c>
      <c r="H708" s="124">
        <f>VLOOKUP(B708,A股数据库20240206!$B:$K,5,0)</f>
        <v>0</v>
      </c>
      <c r="I708" s="104" t="str">
        <f>VLOOKUP(B708,A股数据库20240206!$B:$K,6,0)</f>
        <v>假期经济</v>
      </c>
      <c r="J708" s="104" t="str">
        <f>VLOOKUP(B708,A股数据库20240206!$B:$K,7,0)</f>
        <v>传媒</v>
      </c>
      <c r="K708" s="104">
        <f>VLOOKUP(B708,A股数据库20240206!$B:$K,8,0)</f>
        <v>0</v>
      </c>
      <c r="L708" s="124">
        <f>VLOOKUP(B708,A股数据库20240206!$B:$K,9,0)</f>
        <v>0</v>
      </c>
      <c r="M708" s="124">
        <f>VLOOKUP(B708,A股数据库20240206!$B:$K,10,0)</f>
        <v>0</v>
      </c>
    </row>
    <row r="709" spans="1:13" ht="18" customHeight="1" x14ac:dyDescent="0.15">
      <c r="A709" s="120" t="s">
        <v>11014</v>
      </c>
      <c r="B709" s="121" t="s">
        <v>1712</v>
      </c>
      <c r="C709" s="122">
        <v>84.18</v>
      </c>
      <c r="D709" s="123">
        <v>88.48</v>
      </c>
      <c r="E709" s="104" t="str">
        <f>VLOOKUP(B709,A股数据库20240206!$B:$K,2,0)</f>
        <v>乡村振兴</v>
      </c>
      <c r="F709" s="104">
        <f>VLOOKUP(B709,A股数据库20240206!$B:$K,3,0)</f>
        <v>0</v>
      </c>
      <c r="G709" s="124">
        <f>VLOOKUP(B709,A股数据库20240206!$B:$K,4,0)</f>
        <v>0</v>
      </c>
      <c r="H709" s="124">
        <f>VLOOKUP(B709,A股数据库20240206!$B:$K,5,0)</f>
        <v>0</v>
      </c>
      <c r="I709" s="104" t="str">
        <f>VLOOKUP(B709,A股数据库20240206!$B:$K,6,0)</f>
        <v>乡村振兴</v>
      </c>
      <c r="J709" s="104">
        <f>VLOOKUP(B709,A股数据库20240206!$B:$K,7,0)</f>
        <v>0</v>
      </c>
      <c r="K709" s="104">
        <f>VLOOKUP(B709,A股数据库20240206!$B:$K,8,0)</f>
        <v>0</v>
      </c>
      <c r="L709" s="124">
        <f>VLOOKUP(B709,A股数据库20240206!$B:$K,9,0)</f>
        <v>0</v>
      </c>
      <c r="M709" s="124">
        <f>VLOOKUP(B709,A股数据库20240206!$B:$K,10,0)</f>
        <v>0</v>
      </c>
    </row>
    <row r="710" spans="1:13" ht="18" customHeight="1" x14ac:dyDescent="0.15">
      <c r="A710" s="120" t="s">
        <v>11015</v>
      </c>
      <c r="B710" s="121" t="s">
        <v>586</v>
      </c>
      <c r="C710" s="122">
        <v>84.16</v>
      </c>
      <c r="D710" s="123">
        <v>74.8</v>
      </c>
      <c r="E710" s="104" t="str">
        <f>VLOOKUP(B710,A股数据库20240206!$B:$K,2,0)</f>
        <v>大科技</v>
      </c>
      <c r="F710" s="104">
        <f>VLOOKUP(B710,A股数据库20240206!$B:$K,3,0)</f>
        <v>0</v>
      </c>
      <c r="G710" s="124">
        <f>VLOOKUP(B710,A股数据库20240206!$B:$K,4,0)</f>
        <v>0</v>
      </c>
      <c r="H710" s="124">
        <f>VLOOKUP(B710,A股数据库20240206!$B:$K,5,0)</f>
        <v>0</v>
      </c>
      <c r="I710" s="104" t="str">
        <f>VLOOKUP(B710,A股数据库20240206!$B:$K,6,0)</f>
        <v>传媒</v>
      </c>
      <c r="J710" s="104">
        <f>VLOOKUP(B710,A股数据库20240206!$B:$K,7,0)</f>
        <v>0</v>
      </c>
      <c r="K710" s="104">
        <f>VLOOKUP(B710,A股数据库20240206!$B:$K,8,0)</f>
        <v>0</v>
      </c>
      <c r="L710" s="124">
        <f>VLOOKUP(B710,A股数据库20240206!$B:$K,9,0)</f>
        <v>0</v>
      </c>
      <c r="M710" s="124">
        <f>VLOOKUP(B710,A股数据库20240206!$B:$K,10,0)</f>
        <v>0</v>
      </c>
    </row>
    <row r="711" spans="1:13" ht="18" customHeight="1" x14ac:dyDescent="0.15">
      <c r="A711" s="120" t="s">
        <v>11016</v>
      </c>
      <c r="B711" s="121" t="s">
        <v>878</v>
      </c>
      <c r="C711" s="122">
        <v>84.14</v>
      </c>
      <c r="D711" s="123">
        <v>86.19</v>
      </c>
      <c r="E711" s="104" t="str">
        <f>VLOOKUP(B711,A股数据库20240206!$B:$K,2,0)</f>
        <v>医药生物</v>
      </c>
      <c r="F711" s="104">
        <f>VLOOKUP(B711,A股数据库20240206!$B:$K,3,0)</f>
        <v>0</v>
      </c>
      <c r="G711" s="124">
        <f>VLOOKUP(B711,A股数据库20240206!$B:$K,4,0)</f>
        <v>0</v>
      </c>
      <c r="H711" s="124">
        <f>VLOOKUP(B711,A股数据库20240206!$B:$K,5,0)</f>
        <v>0</v>
      </c>
      <c r="I711" s="104" t="str">
        <f>VLOOKUP(B711,A股数据库20240206!$B:$K,6,0)</f>
        <v>医药生物</v>
      </c>
      <c r="J711" s="104">
        <f>VLOOKUP(B711,A股数据库20240206!$B:$K,7,0)</f>
        <v>0</v>
      </c>
      <c r="K711" s="104">
        <f>VLOOKUP(B711,A股数据库20240206!$B:$K,8,0)</f>
        <v>0</v>
      </c>
      <c r="L711" s="124">
        <f>VLOOKUP(B711,A股数据库20240206!$B:$K,9,0)</f>
        <v>0</v>
      </c>
      <c r="M711" s="124">
        <f>VLOOKUP(B711,A股数据库20240206!$B:$K,10,0)</f>
        <v>0</v>
      </c>
    </row>
    <row r="712" spans="1:13" ht="18" customHeight="1" x14ac:dyDescent="0.15">
      <c r="A712" s="120" t="s">
        <v>11017</v>
      </c>
      <c r="B712" s="121" t="s">
        <v>6524</v>
      </c>
      <c r="C712" s="122">
        <v>84.13</v>
      </c>
      <c r="D712" s="123">
        <v>70.17</v>
      </c>
      <c r="E712" s="104" t="str">
        <f>VLOOKUP(B712,A股数据库20240206!$B:$K,2,0)</f>
        <v>新能源</v>
      </c>
      <c r="F712" s="104">
        <f>VLOOKUP(B712,A股数据库20240206!$B:$K,3,0)</f>
        <v>0</v>
      </c>
      <c r="G712" s="124">
        <f>VLOOKUP(B712,A股数据库20240206!$B:$K,4,0)</f>
        <v>0</v>
      </c>
      <c r="H712" s="124">
        <f>VLOOKUP(B712,A股数据库20240206!$B:$K,5,0)</f>
        <v>0</v>
      </c>
      <c r="I712" s="104" t="str">
        <f>VLOOKUP(B712,A股数据库20240206!$B:$K,6,0)</f>
        <v>电池</v>
      </c>
      <c r="J712" s="104">
        <f>VLOOKUP(B712,A股数据库20240206!$B:$K,7,0)</f>
        <v>0</v>
      </c>
      <c r="K712" s="104">
        <f>VLOOKUP(B712,A股数据库20240206!$B:$K,8,0)</f>
        <v>0</v>
      </c>
      <c r="L712" s="124">
        <f>VLOOKUP(B712,A股数据库20240206!$B:$K,9,0)</f>
        <v>0</v>
      </c>
      <c r="M712" s="124">
        <f>VLOOKUP(B712,A股数据库20240206!$B:$K,10,0)</f>
        <v>0</v>
      </c>
    </row>
    <row r="713" spans="1:13" ht="18" customHeight="1" x14ac:dyDescent="0.15">
      <c r="A713" s="120" t="s">
        <v>11018</v>
      </c>
      <c r="B713" s="121" t="s">
        <v>246</v>
      </c>
      <c r="C713" s="122">
        <v>84.11</v>
      </c>
      <c r="D713" s="123">
        <v>82.57</v>
      </c>
      <c r="E713" s="104" t="str">
        <f>VLOOKUP(B713,A股数据库20240206!$B:$K,2,0)</f>
        <v>新能源</v>
      </c>
      <c r="F713" s="104">
        <f>VLOOKUP(B713,A股数据库20240206!$B:$K,3,0)</f>
        <v>0</v>
      </c>
      <c r="G713" s="124" t="str">
        <f>VLOOKUP(B713,A股数据库20240206!$B:$K,4,0)</f>
        <v>周期</v>
      </c>
      <c r="H713" s="124">
        <f>VLOOKUP(B713,A股数据库20240206!$B:$K,5,0)</f>
        <v>0</v>
      </c>
      <c r="I713" s="104" t="str">
        <f>VLOOKUP(B713,A股数据库20240206!$B:$K,6,0)</f>
        <v>电池</v>
      </c>
      <c r="J713" s="104">
        <f>VLOOKUP(B713,A股数据库20240206!$B:$K,7,0)</f>
        <v>0</v>
      </c>
      <c r="K713" s="104">
        <f>VLOOKUP(B713,A股数据库20240206!$B:$K,8,0)</f>
        <v>0</v>
      </c>
      <c r="L713" s="124" t="str">
        <f>VLOOKUP(B713,A股数据库20240206!$B:$K,9,0)</f>
        <v>化工</v>
      </c>
      <c r="M713" s="124">
        <f>VLOOKUP(B713,A股数据库20240206!$B:$K,10,0)</f>
        <v>0</v>
      </c>
    </row>
    <row r="714" spans="1:13" ht="18" customHeight="1" x14ac:dyDescent="0.15">
      <c r="A714" s="120" t="s">
        <v>11019</v>
      </c>
      <c r="B714" s="121" t="s">
        <v>2132</v>
      </c>
      <c r="C714" s="122">
        <v>84.07</v>
      </c>
      <c r="D714" s="123">
        <v>89.22</v>
      </c>
      <c r="E714" s="104" t="str">
        <f>VLOOKUP(B714,A股数据库20240206!$B:$K,2,0)</f>
        <v>大消费</v>
      </c>
      <c r="F714" s="104">
        <f>VLOOKUP(B714,A股数据库20240206!$B:$K,3,0)</f>
        <v>0</v>
      </c>
      <c r="G714" s="124">
        <f>VLOOKUP(B714,A股数据库20240206!$B:$K,4,0)</f>
        <v>0</v>
      </c>
      <c r="H714" s="124">
        <f>VLOOKUP(B714,A股数据库20240206!$B:$K,5,0)</f>
        <v>0</v>
      </c>
      <c r="I714" s="104" t="str">
        <f>VLOOKUP(B714,A股数据库20240206!$B:$K,6,0)</f>
        <v>造纸</v>
      </c>
      <c r="J714" s="104">
        <f>VLOOKUP(B714,A股数据库20240206!$B:$K,7,0)</f>
        <v>0</v>
      </c>
      <c r="K714" s="104">
        <f>VLOOKUP(B714,A股数据库20240206!$B:$K,8,0)</f>
        <v>0</v>
      </c>
      <c r="L714" s="124">
        <f>VLOOKUP(B714,A股数据库20240206!$B:$K,9,0)</f>
        <v>0</v>
      </c>
      <c r="M714" s="124">
        <f>VLOOKUP(B714,A股数据库20240206!$B:$K,10,0)</f>
        <v>0</v>
      </c>
    </row>
    <row r="715" spans="1:13" ht="18" customHeight="1" x14ac:dyDescent="0.15">
      <c r="A715" s="120" t="s">
        <v>11020</v>
      </c>
      <c r="B715" s="121" t="s">
        <v>6196</v>
      </c>
      <c r="C715" s="122">
        <v>84.03</v>
      </c>
      <c r="D715" s="123">
        <v>91.92</v>
      </c>
      <c r="E715" s="104" t="str">
        <f>VLOOKUP(B715,A股数据库20240206!$B:$K,2,0)</f>
        <v>周期</v>
      </c>
      <c r="F715" s="104" t="str">
        <f>VLOOKUP(B715,A股数据库20240206!$B:$K,3,0)</f>
        <v>新能源</v>
      </c>
      <c r="G715" s="124">
        <f>VLOOKUP(B715,A股数据库20240206!$B:$K,4,0)</f>
        <v>0</v>
      </c>
      <c r="H715" s="124">
        <f>VLOOKUP(B715,A股数据库20240206!$B:$K,5,0)</f>
        <v>0</v>
      </c>
      <c r="I715" s="104" t="str">
        <f>VLOOKUP(B715,A股数据库20240206!$B:$K,6,0)</f>
        <v>化工</v>
      </c>
      <c r="J715" s="104" t="str">
        <f>VLOOKUP(B715,A股数据库20240206!$B:$K,7,0)</f>
        <v>氢能源</v>
      </c>
      <c r="K715" s="104">
        <f>VLOOKUP(B715,A股数据库20240206!$B:$K,8,0)</f>
        <v>0</v>
      </c>
      <c r="L715" s="124">
        <f>VLOOKUP(B715,A股数据库20240206!$B:$K,9,0)</f>
        <v>0</v>
      </c>
      <c r="M715" s="124">
        <f>VLOOKUP(B715,A股数据库20240206!$B:$K,10,0)</f>
        <v>0</v>
      </c>
    </row>
    <row r="716" spans="1:13" ht="18" customHeight="1" x14ac:dyDescent="0.15">
      <c r="A716" s="120" t="s">
        <v>11021</v>
      </c>
      <c r="B716" s="121" t="s">
        <v>5082</v>
      </c>
      <c r="C716" s="122">
        <v>83.97</v>
      </c>
      <c r="D716" s="123">
        <v>81.41</v>
      </c>
      <c r="E716" s="104" t="str">
        <f>VLOOKUP(B716,A股数据库20240206!$B:$K,2,0)</f>
        <v>汽车产业</v>
      </c>
      <c r="F716" s="104">
        <f>VLOOKUP(B716,A股数据库20240206!$B:$K,3,0)</f>
        <v>0</v>
      </c>
      <c r="G716" s="124">
        <f>VLOOKUP(B716,A股数据库20240206!$B:$K,4,0)</f>
        <v>0</v>
      </c>
      <c r="H716" s="124">
        <f>VLOOKUP(B716,A股数据库20240206!$B:$K,5,0)</f>
        <v>0</v>
      </c>
      <c r="I716" s="104" t="str">
        <f>VLOOKUP(B716,A股数据库20240206!$B:$K,6,0)</f>
        <v>汽车产业</v>
      </c>
      <c r="J716" s="104">
        <f>VLOOKUP(B716,A股数据库20240206!$B:$K,7,0)</f>
        <v>0</v>
      </c>
      <c r="K716" s="104">
        <f>VLOOKUP(B716,A股数据库20240206!$B:$K,8,0)</f>
        <v>0</v>
      </c>
      <c r="L716" s="124">
        <f>VLOOKUP(B716,A股数据库20240206!$B:$K,9,0)</f>
        <v>0</v>
      </c>
      <c r="M716" s="124">
        <f>VLOOKUP(B716,A股数据库20240206!$B:$K,10,0)</f>
        <v>0</v>
      </c>
    </row>
    <row r="717" spans="1:13" ht="18" customHeight="1" x14ac:dyDescent="0.15">
      <c r="A717" s="120" t="s">
        <v>11022</v>
      </c>
      <c r="B717" s="121" t="s">
        <v>9657</v>
      </c>
      <c r="C717" s="122">
        <v>83.96</v>
      </c>
      <c r="D717" s="123">
        <v>77.06</v>
      </c>
      <c r="E717" s="104" t="str">
        <f>VLOOKUP(B717,A股数据库20240206!$B:$K,2,0)</f>
        <v>医药生物</v>
      </c>
      <c r="F717" s="104">
        <f>VLOOKUP(B717,A股数据库20240206!$B:$K,3,0)</f>
        <v>0</v>
      </c>
      <c r="G717" s="124">
        <f>VLOOKUP(B717,A股数据库20240206!$B:$K,4,0)</f>
        <v>0</v>
      </c>
      <c r="H717" s="124">
        <f>VLOOKUP(B717,A股数据库20240206!$B:$K,5,0)</f>
        <v>0</v>
      </c>
      <c r="I717" s="104" t="str">
        <f>VLOOKUP(B717,A股数据库20240206!$B:$K,6,0)</f>
        <v>医药生物</v>
      </c>
      <c r="J717" s="104">
        <f>VLOOKUP(B717,A股数据库20240206!$B:$K,7,0)</f>
        <v>0</v>
      </c>
      <c r="K717" s="104">
        <f>VLOOKUP(B717,A股数据库20240206!$B:$K,8,0)</f>
        <v>0</v>
      </c>
      <c r="L717" s="124">
        <f>VLOOKUP(B717,A股数据库20240206!$B:$K,9,0)</f>
        <v>0</v>
      </c>
      <c r="M717" s="124">
        <f>VLOOKUP(B717,A股数据库20240206!$B:$K,10,0)</f>
        <v>0</v>
      </c>
    </row>
    <row r="718" spans="1:13" ht="18" customHeight="1" x14ac:dyDescent="0.15">
      <c r="A718" s="120" t="s">
        <v>11023</v>
      </c>
      <c r="B718" s="121" t="s">
        <v>5502</v>
      </c>
      <c r="C718" s="122">
        <v>83.94</v>
      </c>
      <c r="D718" s="123">
        <v>79.05</v>
      </c>
      <c r="E718" s="104" t="str">
        <f>VLOOKUP(B718,A股数据库20240206!$B:$K,2,0)</f>
        <v>新能源</v>
      </c>
      <c r="F718" s="104">
        <f>VLOOKUP(B718,A股数据库20240206!$B:$K,3,0)</f>
        <v>0</v>
      </c>
      <c r="G718" s="124">
        <f>VLOOKUP(B718,A股数据库20240206!$B:$K,4,0)</f>
        <v>0</v>
      </c>
      <c r="H718" s="124">
        <f>VLOOKUP(B718,A股数据库20240206!$B:$K,5,0)</f>
        <v>0</v>
      </c>
      <c r="I718" s="104" t="str">
        <f>VLOOKUP(B718,A股数据库20240206!$B:$K,6,0)</f>
        <v>电网</v>
      </c>
      <c r="J718" s="104">
        <f>VLOOKUP(B718,A股数据库20240206!$B:$K,7,0)</f>
        <v>0</v>
      </c>
      <c r="K718" s="104">
        <f>VLOOKUP(B718,A股数据库20240206!$B:$K,8,0)</f>
        <v>0</v>
      </c>
      <c r="L718" s="124">
        <f>VLOOKUP(B718,A股数据库20240206!$B:$K,9,0)</f>
        <v>0</v>
      </c>
      <c r="M718" s="124">
        <f>VLOOKUP(B718,A股数据库20240206!$B:$K,10,0)</f>
        <v>0</v>
      </c>
    </row>
    <row r="719" spans="1:13" ht="18" customHeight="1" x14ac:dyDescent="0.15">
      <c r="A719" s="120" t="s">
        <v>11024</v>
      </c>
      <c r="B719" s="121" t="s">
        <v>776</v>
      </c>
      <c r="C719" s="122">
        <v>83.94</v>
      </c>
      <c r="D719" s="123">
        <v>81.64</v>
      </c>
      <c r="E719" s="104" t="str">
        <f>VLOOKUP(B719,A股数据库20240206!$B:$K,2,0)</f>
        <v>周期</v>
      </c>
      <c r="F719" s="104">
        <f>VLOOKUP(B719,A股数据库20240206!$B:$K,3,0)</f>
        <v>0</v>
      </c>
      <c r="G719" s="124">
        <f>VLOOKUP(B719,A股数据库20240206!$B:$K,4,0)</f>
        <v>0</v>
      </c>
      <c r="H719" s="124">
        <f>VLOOKUP(B719,A股数据库20240206!$B:$K,5,0)</f>
        <v>0</v>
      </c>
      <c r="I719" s="104" t="str">
        <f>VLOOKUP(B719,A股数据库20240206!$B:$K,6,0)</f>
        <v>有色金属</v>
      </c>
      <c r="J719" s="104">
        <f>VLOOKUP(B719,A股数据库20240206!$B:$K,7,0)</f>
        <v>0</v>
      </c>
      <c r="K719" s="104">
        <f>VLOOKUP(B719,A股数据库20240206!$B:$K,8,0)</f>
        <v>0</v>
      </c>
      <c r="L719" s="124">
        <f>VLOOKUP(B719,A股数据库20240206!$B:$K,9,0)</f>
        <v>0</v>
      </c>
      <c r="M719" s="124">
        <f>VLOOKUP(B719,A股数据库20240206!$B:$K,10,0)</f>
        <v>0</v>
      </c>
    </row>
    <row r="720" spans="1:13" ht="18" customHeight="1" x14ac:dyDescent="0.15">
      <c r="A720" s="120" t="s">
        <v>11025</v>
      </c>
      <c r="B720" s="121" t="s">
        <v>7556</v>
      </c>
      <c r="C720" s="122">
        <v>83.92</v>
      </c>
      <c r="D720" s="123">
        <v>78.010000000000005</v>
      </c>
      <c r="E720" s="104" t="str">
        <f>VLOOKUP(B720,A股数据库20240206!$B:$K,2,0)</f>
        <v>大金融</v>
      </c>
      <c r="F720" s="104">
        <f>VLOOKUP(B720,A股数据库20240206!$B:$K,3,0)</f>
        <v>0</v>
      </c>
      <c r="G720" s="124">
        <f>VLOOKUP(B720,A股数据库20240206!$B:$K,4,0)</f>
        <v>0</v>
      </c>
      <c r="H720" s="124">
        <f>VLOOKUP(B720,A股数据库20240206!$B:$K,5,0)</f>
        <v>0</v>
      </c>
      <c r="I720" s="104" t="str">
        <f>VLOOKUP(B720,A股数据库20240206!$B:$K,6,0)</f>
        <v>大金融</v>
      </c>
      <c r="J720" s="104">
        <f>VLOOKUP(B720,A股数据库20240206!$B:$K,7,0)</f>
        <v>0</v>
      </c>
      <c r="K720" s="104">
        <f>VLOOKUP(B720,A股数据库20240206!$B:$K,8,0)</f>
        <v>0</v>
      </c>
      <c r="L720" s="124">
        <f>VLOOKUP(B720,A股数据库20240206!$B:$K,9,0)</f>
        <v>0</v>
      </c>
      <c r="M720" s="124">
        <f>VLOOKUP(B720,A股数据库20240206!$B:$K,10,0)</f>
        <v>0</v>
      </c>
    </row>
    <row r="721" spans="1:13" ht="18" customHeight="1" x14ac:dyDescent="0.15">
      <c r="A721" s="120" t="s">
        <v>11026</v>
      </c>
      <c r="B721" s="121" t="s">
        <v>7554</v>
      </c>
      <c r="C721" s="122">
        <v>83.91</v>
      </c>
      <c r="D721" s="123">
        <v>84.26</v>
      </c>
      <c r="E721" s="104" t="str">
        <f>VLOOKUP(B721,A股数据库20240206!$B:$K,2,0)</f>
        <v>大金融</v>
      </c>
      <c r="F721" s="104">
        <f>VLOOKUP(B721,A股数据库20240206!$B:$K,3,0)</f>
        <v>0</v>
      </c>
      <c r="G721" s="124">
        <f>VLOOKUP(B721,A股数据库20240206!$B:$K,4,0)</f>
        <v>0</v>
      </c>
      <c r="H721" s="124">
        <f>VLOOKUP(B721,A股数据库20240206!$B:$K,5,0)</f>
        <v>0</v>
      </c>
      <c r="I721" s="104" t="str">
        <f>VLOOKUP(B721,A股数据库20240206!$B:$K,6,0)</f>
        <v>大金融</v>
      </c>
      <c r="J721" s="104">
        <f>VLOOKUP(B721,A股数据库20240206!$B:$K,7,0)</f>
        <v>0</v>
      </c>
      <c r="K721" s="104">
        <f>VLOOKUP(B721,A股数据库20240206!$B:$K,8,0)</f>
        <v>0</v>
      </c>
      <c r="L721" s="124">
        <f>VLOOKUP(B721,A股数据库20240206!$B:$K,9,0)</f>
        <v>0</v>
      </c>
      <c r="M721" s="124">
        <f>VLOOKUP(B721,A股数据库20240206!$B:$K,10,0)</f>
        <v>0</v>
      </c>
    </row>
    <row r="722" spans="1:13" ht="18" customHeight="1" x14ac:dyDescent="0.15">
      <c r="A722" s="120" t="s">
        <v>11027</v>
      </c>
      <c r="B722" s="121" t="s">
        <v>1358</v>
      </c>
      <c r="C722" s="122">
        <v>83.91</v>
      </c>
      <c r="D722" s="123">
        <v>22.51</v>
      </c>
      <c r="E722" s="104" t="str">
        <f>VLOOKUP(B722,A股数据库20240206!$B:$K,2,0)</f>
        <v>地产基建</v>
      </c>
      <c r="F722" s="104">
        <f>VLOOKUP(B722,A股数据库20240206!$B:$K,3,0)</f>
        <v>0</v>
      </c>
      <c r="G722" s="124">
        <f>VLOOKUP(B722,A股数据库20240206!$B:$K,4,0)</f>
        <v>0</v>
      </c>
      <c r="H722" s="124">
        <f>VLOOKUP(B722,A股数据库20240206!$B:$K,5,0)</f>
        <v>0</v>
      </c>
      <c r="I722" s="104" t="str">
        <f>VLOOKUP(B722,A股数据库20240206!$B:$K,6,0)</f>
        <v>基建</v>
      </c>
      <c r="J722" s="104">
        <f>VLOOKUP(B722,A股数据库20240206!$B:$K,7,0)</f>
        <v>0</v>
      </c>
      <c r="K722" s="104">
        <f>VLOOKUP(B722,A股数据库20240206!$B:$K,8,0)</f>
        <v>0</v>
      </c>
      <c r="L722" s="124">
        <f>VLOOKUP(B722,A股数据库20240206!$B:$K,9,0)</f>
        <v>0</v>
      </c>
      <c r="M722" s="124">
        <f>VLOOKUP(B722,A股数据库20240206!$B:$K,10,0)</f>
        <v>0</v>
      </c>
    </row>
    <row r="723" spans="1:13" ht="18" customHeight="1" x14ac:dyDescent="0.15">
      <c r="A723" s="120" t="s">
        <v>11028</v>
      </c>
      <c r="B723" s="121" t="s">
        <v>318</v>
      </c>
      <c r="C723" s="122">
        <v>83.89</v>
      </c>
      <c r="D723" s="123">
        <v>75.52</v>
      </c>
      <c r="E723" s="104" t="str">
        <f>VLOOKUP(B723,A股数据库20240206!$B:$K,2,0)</f>
        <v>大消费</v>
      </c>
      <c r="F723" s="104">
        <f>VLOOKUP(B723,A股数据库20240206!$B:$K,3,0)</f>
        <v>0</v>
      </c>
      <c r="G723" s="124">
        <f>VLOOKUP(B723,A股数据库20240206!$B:$K,4,0)</f>
        <v>0</v>
      </c>
      <c r="H723" s="124">
        <f>VLOOKUP(B723,A股数据库20240206!$B:$K,5,0)</f>
        <v>0</v>
      </c>
      <c r="I723" s="104" t="str">
        <f>VLOOKUP(B723,A股数据库20240206!$B:$K,6,0)</f>
        <v>美容护理</v>
      </c>
      <c r="J723" s="104">
        <f>VLOOKUP(B723,A股数据库20240206!$B:$K,7,0)</f>
        <v>0</v>
      </c>
      <c r="K723" s="104">
        <f>VLOOKUP(B723,A股数据库20240206!$B:$K,8,0)</f>
        <v>0</v>
      </c>
      <c r="L723" s="124">
        <f>VLOOKUP(B723,A股数据库20240206!$B:$K,9,0)</f>
        <v>0</v>
      </c>
      <c r="M723" s="124">
        <f>VLOOKUP(B723,A股数据库20240206!$B:$K,10,0)</f>
        <v>0</v>
      </c>
    </row>
    <row r="724" spans="1:13" ht="18" customHeight="1" x14ac:dyDescent="0.15">
      <c r="A724" s="120" t="s">
        <v>11029</v>
      </c>
      <c r="B724" s="121" t="s">
        <v>5930</v>
      </c>
      <c r="C724" s="122">
        <v>83.89</v>
      </c>
      <c r="D724" s="123">
        <v>78.209999999999994</v>
      </c>
      <c r="E724" s="104" t="str">
        <f>VLOOKUP(B724,A股数据库20240206!$B:$K,2,0)</f>
        <v>乡村振兴</v>
      </c>
      <c r="F724" s="104">
        <f>VLOOKUP(B724,A股数据库20240206!$B:$K,3,0)</f>
        <v>0</v>
      </c>
      <c r="G724" s="124">
        <f>VLOOKUP(B724,A股数据库20240206!$B:$K,4,0)</f>
        <v>0</v>
      </c>
      <c r="H724" s="124">
        <f>VLOOKUP(B724,A股数据库20240206!$B:$K,5,0)</f>
        <v>0</v>
      </c>
      <c r="I724" s="104" t="str">
        <f>VLOOKUP(B724,A股数据库20240206!$B:$K,6,0)</f>
        <v>乡村振兴</v>
      </c>
      <c r="J724" s="104">
        <f>VLOOKUP(B724,A股数据库20240206!$B:$K,7,0)</f>
        <v>0</v>
      </c>
      <c r="K724" s="104">
        <f>VLOOKUP(B724,A股数据库20240206!$B:$K,8,0)</f>
        <v>0</v>
      </c>
      <c r="L724" s="124">
        <f>VLOOKUP(B724,A股数据库20240206!$B:$K,9,0)</f>
        <v>0</v>
      </c>
      <c r="M724" s="124">
        <f>VLOOKUP(B724,A股数据库20240206!$B:$K,10,0)</f>
        <v>0</v>
      </c>
    </row>
    <row r="725" spans="1:13" ht="18" customHeight="1" x14ac:dyDescent="0.15">
      <c r="A725" s="120" t="s">
        <v>11030</v>
      </c>
      <c r="B725" s="121" t="s">
        <v>5018</v>
      </c>
      <c r="C725" s="122">
        <v>83.88</v>
      </c>
      <c r="D725" s="123">
        <v>83.33</v>
      </c>
      <c r="E725" s="104" t="str">
        <f>VLOOKUP(B725,A股数据库20240206!$B:$K,2,0)</f>
        <v>汽车产业</v>
      </c>
      <c r="F725" s="104">
        <f>VLOOKUP(B725,A股数据库20240206!$B:$K,3,0)</f>
        <v>0</v>
      </c>
      <c r="G725" s="124">
        <f>VLOOKUP(B725,A股数据库20240206!$B:$K,4,0)</f>
        <v>0</v>
      </c>
      <c r="H725" s="124">
        <f>VLOOKUP(B725,A股数据库20240206!$B:$K,5,0)</f>
        <v>0</v>
      </c>
      <c r="I725" s="104" t="str">
        <f>VLOOKUP(B725,A股数据库20240206!$B:$K,6,0)</f>
        <v>汽车产业</v>
      </c>
      <c r="J725" s="104">
        <f>VLOOKUP(B725,A股数据库20240206!$B:$K,7,0)</f>
        <v>0</v>
      </c>
      <c r="K725" s="104">
        <f>VLOOKUP(B725,A股数据库20240206!$B:$K,8,0)</f>
        <v>0</v>
      </c>
      <c r="L725" s="124">
        <f>VLOOKUP(B725,A股数据库20240206!$B:$K,9,0)</f>
        <v>0</v>
      </c>
      <c r="M725" s="124">
        <f>VLOOKUP(B725,A股数据库20240206!$B:$K,10,0)</f>
        <v>0</v>
      </c>
    </row>
    <row r="726" spans="1:13" ht="18" customHeight="1" x14ac:dyDescent="0.15">
      <c r="A726" s="120" t="s">
        <v>11031</v>
      </c>
      <c r="B726" s="121" t="s">
        <v>7540</v>
      </c>
      <c r="C726" s="122">
        <v>83.85</v>
      </c>
      <c r="D726" s="123">
        <v>79.239999999999995</v>
      </c>
      <c r="E726" s="104" t="str">
        <f>VLOOKUP(B726,A股数据库20240206!$B:$K,2,0)</f>
        <v>高端制造</v>
      </c>
      <c r="F726" s="104" t="str">
        <f>VLOOKUP(B726,A股数据库20240206!$B:$K,3,0)</f>
        <v>新能源</v>
      </c>
      <c r="G726" s="124">
        <f>VLOOKUP(B726,A股数据库20240206!$B:$K,4,0)</f>
        <v>0</v>
      </c>
      <c r="H726" s="124">
        <f>VLOOKUP(B726,A股数据库20240206!$B:$K,5,0)</f>
        <v>0</v>
      </c>
      <c r="I726" s="104" t="str">
        <f>VLOOKUP(B726,A股数据库20240206!$B:$K,6,0)</f>
        <v>机械</v>
      </c>
      <c r="J726" s="104" t="str">
        <f>VLOOKUP(B726,A股数据库20240206!$B:$K,7,0)</f>
        <v>核电核能</v>
      </c>
      <c r="K726" s="104" t="str">
        <f>VLOOKUP(B726,A股数据库20240206!$B:$K,8,0)</f>
        <v>储能</v>
      </c>
      <c r="L726" s="124" t="str">
        <f>VLOOKUP(B726,A股数据库20240206!$B:$K,9,0)</f>
        <v>氢能源</v>
      </c>
      <c r="M726" s="124">
        <f>VLOOKUP(B726,A股数据库20240206!$B:$K,10,0)</f>
        <v>0</v>
      </c>
    </row>
    <row r="727" spans="1:13" ht="18" customHeight="1" x14ac:dyDescent="0.15">
      <c r="A727" s="120" t="s">
        <v>11032</v>
      </c>
      <c r="B727" s="121" t="s">
        <v>6032</v>
      </c>
      <c r="C727" s="122">
        <v>83.83</v>
      </c>
      <c r="D727" s="123">
        <v>74.7</v>
      </c>
      <c r="E727" s="104" t="str">
        <f>VLOOKUP(B727,A股数据库20240206!$B:$K,2,0)</f>
        <v>大科技</v>
      </c>
      <c r="F727" s="104">
        <f>VLOOKUP(B727,A股数据库20240206!$B:$K,3,0)</f>
        <v>0</v>
      </c>
      <c r="G727" s="124">
        <f>VLOOKUP(B727,A股数据库20240206!$B:$K,4,0)</f>
        <v>0</v>
      </c>
      <c r="H727" s="124">
        <f>VLOOKUP(B727,A股数据库20240206!$B:$K,5,0)</f>
        <v>0</v>
      </c>
      <c r="I727" s="104" t="str">
        <f>VLOOKUP(B727,A股数据库20240206!$B:$K,6,0)</f>
        <v>电子</v>
      </c>
      <c r="J727" s="104">
        <f>VLOOKUP(B727,A股数据库20240206!$B:$K,7,0)</f>
        <v>0</v>
      </c>
      <c r="K727" s="104">
        <f>VLOOKUP(B727,A股数据库20240206!$B:$K,8,0)</f>
        <v>0</v>
      </c>
      <c r="L727" s="124">
        <f>VLOOKUP(B727,A股数据库20240206!$B:$K,9,0)</f>
        <v>0</v>
      </c>
      <c r="M727" s="124">
        <f>VLOOKUP(B727,A股数据库20240206!$B:$K,10,0)</f>
        <v>0</v>
      </c>
    </row>
    <row r="728" spans="1:13" ht="18" customHeight="1" x14ac:dyDescent="0.15">
      <c r="A728" s="120" t="s">
        <v>11033</v>
      </c>
      <c r="B728" s="121" t="s">
        <v>7148</v>
      </c>
      <c r="C728" s="122">
        <v>83.8</v>
      </c>
      <c r="D728" s="123">
        <v>35.700000000000003</v>
      </c>
      <c r="E728" s="104" t="str">
        <f>VLOOKUP(B728,A股数据库20240206!$B:$K,2,0)</f>
        <v>大金融</v>
      </c>
      <c r="F728" s="104">
        <f>VLOOKUP(B728,A股数据库20240206!$B:$K,3,0)</f>
        <v>0</v>
      </c>
      <c r="G728" s="124">
        <f>VLOOKUP(B728,A股数据库20240206!$B:$K,4,0)</f>
        <v>0</v>
      </c>
      <c r="H728" s="124">
        <f>VLOOKUP(B728,A股数据库20240206!$B:$K,5,0)</f>
        <v>0</v>
      </c>
      <c r="I728" s="104" t="str">
        <f>VLOOKUP(B728,A股数据库20240206!$B:$K,6,0)</f>
        <v>大金融</v>
      </c>
      <c r="J728" s="104">
        <f>VLOOKUP(B728,A股数据库20240206!$B:$K,7,0)</f>
        <v>0</v>
      </c>
      <c r="K728" s="104">
        <f>VLOOKUP(B728,A股数据库20240206!$B:$K,8,0)</f>
        <v>0</v>
      </c>
      <c r="L728" s="124">
        <f>VLOOKUP(B728,A股数据库20240206!$B:$K,9,0)</f>
        <v>0</v>
      </c>
      <c r="M728" s="124">
        <f>VLOOKUP(B728,A股数据库20240206!$B:$K,10,0)</f>
        <v>0</v>
      </c>
    </row>
    <row r="729" spans="1:13" ht="18" customHeight="1" x14ac:dyDescent="0.15">
      <c r="A729" s="120" t="s">
        <v>11034</v>
      </c>
      <c r="B729" s="121" t="s">
        <v>3234</v>
      </c>
      <c r="C729" s="122">
        <v>83.8</v>
      </c>
      <c r="D729" s="123">
        <v>75.849999999999994</v>
      </c>
      <c r="E729" s="104" t="str">
        <f>VLOOKUP(B729,A股数据库20240206!$B:$K,2,0)</f>
        <v>公用事业</v>
      </c>
      <c r="F729" s="104">
        <f>VLOOKUP(B729,A股数据库20240206!$B:$K,3,0)</f>
        <v>0</v>
      </c>
      <c r="G729" s="124">
        <f>VLOOKUP(B729,A股数据库20240206!$B:$K,4,0)</f>
        <v>0</v>
      </c>
      <c r="H729" s="124">
        <f>VLOOKUP(B729,A股数据库20240206!$B:$K,5,0)</f>
        <v>0</v>
      </c>
      <c r="I729" s="104" t="str">
        <f>VLOOKUP(B729,A股数据库20240206!$B:$K,6,0)</f>
        <v>节能环保</v>
      </c>
      <c r="J729" s="104">
        <f>VLOOKUP(B729,A股数据库20240206!$B:$K,7,0)</f>
        <v>0</v>
      </c>
      <c r="K729" s="104">
        <f>VLOOKUP(B729,A股数据库20240206!$B:$K,8,0)</f>
        <v>0</v>
      </c>
      <c r="L729" s="124">
        <f>VLOOKUP(B729,A股数据库20240206!$B:$K,9,0)</f>
        <v>0</v>
      </c>
      <c r="M729" s="124">
        <f>VLOOKUP(B729,A股数据库20240206!$B:$K,10,0)</f>
        <v>0</v>
      </c>
    </row>
    <row r="730" spans="1:13" ht="18" customHeight="1" x14ac:dyDescent="0.15">
      <c r="A730" s="120" t="s">
        <v>11035</v>
      </c>
      <c r="B730" s="121" t="s">
        <v>7740</v>
      </c>
      <c r="C730" s="122">
        <v>83.76</v>
      </c>
      <c r="D730" s="123">
        <v>80.819999999999993</v>
      </c>
      <c r="E730" s="104" t="str">
        <f>VLOOKUP(B730,A股数据库20240206!$B:$K,2,0)</f>
        <v>周期</v>
      </c>
      <c r="F730" s="104">
        <f>VLOOKUP(B730,A股数据库20240206!$B:$K,3,0)</f>
        <v>0</v>
      </c>
      <c r="G730" s="124">
        <f>VLOOKUP(B730,A股数据库20240206!$B:$K,4,0)</f>
        <v>0</v>
      </c>
      <c r="H730" s="124">
        <f>VLOOKUP(B730,A股数据库20240206!$B:$K,5,0)</f>
        <v>0</v>
      </c>
      <c r="I730" s="104" t="str">
        <f>VLOOKUP(B730,A股数据库20240206!$B:$K,6,0)</f>
        <v>有色金属</v>
      </c>
      <c r="J730" s="104">
        <f>VLOOKUP(B730,A股数据库20240206!$B:$K,7,0)</f>
        <v>0</v>
      </c>
      <c r="K730" s="104">
        <f>VLOOKUP(B730,A股数据库20240206!$B:$K,8,0)</f>
        <v>0</v>
      </c>
      <c r="L730" s="124">
        <f>VLOOKUP(B730,A股数据库20240206!$B:$K,9,0)</f>
        <v>0</v>
      </c>
      <c r="M730" s="124">
        <f>VLOOKUP(B730,A股数据库20240206!$B:$K,10,0)</f>
        <v>0</v>
      </c>
    </row>
    <row r="731" spans="1:13" ht="18" customHeight="1" x14ac:dyDescent="0.15">
      <c r="A731" s="120" t="s">
        <v>11036</v>
      </c>
      <c r="B731" s="121" t="s">
        <v>9266</v>
      </c>
      <c r="C731" s="122">
        <v>83.72</v>
      </c>
      <c r="D731" s="123">
        <v>91.1</v>
      </c>
      <c r="E731" s="104" t="str">
        <f>VLOOKUP(B731,A股数据库20240206!$B:$K,2,0)</f>
        <v>周期</v>
      </c>
      <c r="F731" s="104">
        <f>VLOOKUP(B731,A股数据库20240206!$B:$K,3,0)</f>
        <v>0</v>
      </c>
      <c r="G731" s="124">
        <f>VLOOKUP(B731,A股数据库20240206!$B:$K,4,0)</f>
        <v>0</v>
      </c>
      <c r="H731" s="124">
        <f>VLOOKUP(B731,A股数据库20240206!$B:$K,5,0)</f>
        <v>0</v>
      </c>
      <c r="I731" s="104" t="str">
        <f>VLOOKUP(B731,A股数据库20240206!$B:$K,6,0)</f>
        <v>化工</v>
      </c>
      <c r="J731" s="104">
        <f>VLOOKUP(B731,A股数据库20240206!$B:$K,7,0)</f>
        <v>0</v>
      </c>
      <c r="K731" s="104">
        <f>VLOOKUP(B731,A股数据库20240206!$B:$K,8,0)</f>
        <v>0</v>
      </c>
      <c r="L731" s="124">
        <f>VLOOKUP(B731,A股数据库20240206!$B:$K,9,0)</f>
        <v>0</v>
      </c>
      <c r="M731" s="124">
        <f>VLOOKUP(B731,A股数据库20240206!$B:$K,10,0)</f>
        <v>0</v>
      </c>
    </row>
    <row r="732" spans="1:13" ht="18" customHeight="1" x14ac:dyDescent="0.15">
      <c r="A732" s="120" t="s">
        <v>11037</v>
      </c>
      <c r="B732" s="121" t="s">
        <v>658</v>
      </c>
      <c r="C732" s="122">
        <v>83.66</v>
      </c>
      <c r="D732" s="123">
        <v>80.260000000000005</v>
      </c>
      <c r="E732" s="104" t="str">
        <f>VLOOKUP(B732,A股数据库20240206!$B:$K,2,0)</f>
        <v>大金融</v>
      </c>
      <c r="F732" s="104">
        <f>VLOOKUP(B732,A股数据库20240206!$B:$K,3,0)</f>
        <v>0</v>
      </c>
      <c r="G732" s="124">
        <f>VLOOKUP(B732,A股数据库20240206!$B:$K,4,0)</f>
        <v>0</v>
      </c>
      <c r="H732" s="124">
        <f>VLOOKUP(B732,A股数据库20240206!$B:$K,5,0)</f>
        <v>0</v>
      </c>
      <c r="I732" s="104" t="str">
        <f>VLOOKUP(B732,A股数据库20240206!$B:$K,6,0)</f>
        <v>大金融</v>
      </c>
      <c r="J732" s="104">
        <f>VLOOKUP(B732,A股数据库20240206!$B:$K,7,0)</f>
        <v>0</v>
      </c>
      <c r="K732" s="104">
        <f>VLOOKUP(B732,A股数据库20240206!$B:$K,8,0)</f>
        <v>0</v>
      </c>
      <c r="L732" s="124">
        <f>VLOOKUP(B732,A股数据库20240206!$B:$K,9,0)</f>
        <v>0</v>
      </c>
      <c r="M732" s="124">
        <f>VLOOKUP(B732,A股数据库20240206!$B:$K,10,0)</f>
        <v>0</v>
      </c>
    </row>
    <row r="733" spans="1:13" ht="18" customHeight="1" x14ac:dyDescent="0.15">
      <c r="A733" s="120" t="s">
        <v>11038</v>
      </c>
      <c r="B733" s="121" t="s">
        <v>7728</v>
      </c>
      <c r="C733" s="122">
        <v>83.65</v>
      </c>
      <c r="D733" s="123">
        <v>87.14</v>
      </c>
      <c r="E733" s="104" t="str">
        <f>VLOOKUP(B733,A股数据库20240206!$B:$K,2,0)</f>
        <v>大科技</v>
      </c>
      <c r="F733" s="104">
        <f>VLOOKUP(B733,A股数据库20240206!$B:$K,3,0)</f>
        <v>0</v>
      </c>
      <c r="G733" s="124">
        <f>VLOOKUP(B733,A股数据库20240206!$B:$K,4,0)</f>
        <v>0</v>
      </c>
      <c r="H733" s="124">
        <f>VLOOKUP(B733,A股数据库20240206!$B:$K,5,0)</f>
        <v>0</v>
      </c>
      <c r="I733" s="104" t="str">
        <f>VLOOKUP(B733,A股数据库20240206!$B:$K,6,0)</f>
        <v>传媒</v>
      </c>
      <c r="J733" s="104" t="str">
        <f>VLOOKUP(B733,A股数据库20240206!$B:$K,7,0)</f>
        <v>计算机</v>
      </c>
      <c r="K733" s="104">
        <f>VLOOKUP(B733,A股数据库20240206!$B:$K,8,0)</f>
        <v>0</v>
      </c>
      <c r="L733" s="124">
        <f>VLOOKUP(B733,A股数据库20240206!$B:$K,9,0)</f>
        <v>0</v>
      </c>
      <c r="M733" s="124">
        <f>VLOOKUP(B733,A股数据库20240206!$B:$K,10,0)</f>
        <v>0</v>
      </c>
    </row>
    <row r="734" spans="1:13" ht="18" customHeight="1" x14ac:dyDescent="0.15">
      <c r="A734" s="120" t="s">
        <v>11039</v>
      </c>
      <c r="B734" s="121" t="s">
        <v>8594</v>
      </c>
      <c r="C734" s="122">
        <v>83.64</v>
      </c>
      <c r="D734" s="123">
        <v>82.38</v>
      </c>
      <c r="E734" s="104" t="str">
        <f>VLOOKUP(B734,A股数据库20240206!$B:$K,2,0)</f>
        <v>大科技</v>
      </c>
      <c r="F734" s="104">
        <f>VLOOKUP(B734,A股数据库20240206!$B:$K,3,0)</f>
        <v>0</v>
      </c>
      <c r="G734" s="124">
        <f>VLOOKUP(B734,A股数据库20240206!$B:$K,4,0)</f>
        <v>0</v>
      </c>
      <c r="H734" s="124">
        <f>VLOOKUP(B734,A股数据库20240206!$B:$K,5,0)</f>
        <v>0</v>
      </c>
      <c r="I734" s="104" t="str">
        <f>VLOOKUP(B734,A股数据库20240206!$B:$K,6,0)</f>
        <v>电子</v>
      </c>
      <c r="J734" s="104">
        <f>VLOOKUP(B734,A股数据库20240206!$B:$K,7,0)</f>
        <v>0</v>
      </c>
      <c r="K734" s="104">
        <f>VLOOKUP(B734,A股数据库20240206!$B:$K,8,0)</f>
        <v>0</v>
      </c>
      <c r="L734" s="124">
        <f>VLOOKUP(B734,A股数据库20240206!$B:$K,9,0)</f>
        <v>0</v>
      </c>
      <c r="M734" s="124">
        <f>VLOOKUP(B734,A股数据库20240206!$B:$K,10,0)</f>
        <v>0</v>
      </c>
    </row>
    <row r="735" spans="1:13" ht="18" customHeight="1" x14ac:dyDescent="0.15">
      <c r="A735" s="120" t="s">
        <v>11040</v>
      </c>
      <c r="B735" s="121" t="s">
        <v>8704</v>
      </c>
      <c r="C735" s="122">
        <v>83.6</v>
      </c>
      <c r="D735" s="123">
        <v>85.34</v>
      </c>
      <c r="E735" s="104" t="str">
        <f>VLOOKUP(B735,A股数据库20240206!$B:$K,2,0)</f>
        <v>新能源</v>
      </c>
      <c r="F735" s="104">
        <f>VLOOKUP(B735,A股数据库20240206!$B:$K,3,0)</f>
        <v>0</v>
      </c>
      <c r="G735" s="124">
        <f>VLOOKUP(B735,A股数据库20240206!$B:$K,4,0)</f>
        <v>0</v>
      </c>
      <c r="H735" s="124">
        <f>VLOOKUP(B735,A股数据库20240206!$B:$K,5,0)</f>
        <v>0</v>
      </c>
      <c r="I735" s="104" t="str">
        <f>VLOOKUP(B735,A股数据库20240206!$B:$K,6,0)</f>
        <v>光伏</v>
      </c>
      <c r="J735" s="104">
        <f>VLOOKUP(B735,A股数据库20240206!$B:$K,7,0)</f>
        <v>0</v>
      </c>
      <c r="K735" s="104">
        <f>VLOOKUP(B735,A股数据库20240206!$B:$K,8,0)</f>
        <v>0</v>
      </c>
      <c r="L735" s="124">
        <f>VLOOKUP(B735,A股数据库20240206!$B:$K,9,0)</f>
        <v>0</v>
      </c>
      <c r="M735" s="124">
        <f>VLOOKUP(B735,A股数据库20240206!$B:$K,10,0)</f>
        <v>0</v>
      </c>
    </row>
    <row r="736" spans="1:13" ht="18" customHeight="1" x14ac:dyDescent="0.15">
      <c r="A736" s="120" t="s">
        <v>11041</v>
      </c>
      <c r="B736" s="121" t="s">
        <v>7210</v>
      </c>
      <c r="C736" s="122">
        <v>83.58</v>
      </c>
      <c r="D736" s="123">
        <v>83</v>
      </c>
      <c r="E736" s="104" t="str">
        <f>VLOOKUP(B736,A股数据库20240206!$B:$K,2,0)</f>
        <v>大金融</v>
      </c>
      <c r="F736" s="104">
        <f>VLOOKUP(B736,A股数据库20240206!$B:$K,3,0)</f>
        <v>0</v>
      </c>
      <c r="G736" s="124">
        <f>VLOOKUP(B736,A股数据库20240206!$B:$K,4,0)</f>
        <v>0</v>
      </c>
      <c r="H736" s="124">
        <f>VLOOKUP(B736,A股数据库20240206!$B:$K,5,0)</f>
        <v>0</v>
      </c>
      <c r="I736" s="104" t="str">
        <f>VLOOKUP(B736,A股数据库20240206!$B:$K,6,0)</f>
        <v>大金融</v>
      </c>
      <c r="J736" s="104">
        <f>VLOOKUP(B736,A股数据库20240206!$B:$K,7,0)</f>
        <v>0</v>
      </c>
      <c r="K736" s="104">
        <f>VLOOKUP(B736,A股数据库20240206!$B:$K,8,0)</f>
        <v>0</v>
      </c>
      <c r="L736" s="124">
        <f>VLOOKUP(B736,A股数据库20240206!$B:$K,9,0)</f>
        <v>0</v>
      </c>
      <c r="M736" s="124">
        <f>VLOOKUP(B736,A股数据库20240206!$B:$K,10,0)</f>
        <v>0</v>
      </c>
    </row>
    <row r="737" spans="1:13" ht="18" customHeight="1" x14ac:dyDescent="0.15">
      <c r="A737" s="120" t="s">
        <v>11042</v>
      </c>
      <c r="B737" s="121" t="s">
        <v>600</v>
      </c>
      <c r="C737" s="122">
        <v>83.57</v>
      </c>
      <c r="D737" s="123">
        <v>86.41</v>
      </c>
      <c r="E737" s="104" t="str">
        <f>VLOOKUP(B737,A股数据库20240206!$B:$K,2,0)</f>
        <v>大科技</v>
      </c>
      <c r="F737" s="104">
        <f>VLOOKUP(B737,A股数据库20240206!$B:$K,3,0)</f>
        <v>0</v>
      </c>
      <c r="G737" s="124">
        <f>VLOOKUP(B737,A股数据库20240206!$B:$K,4,0)</f>
        <v>0</v>
      </c>
      <c r="H737" s="124">
        <f>VLOOKUP(B737,A股数据库20240206!$B:$K,5,0)</f>
        <v>0</v>
      </c>
      <c r="I737" s="104" t="str">
        <f>VLOOKUP(B737,A股数据库20240206!$B:$K,6,0)</f>
        <v>电子</v>
      </c>
      <c r="J737" s="104">
        <f>VLOOKUP(B737,A股数据库20240206!$B:$K,7,0)</f>
        <v>0</v>
      </c>
      <c r="K737" s="104">
        <f>VLOOKUP(B737,A股数据库20240206!$B:$K,8,0)</f>
        <v>0</v>
      </c>
      <c r="L737" s="124">
        <f>VLOOKUP(B737,A股数据库20240206!$B:$K,9,0)</f>
        <v>0</v>
      </c>
      <c r="M737" s="124">
        <f>VLOOKUP(B737,A股数据库20240206!$B:$K,10,0)</f>
        <v>0</v>
      </c>
    </row>
    <row r="738" spans="1:13" ht="18" customHeight="1" x14ac:dyDescent="0.15">
      <c r="A738" s="120" t="s">
        <v>11043</v>
      </c>
      <c r="B738" s="121" t="s">
        <v>5950</v>
      </c>
      <c r="C738" s="122">
        <v>83.54</v>
      </c>
      <c r="D738" s="123">
        <v>79.92</v>
      </c>
      <c r="E738" s="104" t="str">
        <f>VLOOKUP(B738,A股数据库20240206!$B:$K,2,0)</f>
        <v>军工</v>
      </c>
      <c r="F738" s="104" t="str">
        <f>VLOOKUP(B738,A股数据库20240206!$B:$K,3,0)</f>
        <v>大科技</v>
      </c>
      <c r="G738" s="124">
        <f>VLOOKUP(B738,A股数据库20240206!$B:$K,4,0)</f>
        <v>0</v>
      </c>
      <c r="H738" s="124">
        <f>VLOOKUP(B738,A股数据库20240206!$B:$K,5,0)</f>
        <v>0</v>
      </c>
      <c r="I738" s="104" t="str">
        <f>VLOOKUP(B738,A股数据库20240206!$B:$K,6,0)</f>
        <v>军工</v>
      </c>
      <c r="J738" s="104">
        <f>VLOOKUP(B738,A股数据库20240206!$B:$K,7,0)</f>
        <v>0</v>
      </c>
      <c r="K738" s="104">
        <f>VLOOKUP(B738,A股数据库20240206!$B:$K,8,0)</f>
        <v>0</v>
      </c>
      <c r="L738" s="124">
        <f>VLOOKUP(B738,A股数据库20240206!$B:$K,9,0)</f>
        <v>0</v>
      </c>
      <c r="M738" s="124">
        <f>VLOOKUP(B738,A股数据库20240206!$B:$K,10,0)</f>
        <v>0</v>
      </c>
    </row>
    <row r="739" spans="1:13" ht="18" customHeight="1" x14ac:dyDescent="0.15">
      <c r="A739" s="120" t="s">
        <v>11044</v>
      </c>
      <c r="B739" s="121" t="s">
        <v>6734</v>
      </c>
      <c r="C739" s="122">
        <v>83.53</v>
      </c>
      <c r="D739" s="123">
        <v>84.52</v>
      </c>
      <c r="E739" s="104" t="str">
        <f>VLOOKUP(B739,A股数据库20240206!$B:$K,2,0)</f>
        <v>地产基建</v>
      </c>
      <c r="F739" s="104" t="str">
        <f>VLOOKUP(B739,A股数据库20240206!$B:$K,3,0)</f>
        <v>新能源</v>
      </c>
      <c r="G739" s="124">
        <f>VLOOKUP(B739,A股数据库20240206!$B:$K,4,0)</f>
        <v>0</v>
      </c>
      <c r="H739" s="124">
        <f>VLOOKUP(B739,A股数据库20240206!$B:$K,5,0)</f>
        <v>0</v>
      </c>
      <c r="I739" s="104" t="str">
        <f>VLOOKUP(B739,A股数据库20240206!$B:$K,6,0)</f>
        <v>房地产</v>
      </c>
      <c r="J739" s="104" t="str">
        <f>VLOOKUP(B739,A股数据库20240206!$B:$K,7,0)</f>
        <v>光伏</v>
      </c>
      <c r="K739" s="104">
        <f>VLOOKUP(B739,A股数据库20240206!$B:$K,8,0)</f>
        <v>0</v>
      </c>
      <c r="L739" s="124">
        <f>VLOOKUP(B739,A股数据库20240206!$B:$K,9,0)</f>
        <v>0</v>
      </c>
      <c r="M739" s="124">
        <f>VLOOKUP(B739,A股数据库20240206!$B:$K,10,0)</f>
        <v>0</v>
      </c>
    </row>
    <row r="740" spans="1:13" ht="18" customHeight="1" x14ac:dyDescent="0.15">
      <c r="A740" s="120" t="s">
        <v>11045</v>
      </c>
      <c r="B740" s="121" t="s">
        <v>636</v>
      </c>
      <c r="C740" s="122">
        <v>83.53</v>
      </c>
      <c r="D740" s="123">
        <v>95</v>
      </c>
      <c r="E740" s="104" t="str">
        <f>VLOOKUP(B740,A股数据库20240206!$B:$K,2,0)</f>
        <v>大消费</v>
      </c>
      <c r="F740" s="104">
        <f>VLOOKUP(B740,A股数据库20240206!$B:$K,3,0)</f>
        <v>0</v>
      </c>
      <c r="G740" s="124">
        <f>VLOOKUP(B740,A股数据库20240206!$B:$K,4,0)</f>
        <v>0</v>
      </c>
      <c r="H740" s="124">
        <f>VLOOKUP(B740,A股数据库20240206!$B:$K,5,0)</f>
        <v>0</v>
      </c>
      <c r="I740" s="104" t="str">
        <f>VLOOKUP(B740,A股数据库20240206!$B:$K,6,0)</f>
        <v>商贸零售</v>
      </c>
      <c r="J740" s="104">
        <f>VLOOKUP(B740,A股数据库20240206!$B:$K,7,0)</f>
        <v>0</v>
      </c>
      <c r="K740" s="104">
        <f>VLOOKUP(B740,A股数据库20240206!$B:$K,8,0)</f>
        <v>0</v>
      </c>
      <c r="L740" s="124">
        <f>VLOOKUP(B740,A股数据库20240206!$B:$K,9,0)</f>
        <v>0</v>
      </c>
      <c r="M740" s="124">
        <f>VLOOKUP(B740,A股数据库20240206!$B:$K,10,0)</f>
        <v>0</v>
      </c>
    </row>
    <row r="741" spans="1:13" ht="18" customHeight="1" x14ac:dyDescent="0.15">
      <c r="A741" s="120" t="s">
        <v>11046</v>
      </c>
      <c r="B741" s="121" t="s">
        <v>6332</v>
      </c>
      <c r="C741" s="122">
        <v>83.51</v>
      </c>
      <c r="D741" s="123">
        <v>88.53</v>
      </c>
      <c r="E741" s="104" t="str">
        <f>VLOOKUP(B741,A股数据库20240206!$B:$K,2,0)</f>
        <v>乡村振兴</v>
      </c>
      <c r="F741" s="104">
        <f>VLOOKUP(B741,A股数据库20240206!$B:$K,3,0)</f>
        <v>0</v>
      </c>
      <c r="G741" s="124">
        <f>VLOOKUP(B741,A股数据库20240206!$B:$K,4,0)</f>
        <v>0</v>
      </c>
      <c r="H741" s="124">
        <f>VLOOKUP(B741,A股数据库20240206!$B:$K,5,0)</f>
        <v>0</v>
      </c>
      <c r="I741" s="104" t="str">
        <f>VLOOKUP(B741,A股数据库20240206!$B:$K,6,0)</f>
        <v>乡村振兴</v>
      </c>
      <c r="J741" s="104">
        <f>VLOOKUP(B741,A股数据库20240206!$B:$K,7,0)</f>
        <v>0</v>
      </c>
      <c r="K741" s="104">
        <f>VLOOKUP(B741,A股数据库20240206!$B:$K,8,0)</f>
        <v>0</v>
      </c>
      <c r="L741" s="124">
        <f>VLOOKUP(B741,A股数据库20240206!$B:$K,9,0)</f>
        <v>0</v>
      </c>
      <c r="M741" s="124">
        <f>VLOOKUP(B741,A股数据库20240206!$B:$K,10,0)</f>
        <v>0</v>
      </c>
    </row>
    <row r="742" spans="1:13" ht="18" customHeight="1" x14ac:dyDescent="0.15">
      <c r="A742" s="120" t="s">
        <v>11047</v>
      </c>
      <c r="B742" s="121" t="s">
        <v>9745</v>
      </c>
      <c r="C742" s="122">
        <v>83.49</v>
      </c>
      <c r="D742" s="123">
        <v>80.95</v>
      </c>
      <c r="E742" s="104" t="str">
        <f>VLOOKUP(B742,A股数据库20240206!$B:$K,2,0)</f>
        <v>医药生物</v>
      </c>
      <c r="F742" s="104">
        <f>VLOOKUP(B742,A股数据库20240206!$B:$K,3,0)</f>
        <v>0</v>
      </c>
      <c r="G742" s="124">
        <f>VLOOKUP(B742,A股数据库20240206!$B:$K,4,0)</f>
        <v>0</v>
      </c>
      <c r="H742" s="124">
        <f>VLOOKUP(B742,A股数据库20240206!$B:$K,5,0)</f>
        <v>0</v>
      </c>
      <c r="I742" s="104" t="str">
        <f>VLOOKUP(B742,A股数据库20240206!$B:$K,6,0)</f>
        <v>医药生物</v>
      </c>
      <c r="J742" s="104" t="str">
        <f>VLOOKUP(B742,A股数据库20240206!$B:$K,7,0)</f>
        <v>美容护理</v>
      </c>
      <c r="K742" s="104">
        <f>VLOOKUP(B742,A股数据库20240206!$B:$K,8,0)</f>
        <v>0</v>
      </c>
      <c r="L742" s="124">
        <f>VLOOKUP(B742,A股数据库20240206!$B:$K,9,0)</f>
        <v>0</v>
      </c>
      <c r="M742" s="124">
        <f>VLOOKUP(B742,A股数据库20240206!$B:$K,10,0)</f>
        <v>0</v>
      </c>
    </row>
    <row r="743" spans="1:13" ht="18" customHeight="1" x14ac:dyDescent="0.15">
      <c r="A743" s="120" t="s">
        <v>11048</v>
      </c>
      <c r="B743" s="121" t="s">
        <v>6840</v>
      </c>
      <c r="C743" s="122">
        <v>83.49</v>
      </c>
      <c r="D743" s="123">
        <v>77.42</v>
      </c>
      <c r="E743" s="104" t="str">
        <f>VLOOKUP(B743,A股数据库20240206!$B:$K,2,0)</f>
        <v>周期</v>
      </c>
      <c r="F743" s="104">
        <f>VLOOKUP(B743,A股数据库20240206!$B:$K,3,0)</f>
        <v>0</v>
      </c>
      <c r="G743" s="124">
        <f>VLOOKUP(B743,A股数据库20240206!$B:$K,4,0)</f>
        <v>0</v>
      </c>
      <c r="H743" s="124">
        <f>VLOOKUP(B743,A股数据库20240206!$B:$K,5,0)</f>
        <v>0</v>
      </c>
      <c r="I743" s="104" t="str">
        <f>VLOOKUP(B743,A股数据库20240206!$B:$K,6,0)</f>
        <v>油气</v>
      </c>
      <c r="J743" s="104" t="str">
        <f>VLOOKUP(B743,A股数据库20240206!$B:$K,7,0)</f>
        <v>化工</v>
      </c>
      <c r="K743" s="104">
        <f>VLOOKUP(B743,A股数据库20240206!$B:$K,8,0)</f>
        <v>0</v>
      </c>
      <c r="L743" s="124">
        <f>VLOOKUP(B743,A股数据库20240206!$B:$K,9,0)</f>
        <v>0</v>
      </c>
      <c r="M743" s="124">
        <f>VLOOKUP(B743,A股数据库20240206!$B:$K,10,0)</f>
        <v>0</v>
      </c>
    </row>
    <row r="744" spans="1:13" ht="18" customHeight="1" x14ac:dyDescent="0.15">
      <c r="A744" s="120" t="s">
        <v>11049</v>
      </c>
      <c r="B744" s="121" t="s">
        <v>6736</v>
      </c>
      <c r="C744" s="122">
        <v>83.38</v>
      </c>
      <c r="D744" s="123">
        <v>43.61</v>
      </c>
      <c r="E744" s="104" t="str">
        <f>VLOOKUP(B744,A股数据库20240206!$B:$K,2,0)</f>
        <v>大金融</v>
      </c>
      <c r="F744" s="104">
        <f>VLOOKUP(B744,A股数据库20240206!$B:$K,3,0)</f>
        <v>0</v>
      </c>
      <c r="G744" s="124">
        <f>VLOOKUP(B744,A股数据库20240206!$B:$K,4,0)</f>
        <v>0</v>
      </c>
      <c r="H744" s="124">
        <f>VLOOKUP(B744,A股数据库20240206!$B:$K,5,0)</f>
        <v>0</v>
      </c>
      <c r="I744" s="104" t="str">
        <f>VLOOKUP(B744,A股数据库20240206!$B:$K,6,0)</f>
        <v>大金融</v>
      </c>
      <c r="J744" s="104">
        <f>VLOOKUP(B744,A股数据库20240206!$B:$K,7,0)</f>
        <v>0</v>
      </c>
      <c r="K744" s="104">
        <f>VLOOKUP(B744,A股数据库20240206!$B:$K,8,0)</f>
        <v>0</v>
      </c>
      <c r="L744" s="124">
        <f>VLOOKUP(B744,A股数据库20240206!$B:$K,9,0)</f>
        <v>0</v>
      </c>
      <c r="M744" s="124">
        <f>VLOOKUP(B744,A股数据库20240206!$B:$K,10,0)</f>
        <v>0</v>
      </c>
    </row>
    <row r="745" spans="1:13" ht="18" customHeight="1" x14ac:dyDescent="0.15">
      <c r="A745" s="120" t="s">
        <v>11050</v>
      </c>
      <c r="B745" s="121" t="s">
        <v>2198</v>
      </c>
      <c r="C745" s="122">
        <v>83.36</v>
      </c>
      <c r="D745" s="123">
        <v>89.56</v>
      </c>
      <c r="E745" s="104" t="str">
        <f>VLOOKUP(B745,A股数据库20240206!$B:$K,2,0)</f>
        <v>大科技</v>
      </c>
      <c r="F745" s="104">
        <f>VLOOKUP(B745,A股数据库20240206!$B:$K,3,0)</f>
        <v>0</v>
      </c>
      <c r="G745" s="124">
        <f>VLOOKUP(B745,A股数据库20240206!$B:$K,4,0)</f>
        <v>0</v>
      </c>
      <c r="H745" s="124">
        <f>VLOOKUP(B745,A股数据库20240206!$B:$K,5,0)</f>
        <v>0</v>
      </c>
      <c r="I745" s="104" t="str">
        <f>VLOOKUP(B745,A股数据库20240206!$B:$K,6,0)</f>
        <v>传媒</v>
      </c>
      <c r="J745" s="104">
        <f>VLOOKUP(B745,A股数据库20240206!$B:$K,7,0)</f>
        <v>0</v>
      </c>
      <c r="K745" s="104">
        <f>VLOOKUP(B745,A股数据库20240206!$B:$K,8,0)</f>
        <v>0</v>
      </c>
      <c r="L745" s="124">
        <f>VLOOKUP(B745,A股数据库20240206!$B:$K,9,0)</f>
        <v>0</v>
      </c>
      <c r="M745" s="124">
        <f>VLOOKUP(B745,A股数据库20240206!$B:$K,10,0)</f>
        <v>0</v>
      </c>
    </row>
    <row r="746" spans="1:13" ht="18" customHeight="1" x14ac:dyDescent="0.15">
      <c r="A746" s="120" t="s">
        <v>11051</v>
      </c>
      <c r="B746" s="121" t="s">
        <v>5312</v>
      </c>
      <c r="C746" s="122">
        <v>83.33</v>
      </c>
      <c r="D746" s="123">
        <v>63.45</v>
      </c>
      <c r="E746" s="104" t="str">
        <f>VLOOKUP(B746,A股数据库20240206!$B:$K,2,0)</f>
        <v>公用事业</v>
      </c>
      <c r="F746" s="104">
        <f>VLOOKUP(B746,A股数据库20240206!$B:$K,3,0)</f>
        <v>0</v>
      </c>
      <c r="G746" s="124">
        <f>VLOOKUP(B746,A股数据库20240206!$B:$K,4,0)</f>
        <v>0</v>
      </c>
      <c r="H746" s="124">
        <f>VLOOKUP(B746,A股数据库20240206!$B:$K,5,0)</f>
        <v>0</v>
      </c>
      <c r="I746" s="104" t="str">
        <f>VLOOKUP(B746,A股数据库20240206!$B:$K,6,0)</f>
        <v>节能环保</v>
      </c>
      <c r="J746" s="104">
        <f>VLOOKUP(B746,A股数据库20240206!$B:$K,7,0)</f>
        <v>0</v>
      </c>
      <c r="K746" s="104">
        <f>VLOOKUP(B746,A股数据库20240206!$B:$K,8,0)</f>
        <v>0</v>
      </c>
      <c r="L746" s="124">
        <f>VLOOKUP(B746,A股数据库20240206!$B:$K,9,0)</f>
        <v>0</v>
      </c>
      <c r="M746" s="124">
        <f>VLOOKUP(B746,A股数据库20240206!$B:$K,10,0)</f>
        <v>0</v>
      </c>
    </row>
    <row r="747" spans="1:13" ht="18" customHeight="1" x14ac:dyDescent="0.15">
      <c r="A747" s="120" t="s">
        <v>11052</v>
      </c>
      <c r="B747" s="121" t="s">
        <v>394</v>
      </c>
      <c r="C747" s="122">
        <v>83.31</v>
      </c>
      <c r="D747" s="123">
        <v>87.34</v>
      </c>
      <c r="E747" s="104" t="str">
        <f>VLOOKUP(B747,A股数据库20240206!$B:$K,2,0)</f>
        <v>大消费</v>
      </c>
      <c r="F747" s="104">
        <f>VLOOKUP(B747,A股数据库20240206!$B:$K,3,0)</f>
        <v>0</v>
      </c>
      <c r="G747" s="124">
        <f>VLOOKUP(B747,A股数据库20240206!$B:$K,4,0)</f>
        <v>0</v>
      </c>
      <c r="H747" s="124">
        <f>VLOOKUP(B747,A股数据库20240206!$B:$K,5,0)</f>
        <v>0</v>
      </c>
      <c r="I747" s="104" t="str">
        <f>VLOOKUP(B747,A股数据库20240206!$B:$K,6,0)</f>
        <v>食品饮料</v>
      </c>
      <c r="J747" s="104">
        <f>VLOOKUP(B747,A股数据库20240206!$B:$K,7,0)</f>
        <v>0</v>
      </c>
      <c r="K747" s="104">
        <f>VLOOKUP(B747,A股数据库20240206!$B:$K,8,0)</f>
        <v>0</v>
      </c>
      <c r="L747" s="124">
        <f>VLOOKUP(B747,A股数据库20240206!$B:$K,9,0)</f>
        <v>0</v>
      </c>
      <c r="M747" s="124">
        <f>VLOOKUP(B747,A股数据库20240206!$B:$K,10,0)</f>
        <v>0</v>
      </c>
    </row>
    <row r="748" spans="1:13" ht="18" customHeight="1" x14ac:dyDescent="0.15">
      <c r="A748" s="120" t="s">
        <v>11053</v>
      </c>
      <c r="B748" s="121" t="s">
        <v>7166</v>
      </c>
      <c r="C748" s="122">
        <v>83.3</v>
      </c>
      <c r="D748" s="123">
        <v>77.61</v>
      </c>
      <c r="E748" s="104" t="str">
        <f>VLOOKUP(B748,A股数据库20240206!$B:$K,2,0)</f>
        <v>公用事业</v>
      </c>
      <c r="F748" s="104">
        <f>VLOOKUP(B748,A股数据库20240206!$B:$K,3,0)</f>
        <v>0</v>
      </c>
      <c r="G748" s="124">
        <f>VLOOKUP(B748,A股数据库20240206!$B:$K,4,0)</f>
        <v>0</v>
      </c>
      <c r="H748" s="124">
        <f>VLOOKUP(B748,A股数据库20240206!$B:$K,5,0)</f>
        <v>0</v>
      </c>
      <c r="I748" s="104" t="str">
        <f>VLOOKUP(B748,A股数据库20240206!$B:$K,6,0)</f>
        <v>节能环保</v>
      </c>
      <c r="J748" s="104">
        <f>VLOOKUP(B748,A股数据库20240206!$B:$K,7,0)</f>
        <v>0</v>
      </c>
      <c r="K748" s="104">
        <f>VLOOKUP(B748,A股数据库20240206!$B:$K,8,0)</f>
        <v>0</v>
      </c>
      <c r="L748" s="124">
        <f>VLOOKUP(B748,A股数据库20240206!$B:$K,9,0)</f>
        <v>0</v>
      </c>
      <c r="M748" s="124">
        <f>VLOOKUP(B748,A股数据库20240206!$B:$K,10,0)</f>
        <v>0</v>
      </c>
    </row>
    <row r="749" spans="1:13" ht="18" customHeight="1" x14ac:dyDescent="0.15">
      <c r="A749" s="120" t="s">
        <v>11054</v>
      </c>
      <c r="B749" s="121" t="s">
        <v>2054</v>
      </c>
      <c r="C749" s="122">
        <v>83.28</v>
      </c>
      <c r="D749" s="123">
        <v>80.8</v>
      </c>
      <c r="E749" s="104" t="str">
        <f>VLOOKUP(B749,A股数据库20240206!$B:$K,2,0)</f>
        <v>周期</v>
      </c>
      <c r="F749" s="104">
        <f>VLOOKUP(B749,A股数据库20240206!$B:$K,3,0)</f>
        <v>0</v>
      </c>
      <c r="G749" s="124" t="str">
        <f>VLOOKUP(B749,A股数据库20240206!$B:$K,4,0)</f>
        <v>地产基建</v>
      </c>
      <c r="H749" s="124">
        <f>VLOOKUP(B749,A股数据库20240206!$B:$K,5,0)</f>
        <v>0</v>
      </c>
      <c r="I749" s="104" t="str">
        <f>VLOOKUP(B749,A股数据库20240206!$B:$K,6,0)</f>
        <v>钢铁</v>
      </c>
      <c r="J749" s="104">
        <f>VLOOKUP(B749,A股数据库20240206!$B:$K,7,0)</f>
        <v>0</v>
      </c>
      <c r="K749" s="104">
        <f>VLOOKUP(B749,A股数据库20240206!$B:$K,8,0)</f>
        <v>0</v>
      </c>
      <c r="L749" s="124">
        <f>VLOOKUP(B749,A股数据库20240206!$B:$K,9,0)</f>
        <v>0</v>
      </c>
      <c r="M749" s="124">
        <f>VLOOKUP(B749,A股数据库20240206!$B:$K,10,0)</f>
        <v>0</v>
      </c>
    </row>
    <row r="750" spans="1:13" ht="18" customHeight="1" x14ac:dyDescent="0.15">
      <c r="A750" s="120" t="s">
        <v>11055</v>
      </c>
      <c r="B750" s="121" t="s">
        <v>5302</v>
      </c>
      <c r="C750" s="122">
        <v>83.26</v>
      </c>
      <c r="D750" s="123">
        <v>74.819999999999993</v>
      </c>
      <c r="E750" s="104" t="str">
        <f>VLOOKUP(B750,A股数据库20240206!$B:$K,2,0)</f>
        <v>新能源</v>
      </c>
      <c r="F750" s="104">
        <f>VLOOKUP(B750,A股数据库20240206!$B:$K,3,0)</f>
        <v>0</v>
      </c>
      <c r="G750" s="124">
        <f>VLOOKUP(B750,A股数据库20240206!$B:$K,4,0)</f>
        <v>0</v>
      </c>
      <c r="H750" s="124">
        <f>VLOOKUP(B750,A股数据库20240206!$B:$K,5,0)</f>
        <v>0</v>
      </c>
      <c r="I750" s="104" t="str">
        <f>VLOOKUP(B750,A股数据库20240206!$B:$K,6,0)</f>
        <v>光伏</v>
      </c>
      <c r="J750" s="104">
        <f>VLOOKUP(B750,A股数据库20240206!$B:$K,7,0)</f>
        <v>0</v>
      </c>
      <c r="K750" s="104">
        <f>VLOOKUP(B750,A股数据库20240206!$B:$K,8,0)</f>
        <v>0</v>
      </c>
      <c r="L750" s="124">
        <f>VLOOKUP(B750,A股数据库20240206!$B:$K,9,0)</f>
        <v>0</v>
      </c>
      <c r="M750" s="124">
        <f>VLOOKUP(B750,A股数据库20240206!$B:$K,10,0)</f>
        <v>0</v>
      </c>
    </row>
    <row r="751" spans="1:13" ht="18" customHeight="1" x14ac:dyDescent="0.15">
      <c r="A751" s="120" t="s">
        <v>11056</v>
      </c>
      <c r="B751" s="121" t="s">
        <v>940</v>
      </c>
      <c r="C751" s="122">
        <v>83.25</v>
      </c>
      <c r="D751" s="123">
        <v>81.52</v>
      </c>
      <c r="E751" s="104" t="str">
        <f>VLOOKUP(B751,A股数据库20240206!$B:$K,2,0)</f>
        <v>大科技</v>
      </c>
      <c r="F751" s="104">
        <f>VLOOKUP(B751,A股数据库20240206!$B:$K,3,0)</f>
        <v>0</v>
      </c>
      <c r="G751" s="124">
        <f>VLOOKUP(B751,A股数据库20240206!$B:$K,4,0)</f>
        <v>0</v>
      </c>
      <c r="H751" s="124">
        <f>VLOOKUP(B751,A股数据库20240206!$B:$K,5,0)</f>
        <v>0</v>
      </c>
      <c r="I751" s="104" t="str">
        <f>VLOOKUP(B751,A股数据库20240206!$B:$K,6,0)</f>
        <v>通信</v>
      </c>
      <c r="J751" s="104">
        <f>VLOOKUP(B751,A股数据库20240206!$B:$K,7,0)</f>
        <v>0</v>
      </c>
      <c r="K751" s="104">
        <f>VLOOKUP(B751,A股数据库20240206!$B:$K,8,0)</f>
        <v>0</v>
      </c>
      <c r="L751" s="124">
        <f>VLOOKUP(B751,A股数据库20240206!$B:$K,9,0)</f>
        <v>0</v>
      </c>
      <c r="M751" s="124">
        <f>VLOOKUP(B751,A股数据库20240206!$B:$K,10,0)</f>
        <v>0</v>
      </c>
    </row>
    <row r="752" spans="1:13" ht="18" customHeight="1" x14ac:dyDescent="0.15">
      <c r="A752" s="120" t="s">
        <v>11057</v>
      </c>
      <c r="B752" s="121" t="s">
        <v>308</v>
      </c>
      <c r="C752" s="122">
        <v>83.25</v>
      </c>
      <c r="D752" s="123">
        <v>70.150000000000006</v>
      </c>
      <c r="E752" s="104" t="str">
        <f>VLOOKUP(B752,A股数据库20240206!$B:$K,2,0)</f>
        <v>地产基建</v>
      </c>
      <c r="F752" s="104">
        <f>VLOOKUP(B752,A股数据库20240206!$B:$K,3,0)</f>
        <v>0</v>
      </c>
      <c r="G752" s="124">
        <f>VLOOKUP(B752,A股数据库20240206!$B:$K,4,0)</f>
        <v>0</v>
      </c>
      <c r="H752" s="124">
        <f>VLOOKUP(B752,A股数据库20240206!$B:$K,5,0)</f>
        <v>0</v>
      </c>
      <c r="I752" s="104" t="str">
        <f>VLOOKUP(B752,A股数据库20240206!$B:$K,6,0)</f>
        <v>房地产</v>
      </c>
      <c r="J752" s="104">
        <f>VLOOKUP(B752,A股数据库20240206!$B:$K,7,0)</f>
        <v>0</v>
      </c>
      <c r="K752" s="104">
        <f>VLOOKUP(B752,A股数据库20240206!$B:$K,8,0)</f>
        <v>0</v>
      </c>
      <c r="L752" s="124">
        <f>VLOOKUP(B752,A股数据库20240206!$B:$K,9,0)</f>
        <v>0</v>
      </c>
      <c r="M752" s="124">
        <f>VLOOKUP(B752,A股数据库20240206!$B:$K,10,0)</f>
        <v>0</v>
      </c>
    </row>
    <row r="753" spans="1:13" ht="18" hidden="1" customHeight="1" x14ac:dyDescent="0.15">
      <c r="A753" s="120" t="s">
        <v>11058</v>
      </c>
      <c r="B753" s="121" t="s">
        <v>11059</v>
      </c>
      <c r="C753" s="122">
        <v>83.19</v>
      </c>
      <c r="D753" s="123">
        <v>80.510000000000005</v>
      </c>
      <c r="E753" s="104" t="e">
        <f>VLOOKUP(B753,A股数据库20240206!$B:$K,2,0)</f>
        <v>#N/A</v>
      </c>
      <c r="F753" s="104" t="e">
        <f>VLOOKUP(B753,A股数据库20240206!$B:$K,3,0)</f>
        <v>#N/A</v>
      </c>
      <c r="G753" s="124" t="e">
        <f>VLOOKUP(B753,A股数据库20240206!$B:$K,4,0)</f>
        <v>#N/A</v>
      </c>
      <c r="H753" s="124" t="e">
        <f>VLOOKUP(B753,A股数据库20240206!$B:$K,5,0)</f>
        <v>#N/A</v>
      </c>
      <c r="I753" s="104" t="e">
        <f>VLOOKUP(B753,A股数据库20240206!$B:$K,6,0)</f>
        <v>#N/A</v>
      </c>
      <c r="J753" s="104" t="e">
        <f>VLOOKUP(B753,A股数据库20240206!$B:$K,7,0)</f>
        <v>#N/A</v>
      </c>
      <c r="K753" s="104" t="e">
        <f>VLOOKUP(B753,A股数据库20240206!$B:$K,8,0)</f>
        <v>#N/A</v>
      </c>
      <c r="L753" s="124" t="e">
        <f>VLOOKUP(B753,A股数据库20240206!$B:$K,9,0)</f>
        <v>#N/A</v>
      </c>
      <c r="M753" s="124" t="e">
        <f>VLOOKUP(B753,A股数据库20240206!$B:$K,10,0)</f>
        <v>#N/A</v>
      </c>
    </row>
    <row r="754" spans="1:13" ht="18" customHeight="1" x14ac:dyDescent="0.15">
      <c r="A754" s="120" t="s">
        <v>11060</v>
      </c>
      <c r="B754" s="121" t="s">
        <v>8442</v>
      </c>
      <c r="C754" s="122">
        <v>83.18</v>
      </c>
      <c r="D754" s="123">
        <v>85.68</v>
      </c>
      <c r="E754" s="104" t="str">
        <f>VLOOKUP(B754,A股数据库20240206!$B:$K,2,0)</f>
        <v>运输业</v>
      </c>
      <c r="F754" s="104">
        <f>VLOOKUP(B754,A股数据库20240206!$B:$K,3,0)</f>
        <v>0</v>
      </c>
      <c r="G754" s="124">
        <f>VLOOKUP(B754,A股数据库20240206!$B:$K,4,0)</f>
        <v>0</v>
      </c>
      <c r="H754" s="124">
        <f>VLOOKUP(B754,A股数据库20240206!$B:$K,5,0)</f>
        <v>0</v>
      </c>
      <c r="I754" s="104" t="str">
        <f>VLOOKUP(B754,A股数据库20240206!$B:$K,6,0)</f>
        <v>运输业</v>
      </c>
      <c r="J754" s="104">
        <f>VLOOKUP(B754,A股数据库20240206!$B:$K,7,0)</f>
        <v>0</v>
      </c>
      <c r="K754" s="104">
        <f>VLOOKUP(B754,A股数据库20240206!$B:$K,8,0)</f>
        <v>0</v>
      </c>
      <c r="L754" s="124">
        <f>VLOOKUP(B754,A股数据库20240206!$B:$K,9,0)</f>
        <v>0</v>
      </c>
      <c r="M754" s="124">
        <f>VLOOKUP(B754,A股数据库20240206!$B:$K,10,0)</f>
        <v>0</v>
      </c>
    </row>
    <row r="755" spans="1:13" ht="18" customHeight="1" x14ac:dyDescent="0.15">
      <c r="A755" s="120" t="s">
        <v>11061</v>
      </c>
      <c r="B755" s="121" t="s">
        <v>3300</v>
      </c>
      <c r="C755" s="122">
        <v>83.17</v>
      </c>
      <c r="D755" s="123">
        <v>91.2</v>
      </c>
      <c r="E755" s="104" t="str">
        <f>VLOOKUP(B755,A股数据库20240206!$B:$K,2,0)</f>
        <v>大消费</v>
      </c>
      <c r="F755" s="104">
        <f>VLOOKUP(B755,A股数据库20240206!$B:$K,3,0)</f>
        <v>0</v>
      </c>
      <c r="G755" s="124">
        <f>VLOOKUP(B755,A股数据库20240206!$B:$K,4,0)</f>
        <v>0</v>
      </c>
      <c r="H755" s="124">
        <f>VLOOKUP(B755,A股数据库20240206!$B:$K,5,0)</f>
        <v>0</v>
      </c>
      <c r="I755" s="104" t="str">
        <f>VLOOKUP(B755,A股数据库20240206!$B:$K,6,0)</f>
        <v>食品饮料</v>
      </c>
      <c r="J755" s="104">
        <f>VLOOKUP(B755,A股数据库20240206!$B:$K,7,0)</f>
        <v>0</v>
      </c>
      <c r="K755" s="104">
        <f>VLOOKUP(B755,A股数据库20240206!$B:$K,8,0)</f>
        <v>0</v>
      </c>
      <c r="L755" s="124">
        <f>VLOOKUP(B755,A股数据库20240206!$B:$K,9,0)</f>
        <v>0</v>
      </c>
      <c r="M755" s="124">
        <f>VLOOKUP(B755,A股数据库20240206!$B:$K,10,0)</f>
        <v>0</v>
      </c>
    </row>
    <row r="756" spans="1:13" ht="18" customHeight="1" x14ac:dyDescent="0.15">
      <c r="A756" s="120" t="s">
        <v>11062</v>
      </c>
      <c r="B756" s="121" t="s">
        <v>121</v>
      </c>
      <c r="C756" s="122">
        <v>83.13</v>
      </c>
      <c r="D756" s="123">
        <v>13.38</v>
      </c>
      <c r="E756" s="104" t="str">
        <f>VLOOKUP(B756,A股数据库20240206!$B:$K,2,0)</f>
        <v>大消费</v>
      </c>
      <c r="F756" s="104" t="str">
        <f>VLOOKUP(B756,A股数据库20240206!$B:$K,3,0)</f>
        <v>新能源</v>
      </c>
      <c r="G756" s="124">
        <f>VLOOKUP(B756,A股数据库20240206!$B:$K,4,0)</f>
        <v>0</v>
      </c>
      <c r="H756" s="124">
        <f>VLOOKUP(B756,A股数据库20240206!$B:$K,5,0)</f>
        <v>0</v>
      </c>
      <c r="I756" s="104" t="str">
        <f>VLOOKUP(B756,A股数据库20240206!$B:$K,6,0)</f>
        <v>饰品</v>
      </c>
      <c r="J756" s="104" t="str">
        <f>VLOOKUP(B756,A股数据库20240206!$B:$K,7,0)</f>
        <v>电池</v>
      </c>
      <c r="K756" s="104" t="str">
        <f>VLOOKUP(B756,A股数据库20240206!$B:$K,8,0)</f>
        <v>两轮车</v>
      </c>
      <c r="L756" s="124">
        <f>VLOOKUP(B756,A股数据库20240206!$B:$K,9,0)</f>
        <v>0</v>
      </c>
      <c r="M756" s="124">
        <f>VLOOKUP(B756,A股数据库20240206!$B:$K,10,0)</f>
        <v>0</v>
      </c>
    </row>
    <row r="757" spans="1:13" ht="18" customHeight="1" x14ac:dyDescent="0.15">
      <c r="A757" s="120" t="s">
        <v>11063</v>
      </c>
      <c r="B757" s="121" t="s">
        <v>8738</v>
      </c>
      <c r="C757" s="122">
        <v>83.12</v>
      </c>
      <c r="D757" s="123">
        <v>81.09</v>
      </c>
      <c r="E757" s="104" t="str">
        <f>VLOOKUP(B757,A股数据库20240206!$B:$K,2,0)</f>
        <v>地产基建</v>
      </c>
      <c r="F757" s="104" t="str">
        <f>VLOOKUP(B757,A股数据库20240206!$B:$K,3,0)</f>
        <v>大消费</v>
      </c>
      <c r="G757" s="124">
        <f>VLOOKUP(B757,A股数据库20240206!$B:$K,4,0)</f>
        <v>0</v>
      </c>
      <c r="H757" s="124">
        <f>VLOOKUP(B757,A股数据库20240206!$B:$K,5,0)</f>
        <v>0</v>
      </c>
      <c r="I757" s="104" t="str">
        <f>VLOOKUP(B757,A股数据库20240206!$B:$K,6,0)</f>
        <v>基建</v>
      </c>
      <c r="J757" s="104" t="str">
        <f>VLOOKUP(B757,A股数据库20240206!$B:$K,7,0)</f>
        <v>家居用品</v>
      </c>
      <c r="K757" s="104">
        <f>VLOOKUP(B757,A股数据库20240206!$B:$K,8,0)</f>
        <v>0</v>
      </c>
      <c r="L757" s="124">
        <f>VLOOKUP(B757,A股数据库20240206!$B:$K,9,0)</f>
        <v>0</v>
      </c>
      <c r="M757" s="124">
        <f>VLOOKUP(B757,A股数据库20240206!$B:$K,10,0)</f>
        <v>0</v>
      </c>
    </row>
    <row r="758" spans="1:13" ht="18" hidden="1" customHeight="1" x14ac:dyDescent="0.15">
      <c r="A758" s="120" t="s">
        <v>11064</v>
      </c>
      <c r="B758" s="121" t="s">
        <v>11065</v>
      </c>
      <c r="C758" s="122">
        <v>83.1</v>
      </c>
      <c r="D758" s="123">
        <v>75.78</v>
      </c>
      <c r="E758" s="104" t="e">
        <f>VLOOKUP(B758,A股数据库20240206!$B:$K,2,0)</f>
        <v>#N/A</v>
      </c>
      <c r="F758" s="104" t="e">
        <f>VLOOKUP(B758,A股数据库20240206!$B:$K,3,0)</f>
        <v>#N/A</v>
      </c>
      <c r="G758" s="124" t="e">
        <f>VLOOKUP(B758,A股数据库20240206!$B:$K,4,0)</f>
        <v>#N/A</v>
      </c>
      <c r="H758" s="124" t="e">
        <f>VLOOKUP(B758,A股数据库20240206!$B:$K,5,0)</f>
        <v>#N/A</v>
      </c>
      <c r="I758" s="104" t="e">
        <f>VLOOKUP(B758,A股数据库20240206!$B:$K,6,0)</f>
        <v>#N/A</v>
      </c>
      <c r="J758" s="104" t="e">
        <f>VLOOKUP(B758,A股数据库20240206!$B:$K,7,0)</f>
        <v>#N/A</v>
      </c>
      <c r="K758" s="104" t="e">
        <f>VLOOKUP(B758,A股数据库20240206!$B:$K,8,0)</f>
        <v>#N/A</v>
      </c>
      <c r="L758" s="124" t="e">
        <f>VLOOKUP(B758,A股数据库20240206!$B:$K,9,0)</f>
        <v>#N/A</v>
      </c>
      <c r="M758" s="124" t="e">
        <f>VLOOKUP(B758,A股数据库20240206!$B:$K,10,0)</f>
        <v>#N/A</v>
      </c>
    </row>
    <row r="759" spans="1:13" ht="18" customHeight="1" x14ac:dyDescent="0.15">
      <c r="A759" s="120" t="s">
        <v>11066</v>
      </c>
      <c r="B759" s="121" t="s">
        <v>7192</v>
      </c>
      <c r="C759" s="122">
        <v>83.06</v>
      </c>
      <c r="D759" s="123">
        <v>75.989999999999995</v>
      </c>
      <c r="E759" s="104" t="str">
        <f>VLOOKUP(B759,A股数据库20240206!$B:$K,2,0)</f>
        <v>周期</v>
      </c>
      <c r="F759" s="104">
        <f>VLOOKUP(B759,A股数据库20240206!$B:$K,3,0)</f>
        <v>0</v>
      </c>
      <c r="G759" s="124">
        <f>VLOOKUP(B759,A股数据库20240206!$B:$K,4,0)</f>
        <v>0</v>
      </c>
      <c r="H759" s="124">
        <f>VLOOKUP(B759,A股数据库20240206!$B:$K,5,0)</f>
        <v>0</v>
      </c>
      <c r="I759" s="104" t="str">
        <f>VLOOKUP(B759,A股数据库20240206!$B:$K,6,0)</f>
        <v>有色金属</v>
      </c>
      <c r="J759" s="104">
        <f>VLOOKUP(B759,A股数据库20240206!$B:$K,7,0)</f>
        <v>0</v>
      </c>
      <c r="K759" s="104">
        <f>VLOOKUP(B759,A股数据库20240206!$B:$K,8,0)</f>
        <v>0</v>
      </c>
      <c r="L759" s="124">
        <f>VLOOKUP(B759,A股数据库20240206!$B:$K,9,0)</f>
        <v>0</v>
      </c>
      <c r="M759" s="124">
        <f>VLOOKUP(B759,A股数据库20240206!$B:$K,10,0)</f>
        <v>0</v>
      </c>
    </row>
    <row r="760" spans="1:13" ht="18" customHeight="1" x14ac:dyDescent="0.15">
      <c r="A760" s="120" t="s">
        <v>11067</v>
      </c>
      <c r="B760" s="121" t="s">
        <v>6074</v>
      </c>
      <c r="C760" s="122">
        <v>83</v>
      </c>
      <c r="D760" s="123">
        <v>86.69</v>
      </c>
      <c r="E760" s="104" t="str">
        <f>VLOOKUP(B760,A股数据库20240206!$B:$K,2,0)</f>
        <v>医药生物</v>
      </c>
      <c r="F760" s="104">
        <f>VLOOKUP(B760,A股数据库20240206!$B:$K,3,0)</f>
        <v>0</v>
      </c>
      <c r="G760" s="124">
        <f>VLOOKUP(B760,A股数据库20240206!$B:$K,4,0)</f>
        <v>0</v>
      </c>
      <c r="H760" s="124">
        <f>VLOOKUP(B760,A股数据库20240206!$B:$K,5,0)</f>
        <v>0</v>
      </c>
      <c r="I760" s="104" t="str">
        <f>VLOOKUP(B760,A股数据库20240206!$B:$K,6,0)</f>
        <v>医药生物</v>
      </c>
      <c r="J760" s="104">
        <f>VLOOKUP(B760,A股数据库20240206!$B:$K,7,0)</f>
        <v>0</v>
      </c>
      <c r="K760" s="104">
        <f>VLOOKUP(B760,A股数据库20240206!$B:$K,8,0)</f>
        <v>0</v>
      </c>
      <c r="L760" s="124">
        <f>VLOOKUP(B760,A股数据库20240206!$B:$K,9,0)</f>
        <v>0</v>
      </c>
      <c r="M760" s="124">
        <f>VLOOKUP(B760,A股数据库20240206!$B:$K,10,0)</f>
        <v>0</v>
      </c>
    </row>
    <row r="761" spans="1:13" ht="18" customHeight="1" x14ac:dyDescent="0.15">
      <c r="A761" s="120" t="s">
        <v>11068</v>
      </c>
      <c r="B761" s="121" t="s">
        <v>682</v>
      </c>
      <c r="C761" s="122">
        <v>83</v>
      </c>
      <c r="D761" s="123">
        <v>57.3</v>
      </c>
      <c r="E761" s="104" t="str">
        <f>VLOOKUP(B761,A股数据库20240206!$B:$K,2,0)</f>
        <v>乡村振兴</v>
      </c>
      <c r="F761" s="104" t="str">
        <f>VLOOKUP(B761,A股数据库20240206!$B:$K,3,0)</f>
        <v>大消费</v>
      </c>
      <c r="G761" s="124">
        <f>VLOOKUP(B761,A股数据库20240206!$B:$K,4,0)</f>
        <v>0</v>
      </c>
      <c r="H761" s="124">
        <f>VLOOKUP(B761,A股数据库20240206!$B:$K,5,0)</f>
        <v>0</v>
      </c>
      <c r="I761" s="104" t="str">
        <f>VLOOKUP(B761,A股数据库20240206!$B:$K,6,0)</f>
        <v>乡村振兴</v>
      </c>
      <c r="J761" s="104" t="str">
        <f>VLOOKUP(B761,A股数据库20240206!$B:$K,7,0)</f>
        <v>食品饮料</v>
      </c>
      <c r="K761" s="104">
        <f>VLOOKUP(B761,A股数据库20240206!$B:$K,8,0)</f>
        <v>0</v>
      </c>
      <c r="L761" s="124">
        <f>VLOOKUP(B761,A股数据库20240206!$B:$K,9,0)</f>
        <v>0</v>
      </c>
      <c r="M761" s="124">
        <f>VLOOKUP(B761,A股数据库20240206!$B:$K,10,0)</f>
        <v>0</v>
      </c>
    </row>
    <row r="762" spans="1:13" ht="18" customHeight="1" x14ac:dyDescent="0.15">
      <c r="A762" s="120" t="s">
        <v>11069</v>
      </c>
      <c r="B762" s="121" t="s">
        <v>2544</v>
      </c>
      <c r="C762" s="122">
        <v>82.98</v>
      </c>
      <c r="D762" s="123">
        <v>87.76</v>
      </c>
      <c r="E762" s="104" t="str">
        <f>VLOOKUP(B762,A股数据库20240206!$B:$K,2,0)</f>
        <v>医药生物</v>
      </c>
      <c r="F762" s="104">
        <f>VLOOKUP(B762,A股数据库20240206!$B:$K,3,0)</f>
        <v>0</v>
      </c>
      <c r="G762" s="124">
        <f>VLOOKUP(B762,A股数据库20240206!$B:$K,4,0)</f>
        <v>0</v>
      </c>
      <c r="H762" s="124">
        <f>VLOOKUP(B762,A股数据库20240206!$B:$K,5,0)</f>
        <v>0</v>
      </c>
      <c r="I762" s="104" t="str">
        <f>VLOOKUP(B762,A股数据库20240206!$B:$K,6,0)</f>
        <v>医药生物</v>
      </c>
      <c r="J762" s="104">
        <f>VLOOKUP(B762,A股数据库20240206!$B:$K,7,0)</f>
        <v>0</v>
      </c>
      <c r="K762" s="104">
        <f>VLOOKUP(B762,A股数据库20240206!$B:$K,8,0)</f>
        <v>0</v>
      </c>
      <c r="L762" s="124">
        <f>VLOOKUP(B762,A股数据库20240206!$B:$K,9,0)</f>
        <v>0</v>
      </c>
      <c r="M762" s="124">
        <f>VLOOKUP(B762,A股数据库20240206!$B:$K,10,0)</f>
        <v>0</v>
      </c>
    </row>
    <row r="763" spans="1:13" ht="18" customHeight="1" x14ac:dyDescent="0.15">
      <c r="A763" s="120" t="s">
        <v>11070</v>
      </c>
      <c r="B763" s="121" t="s">
        <v>9761</v>
      </c>
      <c r="C763" s="122">
        <v>82.97</v>
      </c>
      <c r="D763" s="123">
        <v>85.46</v>
      </c>
      <c r="E763" s="104" t="str">
        <f>VLOOKUP(B763,A股数据库20240206!$B:$K,2,0)</f>
        <v>新能源</v>
      </c>
      <c r="F763" s="104">
        <f>VLOOKUP(B763,A股数据库20240206!$B:$K,3,0)</f>
        <v>0</v>
      </c>
      <c r="G763" s="124">
        <f>VLOOKUP(B763,A股数据库20240206!$B:$K,4,0)</f>
        <v>0</v>
      </c>
      <c r="H763" s="124">
        <f>VLOOKUP(B763,A股数据库20240206!$B:$K,5,0)</f>
        <v>0</v>
      </c>
      <c r="I763" s="104" t="str">
        <f>VLOOKUP(B763,A股数据库20240206!$B:$K,6,0)</f>
        <v>风电</v>
      </c>
      <c r="J763" s="104">
        <f>VLOOKUP(B763,A股数据库20240206!$B:$K,7,0)</f>
        <v>0</v>
      </c>
      <c r="K763" s="104">
        <f>VLOOKUP(B763,A股数据库20240206!$B:$K,8,0)</f>
        <v>0</v>
      </c>
      <c r="L763" s="124">
        <f>VLOOKUP(B763,A股数据库20240206!$B:$K,9,0)</f>
        <v>0</v>
      </c>
      <c r="M763" s="124">
        <f>VLOOKUP(B763,A股数据库20240206!$B:$K,10,0)</f>
        <v>0</v>
      </c>
    </row>
    <row r="764" spans="1:13" ht="18" customHeight="1" x14ac:dyDescent="0.15">
      <c r="A764" s="120" t="s">
        <v>11071</v>
      </c>
      <c r="B764" s="121" t="s">
        <v>8564</v>
      </c>
      <c r="C764" s="122">
        <v>82.93</v>
      </c>
      <c r="D764" s="123">
        <v>86.8</v>
      </c>
      <c r="E764" s="104" t="str">
        <f>VLOOKUP(B764,A股数据库20240206!$B:$K,2,0)</f>
        <v>乡村振兴</v>
      </c>
      <c r="F764" s="104">
        <f>VLOOKUP(B764,A股数据库20240206!$B:$K,3,0)</f>
        <v>0</v>
      </c>
      <c r="G764" s="124">
        <f>VLOOKUP(B764,A股数据库20240206!$B:$K,4,0)</f>
        <v>0</v>
      </c>
      <c r="H764" s="124">
        <f>VLOOKUP(B764,A股数据库20240206!$B:$K,5,0)</f>
        <v>0</v>
      </c>
      <c r="I764" s="104" t="str">
        <f>VLOOKUP(B764,A股数据库20240206!$B:$K,6,0)</f>
        <v>乡村振兴</v>
      </c>
      <c r="J764" s="104">
        <f>VLOOKUP(B764,A股数据库20240206!$B:$K,7,0)</f>
        <v>0</v>
      </c>
      <c r="K764" s="104">
        <f>VLOOKUP(B764,A股数据库20240206!$B:$K,8,0)</f>
        <v>0</v>
      </c>
      <c r="L764" s="124">
        <f>VLOOKUP(B764,A股数据库20240206!$B:$K,9,0)</f>
        <v>0</v>
      </c>
      <c r="M764" s="124">
        <f>VLOOKUP(B764,A股数据库20240206!$B:$K,10,0)</f>
        <v>0</v>
      </c>
    </row>
    <row r="765" spans="1:13" ht="18" customHeight="1" x14ac:dyDescent="0.15">
      <c r="A765" s="120" t="s">
        <v>11072</v>
      </c>
      <c r="B765" s="121" t="s">
        <v>6076</v>
      </c>
      <c r="C765" s="122">
        <v>82.92</v>
      </c>
      <c r="D765" s="123">
        <v>87.15</v>
      </c>
      <c r="E765" s="104" t="str">
        <f>VLOOKUP(B765,A股数据库20240206!$B:$K,2,0)</f>
        <v>大消费</v>
      </c>
      <c r="F765" s="104">
        <f>VLOOKUP(B765,A股数据库20240206!$B:$K,3,0)</f>
        <v>0</v>
      </c>
      <c r="G765" s="124">
        <f>VLOOKUP(B765,A股数据库20240206!$B:$K,4,0)</f>
        <v>0</v>
      </c>
      <c r="H765" s="124">
        <f>VLOOKUP(B765,A股数据库20240206!$B:$K,5,0)</f>
        <v>0</v>
      </c>
      <c r="I765" s="104" t="str">
        <f>VLOOKUP(B765,A股数据库20240206!$B:$K,6,0)</f>
        <v>食品饮料</v>
      </c>
      <c r="J765" s="104">
        <f>VLOOKUP(B765,A股数据库20240206!$B:$K,7,0)</f>
        <v>0</v>
      </c>
      <c r="K765" s="104">
        <f>VLOOKUP(B765,A股数据库20240206!$B:$K,8,0)</f>
        <v>0</v>
      </c>
      <c r="L765" s="124">
        <f>VLOOKUP(B765,A股数据库20240206!$B:$K,9,0)</f>
        <v>0</v>
      </c>
      <c r="M765" s="124">
        <f>VLOOKUP(B765,A股数据库20240206!$B:$K,10,0)</f>
        <v>0</v>
      </c>
    </row>
    <row r="766" spans="1:13" ht="18" customHeight="1" x14ac:dyDescent="0.15">
      <c r="A766" s="120" t="s">
        <v>11073</v>
      </c>
      <c r="B766" s="121" t="s">
        <v>688</v>
      </c>
      <c r="C766" s="122">
        <v>82.85</v>
      </c>
      <c r="D766" s="123">
        <v>68.11</v>
      </c>
      <c r="E766" s="104" t="str">
        <f>VLOOKUP(B766,A股数据库20240206!$B:$K,2,0)</f>
        <v>军工</v>
      </c>
      <c r="F766" s="104">
        <f>VLOOKUP(B766,A股数据库20240206!$B:$K,3,0)</f>
        <v>0</v>
      </c>
      <c r="G766" s="124" t="str">
        <f>VLOOKUP(B766,A股数据库20240206!$B:$K,4,0)</f>
        <v>大消费</v>
      </c>
      <c r="H766" s="124">
        <f>VLOOKUP(B766,A股数据库20240206!$B:$K,5,0)</f>
        <v>0</v>
      </c>
      <c r="I766" s="104" t="str">
        <f>VLOOKUP(B766,A股数据库20240206!$B:$K,6,0)</f>
        <v>军工</v>
      </c>
      <c r="J766" s="104" t="str">
        <f>VLOOKUP(B766,A股数据库20240206!$B:$K,7,0)</f>
        <v>家电</v>
      </c>
      <c r="K766" s="104">
        <f>VLOOKUP(B766,A股数据库20240206!$B:$K,8,0)</f>
        <v>0</v>
      </c>
      <c r="L766" s="124">
        <f>VLOOKUP(B766,A股数据库20240206!$B:$K,9,0)</f>
        <v>0</v>
      </c>
      <c r="M766" s="124">
        <f>VLOOKUP(B766,A股数据库20240206!$B:$K,10,0)</f>
        <v>0</v>
      </c>
    </row>
    <row r="767" spans="1:13" ht="18" customHeight="1" x14ac:dyDescent="0.15">
      <c r="A767" s="120" t="s">
        <v>11074</v>
      </c>
      <c r="B767" s="121" t="s">
        <v>6832</v>
      </c>
      <c r="C767" s="122">
        <v>82.84</v>
      </c>
      <c r="D767" s="123">
        <v>67.98</v>
      </c>
      <c r="E767" s="104" t="str">
        <f>VLOOKUP(B767,A股数据库20240206!$B:$K,2,0)</f>
        <v>地产基建</v>
      </c>
      <c r="F767" s="104">
        <f>VLOOKUP(B767,A股数据库20240206!$B:$K,3,0)</f>
        <v>0</v>
      </c>
      <c r="G767" s="124">
        <f>VLOOKUP(B767,A股数据库20240206!$B:$K,4,0)</f>
        <v>0</v>
      </c>
      <c r="H767" s="124">
        <f>VLOOKUP(B767,A股数据库20240206!$B:$K,5,0)</f>
        <v>0</v>
      </c>
      <c r="I767" s="104" t="str">
        <f>VLOOKUP(B767,A股数据库20240206!$B:$K,6,0)</f>
        <v>房地产</v>
      </c>
      <c r="J767" s="104">
        <f>VLOOKUP(B767,A股数据库20240206!$B:$K,7,0)</f>
        <v>0</v>
      </c>
      <c r="K767" s="104">
        <f>VLOOKUP(B767,A股数据库20240206!$B:$K,8,0)</f>
        <v>0</v>
      </c>
      <c r="L767" s="124">
        <f>VLOOKUP(B767,A股数据库20240206!$B:$K,9,0)</f>
        <v>0</v>
      </c>
      <c r="M767" s="124">
        <f>VLOOKUP(B767,A股数据库20240206!$B:$K,10,0)</f>
        <v>0</v>
      </c>
    </row>
    <row r="768" spans="1:13" ht="18" customHeight="1" x14ac:dyDescent="0.15">
      <c r="A768" s="120" t="s">
        <v>11075</v>
      </c>
      <c r="B768" s="121" t="s">
        <v>10149</v>
      </c>
      <c r="C768" s="122">
        <v>82.83</v>
      </c>
      <c r="D768" s="123">
        <v>41.4</v>
      </c>
      <c r="E768" s="104" t="str">
        <f>VLOOKUP(B768,A股数据库20240206!$B:$K,2,0)</f>
        <v>运输业</v>
      </c>
      <c r="F768" s="104">
        <f>VLOOKUP(B768,A股数据库20240206!$B:$K,3,0)</f>
        <v>0</v>
      </c>
      <c r="G768" s="124">
        <f>VLOOKUP(B768,A股数据库20240206!$B:$K,4,0)</f>
        <v>0</v>
      </c>
      <c r="H768" s="124">
        <f>VLOOKUP(B768,A股数据库20240206!$B:$K,5,0)</f>
        <v>0</v>
      </c>
      <c r="I768" s="104" t="str">
        <f>VLOOKUP(B768,A股数据库20240206!$B:$K,6,0)</f>
        <v>运输业</v>
      </c>
      <c r="J768" s="104">
        <f>VLOOKUP(B768,A股数据库20240206!$B:$K,7,0)</f>
        <v>0</v>
      </c>
      <c r="K768" s="104">
        <f>VLOOKUP(B768,A股数据库20240206!$B:$K,8,0)</f>
        <v>0</v>
      </c>
      <c r="L768" s="124">
        <f>VLOOKUP(B768,A股数据库20240206!$B:$K,9,0)</f>
        <v>0</v>
      </c>
      <c r="M768" s="124">
        <f>VLOOKUP(B768,A股数据库20240206!$B:$K,10,0)</f>
        <v>0</v>
      </c>
    </row>
    <row r="769" spans="1:13" ht="18" customHeight="1" x14ac:dyDescent="0.15">
      <c r="A769" s="120" t="s">
        <v>11076</v>
      </c>
      <c r="B769" s="121" t="s">
        <v>286</v>
      </c>
      <c r="C769" s="122">
        <v>82.83</v>
      </c>
      <c r="D769" s="123">
        <v>83.3</v>
      </c>
      <c r="E769" s="104" t="str">
        <f>VLOOKUP(B769,A股数据库20240206!$B:$K,2,0)</f>
        <v>大消费</v>
      </c>
      <c r="F769" s="104">
        <f>VLOOKUP(B769,A股数据库20240206!$B:$K,3,0)</f>
        <v>0</v>
      </c>
      <c r="G769" s="124">
        <f>VLOOKUP(B769,A股数据库20240206!$B:$K,4,0)</f>
        <v>0</v>
      </c>
      <c r="H769" s="124">
        <f>VLOOKUP(B769,A股数据库20240206!$B:$K,5,0)</f>
        <v>0</v>
      </c>
      <c r="I769" s="104" t="str">
        <f>VLOOKUP(B769,A股数据库20240206!$B:$K,6,0)</f>
        <v>假期经济</v>
      </c>
      <c r="J769" s="104" t="str">
        <f>VLOOKUP(B769,A股数据库20240206!$B:$K,7,0)</f>
        <v>商贸零售</v>
      </c>
      <c r="K769" s="104">
        <f>VLOOKUP(B769,A股数据库20240206!$B:$K,8,0)</f>
        <v>0</v>
      </c>
      <c r="L769" s="124">
        <f>VLOOKUP(B769,A股数据库20240206!$B:$K,9,0)</f>
        <v>0</v>
      </c>
      <c r="M769" s="124">
        <f>VLOOKUP(B769,A股数据库20240206!$B:$K,10,0)</f>
        <v>0</v>
      </c>
    </row>
    <row r="770" spans="1:13" ht="18" customHeight="1" x14ac:dyDescent="0.15">
      <c r="A770" s="120" t="s">
        <v>11077</v>
      </c>
      <c r="B770" s="121" t="s">
        <v>6362</v>
      </c>
      <c r="C770" s="122">
        <v>82.82</v>
      </c>
      <c r="D770" s="123">
        <v>70.06</v>
      </c>
      <c r="E770" s="104" t="str">
        <f>VLOOKUP(B770,A股数据库20240206!$B:$K,2,0)</f>
        <v>地产基建</v>
      </c>
      <c r="F770" s="104">
        <f>VLOOKUP(B770,A股数据库20240206!$B:$K,3,0)</f>
        <v>0</v>
      </c>
      <c r="G770" s="124">
        <f>VLOOKUP(B770,A股数据库20240206!$B:$K,4,0)</f>
        <v>0</v>
      </c>
      <c r="H770" s="124">
        <f>VLOOKUP(B770,A股数据库20240206!$B:$K,5,0)</f>
        <v>0</v>
      </c>
      <c r="I770" s="104" t="str">
        <f>VLOOKUP(B770,A股数据库20240206!$B:$K,6,0)</f>
        <v>房地产</v>
      </c>
      <c r="J770" s="104">
        <f>VLOOKUP(B770,A股数据库20240206!$B:$K,7,0)</f>
        <v>0</v>
      </c>
      <c r="K770" s="104">
        <f>VLOOKUP(B770,A股数据库20240206!$B:$K,8,0)</f>
        <v>0</v>
      </c>
      <c r="L770" s="124">
        <f>VLOOKUP(B770,A股数据库20240206!$B:$K,9,0)</f>
        <v>0</v>
      </c>
      <c r="M770" s="124">
        <f>VLOOKUP(B770,A股数据库20240206!$B:$K,10,0)</f>
        <v>0</v>
      </c>
    </row>
    <row r="771" spans="1:13" ht="18" customHeight="1" x14ac:dyDescent="0.15">
      <c r="A771" s="120" t="s">
        <v>11078</v>
      </c>
      <c r="B771" s="121" t="s">
        <v>113</v>
      </c>
      <c r="C771" s="122">
        <v>82.82</v>
      </c>
      <c r="D771" s="123">
        <v>63.29</v>
      </c>
      <c r="E771" s="104" t="str">
        <f>VLOOKUP(B771,A股数据库20240206!$B:$K,2,0)</f>
        <v>地产基建</v>
      </c>
      <c r="F771" s="104">
        <f>VLOOKUP(B771,A股数据库20240206!$B:$K,3,0)</f>
        <v>0</v>
      </c>
      <c r="G771" s="124">
        <f>VLOOKUP(B771,A股数据库20240206!$B:$K,4,0)</f>
        <v>0</v>
      </c>
      <c r="H771" s="124">
        <f>VLOOKUP(B771,A股数据库20240206!$B:$K,5,0)</f>
        <v>0</v>
      </c>
      <c r="I771" s="104" t="str">
        <f>VLOOKUP(B771,A股数据库20240206!$B:$K,6,0)</f>
        <v>房地产</v>
      </c>
      <c r="J771" s="104">
        <f>VLOOKUP(B771,A股数据库20240206!$B:$K,7,0)</f>
        <v>0</v>
      </c>
      <c r="K771" s="104">
        <f>VLOOKUP(B771,A股数据库20240206!$B:$K,8,0)</f>
        <v>0</v>
      </c>
      <c r="L771" s="124">
        <f>VLOOKUP(B771,A股数据库20240206!$B:$K,9,0)</f>
        <v>0</v>
      </c>
      <c r="M771" s="124">
        <f>VLOOKUP(B771,A股数据库20240206!$B:$K,10,0)</f>
        <v>0</v>
      </c>
    </row>
    <row r="772" spans="1:13" ht="18" customHeight="1" x14ac:dyDescent="0.15">
      <c r="A772" s="120" t="s">
        <v>11079</v>
      </c>
      <c r="B772" s="121" t="s">
        <v>7702</v>
      </c>
      <c r="C772" s="122">
        <v>82.79</v>
      </c>
      <c r="D772" s="123">
        <v>69</v>
      </c>
      <c r="E772" s="104" t="str">
        <f>VLOOKUP(B772,A股数据库20240206!$B:$K,2,0)</f>
        <v>地产基建</v>
      </c>
      <c r="F772" s="104" t="str">
        <f>VLOOKUP(B772,A股数据库20240206!$B:$K,3,0)</f>
        <v>新能源</v>
      </c>
      <c r="G772" s="124">
        <f>VLOOKUP(B772,A股数据库20240206!$B:$K,4,0)</f>
        <v>0</v>
      </c>
      <c r="H772" s="124">
        <f>VLOOKUP(B772,A股数据库20240206!$B:$K,5,0)</f>
        <v>0</v>
      </c>
      <c r="I772" s="104" t="str">
        <f>VLOOKUP(B772,A股数据库20240206!$B:$K,6,0)</f>
        <v>基建</v>
      </c>
      <c r="J772" s="104" t="str">
        <f>VLOOKUP(B772,A股数据库20240206!$B:$K,7,0)</f>
        <v>光伏</v>
      </c>
      <c r="K772" s="104">
        <f>VLOOKUP(B772,A股数据库20240206!$B:$K,8,0)</f>
        <v>0</v>
      </c>
      <c r="L772" s="124">
        <f>VLOOKUP(B772,A股数据库20240206!$B:$K,9,0)</f>
        <v>0</v>
      </c>
      <c r="M772" s="124">
        <f>VLOOKUP(B772,A股数据库20240206!$B:$K,10,0)</f>
        <v>0</v>
      </c>
    </row>
    <row r="773" spans="1:13" ht="18" customHeight="1" x14ac:dyDescent="0.15">
      <c r="A773" s="120" t="s">
        <v>11080</v>
      </c>
      <c r="B773" s="121" t="s">
        <v>2330</v>
      </c>
      <c r="C773" s="122">
        <v>82.77</v>
      </c>
      <c r="D773" s="123">
        <v>93.97</v>
      </c>
      <c r="E773" s="104" t="str">
        <f>VLOOKUP(B773,A股数据库20240206!$B:$K,2,0)</f>
        <v>大科技</v>
      </c>
      <c r="F773" s="104">
        <f>VLOOKUP(B773,A股数据库20240206!$B:$K,3,0)</f>
        <v>0</v>
      </c>
      <c r="G773" s="124">
        <f>VLOOKUP(B773,A股数据库20240206!$B:$K,4,0)</f>
        <v>0</v>
      </c>
      <c r="H773" s="124">
        <f>VLOOKUP(B773,A股数据库20240206!$B:$K,5,0)</f>
        <v>0</v>
      </c>
      <c r="I773" s="104" t="str">
        <f>VLOOKUP(B773,A股数据库20240206!$B:$K,6,0)</f>
        <v>传媒</v>
      </c>
      <c r="J773" s="104">
        <f>VLOOKUP(B773,A股数据库20240206!$B:$K,7,0)</f>
        <v>0</v>
      </c>
      <c r="K773" s="104">
        <f>VLOOKUP(B773,A股数据库20240206!$B:$K,8,0)</f>
        <v>0</v>
      </c>
      <c r="L773" s="124">
        <f>VLOOKUP(B773,A股数据库20240206!$B:$K,9,0)</f>
        <v>0</v>
      </c>
      <c r="M773" s="124">
        <f>VLOOKUP(B773,A股数据库20240206!$B:$K,10,0)</f>
        <v>0</v>
      </c>
    </row>
    <row r="774" spans="1:13" ht="18" customHeight="1" x14ac:dyDescent="0.15">
      <c r="A774" s="120" t="s">
        <v>11081</v>
      </c>
      <c r="B774" s="121" t="s">
        <v>9765</v>
      </c>
      <c r="C774" s="122">
        <v>82.76</v>
      </c>
      <c r="D774" s="123">
        <v>90.35</v>
      </c>
      <c r="E774" s="104" t="str">
        <f>VLOOKUP(B774,A股数据库20240206!$B:$K,2,0)</f>
        <v>医药生物</v>
      </c>
      <c r="F774" s="104">
        <f>VLOOKUP(B774,A股数据库20240206!$B:$K,3,0)</f>
        <v>0</v>
      </c>
      <c r="G774" s="124">
        <f>VLOOKUP(B774,A股数据库20240206!$B:$K,4,0)</f>
        <v>0</v>
      </c>
      <c r="H774" s="124">
        <f>VLOOKUP(B774,A股数据库20240206!$B:$K,5,0)</f>
        <v>0</v>
      </c>
      <c r="I774" s="104" t="str">
        <f>VLOOKUP(B774,A股数据库20240206!$B:$K,6,0)</f>
        <v>医药生物</v>
      </c>
      <c r="J774" s="104">
        <f>VLOOKUP(B774,A股数据库20240206!$B:$K,7,0)</f>
        <v>0</v>
      </c>
      <c r="K774" s="104">
        <f>VLOOKUP(B774,A股数据库20240206!$B:$K,8,0)</f>
        <v>0</v>
      </c>
      <c r="L774" s="124">
        <f>VLOOKUP(B774,A股数据库20240206!$B:$K,9,0)</f>
        <v>0</v>
      </c>
      <c r="M774" s="124">
        <f>VLOOKUP(B774,A股数据库20240206!$B:$K,10,0)</f>
        <v>0</v>
      </c>
    </row>
    <row r="775" spans="1:13" ht="18" customHeight="1" x14ac:dyDescent="0.15">
      <c r="A775" s="120" t="s">
        <v>11082</v>
      </c>
      <c r="B775" s="121" t="s">
        <v>1870</v>
      </c>
      <c r="C775" s="122">
        <v>82.76</v>
      </c>
      <c r="D775" s="123">
        <v>85.13</v>
      </c>
      <c r="E775" s="104" t="str">
        <f>VLOOKUP(B775,A股数据库20240206!$B:$K,2,0)</f>
        <v>周期</v>
      </c>
      <c r="F775" s="104">
        <f>VLOOKUP(B775,A股数据库20240206!$B:$K,3,0)</f>
        <v>0</v>
      </c>
      <c r="G775" s="124">
        <f>VLOOKUP(B775,A股数据库20240206!$B:$K,4,0)</f>
        <v>0</v>
      </c>
      <c r="H775" s="124">
        <f>VLOOKUP(B775,A股数据库20240206!$B:$K,5,0)</f>
        <v>0</v>
      </c>
      <c r="I775" s="104" t="str">
        <f>VLOOKUP(B775,A股数据库20240206!$B:$K,6,0)</f>
        <v>有色金属</v>
      </c>
      <c r="J775" s="104">
        <f>VLOOKUP(B775,A股数据库20240206!$B:$K,7,0)</f>
        <v>0</v>
      </c>
      <c r="K775" s="104">
        <f>VLOOKUP(B775,A股数据库20240206!$B:$K,8,0)</f>
        <v>0</v>
      </c>
      <c r="L775" s="124">
        <f>VLOOKUP(B775,A股数据库20240206!$B:$K,9,0)</f>
        <v>0</v>
      </c>
      <c r="M775" s="124">
        <f>VLOOKUP(B775,A股数据库20240206!$B:$K,10,0)</f>
        <v>0</v>
      </c>
    </row>
    <row r="776" spans="1:13" ht="18" customHeight="1" x14ac:dyDescent="0.15">
      <c r="A776" s="120" t="s">
        <v>11083</v>
      </c>
      <c r="B776" s="121" t="s">
        <v>7074</v>
      </c>
      <c r="C776" s="122">
        <v>82.7</v>
      </c>
      <c r="D776" s="123">
        <v>86.8</v>
      </c>
      <c r="E776" s="104" t="str">
        <f>VLOOKUP(B776,A股数据库20240206!$B:$K,2,0)</f>
        <v>新能源</v>
      </c>
      <c r="F776" s="104">
        <f>VLOOKUP(B776,A股数据库20240206!$B:$K,3,0)</f>
        <v>0</v>
      </c>
      <c r="G776" s="124" t="str">
        <f>VLOOKUP(B776,A股数据库20240206!$B:$K,4,0)</f>
        <v>公用事业</v>
      </c>
      <c r="H776" s="124">
        <f>VLOOKUP(B776,A股数据库20240206!$B:$K,5,0)</f>
        <v>0</v>
      </c>
      <c r="I776" s="104" t="str">
        <f>VLOOKUP(B776,A股数据库20240206!$B:$K,6,0)</f>
        <v>光伏</v>
      </c>
      <c r="J776" s="104">
        <f>VLOOKUP(B776,A股数据库20240206!$B:$K,7,0)</f>
        <v>0</v>
      </c>
      <c r="K776" s="104">
        <f>VLOOKUP(B776,A股数据库20240206!$B:$K,8,0)</f>
        <v>0</v>
      </c>
      <c r="L776" s="124" t="str">
        <f>VLOOKUP(B776,A股数据库20240206!$B:$K,9,0)</f>
        <v>电力</v>
      </c>
      <c r="M776" s="124">
        <f>VLOOKUP(B776,A股数据库20240206!$B:$K,10,0)</f>
        <v>0</v>
      </c>
    </row>
    <row r="777" spans="1:13" ht="18" customHeight="1" x14ac:dyDescent="0.15">
      <c r="A777" s="120" t="s">
        <v>11084</v>
      </c>
      <c r="B777" s="121" t="s">
        <v>7368</v>
      </c>
      <c r="C777" s="122">
        <v>82.66</v>
      </c>
      <c r="D777" s="123">
        <v>77.239999999999995</v>
      </c>
      <c r="E777" s="104" t="str">
        <f>VLOOKUP(B777,A股数据库20240206!$B:$K,2,0)</f>
        <v>乡村振兴</v>
      </c>
      <c r="F777" s="104">
        <f>VLOOKUP(B777,A股数据库20240206!$B:$K,3,0)</f>
        <v>0</v>
      </c>
      <c r="G777" s="124">
        <f>VLOOKUP(B777,A股数据库20240206!$B:$K,4,0)</f>
        <v>0</v>
      </c>
      <c r="H777" s="124">
        <f>VLOOKUP(B777,A股数据库20240206!$B:$K,5,0)</f>
        <v>0</v>
      </c>
      <c r="I777" s="104" t="str">
        <f>VLOOKUP(B777,A股数据库20240206!$B:$K,6,0)</f>
        <v>乡村振兴</v>
      </c>
      <c r="J777" s="104">
        <f>VLOOKUP(B777,A股数据库20240206!$B:$K,7,0)</f>
        <v>0</v>
      </c>
      <c r="K777" s="104">
        <f>VLOOKUP(B777,A股数据库20240206!$B:$K,8,0)</f>
        <v>0</v>
      </c>
      <c r="L777" s="124">
        <f>VLOOKUP(B777,A股数据库20240206!$B:$K,9,0)</f>
        <v>0</v>
      </c>
      <c r="M777" s="124">
        <f>VLOOKUP(B777,A股数据库20240206!$B:$K,10,0)</f>
        <v>0</v>
      </c>
    </row>
    <row r="778" spans="1:13" ht="18" customHeight="1" x14ac:dyDescent="0.15">
      <c r="A778" s="120" t="s">
        <v>11085</v>
      </c>
      <c r="B778" s="121" t="s">
        <v>6466</v>
      </c>
      <c r="C778" s="122">
        <v>82.67</v>
      </c>
      <c r="D778" s="123">
        <v>83.25</v>
      </c>
      <c r="E778" s="104" t="str">
        <f>VLOOKUP(B778,A股数据库20240206!$B:$K,2,0)</f>
        <v>周期</v>
      </c>
      <c r="F778" s="104" t="str">
        <f>VLOOKUP(B778,A股数据库20240206!$B:$K,3,0)</f>
        <v>新能源</v>
      </c>
      <c r="G778" s="124">
        <f>VLOOKUP(B778,A股数据库20240206!$B:$K,4,0)</f>
        <v>0</v>
      </c>
      <c r="H778" s="124">
        <f>VLOOKUP(B778,A股数据库20240206!$B:$K,5,0)</f>
        <v>0</v>
      </c>
      <c r="I778" s="104" t="str">
        <f>VLOOKUP(B778,A股数据库20240206!$B:$K,6,0)</f>
        <v>氢能源</v>
      </c>
      <c r="J778" s="104" t="str">
        <f>VLOOKUP(B778,A股数据库20240206!$B:$K,7,0)</f>
        <v>有色金属</v>
      </c>
      <c r="K778" s="104">
        <f>VLOOKUP(B778,A股数据库20240206!$B:$K,8,0)</f>
        <v>0</v>
      </c>
      <c r="L778" s="124">
        <f>VLOOKUP(B778,A股数据库20240206!$B:$K,9,0)</f>
        <v>0</v>
      </c>
      <c r="M778" s="124">
        <f>VLOOKUP(B778,A股数据库20240206!$B:$K,10,0)</f>
        <v>0</v>
      </c>
    </row>
    <row r="779" spans="1:13" ht="18" customHeight="1" x14ac:dyDescent="0.15">
      <c r="A779" s="120" t="s">
        <v>11086</v>
      </c>
      <c r="B779" s="121" t="s">
        <v>180</v>
      </c>
      <c r="C779" s="122">
        <v>82.66</v>
      </c>
      <c r="D779" s="123">
        <v>81.12</v>
      </c>
      <c r="E779" s="104" t="str">
        <f>VLOOKUP(B779,A股数据库20240206!$B:$K,2,0)</f>
        <v>周期</v>
      </c>
      <c r="F779" s="104">
        <f>VLOOKUP(B779,A股数据库20240206!$B:$K,3,0)</f>
        <v>0</v>
      </c>
      <c r="G779" s="124">
        <f>VLOOKUP(B779,A股数据库20240206!$B:$K,4,0)</f>
        <v>0</v>
      </c>
      <c r="H779" s="124">
        <f>VLOOKUP(B779,A股数据库20240206!$B:$K,5,0)</f>
        <v>0</v>
      </c>
      <c r="I779" s="104" t="str">
        <f>VLOOKUP(B779,A股数据库20240206!$B:$K,6,0)</f>
        <v>有色金属</v>
      </c>
      <c r="J779" s="104">
        <f>VLOOKUP(B779,A股数据库20240206!$B:$K,7,0)</f>
        <v>0</v>
      </c>
      <c r="K779" s="104">
        <f>VLOOKUP(B779,A股数据库20240206!$B:$K,8,0)</f>
        <v>0</v>
      </c>
      <c r="L779" s="124">
        <f>VLOOKUP(B779,A股数据库20240206!$B:$K,9,0)</f>
        <v>0</v>
      </c>
      <c r="M779" s="124">
        <f>VLOOKUP(B779,A股数据库20240206!$B:$K,10,0)</f>
        <v>0</v>
      </c>
    </row>
    <row r="780" spans="1:13" ht="18" customHeight="1" x14ac:dyDescent="0.15">
      <c r="A780" s="120" t="s">
        <v>11087</v>
      </c>
      <c r="B780" s="121" t="s">
        <v>9431</v>
      </c>
      <c r="C780" s="122">
        <v>82.63</v>
      </c>
      <c r="D780" s="123">
        <v>82.94</v>
      </c>
      <c r="E780" s="104" t="str">
        <f>VLOOKUP(B780,A股数据库20240206!$B:$K,2,0)</f>
        <v>大科技</v>
      </c>
      <c r="F780" s="104">
        <f>VLOOKUP(B780,A股数据库20240206!$B:$K,3,0)</f>
        <v>0</v>
      </c>
      <c r="G780" s="124">
        <f>VLOOKUP(B780,A股数据库20240206!$B:$K,4,0)</f>
        <v>0</v>
      </c>
      <c r="H780" s="124">
        <f>VLOOKUP(B780,A股数据库20240206!$B:$K,5,0)</f>
        <v>0</v>
      </c>
      <c r="I780" s="104" t="str">
        <f>VLOOKUP(B780,A股数据库20240206!$B:$K,6,0)</f>
        <v>通信</v>
      </c>
      <c r="J780" s="104">
        <f>VLOOKUP(B780,A股数据库20240206!$B:$K,7,0)</f>
        <v>0</v>
      </c>
      <c r="K780" s="104">
        <f>VLOOKUP(B780,A股数据库20240206!$B:$K,8,0)</f>
        <v>0</v>
      </c>
      <c r="L780" s="124">
        <f>VLOOKUP(B780,A股数据库20240206!$B:$K,9,0)</f>
        <v>0</v>
      </c>
      <c r="M780" s="124">
        <f>VLOOKUP(B780,A股数据库20240206!$B:$K,10,0)</f>
        <v>0</v>
      </c>
    </row>
    <row r="781" spans="1:13" ht="18" customHeight="1" x14ac:dyDescent="0.15">
      <c r="A781" s="120" t="s">
        <v>11088</v>
      </c>
      <c r="B781" s="121" t="s">
        <v>694</v>
      </c>
      <c r="C781" s="122">
        <v>82.6</v>
      </c>
      <c r="D781" s="123">
        <v>82.79</v>
      </c>
      <c r="E781" s="104" t="str">
        <f>VLOOKUP(B781,A股数据库20240206!$B:$K,2,0)</f>
        <v>周期</v>
      </c>
      <c r="F781" s="104">
        <f>VLOOKUP(B781,A股数据库20240206!$B:$K,3,0)</f>
        <v>0</v>
      </c>
      <c r="G781" s="124">
        <f>VLOOKUP(B781,A股数据库20240206!$B:$K,4,0)</f>
        <v>0</v>
      </c>
      <c r="H781" s="124">
        <f>VLOOKUP(B781,A股数据库20240206!$B:$K,5,0)</f>
        <v>0</v>
      </c>
      <c r="I781" s="104" t="str">
        <f>VLOOKUP(B781,A股数据库20240206!$B:$K,6,0)</f>
        <v>有色金属</v>
      </c>
      <c r="J781" s="104">
        <f>VLOOKUP(B781,A股数据库20240206!$B:$K,7,0)</f>
        <v>0</v>
      </c>
      <c r="K781" s="104">
        <f>VLOOKUP(B781,A股数据库20240206!$B:$K,8,0)</f>
        <v>0</v>
      </c>
      <c r="L781" s="124">
        <f>VLOOKUP(B781,A股数据库20240206!$B:$K,9,0)</f>
        <v>0</v>
      </c>
      <c r="M781" s="124">
        <f>VLOOKUP(B781,A股数据库20240206!$B:$K,10,0)</f>
        <v>0</v>
      </c>
    </row>
    <row r="782" spans="1:13" ht="18" customHeight="1" x14ac:dyDescent="0.15">
      <c r="A782" s="120" t="s">
        <v>11089</v>
      </c>
      <c r="B782" s="121" t="s">
        <v>7474</v>
      </c>
      <c r="C782" s="122">
        <v>82.57</v>
      </c>
      <c r="D782" s="123">
        <v>81.95</v>
      </c>
      <c r="E782" s="104" t="str">
        <f>VLOOKUP(B782,A股数据库20240206!$B:$K,2,0)</f>
        <v>周期</v>
      </c>
      <c r="F782" s="104">
        <f>VLOOKUP(B782,A股数据库20240206!$B:$K,3,0)</f>
        <v>0</v>
      </c>
      <c r="G782" s="124">
        <f>VLOOKUP(B782,A股数据库20240206!$B:$K,4,0)</f>
        <v>0</v>
      </c>
      <c r="H782" s="124">
        <f>VLOOKUP(B782,A股数据库20240206!$B:$K,5,0)</f>
        <v>0</v>
      </c>
      <c r="I782" s="104" t="str">
        <f>VLOOKUP(B782,A股数据库20240206!$B:$K,6,0)</f>
        <v>有色金属</v>
      </c>
      <c r="J782" s="104">
        <f>VLOOKUP(B782,A股数据库20240206!$B:$K,7,0)</f>
        <v>0</v>
      </c>
      <c r="K782" s="104">
        <f>VLOOKUP(B782,A股数据库20240206!$B:$K,8,0)</f>
        <v>0</v>
      </c>
      <c r="L782" s="124">
        <f>VLOOKUP(B782,A股数据库20240206!$B:$K,9,0)</f>
        <v>0</v>
      </c>
      <c r="M782" s="124">
        <f>VLOOKUP(B782,A股数据库20240206!$B:$K,10,0)</f>
        <v>0</v>
      </c>
    </row>
    <row r="783" spans="1:13" ht="18" customHeight="1" x14ac:dyDescent="0.15">
      <c r="A783" s="120" t="s">
        <v>11090</v>
      </c>
      <c r="B783" s="121" t="s">
        <v>4002</v>
      </c>
      <c r="C783" s="122">
        <v>82.56</v>
      </c>
      <c r="D783" s="123">
        <v>85.38</v>
      </c>
      <c r="E783" s="104" t="str">
        <f>VLOOKUP(B783,A股数据库20240206!$B:$K,2,0)</f>
        <v>大科技</v>
      </c>
      <c r="F783" s="104">
        <f>VLOOKUP(B783,A股数据库20240206!$B:$K,3,0)</f>
        <v>0</v>
      </c>
      <c r="G783" s="124">
        <f>VLOOKUP(B783,A股数据库20240206!$B:$K,4,0)</f>
        <v>0</v>
      </c>
      <c r="H783" s="124">
        <f>VLOOKUP(B783,A股数据库20240206!$B:$K,5,0)</f>
        <v>0</v>
      </c>
      <c r="I783" s="104" t="str">
        <f>VLOOKUP(B783,A股数据库20240206!$B:$K,6,0)</f>
        <v>电子</v>
      </c>
      <c r="J783" s="104">
        <f>VLOOKUP(B783,A股数据库20240206!$B:$K,7,0)</f>
        <v>0</v>
      </c>
      <c r="K783" s="104">
        <f>VLOOKUP(B783,A股数据库20240206!$B:$K,8,0)</f>
        <v>0</v>
      </c>
      <c r="L783" s="124">
        <f>VLOOKUP(B783,A股数据库20240206!$B:$K,9,0)</f>
        <v>0</v>
      </c>
      <c r="M783" s="124">
        <f>VLOOKUP(B783,A股数据库20240206!$B:$K,10,0)</f>
        <v>0</v>
      </c>
    </row>
    <row r="784" spans="1:13" ht="18" customHeight="1" x14ac:dyDescent="0.15">
      <c r="A784" s="120" t="s">
        <v>11091</v>
      </c>
      <c r="B784" s="121" t="s">
        <v>4448</v>
      </c>
      <c r="C784" s="122">
        <v>82.56</v>
      </c>
      <c r="D784" s="123">
        <v>84.1</v>
      </c>
      <c r="E784" s="104" t="str">
        <f>VLOOKUP(B784,A股数据库20240206!$B:$K,2,0)</f>
        <v>医药生物</v>
      </c>
      <c r="F784" s="104">
        <f>VLOOKUP(B784,A股数据库20240206!$B:$K,3,0)</f>
        <v>0</v>
      </c>
      <c r="G784" s="124">
        <f>VLOOKUP(B784,A股数据库20240206!$B:$K,4,0)</f>
        <v>0</v>
      </c>
      <c r="H784" s="124">
        <f>VLOOKUP(B784,A股数据库20240206!$B:$K,5,0)</f>
        <v>0</v>
      </c>
      <c r="I784" s="104" t="str">
        <f>VLOOKUP(B784,A股数据库20240206!$B:$K,6,0)</f>
        <v>医药生物</v>
      </c>
      <c r="J784" s="104">
        <f>VLOOKUP(B784,A股数据库20240206!$B:$K,7,0)</f>
        <v>0</v>
      </c>
      <c r="K784" s="104">
        <f>VLOOKUP(B784,A股数据库20240206!$B:$K,8,0)</f>
        <v>0</v>
      </c>
      <c r="L784" s="124">
        <f>VLOOKUP(B784,A股数据库20240206!$B:$K,9,0)</f>
        <v>0</v>
      </c>
      <c r="M784" s="124">
        <f>VLOOKUP(B784,A股数据库20240206!$B:$K,10,0)</f>
        <v>0</v>
      </c>
    </row>
    <row r="785" spans="1:13" ht="18" customHeight="1" x14ac:dyDescent="0.15">
      <c r="A785" s="120" t="s">
        <v>11092</v>
      </c>
      <c r="B785" s="121" t="s">
        <v>8584</v>
      </c>
      <c r="C785" s="122">
        <v>82.54</v>
      </c>
      <c r="D785" s="123">
        <v>92.64</v>
      </c>
      <c r="E785" s="104" t="str">
        <f>VLOOKUP(B785,A股数据库20240206!$B:$K,2,0)</f>
        <v>大科技</v>
      </c>
      <c r="F785" s="104">
        <f>VLOOKUP(B785,A股数据库20240206!$B:$K,3,0)</f>
        <v>0</v>
      </c>
      <c r="G785" s="124">
        <f>VLOOKUP(B785,A股数据库20240206!$B:$K,4,0)</f>
        <v>0</v>
      </c>
      <c r="H785" s="124">
        <f>VLOOKUP(B785,A股数据库20240206!$B:$K,5,0)</f>
        <v>0</v>
      </c>
      <c r="I785" s="104" t="str">
        <f>VLOOKUP(B785,A股数据库20240206!$B:$K,6,0)</f>
        <v>电子</v>
      </c>
      <c r="J785" s="104">
        <f>VLOOKUP(B785,A股数据库20240206!$B:$K,7,0)</f>
        <v>0</v>
      </c>
      <c r="K785" s="104">
        <f>VLOOKUP(B785,A股数据库20240206!$B:$K,8,0)</f>
        <v>0</v>
      </c>
      <c r="L785" s="124">
        <f>VLOOKUP(B785,A股数据库20240206!$B:$K,9,0)</f>
        <v>0</v>
      </c>
      <c r="M785" s="124">
        <f>VLOOKUP(B785,A股数据库20240206!$B:$K,10,0)</f>
        <v>0</v>
      </c>
    </row>
    <row r="786" spans="1:13" ht="18" customHeight="1" x14ac:dyDescent="0.15">
      <c r="A786" s="120" t="s">
        <v>11093</v>
      </c>
      <c r="B786" s="121" t="s">
        <v>5358</v>
      </c>
      <c r="C786" s="122">
        <v>82.51</v>
      </c>
      <c r="D786" s="123">
        <v>98.24</v>
      </c>
      <c r="E786" s="104" t="str">
        <f>VLOOKUP(B786,A股数据库20240206!$B:$K,2,0)</f>
        <v>高端制造</v>
      </c>
      <c r="F786" s="104">
        <f>VLOOKUP(B786,A股数据库20240206!$B:$K,3,0)</f>
        <v>0</v>
      </c>
      <c r="G786" s="124">
        <f>VLOOKUP(B786,A股数据库20240206!$B:$K,4,0)</f>
        <v>0</v>
      </c>
      <c r="H786" s="124">
        <f>VLOOKUP(B786,A股数据库20240206!$B:$K,5,0)</f>
        <v>0</v>
      </c>
      <c r="I786" s="104" t="str">
        <f>VLOOKUP(B786,A股数据库20240206!$B:$K,6,0)</f>
        <v>机械</v>
      </c>
      <c r="J786" s="104">
        <f>VLOOKUP(B786,A股数据库20240206!$B:$K,7,0)</f>
        <v>0</v>
      </c>
      <c r="K786" s="104">
        <f>VLOOKUP(B786,A股数据库20240206!$B:$K,8,0)</f>
        <v>0</v>
      </c>
      <c r="L786" s="124">
        <f>VLOOKUP(B786,A股数据库20240206!$B:$K,9,0)</f>
        <v>0</v>
      </c>
      <c r="M786" s="124">
        <f>VLOOKUP(B786,A股数据库20240206!$B:$K,10,0)</f>
        <v>0</v>
      </c>
    </row>
    <row r="787" spans="1:13" ht="18" customHeight="1" x14ac:dyDescent="0.15">
      <c r="A787" s="120" t="s">
        <v>11094</v>
      </c>
      <c r="B787" s="121" t="s">
        <v>260</v>
      </c>
      <c r="C787" s="122">
        <v>82.5</v>
      </c>
      <c r="D787" s="123">
        <v>83.96</v>
      </c>
      <c r="E787" s="104" t="str">
        <f>VLOOKUP(B787,A股数据库20240206!$B:$K,2,0)</f>
        <v>大消费</v>
      </c>
      <c r="F787" s="104">
        <f>VLOOKUP(B787,A股数据库20240206!$B:$K,3,0)</f>
        <v>0</v>
      </c>
      <c r="G787" s="124">
        <f>VLOOKUP(B787,A股数据库20240206!$B:$K,4,0)</f>
        <v>0</v>
      </c>
      <c r="H787" s="124">
        <f>VLOOKUP(B787,A股数据库20240206!$B:$K,5,0)</f>
        <v>0</v>
      </c>
      <c r="I787" s="104" t="str">
        <f>VLOOKUP(B787,A股数据库20240206!$B:$K,6,0)</f>
        <v>商贸零售</v>
      </c>
      <c r="J787" s="104">
        <f>VLOOKUP(B787,A股数据库20240206!$B:$K,7,0)</f>
        <v>0</v>
      </c>
      <c r="K787" s="104">
        <f>VLOOKUP(B787,A股数据库20240206!$B:$K,8,0)</f>
        <v>0</v>
      </c>
      <c r="L787" s="124">
        <f>VLOOKUP(B787,A股数据库20240206!$B:$K,9,0)</f>
        <v>0</v>
      </c>
      <c r="M787" s="124">
        <f>VLOOKUP(B787,A股数据库20240206!$B:$K,10,0)</f>
        <v>0</v>
      </c>
    </row>
    <row r="788" spans="1:13" ht="18" customHeight="1" x14ac:dyDescent="0.15">
      <c r="A788" s="120" t="s">
        <v>11095</v>
      </c>
      <c r="B788" s="121" t="s">
        <v>1260</v>
      </c>
      <c r="C788" s="122">
        <v>82.48</v>
      </c>
      <c r="D788" s="123">
        <v>84.19</v>
      </c>
      <c r="E788" s="104" t="str">
        <f>VLOOKUP(B788,A股数据库20240206!$B:$K,2,0)</f>
        <v>周期</v>
      </c>
      <c r="F788" s="104">
        <f>VLOOKUP(B788,A股数据库20240206!$B:$K,3,0)</f>
        <v>0</v>
      </c>
      <c r="G788" s="124">
        <f>VLOOKUP(B788,A股数据库20240206!$B:$K,4,0)</f>
        <v>0</v>
      </c>
      <c r="H788" s="124">
        <f>VLOOKUP(B788,A股数据库20240206!$B:$K,5,0)</f>
        <v>0</v>
      </c>
      <c r="I788" s="104" t="str">
        <f>VLOOKUP(B788,A股数据库20240206!$B:$K,6,0)</f>
        <v>化工</v>
      </c>
      <c r="J788" s="104">
        <f>VLOOKUP(B788,A股数据库20240206!$B:$K,7,0)</f>
        <v>0</v>
      </c>
      <c r="K788" s="104">
        <f>VLOOKUP(B788,A股数据库20240206!$B:$K,8,0)</f>
        <v>0</v>
      </c>
      <c r="L788" s="124">
        <f>VLOOKUP(B788,A股数据库20240206!$B:$K,9,0)</f>
        <v>0</v>
      </c>
      <c r="M788" s="124">
        <f>VLOOKUP(B788,A股数据库20240206!$B:$K,10,0)</f>
        <v>0</v>
      </c>
    </row>
    <row r="789" spans="1:13" ht="18" customHeight="1" x14ac:dyDescent="0.15">
      <c r="A789" s="120" t="s">
        <v>11096</v>
      </c>
      <c r="B789" s="121" t="s">
        <v>1968</v>
      </c>
      <c r="C789" s="122">
        <v>82.46</v>
      </c>
      <c r="D789" s="123">
        <v>91.47</v>
      </c>
      <c r="E789" s="104" t="str">
        <f>VLOOKUP(B789,A股数据库20240206!$B:$K,2,0)</f>
        <v>周期</v>
      </c>
      <c r="F789" s="104">
        <f>VLOOKUP(B789,A股数据库20240206!$B:$K,3,0)</f>
        <v>0</v>
      </c>
      <c r="G789" s="124" t="str">
        <f>VLOOKUP(B789,A股数据库20240206!$B:$K,4,0)</f>
        <v>新能源</v>
      </c>
      <c r="H789" s="124" t="str">
        <f>VLOOKUP(B789,A股数据库20240206!$B:$K,5,0)</f>
        <v>大科技</v>
      </c>
      <c r="I789" s="104" t="str">
        <f>VLOOKUP(B789,A股数据库20240206!$B:$K,6,0)</f>
        <v>化工</v>
      </c>
      <c r="J789" s="104">
        <f>VLOOKUP(B789,A股数据库20240206!$B:$K,7,0)</f>
        <v>0</v>
      </c>
      <c r="K789" s="104">
        <f>VLOOKUP(B789,A股数据库20240206!$B:$K,8,0)</f>
        <v>0</v>
      </c>
      <c r="L789" s="124" t="str">
        <f>VLOOKUP(B789,A股数据库20240206!$B:$K,9,0)</f>
        <v>氢能源</v>
      </c>
      <c r="M789" s="124" t="str">
        <f>VLOOKUP(B789,A股数据库20240206!$B:$K,10,0)</f>
        <v>电子</v>
      </c>
    </row>
    <row r="790" spans="1:13" ht="18" customHeight="1" x14ac:dyDescent="0.15">
      <c r="A790" s="120" t="s">
        <v>11097</v>
      </c>
      <c r="B790" s="121" t="s">
        <v>3550</v>
      </c>
      <c r="C790" s="122">
        <v>82.46</v>
      </c>
      <c r="D790" s="123">
        <v>88.97</v>
      </c>
      <c r="E790" s="104" t="str">
        <f>VLOOKUP(B790,A股数据库20240206!$B:$K,2,0)</f>
        <v>大科技</v>
      </c>
      <c r="F790" s="104">
        <f>VLOOKUP(B790,A股数据库20240206!$B:$K,3,0)</f>
        <v>0</v>
      </c>
      <c r="G790" s="124">
        <f>VLOOKUP(B790,A股数据库20240206!$B:$K,4,0)</f>
        <v>0</v>
      </c>
      <c r="H790" s="124">
        <f>VLOOKUP(B790,A股数据库20240206!$B:$K,5,0)</f>
        <v>0</v>
      </c>
      <c r="I790" s="104" t="str">
        <f>VLOOKUP(B790,A股数据库20240206!$B:$K,6,0)</f>
        <v>电子</v>
      </c>
      <c r="J790" s="104">
        <f>VLOOKUP(B790,A股数据库20240206!$B:$K,7,0)</f>
        <v>0</v>
      </c>
      <c r="K790" s="104">
        <f>VLOOKUP(B790,A股数据库20240206!$B:$K,8,0)</f>
        <v>0</v>
      </c>
      <c r="L790" s="124">
        <f>VLOOKUP(B790,A股数据库20240206!$B:$K,9,0)</f>
        <v>0</v>
      </c>
      <c r="M790" s="124">
        <f>VLOOKUP(B790,A股数据库20240206!$B:$K,10,0)</f>
        <v>0</v>
      </c>
    </row>
    <row r="791" spans="1:13" ht="18" customHeight="1" x14ac:dyDescent="0.15">
      <c r="A791" s="120" t="s">
        <v>11098</v>
      </c>
      <c r="B791" s="121" t="s">
        <v>7632</v>
      </c>
      <c r="C791" s="122">
        <v>82.44</v>
      </c>
      <c r="D791" s="123">
        <v>92.92</v>
      </c>
      <c r="E791" s="104" t="str">
        <f>VLOOKUP(B791,A股数据库20240206!$B:$K,2,0)</f>
        <v>周期</v>
      </c>
      <c r="F791" s="104" t="str">
        <f>VLOOKUP(B791,A股数据库20240206!$B:$K,3,0)</f>
        <v>汽车产业</v>
      </c>
      <c r="G791" s="124">
        <f>VLOOKUP(B791,A股数据库20240206!$B:$K,4,0)</f>
        <v>0</v>
      </c>
      <c r="H791" s="124">
        <f>VLOOKUP(B791,A股数据库20240206!$B:$K,5,0)</f>
        <v>0</v>
      </c>
      <c r="I791" s="104" t="str">
        <f>VLOOKUP(B791,A股数据库20240206!$B:$K,6,0)</f>
        <v>有色金属</v>
      </c>
      <c r="J791" s="104" t="str">
        <f>VLOOKUP(B791,A股数据库20240206!$B:$K,7,0)</f>
        <v>汽车产业</v>
      </c>
      <c r="K791" s="104">
        <f>VLOOKUP(B791,A股数据库20240206!$B:$K,8,0)</f>
        <v>0</v>
      </c>
      <c r="L791" s="124">
        <f>VLOOKUP(B791,A股数据库20240206!$B:$K,9,0)</f>
        <v>0</v>
      </c>
      <c r="M791" s="124">
        <f>VLOOKUP(B791,A股数据库20240206!$B:$K,10,0)</f>
        <v>0</v>
      </c>
    </row>
    <row r="792" spans="1:13" ht="18" customHeight="1" x14ac:dyDescent="0.15">
      <c r="A792" s="120" t="s">
        <v>11099</v>
      </c>
      <c r="B792" s="121" t="s">
        <v>418</v>
      </c>
      <c r="C792" s="122">
        <v>82.44</v>
      </c>
      <c r="D792" s="123">
        <v>81.97</v>
      </c>
      <c r="E792" s="104" t="str">
        <f>VLOOKUP(B792,A股数据库20240206!$B:$K,2,0)</f>
        <v>新能源</v>
      </c>
      <c r="F792" s="104">
        <f>VLOOKUP(B792,A股数据库20240206!$B:$K,3,0)</f>
        <v>0</v>
      </c>
      <c r="G792" s="124">
        <f>VLOOKUP(B792,A股数据库20240206!$B:$K,4,0)</f>
        <v>0</v>
      </c>
      <c r="H792" s="124">
        <f>VLOOKUP(B792,A股数据库20240206!$B:$K,5,0)</f>
        <v>0</v>
      </c>
      <c r="I792" s="104" t="str">
        <f>VLOOKUP(B792,A股数据库20240206!$B:$K,6,0)</f>
        <v>光伏</v>
      </c>
      <c r="J792" s="104">
        <f>VLOOKUP(B792,A股数据库20240206!$B:$K,7,0)</f>
        <v>0</v>
      </c>
      <c r="K792" s="104">
        <f>VLOOKUP(B792,A股数据库20240206!$B:$K,8,0)</f>
        <v>0</v>
      </c>
      <c r="L792" s="124">
        <f>VLOOKUP(B792,A股数据库20240206!$B:$K,9,0)</f>
        <v>0</v>
      </c>
      <c r="M792" s="124">
        <f>VLOOKUP(B792,A股数据库20240206!$B:$K,10,0)</f>
        <v>0</v>
      </c>
    </row>
    <row r="793" spans="1:13" ht="18" customHeight="1" x14ac:dyDescent="0.15">
      <c r="A793" s="120" t="s">
        <v>11100</v>
      </c>
      <c r="B793" s="121" t="s">
        <v>8438</v>
      </c>
      <c r="C793" s="122">
        <v>82.44</v>
      </c>
      <c r="D793" s="123">
        <v>84.36</v>
      </c>
      <c r="E793" s="104" t="str">
        <f>VLOOKUP(B793,A股数据库20240206!$B:$K,2,0)</f>
        <v>大消费</v>
      </c>
      <c r="F793" s="104">
        <f>VLOOKUP(B793,A股数据库20240206!$B:$K,3,0)</f>
        <v>0</v>
      </c>
      <c r="G793" s="124">
        <f>VLOOKUP(B793,A股数据库20240206!$B:$K,4,0)</f>
        <v>0</v>
      </c>
      <c r="H793" s="124">
        <f>VLOOKUP(B793,A股数据库20240206!$B:$K,5,0)</f>
        <v>0</v>
      </c>
      <c r="I793" s="104" t="str">
        <f>VLOOKUP(B793,A股数据库20240206!$B:$K,6,0)</f>
        <v>纺织服饰</v>
      </c>
      <c r="J793" s="104">
        <f>VLOOKUP(B793,A股数据库20240206!$B:$K,7,0)</f>
        <v>0</v>
      </c>
      <c r="K793" s="104">
        <f>VLOOKUP(B793,A股数据库20240206!$B:$K,8,0)</f>
        <v>0</v>
      </c>
      <c r="L793" s="124">
        <f>VLOOKUP(B793,A股数据库20240206!$B:$K,9,0)</f>
        <v>0</v>
      </c>
      <c r="M793" s="124">
        <f>VLOOKUP(B793,A股数据库20240206!$B:$K,10,0)</f>
        <v>0</v>
      </c>
    </row>
    <row r="794" spans="1:13" ht="18" customHeight="1" x14ac:dyDescent="0.15">
      <c r="A794" s="120" t="s">
        <v>11101</v>
      </c>
      <c r="B794" s="121" t="s">
        <v>1818</v>
      </c>
      <c r="C794" s="122">
        <v>82.43</v>
      </c>
      <c r="D794" s="123">
        <v>86.75</v>
      </c>
      <c r="E794" s="104" t="str">
        <f>VLOOKUP(B794,A股数据库20240206!$B:$K,2,0)</f>
        <v>运输业</v>
      </c>
      <c r="F794" s="104">
        <f>VLOOKUP(B794,A股数据库20240206!$B:$K,3,0)</f>
        <v>0</v>
      </c>
      <c r="G794" s="124">
        <f>VLOOKUP(B794,A股数据库20240206!$B:$K,4,0)</f>
        <v>0</v>
      </c>
      <c r="H794" s="124">
        <f>VLOOKUP(B794,A股数据库20240206!$B:$K,5,0)</f>
        <v>0</v>
      </c>
      <c r="I794" s="104" t="str">
        <f>VLOOKUP(B794,A股数据库20240206!$B:$K,6,0)</f>
        <v>运输业</v>
      </c>
      <c r="J794" s="104">
        <f>VLOOKUP(B794,A股数据库20240206!$B:$K,7,0)</f>
        <v>0</v>
      </c>
      <c r="K794" s="104">
        <f>VLOOKUP(B794,A股数据库20240206!$B:$K,8,0)</f>
        <v>0</v>
      </c>
      <c r="L794" s="124">
        <f>VLOOKUP(B794,A股数据库20240206!$B:$K,9,0)</f>
        <v>0</v>
      </c>
      <c r="M794" s="124">
        <f>VLOOKUP(B794,A股数据库20240206!$B:$K,10,0)</f>
        <v>0</v>
      </c>
    </row>
    <row r="795" spans="1:13" ht="18" customHeight="1" x14ac:dyDescent="0.15">
      <c r="A795" s="120" t="s">
        <v>11102</v>
      </c>
      <c r="B795" s="121" t="s">
        <v>1988</v>
      </c>
      <c r="C795" s="122">
        <v>82.43</v>
      </c>
      <c r="D795" s="123">
        <v>80.78</v>
      </c>
      <c r="E795" s="104" t="str">
        <f>VLOOKUP(B795,A股数据库20240206!$B:$K,2,0)</f>
        <v>周期</v>
      </c>
      <c r="F795" s="104">
        <f>VLOOKUP(B795,A股数据库20240206!$B:$K,3,0)</f>
        <v>0</v>
      </c>
      <c r="G795" s="124">
        <f>VLOOKUP(B795,A股数据库20240206!$B:$K,4,0)</f>
        <v>0</v>
      </c>
      <c r="H795" s="124">
        <f>VLOOKUP(B795,A股数据库20240206!$B:$K,5,0)</f>
        <v>0</v>
      </c>
      <c r="I795" s="104" t="str">
        <f>VLOOKUP(B795,A股数据库20240206!$B:$K,6,0)</f>
        <v>化工</v>
      </c>
      <c r="J795" s="104">
        <f>VLOOKUP(B795,A股数据库20240206!$B:$K,7,0)</f>
        <v>0</v>
      </c>
      <c r="K795" s="104">
        <f>VLOOKUP(B795,A股数据库20240206!$B:$K,8,0)</f>
        <v>0</v>
      </c>
      <c r="L795" s="124">
        <f>VLOOKUP(B795,A股数据库20240206!$B:$K,9,0)</f>
        <v>0</v>
      </c>
      <c r="M795" s="124">
        <f>VLOOKUP(B795,A股数据库20240206!$B:$K,10,0)</f>
        <v>0</v>
      </c>
    </row>
    <row r="796" spans="1:13" ht="18" customHeight="1" x14ac:dyDescent="0.15">
      <c r="A796" s="120" t="s">
        <v>11103</v>
      </c>
      <c r="B796" s="121" t="s">
        <v>6108</v>
      </c>
      <c r="C796" s="122">
        <v>82.42</v>
      </c>
      <c r="D796" s="123">
        <v>75.75</v>
      </c>
      <c r="E796" s="104" t="str">
        <f>VLOOKUP(B796,A股数据库20240206!$B:$K,2,0)</f>
        <v>公用事业</v>
      </c>
      <c r="F796" s="104" t="str">
        <f>VLOOKUP(B796,A股数据库20240206!$B:$K,3,0)</f>
        <v>乡村振兴</v>
      </c>
      <c r="G796" s="124">
        <f>VLOOKUP(B796,A股数据库20240206!$B:$K,4,0)</f>
        <v>0</v>
      </c>
      <c r="H796" s="124">
        <f>VLOOKUP(B796,A股数据库20240206!$B:$K,5,0)</f>
        <v>0</v>
      </c>
      <c r="I796" s="104" t="str">
        <f>VLOOKUP(B796,A股数据库20240206!$B:$K,6,0)</f>
        <v>节能环保</v>
      </c>
      <c r="J796" s="104" t="str">
        <f>VLOOKUP(B796,A股数据库20240206!$B:$K,7,0)</f>
        <v>乡村振兴</v>
      </c>
      <c r="K796" s="104">
        <f>VLOOKUP(B796,A股数据库20240206!$B:$K,8,0)</f>
        <v>0</v>
      </c>
      <c r="L796" s="124">
        <f>VLOOKUP(B796,A股数据库20240206!$B:$K,9,0)</f>
        <v>0</v>
      </c>
      <c r="M796" s="124">
        <f>VLOOKUP(B796,A股数据库20240206!$B:$K,10,0)</f>
        <v>0</v>
      </c>
    </row>
    <row r="797" spans="1:13" ht="18" customHeight="1" x14ac:dyDescent="0.15">
      <c r="A797" s="120" t="s">
        <v>11104</v>
      </c>
      <c r="B797" s="121" t="s">
        <v>1028</v>
      </c>
      <c r="C797" s="122">
        <v>82.38</v>
      </c>
      <c r="D797" s="123">
        <v>89.47</v>
      </c>
      <c r="E797" s="104" t="str">
        <f>VLOOKUP(B797,A股数据库20240206!$B:$K,2,0)</f>
        <v>高端制造</v>
      </c>
      <c r="F797" s="104">
        <f>VLOOKUP(B797,A股数据库20240206!$B:$K,3,0)</f>
        <v>0</v>
      </c>
      <c r="G797" s="124">
        <f>VLOOKUP(B797,A股数据库20240206!$B:$K,4,0)</f>
        <v>0</v>
      </c>
      <c r="H797" s="124">
        <f>VLOOKUP(B797,A股数据库20240206!$B:$K,5,0)</f>
        <v>0</v>
      </c>
      <c r="I797" s="104" t="str">
        <f>VLOOKUP(B797,A股数据库20240206!$B:$K,6,0)</f>
        <v>机械</v>
      </c>
      <c r="J797" s="104">
        <f>VLOOKUP(B797,A股数据库20240206!$B:$K,7,0)</f>
        <v>0</v>
      </c>
      <c r="K797" s="104">
        <f>VLOOKUP(B797,A股数据库20240206!$B:$K,8,0)</f>
        <v>0</v>
      </c>
      <c r="L797" s="124">
        <f>VLOOKUP(B797,A股数据库20240206!$B:$K,9,0)</f>
        <v>0</v>
      </c>
      <c r="M797" s="124">
        <f>VLOOKUP(B797,A股数据库20240206!$B:$K,10,0)</f>
        <v>0</v>
      </c>
    </row>
    <row r="798" spans="1:13" ht="18" customHeight="1" x14ac:dyDescent="0.15">
      <c r="A798" s="120" t="s">
        <v>11105</v>
      </c>
      <c r="B798" s="121" t="s">
        <v>3454</v>
      </c>
      <c r="C798" s="122">
        <v>82.36</v>
      </c>
      <c r="D798" s="123">
        <v>82.17</v>
      </c>
      <c r="E798" s="104" t="str">
        <f>VLOOKUP(B798,A股数据库20240206!$B:$K,2,0)</f>
        <v>新能源</v>
      </c>
      <c r="F798" s="104" t="str">
        <f>VLOOKUP(B798,A股数据库20240206!$B:$K,3,0)</f>
        <v>高端制造</v>
      </c>
      <c r="G798" s="124">
        <f>VLOOKUP(B798,A股数据库20240206!$B:$K,4,0)</f>
        <v>0</v>
      </c>
      <c r="H798" s="124">
        <f>VLOOKUP(B798,A股数据库20240206!$B:$K,5,0)</f>
        <v>0</v>
      </c>
      <c r="I798" s="104" t="str">
        <f>VLOOKUP(B798,A股数据库20240206!$B:$K,6,0)</f>
        <v>风电</v>
      </c>
      <c r="J798" s="104" t="str">
        <f>VLOOKUP(B798,A股数据库20240206!$B:$K,7,0)</f>
        <v>核电核能</v>
      </c>
      <c r="K798" s="104">
        <f>VLOOKUP(B798,A股数据库20240206!$B:$K,8,0)</f>
        <v>0</v>
      </c>
      <c r="L798" s="124">
        <f>VLOOKUP(B798,A股数据库20240206!$B:$K,9,0)</f>
        <v>0</v>
      </c>
      <c r="M798" s="124">
        <f>VLOOKUP(B798,A股数据库20240206!$B:$K,10,0)</f>
        <v>0</v>
      </c>
    </row>
    <row r="799" spans="1:13" ht="18" customHeight="1" x14ac:dyDescent="0.15">
      <c r="A799" s="120" t="s">
        <v>11106</v>
      </c>
      <c r="B799" s="121" t="s">
        <v>6312</v>
      </c>
      <c r="C799" s="122">
        <v>82.36</v>
      </c>
      <c r="D799" s="123">
        <v>83.98</v>
      </c>
      <c r="E799" s="104" t="str">
        <f>VLOOKUP(B799,A股数据库20240206!$B:$K,2,0)</f>
        <v>周期</v>
      </c>
      <c r="F799" s="104">
        <f>VLOOKUP(B799,A股数据库20240206!$B:$K,3,0)</f>
        <v>0</v>
      </c>
      <c r="G799" s="124">
        <f>VLOOKUP(B799,A股数据库20240206!$B:$K,4,0)</f>
        <v>0</v>
      </c>
      <c r="H799" s="124">
        <f>VLOOKUP(B799,A股数据库20240206!$B:$K,5,0)</f>
        <v>0</v>
      </c>
      <c r="I799" s="104" t="str">
        <f>VLOOKUP(B799,A股数据库20240206!$B:$K,6,0)</f>
        <v>油气</v>
      </c>
      <c r="J799" s="104" t="str">
        <f>VLOOKUP(B799,A股数据库20240206!$B:$K,7,0)</f>
        <v>化工</v>
      </c>
      <c r="K799" s="104">
        <f>VLOOKUP(B799,A股数据库20240206!$B:$K,8,0)</f>
        <v>0</v>
      </c>
      <c r="L799" s="124">
        <f>VLOOKUP(B799,A股数据库20240206!$B:$K,9,0)</f>
        <v>0</v>
      </c>
      <c r="M799" s="124">
        <f>VLOOKUP(B799,A股数据库20240206!$B:$K,10,0)</f>
        <v>0</v>
      </c>
    </row>
    <row r="800" spans="1:13" ht="18" customHeight="1" x14ac:dyDescent="0.15">
      <c r="A800" s="120" t="s">
        <v>11107</v>
      </c>
      <c r="B800" s="121" t="s">
        <v>186</v>
      </c>
      <c r="C800" s="122">
        <v>82.35</v>
      </c>
      <c r="D800" s="123">
        <v>83.44</v>
      </c>
      <c r="E800" s="104" t="str">
        <f>VLOOKUP(B800,A股数据库20240206!$B:$K,2,0)</f>
        <v>大科技</v>
      </c>
      <c r="F800" s="104">
        <f>VLOOKUP(B800,A股数据库20240206!$B:$K,3,0)</f>
        <v>0</v>
      </c>
      <c r="G800" s="124">
        <f>VLOOKUP(B800,A股数据库20240206!$B:$K,4,0)</f>
        <v>0</v>
      </c>
      <c r="H800" s="124">
        <f>VLOOKUP(B800,A股数据库20240206!$B:$K,5,0)</f>
        <v>0</v>
      </c>
      <c r="I800" s="104" t="str">
        <f>VLOOKUP(B800,A股数据库20240206!$B:$K,6,0)</f>
        <v>通信</v>
      </c>
      <c r="J800" s="104">
        <f>VLOOKUP(B800,A股数据库20240206!$B:$K,7,0)</f>
        <v>0</v>
      </c>
      <c r="K800" s="104">
        <f>VLOOKUP(B800,A股数据库20240206!$B:$K,8,0)</f>
        <v>0</v>
      </c>
      <c r="L800" s="124">
        <f>VLOOKUP(B800,A股数据库20240206!$B:$K,9,0)</f>
        <v>0</v>
      </c>
      <c r="M800" s="124">
        <f>VLOOKUP(B800,A股数据库20240206!$B:$K,10,0)</f>
        <v>0</v>
      </c>
    </row>
    <row r="801" spans="1:13" ht="18" customHeight="1" x14ac:dyDescent="0.15">
      <c r="A801" s="120" t="s">
        <v>11108</v>
      </c>
      <c r="B801" s="121" t="s">
        <v>2874</v>
      </c>
      <c r="C801" s="122">
        <v>82.33</v>
      </c>
      <c r="D801" s="123">
        <v>87.84</v>
      </c>
      <c r="E801" s="104" t="str">
        <f>VLOOKUP(B801,A股数据库20240206!$B:$K,2,0)</f>
        <v>大科技</v>
      </c>
      <c r="F801" s="104" t="str">
        <f>VLOOKUP(B801,A股数据库20240206!$B:$K,3,0)</f>
        <v>大消费</v>
      </c>
      <c r="G801" s="124">
        <f>VLOOKUP(B801,A股数据库20240206!$B:$K,4,0)</f>
        <v>0</v>
      </c>
      <c r="H801" s="124">
        <f>VLOOKUP(B801,A股数据库20240206!$B:$K,5,0)</f>
        <v>0</v>
      </c>
      <c r="I801" s="104" t="str">
        <f>VLOOKUP(B801,A股数据库20240206!$B:$K,6,0)</f>
        <v>传媒</v>
      </c>
      <c r="J801" s="104" t="str">
        <f>VLOOKUP(B801,A股数据库20240206!$B:$K,7,0)</f>
        <v>美容护理</v>
      </c>
      <c r="K801" s="104">
        <f>VLOOKUP(B801,A股数据库20240206!$B:$K,8,0)</f>
        <v>0</v>
      </c>
      <c r="L801" s="124">
        <f>VLOOKUP(B801,A股数据库20240206!$B:$K,9,0)</f>
        <v>0</v>
      </c>
      <c r="M801" s="124">
        <f>VLOOKUP(B801,A股数据库20240206!$B:$K,10,0)</f>
        <v>0</v>
      </c>
    </row>
    <row r="802" spans="1:13" ht="18" customHeight="1" x14ac:dyDescent="0.15">
      <c r="A802" s="120" t="s">
        <v>11109</v>
      </c>
      <c r="B802" s="121" t="s">
        <v>6948</v>
      </c>
      <c r="C802" s="122">
        <v>82.32</v>
      </c>
      <c r="D802" s="123">
        <v>49.44</v>
      </c>
      <c r="E802" s="104" t="str">
        <f>VLOOKUP(B802,A股数据库20240206!$B:$K,2,0)</f>
        <v>地产基建</v>
      </c>
      <c r="F802" s="104">
        <f>VLOOKUP(B802,A股数据库20240206!$B:$K,3,0)</f>
        <v>0</v>
      </c>
      <c r="G802" s="124">
        <f>VLOOKUP(B802,A股数据库20240206!$B:$K,4,0)</f>
        <v>0</v>
      </c>
      <c r="H802" s="124">
        <f>VLOOKUP(B802,A股数据库20240206!$B:$K,5,0)</f>
        <v>0</v>
      </c>
      <c r="I802" s="104" t="str">
        <f>VLOOKUP(B802,A股数据库20240206!$B:$K,6,0)</f>
        <v>房地产</v>
      </c>
      <c r="J802" s="104">
        <f>VLOOKUP(B802,A股数据库20240206!$B:$K,7,0)</f>
        <v>0</v>
      </c>
      <c r="K802" s="104">
        <f>VLOOKUP(B802,A股数据库20240206!$B:$K,8,0)</f>
        <v>0</v>
      </c>
      <c r="L802" s="124">
        <f>VLOOKUP(B802,A股数据库20240206!$B:$K,9,0)</f>
        <v>0</v>
      </c>
      <c r="M802" s="124">
        <f>VLOOKUP(B802,A股数据库20240206!$B:$K,10,0)</f>
        <v>0</v>
      </c>
    </row>
    <row r="803" spans="1:13" ht="18" customHeight="1" x14ac:dyDescent="0.15">
      <c r="A803" s="120" t="s">
        <v>11110</v>
      </c>
      <c r="B803" s="121" t="s">
        <v>6646</v>
      </c>
      <c r="C803" s="122">
        <v>82.29</v>
      </c>
      <c r="D803" s="123">
        <v>91.56</v>
      </c>
      <c r="E803" s="104" t="str">
        <f>VLOOKUP(B803,A股数据库20240206!$B:$K,2,0)</f>
        <v>医药生物</v>
      </c>
      <c r="F803" s="104">
        <f>VLOOKUP(B803,A股数据库20240206!$B:$K,3,0)</f>
        <v>0</v>
      </c>
      <c r="G803" s="124">
        <f>VLOOKUP(B803,A股数据库20240206!$B:$K,4,0)</f>
        <v>0</v>
      </c>
      <c r="H803" s="124">
        <f>VLOOKUP(B803,A股数据库20240206!$B:$K,5,0)</f>
        <v>0</v>
      </c>
      <c r="I803" s="104" t="str">
        <f>VLOOKUP(B803,A股数据库20240206!$B:$K,6,0)</f>
        <v>医药生物</v>
      </c>
      <c r="J803" s="104">
        <f>VLOOKUP(B803,A股数据库20240206!$B:$K,7,0)</f>
        <v>0</v>
      </c>
      <c r="K803" s="104">
        <f>VLOOKUP(B803,A股数据库20240206!$B:$K,8,0)</f>
        <v>0</v>
      </c>
      <c r="L803" s="124">
        <f>VLOOKUP(B803,A股数据库20240206!$B:$K,9,0)</f>
        <v>0</v>
      </c>
      <c r="M803" s="124">
        <f>VLOOKUP(B803,A股数据库20240206!$B:$K,10,0)</f>
        <v>0</v>
      </c>
    </row>
    <row r="804" spans="1:13" ht="18" customHeight="1" x14ac:dyDescent="0.15">
      <c r="A804" s="120" t="s">
        <v>11111</v>
      </c>
      <c r="B804" s="121" t="s">
        <v>9683</v>
      </c>
      <c r="C804" s="122">
        <v>82.19</v>
      </c>
      <c r="D804" s="123">
        <v>88.43</v>
      </c>
      <c r="E804" s="104" t="str">
        <f>VLOOKUP(B804,A股数据库20240206!$B:$K,2,0)</f>
        <v>新能源</v>
      </c>
      <c r="F804" s="104">
        <f>VLOOKUP(B804,A股数据库20240206!$B:$K,3,0)</f>
        <v>0</v>
      </c>
      <c r="G804" s="124">
        <f>VLOOKUP(B804,A股数据库20240206!$B:$K,4,0)</f>
        <v>0</v>
      </c>
      <c r="H804" s="124">
        <f>VLOOKUP(B804,A股数据库20240206!$B:$K,5,0)</f>
        <v>0</v>
      </c>
      <c r="I804" s="104" t="str">
        <f>VLOOKUP(B804,A股数据库20240206!$B:$K,6,0)</f>
        <v>光伏</v>
      </c>
      <c r="J804" s="104">
        <f>VLOOKUP(B804,A股数据库20240206!$B:$K,7,0)</f>
        <v>0</v>
      </c>
      <c r="K804" s="104">
        <f>VLOOKUP(B804,A股数据库20240206!$B:$K,8,0)</f>
        <v>0</v>
      </c>
      <c r="L804" s="124">
        <f>VLOOKUP(B804,A股数据库20240206!$B:$K,9,0)</f>
        <v>0</v>
      </c>
      <c r="M804" s="124">
        <f>VLOOKUP(B804,A股数据库20240206!$B:$K,10,0)</f>
        <v>0</v>
      </c>
    </row>
    <row r="805" spans="1:13" ht="18" customHeight="1" x14ac:dyDescent="0.15">
      <c r="A805" s="120" t="s">
        <v>11112</v>
      </c>
      <c r="B805" s="121" t="s">
        <v>5974</v>
      </c>
      <c r="C805" s="122">
        <v>82.19</v>
      </c>
      <c r="D805" s="123">
        <v>82.99</v>
      </c>
      <c r="E805" s="104" t="str">
        <f>VLOOKUP(B805,A股数据库20240206!$B:$K,2,0)</f>
        <v>大消费</v>
      </c>
      <c r="F805" s="104">
        <f>VLOOKUP(B805,A股数据库20240206!$B:$K,3,0)</f>
        <v>0</v>
      </c>
      <c r="G805" s="124">
        <f>VLOOKUP(B805,A股数据库20240206!$B:$K,4,0)</f>
        <v>0</v>
      </c>
      <c r="H805" s="124">
        <f>VLOOKUP(B805,A股数据库20240206!$B:$K,5,0)</f>
        <v>0</v>
      </c>
      <c r="I805" s="104" t="str">
        <f>VLOOKUP(B805,A股数据库20240206!$B:$K,6,0)</f>
        <v>食品饮料</v>
      </c>
      <c r="J805" s="104">
        <f>VLOOKUP(B805,A股数据库20240206!$B:$K,7,0)</f>
        <v>0</v>
      </c>
      <c r="K805" s="104">
        <f>VLOOKUP(B805,A股数据库20240206!$B:$K,8,0)</f>
        <v>0</v>
      </c>
      <c r="L805" s="124">
        <f>VLOOKUP(B805,A股数据库20240206!$B:$K,9,0)</f>
        <v>0</v>
      </c>
      <c r="M805" s="124">
        <f>VLOOKUP(B805,A股数据库20240206!$B:$K,10,0)</f>
        <v>0</v>
      </c>
    </row>
    <row r="806" spans="1:13" ht="18" customHeight="1" x14ac:dyDescent="0.15">
      <c r="A806" s="120" t="s">
        <v>11113</v>
      </c>
      <c r="B806" s="121" t="s">
        <v>10133</v>
      </c>
      <c r="C806" s="122">
        <v>82.18</v>
      </c>
      <c r="D806" s="123">
        <v>89.97</v>
      </c>
      <c r="E806" s="104" t="str">
        <f>VLOOKUP(B806,A股数据库20240206!$B:$K,2,0)</f>
        <v>军工</v>
      </c>
      <c r="F806" s="104">
        <f>VLOOKUP(B806,A股数据库20240206!$B:$K,3,0)</f>
        <v>0</v>
      </c>
      <c r="G806" s="124">
        <f>VLOOKUP(B806,A股数据库20240206!$B:$K,4,0)</f>
        <v>0</v>
      </c>
      <c r="H806" s="124">
        <f>VLOOKUP(B806,A股数据库20240206!$B:$K,5,0)</f>
        <v>0</v>
      </c>
      <c r="I806" s="104" t="str">
        <f>VLOOKUP(B806,A股数据库20240206!$B:$K,6,0)</f>
        <v>军工</v>
      </c>
      <c r="J806" s="104">
        <f>VLOOKUP(B806,A股数据库20240206!$B:$K,7,0)</f>
        <v>0</v>
      </c>
      <c r="K806" s="104">
        <f>VLOOKUP(B806,A股数据库20240206!$B:$K,8,0)</f>
        <v>0</v>
      </c>
      <c r="L806" s="124">
        <f>VLOOKUP(B806,A股数据库20240206!$B:$K,9,0)</f>
        <v>0</v>
      </c>
      <c r="M806" s="124">
        <f>VLOOKUP(B806,A股数据库20240206!$B:$K,10,0)</f>
        <v>0</v>
      </c>
    </row>
    <row r="807" spans="1:13" ht="18" customHeight="1" x14ac:dyDescent="0.15">
      <c r="A807" s="120" t="s">
        <v>11114</v>
      </c>
      <c r="B807" s="121" t="s">
        <v>7086</v>
      </c>
      <c r="C807" s="122">
        <v>82.18</v>
      </c>
      <c r="D807" s="123">
        <v>74.47</v>
      </c>
      <c r="E807" s="104" t="str">
        <f>VLOOKUP(B807,A股数据库20240206!$B:$K,2,0)</f>
        <v>大消费</v>
      </c>
      <c r="F807" s="104">
        <f>VLOOKUP(B807,A股数据库20240206!$B:$K,3,0)</f>
        <v>0</v>
      </c>
      <c r="G807" s="124">
        <f>VLOOKUP(B807,A股数据库20240206!$B:$K,4,0)</f>
        <v>0</v>
      </c>
      <c r="H807" s="124">
        <f>VLOOKUP(B807,A股数据库20240206!$B:$K,5,0)</f>
        <v>0</v>
      </c>
      <c r="I807" s="104" t="str">
        <f>VLOOKUP(B807,A股数据库20240206!$B:$K,6,0)</f>
        <v>假期经济</v>
      </c>
      <c r="J807" s="104">
        <f>VLOOKUP(B807,A股数据库20240206!$B:$K,7,0)</f>
        <v>0</v>
      </c>
      <c r="K807" s="104">
        <f>VLOOKUP(B807,A股数据库20240206!$B:$K,8,0)</f>
        <v>0</v>
      </c>
      <c r="L807" s="124">
        <f>VLOOKUP(B807,A股数据库20240206!$B:$K,9,0)</f>
        <v>0</v>
      </c>
      <c r="M807" s="124">
        <f>VLOOKUP(B807,A股数据库20240206!$B:$K,10,0)</f>
        <v>0</v>
      </c>
    </row>
    <row r="808" spans="1:13" ht="18" customHeight="1" x14ac:dyDescent="0.15">
      <c r="A808" s="120" t="s">
        <v>11115</v>
      </c>
      <c r="B808" s="121" t="s">
        <v>5520</v>
      </c>
      <c r="C808" s="122">
        <v>82.16</v>
      </c>
      <c r="D808" s="123">
        <v>76.02</v>
      </c>
      <c r="E808" s="104" t="str">
        <f>VLOOKUP(B808,A股数据库20240206!$B:$K,2,0)</f>
        <v>医药生物</v>
      </c>
      <c r="F808" s="104">
        <f>VLOOKUP(B808,A股数据库20240206!$B:$K,3,0)</f>
        <v>0</v>
      </c>
      <c r="G808" s="124">
        <f>VLOOKUP(B808,A股数据库20240206!$B:$K,4,0)</f>
        <v>0</v>
      </c>
      <c r="H808" s="124">
        <f>VLOOKUP(B808,A股数据库20240206!$B:$K,5,0)</f>
        <v>0</v>
      </c>
      <c r="I808" s="104" t="str">
        <f>VLOOKUP(B808,A股数据库20240206!$B:$K,6,0)</f>
        <v>医药生物</v>
      </c>
      <c r="J808" s="104">
        <f>VLOOKUP(B808,A股数据库20240206!$B:$K,7,0)</f>
        <v>0</v>
      </c>
      <c r="K808" s="104">
        <f>VLOOKUP(B808,A股数据库20240206!$B:$K,8,0)</f>
        <v>0</v>
      </c>
      <c r="L808" s="124">
        <f>VLOOKUP(B808,A股数据库20240206!$B:$K,9,0)</f>
        <v>0</v>
      </c>
      <c r="M808" s="124">
        <f>VLOOKUP(B808,A股数据库20240206!$B:$K,10,0)</f>
        <v>0</v>
      </c>
    </row>
    <row r="809" spans="1:13" ht="18" customHeight="1" x14ac:dyDescent="0.15">
      <c r="A809" s="120" t="s">
        <v>11116</v>
      </c>
      <c r="B809" s="121" t="s">
        <v>4644</v>
      </c>
      <c r="C809" s="122">
        <v>82.14</v>
      </c>
      <c r="D809" s="123">
        <v>78.88</v>
      </c>
      <c r="E809" s="104" t="str">
        <f>VLOOKUP(B809,A股数据库20240206!$B:$K,2,0)</f>
        <v>周期</v>
      </c>
      <c r="F809" s="104">
        <f>VLOOKUP(B809,A股数据库20240206!$B:$K,3,0)</f>
        <v>0</v>
      </c>
      <c r="G809" s="124">
        <f>VLOOKUP(B809,A股数据库20240206!$B:$K,4,0)</f>
        <v>0</v>
      </c>
      <c r="H809" s="124">
        <f>VLOOKUP(B809,A股数据库20240206!$B:$K,5,0)</f>
        <v>0</v>
      </c>
      <c r="I809" s="104" t="str">
        <f>VLOOKUP(B809,A股数据库20240206!$B:$K,6,0)</f>
        <v>稀土永磁</v>
      </c>
      <c r="J809" s="104">
        <f>VLOOKUP(B809,A股数据库20240206!$B:$K,7,0)</f>
        <v>0</v>
      </c>
      <c r="K809" s="104">
        <f>VLOOKUP(B809,A股数据库20240206!$B:$K,8,0)</f>
        <v>0</v>
      </c>
      <c r="L809" s="124">
        <f>VLOOKUP(B809,A股数据库20240206!$B:$K,9,0)</f>
        <v>0</v>
      </c>
      <c r="M809" s="124">
        <f>VLOOKUP(B809,A股数据库20240206!$B:$K,10,0)</f>
        <v>0</v>
      </c>
    </row>
    <row r="810" spans="1:13" ht="18" customHeight="1" x14ac:dyDescent="0.15">
      <c r="A810" s="120" t="s">
        <v>11117</v>
      </c>
      <c r="B810" s="121" t="s">
        <v>6284</v>
      </c>
      <c r="C810" s="122">
        <v>82.14</v>
      </c>
      <c r="D810" s="123">
        <v>76.13</v>
      </c>
      <c r="E810" s="104" t="str">
        <f>VLOOKUP(B810,A股数据库20240206!$B:$K,2,0)</f>
        <v>周期</v>
      </c>
      <c r="F810" s="104">
        <f>VLOOKUP(B810,A股数据库20240206!$B:$K,3,0)</f>
        <v>0</v>
      </c>
      <c r="G810" s="124">
        <f>VLOOKUP(B810,A股数据库20240206!$B:$K,4,0)</f>
        <v>0</v>
      </c>
      <c r="H810" s="124">
        <f>VLOOKUP(B810,A股数据库20240206!$B:$K,5,0)</f>
        <v>0</v>
      </c>
      <c r="I810" s="104" t="str">
        <f>VLOOKUP(B810,A股数据库20240206!$B:$K,6,0)</f>
        <v>化工</v>
      </c>
      <c r="J810" s="104">
        <f>VLOOKUP(B810,A股数据库20240206!$B:$K,7,0)</f>
        <v>0</v>
      </c>
      <c r="K810" s="104">
        <f>VLOOKUP(B810,A股数据库20240206!$B:$K,8,0)</f>
        <v>0</v>
      </c>
      <c r="L810" s="124">
        <f>VLOOKUP(B810,A股数据库20240206!$B:$K,9,0)</f>
        <v>0</v>
      </c>
      <c r="M810" s="124">
        <f>VLOOKUP(B810,A股数据库20240206!$B:$K,10,0)</f>
        <v>0</v>
      </c>
    </row>
    <row r="811" spans="1:13" ht="18" customHeight="1" x14ac:dyDescent="0.15">
      <c r="A811" s="120" t="s">
        <v>11118</v>
      </c>
      <c r="B811" s="121" t="s">
        <v>6934</v>
      </c>
      <c r="C811" s="122">
        <v>82.08</v>
      </c>
      <c r="D811" s="123">
        <v>80.61</v>
      </c>
      <c r="E811" s="104" t="str">
        <f>VLOOKUP(B811,A股数据库20240206!$B:$K,2,0)</f>
        <v>周期</v>
      </c>
      <c r="F811" s="104">
        <f>VLOOKUP(B811,A股数据库20240206!$B:$K,3,0)</f>
        <v>0</v>
      </c>
      <c r="G811" s="124">
        <f>VLOOKUP(B811,A股数据库20240206!$B:$K,4,0)</f>
        <v>0</v>
      </c>
      <c r="H811" s="124">
        <f>VLOOKUP(B811,A股数据库20240206!$B:$K,5,0)</f>
        <v>0</v>
      </c>
      <c r="I811" s="104" t="str">
        <f>VLOOKUP(B811,A股数据库20240206!$B:$K,6,0)</f>
        <v>煤炭</v>
      </c>
      <c r="J811" s="104">
        <f>VLOOKUP(B811,A股数据库20240206!$B:$K,7,0)</f>
        <v>0</v>
      </c>
      <c r="K811" s="104">
        <f>VLOOKUP(B811,A股数据库20240206!$B:$K,8,0)</f>
        <v>0</v>
      </c>
      <c r="L811" s="124">
        <f>VLOOKUP(B811,A股数据库20240206!$B:$K,9,0)</f>
        <v>0</v>
      </c>
      <c r="M811" s="124">
        <f>VLOOKUP(B811,A股数据库20240206!$B:$K,10,0)</f>
        <v>0</v>
      </c>
    </row>
    <row r="812" spans="1:13" ht="18" customHeight="1" x14ac:dyDescent="0.15">
      <c r="A812" s="120" t="s">
        <v>11119</v>
      </c>
      <c r="B812" s="121" t="s">
        <v>240</v>
      </c>
      <c r="C812" s="122">
        <v>82.07</v>
      </c>
      <c r="D812" s="123">
        <v>82.02</v>
      </c>
      <c r="E812" s="104" t="str">
        <f>VLOOKUP(B812,A股数据库20240206!$B:$K,2,0)</f>
        <v>医药生物</v>
      </c>
      <c r="F812" s="104">
        <f>VLOOKUP(B812,A股数据库20240206!$B:$K,3,0)</f>
        <v>0</v>
      </c>
      <c r="G812" s="124">
        <f>VLOOKUP(B812,A股数据库20240206!$B:$K,4,0)</f>
        <v>0</v>
      </c>
      <c r="H812" s="124">
        <f>VLOOKUP(B812,A股数据库20240206!$B:$K,5,0)</f>
        <v>0</v>
      </c>
      <c r="I812" s="104" t="str">
        <f>VLOOKUP(B812,A股数据库20240206!$B:$K,6,0)</f>
        <v>医药生物</v>
      </c>
      <c r="J812" s="104">
        <f>VLOOKUP(B812,A股数据库20240206!$B:$K,7,0)</f>
        <v>0</v>
      </c>
      <c r="K812" s="104">
        <f>VLOOKUP(B812,A股数据库20240206!$B:$K,8,0)</f>
        <v>0</v>
      </c>
      <c r="L812" s="124">
        <f>VLOOKUP(B812,A股数据库20240206!$B:$K,9,0)</f>
        <v>0</v>
      </c>
      <c r="M812" s="124">
        <f>VLOOKUP(B812,A股数据库20240206!$B:$K,10,0)</f>
        <v>0</v>
      </c>
    </row>
    <row r="813" spans="1:13" ht="18" customHeight="1" x14ac:dyDescent="0.15">
      <c r="A813" s="120" t="s">
        <v>11120</v>
      </c>
      <c r="B813" s="121" t="s">
        <v>7810</v>
      </c>
      <c r="C813" s="122">
        <v>82.06</v>
      </c>
      <c r="D813" s="123">
        <v>76.86</v>
      </c>
      <c r="E813" s="104" t="str">
        <f>VLOOKUP(B813,A股数据库20240206!$B:$K,2,0)</f>
        <v>地产基建</v>
      </c>
      <c r="F813" s="104">
        <f>VLOOKUP(B813,A股数据库20240206!$B:$K,3,0)</f>
        <v>0</v>
      </c>
      <c r="G813" s="124">
        <f>VLOOKUP(B813,A股数据库20240206!$B:$K,4,0)</f>
        <v>0</v>
      </c>
      <c r="H813" s="124">
        <f>VLOOKUP(B813,A股数据库20240206!$B:$K,5,0)</f>
        <v>0</v>
      </c>
      <c r="I813" s="104" t="str">
        <f>VLOOKUP(B813,A股数据库20240206!$B:$K,6,0)</f>
        <v>基建</v>
      </c>
      <c r="J813" s="104">
        <f>VLOOKUP(B813,A股数据库20240206!$B:$K,7,0)</f>
        <v>0</v>
      </c>
      <c r="K813" s="104">
        <f>VLOOKUP(B813,A股数据库20240206!$B:$K,8,0)</f>
        <v>0</v>
      </c>
      <c r="L813" s="124">
        <f>VLOOKUP(B813,A股数据库20240206!$B:$K,9,0)</f>
        <v>0</v>
      </c>
      <c r="M813" s="124">
        <f>VLOOKUP(B813,A股数据库20240206!$B:$K,10,0)</f>
        <v>0</v>
      </c>
    </row>
    <row r="814" spans="1:13" ht="18" customHeight="1" x14ac:dyDescent="0.15">
      <c r="A814" s="120" t="s">
        <v>11121</v>
      </c>
      <c r="B814" s="121" t="s">
        <v>7878</v>
      </c>
      <c r="C814" s="122">
        <v>82.01</v>
      </c>
      <c r="D814" s="123">
        <v>68.92</v>
      </c>
      <c r="E814" s="104" t="str">
        <f>VLOOKUP(B814,A股数据库20240206!$B:$K,2,0)</f>
        <v>大消费</v>
      </c>
      <c r="F814" s="104">
        <f>VLOOKUP(B814,A股数据库20240206!$B:$K,3,0)</f>
        <v>0</v>
      </c>
      <c r="G814" s="124">
        <f>VLOOKUP(B814,A股数据库20240206!$B:$K,4,0)</f>
        <v>0</v>
      </c>
      <c r="H814" s="124">
        <f>VLOOKUP(B814,A股数据库20240206!$B:$K,5,0)</f>
        <v>0</v>
      </c>
      <c r="I814" s="104" t="str">
        <f>VLOOKUP(B814,A股数据库20240206!$B:$K,6,0)</f>
        <v>美容护理</v>
      </c>
      <c r="J814" s="104">
        <f>VLOOKUP(B814,A股数据库20240206!$B:$K,7,0)</f>
        <v>0</v>
      </c>
      <c r="K814" s="104">
        <f>VLOOKUP(B814,A股数据库20240206!$B:$K,8,0)</f>
        <v>0</v>
      </c>
      <c r="L814" s="124">
        <f>VLOOKUP(B814,A股数据库20240206!$B:$K,9,0)</f>
        <v>0</v>
      </c>
      <c r="M814" s="124">
        <f>VLOOKUP(B814,A股数据库20240206!$B:$K,10,0)</f>
        <v>0</v>
      </c>
    </row>
    <row r="815" spans="1:13" ht="18" customHeight="1" x14ac:dyDescent="0.15">
      <c r="A815" s="120" t="s">
        <v>11122</v>
      </c>
      <c r="B815" s="121" t="s">
        <v>366</v>
      </c>
      <c r="C815" s="122">
        <v>81.94</v>
      </c>
      <c r="D815" s="123">
        <v>76</v>
      </c>
      <c r="E815" s="104" t="str">
        <f>VLOOKUP(B815,A股数据库20240206!$B:$K,2,0)</f>
        <v>周期</v>
      </c>
      <c r="F815" s="104">
        <f>VLOOKUP(B815,A股数据库20240206!$B:$K,3,0)</f>
        <v>0</v>
      </c>
      <c r="G815" s="124">
        <f>VLOOKUP(B815,A股数据库20240206!$B:$K,4,0)</f>
        <v>0</v>
      </c>
      <c r="H815" s="124">
        <f>VLOOKUP(B815,A股数据库20240206!$B:$K,5,0)</f>
        <v>0</v>
      </c>
      <c r="I815" s="104" t="str">
        <f>VLOOKUP(B815,A股数据库20240206!$B:$K,6,0)</f>
        <v>煤炭</v>
      </c>
      <c r="J815" s="104">
        <f>VLOOKUP(B815,A股数据库20240206!$B:$K,7,0)</f>
        <v>0</v>
      </c>
      <c r="K815" s="104">
        <f>VLOOKUP(B815,A股数据库20240206!$B:$K,8,0)</f>
        <v>0</v>
      </c>
      <c r="L815" s="124">
        <f>VLOOKUP(B815,A股数据库20240206!$B:$K,9,0)</f>
        <v>0</v>
      </c>
      <c r="M815" s="124">
        <f>VLOOKUP(B815,A股数据库20240206!$B:$K,10,0)</f>
        <v>0</v>
      </c>
    </row>
    <row r="816" spans="1:13" ht="18" customHeight="1" x14ac:dyDescent="0.15">
      <c r="A816" s="120" t="s">
        <v>11123</v>
      </c>
      <c r="B816" s="121" t="s">
        <v>680</v>
      </c>
      <c r="C816" s="122">
        <v>81.93</v>
      </c>
      <c r="D816" s="123">
        <v>70.11</v>
      </c>
      <c r="E816" s="104" t="str">
        <f>VLOOKUP(B816,A股数据库20240206!$B:$K,2,0)</f>
        <v>地产基建</v>
      </c>
      <c r="F816" s="104">
        <f>VLOOKUP(B816,A股数据库20240206!$B:$K,3,0)</f>
        <v>0</v>
      </c>
      <c r="G816" s="124">
        <f>VLOOKUP(B816,A股数据库20240206!$B:$K,4,0)</f>
        <v>0</v>
      </c>
      <c r="H816" s="124">
        <f>VLOOKUP(B816,A股数据库20240206!$B:$K,5,0)</f>
        <v>0</v>
      </c>
      <c r="I816" s="104" t="str">
        <f>VLOOKUP(B816,A股数据库20240206!$B:$K,6,0)</f>
        <v>房地产</v>
      </c>
      <c r="J816" s="104">
        <f>VLOOKUP(B816,A股数据库20240206!$B:$K,7,0)</f>
        <v>0</v>
      </c>
      <c r="K816" s="104">
        <f>VLOOKUP(B816,A股数据库20240206!$B:$K,8,0)</f>
        <v>0</v>
      </c>
      <c r="L816" s="124">
        <f>VLOOKUP(B816,A股数据库20240206!$B:$K,9,0)</f>
        <v>0</v>
      </c>
      <c r="M816" s="124">
        <f>VLOOKUP(B816,A股数据库20240206!$B:$K,10,0)</f>
        <v>0</v>
      </c>
    </row>
    <row r="817" spans="1:13" ht="18" customHeight="1" x14ac:dyDescent="0.15">
      <c r="A817" s="120" t="s">
        <v>11124</v>
      </c>
      <c r="B817" s="121" t="s">
        <v>10263</v>
      </c>
      <c r="C817" s="122">
        <v>81.91</v>
      </c>
      <c r="D817" s="123">
        <v>91.9</v>
      </c>
      <c r="E817" s="104" t="str">
        <f>VLOOKUP(B817,A股数据库20240206!$B:$K,2,0)</f>
        <v>高端制造</v>
      </c>
      <c r="F817" s="104" t="str">
        <f>VLOOKUP(B817,A股数据库20240206!$B:$K,3,0)</f>
        <v>大科技</v>
      </c>
      <c r="G817" s="124">
        <f>VLOOKUP(B817,A股数据库20240206!$B:$K,4,0)</f>
        <v>0</v>
      </c>
      <c r="H817" s="124">
        <f>VLOOKUP(B817,A股数据库20240206!$B:$K,5,0)</f>
        <v>0</v>
      </c>
      <c r="I817" s="104" t="str">
        <f>VLOOKUP(B817,A股数据库20240206!$B:$K,6,0)</f>
        <v>机械</v>
      </c>
      <c r="J817" s="104" t="str">
        <f>VLOOKUP(B817,A股数据库20240206!$B:$K,7,0)</f>
        <v>计算机</v>
      </c>
      <c r="K817" s="104">
        <f>VLOOKUP(B817,A股数据库20240206!$B:$K,8,0)</f>
        <v>0</v>
      </c>
      <c r="L817" s="124">
        <f>VLOOKUP(B817,A股数据库20240206!$B:$K,9,0)</f>
        <v>0</v>
      </c>
      <c r="M817" s="124">
        <f>VLOOKUP(B817,A股数据库20240206!$B:$K,10,0)</f>
        <v>0</v>
      </c>
    </row>
    <row r="818" spans="1:13" ht="18" customHeight="1" x14ac:dyDescent="0.15">
      <c r="A818" s="120" t="s">
        <v>11125</v>
      </c>
      <c r="B818" s="121" t="s">
        <v>8198</v>
      </c>
      <c r="C818" s="122">
        <v>81.91</v>
      </c>
      <c r="D818" s="123">
        <v>88.72</v>
      </c>
      <c r="E818" s="104" t="str">
        <f>VLOOKUP(B818,A股数据库20240206!$B:$K,2,0)</f>
        <v>公用事业</v>
      </c>
      <c r="F818" s="104">
        <f>VLOOKUP(B818,A股数据库20240206!$B:$K,3,0)</f>
        <v>0</v>
      </c>
      <c r="G818" s="124">
        <f>VLOOKUP(B818,A股数据库20240206!$B:$K,4,0)</f>
        <v>0</v>
      </c>
      <c r="H818" s="124">
        <f>VLOOKUP(B818,A股数据库20240206!$B:$K,5,0)</f>
        <v>0</v>
      </c>
      <c r="I818" s="104" t="str">
        <f>VLOOKUP(B818,A股数据库20240206!$B:$K,6,0)</f>
        <v>节能环保</v>
      </c>
      <c r="J818" s="104">
        <f>VLOOKUP(B818,A股数据库20240206!$B:$K,7,0)</f>
        <v>0</v>
      </c>
      <c r="K818" s="104">
        <f>VLOOKUP(B818,A股数据库20240206!$B:$K,8,0)</f>
        <v>0</v>
      </c>
      <c r="L818" s="124">
        <f>VLOOKUP(B818,A股数据库20240206!$B:$K,9,0)</f>
        <v>0</v>
      </c>
      <c r="M818" s="124">
        <f>VLOOKUP(B818,A股数据库20240206!$B:$K,10,0)</f>
        <v>0</v>
      </c>
    </row>
    <row r="819" spans="1:13" ht="18" customHeight="1" x14ac:dyDescent="0.15">
      <c r="A819" s="120" t="s">
        <v>11126</v>
      </c>
      <c r="B819" s="121" t="s">
        <v>6276</v>
      </c>
      <c r="C819" s="122">
        <v>81.88</v>
      </c>
      <c r="D819" s="123">
        <v>88.81</v>
      </c>
      <c r="E819" s="104" t="str">
        <f>VLOOKUP(B819,A股数据库20240206!$B:$K,2,0)</f>
        <v>公用事业</v>
      </c>
      <c r="F819" s="104">
        <f>VLOOKUP(B819,A股数据库20240206!$B:$K,3,0)</f>
        <v>0</v>
      </c>
      <c r="G819" s="124">
        <f>VLOOKUP(B819,A股数据库20240206!$B:$K,4,0)</f>
        <v>0</v>
      </c>
      <c r="H819" s="124">
        <f>VLOOKUP(B819,A股数据库20240206!$B:$K,5,0)</f>
        <v>0</v>
      </c>
      <c r="I819" s="104" t="str">
        <f>VLOOKUP(B819,A股数据库20240206!$B:$K,6,0)</f>
        <v>节能环保</v>
      </c>
      <c r="J819" s="104">
        <f>VLOOKUP(B819,A股数据库20240206!$B:$K,7,0)</f>
        <v>0</v>
      </c>
      <c r="K819" s="104">
        <f>VLOOKUP(B819,A股数据库20240206!$B:$K,8,0)</f>
        <v>0</v>
      </c>
      <c r="L819" s="124">
        <f>VLOOKUP(B819,A股数据库20240206!$B:$K,9,0)</f>
        <v>0</v>
      </c>
      <c r="M819" s="124">
        <f>VLOOKUP(B819,A股数据库20240206!$B:$K,10,0)</f>
        <v>0</v>
      </c>
    </row>
    <row r="820" spans="1:13" ht="18" customHeight="1" x14ac:dyDescent="0.15">
      <c r="A820" s="120" t="s">
        <v>11127</v>
      </c>
      <c r="B820" s="121" t="s">
        <v>8172</v>
      </c>
      <c r="C820" s="122">
        <v>81.87</v>
      </c>
      <c r="D820" s="123">
        <v>88.52</v>
      </c>
      <c r="E820" s="104" t="str">
        <f>VLOOKUP(B820,A股数据库20240206!$B:$K,2,0)</f>
        <v>周期</v>
      </c>
      <c r="F820" s="104">
        <f>VLOOKUP(B820,A股数据库20240206!$B:$K,3,0)</f>
        <v>0</v>
      </c>
      <c r="G820" s="124">
        <f>VLOOKUP(B820,A股数据库20240206!$B:$K,4,0)</f>
        <v>0</v>
      </c>
      <c r="H820" s="124">
        <f>VLOOKUP(B820,A股数据库20240206!$B:$K,5,0)</f>
        <v>0</v>
      </c>
      <c r="I820" s="104" t="str">
        <f>VLOOKUP(B820,A股数据库20240206!$B:$K,6,0)</f>
        <v>化工</v>
      </c>
      <c r="J820" s="104">
        <f>VLOOKUP(B820,A股数据库20240206!$B:$K,7,0)</f>
        <v>0</v>
      </c>
      <c r="K820" s="104">
        <f>VLOOKUP(B820,A股数据库20240206!$B:$K,8,0)</f>
        <v>0</v>
      </c>
      <c r="L820" s="124">
        <f>VLOOKUP(B820,A股数据库20240206!$B:$K,9,0)</f>
        <v>0</v>
      </c>
      <c r="M820" s="124">
        <f>VLOOKUP(B820,A股数据库20240206!$B:$K,10,0)</f>
        <v>0</v>
      </c>
    </row>
    <row r="821" spans="1:13" ht="18" customHeight="1" x14ac:dyDescent="0.15">
      <c r="A821" s="120" t="s">
        <v>11128</v>
      </c>
      <c r="B821" s="121" t="s">
        <v>5726</v>
      </c>
      <c r="C821" s="122">
        <v>81.849999999999994</v>
      </c>
      <c r="D821" s="123">
        <v>93.39</v>
      </c>
      <c r="E821" s="104" t="str">
        <f>VLOOKUP(B821,A股数据库20240206!$B:$K,2,0)</f>
        <v>医药生物</v>
      </c>
      <c r="F821" s="104">
        <f>VLOOKUP(B821,A股数据库20240206!$B:$K,3,0)</f>
        <v>0</v>
      </c>
      <c r="G821" s="124">
        <f>VLOOKUP(B821,A股数据库20240206!$B:$K,4,0)</f>
        <v>0</v>
      </c>
      <c r="H821" s="124">
        <f>VLOOKUP(B821,A股数据库20240206!$B:$K,5,0)</f>
        <v>0</v>
      </c>
      <c r="I821" s="104" t="str">
        <f>VLOOKUP(B821,A股数据库20240206!$B:$K,6,0)</f>
        <v>医药生物</v>
      </c>
      <c r="J821" s="104">
        <f>VLOOKUP(B821,A股数据库20240206!$B:$K,7,0)</f>
        <v>0</v>
      </c>
      <c r="K821" s="104">
        <f>VLOOKUP(B821,A股数据库20240206!$B:$K,8,0)</f>
        <v>0</v>
      </c>
      <c r="L821" s="124">
        <f>VLOOKUP(B821,A股数据库20240206!$B:$K,9,0)</f>
        <v>0</v>
      </c>
      <c r="M821" s="124">
        <f>VLOOKUP(B821,A股数据库20240206!$B:$K,10,0)</f>
        <v>0</v>
      </c>
    </row>
    <row r="822" spans="1:13" ht="18" customHeight="1" x14ac:dyDescent="0.15">
      <c r="A822" s="120" t="s">
        <v>11129</v>
      </c>
      <c r="B822" s="121" t="s">
        <v>770</v>
      </c>
      <c r="C822" s="122">
        <v>81.83</v>
      </c>
      <c r="D822" s="123">
        <v>76.61</v>
      </c>
      <c r="E822" s="104" t="str">
        <f>VLOOKUP(B822,A股数据库20240206!$B:$K,2,0)</f>
        <v>公用事业</v>
      </c>
      <c r="F822" s="104">
        <f>VLOOKUP(B822,A股数据库20240206!$B:$K,3,0)</f>
        <v>0</v>
      </c>
      <c r="G822" s="124">
        <f>VLOOKUP(B822,A股数据库20240206!$B:$K,4,0)</f>
        <v>0</v>
      </c>
      <c r="H822" s="124">
        <f>VLOOKUP(B822,A股数据库20240206!$B:$K,5,0)</f>
        <v>0</v>
      </c>
      <c r="I822" s="104" t="str">
        <f>VLOOKUP(B822,A股数据库20240206!$B:$K,6,0)</f>
        <v>电力</v>
      </c>
      <c r="J822" s="104">
        <f>VLOOKUP(B822,A股数据库20240206!$B:$K,7,0)</f>
        <v>0</v>
      </c>
      <c r="K822" s="104">
        <f>VLOOKUP(B822,A股数据库20240206!$B:$K,8,0)</f>
        <v>0</v>
      </c>
      <c r="L822" s="124">
        <f>VLOOKUP(B822,A股数据库20240206!$B:$K,9,0)</f>
        <v>0</v>
      </c>
      <c r="M822" s="124">
        <f>VLOOKUP(B822,A股数据库20240206!$B:$K,10,0)</f>
        <v>0</v>
      </c>
    </row>
    <row r="823" spans="1:13" ht="18" customHeight="1" x14ac:dyDescent="0.15">
      <c r="A823" s="120" t="s">
        <v>11130</v>
      </c>
      <c r="B823" s="121" t="s">
        <v>5936</v>
      </c>
      <c r="C823" s="122">
        <v>81.819999999999993</v>
      </c>
      <c r="D823" s="123">
        <v>80.58</v>
      </c>
      <c r="E823" s="104" t="str">
        <f>VLOOKUP(B823,A股数据库20240206!$B:$K,2,0)</f>
        <v>周期</v>
      </c>
      <c r="F823" s="104">
        <f>VLOOKUP(B823,A股数据库20240206!$B:$K,3,0)</f>
        <v>0</v>
      </c>
      <c r="G823" s="124">
        <f>VLOOKUP(B823,A股数据库20240206!$B:$K,4,0)</f>
        <v>0</v>
      </c>
      <c r="H823" s="124">
        <f>VLOOKUP(B823,A股数据库20240206!$B:$K,5,0)</f>
        <v>0</v>
      </c>
      <c r="I823" s="104" t="str">
        <f>VLOOKUP(B823,A股数据库20240206!$B:$K,6,0)</f>
        <v>稀土永磁</v>
      </c>
      <c r="J823" s="104">
        <f>VLOOKUP(B823,A股数据库20240206!$B:$K,7,0)</f>
        <v>0</v>
      </c>
      <c r="K823" s="104">
        <f>VLOOKUP(B823,A股数据库20240206!$B:$K,8,0)</f>
        <v>0</v>
      </c>
      <c r="L823" s="124">
        <f>VLOOKUP(B823,A股数据库20240206!$B:$K,9,0)</f>
        <v>0</v>
      </c>
      <c r="M823" s="124">
        <f>VLOOKUP(B823,A股数据库20240206!$B:$K,10,0)</f>
        <v>0</v>
      </c>
    </row>
    <row r="824" spans="1:13" ht="18" customHeight="1" x14ac:dyDescent="0.15">
      <c r="A824" s="120" t="s">
        <v>11131</v>
      </c>
      <c r="B824" s="121" t="s">
        <v>3878</v>
      </c>
      <c r="C824" s="122">
        <v>81.760000000000005</v>
      </c>
      <c r="D824" s="123">
        <v>86.93</v>
      </c>
      <c r="E824" s="104" t="str">
        <f>VLOOKUP(B824,A股数据库20240206!$B:$K,2,0)</f>
        <v>大科技</v>
      </c>
      <c r="F824" s="104">
        <f>VLOOKUP(B824,A股数据库20240206!$B:$K,3,0)</f>
        <v>0</v>
      </c>
      <c r="G824" s="124">
        <f>VLOOKUP(B824,A股数据库20240206!$B:$K,4,0)</f>
        <v>0</v>
      </c>
      <c r="H824" s="124">
        <f>VLOOKUP(B824,A股数据库20240206!$B:$K,5,0)</f>
        <v>0</v>
      </c>
      <c r="I824" s="104" t="str">
        <f>VLOOKUP(B824,A股数据库20240206!$B:$K,6,0)</f>
        <v>传媒</v>
      </c>
      <c r="J824" s="104">
        <f>VLOOKUP(B824,A股数据库20240206!$B:$K,7,0)</f>
        <v>0</v>
      </c>
      <c r="K824" s="104">
        <f>VLOOKUP(B824,A股数据库20240206!$B:$K,8,0)</f>
        <v>0</v>
      </c>
      <c r="L824" s="124">
        <f>VLOOKUP(B824,A股数据库20240206!$B:$K,9,0)</f>
        <v>0</v>
      </c>
      <c r="M824" s="124">
        <f>VLOOKUP(B824,A股数据库20240206!$B:$K,10,0)</f>
        <v>0</v>
      </c>
    </row>
    <row r="825" spans="1:13" ht="18" customHeight="1" x14ac:dyDescent="0.15">
      <c r="A825" s="120" t="s">
        <v>11132</v>
      </c>
      <c r="B825" s="121" t="s">
        <v>8866</v>
      </c>
      <c r="C825" s="122">
        <v>81.739999999999995</v>
      </c>
      <c r="D825" s="123">
        <v>80.77</v>
      </c>
      <c r="E825" s="104" t="str">
        <f>VLOOKUP(B825,A股数据库20240206!$B:$K,2,0)</f>
        <v>汽车产业</v>
      </c>
      <c r="F825" s="104">
        <f>VLOOKUP(B825,A股数据库20240206!$B:$K,3,0)</f>
        <v>0</v>
      </c>
      <c r="G825" s="124">
        <f>VLOOKUP(B825,A股数据库20240206!$B:$K,4,0)</f>
        <v>0</v>
      </c>
      <c r="H825" s="124">
        <f>VLOOKUP(B825,A股数据库20240206!$B:$K,5,0)</f>
        <v>0</v>
      </c>
      <c r="I825" s="104" t="str">
        <f>VLOOKUP(B825,A股数据库20240206!$B:$K,6,0)</f>
        <v>汽车产业</v>
      </c>
      <c r="J825" s="104">
        <f>VLOOKUP(B825,A股数据库20240206!$B:$K,7,0)</f>
        <v>0</v>
      </c>
      <c r="K825" s="104">
        <f>VLOOKUP(B825,A股数据库20240206!$B:$K,8,0)</f>
        <v>0</v>
      </c>
      <c r="L825" s="124">
        <f>VLOOKUP(B825,A股数据库20240206!$B:$K,9,0)</f>
        <v>0</v>
      </c>
      <c r="M825" s="124">
        <f>VLOOKUP(B825,A股数据库20240206!$B:$K,10,0)</f>
        <v>0</v>
      </c>
    </row>
    <row r="826" spans="1:13" ht="18" customHeight="1" x14ac:dyDescent="0.15">
      <c r="A826" s="120" t="s">
        <v>11133</v>
      </c>
      <c r="B826" s="121" t="s">
        <v>7398</v>
      </c>
      <c r="C826" s="122">
        <v>81.739999999999995</v>
      </c>
      <c r="D826" s="123">
        <v>81.78</v>
      </c>
      <c r="E826" s="104" t="str">
        <f>VLOOKUP(B826,A股数据库20240206!$B:$K,2,0)</f>
        <v>大金融</v>
      </c>
      <c r="F826" s="104">
        <f>VLOOKUP(B826,A股数据库20240206!$B:$K,3,0)</f>
        <v>0</v>
      </c>
      <c r="G826" s="124">
        <f>VLOOKUP(B826,A股数据库20240206!$B:$K,4,0)</f>
        <v>0</v>
      </c>
      <c r="H826" s="124">
        <f>VLOOKUP(B826,A股数据库20240206!$B:$K,5,0)</f>
        <v>0</v>
      </c>
      <c r="I826" s="104" t="str">
        <f>VLOOKUP(B826,A股数据库20240206!$B:$K,6,0)</f>
        <v>大金融</v>
      </c>
      <c r="J826" s="104">
        <f>VLOOKUP(B826,A股数据库20240206!$B:$K,7,0)</f>
        <v>0</v>
      </c>
      <c r="K826" s="104">
        <f>VLOOKUP(B826,A股数据库20240206!$B:$K,8,0)</f>
        <v>0</v>
      </c>
      <c r="L826" s="124">
        <f>VLOOKUP(B826,A股数据库20240206!$B:$K,9,0)</f>
        <v>0</v>
      </c>
      <c r="M826" s="124">
        <f>VLOOKUP(B826,A股数据库20240206!$B:$K,10,0)</f>
        <v>0</v>
      </c>
    </row>
    <row r="827" spans="1:13" ht="18" customHeight="1" x14ac:dyDescent="0.15">
      <c r="A827" s="120" t="s">
        <v>11134</v>
      </c>
      <c r="B827" s="121" t="s">
        <v>5946</v>
      </c>
      <c r="C827" s="122">
        <v>81.739999999999995</v>
      </c>
      <c r="D827" s="123">
        <v>79.290000000000006</v>
      </c>
      <c r="E827" s="104" t="str">
        <f>VLOOKUP(B827,A股数据库20240206!$B:$K,2,0)</f>
        <v>公用事业</v>
      </c>
      <c r="F827" s="104">
        <f>VLOOKUP(B827,A股数据库20240206!$B:$K,3,0)</f>
        <v>0</v>
      </c>
      <c r="G827" s="124">
        <f>VLOOKUP(B827,A股数据库20240206!$B:$K,4,0)</f>
        <v>0</v>
      </c>
      <c r="H827" s="124">
        <f>VLOOKUP(B827,A股数据库20240206!$B:$K,5,0)</f>
        <v>0</v>
      </c>
      <c r="I827" s="104" t="str">
        <f>VLOOKUP(B827,A股数据库20240206!$B:$K,6,0)</f>
        <v>电力</v>
      </c>
      <c r="J827" s="104">
        <f>VLOOKUP(B827,A股数据库20240206!$B:$K,7,0)</f>
        <v>0</v>
      </c>
      <c r="K827" s="104">
        <f>VLOOKUP(B827,A股数据库20240206!$B:$K,8,0)</f>
        <v>0</v>
      </c>
      <c r="L827" s="124">
        <f>VLOOKUP(B827,A股数据库20240206!$B:$K,9,0)</f>
        <v>0</v>
      </c>
      <c r="M827" s="124">
        <f>VLOOKUP(B827,A股数据库20240206!$B:$K,10,0)</f>
        <v>0</v>
      </c>
    </row>
    <row r="828" spans="1:13" ht="18" customHeight="1" x14ac:dyDescent="0.15">
      <c r="A828" s="120" t="s">
        <v>11135</v>
      </c>
      <c r="B828" s="121" t="s">
        <v>8992</v>
      </c>
      <c r="C828" s="122">
        <v>81.72</v>
      </c>
      <c r="D828" s="123">
        <v>88.17</v>
      </c>
      <c r="E828" s="104" t="str">
        <f>VLOOKUP(B828,A股数据库20240206!$B:$K,2,0)</f>
        <v>大消费</v>
      </c>
      <c r="F828" s="104">
        <f>VLOOKUP(B828,A股数据库20240206!$B:$K,3,0)</f>
        <v>0</v>
      </c>
      <c r="G828" s="124">
        <f>VLOOKUP(B828,A股数据库20240206!$B:$K,4,0)</f>
        <v>0</v>
      </c>
      <c r="H828" s="124">
        <f>VLOOKUP(B828,A股数据库20240206!$B:$K,5,0)</f>
        <v>0</v>
      </c>
      <c r="I828" s="104" t="str">
        <f>VLOOKUP(B828,A股数据库20240206!$B:$K,6,0)</f>
        <v>假期经济</v>
      </c>
      <c r="J828" s="104">
        <f>VLOOKUP(B828,A股数据库20240206!$B:$K,7,0)</f>
        <v>0</v>
      </c>
      <c r="K828" s="104">
        <f>VLOOKUP(B828,A股数据库20240206!$B:$K,8,0)</f>
        <v>0</v>
      </c>
      <c r="L828" s="124">
        <f>VLOOKUP(B828,A股数据库20240206!$B:$K,9,0)</f>
        <v>0</v>
      </c>
      <c r="M828" s="124">
        <f>VLOOKUP(B828,A股数据库20240206!$B:$K,10,0)</f>
        <v>0</v>
      </c>
    </row>
    <row r="829" spans="1:13" ht="18" customHeight="1" x14ac:dyDescent="0.15">
      <c r="A829" s="120" t="s">
        <v>11136</v>
      </c>
      <c r="B829" s="121" t="s">
        <v>670</v>
      </c>
      <c r="C829" s="122">
        <v>81.7</v>
      </c>
      <c r="D829" s="123">
        <v>85.21</v>
      </c>
      <c r="E829" s="104" t="str">
        <f>VLOOKUP(B829,A股数据库20240206!$B:$K,2,0)</f>
        <v>公用事业</v>
      </c>
      <c r="F829" s="104">
        <f>VLOOKUP(B829,A股数据库20240206!$B:$K,3,0)</f>
        <v>0</v>
      </c>
      <c r="G829" s="124">
        <f>VLOOKUP(B829,A股数据库20240206!$B:$K,4,0)</f>
        <v>0</v>
      </c>
      <c r="H829" s="124">
        <f>VLOOKUP(B829,A股数据库20240206!$B:$K,5,0)</f>
        <v>0</v>
      </c>
      <c r="I829" s="104" t="str">
        <f>VLOOKUP(B829,A股数据库20240206!$B:$K,6,0)</f>
        <v>电力</v>
      </c>
      <c r="J829" s="104">
        <f>VLOOKUP(B829,A股数据库20240206!$B:$K,7,0)</f>
        <v>0</v>
      </c>
      <c r="K829" s="104">
        <f>VLOOKUP(B829,A股数据库20240206!$B:$K,8,0)</f>
        <v>0</v>
      </c>
      <c r="L829" s="124">
        <f>VLOOKUP(B829,A股数据库20240206!$B:$K,9,0)</f>
        <v>0</v>
      </c>
      <c r="M829" s="124">
        <f>VLOOKUP(B829,A股数据库20240206!$B:$K,10,0)</f>
        <v>0</v>
      </c>
    </row>
    <row r="830" spans="1:13" ht="18" customHeight="1" x14ac:dyDescent="0.15">
      <c r="A830" s="120" t="s">
        <v>11137</v>
      </c>
      <c r="B830" s="121" t="s">
        <v>3700</v>
      </c>
      <c r="C830" s="122">
        <v>81.680000000000007</v>
      </c>
      <c r="D830" s="123">
        <v>88.5</v>
      </c>
      <c r="E830" s="104" t="str">
        <f>VLOOKUP(B830,A股数据库20240206!$B:$K,2,0)</f>
        <v>大科技</v>
      </c>
      <c r="F830" s="104">
        <f>VLOOKUP(B830,A股数据库20240206!$B:$K,3,0)</f>
        <v>0</v>
      </c>
      <c r="G830" s="124">
        <f>VLOOKUP(B830,A股数据库20240206!$B:$K,4,0)</f>
        <v>0</v>
      </c>
      <c r="H830" s="124">
        <f>VLOOKUP(B830,A股数据库20240206!$B:$K,5,0)</f>
        <v>0</v>
      </c>
      <c r="I830" s="104" t="str">
        <f>VLOOKUP(B830,A股数据库20240206!$B:$K,6,0)</f>
        <v>传媒</v>
      </c>
      <c r="J830" s="104">
        <f>VLOOKUP(B830,A股数据库20240206!$B:$K,7,0)</f>
        <v>0</v>
      </c>
      <c r="K830" s="104">
        <f>VLOOKUP(B830,A股数据库20240206!$B:$K,8,0)</f>
        <v>0</v>
      </c>
      <c r="L830" s="124">
        <f>VLOOKUP(B830,A股数据库20240206!$B:$K,9,0)</f>
        <v>0</v>
      </c>
      <c r="M830" s="124">
        <f>VLOOKUP(B830,A股数据库20240206!$B:$K,10,0)</f>
        <v>0</v>
      </c>
    </row>
    <row r="831" spans="1:13" ht="18" customHeight="1" x14ac:dyDescent="0.15">
      <c r="A831" s="120" t="s">
        <v>11138</v>
      </c>
      <c r="B831" s="121" t="s">
        <v>1364</v>
      </c>
      <c r="C831" s="122">
        <v>81.61</v>
      </c>
      <c r="D831" s="123">
        <v>83.69</v>
      </c>
      <c r="E831" s="104" t="str">
        <f>VLOOKUP(B831,A股数据库20240206!$B:$K,2,0)</f>
        <v>运输业</v>
      </c>
      <c r="F831" s="104">
        <f>VLOOKUP(B831,A股数据库20240206!$B:$K,3,0)</f>
        <v>0</v>
      </c>
      <c r="G831" s="124">
        <f>VLOOKUP(B831,A股数据库20240206!$B:$K,4,0)</f>
        <v>0</v>
      </c>
      <c r="H831" s="124">
        <f>VLOOKUP(B831,A股数据库20240206!$B:$K,5,0)</f>
        <v>0</v>
      </c>
      <c r="I831" s="104" t="str">
        <f>VLOOKUP(B831,A股数据库20240206!$B:$K,6,0)</f>
        <v>运输业</v>
      </c>
      <c r="J831" s="104">
        <f>VLOOKUP(B831,A股数据库20240206!$B:$K,7,0)</f>
        <v>0</v>
      </c>
      <c r="K831" s="104">
        <f>VLOOKUP(B831,A股数据库20240206!$B:$K,8,0)</f>
        <v>0</v>
      </c>
      <c r="L831" s="124">
        <f>VLOOKUP(B831,A股数据库20240206!$B:$K,9,0)</f>
        <v>0</v>
      </c>
      <c r="M831" s="124">
        <f>VLOOKUP(B831,A股数据库20240206!$B:$K,10,0)</f>
        <v>0</v>
      </c>
    </row>
    <row r="832" spans="1:13" ht="18" customHeight="1" x14ac:dyDescent="0.15">
      <c r="A832" s="120" t="s">
        <v>11139</v>
      </c>
      <c r="B832" s="121" t="s">
        <v>7318</v>
      </c>
      <c r="C832" s="122">
        <v>81.599999999999994</v>
      </c>
      <c r="D832" s="123">
        <v>81.680000000000007</v>
      </c>
      <c r="E832" s="104" t="str">
        <f>VLOOKUP(B832,A股数据库20240206!$B:$K,2,0)</f>
        <v>新能源</v>
      </c>
      <c r="F832" s="104">
        <f>VLOOKUP(B832,A股数据库20240206!$B:$K,3,0)</f>
        <v>0</v>
      </c>
      <c r="G832" s="124" t="str">
        <f>VLOOKUP(B832,A股数据库20240206!$B:$K,4,0)</f>
        <v>公用事业</v>
      </c>
      <c r="H832" s="124">
        <f>VLOOKUP(B832,A股数据库20240206!$B:$K,5,0)</f>
        <v>0</v>
      </c>
      <c r="I832" s="104" t="str">
        <f>VLOOKUP(B832,A股数据库20240206!$B:$K,6,0)</f>
        <v>储能</v>
      </c>
      <c r="J832" s="104">
        <f>VLOOKUP(B832,A股数据库20240206!$B:$K,7,0)</f>
        <v>0</v>
      </c>
      <c r="K832" s="104">
        <f>VLOOKUP(B832,A股数据库20240206!$B:$K,8,0)</f>
        <v>0</v>
      </c>
      <c r="L832" s="124" t="str">
        <f>VLOOKUP(B832,A股数据库20240206!$B:$K,9,0)</f>
        <v>电力</v>
      </c>
      <c r="M832" s="124">
        <f>VLOOKUP(B832,A股数据库20240206!$B:$K,10,0)</f>
        <v>0</v>
      </c>
    </row>
    <row r="833" spans="1:13" ht="18" customHeight="1" x14ac:dyDescent="0.15">
      <c r="A833" s="120" t="s">
        <v>11140</v>
      </c>
      <c r="B833" s="121" t="s">
        <v>3368</v>
      </c>
      <c r="C833" s="122">
        <v>81.58</v>
      </c>
      <c r="D833" s="123">
        <v>72.13</v>
      </c>
      <c r="E833" s="104" t="str">
        <f>VLOOKUP(B833,A股数据库20240206!$B:$K,2,0)</f>
        <v>公用事业</v>
      </c>
      <c r="F833" s="104">
        <f>VLOOKUP(B833,A股数据库20240206!$B:$K,3,0)</f>
        <v>0</v>
      </c>
      <c r="G833" s="124">
        <f>VLOOKUP(B833,A股数据库20240206!$B:$K,4,0)</f>
        <v>0</v>
      </c>
      <c r="H833" s="124">
        <f>VLOOKUP(B833,A股数据库20240206!$B:$K,5,0)</f>
        <v>0</v>
      </c>
      <c r="I833" s="104" t="str">
        <f>VLOOKUP(B833,A股数据库20240206!$B:$K,6,0)</f>
        <v>节能环保</v>
      </c>
      <c r="J833" s="104">
        <f>VLOOKUP(B833,A股数据库20240206!$B:$K,7,0)</f>
        <v>0</v>
      </c>
      <c r="K833" s="104">
        <f>VLOOKUP(B833,A股数据库20240206!$B:$K,8,0)</f>
        <v>0</v>
      </c>
      <c r="L833" s="124">
        <f>VLOOKUP(B833,A股数据库20240206!$B:$K,9,0)</f>
        <v>0</v>
      </c>
      <c r="M833" s="124">
        <f>VLOOKUP(B833,A股数据库20240206!$B:$K,10,0)</f>
        <v>0</v>
      </c>
    </row>
    <row r="834" spans="1:13" ht="18" customHeight="1" x14ac:dyDescent="0.15">
      <c r="A834" s="120" t="s">
        <v>11141</v>
      </c>
      <c r="B834" s="121" t="s">
        <v>7734</v>
      </c>
      <c r="C834" s="122">
        <v>81.56</v>
      </c>
      <c r="D834" s="123">
        <v>61.03</v>
      </c>
      <c r="E834" s="104" t="str">
        <f>VLOOKUP(B834,A股数据库20240206!$B:$K,2,0)</f>
        <v>大科技</v>
      </c>
      <c r="F834" s="104">
        <f>VLOOKUP(B834,A股数据库20240206!$B:$K,3,0)</f>
        <v>0</v>
      </c>
      <c r="G834" s="124">
        <f>VLOOKUP(B834,A股数据库20240206!$B:$K,4,0)</f>
        <v>0</v>
      </c>
      <c r="H834" s="124">
        <f>VLOOKUP(B834,A股数据库20240206!$B:$K,5,0)</f>
        <v>0</v>
      </c>
      <c r="I834" s="104" t="str">
        <f>VLOOKUP(B834,A股数据库20240206!$B:$K,6,0)</f>
        <v>传媒</v>
      </c>
      <c r="J834" s="104">
        <f>VLOOKUP(B834,A股数据库20240206!$B:$K,7,0)</f>
        <v>0</v>
      </c>
      <c r="K834" s="104">
        <f>VLOOKUP(B834,A股数据库20240206!$B:$K,8,0)</f>
        <v>0</v>
      </c>
      <c r="L834" s="124">
        <f>VLOOKUP(B834,A股数据库20240206!$B:$K,9,0)</f>
        <v>0</v>
      </c>
      <c r="M834" s="124">
        <f>VLOOKUP(B834,A股数据库20240206!$B:$K,10,0)</f>
        <v>0</v>
      </c>
    </row>
    <row r="835" spans="1:13" ht="18" customHeight="1" x14ac:dyDescent="0.15">
      <c r="A835" s="120" t="s">
        <v>11142</v>
      </c>
      <c r="B835" s="121" t="s">
        <v>6392</v>
      </c>
      <c r="C835" s="122">
        <v>81.55</v>
      </c>
      <c r="D835" s="123">
        <v>78.3</v>
      </c>
      <c r="E835" s="104" t="str">
        <f>VLOOKUP(B835,A股数据库20240206!$B:$K,2,0)</f>
        <v>周期</v>
      </c>
      <c r="F835" s="104">
        <f>VLOOKUP(B835,A股数据库20240206!$B:$K,3,0)</f>
        <v>0</v>
      </c>
      <c r="G835" s="124" t="str">
        <f>VLOOKUP(B835,A股数据库20240206!$B:$K,4,0)</f>
        <v>大消费</v>
      </c>
      <c r="H835" s="124">
        <f>VLOOKUP(B835,A股数据库20240206!$B:$K,5,0)</f>
        <v>0</v>
      </c>
      <c r="I835" s="104" t="str">
        <f>VLOOKUP(B835,A股数据库20240206!$B:$K,6,0)</f>
        <v>煤炭</v>
      </c>
      <c r="J835" s="104">
        <f>VLOOKUP(B835,A股数据库20240206!$B:$K,7,0)</f>
        <v>0</v>
      </c>
      <c r="K835" s="104">
        <f>VLOOKUP(B835,A股数据库20240206!$B:$K,8,0)</f>
        <v>0</v>
      </c>
      <c r="L835" s="124" t="str">
        <f>VLOOKUP(B835,A股数据库20240206!$B:$K,9,0)</f>
        <v>食品饮料</v>
      </c>
      <c r="M835" s="124">
        <f>VLOOKUP(B835,A股数据库20240206!$B:$K,10,0)</f>
        <v>0</v>
      </c>
    </row>
    <row r="836" spans="1:13" ht="18" customHeight="1" x14ac:dyDescent="0.15">
      <c r="A836" s="120" t="s">
        <v>11143</v>
      </c>
      <c r="B836" s="121" t="s">
        <v>786</v>
      </c>
      <c r="C836" s="122">
        <v>81.53</v>
      </c>
      <c r="D836" s="123">
        <v>63.28</v>
      </c>
      <c r="E836" s="104" t="str">
        <f>VLOOKUP(B836,A股数据库20240206!$B:$K,2,0)</f>
        <v>公用事业</v>
      </c>
      <c r="F836" s="104">
        <f>VLOOKUP(B836,A股数据库20240206!$B:$K,3,0)</f>
        <v>0</v>
      </c>
      <c r="G836" s="124" t="str">
        <f>VLOOKUP(B836,A股数据库20240206!$B:$K,4,0)</f>
        <v>地产基建</v>
      </c>
      <c r="H836" s="124" t="str">
        <f>VLOOKUP(B836,A股数据库20240206!$B:$K,5,0)</f>
        <v>运输业</v>
      </c>
      <c r="I836" s="104" t="str">
        <f>VLOOKUP(B836,A股数据库20240206!$B:$K,6,0)</f>
        <v>节能环保</v>
      </c>
      <c r="J836" s="104">
        <f>VLOOKUP(B836,A股数据库20240206!$B:$K,7,0)</f>
        <v>0</v>
      </c>
      <c r="K836" s="104">
        <f>VLOOKUP(B836,A股数据库20240206!$B:$K,8,0)</f>
        <v>0</v>
      </c>
      <c r="L836" s="124" t="str">
        <f>VLOOKUP(B836,A股数据库20240206!$B:$K,9,0)</f>
        <v>基建</v>
      </c>
      <c r="M836" s="124" t="str">
        <f>VLOOKUP(B836,A股数据库20240206!$B:$K,10,0)</f>
        <v>运输业</v>
      </c>
    </row>
    <row r="837" spans="1:13" ht="18" customHeight="1" x14ac:dyDescent="0.15">
      <c r="A837" s="120" t="s">
        <v>11144</v>
      </c>
      <c r="B837" s="121" t="s">
        <v>846</v>
      </c>
      <c r="C837" s="122">
        <v>81.52</v>
      </c>
      <c r="D837" s="123">
        <v>75.040000000000006</v>
      </c>
      <c r="E837" s="104" t="str">
        <f>VLOOKUP(B837,A股数据库20240206!$B:$K,2,0)</f>
        <v>周期</v>
      </c>
      <c r="F837" s="104">
        <f>VLOOKUP(B837,A股数据库20240206!$B:$K,3,0)</f>
        <v>0</v>
      </c>
      <c r="G837" s="124">
        <f>VLOOKUP(B837,A股数据库20240206!$B:$K,4,0)</f>
        <v>0</v>
      </c>
      <c r="H837" s="124">
        <f>VLOOKUP(B837,A股数据库20240206!$B:$K,5,0)</f>
        <v>0</v>
      </c>
      <c r="I837" s="104" t="str">
        <f>VLOOKUP(B837,A股数据库20240206!$B:$K,6,0)</f>
        <v>有色金属</v>
      </c>
      <c r="J837" s="104">
        <f>VLOOKUP(B837,A股数据库20240206!$B:$K,7,0)</f>
        <v>0</v>
      </c>
      <c r="K837" s="104">
        <f>VLOOKUP(B837,A股数据库20240206!$B:$K,8,0)</f>
        <v>0</v>
      </c>
      <c r="L837" s="124">
        <f>VLOOKUP(B837,A股数据库20240206!$B:$K,9,0)</f>
        <v>0</v>
      </c>
      <c r="M837" s="124">
        <f>VLOOKUP(B837,A股数据库20240206!$B:$K,10,0)</f>
        <v>0</v>
      </c>
    </row>
    <row r="838" spans="1:13" ht="18" customHeight="1" x14ac:dyDescent="0.15">
      <c r="A838" s="120" t="s">
        <v>11145</v>
      </c>
      <c r="B838" s="121" t="s">
        <v>7142</v>
      </c>
      <c r="C838" s="122">
        <v>81.489999999999995</v>
      </c>
      <c r="D838" s="123">
        <v>78.7</v>
      </c>
      <c r="E838" s="104" t="str">
        <f>VLOOKUP(B838,A股数据库20240206!$B:$K,2,0)</f>
        <v>其他</v>
      </c>
      <c r="F838" s="104">
        <f>VLOOKUP(B838,A股数据库20240206!$B:$K,3,0)</f>
        <v>0</v>
      </c>
      <c r="G838" s="124">
        <f>VLOOKUP(B838,A股数据库20240206!$B:$K,4,0)</f>
        <v>0</v>
      </c>
      <c r="H838" s="124">
        <f>VLOOKUP(B838,A股数据库20240206!$B:$K,5,0)</f>
        <v>0</v>
      </c>
      <c r="I838" s="104" t="str">
        <f>VLOOKUP(B838,A股数据库20240206!$B:$K,6,0)</f>
        <v>其他</v>
      </c>
      <c r="J838" s="104">
        <f>VLOOKUP(B838,A股数据库20240206!$B:$K,7,0)</f>
        <v>0</v>
      </c>
      <c r="K838" s="104">
        <f>VLOOKUP(B838,A股数据库20240206!$B:$K,8,0)</f>
        <v>0</v>
      </c>
      <c r="L838" s="124">
        <f>VLOOKUP(B838,A股数据库20240206!$B:$K,9,0)</f>
        <v>0</v>
      </c>
      <c r="M838" s="124">
        <f>VLOOKUP(B838,A股数据库20240206!$B:$K,10,0)</f>
        <v>0</v>
      </c>
    </row>
    <row r="839" spans="1:13" ht="18" customHeight="1" x14ac:dyDescent="0.15">
      <c r="A839" s="120" t="s">
        <v>11146</v>
      </c>
      <c r="B839" s="121" t="s">
        <v>7658</v>
      </c>
      <c r="C839" s="122">
        <v>81.48</v>
      </c>
      <c r="D839" s="123">
        <v>80.739999999999995</v>
      </c>
      <c r="E839" s="104" t="str">
        <f>VLOOKUP(B839,A股数据库20240206!$B:$K,2,0)</f>
        <v>大科技</v>
      </c>
      <c r="F839" s="104">
        <f>VLOOKUP(B839,A股数据库20240206!$B:$K,3,0)</f>
        <v>0</v>
      </c>
      <c r="G839" s="124">
        <f>VLOOKUP(B839,A股数据库20240206!$B:$K,4,0)</f>
        <v>0</v>
      </c>
      <c r="H839" s="124">
        <f>VLOOKUP(B839,A股数据库20240206!$B:$K,5,0)</f>
        <v>0</v>
      </c>
      <c r="I839" s="104" t="str">
        <f>VLOOKUP(B839,A股数据库20240206!$B:$K,6,0)</f>
        <v>传媒</v>
      </c>
      <c r="J839" s="104">
        <f>VLOOKUP(B839,A股数据库20240206!$B:$K,7,0)</f>
        <v>0</v>
      </c>
      <c r="K839" s="104">
        <f>VLOOKUP(B839,A股数据库20240206!$B:$K,8,0)</f>
        <v>0</v>
      </c>
      <c r="L839" s="124">
        <f>VLOOKUP(B839,A股数据库20240206!$B:$K,9,0)</f>
        <v>0</v>
      </c>
      <c r="M839" s="124">
        <f>VLOOKUP(B839,A股数据库20240206!$B:$K,10,0)</f>
        <v>0</v>
      </c>
    </row>
    <row r="840" spans="1:13" ht="18" customHeight="1" x14ac:dyDescent="0.15">
      <c r="A840" s="120" t="s">
        <v>11147</v>
      </c>
      <c r="B840" s="121" t="s">
        <v>2458</v>
      </c>
      <c r="C840" s="122">
        <v>81.45</v>
      </c>
      <c r="D840" s="123">
        <v>94.61</v>
      </c>
      <c r="E840" s="104" t="str">
        <f>VLOOKUP(B840,A股数据库20240206!$B:$K,2,0)</f>
        <v>医药生物</v>
      </c>
      <c r="F840" s="104">
        <f>VLOOKUP(B840,A股数据库20240206!$B:$K,3,0)</f>
        <v>0</v>
      </c>
      <c r="G840" s="124">
        <f>VLOOKUP(B840,A股数据库20240206!$B:$K,4,0)</f>
        <v>0</v>
      </c>
      <c r="H840" s="124">
        <f>VLOOKUP(B840,A股数据库20240206!$B:$K,5,0)</f>
        <v>0</v>
      </c>
      <c r="I840" s="104" t="str">
        <f>VLOOKUP(B840,A股数据库20240206!$B:$K,6,0)</f>
        <v>医药生物</v>
      </c>
      <c r="J840" s="104">
        <f>VLOOKUP(B840,A股数据库20240206!$B:$K,7,0)</f>
        <v>0</v>
      </c>
      <c r="K840" s="104">
        <f>VLOOKUP(B840,A股数据库20240206!$B:$K,8,0)</f>
        <v>0</v>
      </c>
      <c r="L840" s="124">
        <f>VLOOKUP(B840,A股数据库20240206!$B:$K,9,0)</f>
        <v>0</v>
      </c>
      <c r="M840" s="124">
        <f>VLOOKUP(B840,A股数据库20240206!$B:$K,10,0)</f>
        <v>0</v>
      </c>
    </row>
    <row r="841" spans="1:13" ht="18" customHeight="1" x14ac:dyDescent="0.15">
      <c r="A841" s="120" t="s">
        <v>11148</v>
      </c>
      <c r="B841" s="121" t="s">
        <v>1996</v>
      </c>
      <c r="C841" s="122">
        <v>81.45</v>
      </c>
      <c r="D841" s="123">
        <v>93.91</v>
      </c>
      <c r="E841" s="104" t="str">
        <f>VLOOKUP(B841,A股数据库20240206!$B:$K,2,0)</f>
        <v>高端制造</v>
      </c>
      <c r="F841" s="104" t="str">
        <f>VLOOKUP(B841,A股数据库20240206!$B:$K,3,0)</f>
        <v>新能源</v>
      </c>
      <c r="G841" s="124">
        <f>VLOOKUP(B841,A股数据库20240206!$B:$K,4,0)</f>
        <v>0</v>
      </c>
      <c r="H841" s="124">
        <f>VLOOKUP(B841,A股数据库20240206!$B:$K,5,0)</f>
        <v>0</v>
      </c>
      <c r="I841" s="104" t="str">
        <f>VLOOKUP(B841,A股数据库20240206!$B:$K,6,0)</f>
        <v>机械</v>
      </c>
      <c r="J841" s="104" t="str">
        <f>VLOOKUP(B841,A股数据库20240206!$B:$K,7,0)</f>
        <v>储能</v>
      </c>
      <c r="K841" s="104">
        <f>VLOOKUP(B841,A股数据库20240206!$B:$K,8,0)</f>
        <v>0</v>
      </c>
      <c r="L841" s="124">
        <f>VLOOKUP(B841,A股数据库20240206!$B:$K,9,0)</f>
        <v>0</v>
      </c>
      <c r="M841" s="124">
        <f>VLOOKUP(B841,A股数据库20240206!$B:$K,10,0)</f>
        <v>0</v>
      </c>
    </row>
    <row r="842" spans="1:13" ht="18" customHeight="1" x14ac:dyDescent="0.15">
      <c r="A842" s="120" t="s">
        <v>11149</v>
      </c>
      <c r="B842" s="121" t="s">
        <v>2060</v>
      </c>
      <c r="C842" s="122">
        <v>81.42</v>
      </c>
      <c r="D842" s="123">
        <v>78.47</v>
      </c>
      <c r="E842" s="104" t="str">
        <f>VLOOKUP(B842,A股数据库20240206!$B:$K,2,0)</f>
        <v>大消费</v>
      </c>
      <c r="F842" s="104">
        <f>VLOOKUP(B842,A股数据库20240206!$B:$K,3,0)</f>
        <v>0</v>
      </c>
      <c r="G842" s="124">
        <f>VLOOKUP(B842,A股数据库20240206!$B:$K,4,0)</f>
        <v>0</v>
      </c>
      <c r="H842" s="124">
        <f>VLOOKUP(B842,A股数据库20240206!$B:$K,5,0)</f>
        <v>0</v>
      </c>
      <c r="I842" s="104" t="str">
        <f>VLOOKUP(B842,A股数据库20240206!$B:$K,6,0)</f>
        <v>食品饮料</v>
      </c>
      <c r="J842" s="104">
        <f>VLOOKUP(B842,A股数据库20240206!$B:$K,7,0)</f>
        <v>0</v>
      </c>
      <c r="K842" s="104">
        <f>VLOOKUP(B842,A股数据库20240206!$B:$K,8,0)</f>
        <v>0</v>
      </c>
      <c r="L842" s="124">
        <f>VLOOKUP(B842,A股数据库20240206!$B:$K,9,0)</f>
        <v>0</v>
      </c>
      <c r="M842" s="124">
        <f>VLOOKUP(B842,A股数据库20240206!$B:$K,10,0)</f>
        <v>0</v>
      </c>
    </row>
    <row r="843" spans="1:13" ht="18" customHeight="1" x14ac:dyDescent="0.15">
      <c r="A843" s="120" t="s">
        <v>11150</v>
      </c>
      <c r="B843" s="121" t="s">
        <v>6518</v>
      </c>
      <c r="C843" s="122">
        <v>81.39</v>
      </c>
      <c r="D843" s="123">
        <v>69.48</v>
      </c>
      <c r="E843" s="104" t="str">
        <f>VLOOKUP(B843,A股数据库20240206!$B:$K,2,0)</f>
        <v>地产基建</v>
      </c>
      <c r="F843" s="104">
        <f>VLOOKUP(B843,A股数据库20240206!$B:$K,3,0)</f>
        <v>0</v>
      </c>
      <c r="G843" s="124">
        <f>VLOOKUP(B843,A股数据库20240206!$B:$K,4,0)</f>
        <v>0</v>
      </c>
      <c r="H843" s="124">
        <f>VLOOKUP(B843,A股数据库20240206!$B:$K,5,0)</f>
        <v>0</v>
      </c>
      <c r="I843" s="104" t="str">
        <f>VLOOKUP(B843,A股数据库20240206!$B:$K,6,0)</f>
        <v>基建</v>
      </c>
      <c r="J843" s="104">
        <f>VLOOKUP(B843,A股数据库20240206!$B:$K,7,0)</f>
        <v>0</v>
      </c>
      <c r="K843" s="104">
        <f>VLOOKUP(B843,A股数据库20240206!$B:$K,8,0)</f>
        <v>0</v>
      </c>
      <c r="L843" s="124">
        <f>VLOOKUP(B843,A股数据库20240206!$B:$K,9,0)</f>
        <v>0</v>
      </c>
      <c r="M843" s="124">
        <f>VLOOKUP(B843,A股数据库20240206!$B:$K,10,0)</f>
        <v>0</v>
      </c>
    </row>
    <row r="844" spans="1:13" ht="18" customHeight="1" x14ac:dyDescent="0.15">
      <c r="A844" s="120" t="s">
        <v>11151</v>
      </c>
      <c r="B844" s="121" t="s">
        <v>3148</v>
      </c>
      <c r="C844" s="122">
        <v>81.39</v>
      </c>
      <c r="D844" s="123">
        <v>88.9</v>
      </c>
      <c r="E844" s="104" t="str">
        <f>VLOOKUP(B844,A股数据库20240206!$B:$K,2,0)</f>
        <v>乡村振兴</v>
      </c>
      <c r="F844" s="104">
        <f>VLOOKUP(B844,A股数据库20240206!$B:$K,3,0)</f>
        <v>0</v>
      </c>
      <c r="G844" s="124">
        <f>VLOOKUP(B844,A股数据库20240206!$B:$K,4,0)</f>
        <v>0</v>
      </c>
      <c r="H844" s="124">
        <f>VLOOKUP(B844,A股数据库20240206!$B:$K,5,0)</f>
        <v>0</v>
      </c>
      <c r="I844" s="104" t="str">
        <f>VLOOKUP(B844,A股数据库20240206!$B:$K,6,0)</f>
        <v>乡村振兴</v>
      </c>
      <c r="J844" s="104">
        <f>VLOOKUP(B844,A股数据库20240206!$B:$K,7,0)</f>
        <v>0</v>
      </c>
      <c r="K844" s="104">
        <f>VLOOKUP(B844,A股数据库20240206!$B:$K,8,0)</f>
        <v>0</v>
      </c>
      <c r="L844" s="124">
        <f>VLOOKUP(B844,A股数据库20240206!$B:$K,9,0)</f>
        <v>0</v>
      </c>
      <c r="M844" s="124">
        <f>VLOOKUP(B844,A股数据库20240206!$B:$K,10,0)</f>
        <v>0</v>
      </c>
    </row>
    <row r="845" spans="1:13" ht="18" hidden="1" customHeight="1" x14ac:dyDescent="0.15">
      <c r="A845" s="120" t="s">
        <v>11152</v>
      </c>
      <c r="B845" s="121" t="s">
        <v>11153</v>
      </c>
      <c r="C845" s="122">
        <v>81.39</v>
      </c>
      <c r="D845" s="123">
        <v>76.12</v>
      </c>
      <c r="E845" s="104" t="e">
        <f>VLOOKUP(B845,A股数据库20240206!$B:$K,2,0)</f>
        <v>#N/A</v>
      </c>
      <c r="F845" s="104" t="e">
        <f>VLOOKUP(B845,A股数据库20240206!$B:$K,3,0)</f>
        <v>#N/A</v>
      </c>
      <c r="G845" s="124" t="e">
        <f>VLOOKUP(B845,A股数据库20240206!$B:$K,4,0)</f>
        <v>#N/A</v>
      </c>
      <c r="H845" s="124" t="e">
        <f>VLOOKUP(B845,A股数据库20240206!$B:$K,5,0)</f>
        <v>#N/A</v>
      </c>
      <c r="I845" s="104" t="e">
        <f>VLOOKUP(B845,A股数据库20240206!$B:$K,6,0)</f>
        <v>#N/A</v>
      </c>
      <c r="J845" s="104" t="e">
        <f>VLOOKUP(B845,A股数据库20240206!$B:$K,7,0)</f>
        <v>#N/A</v>
      </c>
      <c r="K845" s="104" t="e">
        <f>VLOOKUP(B845,A股数据库20240206!$B:$K,8,0)</f>
        <v>#N/A</v>
      </c>
      <c r="L845" s="124" t="e">
        <f>VLOOKUP(B845,A股数据库20240206!$B:$K,9,0)</f>
        <v>#N/A</v>
      </c>
      <c r="M845" s="124" t="e">
        <f>VLOOKUP(B845,A股数据库20240206!$B:$K,10,0)</f>
        <v>#N/A</v>
      </c>
    </row>
    <row r="846" spans="1:13" ht="18" customHeight="1" x14ac:dyDescent="0.15">
      <c r="A846" s="120" t="s">
        <v>11154</v>
      </c>
      <c r="B846" s="121" t="s">
        <v>6096</v>
      </c>
      <c r="C846" s="122">
        <v>81.37</v>
      </c>
      <c r="D846" s="123">
        <v>79.510000000000005</v>
      </c>
      <c r="E846" s="104" t="str">
        <f>VLOOKUP(B846,A股数据库20240206!$B:$K,2,0)</f>
        <v>汽车产业</v>
      </c>
      <c r="F846" s="104" t="str">
        <f>VLOOKUP(B846,A股数据库20240206!$B:$K,3,0)</f>
        <v>新能源</v>
      </c>
      <c r="G846" s="124" t="str">
        <f>VLOOKUP(B846,A股数据库20240206!$B:$K,4,0)</f>
        <v>大消费</v>
      </c>
      <c r="H846" s="124">
        <f>VLOOKUP(B846,A股数据库20240206!$B:$K,5,0)</f>
        <v>0</v>
      </c>
      <c r="I846" s="104" t="str">
        <f>VLOOKUP(B846,A股数据库20240206!$B:$K,6,0)</f>
        <v>汽车产业</v>
      </c>
      <c r="J846" s="104" t="str">
        <f>VLOOKUP(B846,A股数据库20240206!$B:$K,7,0)</f>
        <v>电池</v>
      </c>
      <c r="K846" s="104">
        <f>VLOOKUP(B846,A股数据库20240206!$B:$K,8,0)</f>
        <v>0</v>
      </c>
      <c r="L846" s="124">
        <f>VLOOKUP(B846,A股数据库20240206!$B:$K,9,0)</f>
        <v>0</v>
      </c>
      <c r="M846" s="124">
        <f>VLOOKUP(B846,A股数据库20240206!$B:$K,10,0)</f>
        <v>0</v>
      </c>
    </row>
    <row r="847" spans="1:13" ht="18" customHeight="1" x14ac:dyDescent="0.15">
      <c r="A847" s="120" t="s">
        <v>11155</v>
      </c>
      <c r="B847" s="121" t="s">
        <v>7316</v>
      </c>
      <c r="C847" s="122">
        <v>81.34</v>
      </c>
      <c r="D847" s="123">
        <v>83.95</v>
      </c>
      <c r="E847" s="104" t="str">
        <f>VLOOKUP(B847,A股数据库20240206!$B:$K,2,0)</f>
        <v>医药生物</v>
      </c>
      <c r="F847" s="104">
        <f>VLOOKUP(B847,A股数据库20240206!$B:$K,3,0)</f>
        <v>0</v>
      </c>
      <c r="G847" s="124">
        <f>VLOOKUP(B847,A股数据库20240206!$B:$K,4,0)</f>
        <v>0</v>
      </c>
      <c r="H847" s="124">
        <f>VLOOKUP(B847,A股数据库20240206!$B:$K,5,0)</f>
        <v>0</v>
      </c>
      <c r="I847" s="104" t="str">
        <f>VLOOKUP(B847,A股数据库20240206!$B:$K,6,0)</f>
        <v>医药生物</v>
      </c>
      <c r="J847" s="104">
        <f>VLOOKUP(B847,A股数据库20240206!$B:$K,7,0)</f>
        <v>0</v>
      </c>
      <c r="K847" s="104">
        <f>VLOOKUP(B847,A股数据库20240206!$B:$K,8,0)</f>
        <v>0</v>
      </c>
      <c r="L847" s="124">
        <f>VLOOKUP(B847,A股数据库20240206!$B:$K,9,0)</f>
        <v>0</v>
      </c>
      <c r="M847" s="124">
        <f>VLOOKUP(B847,A股数据库20240206!$B:$K,10,0)</f>
        <v>0</v>
      </c>
    </row>
    <row r="848" spans="1:13" ht="18" customHeight="1" x14ac:dyDescent="0.15">
      <c r="A848" s="120" t="s">
        <v>11156</v>
      </c>
      <c r="B848" s="121" t="s">
        <v>234</v>
      </c>
      <c r="C848" s="122">
        <v>81.319999999999993</v>
      </c>
      <c r="D848" s="123">
        <v>83.74</v>
      </c>
      <c r="E848" s="104" t="str">
        <f>VLOOKUP(B848,A股数据库20240206!$B:$K,2,0)</f>
        <v>新能源</v>
      </c>
      <c r="F848" s="104">
        <f>VLOOKUP(B848,A股数据库20240206!$B:$K,3,0)</f>
        <v>0</v>
      </c>
      <c r="G848" s="124">
        <f>VLOOKUP(B848,A股数据库20240206!$B:$K,4,0)</f>
        <v>0</v>
      </c>
      <c r="H848" s="124">
        <f>VLOOKUP(B848,A股数据库20240206!$B:$K,5,0)</f>
        <v>0</v>
      </c>
      <c r="I848" s="104" t="str">
        <f>VLOOKUP(B848,A股数据库20240206!$B:$K,6,0)</f>
        <v>电网</v>
      </c>
      <c r="J848" s="104" t="str">
        <f>VLOOKUP(B848,A股数据库20240206!$B:$K,7,0)</f>
        <v>储能</v>
      </c>
      <c r="K848" s="104" t="str">
        <f>VLOOKUP(B848,A股数据库20240206!$B:$K,8,0)</f>
        <v>充换电</v>
      </c>
      <c r="L848" s="124">
        <f>VLOOKUP(B848,A股数据库20240206!$B:$K,9,0)</f>
        <v>0</v>
      </c>
      <c r="M848" s="124">
        <f>VLOOKUP(B848,A股数据库20240206!$B:$K,10,0)</f>
        <v>0</v>
      </c>
    </row>
    <row r="849" spans="1:13" ht="18" customHeight="1" x14ac:dyDescent="0.15">
      <c r="A849" s="120" t="s">
        <v>11157</v>
      </c>
      <c r="B849" s="121" t="s">
        <v>7992</v>
      </c>
      <c r="C849" s="122">
        <v>81.319999999999993</v>
      </c>
      <c r="D849" s="123">
        <v>58.47</v>
      </c>
      <c r="E849" s="104" t="str">
        <f>VLOOKUP(B849,A股数据库20240206!$B:$K,2,0)</f>
        <v>运输业</v>
      </c>
      <c r="F849" s="104">
        <f>VLOOKUP(B849,A股数据库20240206!$B:$K,3,0)</f>
        <v>0</v>
      </c>
      <c r="G849" s="124">
        <f>VLOOKUP(B849,A股数据库20240206!$B:$K,4,0)</f>
        <v>0</v>
      </c>
      <c r="H849" s="124">
        <f>VLOOKUP(B849,A股数据库20240206!$B:$K,5,0)</f>
        <v>0</v>
      </c>
      <c r="I849" s="104" t="str">
        <f>VLOOKUP(B849,A股数据库20240206!$B:$K,6,0)</f>
        <v>运输业</v>
      </c>
      <c r="J849" s="104">
        <f>VLOOKUP(B849,A股数据库20240206!$B:$K,7,0)</f>
        <v>0</v>
      </c>
      <c r="K849" s="104">
        <f>VLOOKUP(B849,A股数据库20240206!$B:$K,8,0)</f>
        <v>0</v>
      </c>
      <c r="L849" s="124">
        <f>VLOOKUP(B849,A股数据库20240206!$B:$K,9,0)</f>
        <v>0</v>
      </c>
      <c r="M849" s="124">
        <f>VLOOKUP(B849,A股数据库20240206!$B:$K,10,0)</f>
        <v>0</v>
      </c>
    </row>
    <row r="850" spans="1:13" ht="18" customHeight="1" x14ac:dyDescent="0.15">
      <c r="A850" s="120" t="s">
        <v>11158</v>
      </c>
      <c r="B850" s="121" t="s">
        <v>8754</v>
      </c>
      <c r="C850" s="122">
        <v>81.319999999999993</v>
      </c>
      <c r="D850" s="123">
        <v>85.01</v>
      </c>
      <c r="E850" s="104" t="str">
        <f>VLOOKUP(B850,A股数据库20240206!$B:$K,2,0)</f>
        <v>医药生物</v>
      </c>
      <c r="F850" s="104">
        <f>VLOOKUP(B850,A股数据库20240206!$B:$K,3,0)</f>
        <v>0</v>
      </c>
      <c r="G850" s="124">
        <f>VLOOKUP(B850,A股数据库20240206!$B:$K,4,0)</f>
        <v>0</v>
      </c>
      <c r="H850" s="124">
        <f>VLOOKUP(B850,A股数据库20240206!$B:$K,5,0)</f>
        <v>0</v>
      </c>
      <c r="I850" s="104" t="str">
        <f>VLOOKUP(B850,A股数据库20240206!$B:$K,6,0)</f>
        <v>医药生物</v>
      </c>
      <c r="J850" s="104">
        <f>VLOOKUP(B850,A股数据库20240206!$B:$K,7,0)</f>
        <v>0</v>
      </c>
      <c r="K850" s="104">
        <f>VLOOKUP(B850,A股数据库20240206!$B:$K,8,0)</f>
        <v>0</v>
      </c>
      <c r="L850" s="124">
        <f>VLOOKUP(B850,A股数据库20240206!$B:$K,9,0)</f>
        <v>0</v>
      </c>
      <c r="M850" s="124">
        <f>VLOOKUP(B850,A股数据库20240206!$B:$K,10,0)</f>
        <v>0</v>
      </c>
    </row>
    <row r="851" spans="1:13" ht="18" customHeight="1" x14ac:dyDescent="0.15">
      <c r="A851" s="120" t="s">
        <v>11159</v>
      </c>
      <c r="B851" s="121" t="s">
        <v>10035</v>
      </c>
      <c r="C851" s="122">
        <v>81.260000000000005</v>
      </c>
      <c r="D851" s="123">
        <v>58.2</v>
      </c>
      <c r="E851" s="104" t="str">
        <f>VLOOKUP(B851,A股数据库20240206!$B:$K,2,0)</f>
        <v>地产基建</v>
      </c>
      <c r="F851" s="104">
        <f>VLOOKUP(B851,A股数据库20240206!$B:$K,3,0)</f>
        <v>0</v>
      </c>
      <c r="G851" s="124">
        <f>VLOOKUP(B851,A股数据库20240206!$B:$K,4,0)</f>
        <v>0</v>
      </c>
      <c r="H851" s="124">
        <f>VLOOKUP(B851,A股数据库20240206!$B:$K,5,0)</f>
        <v>0</v>
      </c>
      <c r="I851" s="104" t="str">
        <f>VLOOKUP(B851,A股数据库20240206!$B:$K,6,0)</f>
        <v>基建</v>
      </c>
      <c r="J851" s="104">
        <f>VLOOKUP(B851,A股数据库20240206!$B:$K,7,0)</f>
        <v>0</v>
      </c>
      <c r="K851" s="104">
        <f>VLOOKUP(B851,A股数据库20240206!$B:$K,8,0)</f>
        <v>0</v>
      </c>
      <c r="L851" s="124">
        <f>VLOOKUP(B851,A股数据库20240206!$B:$K,9,0)</f>
        <v>0</v>
      </c>
      <c r="M851" s="124">
        <f>VLOOKUP(B851,A股数据库20240206!$B:$K,10,0)</f>
        <v>0</v>
      </c>
    </row>
    <row r="852" spans="1:13" ht="18" customHeight="1" x14ac:dyDescent="0.15">
      <c r="A852" s="120" t="s">
        <v>11160</v>
      </c>
      <c r="B852" s="121" t="s">
        <v>5876</v>
      </c>
      <c r="C852" s="122">
        <v>81.260000000000005</v>
      </c>
      <c r="D852" s="123">
        <v>72.7</v>
      </c>
      <c r="E852" s="104" t="str">
        <f>VLOOKUP(B852,A股数据库20240206!$B:$K,2,0)</f>
        <v>军工</v>
      </c>
      <c r="F852" s="104">
        <f>VLOOKUP(B852,A股数据库20240206!$B:$K,3,0)</f>
        <v>0</v>
      </c>
      <c r="G852" s="124">
        <f>VLOOKUP(B852,A股数据库20240206!$B:$K,4,0)</f>
        <v>0</v>
      </c>
      <c r="H852" s="124">
        <f>VLOOKUP(B852,A股数据库20240206!$B:$K,5,0)</f>
        <v>0</v>
      </c>
      <c r="I852" s="104" t="str">
        <f>VLOOKUP(B852,A股数据库20240206!$B:$K,6,0)</f>
        <v>军工</v>
      </c>
      <c r="J852" s="104">
        <f>VLOOKUP(B852,A股数据库20240206!$B:$K,7,0)</f>
        <v>0</v>
      </c>
      <c r="K852" s="104">
        <f>VLOOKUP(B852,A股数据库20240206!$B:$K,8,0)</f>
        <v>0</v>
      </c>
      <c r="L852" s="124">
        <f>VLOOKUP(B852,A股数据库20240206!$B:$K,9,0)</f>
        <v>0</v>
      </c>
      <c r="M852" s="124">
        <f>VLOOKUP(B852,A股数据库20240206!$B:$K,10,0)</f>
        <v>0</v>
      </c>
    </row>
    <row r="853" spans="1:13" ht="18" customHeight="1" x14ac:dyDescent="0.15">
      <c r="A853" s="120" t="s">
        <v>11161</v>
      </c>
      <c r="B853" s="121" t="s">
        <v>7736</v>
      </c>
      <c r="C853" s="122">
        <v>81.23</v>
      </c>
      <c r="D853" s="123">
        <v>81.17</v>
      </c>
      <c r="E853" s="104" t="str">
        <f>VLOOKUP(B853,A股数据库20240206!$B:$K,2,0)</f>
        <v>乡村振兴</v>
      </c>
      <c r="F853" s="104">
        <f>VLOOKUP(B853,A股数据库20240206!$B:$K,3,0)</f>
        <v>0</v>
      </c>
      <c r="G853" s="124">
        <f>VLOOKUP(B853,A股数据库20240206!$B:$K,4,0)</f>
        <v>0</v>
      </c>
      <c r="H853" s="124">
        <f>VLOOKUP(B853,A股数据库20240206!$B:$K,5,0)</f>
        <v>0</v>
      </c>
      <c r="I853" s="104" t="str">
        <f>VLOOKUP(B853,A股数据库20240206!$B:$K,6,0)</f>
        <v>乡村振兴</v>
      </c>
      <c r="J853" s="104">
        <f>VLOOKUP(B853,A股数据库20240206!$B:$K,7,0)</f>
        <v>0</v>
      </c>
      <c r="K853" s="104">
        <f>VLOOKUP(B853,A股数据库20240206!$B:$K,8,0)</f>
        <v>0</v>
      </c>
      <c r="L853" s="124">
        <f>VLOOKUP(B853,A股数据库20240206!$B:$K,9,0)</f>
        <v>0</v>
      </c>
      <c r="M853" s="124">
        <f>VLOOKUP(B853,A股数据库20240206!$B:$K,10,0)</f>
        <v>0</v>
      </c>
    </row>
    <row r="854" spans="1:13" ht="18" customHeight="1" x14ac:dyDescent="0.15">
      <c r="A854" s="120" t="s">
        <v>11162</v>
      </c>
      <c r="B854" s="121" t="s">
        <v>2154</v>
      </c>
      <c r="C854" s="122">
        <v>81.22</v>
      </c>
      <c r="D854" s="123">
        <v>58.95</v>
      </c>
      <c r="E854" s="104" t="str">
        <f>VLOOKUP(B854,A股数据库20240206!$B:$K,2,0)</f>
        <v>新能源</v>
      </c>
      <c r="F854" s="104">
        <f>VLOOKUP(B854,A股数据库20240206!$B:$K,3,0)</f>
        <v>0</v>
      </c>
      <c r="G854" s="124">
        <f>VLOOKUP(B854,A股数据库20240206!$B:$K,4,0)</f>
        <v>0</v>
      </c>
      <c r="H854" s="124">
        <f>VLOOKUP(B854,A股数据库20240206!$B:$K,5,0)</f>
        <v>0</v>
      </c>
      <c r="I854" s="104" t="str">
        <f>VLOOKUP(B854,A股数据库20240206!$B:$K,6,0)</f>
        <v>电网</v>
      </c>
      <c r="J854" s="104" t="str">
        <f>VLOOKUP(B854,A股数据库20240206!$B:$K,7,0)</f>
        <v>充换电</v>
      </c>
      <c r="K854" s="104">
        <f>VLOOKUP(B854,A股数据库20240206!$B:$K,8,0)</f>
        <v>0</v>
      </c>
      <c r="L854" s="124">
        <f>VLOOKUP(B854,A股数据库20240206!$B:$K,9,0)</f>
        <v>0</v>
      </c>
      <c r="M854" s="124">
        <f>VLOOKUP(B854,A股数据库20240206!$B:$K,10,0)</f>
        <v>0</v>
      </c>
    </row>
    <row r="855" spans="1:13" ht="18" customHeight="1" x14ac:dyDescent="0.15">
      <c r="A855" s="120" t="s">
        <v>11163</v>
      </c>
      <c r="B855" s="121" t="s">
        <v>5712</v>
      </c>
      <c r="C855" s="122">
        <v>81.22</v>
      </c>
      <c r="D855" s="123">
        <v>86.83</v>
      </c>
      <c r="E855" s="104" t="str">
        <f>VLOOKUP(B855,A股数据库20240206!$B:$K,2,0)</f>
        <v>其他</v>
      </c>
      <c r="F855" s="104">
        <f>VLOOKUP(B855,A股数据库20240206!$B:$K,3,0)</f>
        <v>0</v>
      </c>
      <c r="G855" s="124">
        <f>VLOOKUP(B855,A股数据库20240206!$B:$K,4,0)</f>
        <v>0</v>
      </c>
      <c r="H855" s="124">
        <f>VLOOKUP(B855,A股数据库20240206!$B:$K,5,0)</f>
        <v>0</v>
      </c>
      <c r="I855" s="104" t="str">
        <f>VLOOKUP(B855,A股数据库20240206!$B:$K,6,0)</f>
        <v>其他</v>
      </c>
      <c r="J855" s="104">
        <f>VLOOKUP(B855,A股数据库20240206!$B:$K,7,0)</f>
        <v>0</v>
      </c>
      <c r="K855" s="104">
        <f>VLOOKUP(B855,A股数据库20240206!$B:$K,8,0)</f>
        <v>0</v>
      </c>
      <c r="L855" s="124">
        <f>VLOOKUP(B855,A股数据库20240206!$B:$K,9,0)</f>
        <v>0</v>
      </c>
      <c r="M855" s="124">
        <f>VLOOKUP(B855,A股数据库20240206!$B:$K,10,0)</f>
        <v>0</v>
      </c>
    </row>
    <row r="856" spans="1:13" ht="18" hidden="1" customHeight="1" x14ac:dyDescent="0.15">
      <c r="A856" s="120" t="s">
        <v>11164</v>
      </c>
      <c r="B856" s="121" t="s">
        <v>11165</v>
      </c>
      <c r="C856" s="122">
        <v>81.16</v>
      </c>
      <c r="D856" s="123">
        <v>69.430000000000007</v>
      </c>
      <c r="E856" s="104" t="e">
        <f>VLOOKUP(B856,A股数据库20240206!$B:$K,2,0)</f>
        <v>#N/A</v>
      </c>
      <c r="F856" s="104" t="e">
        <f>VLOOKUP(B856,A股数据库20240206!$B:$K,3,0)</f>
        <v>#N/A</v>
      </c>
      <c r="G856" s="124" t="e">
        <f>VLOOKUP(B856,A股数据库20240206!$B:$K,4,0)</f>
        <v>#N/A</v>
      </c>
      <c r="H856" s="124" t="e">
        <f>VLOOKUP(B856,A股数据库20240206!$B:$K,5,0)</f>
        <v>#N/A</v>
      </c>
      <c r="I856" s="104" t="e">
        <f>VLOOKUP(B856,A股数据库20240206!$B:$K,6,0)</f>
        <v>#N/A</v>
      </c>
      <c r="J856" s="104" t="e">
        <f>VLOOKUP(B856,A股数据库20240206!$B:$K,7,0)</f>
        <v>#N/A</v>
      </c>
      <c r="K856" s="104" t="e">
        <f>VLOOKUP(B856,A股数据库20240206!$B:$K,8,0)</f>
        <v>#N/A</v>
      </c>
      <c r="L856" s="124" t="e">
        <f>VLOOKUP(B856,A股数据库20240206!$B:$K,9,0)</f>
        <v>#N/A</v>
      </c>
      <c r="M856" s="124" t="e">
        <f>VLOOKUP(B856,A股数据库20240206!$B:$K,10,0)</f>
        <v>#N/A</v>
      </c>
    </row>
    <row r="857" spans="1:13" ht="18" customHeight="1" x14ac:dyDescent="0.15">
      <c r="A857" s="120" t="s">
        <v>11166</v>
      </c>
      <c r="B857" s="121" t="s">
        <v>8018</v>
      </c>
      <c r="C857" s="122">
        <v>81.09</v>
      </c>
      <c r="D857" s="123">
        <v>42.05</v>
      </c>
      <c r="E857" s="104" t="str">
        <f>VLOOKUP(B857,A股数据库20240206!$B:$K,2,0)</f>
        <v>地产基建</v>
      </c>
      <c r="F857" s="104">
        <f>VLOOKUP(B857,A股数据库20240206!$B:$K,3,0)</f>
        <v>0</v>
      </c>
      <c r="G857" s="124">
        <f>VLOOKUP(B857,A股数据库20240206!$B:$K,4,0)</f>
        <v>0</v>
      </c>
      <c r="H857" s="124">
        <f>VLOOKUP(B857,A股数据库20240206!$B:$K,5,0)</f>
        <v>0</v>
      </c>
      <c r="I857" s="104" t="str">
        <f>VLOOKUP(B857,A股数据库20240206!$B:$K,6,0)</f>
        <v>基建</v>
      </c>
      <c r="J857" s="104">
        <f>VLOOKUP(B857,A股数据库20240206!$B:$K,7,0)</f>
        <v>0</v>
      </c>
      <c r="K857" s="104">
        <f>VLOOKUP(B857,A股数据库20240206!$B:$K,8,0)</f>
        <v>0</v>
      </c>
      <c r="L857" s="124">
        <f>VLOOKUP(B857,A股数据库20240206!$B:$K,9,0)</f>
        <v>0</v>
      </c>
      <c r="M857" s="124">
        <f>VLOOKUP(B857,A股数据库20240206!$B:$K,10,0)</f>
        <v>0</v>
      </c>
    </row>
    <row r="858" spans="1:13" ht="18" customHeight="1" x14ac:dyDescent="0.15">
      <c r="A858" s="120" t="s">
        <v>11167</v>
      </c>
      <c r="B858" s="121" t="s">
        <v>6214</v>
      </c>
      <c r="C858" s="122">
        <v>81.069999999999993</v>
      </c>
      <c r="D858" s="123">
        <v>20.39</v>
      </c>
      <c r="E858" s="104" t="str">
        <f>VLOOKUP(B858,A股数据库20240206!$B:$K,2,0)</f>
        <v>地产基建</v>
      </c>
      <c r="F858" s="104">
        <f>VLOOKUP(B858,A股数据库20240206!$B:$K,3,0)</f>
        <v>0</v>
      </c>
      <c r="G858" s="124">
        <f>VLOOKUP(B858,A股数据库20240206!$B:$K,4,0)</f>
        <v>0</v>
      </c>
      <c r="H858" s="124">
        <f>VLOOKUP(B858,A股数据库20240206!$B:$K,5,0)</f>
        <v>0</v>
      </c>
      <c r="I858" s="104" t="str">
        <f>VLOOKUP(B858,A股数据库20240206!$B:$K,6,0)</f>
        <v>基建</v>
      </c>
      <c r="J858" s="104">
        <f>VLOOKUP(B858,A股数据库20240206!$B:$K,7,0)</f>
        <v>0</v>
      </c>
      <c r="K858" s="104">
        <f>VLOOKUP(B858,A股数据库20240206!$B:$K,8,0)</f>
        <v>0</v>
      </c>
      <c r="L858" s="124">
        <f>VLOOKUP(B858,A股数据库20240206!$B:$K,9,0)</f>
        <v>0</v>
      </c>
      <c r="M858" s="124">
        <f>VLOOKUP(B858,A股数据库20240206!$B:$K,10,0)</f>
        <v>0</v>
      </c>
    </row>
    <row r="859" spans="1:13" ht="18" customHeight="1" x14ac:dyDescent="0.15">
      <c r="A859" s="120" t="s">
        <v>11168</v>
      </c>
      <c r="B859" s="121" t="s">
        <v>107</v>
      </c>
      <c r="C859" s="122">
        <v>81.03</v>
      </c>
      <c r="D859" s="123">
        <v>76.5</v>
      </c>
      <c r="E859" s="104" t="str">
        <f>VLOOKUP(B859,A股数据库20240206!$B:$K,2,0)</f>
        <v>地产基建</v>
      </c>
      <c r="F859" s="104">
        <f>VLOOKUP(B859,A股数据库20240206!$B:$K,3,0)</f>
        <v>0</v>
      </c>
      <c r="G859" s="124">
        <f>VLOOKUP(B859,A股数据库20240206!$B:$K,4,0)</f>
        <v>0</v>
      </c>
      <c r="H859" s="124">
        <f>VLOOKUP(B859,A股数据库20240206!$B:$K,5,0)</f>
        <v>0</v>
      </c>
      <c r="I859" s="104" t="str">
        <f>VLOOKUP(B859,A股数据库20240206!$B:$K,6,0)</f>
        <v>基建</v>
      </c>
      <c r="J859" s="104">
        <f>VLOOKUP(B859,A股数据库20240206!$B:$K,7,0)</f>
        <v>0</v>
      </c>
      <c r="K859" s="104">
        <f>VLOOKUP(B859,A股数据库20240206!$B:$K,8,0)</f>
        <v>0</v>
      </c>
      <c r="L859" s="124">
        <f>VLOOKUP(B859,A股数据库20240206!$B:$K,9,0)</f>
        <v>0</v>
      </c>
      <c r="M859" s="124">
        <f>VLOOKUP(B859,A股数据库20240206!$B:$K,10,0)</f>
        <v>0</v>
      </c>
    </row>
    <row r="860" spans="1:13" ht="18" customHeight="1" x14ac:dyDescent="0.15">
      <c r="A860" s="120" t="s">
        <v>11169</v>
      </c>
      <c r="B860" s="121" t="s">
        <v>10285</v>
      </c>
      <c r="C860" s="122">
        <v>81.02</v>
      </c>
      <c r="D860" s="123">
        <v>85.09</v>
      </c>
      <c r="E860" s="104" t="str">
        <f>VLOOKUP(B860,A股数据库20240206!$B:$K,2,0)</f>
        <v>新能源</v>
      </c>
      <c r="F860" s="104">
        <f>VLOOKUP(B860,A股数据库20240206!$B:$K,3,0)</f>
        <v>0</v>
      </c>
      <c r="G860" s="124">
        <f>VLOOKUP(B860,A股数据库20240206!$B:$K,4,0)</f>
        <v>0</v>
      </c>
      <c r="H860" s="124">
        <f>VLOOKUP(B860,A股数据库20240206!$B:$K,5,0)</f>
        <v>0</v>
      </c>
      <c r="I860" s="104" t="str">
        <f>VLOOKUP(B860,A股数据库20240206!$B:$K,6,0)</f>
        <v>储能</v>
      </c>
      <c r="J860" s="104">
        <f>VLOOKUP(B860,A股数据库20240206!$B:$K,7,0)</f>
        <v>0</v>
      </c>
      <c r="K860" s="104">
        <f>VLOOKUP(B860,A股数据库20240206!$B:$K,8,0)</f>
        <v>0</v>
      </c>
      <c r="L860" s="124">
        <f>VLOOKUP(B860,A股数据库20240206!$B:$K,9,0)</f>
        <v>0</v>
      </c>
      <c r="M860" s="124">
        <f>VLOOKUP(B860,A股数据库20240206!$B:$K,10,0)</f>
        <v>0</v>
      </c>
    </row>
    <row r="861" spans="1:13" ht="18" customHeight="1" x14ac:dyDescent="0.15">
      <c r="A861" s="120" t="s">
        <v>11170</v>
      </c>
      <c r="B861" s="121" t="s">
        <v>8252</v>
      </c>
      <c r="C861" s="122">
        <v>80.989999999999995</v>
      </c>
      <c r="D861" s="123">
        <v>86.7</v>
      </c>
      <c r="E861" s="104" t="str">
        <f>VLOOKUP(B861,A股数据库20240206!$B:$K,2,0)</f>
        <v>公用事业</v>
      </c>
      <c r="F861" s="104">
        <f>VLOOKUP(B861,A股数据库20240206!$B:$K,3,0)</f>
        <v>0</v>
      </c>
      <c r="G861" s="124" t="str">
        <f>VLOOKUP(B861,A股数据库20240206!$B:$K,4,0)</f>
        <v>周期</v>
      </c>
      <c r="H861" s="124">
        <f>VLOOKUP(B861,A股数据库20240206!$B:$K,5,0)</f>
        <v>0</v>
      </c>
      <c r="I861" s="104" t="str">
        <f>VLOOKUP(B861,A股数据库20240206!$B:$K,6,0)</f>
        <v>油气</v>
      </c>
      <c r="J861" s="104">
        <f>VLOOKUP(B861,A股数据库20240206!$B:$K,7,0)</f>
        <v>0</v>
      </c>
      <c r="K861" s="104">
        <f>VLOOKUP(B861,A股数据库20240206!$B:$K,8,0)</f>
        <v>0</v>
      </c>
      <c r="L861" s="124">
        <f>VLOOKUP(B861,A股数据库20240206!$B:$K,9,0)</f>
        <v>0</v>
      </c>
      <c r="M861" s="124">
        <f>VLOOKUP(B861,A股数据库20240206!$B:$K,10,0)</f>
        <v>0</v>
      </c>
    </row>
    <row r="862" spans="1:13" ht="18" customHeight="1" x14ac:dyDescent="0.15">
      <c r="A862" s="120" t="s">
        <v>11171</v>
      </c>
      <c r="B862" s="121" t="s">
        <v>4098</v>
      </c>
      <c r="C862" s="122">
        <v>80.98</v>
      </c>
      <c r="D862" s="123">
        <v>77.73</v>
      </c>
      <c r="E862" s="104" t="str">
        <f>VLOOKUP(B862,A股数据库20240206!$B:$K,2,0)</f>
        <v>大科技</v>
      </c>
      <c r="F862" s="104">
        <f>VLOOKUP(B862,A股数据库20240206!$B:$K,3,0)</f>
        <v>0</v>
      </c>
      <c r="G862" s="124">
        <f>VLOOKUP(B862,A股数据库20240206!$B:$K,4,0)</f>
        <v>0</v>
      </c>
      <c r="H862" s="124">
        <f>VLOOKUP(B862,A股数据库20240206!$B:$K,5,0)</f>
        <v>0</v>
      </c>
      <c r="I862" s="104" t="str">
        <f>VLOOKUP(B862,A股数据库20240206!$B:$K,6,0)</f>
        <v>计算机</v>
      </c>
      <c r="J862" s="104">
        <f>VLOOKUP(B862,A股数据库20240206!$B:$K,7,0)</f>
        <v>0</v>
      </c>
      <c r="K862" s="104">
        <f>VLOOKUP(B862,A股数据库20240206!$B:$K,8,0)</f>
        <v>0</v>
      </c>
      <c r="L862" s="124">
        <f>VLOOKUP(B862,A股数据库20240206!$B:$K,9,0)</f>
        <v>0</v>
      </c>
      <c r="M862" s="124">
        <f>VLOOKUP(B862,A股数据库20240206!$B:$K,10,0)</f>
        <v>0</v>
      </c>
    </row>
    <row r="863" spans="1:13" ht="18" customHeight="1" x14ac:dyDescent="0.15">
      <c r="A863" s="120" t="s">
        <v>11172</v>
      </c>
      <c r="B863" s="121" t="s">
        <v>1400</v>
      </c>
      <c r="C863" s="122">
        <v>80.97</v>
      </c>
      <c r="D863" s="123">
        <v>85.67</v>
      </c>
      <c r="E863" s="104" t="str">
        <f>VLOOKUP(B863,A股数据库20240206!$B:$K,2,0)</f>
        <v>大科技</v>
      </c>
      <c r="F863" s="104">
        <f>VLOOKUP(B863,A股数据库20240206!$B:$K,3,0)</f>
        <v>0</v>
      </c>
      <c r="G863" s="124">
        <f>VLOOKUP(B863,A股数据库20240206!$B:$K,4,0)</f>
        <v>0</v>
      </c>
      <c r="H863" s="124">
        <f>VLOOKUP(B863,A股数据库20240206!$B:$K,5,0)</f>
        <v>0</v>
      </c>
      <c r="I863" s="104" t="str">
        <f>VLOOKUP(B863,A股数据库20240206!$B:$K,6,0)</f>
        <v>电子</v>
      </c>
      <c r="J863" s="104">
        <f>VLOOKUP(B863,A股数据库20240206!$B:$K,7,0)</f>
        <v>0</v>
      </c>
      <c r="K863" s="104">
        <f>VLOOKUP(B863,A股数据库20240206!$B:$K,8,0)</f>
        <v>0</v>
      </c>
      <c r="L863" s="124">
        <f>VLOOKUP(B863,A股数据库20240206!$B:$K,9,0)</f>
        <v>0</v>
      </c>
      <c r="M863" s="124">
        <f>VLOOKUP(B863,A股数据库20240206!$B:$K,10,0)</f>
        <v>0</v>
      </c>
    </row>
    <row r="864" spans="1:13" ht="18" customHeight="1" x14ac:dyDescent="0.15">
      <c r="A864" s="120" t="s">
        <v>11173</v>
      </c>
      <c r="B864" s="121" t="s">
        <v>1480</v>
      </c>
      <c r="C864" s="122">
        <v>80.97</v>
      </c>
      <c r="D864" s="123">
        <v>80.09</v>
      </c>
      <c r="E864" s="104" t="str">
        <f>VLOOKUP(B864,A股数据库20240206!$B:$K,2,0)</f>
        <v>大科技</v>
      </c>
      <c r="F864" s="104">
        <f>VLOOKUP(B864,A股数据库20240206!$B:$K,3,0)</f>
        <v>0</v>
      </c>
      <c r="G864" s="124">
        <f>VLOOKUP(B864,A股数据库20240206!$B:$K,4,0)</f>
        <v>0</v>
      </c>
      <c r="H864" s="124">
        <f>VLOOKUP(B864,A股数据库20240206!$B:$K,5,0)</f>
        <v>0</v>
      </c>
      <c r="I864" s="104" t="str">
        <f>VLOOKUP(B864,A股数据库20240206!$B:$K,6,0)</f>
        <v>计算机</v>
      </c>
      <c r="J864" s="104" t="str">
        <f>VLOOKUP(B864,A股数据库20240206!$B:$K,7,0)</f>
        <v>电子</v>
      </c>
      <c r="K864" s="104">
        <f>VLOOKUP(B864,A股数据库20240206!$B:$K,8,0)</f>
        <v>0</v>
      </c>
      <c r="L864" s="124">
        <f>VLOOKUP(B864,A股数据库20240206!$B:$K,9,0)</f>
        <v>0</v>
      </c>
      <c r="M864" s="124">
        <f>VLOOKUP(B864,A股数据库20240206!$B:$K,10,0)</f>
        <v>0</v>
      </c>
    </row>
    <row r="865" spans="1:13" ht="18" customHeight="1" x14ac:dyDescent="0.15">
      <c r="A865" s="120" t="s">
        <v>11174</v>
      </c>
      <c r="B865" s="121" t="s">
        <v>1956</v>
      </c>
      <c r="C865" s="122">
        <v>80.94</v>
      </c>
      <c r="D865" s="123">
        <v>74.27</v>
      </c>
      <c r="E865" s="104" t="str">
        <f>VLOOKUP(B865,A股数据库20240206!$B:$K,2,0)</f>
        <v>医药生物</v>
      </c>
      <c r="F865" s="104">
        <f>VLOOKUP(B865,A股数据库20240206!$B:$K,3,0)</f>
        <v>0</v>
      </c>
      <c r="G865" s="124">
        <f>VLOOKUP(B865,A股数据库20240206!$B:$K,4,0)</f>
        <v>0</v>
      </c>
      <c r="H865" s="124">
        <f>VLOOKUP(B865,A股数据库20240206!$B:$K,5,0)</f>
        <v>0</v>
      </c>
      <c r="I865" s="104" t="str">
        <f>VLOOKUP(B865,A股数据库20240206!$B:$K,6,0)</f>
        <v>医药生物</v>
      </c>
      <c r="J865" s="104">
        <f>VLOOKUP(B865,A股数据库20240206!$B:$K,7,0)</f>
        <v>0</v>
      </c>
      <c r="K865" s="104">
        <f>VLOOKUP(B865,A股数据库20240206!$B:$K,8,0)</f>
        <v>0</v>
      </c>
      <c r="L865" s="124">
        <f>VLOOKUP(B865,A股数据库20240206!$B:$K,9,0)</f>
        <v>0</v>
      </c>
      <c r="M865" s="124">
        <f>VLOOKUP(B865,A股数据库20240206!$B:$K,10,0)</f>
        <v>0</v>
      </c>
    </row>
    <row r="866" spans="1:13" ht="18" customHeight="1" x14ac:dyDescent="0.15">
      <c r="A866" s="120" t="s">
        <v>11175</v>
      </c>
      <c r="B866" s="121" t="s">
        <v>6926</v>
      </c>
      <c r="C866" s="122">
        <v>80.900000000000006</v>
      </c>
      <c r="D866" s="123">
        <v>63.77</v>
      </c>
      <c r="E866" s="104" t="str">
        <f>VLOOKUP(B866,A股数据库20240206!$B:$K,2,0)</f>
        <v>地产基建</v>
      </c>
      <c r="F866" s="104">
        <f>VLOOKUP(B866,A股数据库20240206!$B:$K,3,0)</f>
        <v>0</v>
      </c>
      <c r="G866" s="124">
        <f>VLOOKUP(B866,A股数据库20240206!$B:$K,4,0)</f>
        <v>0</v>
      </c>
      <c r="H866" s="124">
        <f>VLOOKUP(B866,A股数据库20240206!$B:$K,5,0)</f>
        <v>0</v>
      </c>
      <c r="I866" s="104" t="str">
        <f>VLOOKUP(B866,A股数据库20240206!$B:$K,6,0)</f>
        <v>房地产</v>
      </c>
      <c r="J866" s="104">
        <f>VLOOKUP(B866,A股数据库20240206!$B:$K,7,0)</f>
        <v>0</v>
      </c>
      <c r="K866" s="104">
        <f>VLOOKUP(B866,A股数据库20240206!$B:$K,8,0)</f>
        <v>0</v>
      </c>
      <c r="L866" s="124">
        <f>VLOOKUP(B866,A股数据库20240206!$B:$K,9,0)</f>
        <v>0</v>
      </c>
      <c r="M866" s="124">
        <f>VLOOKUP(B866,A股数据库20240206!$B:$K,10,0)</f>
        <v>0</v>
      </c>
    </row>
    <row r="867" spans="1:13" ht="18" customHeight="1" x14ac:dyDescent="0.15">
      <c r="A867" s="120" t="s">
        <v>11176</v>
      </c>
      <c r="B867" s="121" t="s">
        <v>6432</v>
      </c>
      <c r="C867" s="122">
        <v>80.89</v>
      </c>
      <c r="D867" s="123">
        <v>70.040000000000006</v>
      </c>
      <c r="E867" s="104" t="str">
        <f>VLOOKUP(B867,A股数据库20240206!$B:$K,2,0)</f>
        <v>地产基建</v>
      </c>
      <c r="F867" s="104">
        <f>VLOOKUP(B867,A股数据库20240206!$B:$K,3,0)</f>
        <v>0</v>
      </c>
      <c r="G867" s="124">
        <f>VLOOKUP(B867,A股数据库20240206!$B:$K,4,0)</f>
        <v>0</v>
      </c>
      <c r="H867" s="124">
        <f>VLOOKUP(B867,A股数据库20240206!$B:$K,5,0)</f>
        <v>0</v>
      </c>
      <c r="I867" s="104" t="str">
        <f>VLOOKUP(B867,A股数据库20240206!$B:$K,6,0)</f>
        <v>基建</v>
      </c>
      <c r="J867" s="104">
        <f>VLOOKUP(B867,A股数据库20240206!$B:$K,7,0)</f>
        <v>0</v>
      </c>
      <c r="K867" s="104">
        <f>VLOOKUP(B867,A股数据库20240206!$B:$K,8,0)</f>
        <v>0</v>
      </c>
      <c r="L867" s="124">
        <f>VLOOKUP(B867,A股数据库20240206!$B:$K,9,0)</f>
        <v>0</v>
      </c>
      <c r="M867" s="124">
        <f>VLOOKUP(B867,A股数据库20240206!$B:$K,10,0)</f>
        <v>0</v>
      </c>
    </row>
    <row r="868" spans="1:13" ht="18" customHeight="1" x14ac:dyDescent="0.15">
      <c r="A868" s="120" t="s">
        <v>11177</v>
      </c>
      <c r="B868" s="121" t="s">
        <v>1238</v>
      </c>
      <c r="C868" s="122">
        <v>80.88</v>
      </c>
      <c r="D868" s="123">
        <v>93.26</v>
      </c>
      <c r="E868" s="104" t="str">
        <f>VLOOKUP(B868,A股数据库20240206!$B:$K,2,0)</f>
        <v>周期</v>
      </c>
      <c r="F868" s="104" t="str">
        <f>VLOOKUP(B868,A股数据库20240206!$B:$K,3,0)</f>
        <v>新能源</v>
      </c>
      <c r="G868" s="124">
        <f>VLOOKUP(B868,A股数据库20240206!$B:$K,4,0)</f>
        <v>0</v>
      </c>
      <c r="H868" s="124">
        <f>VLOOKUP(B868,A股数据库20240206!$B:$K,5,0)</f>
        <v>0</v>
      </c>
      <c r="I868" s="104" t="str">
        <f>VLOOKUP(B868,A股数据库20240206!$B:$K,6,0)</f>
        <v>化工</v>
      </c>
      <c r="J868" s="104" t="str">
        <f>VLOOKUP(B868,A股数据库20240206!$B:$K,7,0)</f>
        <v>风电</v>
      </c>
      <c r="K868" s="104" t="str">
        <f>VLOOKUP(B868,A股数据库20240206!$B:$K,8,0)</f>
        <v>油气</v>
      </c>
      <c r="L868" s="124">
        <f>VLOOKUP(B868,A股数据库20240206!$B:$K,9,0)</f>
        <v>0</v>
      </c>
      <c r="M868" s="124">
        <f>VLOOKUP(B868,A股数据库20240206!$B:$K,10,0)</f>
        <v>0</v>
      </c>
    </row>
    <row r="869" spans="1:13" ht="18" customHeight="1" x14ac:dyDescent="0.15">
      <c r="A869" s="120" t="s">
        <v>11178</v>
      </c>
      <c r="B869" s="121" t="s">
        <v>2534</v>
      </c>
      <c r="C869" s="122">
        <v>80.88</v>
      </c>
      <c r="D869" s="123">
        <v>75.069999999999993</v>
      </c>
      <c r="E869" s="104" t="str">
        <f>VLOOKUP(B869,A股数据库20240206!$B:$K,2,0)</f>
        <v>大消费</v>
      </c>
      <c r="F869" s="104">
        <f>VLOOKUP(B869,A股数据库20240206!$B:$K,3,0)</f>
        <v>0</v>
      </c>
      <c r="G869" s="124">
        <f>VLOOKUP(B869,A股数据库20240206!$B:$K,4,0)</f>
        <v>0</v>
      </c>
      <c r="H869" s="124">
        <f>VLOOKUP(B869,A股数据库20240206!$B:$K,5,0)</f>
        <v>0</v>
      </c>
      <c r="I869" s="104" t="str">
        <f>VLOOKUP(B869,A股数据库20240206!$B:$K,6,0)</f>
        <v>食品饮料</v>
      </c>
      <c r="J869" s="104">
        <f>VLOOKUP(B869,A股数据库20240206!$B:$K,7,0)</f>
        <v>0</v>
      </c>
      <c r="K869" s="104">
        <f>VLOOKUP(B869,A股数据库20240206!$B:$K,8,0)</f>
        <v>0</v>
      </c>
      <c r="L869" s="124">
        <f>VLOOKUP(B869,A股数据库20240206!$B:$K,9,0)</f>
        <v>0</v>
      </c>
      <c r="M869" s="124">
        <f>VLOOKUP(B869,A股数据库20240206!$B:$K,10,0)</f>
        <v>0</v>
      </c>
    </row>
    <row r="870" spans="1:13" ht="18" customHeight="1" x14ac:dyDescent="0.15">
      <c r="A870" s="120" t="s">
        <v>11179</v>
      </c>
      <c r="B870" s="121" t="s">
        <v>1304</v>
      </c>
      <c r="C870" s="122">
        <v>80.86</v>
      </c>
      <c r="D870" s="123">
        <v>71.12</v>
      </c>
      <c r="E870" s="104" t="str">
        <f>VLOOKUP(B870,A股数据库20240206!$B:$K,2,0)</f>
        <v>地产基建</v>
      </c>
      <c r="F870" s="104">
        <f>VLOOKUP(B870,A股数据库20240206!$B:$K,3,0)</f>
        <v>0</v>
      </c>
      <c r="G870" s="124">
        <f>VLOOKUP(B870,A股数据库20240206!$B:$K,4,0)</f>
        <v>0</v>
      </c>
      <c r="H870" s="124">
        <f>VLOOKUP(B870,A股数据库20240206!$B:$K,5,0)</f>
        <v>0</v>
      </c>
      <c r="I870" s="104" t="str">
        <f>VLOOKUP(B870,A股数据库20240206!$B:$K,6,0)</f>
        <v>基建</v>
      </c>
      <c r="J870" s="104">
        <f>VLOOKUP(B870,A股数据库20240206!$B:$K,7,0)</f>
        <v>0</v>
      </c>
      <c r="K870" s="104">
        <f>VLOOKUP(B870,A股数据库20240206!$B:$K,8,0)</f>
        <v>0</v>
      </c>
      <c r="L870" s="124">
        <f>VLOOKUP(B870,A股数据库20240206!$B:$K,9,0)</f>
        <v>0</v>
      </c>
      <c r="M870" s="124">
        <f>VLOOKUP(B870,A股数据库20240206!$B:$K,10,0)</f>
        <v>0</v>
      </c>
    </row>
    <row r="871" spans="1:13" ht="18" customHeight="1" x14ac:dyDescent="0.15">
      <c r="A871" s="120" t="s">
        <v>11180</v>
      </c>
      <c r="B871" s="121" t="s">
        <v>8134</v>
      </c>
      <c r="C871" s="122">
        <v>80.84</v>
      </c>
      <c r="D871" s="123">
        <v>81.34</v>
      </c>
      <c r="E871" s="104" t="str">
        <f>VLOOKUP(B871,A股数据库20240206!$B:$K,2,0)</f>
        <v>周期</v>
      </c>
      <c r="F871" s="104" t="str">
        <f>VLOOKUP(B871,A股数据库20240206!$B:$K,3,0)</f>
        <v>运输业</v>
      </c>
      <c r="G871" s="124">
        <f>VLOOKUP(B871,A股数据库20240206!$B:$K,4,0)</f>
        <v>0</v>
      </c>
      <c r="H871" s="124">
        <f>VLOOKUP(B871,A股数据库20240206!$B:$K,5,0)</f>
        <v>0</v>
      </c>
      <c r="I871" s="104" t="str">
        <f>VLOOKUP(B871,A股数据库20240206!$B:$K,6,0)</f>
        <v>油气</v>
      </c>
      <c r="J871" s="104" t="str">
        <f>VLOOKUP(B871,A股数据库20240206!$B:$K,7,0)</f>
        <v>运输业</v>
      </c>
      <c r="K871" s="104">
        <f>VLOOKUP(B871,A股数据库20240206!$B:$K,8,0)</f>
        <v>0</v>
      </c>
      <c r="L871" s="124">
        <f>VLOOKUP(B871,A股数据库20240206!$B:$K,9,0)</f>
        <v>0</v>
      </c>
      <c r="M871" s="124">
        <f>VLOOKUP(B871,A股数据库20240206!$B:$K,10,0)</f>
        <v>0</v>
      </c>
    </row>
    <row r="872" spans="1:13" ht="18" customHeight="1" x14ac:dyDescent="0.15">
      <c r="A872" s="120" t="s">
        <v>11181</v>
      </c>
      <c r="B872" s="121" t="s">
        <v>8998</v>
      </c>
      <c r="C872" s="122">
        <v>80.790000000000006</v>
      </c>
      <c r="D872" s="123">
        <v>88.43</v>
      </c>
      <c r="E872" s="104" t="str">
        <f>VLOOKUP(B872,A股数据库20240206!$B:$K,2,0)</f>
        <v>新能源</v>
      </c>
      <c r="F872" s="104">
        <f>VLOOKUP(B872,A股数据库20240206!$B:$K,3,0)</f>
        <v>0</v>
      </c>
      <c r="G872" s="124">
        <f>VLOOKUP(B872,A股数据库20240206!$B:$K,4,0)</f>
        <v>0</v>
      </c>
      <c r="H872" s="124">
        <f>VLOOKUP(B872,A股数据库20240206!$B:$K,5,0)</f>
        <v>0</v>
      </c>
      <c r="I872" s="104" t="str">
        <f>VLOOKUP(B872,A股数据库20240206!$B:$K,6,0)</f>
        <v>储能</v>
      </c>
      <c r="J872" s="104" t="str">
        <f>VLOOKUP(B872,A股数据库20240206!$B:$K,7,0)</f>
        <v>光伏</v>
      </c>
      <c r="K872" s="104">
        <f>VLOOKUP(B872,A股数据库20240206!$B:$K,8,0)</f>
        <v>0</v>
      </c>
      <c r="L872" s="124">
        <f>VLOOKUP(B872,A股数据库20240206!$B:$K,9,0)</f>
        <v>0</v>
      </c>
      <c r="M872" s="124">
        <f>VLOOKUP(B872,A股数据库20240206!$B:$K,10,0)</f>
        <v>0</v>
      </c>
    </row>
    <row r="873" spans="1:13" ht="18" customHeight="1" x14ac:dyDescent="0.15">
      <c r="A873" s="120" t="s">
        <v>11182</v>
      </c>
      <c r="B873" s="121" t="s">
        <v>8634</v>
      </c>
      <c r="C873" s="122">
        <v>80.78</v>
      </c>
      <c r="D873" s="123">
        <v>52.89</v>
      </c>
      <c r="E873" s="104" t="str">
        <f>VLOOKUP(B873,A股数据库20240206!$B:$K,2,0)</f>
        <v>大科技</v>
      </c>
      <c r="F873" s="104">
        <f>VLOOKUP(B873,A股数据库20240206!$B:$K,3,0)</f>
        <v>0</v>
      </c>
      <c r="G873" s="124">
        <f>VLOOKUP(B873,A股数据库20240206!$B:$K,4,0)</f>
        <v>0</v>
      </c>
      <c r="H873" s="124">
        <f>VLOOKUP(B873,A股数据库20240206!$B:$K,5,0)</f>
        <v>0</v>
      </c>
      <c r="I873" s="104" t="str">
        <f>VLOOKUP(B873,A股数据库20240206!$B:$K,6,0)</f>
        <v>传媒</v>
      </c>
      <c r="J873" s="104">
        <f>VLOOKUP(B873,A股数据库20240206!$B:$K,7,0)</f>
        <v>0</v>
      </c>
      <c r="K873" s="104">
        <f>VLOOKUP(B873,A股数据库20240206!$B:$K,8,0)</f>
        <v>0</v>
      </c>
      <c r="L873" s="124">
        <f>VLOOKUP(B873,A股数据库20240206!$B:$K,9,0)</f>
        <v>0</v>
      </c>
      <c r="M873" s="124">
        <f>VLOOKUP(B873,A股数据库20240206!$B:$K,10,0)</f>
        <v>0</v>
      </c>
    </row>
    <row r="874" spans="1:13" ht="18" customHeight="1" x14ac:dyDescent="0.15">
      <c r="A874" s="120" t="s">
        <v>11183</v>
      </c>
      <c r="B874" s="121" t="s">
        <v>8286</v>
      </c>
      <c r="C874" s="122">
        <v>80.77</v>
      </c>
      <c r="D874" s="123">
        <v>90.26</v>
      </c>
      <c r="E874" s="104" t="str">
        <f>VLOOKUP(B874,A股数据库20240206!$B:$K,2,0)</f>
        <v>高端制造</v>
      </c>
      <c r="F874" s="104">
        <f>VLOOKUP(B874,A股数据库20240206!$B:$K,3,0)</f>
        <v>0</v>
      </c>
      <c r="G874" s="124">
        <f>VLOOKUP(B874,A股数据库20240206!$B:$K,4,0)</f>
        <v>0</v>
      </c>
      <c r="H874" s="124">
        <f>VLOOKUP(B874,A股数据库20240206!$B:$K,5,0)</f>
        <v>0</v>
      </c>
      <c r="I874" s="104" t="str">
        <f>VLOOKUP(B874,A股数据库20240206!$B:$K,6,0)</f>
        <v>机械</v>
      </c>
      <c r="J874" s="104">
        <f>VLOOKUP(B874,A股数据库20240206!$B:$K,7,0)</f>
        <v>0</v>
      </c>
      <c r="K874" s="104">
        <f>VLOOKUP(B874,A股数据库20240206!$B:$K,8,0)</f>
        <v>0</v>
      </c>
      <c r="L874" s="124">
        <f>VLOOKUP(B874,A股数据库20240206!$B:$K,9,0)</f>
        <v>0</v>
      </c>
      <c r="M874" s="124">
        <f>VLOOKUP(B874,A股数据库20240206!$B:$K,10,0)</f>
        <v>0</v>
      </c>
    </row>
    <row r="875" spans="1:13" ht="18" customHeight="1" x14ac:dyDescent="0.15">
      <c r="A875" s="120" t="s">
        <v>11184</v>
      </c>
      <c r="B875" s="121" t="s">
        <v>7602</v>
      </c>
      <c r="C875" s="122">
        <v>80.77</v>
      </c>
      <c r="D875" s="123">
        <v>83.44</v>
      </c>
      <c r="E875" s="104" t="str">
        <f>VLOOKUP(B875,A股数据库20240206!$B:$K,2,0)</f>
        <v>新能源</v>
      </c>
      <c r="F875" s="104">
        <f>VLOOKUP(B875,A股数据库20240206!$B:$K,3,0)</f>
        <v>0</v>
      </c>
      <c r="G875" s="124" t="str">
        <f>VLOOKUP(B875,A股数据库20240206!$B:$K,4,0)</f>
        <v>地产基建</v>
      </c>
      <c r="H875" s="124">
        <f>VLOOKUP(B875,A股数据库20240206!$B:$K,5,0)</f>
        <v>0</v>
      </c>
      <c r="I875" s="104" t="str">
        <f>VLOOKUP(B875,A股数据库20240206!$B:$K,6,0)</f>
        <v>光伏</v>
      </c>
      <c r="J875" s="104">
        <f>VLOOKUP(B875,A股数据库20240206!$B:$K,7,0)</f>
        <v>0</v>
      </c>
      <c r="K875" s="104">
        <f>VLOOKUP(B875,A股数据库20240206!$B:$K,8,0)</f>
        <v>0</v>
      </c>
      <c r="L875" s="124" t="str">
        <f>VLOOKUP(B875,A股数据库20240206!$B:$K,9,0)</f>
        <v>基建</v>
      </c>
      <c r="M875" s="124">
        <f>VLOOKUP(B875,A股数据库20240206!$B:$K,10,0)</f>
        <v>0</v>
      </c>
    </row>
    <row r="876" spans="1:13" ht="18" customHeight="1" x14ac:dyDescent="0.15">
      <c r="A876" s="120" t="s">
        <v>11185</v>
      </c>
      <c r="B876" s="121" t="s">
        <v>9330</v>
      </c>
      <c r="C876" s="122">
        <v>80.739999999999995</v>
      </c>
      <c r="D876" s="123">
        <v>92.43</v>
      </c>
      <c r="E876" s="104" t="str">
        <f>VLOOKUP(B876,A股数据库20240206!$B:$K,2,0)</f>
        <v>大科技</v>
      </c>
      <c r="F876" s="104">
        <f>VLOOKUP(B876,A股数据库20240206!$B:$K,3,0)</f>
        <v>0</v>
      </c>
      <c r="G876" s="124">
        <f>VLOOKUP(B876,A股数据库20240206!$B:$K,4,0)</f>
        <v>0</v>
      </c>
      <c r="H876" s="124">
        <f>VLOOKUP(B876,A股数据库20240206!$B:$K,5,0)</f>
        <v>0</v>
      </c>
      <c r="I876" s="104" t="str">
        <f>VLOOKUP(B876,A股数据库20240206!$B:$K,6,0)</f>
        <v>通信</v>
      </c>
      <c r="J876" s="104">
        <f>VLOOKUP(B876,A股数据库20240206!$B:$K,7,0)</f>
        <v>0</v>
      </c>
      <c r="K876" s="104">
        <f>VLOOKUP(B876,A股数据库20240206!$B:$K,8,0)</f>
        <v>0</v>
      </c>
      <c r="L876" s="124">
        <f>VLOOKUP(B876,A股数据库20240206!$B:$K,9,0)</f>
        <v>0</v>
      </c>
      <c r="M876" s="124">
        <f>VLOOKUP(B876,A股数据库20240206!$B:$K,10,0)</f>
        <v>0</v>
      </c>
    </row>
    <row r="877" spans="1:13" ht="18" customHeight="1" x14ac:dyDescent="0.15">
      <c r="A877" s="120" t="s">
        <v>11186</v>
      </c>
      <c r="B877" s="121" t="s">
        <v>9184</v>
      </c>
      <c r="C877" s="122">
        <v>80.73</v>
      </c>
      <c r="D877" s="123">
        <v>86.26</v>
      </c>
      <c r="E877" s="104" t="str">
        <f>VLOOKUP(B877,A股数据库20240206!$B:$K,2,0)</f>
        <v>医药生物</v>
      </c>
      <c r="F877" s="104">
        <f>VLOOKUP(B877,A股数据库20240206!$B:$K,3,0)</f>
        <v>0</v>
      </c>
      <c r="G877" s="124">
        <f>VLOOKUP(B877,A股数据库20240206!$B:$K,4,0)</f>
        <v>0</v>
      </c>
      <c r="H877" s="124">
        <f>VLOOKUP(B877,A股数据库20240206!$B:$K,5,0)</f>
        <v>0</v>
      </c>
      <c r="I877" s="104" t="str">
        <f>VLOOKUP(B877,A股数据库20240206!$B:$K,6,0)</f>
        <v>医药生物</v>
      </c>
      <c r="J877" s="104">
        <f>VLOOKUP(B877,A股数据库20240206!$B:$K,7,0)</f>
        <v>0</v>
      </c>
      <c r="K877" s="104">
        <f>VLOOKUP(B877,A股数据库20240206!$B:$K,8,0)</f>
        <v>0</v>
      </c>
      <c r="L877" s="124">
        <f>VLOOKUP(B877,A股数据库20240206!$B:$K,9,0)</f>
        <v>0</v>
      </c>
      <c r="M877" s="124">
        <f>VLOOKUP(B877,A股数据库20240206!$B:$K,10,0)</f>
        <v>0</v>
      </c>
    </row>
    <row r="878" spans="1:13" ht="18" customHeight="1" x14ac:dyDescent="0.15">
      <c r="A878" s="120" t="s">
        <v>11187</v>
      </c>
      <c r="B878" s="121" t="s">
        <v>3376</v>
      </c>
      <c r="C878" s="122">
        <v>80.69</v>
      </c>
      <c r="D878" s="123">
        <v>74.430000000000007</v>
      </c>
      <c r="E878" s="104" t="str">
        <f>VLOOKUP(B878,A股数据库20240206!$B:$K,2,0)</f>
        <v>大消费</v>
      </c>
      <c r="F878" s="104">
        <f>VLOOKUP(B878,A股数据库20240206!$B:$K,3,0)</f>
        <v>0</v>
      </c>
      <c r="G878" s="124">
        <f>VLOOKUP(B878,A股数据库20240206!$B:$K,4,0)</f>
        <v>0</v>
      </c>
      <c r="H878" s="124">
        <f>VLOOKUP(B878,A股数据库20240206!$B:$K,5,0)</f>
        <v>0</v>
      </c>
      <c r="I878" s="104" t="str">
        <f>VLOOKUP(B878,A股数据库20240206!$B:$K,6,0)</f>
        <v>假期经济</v>
      </c>
      <c r="J878" s="104">
        <f>VLOOKUP(B878,A股数据库20240206!$B:$K,7,0)</f>
        <v>0</v>
      </c>
      <c r="K878" s="104">
        <f>VLOOKUP(B878,A股数据库20240206!$B:$K,8,0)</f>
        <v>0</v>
      </c>
      <c r="L878" s="124">
        <f>VLOOKUP(B878,A股数据库20240206!$B:$K,9,0)</f>
        <v>0</v>
      </c>
      <c r="M878" s="124">
        <f>VLOOKUP(B878,A股数据库20240206!$B:$K,10,0)</f>
        <v>0</v>
      </c>
    </row>
    <row r="879" spans="1:13" ht="18" customHeight="1" x14ac:dyDescent="0.15">
      <c r="A879" s="120" t="s">
        <v>11188</v>
      </c>
      <c r="B879" s="121" t="s">
        <v>3348</v>
      </c>
      <c r="C879" s="122">
        <v>80.62</v>
      </c>
      <c r="D879" s="123">
        <v>92.79</v>
      </c>
      <c r="E879" s="104" t="str">
        <f>VLOOKUP(B879,A股数据库20240206!$B:$K,2,0)</f>
        <v>大科技</v>
      </c>
      <c r="F879" s="104">
        <f>VLOOKUP(B879,A股数据库20240206!$B:$K,3,0)</f>
        <v>0</v>
      </c>
      <c r="G879" s="124">
        <f>VLOOKUP(B879,A股数据库20240206!$B:$K,4,0)</f>
        <v>0</v>
      </c>
      <c r="H879" s="124">
        <f>VLOOKUP(B879,A股数据库20240206!$B:$K,5,0)</f>
        <v>0</v>
      </c>
      <c r="I879" s="104" t="str">
        <f>VLOOKUP(B879,A股数据库20240206!$B:$K,6,0)</f>
        <v>计算机</v>
      </c>
      <c r="J879" s="104">
        <f>VLOOKUP(B879,A股数据库20240206!$B:$K,7,0)</f>
        <v>0</v>
      </c>
      <c r="K879" s="104">
        <f>VLOOKUP(B879,A股数据库20240206!$B:$K,8,0)</f>
        <v>0</v>
      </c>
      <c r="L879" s="124">
        <f>VLOOKUP(B879,A股数据库20240206!$B:$K,9,0)</f>
        <v>0</v>
      </c>
      <c r="M879" s="124">
        <f>VLOOKUP(B879,A股数据库20240206!$B:$K,10,0)</f>
        <v>0</v>
      </c>
    </row>
    <row r="880" spans="1:13" ht="18" customHeight="1" x14ac:dyDescent="0.15">
      <c r="A880" s="120" t="s">
        <v>11189</v>
      </c>
      <c r="B880" s="121" t="s">
        <v>109</v>
      </c>
      <c r="C880" s="122">
        <v>80.599999999999994</v>
      </c>
      <c r="D880" s="123">
        <v>70</v>
      </c>
      <c r="E880" s="104" t="str">
        <f>VLOOKUP(B880,A股数据库20240206!$B:$K,2,0)</f>
        <v>新能源</v>
      </c>
      <c r="F880" s="104">
        <f>VLOOKUP(B880,A股数据库20240206!$B:$K,3,0)</f>
        <v>0</v>
      </c>
      <c r="G880" s="124">
        <f>VLOOKUP(B880,A股数据库20240206!$B:$K,4,0)</f>
        <v>0</v>
      </c>
      <c r="H880" s="124">
        <f>VLOOKUP(B880,A股数据库20240206!$B:$K,5,0)</f>
        <v>0</v>
      </c>
      <c r="I880" s="104" t="str">
        <f>VLOOKUP(B880,A股数据库20240206!$B:$K,6,0)</f>
        <v>电池</v>
      </c>
      <c r="J880" s="104">
        <f>VLOOKUP(B880,A股数据库20240206!$B:$K,7,0)</f>
        <v>0</v>
      </c>
      <c r="K880" s="104">
        <f>VLOOKUP(B880,A股数据库20240206!$B:$K,8,0)</f>
        <v>0</v>
      </c>
      <c r="L880" s="124">
        <f>VLOOKUP(B880,A股数据库20240206!$B:$K,9,0)</f>
        <v>0</v>
      </c>
      <c r="M880" s="124">
        <f>VLOOKUP(B880,A股数据库20240206!$B:$K,10,0)</f>
        <v>0</v>
      </c>
    </row>
    <row r="881" spans="1:13" ht="18" customHeight="1" x14ac:dyDescent="0.15">
      <c r="A881" s="120" t="s">
        <v>11190</v>
      </c>
      <c r="B881" s="121" t="s">
        <v>8118</v>
      </c>
      <c r="C881" s="122">
        <v>80.58</v>
      </c>
      <c r="D881" s="123">
        <v>79.87</v>
      </c>
      <c r="E881" s="104" t="str">
        <f>VLOOKUP(B881,A股数据库20240206!$B:$K,2,0)</f>
        <v>大消费</v>
      </c>
      <c r="F881" s="104">
        <f>VLOOKUP(B881,A股数据库20240206!$B:$K,3,0)</f>
        <v>0</v>
      </c>
      <c r="G881" s="124">
        <f>VLOOKUP(B881,A股数据库20240206!$B:$K,4,0)</f>
        <v>0</v>
      </c>
      <c r="H881" s="124">
        <f>VLOOKUP(B881,A股数据库20240206!$B:$K,5,0)</f>
        <v>0</v>
      </c>
      <c r="I881" s="104" t="str">
        <f>VLOOKUP(B881,A股数据库20240206!$B:$K,6,0)</f>
        <v>家电</v>
      </c>
      <c r="J881" s="104" t="str">
        <f>VLOOKUP(B881,A股数据库20240206!$B:$K,7,0)</f>
        <v>电商</v>
      </c>
      <c r="K881" s="104">
        <f>VLOOKUP(B881,A股数据库20240206!$B:$K,8,0)</f>
        <v>0</v>
      </c>
      <c r="L881" s="124">
        <f>VLOOKUP(B881,A股数据库20240206!$B:$K,9,0)</f>
        <v>0</v>
      </c>
      <c r="M881" s="124">
        <f>VLOOKUP(B881,A股数据库20240206!$B:$K,10,0)</f>
        <v>0</v>
      </c>
    </row>
    <row r="882" spans="1:13" ht="18" customHeight="1" x14ac:dyDescent="0.15">
      <c r="A882" s="120" t="s">
        <v>11191</v>
      </c>
      <c r="B882" s="121" t="s">
        <v>7186</v>
      </c>
      <c r="C882" s="122">
        <v>80.58</v>
      </c>
      <c r="D882" s="123">
        <v>90.41</v>
      </c>
      <c r="E882" s="104" t="str">
        <f>VLOOKUP(B882,A股数据库20240206!$B:$K,2,0)</f>
        <v>新能源</v>
      </c>
      <c r="F882" s="104">
        <f>VLOOKUP(B882,A股数据库20240206!$B:$K,3,0)</f>
        <v>0</v>
      </c>
      <c r="G882" s="124">
        <f>VLOOKUP(B882,A股数据库20240206!$B:$K,4,0)</f>
        <v>0</v>
      </c>
      <c r="H882" s="124">
        <f>VLOOKUP(B882,A股数据库20240206!$B:$K,5,0)</f>
        <v>0</v>
      </c>
      <c r="I882" s="104" t="str">
        <f>VLOOKUP(B882,A股数据库20240206!$B:$K,6,0)</f>
        <v>电网</v>
      </c>
      <c r="J882" s="104" t="str">
        <f>VLOOKUP(B882,A股数据库20240206!$B:$K,7,0)</f>
        <v>充换电</v>
      </c>
      <c r="K882" s="104">
        <f>VLOOKUP(B882,A股数据库20240206!$B:$K,8,0)</f>
        <v>0</v>
      </c>
      <c r="L882" s="124">
        <f>VLOOKUP(B882,A股数据库20240206!$B:$K,9,0)</f>
        <v>0</v>
      </c>
      <c r="M882" s="124">
        <f>VLOOKUP(B882,A股数据库20240206!$B:$K,10,0)</f>
        <v>0</v>
      </c>
    </row>
    <row r="883" spans="1:13" ht="18" customHeight="1" x14ac:dyDescent="0.15">
      <c r="A883" s="120" t="s">
        <v>11192</v>
      </c>
      <c r="B883" s="121" t="s">
        <v>8304</v>
      </c>
      <c r="C883" s="122">
        <v>80.56</v>
      </c>
      <c r="D883" s="123">
        <v>76.260000000000005</v>
      </c>
      <c r="E883" s="104" t="str">
        <f>VLOOKUP(B883,A股数据库20240206!$B:$K,2,0)</f>
        <v>地产基建</v>
      </c>
      <c r="F883" s="104">
        <f>VLOOKUP(B883,A股数据库20240206!$B:$K,3,0)</f>
        <v>0</v>
      </c>
      <c r="G883" s="124">
        <f>VLOOKUP(B883,A股数据库20240206!$B:$K,4,0)</f>
        <v>0</v>
      </c>
      <c r="H883" s="124">
        <f>VLOOKUP(B883,A股数据库20240206!$B:$K,5,0)</f>
        <v>0</v>
      </c>
      <c r="I883" s="104" t="str">
        <f>VLOOKUP(B883,A股数据库20240206!$B:$K,6,0)</f>
        <v>基建</v>
      </c>
      <c r="J883" s="104">
        <f>VLOOKUP(B883,A股数据库20240206!$B:$K,7,0)</f>
        <v>0</v>
      </c>
      <c r="K883" s="104">
        <f>VLOOKUP(B883,A股数据库20240206!$B:$K,8,0)</f>
        <v>0</v>
      </c>
      <c r="L883" s="124">
        <f>VLOOKUP(B883,A股数据库20240206!$B:$K,9,0)</f>
        <v>0</v>
      </c>
      <c r="M883" s="124">
        <f>VLOOKUP(B883,A股数据库20240206!$B:$K,10,0)</f>
        <v>0</v>
      </c>
    </row>
    <row r="884" spans="1:13" ht="18" customHeight="1" x14ac:dyDescent="0.15">
      <c r="A884" s="120" t="s">
        <v>11193</v>
      </c>
      <c r="B884" s="121" t="s">
        <v>6710</v>
      </c>
      <c r="C884" s="122">
        <v>80.56</v>
      </c>
      <c r="D884" s="123">
        <v>62.65</v>
      </c>
      <c r="E884" s="104" t="str">
        <f>VLOOKUP(B884,A股数据库20240206!$B:$K,2,0)</f>
        <v>地产基建</v>
      </c>
      <c r="F884" s="104">
        <f>VLOOKUP(B884,A股数据库20240206!$B:$K,3,0)</f>
        <v>0</v>
      </c>
      <c r="G884" s="124">
        <f>VLOOKUP(B884,A股数据库20240206!$B:$K,4,0)</f>
        <v>0</v>
      </c>
      <c r="H884" s="124">
        <f>VLOOKUP(B884,A股数据库20240206!$B:$K,5,0)</f>
        <v>0</v>
      </c>
      <c r="I884" s="104" t="str">
        <f>VLOOKUP(B884,A股数据库20240206!$B:$K,6,0)</f>
        <v>房地产</v>
      </c>
      <c r="J884" s="104">
        <f>VLOOKUP(B884,A股数据库20240206!$B:$K,7,0)</f>
        <v>0</v>
      </c>
      <c r="K884" s="104">
        <f>VLOOKUP(B884,A股数据库20240206!$B:$K,8,0)</f>
        <v>0</v>
      </c>
      <c r="L884" s="124">
        <f>VLOOKUP(B884,A股数据库20240206!$B:$K,9,0)</f>
        <v>0</v>
      </c>
      <c r="M884" s="124">
        <f>VLOOKUP(B884,A股数据库20240206!$B:$K,10,0)</f>
        <v>0</v>
      </c>
    </row>
    <row r="885" spans="1:13" ht="18" customHeight="1" x14ac:dyDescent="0.15">
      <c r="A885" s="120" t="s">
        <v>11194</v>
      </c>
      <c r="B885" s="121" t="s">
        <v>7552</v>
      </c>
      <c r="C885" s="122">
        <v>80.56</v>
      </c>
      <c r="D885" s="123">
        <v>46.56</v>
      </c>
      <c r="E885" s="104" t="str">
        <f>VLOOKUP(B885,A股数据库20240206!$B:$K,2,0)</f>
        <v>大科技</v>
      </c>
      <c r="F885" s="104" t="str">
        <f>VLOOKUP(B885,A股数据库20240206!$B:$K,3,0)</f>
        <v>大金融</v>
      </c>
      <c r="G885" s="124">
        <f>VLOOKUP(B885,A股数据库20240206!$B:$K,4,0)</f>
        <v>0</v>
      </c>
      <c r="H885" s="124">
        <f>VLOOKUP(B885,A股数据库20240206!$B:$K,5,0)</f>
        <v>0</v>
      </c>
      <c r="I885" s="104" t="str">
        <f>VLOOKUP(B885,A股数据库20240206!$B:$K,6,0)</f>
        <v>计算机</v>
      </c>
      <c r="J885" s="104" t="str">
        <f>VLOOKUP(B885,A股数据库20240206!$B:$K,7,0)</f>
        <v>大金融</v>
      </c>
      <c r="K885" s="104">
        <f>VLOOKUP(B885,A股数据库20240206!$B:$K,8,0)</f>
        <v>0</v>
      </c>
      <c r="L885" s="124">
        <f>VLOOKUP(B885,A股数据库20240206!$B:$K,9,0)</f>
        <v>0</v>
      </c>
      <c r="M885" s="124">
        <f>VLOOKUP(B885,A股数据库20240206!$B:$K,10,0)</f>
        <v>0</v>
      </c>
    </row>
    <row r="886" spans="1:13" ht="18" customHeight="1" x14ac:dyDescent="0.15">
      <c r="A886" s="120" t="s">
        <v>11195</v>
      </c>
      <c r="B886" s="121" t="s">
        <v>6556</v>
      </c>
      <c r="C886" s="122">
        <v>80.540000000000006</v>
      </c>
      <c r="D886" s="123">
        <v>70.98</v>
      </c>
      <c r="E886" s="104" t="str">
        <f>VLOOKUP(B886,A股数据库20240206!$B:$K,2,0)</f>
        <v>大金融</v>
      </c>
      <c r="F886" s="104" t="str">
        <f>VLOOKUP(B886,A股数据库20240206!$B:$K,3,0)</f>
        <v>新能源</v>
      </c>
      <c r="G886" s="124">
        <f>VLOOKUP(B886,A股数据库20240206!$B:$K,4,0)</f>
        <v>0</v>
      </c>
      <c r="H886" s="124">
        <f>VLOOKUP(B886,A股数据库20240206!$B:$K,5,0)</f>
        <v>0</v>
      </c>
      <c r="I886" s="104" t="str">
        <f>VLOOKUP(B886,A股数据库20240206!$B:$K,6,0)</f>
        <v>大金融</v>
      </c>
      <c r="J886" s="104" t="str">
        <f>VLOOKUP(B886,A股数据库20240206!$B:$K,7,0)</f>
        <v>电网</v>
      </c>
      <c r="K886" s="104" t="str">
        <f>VLOOKUP(B886,A股数据库20240206!$B:$K,8,0)</f>
        <v>电池</v>
      </c>
      <c r="L886" s="124">
        <f>VLOOKUP(B886,A股数据库20240206!$B:$K,9,0)</f>
        <v>0</v>
      </c>
      <c r="M886" s="124">
        <f>VLOOKUP(B886,A股数据库20240206!$B:$K,10,0)</f>
        <v>0</v>
      </c>
    </row>
    <row r="887" spans="1:13" ht="18" customHeight="1" x14ac:dyDescent="0.15">
      <c r="A887" s="120" t="s">
        <v>11196</v>
      </c>
      <c r="B887" s="121" t="s">
        <v>6148</v>
      </c>
      <c r="C887" s="122">
        <v>80.53</v>
      </c>
      <c r="D887" s="123">
        <v>60.38</v>
      </c>
      <c r="E887" s="104" t="str">
        <f>VLOOKUP(B887,A股数据库20240206!$B:$K,2,0)</f>
        <v>大消费</v>
      </c>
      <c r="F887" s="104">
        <f>VLOOKUP(B887,A股数据库20240206!$B:$K,3,0)</f>
        <v>0</v>
      </c>
      <c r="G887" s="124">
        <f>VLOOKUP(B887,A股数据库20240206!$B:$K,4,0)</f>
        <v>0</v>
      </c>
      <c r="H887" s="124">
        <f>VLOOKUP(B887,A股数据库20240206!$B:$K,5,0)</f>
        <v>0</v>
      </c>
      <c r="I887" s="104" t="str">
        <f>VLOOKUP(B887,A股数据库20240206!$B:$K,6,0)</f>
        <v>食品饮料</v>
      </c>
      <c r="J887" s="104">
        <f>VLOOKUP(B887,A股数据库20240206!$B:$K,7,0)</f>
        <v>0</v>
      </c>
      <c r="K887" s="104">
        <f>VLOOKUP(B887,A股数据库20240206!$B:$K,8,0)</f>
        <v>0</v>
      </c>
      <c r="L887" s="124">
        <f>VLOOKUP(B887,A股数据库20240206!$B:$K,9,0)</f>
        <v>0</v>
      </c>
      <c r="M887" s="124">
        <f>VLOOKUP(B887,A股数据库20240206!$B:$K,10,0)</f>
        <v>0</v>
      </c>
    </row>
    <row r="888" spans="1:13" ht="18" customHeight="1" x14ac:dyDescent="0.15">
      <c r="A888" s="120" t="s">
        <v>11197</v>
      </c>
      <c r="B888" s="121" t="s">
        <v>4856</v>
      </c>
      <c r="C888" s="122">
        <v>80.53</v>
      </c>
      <c r="D888" s="123">
        <v>83.55</v>
      </c>
      <c r="E888" s="104" t="str">
        <f>VLOOKUP(B888,A股数据库20240206!$B:$K,2,0)</f>
        <v>新能源</v>
      </c>
      <c r="F888" s="104">
        <f>VLOOKUP(B888,A股数据库20240206!$B:$K,3,0)</f>
        <v>0</v>
      </c>
      <c r="G888" s="124" t="str">
        <f>VLOOKUP(B888,A股数据库20240206!$B:$K,4,0)</f>
        <v>周期</v>
      </c>
      <c r="H888" s="124">
        <f>VLOOKUP(B888,A股数据库20240206!$B:$K,5,0)</f>
        <v>0</v>
      </c>
      <c r="I888" s="104" t="str">
        <f>VLOOKUP(B888,A股数据库20240206!$B:$K,6,0)</f>
        <v>电池</v>
      </c>
      <c r="J888" s="104">
        <f>VLOOKUP(B888,A股数据库20240206!$B:$K,7,0)</f>
        <v>0</v>
      </c>
      <c r="K888" s="104">
        <f>VLOOKUP(B888,A股数据库20240206!$B:$K,8,0)</f>
        <v>0</v>
      </c>
      <c r="L888" s="124" t="str">
        <f>VLOOKUP(B888,A股数据库20240206!$B:$K,9,0)</f>
        <v>有色金属</v>
      </c>
      <c r="M888" s="124">
        <f>VLOOKUP(B888,A股数据库20240206!$B:$K,10,0)</f>
        <v>0</v>
      </c>
    </row>
    <row r="889" spans="1:13" ht="18" customHeight="1" x14ac:dyDescent="0.15">
      <c r="A889" s="120" t="s">
        <v>11198</v>
      </c>
      <c r="B889" s="121" t="s">
        <v>8940</v>
      </c>
      <c r="C889" s="122">
        <v>80.5</v>
      </c>
      <c r="D889" s="123">
        <v>87.79</v>
      </c>
      <c r="E889" s="104" t="str">
        <f>VLOOKUP(B889,A股数据库20240206!$B:$K,2,0)</f>
        <v>周期</v>
      </c>
      <c r="F889" s="104">
        <f>VLOOKUP(B889,A股数据库20240206!$B:$K,3,0)</f>
        <v>0</v>
      </c>
      <c r="G889" s="124">
        <f>VLOOKUP(B889,A股数据库20240206!$B:$K,4,0)</f>
        <v>0</v>
      </c>
      <c r="H889" s="124">
        <f>VLOOKUP(B889,A股数据库20240206!$B:$K,5,0)</f>
        <v>0</v>
      </c>
      <c r="I889" s="104" t="str">
        <f>VLOOKUP(B889,A股数据库20240206!$B:$K,6,0)</f>
        <v>化工</v>
      </c>
      <c r="J889" s="104">
        <f>VLOOKUP(B889,A股数据库20240206!$B:$K,7,0)</f>
        <v>0</v>
      </c>
      <c r="K889" s="104">
        <f>VLOOKUP(B889,A股数据库20240206!$B:$K,8,0)</f>
        <v>0</v>
      </c>
      <c r="L889" s="124">
        <f>VLOOKUP(B889,A股数据库20240206!$B:$K,9,0)</f>
        <v>0</v>
      </c>
      <c r="M889" s="124">
        <f>VLOOKUP(B889,A股数据库20240206!$B:$K,10,0)</f>
        <v>0</v>
      </c>
    </row>
    <row r="890" spans="1:13" ht="18" customHeight="1" x14ac:dyDescent="0.15">
      <c r="A890" s="120" t="s">
        <v>11199</v>
      </c>
      <c r="B890" s="121" t="s">
        <v>788</v>
      </c>
      <c r="C890" s="122">
        <v>80.48</v>
      </c>
      <c r="D890" s="123">
        <v>56.43</v>
      </c>
      <c r="E890" s="104" t="str">
        <f>VLOOKUP(B890,A股数据库20240206!$B:$K,2,0)</f>
        <v>地产基建</v>
      </c>
      <c r="F890" s="104">
        <f>VLOOKUP(B890,A股数据库20240206!$B:$K,3,0)</f>
        <v>0</v>
      </c>
      <c r="G890" s="124" t="str">
        <f>VLOOKUP(B890,A股数据库20240206!$B:$K,4,0)</f>
        <v>大消费</v>
      </c>
      <c r="H890" s="124">
        <f>VLOOKUP(B890,A股数据库20240206!$B:$K,5,0)</f>
        <v>0</v>
      </c>
      <c r="I890" s="104" t="str">
        <f>VLOOKUP(B890,A股数据库20240206!$B:$K,6,0)</f>
        <v>房地产</v>
      </c>
      <c r="J890" s="104">
        <f>VLOOKUP(B890,A股数据库20240206!$B:$K,7,0)</f>
        <v>0</v>
      </c>
      <c r="K890" s="104">
        <f>VLOOKUP(B890,A股数据库20240206!$B:$K,8,0)</f>
        <v>0</v>
      </c>
      <c r="L890" s="124" t="str">
        <f>VLOOKUP(B890,A股数据库20240206!$B:$K,9,0)</f>
        <v>假期经济</v>
      </c>
      <c r="M890" s="124" t="str">
        <f>VLOOKUP(B890,A股数据库20240206!$B:$K,10,0)</f>
        <v>商贸零售</v>
      </c>
    </row>
    <row r="891" spans="1:13" ht="18" customHeight="1" x14ac:dyDescent="0.15">
      <c r="A891" s="120" t="s">
        <v>11200</v>
      </c>
      <c r="B891" s="121" t="s">
        <v>1552</v>
      </c>
      <c r="C891" s="122">
        <v>80.48</v>
      </c>
      <c r="D891" s="123">
        <v>86.71</v>
      </c>
      <c r="E891" s="104" t="str">
        <f>VLOOKUP(B891,A股数据库20240206!$B:$K,2,0)</f>
        <v>大消费</v>
      </c>
      <c r="F891" s="104">
        <f>VLOOKUP(B891,A股数据库20240206!$B:$K,3,0)</f>
        <v>0</v>
      </c>
      <c r="G891" s="124">
        <f>VLOOKUP(B891,A股数据库20240206!$B:$K,4,0)</f>
        <v>0</v>
      </c>
      <c r="H891" s="124">
        <f>VLOOKUP(B891,A股数据库20240206!$B:$K,5,0)</f>
        <v>0</v>
      </c>
      <c r="I891" s="104" t="str">
        <f>VLOOKUP(B891,A股数据库20240206!$B:$K,6,0)</f>
        <v>食品饮料</v>
      </c>
      <c r="J891" s="104">
        <f>VLOOKUP(B891,A股数据库20240206!$B:$K,7,0)</f>
        <v>0</v>
      </c>
      <c r="K891" s="104">
        <f>VLOOKUP(B891,A股数据库20240206!$B:$K,8,0)</f>
        <v>0</v>
      </c>
      <c r="L891" s="124">
        <f>VLOOKUP(B891,A股数据库20240206!$B:$K,9,0)</f>
        <v>0</v>
      </c>
      <c r="M891" s="124">
        <f>VLOOKUP(B891,A股数据库20240206!$B:$K,10,0)</f>
        <v>0</v>
      </c>
    </row>
    <row r="892" spans="1:13" ht="18" customHeight="1" x14ac:dyDescent="0.15">
      <c r="A892" s="120" t="s">
        <v>11201</v>
      </c>
      <c r="B892" s="121" t="s">
        <v>8448</v>
      </c>
      <c r="C892" s="122">
        <v>80.459999999999994</v>
      </c>
      <c r="D892" s="123">
        <v>80.17</v>
      </c>
      <c r="E892" s="104" t="str">
        <f>VLOOKUP(B892,A股数据库20240206!$B:$K,2,0)</f>
        <v>公用事业</v>
      </c>
      <c r="F892" s="104">
        <f>VLOOKUP(B892,A股数据库20240206!$B:$K,3,0)</f>
        <v>0</v>
      </c>
      <c r="G892" s="124">
        <f>VLOOKUP(B892,A股数据库20240206!$B:$K,4,0)</f>
        <v>0</v>
      </c>
      <c r="H892" s="124">
        <f>VLOOKUP(B892,A股数据库20240206!$B:$K,5,0)</f>
        <v>0</v>
      </c>
      <c r="I892" s="104" t="str">
        <f>VLOOKUP(B892,A股数据库20240206!$B:$K,6,0)</f>
        <v>节能环保</v>
      </c>
      <c r="J892" s="104">
        <f>VLOOKUP(B892,A股数据库20240206!$B:$K,7,0)</f>
        <v>0</v>
      </c>
      <c r="K892" s="104">
        <f>VLOOKUP(B892,A股数据库20240206!$B:$K,8,0)</f>
        <v>0</v>
      </c>
      <c r="L892" s="124">
        <f>VLOOKUP(B892,A股数据库20240206!$B:$K,9,0)</f>
        <v>0</v>
      </c>
      <c r="M892" s="124">
        <f>VLOOKUP(B892,A股数据库20240206!$B:$K,10,0)</f>
        <v>0</v>
      </c>
    </row>
    <row r="893" spans="1:13" ht="18" customHeight="1" x14ac:dyDescent="0.15">
      <c r="A893" s="120" t="s">
        <v>11202</v>
      </c>
      <c r="B893" s="121" t="s">
        <v>7562</v>
      </c>
      <c r="C893" s="122">
        <v>80.45</v>
      </c>
      <c r="D893" s="123">
        <v>76.73</v>
      </c>
      <c r="E893" s="104" t="str">
        <f>VLOOKUP(B893,A股数据库20240206!$B:$K,2,0)</f>
        <v>周期</v>
      </c>
      <c r="F893" s="104">
        <f>VLOOKUP(B893,A股数据库20240206!$B:$K,3,0)</f>
        <v>0</v>
      </c>
      <c r="G893" s="124">
        <f>VLOOKUP(B893,A股数据库20240206!$B:$K,4,0)</f>
        <v>0</v>
      </c>
      <c r="H893" s="124">
        <f>VLOOKUP(B893,A股数据库20240206!$B:$K,5,0)</f>
        <v>0</v>
      </c>
      <c r="I893" s="104" t="str">
        <f>VLOOKUP(B893,A股数据库20240206!$B:$K,6,0)</f>
        <v>化工</v>
      </c>
      <c r="J893" s="104">
        <f>VLOOKUP(B893,A股数据库20240206!$B:$K,7,0)</f>
        <v>0</v>
      </c>
      <c r="K893" s="104">
        <f>VLOOKUP(B893,A股数据库20240206!$B:$K,8,0)</f>
        <v>0</v>
      </c>
      <c r="L893" s="124">
        <f>VLOOKUP(B893,A股数据库20240206!$B:$K,9,0)</f>
        <v>0</v>
      </c>
      <c r="M893" s="124">
        <f>VLOOKUP(B893,A股数据库20240206!$B:$K,10,0)</f>
        <v>0</v>
      </c>
    </row>
    <row r="894" spans="1:13" ht="18" customHeight="1" x14ac:dyDescent="0.15">
      <c r="A894" s="120" t="s">
        <v>11203</v>
      </c>
      <c r="B894" s="121" t="s">
        <v>8750</v>
      </c>
      <c r="C894" s="122">
        <v>80.44</v>
      </c>
      <c r="D894" s="123">
        <v>92.19</v>
      </c>
      <c r="E894" s="104" t="str">
        <f>VLOOKUP(B894,A股数据库20240206!$B:$K,2,0)</f>
        <v>高端制造</v>
      </c>
      <c r="F894" s="104">
        <f>VLOOKUP(B894,A股数据库20240206!$B:$K,3,0)</f>
        <v>0</v>
      </c>
      <c r="G894" s="124">
        <f>VLOOKUP(B894,A股数据库20240206!$B:$K,4,0)</f>
        <v>0</v>
      </c>
      <c r="H894" s="124">
        <f>VLOOKUP(B894,A股数据库20240206!$B:$K,5,0)</f>
        <v>0</v>
      </c>
      <c r="I894" s="104" t="str">
        <f>VLOOKUP(B894,A股数据库20240206!$B:$K,6,0)</f>
        <v>机械</v>
      </c>
      <c r="J894" s="104">
        <f>VLOOKUP(B894,A股数据库20240206!$B:$K,7,0)</f>
        <v>0</v>
      </c>
      <c r="K894" s="104">
        <f>VLOOKUP(B894,A股数据库20240206!$B:$K,8,0)</f>
        <v>0</v>
      </c>
      <c r="L894" s="124">
        <f>VLOOKUP(B894,A股数据库20240206!$B:$K,9,0)</f>
        <v>0</v>
      </c>
      <c r="M894" s="124">
        <f>VLOOKUP(B894,A股数据库20240206!$B:$K,10,0)</f>
        <v>0</v>
      </c>
    </row>
    <row r="895" spans="1:13" ht="18" customHeight="1" x14ac:dyDescent="0.15">
      <c r="A895" s="120" t="s">
        <v>11204</v>
      </c>
      <c r="B895" s="121" t="s">
        <v>212</v>
      </c>
      <c r="C895" s="122">
        <v>80.430000000000007</v>
      </c>
      <c r="D895" s="123">
        <v>21.72</v>
      </c>
      <c r="E895" s="104" t="str">
        <f>VLOOKUP(B895,A股数据库20240206!$B:$K,2,0)</f>
        <v>地产基建</v>
      </c>
      <c r="F895" s="104">
        <f>VLOOKUP(B895,A股数据库20240206!$B:$K,3,0)</f>
        <v>0</v>
      </c>
      <c r="G895" s="124">
        <f>VLOOKUP(B895,A股数据库20240206!$B:$K,4,0)</f>
        <v>0</v>
      </c>
      <c r="H895" s="124">
        <f>VLOOKUP(B895,A股数据库20240206!$B:$K,5,0)</f>
        <v>0</v>
      </c>
      <c r="I895" s="104" t="str">
        <f>VLOOKUP(B895,A股数据库20240206!$B:$K,6,0)</f>
        <v>基建</v>
      </c>
      <c r="J895" s="104">
        <f>VLOOKUP(B895,A股数据库20240206!$B:$K,7,0)</f>
        <v>0</v>
      </c>
      <c r="K895" s="104">
        <f>VLOOKUP(B895,A股数据库20240206!$B:$K,8,0)</f>
        <v>0</v>
      </c>
      <c r="L895" s="124">
        <f>VLOOKUP(B895,A股数据库20240206!$B:$K,9,0)</f>
        <v>0</v>
      </c>
      <c r="M895" s="124">
        <f>VLOOKUP(B895,A股数据库20240206!$B:$K,10,0)</f>
        <v>0</v>
      </c>
    </row>
    <row r="896" spans="1:13" ht="18" customHeight="1" x14ac:dyDescent="0.15">
      <c r="A896" s="120" t="s">
        <v>11205</v>
      </c>
      <c r="B896" s="121" t="s">
        <v>154</v>
      </c>
      <c r="C896" s="122">
        <v>80.42</v>
      </c>
      <c r="D896" s="123">
        <v>23.29</v>
      </c>
      <c r="E896" s="104" t="str">
        <f>VLOOKUP(B896,A股数据库20240206!$B:$K,2,0)</f>
        <v>公用事业</v>
      </c>
      <c r="F896" s="104">
        <f>VLOOKUP(B896,A股数据库20240206!$B:$K,3,0)</f>
        <v>0</v>
      </c>
      <c r="G896" s="124">
        <f>VLOOKUP(B896,A股数据库20240206!$B:$K,4,0)</f>
        <v>0</v>
      </c>
      <c r="H896" s="124">
        <f>VLOOKUP(B896,A股数据库20240206!$B:$K,5,0)</f>
        <v>0</v>
      </c>
      <c r="I896" s="104" t="str">
        <f>VLOOKUP(B896,A股数据库20240206!$B:$K,6,0)</f>
        <v>电力</v>
      </c>
      <c r="J896" s="104">
        <f>VLOOKUP(B896,A股数据库20240206!$B:$K,7,0)</f>
        <v>0</v>
      </c>
      <c r="K896" s="104">
        <f>VLOOKUP(B896,A股数据库20240206!$B:$K,8,0)</f>
        <v>0</v>
      </c>
      <c r="L896" s="124">
        <f>VLOOKUP(B896,A股数据库20240206!$B:$K,9,0)</f>
        <v>0</v>
      </c>
      <c r="M896" s="124">
        <f>VLOOKUP(B896,A股数据库20240206!$B:$K,10,0)</f>
        <v>0</v>
      </c>
    </row>
    <row r="897" spans="1:13" ht="18" customHeight="1" x14ac:dyDescent="0.15">
      <c r="A897" s="120" t="s">
        <v>11206</v>
      </c>
      <c r="B897" s="121" t="s">
        <v>1656</v>
      </c>
      <c r="C897" s="122">
        <v>80.41</v>
      </c>
      <c r="D897" s="123">
        <v>79.900000000000006</v>
      </c>
      <c r="E897" s="104" t="str">
        <f>VLOOKUP(B897,A股数据库20240206!$B:$K,2,0)</f>
        <v>地产基建</v>
      </c>
      <c r="F897" s="104">
        <f>VLOOKUP(B897,A股数据库20240206!$B:$K,3,0)</f>
        <v>0</v>
      </c>
      <c r="G897" s="124">
        <f>VLOOKUP(B897,A股数据库20240206!$B:$K,4,0)</f>
        <v>0</v>
      </c>
      <c r="H897" s="124">
        <f>VLOOKUP(B897,A股数据库20240206!$B:$K,5,0)</f>
        <v>0</v>
      </c>
      <c r="I897" s="104" t="str">
        <f>VLOOKUP(B897,A股数据库20240206!$B:$K,6,0)</f>
        <v>基建</v>
      </c>
      <c r="J897" s="104">
        <f>VLOOKUP(B897,A股数据库20240206!$B:$K,7,0)</f>
        <v>0</v>
      </c>
      <c r="K897" s="104">
        <f>VLOOKUP(B897,A股数据库20240206!$B:$K,8,0)</f>
        <v>0</v>
      </c>
      <c r="L897" s="124">
        <f>VLOOKUP(B897,A股数据库20240206!$B:$K,9,0)</f>
        <v>0</v>
      </c>
      <c r="M897" s="124">
        <f>VLOOKUP(B897,A股数据库20240206!$B:$K,10,0)</f>
        <v>0</v>
      </c>
    </row>
    <row r="898" spans="1:13" ht="18" customHeight="1" x14ac:dyDescent="0.15">
      <c r="A898" s="120" t="s">
        <v>11207</v>
      </c>
      <c r="B898" s="121" t="s">
        <v>7942</v>
      </c>
      <c r="C898" s="122">
        <v>80.39</v>
      </c>
      <c r="D898" s="123">
        <v>75.38</v>
      </c>
      <c r="E898" s="104" t="str">
        <f>VLOOKUP(B898,A股数据库20240206!$B:$K,2,0)</f>
        <v>大消费</v>
      </c>
      <c r="F898" s="104">
        <f>VLOOKUP(B898,A股数据库20240206!$B:$K,3,0)</f>
        <v>0</v>
      </c>
      <c r="G898" s="124">
        <f>VLOOKUP(B898,A股数据库20240206!$B:$K,4,0)</f>
        <v>0</v>
      </c>
      <c r="H898" s="124">
        <f>VLOOKUP(B898,A股数据库20240206!$B:$K,5,0)</f>
        <v>0</v>
      </c>
      <c r="I898" s="104" t="str">
        <f>VLOOKUP(B898,A股数据库20240206!$B:$K,6,0)</f>
        <v>假期经济</v>
      </c>
      <c r="J898" s="104">
        <f>VLOOKUP(B898,A股数据库20240206!$B:$K,7,0)</f>
        <v>0</v>
      </c>
      <c r="K898" s="104">
        <f>VLOOKUP(B898,A股数据库20240206!$B:$K,8,0)</f>
        <v>0</v>
      </c>
      <c r="L898" s="124">
        <f>VLOOKUP(B898,A股数据库20240206!$B:$K,9,0)</f>
        <v>0</v>
      </c>
      <c r="M898" s="124">
        <f>VLOOKUP(B898,A股数据库20240206!$B:$K,10,0)</f>
        <v>0</v>
      </c>
    </row>
    <row r="899" spans="1:13" ht="18" customHeight="1" x14ac:dyDescent="0.15">
      <c r="A899" s="120" t="s">
        <v>11208</v>
      </c>
      <c r="B899" s="121" t="s">
        <v>144</v>
      </c>
      <c r="C899" s="122">
        <v>80.39</v>
      </c>
      <c r="D899" s="123">
        <v>64.849999999999994</v>
      </c>
      <c r="E899" s="104" t="str">
        <f>VLOOKUP(B899,A股数据库20240206!$B:$K,2,0)</f>
        <v>地产基建</v>
      </c>
      <c r="F899" s="104">
        <f>VLOOKUP(B899,A股数据库20240206!$B:$K,3,0)</f>
        <v>0</v>
      </c>
      <c r="G899" s="124">
        <f>VLOOKUP(B899,A股数据库20240206!$B:$K,4,0)</f>
        <v>0</v>
      </c>
      <c r="H899" s="124">
        <f>VLOOKUP(B899,A股数据库20240206!$B:$K,5,0)</f>
        <v>0</v>
      </c>
      <c r="I899" s="104" t="str">
        <f>VLOOKUP(B899,A股数据库20240206!$B:$K,6,0)</f>
        <v>房地产</v>
      </c>
      <c r="J899" s="104">
        <f>VLOOKUP(B899,A股数据库20240206!$B:$K,7,0)</f>
        <v>0</v>
      </c>
      <c r="K899" s="104">
        <f>VLOOKUP(B899,A股数据库20240206!$B:$K,8,0)</f>
        <v>0</v>
      </c>
      <c r="L899" s="124">
        <f>VLOOKUP(B899,A股数据库20240206!$B:$K,9,0)</f>
        <v>0</v>
      </c>
      <c r="M899" s="124">
        <f>VLOOKUP(B899,A股数据库20240206!$B:$K,10,0)</f>
        <v>0</v>
      </c>
    </row>
    <row r="900" spans="1:13" ht="18" customHeight="1" x14ac:dyDescent="0.15">
      <c r="A900" s="120" t="s">
        <v>11209</v>
      </c>
      <c r="B900" s="121" t="s">
        <v>7438</v>
      </c>
      <c r="C900" s="122">
        <v>80.36</v>
      </c>
      <c r="D900" s="123">
        <v>73.989999999999995</v>
      </c>
      <c r="E900" s="104" t="str">
        <f>VLOOKUP(B900,A股数据库20240206!$B:$K,2,0)</f>
        <v>地产基建</v>
      </c>
      <c r="F900" s="104">
        <f>VLOOKUP(B900,A股数据库20240206!$B:$K,3,0)</f>
        <v>0</v>
      </c>
      <c r="G900" s="124">
        <f>VLOOKUP(B900,A股数据库20240206!$B:$K,4,0)</f>
        <v>0</v>
      </c>
      <c r="H900" s="124">
        <f>VLOOKUP(B900,A股数据库20240206!$B:$K,5,0)</f>
        <v>0</v>
      </c>
      <c r="I900" s="104" t="str">
        <f>VLOOKUP(B900,A股数据库20240206!$B:$K,6,0)</f>
        <v>房地产</v>
      </c>
      <c r="J900" s="104">
        <f>VLOOKUP(B900,A股数据库20240206!$B:$K,7,0)</f>
        <v>0</v>
      </c>
      <c r="K900" s="104">
        <f>VLOOKUP(B900,A股数据库20240206!$B:$K,8,0)</f>
        <v>0</v>
      </c>
      <c r="L900" s="124">
        <f>VLOOKUP(B900,A股数据库20240206!$B:$K,9,0)</f>
        <v>0</v>
      </c>
      <c r="M900" s="124">
        <f>VLOOKUP(B900,A股数据库20240206!$B:$K,10,0)</f>
        <v>0</v>
      </c>
    </row>
    <row r="901" spans="1:13" ht="18" customHeight="1" x14ac:dyDescent="0.15">
      <c r="A901" s="120" t="s">
        <v>11210</v>
      </c>
      <c r="B901" s="121" t="s">
        <v>3174</v>
      </c>
      <c r="C901" s="122">
        <v>80.33</v>
      </c>
      <c r="D901" s="123">
        <v>96.26</v>
      </c>
      <c r="E901" s="104" t="str">
        <f>VLOOKUP(B901,A股数据库20240206!$B:$K,2,0)</f>
        <v>新能源</v>
      </c>
      <c r="F901" s="104">
        <f>VLOOKUP(B901,A股数据库20240206!$B:$K,3,0)</f>
        <v>0</v>
      </c>
      <c r="G901" s="124">
        <f>VLOOKUP(B901,A股数据库20240206!$B:$K,4,0)</f>
        <v>0</v>
      </c>
      <c r="H901" s="124">
        <f>VLOOKUP(B901,A股数据库20240206!$B:$K,5,0)</f>
        <v>0</v>
      </c>
      <c r="I901" s="104" t="str">
        <f>VLOOKUP(B901,A股数据库20240206!$B:$K,6,0)</f>
        <v>电池</v>
      </c>
      <c r="J901" s="104">
        <f>VLOOKUP(B901,A股数据库20240206!$B:$K,7,0)</f>
        <v>0</v>
      </c>
      <c r="K901" s="104">
        <f>VLOOKUP(B901,A股数据库20240206!$B:$K,8,0)</f>
        <v>0</v>
      </c>
      <c r="L901" s="124">
        <f>VLOOKUP(B901,A股数据库20240206!$B:$K,9,0)</f>
        <v>0</v>
      </c>
      <c r="M901" s="124">
        <f>VLOOKUP(B901,A股数据库20240206!$B:$K,10,0)</f>
        <v>0</v>
      </c>
    </row>
    <row r="902" spans="1:13" ht="18" customHeight="1" x14ac:dyDescent="0.15">
      <c r="A902" s="120" t="s">
        <v>11211</v>
      </c>
      <c r="B902" s="121" t="s">
        <v>1288</v>
      </c>
      <c r="C902" s="122">
        <v>80.319999999999993</v>
      </c>
      <c r="D902" s="123">
        <v>74.44</v>
      </c>
      <c r="E902" s="104" t="str">
        <f>VLOOKUP(B902,A股数据库20240206!$B:$K,2,0)</f>
        <v>新能源</v>
      </c>
      <c r="F902" s="104">
        <f>VLOOKUP(B902,A股数据库20240206!$B:$K,3,0)</f>
        <v>0</v>
      </c>
      <c r="G902" s="124">
        <f>VLOOKUP(B902,A股数据库20240206!$B:$K,4,0)</f>
        <v>0</v>
      </c>
      <c r="H902" s="124">
        <f>VLOOKUP(B902,A股数据库20240206!$B:$K,5,0)</f>
        <v>0</v>
      </c>
      <c r="I902" s="104" t="str">
        <f>VLOOKUP(B902,A股数据库20240206!$B:$K,6,0)</f>
        <v>电池</v>
      </c>
      <c r="J902" s="104">
        <f>VLOOKUP(B902,A股数据库20240206!$B:$K,7,0)</f>
        <v>0</v>
      </c>
      <c r="K902" s="104">
        <f>VLOOKUP(B902,A股数据库20240206!$B:$K,8,0)</f>
        <v>0</v>
      </c>
      <c r="L902" s="124">
        <f>VLOOKUP(B902,A股数据库20240206!$B:$K,9,0)</f>
        <v>0</v>
      </c>
      <c r="M902" s="124">
        <f>VLOOKUP(B902,A股数据库20240206!$B:$K,10,0)</f>
        <v>0</v>
      </c>
    </row>
    <row r="903" spans="1:13" ht="18" customHeight="1" x14ac:dyDescent="0.15">
      <c r="A903" s="120" t="s">
        <v>11212</v>
      </c>
      <c r="B903" s="121" t="s">
        <v>6022</v>
      </c>
      <c r="C903" s="122">
        <v>80.31</v>
      </c>
      <c r="D903" s="123">
        <v>73.430000000000007</v>
      </c>
      <c r="E903" s="104" t="str">
        <f>VLOOKUP(B903,A股数据库20240206!$B:$K,2,0)</f>
        <v>汽车产业</v>
      </c>
      <c r="F903" s="104">
        <f>VLOOKUP(B903,A股数据库20240206!$B:$K,3,0)</f>
        <v>0</v>
      </c>
      <c r="G903" s="124">
        <f>VLOOKUP(B903,A股数据库20240206!$B:$K,4,0)</f>
        <v>0</v>
      </c>
      <c r="H903" s="124">
        <f>VLOOKUP(B903,A股数据库20240206!$B:$K,5,0)</f>
        <v>0</v>
      </c>
      <c r="I903" s="104" t="str">
        <f>VLOOKUP(B903,A股数据库20240206!$B:$K,6,0)</f>
        <v>汽车产业</v>
      </c>
      <c r="J903" s="104">
        <f>VLOOKUP(B903,A股数据库20240206!$B:$K,7,0)</f>
        <v>0</v>
      </c>
      <c r="K903" s="104">
        <f>VLOOKUP(B903,A股数据库20240206!$B:$K,8,0)</f>
        <v>0</v>
      </c>
      <c r="L903" s="124">
        <f>VLOOKUP(B903,A股数据库20240206!$B:$K,9,0)</f>
        <v>0</v>
      </c>
      <c r="M903" s="124">
        <f>VLOOKUP(B903,A股数据库20240206!$B:$K,10,0)</f>
        <v>0</v>
      </c>
    </row>
    <row r="904" spans="1:13" ht="18" customHeight="1" x14ac:dyDescent="0.15">
      <c r="A904" s="120" t="s">
        <v>11213</v>
      </c>
      <c r="B904" s="121" t="s">
        <v>7092</v>
      </c>
      <c r="C904" s="122">
        <v>80.27</v>
      </c>
      <c r="D904" s="123">
        <v>37.119999999999997</v>
      </c>
      <c r="E904" s="104" t="str">
        <f>VLOOKUP(B904,A股数据库20240206!$B:$K,2,0)</f>
        <v>大金融</v>
      </c>
      <c r="F904" s="104" t="str">
        <f>VLOOKUP(B904,A股数据库20240206!$B:$K,3,0)</f>
        <v>大消费</v>
      </c>
      <c r="G904" s="124">
        <f>VLOOKUP(B904,A股数据库20240206!$B:$K,4,0)</f>
        <v>0</v>
      </c>
      <c r="H904" s="124">
        <f>VLOOKUP(B904,A股数据库20240206!$B:$K,5,0)</f>
        <v>0</v>
      </c>
      <c r="I904" s="104" t="str">
        <f>VLOOKUP(B904,A股数据库20240206!$B:$K,6,0)</f>
        <v>大金融</v>
      </c>
      <c r="J904" s="104" t="str">
        <f>VLOOKUP(B904,A股数据库20240206!$B:$K,7,0)</f>
        <v>烟草</v>
      </c>
      <c r="K904" s="104">
        <f>VLOOKUP(B904,A股数据库20240206!$B:$K,8,0)</f>
        <v>0</v>
      </c>
      <c r="L904" s="124">
        <f>VLOOKUP(B904,A股数据库20240206!$B:$K,9,0)</f>
        <v>0</v>
      </c>
      <c r="M904" s="124">
        <f>VLOOKUP(B904,A股数据库20240206!$B:$K,10,0)</f>
        <v>0</v>
      </c>
    </row>
    <row r="905" spans="1:13" ht="18" customHeight="1" x14ac:dyDescent="0.15">
      <c r="A905" s="120" t="s">
        <v>11214</v>
      </c>
      <c r="B905" s="121" t="s">
        <v>904</v>
      </c>
      <c r="C905" s="122">
        <v>80.25</v>
      </c>
      <c r="D905" s="123">
        <v>63.45</v>
      </c>
      <c r="E905" s="104" t="str">
        <f>VLOOKUP(B905,A股数据库20240206!$B:$K,2,0)</f>
        <v>公用事业</v>
      </c>
      <c r="F905" s="104">
        <f>VLOOKUP(B905,A股数据库20240206!$B:$K,3,0)</f>
        <v>0</v>
      </c>
      <c r="G905" s="124">
        <f>VLOOKUP(B905,A股数据库20240206!$B:$K,4,0)</f>
        <v>0</v>
      </c>
      <c r="H905" s="124">
        <f>VLOOKUP(B905,A股数据库20240206!$B:$K,5,0)</f>
        <v>0</v>
      </c>
      <c r="I905" s="104" t="str">
        <f>VLOOKUP(B905,A股数据库20240206!$B:$K,6,0)</f>
        <v>电力</v>
      </c>
      <c r="J905" s="104">
        <f>VLOOKUP(B905,A股数据库20240206!$B:$K,7,0)</f>
        <v>0</v>
      </c>
      <c r="K905" s="104">
        <f>VLOOKUP(B905,A股数据库20240206!$B:$K,8,0)</f>
        <v>0</v>
      </c>
      <c r="L905" s="124">
        <f>VLOOKUP(B905,A股数据库20240206!$B:$K,9,0)</f>
        <v>0</v>
      </c>
      <c r="M905" s="124">
        <f>VLOOKUP(B905,A股数据库20240206!$B:$K,10,0)</f>
        <v>0</v>
      </c>
    </row>
    <row r="906" spans="1:13" ht="18" customHeight="1" x14ac:dyDescent="0.15">
      <c r="A906" s="120" t="s">
        <v>11215</v>
      </c>
      <c r="B906" s="121" t="s">
        <v>7342</v>
      </c>
      <c r="C906" s="122">
        <v>80.22</v>
      </c>
      <c r="D906" s="123">
        <v>78.47</v>
      </c>
      <c r="E906" s="104" t="str">
        <f>VLOOKUP(B906,A股数据库20240206!$B:$K,2,0)</f>
        <v>运输业</v>
      </c>
      <c r="F906" s="104">
        <f>VLOOKUP(B906,A股数据库20240206!$B:$K,3,0)</f>
        <v>0</v>
      </c>
      <c r="G906" s="124">
        <f>VLOOKUP(B906,A股数据库20240206!$B:$K,4,0)</f>
        <v>0</v>
      </c>
      <c r="H906" s="124">
        <f>VLOOKUP(B906,A股数据库20240206!$B:$K,5,0)</f>
        <v>0</v>
      </c>
      <c r="I906" s="104" t="str">
        <f>VLOOKUP(B906,A股数据库20240206!$B:$K,6,0)</f>
        <v>运输业</v>
      </c>
      <c r="J906" s="104">
        <f>VLOOKUP(B906,A股数据库20240206!$B:$K,7,0)</f>
        <v>0</v>
      </c>
      <c r="K906" s="104">
        <f>VLOOKUP(B906,A股数据库20240206!$B:$K,8,0)</f>
        <v>0</v>
      </c>
      <c r="L906" s="124">
        <f>VLOOKUP(B906,A股数据库20240206!$B:$K,9,0)</f>
        <v>0</v>
      </c>
      <c r="M906" s="124">
        <f>VLOOKUP(B906,A股数据库20240206!$B:$K,10,0)</f>
        <v>0</v>
      </c>
    </row>
    <row r="907" spans="1:13" ht="18" customHeight="1" x14ac:dyDescent="0.15">
      <c r="A907" s="120" t="s">
        <v>11216</v>
      </c>
      <c r="B907" s="121" t="s">
        <v>1322</v>
      </c>
      <c r="C907" s="122">
        <v>80.22</v>
      </c>
      <c r="D907" s="123">
        <v>43.06</v>
      </c>
      <c r="E907" s="104" t="str">
        <f>VLOOKUP(B907,A股数据库20240206!$B:$K,2,0)</f>
        <v>地产基建</v>
      </c>
      <c r="F907" s="104">
        <f>VLOOKUP(B907,A股数据库20240206!$B:$K,3,0)</f>
        <v>0</v>
      </c>
      <c r="G907" s="124">
        <f>VLOOKUP(B907,A股数据库20240206!$B:$K,4,0)</f>
        <v>0</v>
      </c>
      <c r="H907" s="124">
        <f>VLOOKUP(B907,A股数据库20240206!$B:$K,5,0)</f>
        <v>0</v>
      </c>
      <c r="I907" s="104" t="str">
        <f>VLOOKUP(B907,A股数据库20240206!$B:$K,6,0)</f>
        <v>基建</v>
      </c>
      <c r="J907" s="104">
        <f>VLOOKUP(B907,A股数据库20240206!$B:$K,7,0)</f>
        <v>0</v>
      </c>
      <c r="K907" s="104">
        <f>VLOOKUP(B907,A股数据库20240206!$B:$K,8,0)</f>
        <v>0</v>
      </c>
      <c r="L907" s="124">
        <f>VLOOKUP(B907,A股数据库20240206!$B:$K,9,0)</f>
        <v>0</v>
      </c>
      <c r="M907" s="124">
        <f>VLOOKUP(B907,A股数据库20240206!$B:$K,10,0)</f>
        <v>0</v>
      </c>
    </row>
    <row r="908" spans="1:13" ht="18" customHeight="1" x14ac:dyDescent="0.15">
      <c r="A908" s="120" t="s">
        <v>11217</v>
      </c>
      <c r="B908" s="121" t="s">
        <v>1120</v>
      </c>
      <c r="C908" s="122">
        <v>80.22</v>
      </c>
      <c r="D908" s="123">
        <v>55.72</v>
      </c>
      <c r="E908" s="104" t="str">
        <f>VLOOKUP(B908,A股数据库20240206!$B:$K,2,0)</f>
        <v>公用事业</v>
      </c>
      <c r="F908" s="104">
        <f>VLOOKUP(B908,A股数据库20240206!$B:$K,3,0)</f>
        <v>0</v>
      </c>
      <c r="G908" s="124">
        <f>VLOOKUP(B908,A股数据库20240206!$B:$K,4,0)</f>
        <v>0</v>
      </c>
      <c r="H908" s="124">
        <f>VLOOKUP(B908,A股数据库20240206!$B:$K,5,0)</f>
        <v>0</v>
      </c>
      <c r="I908" s="104" t="str">
        <f>VLOOKUP(B908,A股数据库20240206!$B:$K,6,0)</f>
        <v>电力</v>
      </c>
      <c r="J908" s="104">
        <f>VLOOKUP(B908,A股数据库20240206!$B:$K,7,0)</f>
        <v>0</v>
      </c>
      <c r="K908" s="104">
        <f>VLOOKUP(B908,A股数据库20240206!$B:$K,8,0)</f>
        <v>0</v>
      </c>
      <c r="L908" s="124">
        <f>VLOOKUP(B908,A股数据库20240206!$B:$K,9,0)</f>
        <v>0</v>
      </c>
      <c r="M908" s="124">
        <f>VLOOKUP(B908,A股数据库20240206!$B:$K,10,0)</f>
        <v>0</v>
      </c>
    </row>
    <row r="909" spans="1:13" ht="18" customHeight="1" x14ac:dyDescent="0.15">
      <c r="A909" s="120" t="s">
        <v>11218</v>
      </c>
      <c r="B909" s="121" t="s">
        <v>9633</v>
      </c>
      <c r="C909" s="122">
        <v>80.180000000000007</v>
      </c>
      <c r="D909" s="123">
        <v>84.16</v>
      </c>
      <c r="E909" s="104" t="str">
        <f>VLOOKUP(B909,A股数据库20240206!$B:$K,2,0)</f>
        <v>医药生物</v>
      </c>
      <c r="F909" s="104">
        <f>VLOOKUP(B909,A股数据库20240206!$B:$K,3,0)</f>
        <v>0</v>
      </c>
      <c r="G909" s="124">
        <f>VLOOKUP(B909,A股数据库20240206!$B:$K,4,0)</f>
        <v>0</v>
      </c>
      <c r="H909" s="124">
        <f>VLOOKUP(B909,A股数据库20240206!$B:$K,5,0)</f>
        <v>0</v>
      </c>
      <c r="I909" s="104" t="str">
        <f>VLOOKUP(B909,A股数据库20240206!$B:$K,6,0)</f>
        <v>医药生物</v>
      </c>
      <c r="J909" s="104">
        <f>VLOOKUP(B909,A股数据库20240206!$B:$K,7,0)</f>
        <v>0</v>
      </c>
      <c r="K909" s="104">
        <f>VLOOKUP(B909,A股数据库20240206!$B:$K,8,0)</f>
        <v>0</v>
      </c>
      <c r="L909" s="124">
        <f>VLOOKUP(B909,A股数据库20240206!$B:$K,9,0)</f>
        <v>0</v>
      </c>
      <c r="M909" s="124">
        <f>VLOOKUP(B909,A股数据库20240206!$B:$K,10,0)</f>
        <v>0</v>
      </c>
    </row>
    <row r="910" spans="1:13" ht="18" customHeight="1" x14ac:dyDescent="0.15">
      <c r="A910" s="120" t="s">
        <v>11219</v>
      </c>
      <c r="B910" s="121" t="s">
        <v>6740</v>
      </c>
      <c r="C910" s="122">
        <v>80.17</v>
      </c>
      <c r="D910" s="123">
        <v>67.25</v>
      </c>
      <c r="E910" s="104" t="str">
        <f>VLOOKUP(B910,A股数据库20240206!$B:$K,2,0)</f>
        <v>周期</v>
      </c>
      <c r="F910" s="104">
        <f>VLOOKUP(B910,A股数据库20240206!$B:$K,3,0)</f>
        <v>0</v>
      </c>
      <c r="G910" s="124">
        <f>VLOOKUP(B910,A股数据库20240206!$B:$K,4,0)</f>
        <v>0</v>
      </c>
      <c r="H910" s="124">
        <f>VLOOKUP(B910,A股数据库20240206!$B:$K,5,0)</f>
        <v>0</v>
      </c>
      <c r="I910" s="104" t="str">
        <f>VLOOKUP(B910,A股数据库20240206!$B:$K,6,0)</f>
        <v>化工</v>
      </c>
      <c r="J910" s="104">
        <f>VLOOKUP(B910,A股数据库20240206!$B:$K,7,0)</f>
        <v>0</v>
      </c>
      <c r="K910" s="104">
        <f>VLOOKUP(B910,A股数据库20240206!$B:$K,8,0)</f>
        <v>0</v>
      </c>
      <c r="L910" s="124">
        <f>VLOOKUP(B910,A股数据库20240206!$B:$K,9,0)</f>
        <v>0</v>
      </c>
      <c r="M910" s="124">
        <f>VLOOKUP(B910,A股数据库20240206!$B:$K,10,0)</f>
        <v>0</v>
      </c>
    </row>
    <row r="911" spans="1:13" ht="18" customHeight="1" x14ac:dyDescent="0.15">
      <c r="A911" s="120" t="s">
        <v>11220</v>
      </c>
      <c r="B911" s="121" t="s">
        <v>1156</v>
      </c>
      <c r="C911" s="122">
        <v>80.17</v>
      </c>
      <c r="D911" s="123">
        <v>75.260000000000005</v>
      </c>
      <c r="E911" s="104" t="str">
        <f>VLOOKUP(B911,A股数据库20240206!$B:$K,2,0)</f>
        <v>运输业</v>
      </c>
      <c r="F911" s="104">
        <f>VLOOKUP(B911,A股数据库20240206!$B:$K,3,0)</f>
        <v>0</v>
      </c>
      <c r="G911" s="124">
        <f>VLOOKUP(B911,A股数据库20240206!$B:$K,4,0)</f>
        <v>0</v>
      </c>
      <c r="H911" s="124">
        <f>VLOOKUP(B911,A股数据库20240206!$B:$K,5,0)</f>
        <v>0</v>
      </c>
      <c r="I911" s="104" t="str">
        <f>VLOOKUP(B911,A股数据库20240206!$B:$K,6,0)</f>
        <v>运输业</v>
      </c>
      <c r="J911" s="104">
        <f>VLOOKUP(B911,A股数据库20240206!$B:$K,7,0)</f>
        <v>0</v>
      </c>
      <c r="K911" s="104">
        <f>VLOOKUP(B911,A股数据库20240206!$B:$K,8,0)</f>
        <v>0</v>
      </c>
      <c r="L911" s="124">
        <f>VLOOKUP(B911,A股数据库20240206!$B:$K,9,0)</f>
        <v>0</v>
      </c>
      <c r="M911" s="124">
        <f>VLOOKUP(B911,A股数据库20240206!$B:$K,10,0)</f>
        <v>0</v>
      </c>
    </row>
    <row r="912" spans="1:13" ht="18" customHeight="1" x14ac:dyDescent="0.15">
      <c r="A912" s="120" t="s">
        <v>11221</v>
      </c>
      <c r="B912" s="121" t="s">
        <v>1078</v>
      </c>
      <c r="C912" s="122">
        <v>80.150000000000006</v>
      </c>
      <c r="D912" s="123">
        <v>96.03</v>
      </c>
      <c r="E912" s="104" t="str">
        <f>VLOOKUP(B912,A股数据库20240206!$B:$K,2,0)</f>
        <v>大消费</v>
      </c>
      <c r="F912" s="104">
        <f>VLOOKUP(B912,A股数据库20240206!$B:$K,3,0)</f>
        <v>0</v>
      </c>
      <c r="G912" s="124">
        <f>VLOOKUP(B912,A股数据库20240206!$B:$K,4,0)</f>
        <v>0</v>
      </c>
      <c r="H912" s="124">
        <f>VLOOKUP(B912,A股数据库20240206!$B:$K,5,0)</f>
        <v>0</v>
      </c>
      <c r="I912" s="104" t="str">
        <f>VLOOKUP(B912,A股数据库20240206!$B:$K,6,0)</f>
        <v>食品饮料</v>
      </c>
      <c r="J912" s="104">
        <f>VLOOKUP(B912,A股数据库20240206!$B:$K,7,0)</f>
        <v>0</v>
      </c>
      <c r="K912" s="104">
        <f>VLOOKUP(B912,A股数据库20240206!$B:$K,8,0)</f>
        <v>0</v>
      </c>
      <c r="L912" s="124">
        <f>VLOOKUP(B912,A股数据库20240206!$B:$K,9,0)</f>
        <v>0</v>
      </c>
      <c r="M912" s="124">
        <f>VLOOKUP(B912,A股数据库20240206!$B:$K,10,0)</f>
        <v>0</v>
      </c>
    </row>
    <row r="913" spans="1:13" ht="18" customHeight="1" x14ac:dyDescent="0.15">
      <c r="A913" s="120" t="s">
        <v>11222</v>
      </c>
      <c r="B913" s="121" t="s">
        <v>8152</v>
      </c>
      <c r="C913" s="122">
        <v>80.150000000000006</v>
      </c>
      <c r="D913" s="123">
        <v>84.23</v>
      </c>
      <c r="E913" s="104" t="str">
        <f>VLOOKUP(B913,A股数据库20240206!$B:$K,2,0)</f>
        <v>医药生物</v>
      </c>
      <c r="F913" s="104">
        <f>VLOOKUP(B913,A股数据库20240206!$B:$K,3,0)</f>
        <v>0</v>
      </c>
      <c r="G913" s="124">
        <f>VLOOKUP(B913,A股数据库20240206!$B:$K,4,0)</f>
        <v>0</v>
      </c>
      <c r="H913" s="124">
        <f>VLOOKUP(B913,A股数据库20240206!$B:$K,5,0)</f>
        <v>0</v>
      </c>
      <c r="I913" s="104" t="str">
        <f>VLOOKUP(B913,A股数据库20240206!$B:$K,6,0)</f>
        <v>医药生物</v>
      </c>
      <c r="J913" s="104">
        <f>VLOOKUP(B913,A股数据库20240206!$B:$K,7,0)</f>
        <v>0</v>
      </c>
      <c r="K913" s="104">
        <f>VLOOKUP(B913,A股数据库20240206!$B:$K,8,0)</f>
        <v>0</v>
      </c>
      <c r="L913" s="124">
        <f>VLOOKUP(B913,A股数据库20240206!$B:$K,9,0)</f>
        <v>0</v>
      </c>
      <c r="M913" s="124">
        <f>VLOOKUP(B913,A股数据库20240206!$B:$K,10,0)</f>
        <v>0</v>
      </c>
    </row>
    <row r="914" spans="1:13" ht="18" customHeight="1" x14ac:dyDescent="0.15">
      <c r="A914" s="120" t="s">
        <v>11223</v>
      </c>
      <c r="B914" s="121" t="s">
        <v>1144</v>
      </c>
      <c r="C914" s="122">
        <v>80.13</v>
      </c>
      <c r="D914" s="123">
        <v>78.44</v>
      </c>
      <c r="E914" s="104" t="str">
        <f>VLOOKUP(B914,A股数据库20240206!$B:$K,2,0)</f>
        <v>医药生物</v>
      </c>
      <c r="F914" s="104">
        <f>VLOOKUP(B914,A股数据库20240206!$B:$K,3,0)</f>
        <v>0</v>
      </c>
      <c r="G914" s="124">
        <f>VLOOKUP(B914,A股数据库20240206!$B:$K,4,0)</f>
        <v>0</v>
      </c>
      <c r="H914" s="124">
        <f>VLOOKUP(B914,A股数据库20240206!$B:$K,5,0)</f>
        <v>0</v>
      </c>
      <c r="I914" s="104" t="str">
        <f>VLOOKUP(B914,A股数据库20240206!$B:$K,6,0)</f>
        <v>医药生物</v>
      </c>
      <c r="J914" s="104" t="str">
        <f>VLOOKUP(B914,A股数据库20240206!$B:$K,7,0)</f>
        <v>美容护理</v>
      </c>
      <c r="K914" s="104">
        <f>VLOOKUP(B914,A股数据库20240206!$B:$K,8,0)</f>
        <v>0</v>
      </c>
      <c r="L914" s="124">
        <f>VLOOKUP(B914,A股数据库20240206!$B:$K,9,0)</f>
        <v>0</v>
      </c>
      <c r="M914" s="124">
        <f>VLOOKUP(B914,A股数据库20240206!$B:$K,10,0)</f>
        <v>0</v>
      </c>
    </row>
    <row r="915" spans="1:13" ht="18" customHeight="1" x14ac:dyDescent="0.15">
      <c r="A915" s="120" t="s">
        <v>11224</v>
      </c>
      <c r="B915" s="121" t="s">
        <v>1452</v>
      </c>
      <c r="C915" s="122">
        <v>80.13</v>
      </c>
      <c r="D915" s="123">
        <v>90.14</v>
      </c>
      <c r="E915" s="104" t="str">
        <f>VLOOKUP(B915,A股数据库20240206!$B:$K,2,0)</f>
        <v>医药生物</v>
      </c>
      <c r="F915" s="104">
        <f>VLOOKUP(B915,A股数据库20240206!$B:$K,3,0)</f>
        <v>0</v>
      </c>
      <c r="G915" s="124" t="str">
        <f>VLOOKUP(B915,A股数据库20240206!$B:$K,4,0)</f>
        <v>大消费</v>
      </c>
      <c r="H915" s="124">
        <f>VLOOKUP(B915,A股数据库20240206!$B:$K,5,0)</f>
        <v>0</v>
      </c>
      <c r="I915" s="104" t="str">
        <f>VLOOKUP(B915,A股数据库20240206!$B:$K,6,0)</f>
        <v>医药生物</v>
      </c>
      <c r="J915" s="104">
        <f>VLOOKUP(B915,A股数据库20240206!$B:$K,7,0)</f>
        <v>0</v>
      </c>
      <c r="K915" s="104">
        <f>VLOOKUP(B915,A股数据库20240206!$B:$K,8,0)</f>
        <v>0</v>
      </c>
      <c r="L915" s="124" t="str">
        <f>VLOOKUP(B915,A股数据库20240206!$B:$K,9,0)</f>
        <v>食品饮料</v>
      </c>
      <c r="M915" s="124">
        <f>VLOOKUP(B915,A股数据库20240206!$B:$K,10,0)</f>
        <v>0</v>
      </c>
    </row>
    <row r="916" spans="1:13" ht="18" customHeight="1" x14ac:dyDescent="0.15">
      <c r="A916" s="120" t="s">
        <v>11225</v>
      </c>
      <c r="B916" s="121" t="s">
        <v>6366</v>
      </c>
      <c r="C916" s="122">
        <v>80.12</v>
      </c>
      <c r="D916" s="123">
        <v>75.989999999999995</v>
      </c>
      <c r="E916" s="104" t="str">
        <f>VLOOKUP(B916,A股数据库20240206!$B:$K,2,0)</f>
        <v>周期</v>
      </c>
      <c r="F916" s="104" t="str">
        <f>VLOOKUP(B916,A股数据库20240206!$B:$K,3,0)</f>
        <v>大科技</v>
      </c>
      <c r="G916" s="124" t="str">
        <f>VLOOKUP(B916,A股数据库20240206!$B:$K,4,0)</f>
        <v>军工</v>
      </c>
      <c r="H916" s="124">
        <f>VLOOKUP(B916,A股数据库20240206!$B:$K,5,0)</f>
        <v>0</v>
      </c>
      <c r="I916" s="104" t="str">
        <f>VLOOKUP(B916,A股数据库20240206!$B:$K,6,0)</f>
        <v>化工</v>
      </c>
      <c r="J916" s="104" t="str">
        <f>VLOOKUP(B916,A股数据库20240206!$B:$K,7,0)</f>
        <v>电子</v>
      </c>
      <c r="K916" s="104" t="str">
        <f>VLOOKUP(B916,A股数据库20240206!$B:$K,8,0)</f>
        <v>军工</v>
      </c>
      <c r="L916" s="124">
        <f>VLOOKUP(B916,A股数据库20240206!$B:$K,9,0)</f>
        <v>0</v>
      </c>
      <c r="M916" s="124">
        <f>VLOOKUP(B916,A股数据库20240206!$B:$K,10,0)</f>
        <v>0</v>
      </c>
    </row>
    <row r="917" spans="1:13" ht="18" customHeight="1" x14ac:dyDescent="0.15">
      <c r="A917" s="120" t="s">
        <v>11226</v>
      </c>
      <c r="B917" s="121" t="s">
        <v>374</v>
      </c>
      <c r="C917" s="122">
        <v>80.11</v>
      </c>
      <c r="D917" s="123">
        <v>70.16</v>
      </c>
      <c r="E917" s="104" t="str">
        <f>VLOOKUP(B917,A股数据库20240206!$B:$K,2,0)</f>
        <v>运输业</v>
      </c>
      <c r="F917" s="104">
        <f>VLOOKUP(B917,A股数据库20240206!$B:$K,3,0)</f>
        <v>0</v>
      </c>
      <c r="G917" s="124">
        <f>VLOOKUP(B917,A股数据库20240206!$B:$K,4,0)</f>
        <v>0</v>
      </c>
      <c r="H917" s="124">
        <f>VLOOKUP(B917,A股数据库20240206!$B:$K,5,0)</f>
        <v>0</v>
      </c>
      <c r="I917" s="104" t="str">
        <f>VLOOKUP(B917,A股数据库20240206!$B:$K,6,0)</f>
        <v>运输业</v>
      </c>
      <c r="J917" s="104">
        <f>VLOOKUP(B917,A股数据库20240206!$B:$K,7,0)</f>
        <v>0</v>
      </c>
      <c r="K917" s="104">
        <f>VLOOKUP(B917,A股数据库20240206!$B:$K,8,0)</f>
        <v>0</v>
      </c>
      <c r="L917" s="124">
        <f>VLOOKUP(B917,A股数据库20240206!$B:$K,9,0)</f>
        <v>0</v>
      </c>
      <c r="M917" s="124">
        <f>VLOOKUP(B917,A股数据库20240206!$B:$K,10,0)</f>
        <v>0</v>
      </c>
    </row>
    <row r="918" spans="1:13" ht="18" hidden="1" customHeight="1" x14ac:dyDescent="0.15">
      <c r="A918" s="120" t="s">
        <v>11227</v>
      </c>
      <c r="B918" s="121" t="s">
        <v>11228</v>
      </c>
      <c r="C918" s="122">
        <v>80.06</v>
      </c>
      <c r="D918" s="123">
        <v>69.27</v>
      </c>
      <c r="E918" s="104" t="e">
        <f>VLOOKUP(B918,A股数据库20240206!$B:$K,2,0)</f>
        <v>#N/A</v>
      </c>
      <c r="F918" s="104" t="e">
        <f>VLOOKUP(B918,A股数据库20240206!$B:$K,3,0)</f>
        <v>#N/A</v>
      </c>
      <c r="G918" s="124" t="e">
        <f>VLOOKUP(B918,A股数据库20240206!$B:$K,4,0)</f>
        <v>#N/A</v>
      </c>
      <c r="H918" s="124" t="e">
        <f>VLOOKUP(B918,A股数据库20240206!$B:$K,5,0)</f>
        <v>#N/A</v>
      </c>
      <c r="I918" s="104" t="e">
        <f>VLOOKUP(B918,A股数据库20240206!$B:$K,6,0)</f>
        <v>#N/A</v>
      </c>
      <c r="J918" s="104" t="e">
        <f>VLOOKUP(B918,A股数据库20240206!$B:$K,7,0)</f>
        <v>#N/A</v>
      </c>
      <c r="K918" s="104" t="e">
        <f>VLOOKUP(B918,A股数据库20240206!$B:$K,8,0)</f>
        <v>#N/A</v>
      </c>
      <c r="L918" s="124" t="e">
        <f>VLOOKUP(B918,A股数据库20240206!$B:$K,9,0)</f>
        <v>#N/A</v>
      </c>
      <c r="M918" s="124" t="e">
        <f>VLOOKUP(B918,A股数据库20240206!$B:$K,10,0)</f>
        <v>#N/A</v>
      </c>
    </row>
    <row r="919" spans="1:13" ht="18" customHeight="1" x14ac:dyDescent="0.15">
      <c r="A919" s="120" t="s">
        <v>11229</v>
      </c>
      <c r="B919" s="121" t="s">
        <v>7872</v>
      </c>
      <c r="C919" s="122">
        <v>80.06</v>
      </c>
      <c r="D919" s="123">
        <v>77.62</v>
      </c>
      <c r="E919" s="104" t="str">
        <f>VLOOKUP(B919,A股数据库20240206!$B:$K,2,0)</f>
        <v>运输业</v>
      </c>
      <c r="F919" s="104">
        <f>VLOOKUP(B919,A股数据库20240206!$B:$K,3,0)</f>
        <v>0</v>
      </c>
      <c r="G919" s="124">
        <f>VLOOKUP(B919,A股数据库20240206!$B:$K,4,0)</f>
        <v>0</v>
      </c>
      <c r="H919" s="124">
        <f>VLOOKUP(B919,A股数据库20240206!$B:$K,5,0)</f>
        <v>0</v>
      </c>
      <c r="I919" s="104" t="str">
        <f>VLOOKUP(B919,A股数据库20240206!$B:$K,6,0)</f>
        <v>运输业</v>
      </c>
      <c r="J919" s="104">
        <f>VLOOKUP(B919,A股数据库20240206!$B:$K,7,0)</f>
        <v>0</v>
      </c>
      <c r="K919" s="104">
        <f>VLOOKUP(B919,A股数据库20240206!$B:$K,8,0)</f>
        <v>0</v>
      </c>
      <c r="L919" s="124">
        <f>VLOOKUP(B919,A股数据库20240206!$B:$K,9,0)</f>
        <v>0</v>
      </c>
      <c r="M919" s="124">
        <f>VLOOKUP(B919,A股数据库20240206!$B:$K,10,0)</f>
        <v>0</v>
      </c>
    </row>
    <row r="920" spans="1:13" ht="18" customHeight="1" x14ac:dyDescent="0.15">
      <c r="A920" s="120" t="s">
        <v>11230</v>
      </c>
      <c r="B920" s="121" t="s">
        <v>352</v>
      </c>
      <c r="C920" s="122">
        <v>80.03</v>
      </c>
      <c r="D920" s="123">
        <v>74.13</v>
      </c>
      <c r="E920" s="104" t="str">
        <f>VLOOKUP(B920,A股数据库20240206!$B:$K,2,0)</f>
        <v>公用事业</v>
      </c>
      <c r="F920" s="104">
        <f>VLOOKUP(B920,A股数据库20240206!$B:$K,3,0)</f>
        <v>0</v>
      </c>
      <c r="G920" s="124">
        <f>VLOOKUP(B920,A股数据库20240206!$B:$K,4,0)</f>
        <v>0</v>
      </c>
      <c r="H920" s="124">
        <f>VLOOKUP(B920,A股数据库20240206!$B:$K,5,0)</f>
        <v>0</v>
      </c>
      <c r="I920" s="104" t="str">
        <f>VLOOKUP(B920,A股数据库20240206!$B:$K,6,0)</f>
        <v>节能环保</v>
      </c>
      <c r="J920" s="104">
        <f>VLOOKUP(B920,A股数据库20240206!$B:$K,7,0)</f>
        <v>0</v>
      </c>
      <c r="K920" s="104">
        <f>VLOOKUP(B920,A股数据库20240206!$B:$K,8,0)</f>
        <v>0</v>
      </c>
      <c r="L920" s="124">
        <f>VLOOKUP(B920,A股数据库20240206!$B:$K,9,0)</f>
        <v>0</v>
      </c>
      <c r="M920" s="124">
        <f>VLOOKUP(B920,A股数据库20240206!$B:$K,10,0)</f>
        <v>0</v>
      </c>
    </row>
    <row r="921" spans="1:13" ht="18" customHeight="1" x14ac:dyDescent="0.15">
      <c r="A921" s="120" t="s">
        <v>11231</v>
      </c>
      <c r="B921" s="121" t="s">
        <v>6820</v>
      </c>
      <c r="C921" s="122">
        <v>80.02</v>
      </c>
      <c r="D921" s="123">
        <v>4.45</v>
      </c>
      <c r="E921" s="104" t="str">
        <f>VLOOKUP(B921,A股数据库20240206!$B:$K,2,0)</f>
        <v>地产基建</v>
      </c>
      <c r="F921" s="104">
        <f>VLOOKUP(B921,A股数据库20240206!$B:$K,3,0)</f>
        <v>0</v>
      </c>
      <c r="G921" s="124">
        <f>VLOOKUP(B921,A股数据库20240206!$B:$K,4,0)</f>
        <v>0</v>
      </c>
      <c r="H921" s="124">
        <f>VLOOKUP(B921,A股数据库20240206!$B:$K,5,0)</f>
        <v>0</v>
      </c>
      <c r="I921" s="104" t="str">
        <f>VLOOKUP(B921,A股数据库20240206!$B:$K,6,0)</f>
        <v>房地产</v>
      </c>
      <c r="J921" s="104">
        <f>VLOOKUP(B921,A股数据库20240206!$B:$K,7,0)</f>
        <v>0</v>
      </c>
      <c r="K921" s="104">
        <f>VLOOKUP(B921,A股数据库20240206!$B:$K,8,0)</f>
        <v>0</v>
      </c>
      <c r="L921" s="124">
        <f>VLOOKUP(B921,A股数据库20240206!$B:$K,9,0)</f>
        <v>0</v>
      </c>
      <c r="M921" s="124">
        <f>VLOOKUP(B921,A股数据库20240206!$B:$K,10,0)</f>
        <v>0</v>
      </c>
    </row>
    <row r="922" spans="1:13" ht="18" customHeight="1" x14ac:dyDescent="0.15">
      <c r="A922" s="120" t="s">
        <v>11232</v>
      </c>
      <c r="B922" s="121" t="s">
        <v>7856</v>
      </c>
      <c r="C922" s="122">
        <v>79.989999999999995</v>
      </c>
      <c r="D922" s="123">
        <v>77.41</v>
      </c>
      <c r="E922" s="104" t="str">
        <f>VLOOKUP(B922,A股数据库20240206!$B:$K,2,0)</f>
        <v>大消费</v>
      </c>
      <c r="F922" s="104">
        <f>VLOOKUP(B922,A股数据库20240206!$B:$K,3,0)</f>
        <v>0</v>
      </c>
      <c r="G922" s="124">
        <f>VLOOKUP(B922,A股数据库20240206!$B:$K,4,0)</f>
        <v>0</v>
      </c>
      <c r="H922" s="124">
        <f>VLOOKUP(B922,A股数据库20240206!$B:$K,5,0)</f>
        <v>0</v>
      </c>
      <c r="I922" s="104" t="str">
        <f>VLOOKUP(B922,A股数据库20240206!$B:$K,6,0)</f>
        <v>食品饮料</v>
      </c>
      <c r="J922" s="104">
        <f>VLOOKUP(B922,A股数据库20240206!$B:$K,7,0)</f>
        <v>0</v>
      </c>
      <c r="K922" s="104">
        <f>VLOOKUP(B922,A股数据库20240206!$B:$K,8,0)</f>
        <v>0</v>
      </c>
      <c r="L922" s="124">
        <f>VLOOKUP(B922,A股数据库20240206!$B:$K,9,0)</f>
        <v>0</v>
      </c>
      <c r="M922" s="124">
        <f>VLOOKUP(B922,A股数据库20240206!$B:$K,10,0)</f>
        <v>0</v>
      </c>
    </row>
    <row r="923" spans="1:13" ht="18" customHeight="1" x14ac:dyDescent="0.15">
      <c r="A923" s="120" t="s">
        <v>11233</v>
      </c>
      <c r="B923" s="121" t="s">
        <v>9274</v>
      </c>
      <c r="C923" s="122">
        <v>79.97</v>
      </c>
      <c r="D923" s="123">
        <v>91.44</v>
      </c>
      <c r="E923" s="104" t="str">
        <f>VLOOKUP(B923,A股数据库20240206!$B:$K,2,0)</f>
        <v>公用事业</v>
      </c>
      <c r="F923" s="104">
        <f>VLOOKUP(B923,A股数据库20240206!$B:$K,3,0)</f>
        <v>0</v>
      </c>
      <c r="G923" s="124">
        <f>VLOOKUP(B923,A股数据库20240206!$B:$K,4,0)</f>
        <v>0</v>
      </c>
      <c r="H923" s="124">
        <f>VLOOKUP(B923,A股数据库20240206!$B:$K,5,0)</f>
        <v>0</v>
      </c>
      <c r="I923" s="104" t="str">
        <f>VLOOKUP(B923,A股数据库20240206!$B:$K,6,0)</f>
        <v>节能环保</v>
      </c>
      <c r="J923" s="104">
        <f>VLOOKUP(B923,A股数据库20240206!$B:$K,7,0)</f>
        <v>0</v>
      </c>
      <c r="K923" s="104">
        <f>VLOOKUP(B923,A股数据库20240206!$B:$K,8,0)</f>
        <v>0</v>
      </c>
      <c r="L923" s="124">
        <f>VLOOKUP(B923,A股数据库20240206!$B:$K,9,0)</f>
        <v>0</v>
      </c>
      <c r="M923" s="124">
        <f>VLOOKUP(B923,A股数据库20240206!$B:$K,10,0)</f>
        <v>0</v>
      </c>
    </row>
    <row r="924" spans="1:13" ht="18" customHeight="1" x14ac:dyDescent="0.15">
      <c r="A924" s="120" t="s">
        <v>11234</v>
      </c>
      <c r="B924" s="121" t="s">
        <v>7700</v>
      </c>
      <c r="C924" s="122">
        <v>79.959999999999994</v>
      </c>
      <c r="D924" s="123">
        <v>95.28</v>
      </c>
      <c r="E924" s="104" t="str">
        <f>VLOOKUP(B924,A股数据库20240206!$B:$K,2,0)</f>
        <v>高端制造</v>
      </c>
      <c r="F924" s="104">
        <f>VLOOKUP(B924,A股数据库20240206!$B:$K,3,0)</f>
        <v>0</v>
      </c>
      <c r="G924" s="124">
        <f>VLOOKUP(B924,A股数据库20240206!$B:$K,4,0)</f>
        <v>0</v>
      </c>
      <c r="H924" s="124">
        <f>VLOOKUP(B924,A股数据库20240206!$B:$K,5,0)</f>
        <v>0</v>
      </c>
      <c r="I924" s="104" t="str">
        <f>VLOOKUP(B924,A股数据库20240206!$B:$K,6,0)</f>
        <v>机械</v>
      </c>
      <c r="J924" s="104">
        <f>VLOOKUP(B924,A股数据库20240206!$B:$K,7,0)</f>
        <v>0</v>
      </c>
      <c r="K924" s="104">
        <f>VLOOKUP(B924,A股数据库20240206!$B:$K,8,0)</f>
        <v>0</v>
      </c>
      <c r="L924" s="124">
        <f>VLOOKUP(B924,A股数据库20240206!$B:$K,9,0)</f>
        <v>0</v>
      </c>
      <c r="M924" s="124">
        <f>VLOOKUP(B924,A股数据库20240206!$B:$K,10,0)</f>
        <v>0</v>
      </c>
    </row>
    <row r="925" spans="1:13" ht="18" customHeight="1" x14ac:dyDescent="0.15">
      <c r="A925" s="120" t="s">
        <v>11235</v>
      </c>
      <c r="B925" s="121" t="s">
        <v>8060</v>
      </c>
      <c r="C925" s="122">
        <v>79.930000000000007</v>
      </c>
      <c r="D925" s="123">
        <v>96.93</v>
      </c>
      <c r="E925" s="104" t="str">
        <f>VLOOKUP(B925,A股数据库20240206!$B:$K,2,0)</f>
        <v>汽车产业</v>
      </c>
      <c r="F925" s="104">
        <f>VLOOKUP(B925,A股数据库20240206!$B:$K,3,0)</f>
        <v>0</v>
      </c>
      <c r="G925" s="124">
        <f>VLOOKUP(B925,A股数据库20240206!$B:$K,4,0)</f>
        <v>0</v>
      </c>
      <c r="H925" s="124">
        <f>VLOOKUP(B925,A股数据库20240206!$B:$K,5,0)</f>
        <v>0</v>
      </c>
      <c r="I925" s="104" t="str">
        <f>VLOOKUP(B925,A股数据库20240206!$B:$K,6,0)</f>
        <v>汽车产业</v>
      </c>
      <c r="J925" s="104">
        <f>VLOOKUP(B925,A股数据库20240206!$B:$K,7,0)</f>
        <v>0</v>
      </c>
      <c r="K925" s="104">
        <f>VLOOKUP(B925,A股数据库20240206!$B:$K,8,0)</f>
        <v>0</v>
      </c>
      <c r="L925" s="124">
        <f>VLOOKUP(B925,A股数据库20240206!$B:$K,9,0)</f>
        <v>0</v>
      </c>
      <c r="M925" s="124">
        <f>VLOOKUP(B925,A股数据库20240206!$B:$K,10,0)</f>
        <v>0</v>
      </c>
    </row>
    <row r="926" spans="1:13" ht="18" customHeight="1" x14ac:dyDescent="0.15">
      <c r="A926" s="120" t="s">
        <v>11236</v>
      </c>
      <c r="B926" s="121" t="s">
        <v>5832</v>
      </c>
      <c r="C926" s="122">
        <v>79.930000000000007</v>
      </c>
      <c r="D926" s="123">
        <v>81.84</v>
      </c>
      <c r="E926" s="104" t="str">
        <f>VLOOKUP(B926,A股数据库20240206!$B:$K,2,0)</f>
        <v>军工</v>
      </c>
      <c r="F926" s="104">
        <f>VLOOKUP(B926,A股数据库20240206!$B:$K,3,0)</f>
        <v>0</v>
      </c>
      <c r="G926" s="124">
        <f>VLOOKUP(B926,A股数据库20240206!$B:$K,4,0)</f>
        <v>0</v>
      </c>
      <c r="H926" s="124">
        <f>VLOOKUP(B926,A股数据库20240206!$B:$K,5,0)</f>
        <v>0</v>
      </c>
      <c r="I926" s="104" t="str">
        <f>VLOOKUP(B926,A股数据库20240206!$B:$K,6,0)</f>
        <v>军工</v>
      </c>
      <c r="J926" s="104">
        <f>VLOOKUP(B926,A股数据库20240206!$B:$K,7,0)</f>
        <v>0</v>
      </c>
      <c r="K926" s="104">
        <f>VLOOKUP(B926,A股数据库20240206!$B:$K,8,0)</f>
        <v>0</v>
      </c>
      <c r="L926" s="124">
        <f>VLOOKUP(B926,A股数据库20240206!$B:$K,9,0)</f>
        <v>0</v>
      </c>
      <c r="M926" s="124">
        <f>VLOOKUP(B926,A股数据库20240206!$B:$K,10,0)</f>
        <v>0</v>
      </c>
    </row>
    <row r="927" spans="1:13" ht="18" customHeight="1" x14ac:dyDescent="0.15">
      <c r="A927" s="120" t="s">
        <v>11237</v>
      </c>
      <c r="B927" s="121" t="s">
        <v>5906</v>
      </c>
      <c r="C927" s="122">
        <v>79.91</v>
      </c>
      <c r="D927" s="123">
        <v>60.46</v>
      </c>
      <c r="E927" s="104" t="str">
        <f>VLOOKUP(B927,A股数据库20240206!$B:$K,2,0)</f>
        <v>大金融</v>
      </c>
      <c r="F927" s="104">
        <f>VLOOKUP(B927,A股数据库20240206!$B:$K,3,0)</f>
        <v>0</v>
      </c>
      <c r="G927" s="124">
        <f>VLOOKUP(B927,A股数据库20240206!$B:$K,4,0)</f>
        <v>0</v>
      </c>
      <c r="H927" s="124">
        <f>VLOOKUP(B927,A股数据库20240206!$B:$K,5,0)</f>
        <v>0</v>
      </c>
      <c r="I927" s="104" t="str">
        <f>VLOOKUP(B927,A股数据库20240206!$B:$K,6,0)</f>
        <v>大金融</v>
      </c>
      <c r="J927" s="104">
        <f>VLOOKUP(B927,A股数据库20240206!$B:$K,7,0)</f>
        <v>0</v>
      </c>
      <c r="K927" s="104">
        <f>VLOOKUP(B927,A股数据库20240206!$B:$K,8,0)</f>
        <v>0</v>
      </c>
      <c r="L927" s="124">
        <f>VLOOKUP(B927,A股数据库20240206!$B:$K,9,0)</f>
        <v>0</v>
      </c>
      <c r="M927" s="124">
        <f>VLOOKUP(B927,A股数据库20240206!$B:$K,10,0)</f>
        <v>0</v>
      </c>
    </row>
    <row r="928" spans="1:13" ht="18" customHeight="1" x14ac:dyDescent="0.15">
      <c r="A928" s="120" t="s">
        <v>11238</v>
      </c>
      <c r="B928" s="121" t="s">
        <v>6246</v>
      </c>
      <c r="C928" s="122">
        <v>79.89</v>
      </c>
      <c r="D928" s="123">
        <v>85.52</v>
      </c>
      <c r="E928" s="104" t="str">
        <f>VLOOKUP(B928,A股数据库20240206!$B:$K,2,0)</f>
        <v>大消费</v>
      </c>
      <c r="F928" s="104">
        <f>VLOOKUP(B928,A股数据库20240206!$B:$K,3,0)</f>
        <v>0</v>
      </c>
      <c r="G928" s="124">
        <f>VLOOKUP(B928,A股数据库20240206!$B:$K,4,0)</f>
        <v>0</v>
      </c>
      <c r="H928" s="124">
        <f>VLOOKUP(B928,A股数据库20240206!$B:$K,5,0)</f>
        <v>0</v>
      </c>
      <c r="I928" s="104" t="str">
        <f>VLOOKUP(B928,A股数据库20240206!$B:$K,6,0)</f>
        <v>食品饮料</v>
      </c>
      <c r="J928" s="104">
        <f>VLOOKUP(B928,A股数据库20240206!$B:$K,7,0)</f>
        <v>0</v>
      </c>
      <c r="K928" s="104">
        <f>VLOOKUP(B928,A股数据库20240206!$B:$K,8,0)</f>
        <v>0</v>
      </c>
      <c r="L928" s="124">
        <f>VLOOKUP(B928,A股数据库20240206!$B:$K,9,0)</f>
        <v>0</v>
      </c>
      <c r="M928" s="124">
        <f>VLOOKUP(B928,A股数据库20240206!$B:$K,10,0)</f>
        <v>0</v>
      </c>
    </row>
    <row r="929" spans="1:13" ht="18" customHeight="1" x14ac:dyDescent="0.15">
      <c r="A929" s="120" t="s">
        <v>11239</v>
      </c>
      <c r="B929" s="121" t="s">
        <v>5202</v>
      </c>
      <c r="C929" s="122">
        <v>79.89</v>
      </c>
      <c r="D929" s="123">
        <v>25.74</v>
      </c>
      <c r="E929" s="104" t="str">
        <f>VLOOKUP(B929,A股数据库20240206!$B:$K,2,0)</f>
        <v>大科技</v>
      </c>
      <c r="F929" s="104">
        <f>VLOOKUP(B929,A股数据库20240206!$B:$K,3,0)</f>
        <v>0</v>
      </c>
      <c r="G929" s="124">
        <f>VLOOKUP(B929,A股数据库20240206!$B:$K,4,0)</f>
        <v>0</v>
      </c>
      <c r="H929" s="124">
        <f>VLOOKUP(B929,A股数据库20240206!$B:$K,5,0)</f>
        <v>0</v>
      </c>
      <c r="I929" s="104" t="str">
        <f>VLOOKUP(B929,A股数据库20240206!$B:$K,6,0)</f>
        <v>电子</v>
      </c>
      <c r="J929" s="104">
        <f>VLOOKUP(B929,A股数据库20240206!$B:$K,7,0)</f>
        <v>0</v>
      </c>
      <c r="K929" s="104">
        <f>VLOOKUP(B929,A股数据库20240206!$B:$K,8,0)</f>
        <v>0</v>
      </c>
      <c r="L929" s="124">
        <f>VLOOKUP(B929,A股数据库20240206!$B:$K,9,0)</f>
        <v>0</v>
      </c>
      <c r="M929" s="124">
        <f>VLOOKUP(B929,A股数据库20240206!$B:$K,10,0)</f>
        <v>0</v>
      </c>
    </row>
    <row r="930" spans="1:13" ht="18" customHeight="1" x14ac:dyDescent="0.15">
      <c r="A930" s="120" t="s">
        <v>11240</v>
      </c>
      <c r="B930" s="121" t="s">
        <v>6016</v>
      </c>
      <c r="C930" s="122">
        <v>79.88</v>
      </c>
      <c r="D930" s="123">
        <v>62.3</v>
      </c>
      <c r="E930" s="104" t="str">
        <f>VLOOKUP(B930,A股数据库20240206!$B:$K,2,0)</f>
        <v>地产基建</v>
      </c>
      <c r="F930" s="104">
        <f>VLOOKUP(B930,A股数据库20240206!$B:$K,3,0)</f>
        <v>0</v>
      </c>
      <c r="G930" s="124">
        <f>VLOOKUP(B930,A股数据库20240206!$B:$K,4,0)</f>
        <v>0</v>
      </c>
      <c r="H930" s="124">
        <f>VLOOKUP(B930,A股数据库20240206!$B:$K,5,0)</f>
        <v>0</v>
      </c>
      <c r="I930" s="104" t="str">
        <f>VLOOKUP(B930,A股数据库20240206!$B:$K,6,0)</f>
        <v>房地产</v>
      </c>
      <c r="J930" s="104">
        <f>VLOOKUP(B930,A股数据库20240206!$B:$K,7,0)</f>
        <v>0</v>
      </c>
      <c r="K930" s="104">
        <f>VLOOKUP(B930,A股数据库20240206!$B:$K,8,0)</f>
        <v>0</v>
      </c>
      <c r="L930" s="124">
        <f>VLOOKUP(B930,A股数据库20240206!$B:$K,9,0)</f>
        <v>0</v>
      </c>
      <c r="M930" s="124">
        <f>VLOOKUP(B930,A股数据库20240206!$B:$K,10,0)</f>
        <v>0</v>
      </c>
    </row>
    <row r="931" spans="1:13" ht="18" customHeight="1" x14ac:dyDescent="0.15">
      <c r="A931" s="120" t="s">
        <v>11241</v>
      </c>
      <c r="B931" s="121" t="s">
        <v>6438</v>
      </c>
      <c r="C931" s="122">
        <v>79.87</v>
      </c>
      <c r="D931" s="123">
        <v>79.52</v>
      </c>
      <c r="E931" s="104" t="str">
        <f>VLOOKUP(B931,A股数据库20240206!$B:$K,2,0)</f>
        <v>大消费</v>
      </c>
      <c r="F931" s="104">
        <f>VLOOKUP(B931,A股数据库20240206!$B:$K,3,0)</f>
        <v>0</v>
      </c>
      <c r="G931" s="124">
        <f>VLOOKUP(B931,A股数据库20240206!$B:$K,4,0)</f>
        <v>0</v>
      </c>
      <c r="H931" s="124">
        <f>VLOOKUP(B931,A股数据库20240206!$B:$K,5,0)</f>
        <v>0</v>
      </c>
      <c r="I931" s="104" t="str">
        <f>VLOOKUP(B931,A股数据库20240206!$B:$K,6,0)</f>
        <v>食品饮料</v>
      </c>
      <c r="J931" s="104">
        <f>VLOOKUP(B931,A股数据库20240206!$B:$K,7,0)</f>
        <v>0</v>
      </c>
      <c r="K931" s="104">
        <f>VLOOKUP(B931,A股数据库20240206!$B:$K,8,0)</f>
        <v>0</v>
      </c>
      <c r="L931" s="124">
        <f>VLOOKUP(B931,A股数据库20240206!$B:$K,9,0)</f>
        <v>0</v>
      </c>
      <c r="M931" s="124">
        <f>VLOOKUP(B931,A股数据库20240206!$B:$K,10,0)</f>
        <v>0</v>
      </c>
    </row>
    <row r="932" spans="1:13" ht="18" customHeight="1" x14ac:dyDescent="0.15">
      <c r="A932" s="120" t="s">
        <v>11242</v>
      </c>
      <c r="B932" s="121" t="s">
        <v>1132</v>
      </c>
      <c r="C932" s="122">
        <v>79.86</v>
      </c>
      <c r="D932" s="123">
        <v>79</v>
      </c>
      <c r="E932" s="104" t="str">
        <f>VLOOKUP(B932,A股数据库20240206!$B:$K,2,0)</f>
        <v>地产基建</v>
      </c>
      <c r="F932" s="104">
        <f>VLOOKUP(B932,A股数据库20240206!$B:$K,3,0)</f>
        <v>0</v>
      </c>
      <c r="G932" s="124">
        <f>VLOOKUP(B932,A股数据库20240206!$B:$K,4,0)</f>
        <v>0</v>
      </c>
      <c r="H932" s="124">
        <f>VLOOKUP(B932,A股数据库20240206!$B:$K,5,0)</f>
        <v>0</v>
      </c>
      <c r="I932" s="104" t="str">
        <f>VLOOKUP(B932,A股数据库20240206!$B:$K,6,0)</f>
        <v>房地产</v>
      </c>
      <c r="J932" s="104">
        <f>VLOOKUP(B932,A股数据库20240206!$B:$K,7,0)</f>
        <v>0</v>
      </c>
      <c r="K932" s="104">
        <f>VLOOKUP(B932,A股数据库20240206!$B:$K,8,0)</f>
        <v>0</v>
      </c>
      <c r="L932" s="124">
        <f>VLOOKUP(B932,A股数据库20240206!$B:$K,9,0)</f>
        <v>0</v>
      </c>
      <c r="M932" s="124">
        <f>VLOOKUP(B932,A股数据库20240206!$B:$K,10,0)</f>
        <v>0</v>
      </c>
    </row>
    <row r="933" spans="1:13" ht="18" customHeight="1" x14ac:dyDescent="0.15">
      <c r="A933" s="120" t="s">
        <v>11243</v>
      </c>
      <c r="B933" s="121" t="s">
        <v>8648</v>
      </c>
      <c r="C933" s="122">
        <v>79.849999999999994</v>
      </c>
      <c r="D933" s="123">
        <v>83.01</v>
      </c>
      <c r="E933" s="104" t="str">
        <f>VLOOKUP(B933,A股数据库20240206!$B:$K,2,0)</f>
        <v>汽车产业</v>
      </c>
      <c r="F933" s="104">
        <f>VLOOKUP(B933,A股数据库20240206!$B:$K,3,0)</f>
        <v>0</v>
      </c>
      <c r="G933" s="124">
        <f>VLOOKUP(B933,A股数据库20240206!$B:$K,4,0)</f>
        <v>0</v>
      </c>
      <c r="H933" s="124">
        <f>VLOOKUP(B933,A股数据库20240206!$B:$K,5,0)</f>
        <v>0</v>
      </c>
      <c r="I933" s="104" t="str">
        <f>VLOOKUP(B933,A股数据库20240206!$B:$K,6,0)</f>
        <v>汽车产业</v>
      </c>
      <c r="J933" s="104">
        <f>VLOOKUP(B933,A股数据库20240206!$B:$K,7,0)</f>
        <v>0</v>
      </c>
      <c r="K933" s="104">
        <f>VLOOKUP(B933,A股数据库20240206!$B:$K,8,0)</f>
        <v>0</v>
      </c>
      <c r="L933" s="124">
        <f>VLOOKUP(B933,A股数据库20240206!$B:$K,9,0)</f>
        <v>0</v>
      </c>
      <c r="M933" s="124">
        <f>VLOOKUP(B933,A股数据库20240206!$B:$K,10,0)</f>
        <v>0</v>
      </c>
    </row>
    <row r="934" spans="1:13" ht="18" customHeight="1" x14ac:dyDescent="0.15">
      <c r="A934" s="120" t="s">
        <v>11244</v>
      </c>
      <c r="B934" s="121" t="s">
        <v>6970</v>
      </c>
      <c r="C934" s="122">
        <v>79.84</v>
      </c>
      <c r="D934" s="123">
        <v>81.75</v>
      </c>
      <c r="E934" s="104" t="str">
        <f>VLOOKUP(B934,A股数据库20240206!$B:$K,2,0)</f>
        <v>军工</v>
      </c>
      <c r="F934" s="104">
        <f>VLOOKUP(B934,A股数据库20240206!$B:$K,3,0)</f>
        <v>0</v>
      </c>
      <c r="G934" s="124">
        <f>VLOOKUP(B934,A股数据库20240206!$B:$K,4,0)</f>
        <v>0</v>
      </c>
      <c r="H934" s="124">
        <f>VLOOKUP(B934,A股数据库20240206!$B:$K,5,0)</f>
        <v>0</v>
      </c>
      <c r="I934" s="104" t="str">
        <f>VLOOKUP(B934,A股数据库20240206!$B:$K,6,0)</f>
        <v>军工</v>
      </c>
      <c r="J934" s="104">
        <f>VLOOKUP(B934,A股数据库20240206!$B:$K,7,0)</f>
        <v>0</v>
      </c>
      <c r="K934" s="104">
        <f>VLOOKUP(B934,A股数据库20240206!$B:$K,8,0)</f>
        <v>0</v>
      </c>
      <c r="L934" s="124">
        <f>VLOOKUP(B934,A股数据库20240206!$B:$K,9,0)</f>
        <v>0</v>
      </c>
      <c r="M934" s="124">
        <f>VLOOKUP(B934,A股数据库20240206!$B:$K,10,0)</f>
        <v>0</v>
      </c>
    </row>
    <row r="935" spans="1:13" ht="18" customHeight="1" x14ac:dyDescent="0.15">
      <c r="A935" s="120" t="s">
        <v>11245</v>
      </c>
      <c r="B935" s="121" t="s">
        <v>9040</v>
      </c>
      <c r="C935" s="122">
        <v>79.81</v>
      </c>
      <c r="D935" s="123">
        <v>96.05</v>
      </c>
      <c r="E935" s="104" t="str">
        <f>VLOOKUP(B935,A股数据库20240206!$B:$K,2,0)</f>
        <v>医药生物</v>
      </c>
      <c r="F935" s="104">
        <f>VLOOKUP(B935,A股数据库20240206!$B:$K,3,0)</f>
        <v>0</v>
      </c>
      <c r="G935" s="124">
        <f>VLOOKUP(B935,A股数据库20240206!$B:$K,4,0)</f>
        <v>0</v>
      </c>
      <c r="H935" s="124">
        <f>VLOOKUP(B935,A股数据库20240206!$B:$K,5,0)</f>
        <v>0</v>
      </c>
      <c r="I935" s="104" t="str">
        <f>VLOOKUP(B935,A股数据库20240206!$B:$K,6,0)</f>
        <v>医药生物</v>
      </c>
      <c r="J935" s="104">
        <f>VLOOKUP(B935,A股数据库20240206!$B:$K,7,0)</f>
        <v>0</v>
      </c>
      <c r="K935" s="104">
        <f>VLOOKUP(B935,A股数据库20240206!$B:$K,8,0)</f>
        <v>0</v>
      </c>
      <c r="L935" s="124">
        <f>VLOOKUP(B935,A股数据库20240206!$B:$K,9,0)</f>
        <v>0</v>
      </c>
      <c r="M935" s="124">
        <f>VLOOKUP(B935,A股数据库20240206!$B:$K,10,0)</f>
        <v>0</v>
      </c>
    </row>
    <row r="936" spans="1:13" ht="18" customHeight="1" x14ac:dyDescent="0.15">
      <c r="A936" s="120" t="s">
        <v>11246</v>
      </c>
      <c r="B936" s="121" t="s">
        <v>8402</v>
      </c>
      <c r="C936" s="122">
        <v>79.8</v>
      </c>
      <c r="D936" s="123">
        <v>74.95</v>
      </c>
      <c r="E936" s="104" t="str">
        <f>VLOOKUP(B936,A股数据库20240206!$B:$K,2,0)</f>
        <v>大消费</v>
      </c>
      <c r="F936" s="104">
        <f>VLOOKUP(B936,A股数据库20240206!$B:$K,3,0)</f>
        <v>0</v>
      </c>
      <c r="G936" s="124">
        <f>VLOOKUP(B936,A股数据库20240206!$B:$K,4,0)</f>
        <v>0</v>
      </c>
      <c r="H936" s="124">
        <f>VLOOKUP(B936,A股数据库20240206!$B:$K,5,0)</f>
        <v>0</v>
      </c>
      <c r="I936" s="104" t="str">
        <f>VLOOKUP(B936,A股数据库20240206!$B:$K,6,0)</f>
        <v>家电</v>
      </c>
      <c r="J936" s="104">
        <f>VLOOKUP(B936,A股数据库20240206!$B:$K,7,0)</f>
        <v>0</v>
      </c>
      <c r="K936" s="104">
        <f>VLOOKUP(B936,A股数据库20240206!$B:$K,8,0)</f>
        <v>0</v>
      </c>
      <c r="L936" s="124">
        <f>VLOOKUP(B936,A股数据库20240206!$B:$K,9,0)</f>
        <v>0</v>
      </c>
      <c r="M936" s="124">
        <f>VLOOKUP(B936,A股数据库20240206!$B:$K,10,0)</f>
        <v>0</v>
      </c>
    </row>
    <row r="937" spans="1:13" ht="18" customHeight="1" x14ac:dyDescent="0.15">
      <c r="A937" s="120" t="s">
        <v>11247</v>
      </c>
      <c r="B937" s="121" t="s">
        <v>6592</v>
      </c>
      <c r="C937" s="122">
        <v>79.790000000000006</v>
      </c>
      <c r="D937" s="123">
        <v>87.24</v>
      </c>
      <c r="E937" s="104" t="str">
        <f>VLOOKUP(B937,A股数据库20240206!$B:$K,2,0)</f>
        <v>医药生物</v>
      </c>
      <c r="F937" s="104">
        <f>VLOOKUP(B937,A股数据库20240206!$B:$K,3,0)</f>
        <v>0</v>
      </c>
      <c r="G937" s="124">
        <f>VLOOKUP(B937,A股数据库20240206!$B:$K,4,0)</f>
        <v>0</v>
      </c>
      <c r="H937" s="124">
        <f>VLOOKUP(B937,A股数据库20240206!$B:$K,5,0)</f>
        <v>0</v>
      </c>
      <c r="I937" s="104" t="str">
        <f>VLOOKUP(B937,A股数据库20240206!$B:$K,6,0)</f>
        <v>医药生物</v>
      </c>
      <c r="J937" s="104">
        <f>VLOOKUP(B937,A股数据库20240206!$B:$K,7,0)</f>
        <v>0</v>
      </c>
      <c r="K937" s="104">
        <f>VLOOKUP(B937,A股数据库20240206!$B:$K,8,0)</f>
        <v>0</v>
      </c>
      <c r="L937" s="124">
        <f>VLOOKUP(B937,A股数据库20240206!$B:$K,9,0)</f>
        <v>0</v>
      </c>
      <c r="M937" s="124">
        <f>VLOOKUP(B937,A股数据库20240206!$B:$K,10,0)</f>
        <v>0</v>
      </c>
    </row>
    <row r="938" spans="1:13" ht="18" customHeight="1" x14ac:dyDescent="0.15">
      <c r="A938" s="120" t="s">
        <v>11248</v>
      </c>
      <c r="B938" s="121" t="s">
        <v>1524</v>
      </c>
      <c r="C938" s="122">
        <v>79.760000000000005</v>
      </c>
      <c r="D938" s="123">
        <v>75.349999999999994</v>
      </c>
      <c r="E938" s="104" t="str">
        <f>VLOOKUP(B938,A股数据库20240206!$B:$K,2,0)</f>
        <v>新能源</v>
      </c>
      <c r="F938" s="104">
        <f>VLOOKUP(B938,A股数据库20240206!$B:$K,3,0)</f>
        <v>0</v>
      </c>
      <c r="G938" s="124">
        <f>VLOOKUP(B938,A股数据库20240206!$B:$K,4,0)</f>
        <v>0</v>
      </c>
      <c r="H938" s="124">
        <f>VLOOKUP(B938,A股数据库20240206!$B:$K,5,0)</f>
        <v>0</v>
      </c>
      <c r="I938" s="104" t="str">
        <f>VLOOKUP(B938,A股数据库20240206!$B:$K,6,0)</f>
        <v>风电</v>
      </c>
      <c r="J938" s="104">
        <f>VLOOKUP(B938,A股数据库20240206!$B:$K,7,0)</f>
        <v>0</v>
      </c>
      <c r="K938" s="104">
        <f>VLOOKUP(B938,A股数据库20240206!$B:$K,8,0)</f>
        <v>0</v>
      </c>
      <c r="L938" s="124">
        <f>VLOOKUP(B938,A股数据库20240206!$B:$K,9,0)</f>
        <v>0</v>
      </c>
      <c r="M938" s="124">
        <f>VLOOKUP(B938,A股数据库20240206!$B:$K,10,0)</f>
        <v>0</v>
      </c>
    </row>
    <row r="939" spans="1:13" ht="18" customHeight="1" x14ac:dyDescent="0.15">
      <c r="A939" s="120" t="s">
        <v>11249</v>
      </c>
      <c r="B939" s="121" t="s">
        <v>8984</v>
      </c>
      <c r="C939" s="122">
        <v>79.75</v>
      </c>
      <c r="D939" s="123">
        <v>75.06</v>
      </c>
      <c r="E939" s="104" t="str">
        <f>VLOOKUP(B939,A股数据库20240206!$B:$K,2,0)</f>
        <v>新能源</v>
      </c>
      <c r="F939" s="104" t="str">
        <f>VLOOKUP(B939,A股数据库20240206!$B:$K,3,0)</f>
        <v>公用事业</v>
      </c>
      <c r="G939" s="124" t="str">
        <f>VLOOKUP(B939,A股数据库20240206!$B:$K,4,0)</f>
        <v>周期</v>
      </c>
      <c r="H939" s="124">
        <f>VLOOKUP(B939,A股数据库20240206!$B:$K,5,0)</f>
        <v>0</v>
      </c>
      <c r="I939" s="104" t="str">
        <f>VLOOKUP(B939,A股数据库20240206!$B:$K,6,0)</f>
        <v>油气</v>
      </c>
      <c r="J939" s="104" t="str">
        <f>VLOOKUP(B939,A股数据库20240206!$B:$K,7,0)</f>
        <v>氢能源</v>
      </c>
      <c r="K939" s="104">
        <f>VLOOKUP(B939,A股数据库20240206!$B:$K,8,0)</f>
        <v>0</v>
      </c>
      <c r="L939" s="124">
        <f>VLOOKUP(B939,A股数据库20240206!$B:$K,9,0)</f>
        <v>0</v>
      </c>
      <c r="M939" s="124">
        <f>VLOOKUP(B939,A股数据库20240206!$B:$K,10,0)</f>
        <v>0</v>
      </c>
    </row>
    <row r="940" spans="1:13" ht="18" customHeight="1" x14ac:dyDescent="0.15">
      <c r="A940" s="120" t="s">
        <v>11250</v>
      </c>
      <c r="B940" s="121" t="s">
        <v>4298</v>
      </c>
      <c r="C940" s="122">
        <v>79.680000000000007</v>
      </c>
      <c r="D940" s="123">
        <v>78.209999999999994</v>
      </c>
      <c r="E940" s="104" t="str">
        <f>VLOOKUP(B940,A股数据库20240206!$B:$K,2,0)</f>
        <v>大科技</v>
      </c>
      <c r="F940" s="104">
        <f>VLOOKUP(B940,A股数据库20240206!$B:$K,3,0)</f>
        <v>0</v>
      </c>
      <c r="G940" s="124">
        <f>VLOOKUP(B940,A股数据库20240206!$B:$K,4,0)</f>
        <v>0</v>
      </c>
      <c r="H940" s="124">
        <f>VLOOKUP(B940,A股数据库20240206!$B:$K,5,0)</f>
        <v>0</v>
      </c>
      <c r="I940" s="104" t="str">
        <f>VLOOKUP(B940,A股数据库20240206!$B:$K,6,0)</f>
        <v>通信</v>
      </c>
      <c r="J940" s="104">
        <f>VLOOKUP(B940,A股数据库20240206!$B:$K,7,0)</f>
        <v>0</v>
      </c>
      <c r="K940" s="104">
        <f>VLOOKUP(B940,A股数据库20240206!$B:$K,8,0)</f>
        <v>0</v>
      </c>
      <c r="L940" s="124">
        <f>VLOOKUP(B940,A股数据库20240206!$B:$K,9,0)</f>
        <v>0</v>
      </c>
      <c r="M940" s="124">
        <f>VLOOKUP(B940,A股数据库20240206!$B:$K,10,0)</f>
        <v>0</v>
      </c>
    </row>
    <row r="941" spans="1:13" ht="18" customHeight="1" x14ac:dyDescent="0.15">
      <c r="A941" s="120" t="s">
        <v>11251</v>
      </c>
      <c r="B941" s="121" t="s">
        <v>534</v>
      </c>
      <c r="C941" s="122">
        <v>79.680000000000007</v>
      </c>
      <c r="D941" s="123">
        <v>78.47</v>
      </c>
      <c r="E941" s="104" t="str">
        <f>VLOOKUP(B941,A股数据库20240206!$B:$K,2,0)</f>
        <v>周期</v>
      </c>
      <c r="F941" s="104">
        <f>VLOOKUP(B941,A股数据库20240206!$B:$K,3,0)</f>
        <v>0</v>
      </c>
      <c r="G941" s="124">
        <f>VLOOKUP(B941,A股数据库20240206!$B:$K,4,0)</f>
        <v>0</v>
      </c>
      <c r="H941" s="124">
        <f>VLOOKUP(B941,A股数据库20240206!$B:$K,5,0)</f>
        <v>0</v>
      </c>
      <c r="I941" s="104" t="str">
        <f>VLOOKUP(B941,A股数据库20240206!$B:$K,6,0)</f>
        <v>化工</v>
      </c>
      <c r="J941" s="104">
        <f>VLOOKUP(B941,A股数据库20240206!$B:$K,7,0)</f>
        <v>0</v>
      </c>
      <c r="K941" s="104">
        <f>VLOOKUP(B941,A股数据库20240206!$B:$K,8,0)</f>
        <v>0</v>
      </c>
      <c r="L941" s="124">
        <f>VLOOKUP(B941,A股数据库20240206!$B:$K,9,0)</f>
        <v>0</v>
      </c>
      <c r="M941" s="124">
        <f>VLOOKUP(B941,A股数据库20240206!$B:$K,10,0)</f>
        <v>0</v>
      </c>
    </row>
    <row r="942" spans="1:13" ht="18" customHeight="1" x14ac:dyDescent="0.15">
      <c r="A942" s="120" t="s">
        <v>11252</v>
      </c>
      <c r="B942" s="121" t="s">
        <v>4532</v>
      </c>
      <c r="C942" s="122">
        <v>79.67</v>
      </c>
      <c r="D942" s="123">
        <v>83.53</v>
      </c>
      <c r="E942" s="104" t="str">
        <f>VLOOKUP(B942,A股数据库20240206!$B:$K,2,0)</f>
        <v>新能源</v>
      </c>
      <c r="F942" s="104">
        <f>VLOOKUP(B942,A股数据库20240206!$B:$K,3,0)</f>
        <v>0</v>
      </c>
      <c r="G942" s="124">
        <f>VLOOKUP(B942,A股数据库20240206!$B:$K,4,0)</f>
        <v>0</v>
      </c>
      <c r="H942" s="124">
        <f>VLOOKUP(B942,A股数据库20240206!$B:$K,5,0)</f>
        <v>0</v>
      </c>
      <c r="I942" s="104" t="str">
        <f>VLOOKUP(B942,A股数据库20240206!$B:$K,6,0)</f>
        <v>光伏</v>
      </c>
      <c r="J942" s="104">
        <f>VLOOKUP(B942,A股数据库20240206!$B:$K,7,0)</f>
        <v>0</v>
      </c>
      <c r="K942" s="104">
        <f>VLOOKUP(B942,A股数据库20240206!$B:$K,8,0)</f>
        <v>0</v>
      </c>
      <c r="L942" s="124">
        <f>VLOOKUP(B942,A股数据库20240206!$B:$K,9,0)</f>
        <v>0</v>
      </c>
      <c r="M942" s="124">
        <f>VLOOKUP(B942,A股数据库20240206!$B:$K,10,0)</f>
        <v>0</v>
      </c>
    </row>
    <row r="943" spans="1:13" ht="18" customHeight="1" x14ac:dyDescent="0.15">
      <c r="A943" s="120" t="s">
        <v>11253</v>
      </c>
      <c r="B943" s="121" t="s">
        <v>8466</v>
      </c>
      <c r="C943" s="122">
        <v>79.66</v>
      </c>
      <c r="D943" s="123">
        <v>81.540000000000006</v>
      </c>
      <c r="E943" s="104" t="str">
        <f>VLOOKUP(B943,A股数据库20240206!$B:$K,2,0)</f>
        <v>大消费</v>
      </c>
      <c r="F943" s="104">
        <f>VLOOKUP(B943,A股数据库20240206!$B:$K,3,0)</f>
        <v>0</v>
      </c>
      <c r="G943" s="124">
        <f>VLOOKUP(B943,A股数据库20240206!$B:$K,4,0)</f>
        <v>0</v>
      </c>
      <c r="H943" s="124">
        <f>VLOOKUP(B943,A股数据库20240206!$B:$K,5,0)</f>
        <v>0</v>
      </c>
      <c r="I943" s="104" t="str">
        <f>VLOOKUP(B943,A股数据库20240206!$B:$K,6,0)</f>
        <v>纺织服饰</v>
      </c>
      <c r="J943" s="104">
        <f>VLOOKUP(B943,A股数据库20240206!$B:$K,7,0)</f>
        <v>0</v>
      </c>
      <c r="K943" s="104">
        <f>VLOOKUP(B943,A股数据库20240206!$B:$K,8,0)</f>
        <v>0</v>
      </c>
      <c r="L943" s="124">
        <f>VLOOKUP(B943,A股数据库20240206!$B:$K,9,0)</f>
        <v>0</v>
      </c>
      <c r="M943" s="124">
        <f>VLOOKUP(B943,A股数据库20240206!$B:$K,10,0)</f>
        <v>0</v>
      </c>
    </row>
    <row r="944" spans="1:13" ht="18" customHeight="1" x14ac:dyDescent="0.15">
      <c r="A944" s="120" t="s">
        <v>11254</v>
      </c>
      <c r="B944" s="121" t="s">
        <v>6428</v>
      </c>
      <c r="C944" s="122">
        <v>79.63</v>
      </c>
      <c r="D944" s="123">
        <v>81.010000000000005</v>
      </c>
      <c r="E944" s="104" t="str">
        <f>VLOOKUP(B944,A股数据库20240206!$B:$K,2,0)</f>
        <v>医药生物</v>
      </c>
      <c r="F944" s="104">
        <f>VLOOKUP(B944,A股数据库20240206!$B:$K,3,0)</f>
        <v>0</v>
      </c>
      <c r="G944" s="124">
        <f>VLOOKUP(B944,A股数据库20240206!$B:$K,4,0)</f>
        <v>0</v>
      </c>
      <c r="H944" s="124">
        <f>VLOOKUP(B944,A股数据库20240206!$B:$K,5,0)</f>
        <v>0</v>
      </c>
      <c r="I944" s="104" t="str">
        <f>VLOOKUP(B944,A股数据库20240206!$B:$K,6,0)</f>
        <v>医药生物</v>
      </c>
      <c r="J944" s="104">
        <f>VLOOKUP(B944,A股数据库20240206!$B:$K,7,0)</f>
        <v>0</v>
      </c>
      <c r="K944" s="104">
        <f>VLOOKUP(B944,A股数据库20240206!$B:$K,8,0)</f>
        <v>0</v>
      </c>
      <c r="L944" s="124">
        <f>VLOOKUP(B944,A股数据库20240206!$B:$K,9,0)</f>
        <v>0</v>
      </c>
      <c r="M944" s="124">
        <f>VLOOKUP(B944,A股数据库20240206!$B:$K,10,0)</f>
        <v>0</v>
      </c>
    </row>
    <row r="945" spans="1:13" ht="18" customHeight="1" x14ac:dyDescent="0.15">
      <c r="A945" s="120" t="s">
        <v>11255</v>
      </c>
      <c r="B945" s="121" t="s">
        <v>4606</v>
      </c>
      <c r="C945" s="122">
        <v>79.569999999999993</v>
      </c>
      <c r="D945" s="123">
        <v>92.67</v>
      </c>
      <c r="E945" s="104" t="str">
        <f>VLOOKUP(B945,A股数据库20240206!$B:$K,2,0)</f>
        <v>大消费</v>
      </c>
      <c r="F945" s="104" t="str">
        <f>VLOOKUP(B945,A股数据库20240206!$B:$K,3,0)</f>
        <v>医药生物</v>
      </c>
      <c r="G945" s="124">
        <f>VLOOKUP(B945,A股数据库20240206!$B:$K,4,0)</f>
        <v>0</v>
      </c>
      <c r="H945" s="124">
        <f>VLOOKUP(B945,A股数据库20240206!$B:$K,5,0)</f>
        <v>0</v>
      </c>
      <c r="I945" s="104" t="str">
        <f>VLOOKUP(B945,A股数据库20240206!$B:$K,6,0)</f>
        <v>食品饮料</v>
      </c>
      <c r="J945" s="104" t="str">
        <f>VLOOKUP(B945,A股数据库20240206!$B:$K,7,0)</f>
        <v>医药生物</v>
      </c>
      <c r="K945" s="104">
        <f>VLOOKUP(B945,A股数据库20240206!$B:$K,8,0)</f>
        <v>0</v>
      </c>
      <c r="L945" s="124">
        <f>VLOOKUP(B945,A股数据库20240206!$B:$K,9,0)</f>
        <v>0</v>
      </c>
      <c r="M945" s="124">
        <f>VLOOKUP(B945,A股数据库20240206!$B:$K,10,0)</f>
        <v>0</v>
      </c>
    </row>
    <row r="946" spans="1:13" ht="18" customHeight="1" x14ac:dyDescent="0.15">
      <c r="A946" s="120" t="s">
        <v>11256</v>
      </c>
      <c r="B946" s="121" t="s">
        <v>896</v>
      </c>
      <c r="C946" s="122">
        <v>79.540000000000006</v>
      </c>
      <c r="D946" s="123">
        <v>74.66</v>
      </c>
      <c r="E946" s="104" t="str">
        <f>VLOOKUP(B946,A股数据库20240206!$B:$K,2,0)</f>
        <v>地产基建</v>
      </c>
      <c r="F946" s="104">
        <f>VLOOKUP(B946,A股数据库20240206!$B:$K,3,0)</f>
        <v>0</v>
      </c>
      <c r="G946" s="124">
        <f>VLOOKUP(B946,A股数据库20240206!$B:$K,4,0)</f>
        <v>0</v>
      </c>
      <c r="H946" s="124">
        <f>VLOOKUP(B946,A股数据库20240206!$B:$K,5,0)</f>
        <v>0</v>
      </c>
      <c r="I946" s="104" t="str">
        <f>VLOOKUP(B946,A股数据库20240206!$B:$K,6,0)</f>
        <v>房地产</v>
      </c>
      <c r="J946" s="104">
        <f>VLOOKUP(B946,A股数据库20240206!$B:$K,7,0)</f>
        <v>0</v>
      </c>
      <c r="K946" s="104">
        <f>VLOOKUP(B946,A股数据库20240206!$B:$K,8,0)</f>
        <v>0</v>
      </c>
      <c r="L946" s="124">
        <f>VLOOKUP(B946,A股数据库20240206!$B:$K,9,0)</f>
        <v>0</v>
      </c>
      <c r="M946" s="124">
        <f>VLOOKUP(B946,A股数据库20240206!$B:$K,10,0)</f>
        <v>0</v>
      </c>
    </row>
    <row r="947" spans="1:13" ht="18" customHeight="1" x14ac:dyDescent="0.15">
      <c r="A947" s="120" t="s">
        <v>11257</v>
      </c>
      <c r="B947" s="121" t="s">
        <v>6666</v>
      </c>
      <c r="C947" s="122">
        <v>79.53</v>
      </c>
      <c r="D947" s="123">
        <v>79.510000000000005</v>
      </c>
      <c r="E947" s="104" t="str">
        <f>VLOOKUP(B947,A股数据库20240206!$B:$K,2,0)</f>
        <v>周期</v>
      </c>
      <c r="F947" s="104">
        <f>VLOOKUP(B947,A股数据库20240206!$B:$K,3,0)</f>
        <v>0</v>
      </c>
      <c r="G947" s="124">
        <f>VLOOKUP(B947,A股数据库20240206!$B:$K,4,0)</f>
        <v>0</v>
      </c>
      <c r="H947" s="124">
        <f>VLOOKUP(B947,A股数据库20240206!$B:$K,5,0)</f>
        <v>0</v>
      </c>
      <c r="I947" s="104" t="str">
        <f>VLOOKUP(B947,A股数据库20240206!$B:$K,6,0)</f>
        <v>油气</v>
      </c>
      <c r="J947" s="104">
        <f>VLOOKUP(B947,A股数据库20240206!$B:$K,7,0)</f>
        <v>0</v>
      </c>
      <c r="K947" s="104">
        <f>VLOOKUP(B947,A股数据库20240206!$B:$K,8,0)</f>
        <v>0</v>
      </c>
      <c r="L947" s="124">
        <f>VLOOKUP(B947,A股数据库20240206!$B:$K,9,0)</f>
        <v>0</v>
      </c>
      <c r="M947" s="124">
        <f>VLOOKUP(B947,A股数据库20240206!$B:$K,10,0)</f>
        <v>0</v>
      </c>
    </row>
    <row r="948" spans="1:13" ht="18" customHeight="1" x14ac:dyDescent="0.15">
      <c r="A948" s="120" t="s">
        <v>11258</v>
      </c>
      <c r="B948" s="121" t="s">
        <v>6234</v>
      </c>
      <c r="C948" s="122">
        <v>79.53</v>
      </c>
      <c r="D948" s="123">
        <v>79.930000000000007</v>
      </c>
      <c r="E948" s="104" t="str">
        <f>VLOOKUP(B948,A股数据库20240206!$B:$K,2,0)</f>
        <v>大消费</v>
      </c>
      <c r="F948" s="104">
        <f>VLOOKUP(B948,A股数据库20240206!$B:$K,3,0)</f>
        <v>0</v>
      </c>
      <c r="G948" s="124">
        <f>VLOOKUP(B948,A股数据库20240206!$B:$K,4,0)</f>
        <v>0</v>
      </c>
      <c r="H948" s="124">
        <f>VLOOKUP(B948,A股数据库20240206!$B:$K,5,0)</f>
        <v>0</v>
      </c>
      <c r="I948" s="104" t="str">
        <f>VLOOKUP(B948,A股数据库20240206!$B:$K,6,0)</f>
        <v>食品饮料</v>
      </c>
      <c r="J948" s="104">
        <f>VLOOKUP(B948,A股数据库20240206!$B:$K,7,0)</f>
        <v>0</v>
      </c>
      <c r="K948" s="104">
        <f>VLOOKUP(B948,A股数据库20240206!$B:$K,8,0)</f>
        <v>0</v>
      </c>
      <c r="L948" s="124">
        <f>VLOOKUP(B948,A股数据库20240206!$B:$K,9,0)</f>
        <v>0</v>
      </c>
      <c r="M948" s="124">
        <f>VLOOKUP(B948,A股数据库20240206!$B:$K,10,0)</f>
        <v>0</v>
      </c>
    </row>
    <row r="949" spans="1:13" ht="18" customHeight="1" x14ac:dyDescent="0.15">
      <c r="A949" s="120" t="s">
        <v>11259</v>
      </c>
      <c r="B949" s="121" t="s">
        <v>7154</v>
      </c>
      <c r="C949" s="122">
        <v>79.489999999999995</v>
      </c>
      <c r="D949" s="123">
        <v>79.349999999999994</v>
      </c>
      <c r="E949" s="104" t="str">
        <f>VLOOKUP(B949,A股数据库20240206!$B:$K,2,0)</f>
        <v>医药生物</v>
      </c>
      <c r="F949" s="104">
        <f>VLOOKUP(B949,A股数据库20240206!$B:$K,3,0)</f>
        <v>0</v>
      </c>
      <c r="G949" s="124">
        <f>VLOOKUP(B949,A股数据库20240206!$B:$K,4,0)</f>
        <v>0</v>
      </c>
      <c r="H949" s="124">
        <f>VLOOKUP(B949,A股数据库20240206!$B:$K,5,0)</f>
        <v>0</v>
      </c>
      <c r="I949" s="104" t="str">
        <f>VLOOKUP(B949,A股数据库20240206!$B:$K,6,0)</f>
        <v>医药生物</v>
      </c>
      <c r="J949" s="104">
        <f>VLOOKUP(B949,A股数据库20240206!$B:$K,7,0)</f>
        <v>0</v>
      </c>
      <c r="K949" s="104">
        <f>VLOOKUP(B949,A股数据库20240206!$B:$K,8,0)</f>
        <v>0</v>
      </c>
      <c r="L949" s="124">
        <f>VLOOKUP(B949,A股数据库20240206!$B:$K,9,0)</f>
        <v>0</v>
      </c>
      <c r="M949" s="124">
        <f>VLOOKUP(B949,A股数据库20240206!$B:$K,10,0)</f>
        <v>0</v>
      </c>
    </row>
    <row r="950" spans="1:13" ht="18" customHeight="1" x14ac:dyDescent="0.15">
      <c r="A950" s="120" t="s">
        <v>11260</v>
      </c>
      <c r="B950" s="121" t="s">
        <v>6402</v>
      </c>
      <c r="C950" s="122">
        <v>79.47</v>
      </c>
      <c r="D950" s="123">
        <v>68.489999999999995</v>
      </c>
      <c r="E950" s="104" t="str">
        <f>VLOOKUP(B950,A股数据库20240206!$B:$K,2,0)</f>
        <v>大消费</v>
      </c>
      <c r="F950" s="104">
        <f>VLOOKUP(B950,A股数据库20240206!$B:$K,3,0)</f>
        <v>0</v>
      </c>
      <c r="G950" s="124">
        <f>VLOOKUP(B950,A股数据库20240206!$B:$K,4,0)</f>
        <v>0</v>
      </c>
      <c r="H950" s="124">
        <f>VLOOKUP(B950,A股数据库20240206!$B:$K,5,0)</f>
        <v>0</v>
      </c>
      <c r="I950" s="104" t="str">
        <f>VLOOKUP(B950,A股数据库20240206!$B:$K,6,0)</f>
        <v>纺织服饰</v>
      </c>
      <c r="J950" s="104">
        <f>VLOOKUP(B950,A股数据库20240206!$B:$K,7,0)</f>
        <v>0</v>
      </c>
      <c r="K950" s="104">
        <f>VLOOKUP(B950,A股数据库20240206!$B:$K,8,0)</f>
        <v>0</v>
      </c>
      <c r="L950" s="124">
        <f>VLOOKUP(B950,A股数据库20240206!$B:$K,9,0)</f>
        <v>0</v>
      </c>
      <c r="M950" s="124">
        <f>VLOOKUP(B950,A股数据库20240206!$B:$K,10,0)</f>
        <v>0</v>
      </c>
    </row>
    <row r="951" spans="1:13" ht="18" customHeight="1" x14ac:dyDescent="0.15">
      <c r="A951" s="120" t="s">
        <v>11261</v>
      </c>
      <c r="B951" s="121" t="s">
        <v>834</v>
      </c>
      <c r="C951" s="122">
        <v>79.430000000000007</v>
      </c>
      <c r="D951" s="123">
        <v>76.7</v>
      </c>
      <c r="E951" s="104" t="str">
        <f>VLOOKUP(B951,A股数据库20240206!$B:$K,2,0)</f>
        <v>医药生物</v>
      </c>
      <c r="F951" s="104">
        <f>VLOOKUP(B951,A股数据库20240206!$B:$K,3,0)</f>
        <v>0</v>
      </c>
      <c r="G951" s="124">
        <f>VLOOKUP(B951,A股数据库20240206!$B:$K,4,0)</f>
        <v>0</v>
      </c>
      <c r="H951" s="124">
        <f>VLOOKUP(B951,A股数据库20240206!$B:$K,5,0)</f>
        <v>0</v>
      </c>
      <c r="I951" s="104" t="str">
        <f>VLOOKUP(B951,A股数据库20240206!$B:$K,6,0)</f>
        <v>医药生物</v>
      </c>
      <c r="J951" s="104">
        <f>VLOOKUP(B951,A股数据库20240206!$B:$K,7,0)</f>
        <v>0</v>
      </c>
      <c r="K951" s="104">
        <f>VLOOKUP(B951,A股数据库20240206!$B:$K,8,0)</f>
        <v>0</v>
      </c>
      <c r="L951" s="124">
        <f>VLOOKUP(B951,A股数据库20240206!$B:$K,9,0)</f>
        <v>0</v>
      </c>
      <c r="M951" s="124">
        <f>VLOOKUP(B951,A股数据库20240206!$B:$K,10,0)</f>
        <v>0</v>
      </c>
    </row>
    <row r="952" spans="1:13" ht="18" customHeight="1" x14ac:dyDescent="0.15">
      <c r="A952" s="120" t="s">
        <v>11262</v>
      </c>
      <c r="B952" s="121" t="s">
        <v>2472</v>
      </c>
      <c r="C952" s="122">
        <v>79.42</v>
      </c>
      <c r="D952" s="123">
        <v>79.17</v>
      </c>
      <c r="E952" s="104" t="str">
        <f>VLOOKUP(B952,A股数据库20240206!$B:$K,2,0)</f>
        <v>大消费</v>
      </c>
      <c r="F952" s="104">
        <f>VLOOKUP(B952,A股数据库20240206!$B:$K,3,0)</f>
        <v>0</v>
      </c>
      <c r="G952" s="124">
        <f>VLOOKUP(B952,A股数据库20240206!$B:$K,4,0)</f>
        <v>0</v>
      </c>
      <c r="H952" s="124">
        <f>VLOOKUP(B952,A股数据库20240206!$B:$K,5,0)</f>
        <v>0</v>
      </c>
      <c r="I952" s="104" t="str">
        <f>VLOOKUP(B952,A股数据库20240206!$B:$K,6,0)</f>
        <v>商贸零售</v>
      </c>
      <c r="J952" s="104">
        <f>VLOOKUP(B952,A股数据库20240206!$B:$K,7,0)</f>
        <v>0</v>
      </c>
      <c r="K952" s="104">
        <f>VLOOKUP(B952,A股数据库20240206!$B:$K,8,0)</f>
        <v>0</v>
      </c>
      <c r="L952" s="124">
        <f>VLOOKUP(B952,A股数据库20240206!$B:$K,9,0)</f>
        <v>0</v>
      </c>
      <c r="M952" s="124">
        <f>VLOOKUP(B952,A股数据库20240206!$B:$K,10,0)</f>
        <v>0</v>
      </c>
    </row>
    <row r="953" spans="1:13" ht="18" customHeight="1" x14ac:dyDescent="0.15">
      <c r="A953" s="120" t="s">
        <v>11263</v>
      </c>
      <c r="B953" s="121" t="s">
        <v>7626</v>
      </c>
      <c r="C953" s="122">
        <v>79.400000000000006</v>
      </c>
      <c r="D953" s="123">
        <v>77.11</v>
      </c>
      <c r="E953" s="104" t="str">
        <f>VLOOKUP(B953,A股数据库20240206!$B:$K,2,0)</f>
        <v>军工</v>
      </c>
      <c r="F953" s="104" t="str">
        <f>VLOOKUP(B953,A股数据库20240206!$B:$K,3,0)</f>
        <v>大科技</v>
      </c>
      <c r="G953" s="124">
        <f>VLOOKUP(B953,A股数据库20240206!$B:$K,4,0)</f>
        <v>0</v>
      </c>
      <c r="H953" s="124">
        <f>VLOOKUP(B953,A股数据库20240206!$B:$K,5,0)</f>
        <v>0</v>
      </c>
      <c r="I953" s="104" t="str">
        <f>VLOOKUP(B953,A股数据库20240206!$B:$K,6,0)</f>
        <v>军工</v>
      </c>
      <c r="J953" s="104" t="str">
        <f>VLOOKUP(B953,A股数据库20240206!$B:$K,7,0)</f>
        <v>通信</v>
      </c>
      <c r="K953" s="104">
        <f>VLOOKUP(B953,A股数据库20240206!$B:$K,8,0)</f>
        <v>0</v>
      </c>
      <c r="L953" s="124">
        <f>VLOOKUP(B953,A股数据库20240206!$B:$K,9,0)</f>
        <v>0</v>
      </c>
      <c r="M953" s="124">
        <f>VLOOKUP(B953,A股数据库20240206!$B:$K,10,0)</f>
        <v>0</v>
      </c>
    </row>
    <row r="954" spans="1:13" ht="18" customHeight="1" x14ac:dyDescent="0.15">
      <c r="A954" s="120" t="s">
        <v>11264</v>
      </c>
      <c r="B954" s="121" t="s">
        <v>1376</v>
      </c>
      <c r="C954" s="122">
        <v>79.36</v>
      </c>
      <c r="D954" s="123">
        <v>92.05</v>
      </c>
      <c r="E954" s="104" t="str">
        <f>VLOOKUP(B954,A股数据库20240206!$B:$K,2,0)</f>
        <v>汽车产业</v>
      </c>
      <c r="F954" s="104">
        <f>VLOOKUP(B954,A股数据库20240206!$B:$K,3,0)</f>
        <v>0</v>
      </c>
      <c r="G954" s="124">
        <f>VLOOKUP(B954,A股数据库20240206!$B:$K,4,0)</f>
        <v>0</v>
      </c>
      <c r="H954" s="124">
        <f>VLOOKUP(B954,A股数据库20240206!$B:$K,5,0)</f>
        <v>0</v>
      </c>
      <c r="I954" s="104" t="str">
        <f>VLOOKUP(B954,A股数据库20240206!$B:$K,6,0)</f>
        <v>汽车产业</v>
      </c>
      <c r="J954" s="104">
        <f>VLOOKUP(B954,A股数据库20240206!$B:$K,7,0)</f>
        <v>0</v>
      </c>
      <c r="K954" s="104">
        <f>VLOOKUP(B954,A股数据库20240206!$B:$K,8,0)</f>
        <v>0</v>
      </c>
      <c r="L954" s="124">
        <f>VLOOKUP(B954,A股数据库20240206!$B:$K,9,0)</f>
        <v>0</v>
      </c>
      <c r="M954" s="124">
        <f>VLOOKUP(B954,A股数据库20240206!$B:$K,10,0)</f>
        <v>0</v>
      </c>
    </row>
    <row r="955" spans="1:13" ht="18" customHeight="1" x14ac:dyDescent="0.15">
      <c r="A955" s="120" t="s">
        <v>11265</v>
      </c>
      <c r="B955" s="121" t="s">
        <v>2276</v>
      </c>
      <c r="C955" s="122">
        <v>79.34</v>
      </c>
      <c r="D955" s="123">
        <v>85.89</v>
      </c>
      <c r="E955" s="104" t="str">
        <f>VLOOKUP(B955,A股数据库20240206!$B:$K,2,0)</f>
        <v>汽车产业</v>
      </c>
      <c r="F955" s="104">
        <f>VLOOKUP(B955,A股数据库20240206!$B:$K,3,0)</f>
        <v>0</v>
      </c>
      <c r="G955" s="124">
        <f>VLOOKUP(B955,A股数据库20240206!$B:$K,4,0)</f>
        <v>0</v>
      </c>
      <c r="H955" s="124">
        <f>VLOOKUP(B955,A股数据库20240206!$B:$K,5,0)</f>
        <v>0</v>
      </c>
      <c r="I955" s="104" t="str">
        <f>VLOOKUP(B955,A股数据库20240206!$B:$K,6,0)</f>
        <v>汽车产业</v>
      </c>
      <c r="J955" s="104">
        <f>VLOOKUP(B955,A股数据库20240206!$B:$K,7,0)</f>
        <v>0</v>
      </c>
      <c r="K955" s="104">
        <f>VLOOKUP(B955,A股数据库20240206!$B:$K,8,0)</f>
        <v>0</v>
      </c>
      <c r="L955" s="124">
        <f>VLOOKUP(B955,A股数据库20240206!$B:$K,9,0)</f>
        <v>0</v>
      </c>
      <c r="M955" s="124">
        <f>VLOOKUP(B955,A股数据库20240206!$B:$K,10,0)</f>
        <v>0</v>
      </c>
    </row>
    <row r="956" spans="1:13" ht="18" customHeight="1" x14ac:dyDescent="0.15">
      <c r="A956" s="120" t="s">
        <v>11266</v>
      </c>
      <c r="B956" s="121" t="s">
        <v>10131</v>
      </c>
      <c r="C956" s="122">
        <v>79.33</v>
      </c>
      <c r="D956" s="123">
        <v>94.21</v>
      </c>
      <c r="E956" s="104" t="str">
        <f>VLOOKUP(B956,A股数据库20240206!$B:$K,2,0)</f>
        <v>高端制造</v>
      </c>
      <c r="F956" s="104">
        <f>VLOOKUP(B956,A股数据库20240206!$B:$K,3,0)</f>
        <v>0</v>
      </c>
      <c r="G956" s="124">
        <f>VLOOKUP(B956,A股数据库20240206!$B:$K,4,0)</f>
        <v>0</v>
      </c>
      <c r="H956" s="124">
        <f>VLOOKUP(B956,A股数据库20240206!$B:$K,5,0)</f>
        <v>0</v>
      </c>
      <c r="I956" s="104" t="str">
        <f>VLOOKUP(B956,A股数据库20240206!$B:$K,6,0)</f>
        <v>机械</v>
      </c>
      <c r="J956" s="104">
        <f>VLOOKUP(B956,A股数据库20240206!$B:$K,7,0)</f>
        <v>0</v>
      </c>
      <c r="K956" s="104">
        <f>VLOOKUP(B956,A股数据库20240206!$B:$K,8,0)</f>
        <v>0</v>
      </c>
      <c r="L956" s="124">
        <f>VLOOKUP(B956,A股数据库20240206!$B:$K,9,0)</f>
        <v>0</v>
      </c>
      <c r="M956" s="124">
        <f>VLOOKUP(B956,A股数据库20240206!$B:$K,10,0)</f>
        <v>0</v>
      </c>
    </row>
    <row r="957" spans="1:13" ht="18" customHeight="1" x14ac:dyDescent="0.15">
      <c r="A957" s="120" t="s">
        <v>11267</v>
      </c>
      <c r="B957" s="121" t="s">
        <v>7404</v>
      </c>
      <c r="C957" s="122">
        <v>79.31</v>
      </c>
      <c r="D957" s="123">
        <v>66.849999999999994</v>
      </c>
      <c r="E957" s="104" t="str">
        <f>VLOOKUP(B957,A股数据库20240206!$B:$K,2,0)</f>
        <v>高端制造</v>
      </c>
      <c r="F957" s="104">
        <f>VLOOKUP(B957,A股数据库20240206!$B:$K,3,0)</f>
        <v>0</v>
      </c>
      <c r="G957" s="124">
        <f>VLOOKUP(B957,A股数据库20240206!$B:$K,4,0)</f>
        <v>0</v>
      </c>
      <c r="H957" s="124">
        <f>VLOOKUP(B957,A股数据库20240206!$B:$K,5,0)</f>
        <v>0</v>
      </c>
      <c r="I957" s="104" t="str">
        <f>VLOOKUP(B957,A股数据库20240206!$B:$K,6,0)</f>
        <v>机械</v>
      </c>
      <c r="J957" s="104" t="str">
        <f>VLOOKUP(B957,A股数据库20240206!$B:$K,7,0)</f>
        <v>核电核能</v>
      </c>
      <c r="K957" s="104">
        <f>VLOOKUP(B957,A股数据库20240206!$B:$K,8,0)</f>
        <v>0</v>
      </c>
      <c r="L957" s="124">
        <f>VLOOKUP(B957,A股数据库20240206!$B:$K,9,0)</f>
        <v>0</v>
      </c>
      <c r="M957" s="124">
        <f>VLOOKUP(B957,A股数据库20240206!$B:$K,10,0)</f>
        <v>0</v>
      </c>
    </row>
    <row r="958" spans="1:13" ht="18" customHeight="1" x14ac:dyDescent="0.15">
      <c r="A958" s="120" t="s">
        <v>11268</v>
      </c>
      <c r="B958" s="121" t="s">
        <v>7334</v>
      </c>
      <c r="C958" s="122">
        <v>79.31</v>
      </c>
      <c r="D958" s="123">
        <v>75.73</v>
      </c>
      <c r="E958" s="104" t="str">
        <f>VLOOKUP(B958,A股数据库20240206!$B:$K,2,0)</f>
        <v>周期</v>
      </c>
      <c r="F958" s="104">
        <f>VLOOKUP(B958,A股数据库20240206!$B:$K,3,0)</f>
        <v>0</v>
      </c>
      <c r="G958" s="124" t="str">
        <f>VLOOKUP(B958,A股数据库20240206!$B:$K,4,0)</f>
        <v>地产基建</v>
      </c>
      <c r="H958" s="124">
        <f>VLOOKUP(B958,A股数据库20240206!$B:$K,5,0)</f>
        <v>0</v>
      </c>
      <c r="I958" s="104" t="str">
        <f>VLOOKUP(B958,A股数据库20240206!$B:$K,6,0)</f>
        <v>钢铁</v>
      </c>
      <c r="J958" s="104">
        <f>VLOOKUP(B958,A股数据库20240206!$B:$K,7,0)</f>
        <v>0</v>
      </c>
      <c r="K958" s="104">
        <f>VLOOKUP(B958,A股数据库20240206!$B:$K,8,0)</f>
        <v>0</v>
      </c>
      <c r="L958" s="124">
        <f>VLOOKUP(B958,A股数据库20240206!$B:$K,9,0)</f>
        <v>0</v>
      </c>
      <c r="M958" s="124">
        <f>VLOOKUP(B958,A股数据库20240206!$B:$K,10,0)</f>
        <v>0</v>
      </c>
    </row>
    <row r="959" spans="1:13" ht="18" customHeight="1" x14ac:dyDescent="0.15">
      <c r="A959" s="120" t="s">
        <v>11269</v>
      </c>
      <c r="B959" s="121" t="s">
        <v>6578</v>
      </c>
      <c r="C959" s="122">
        <v>79.31</v>
      </c>
      <c r="D959" s="123">
        <v>75.17</v>
      </c>
      <c r="E959" s="104" t="str">
        <f>VLOOKUP(B959,A股数据库20240206!$B:$K,2,0)</f>
        <v>医药生物</v>
      </c>
      <c r="F959" s="104">
        <f>VLOOKUP(B959,A股数据库20240206!$B:$K,3,0)</f>
        <v>0</v>
      </c>
      <c r="G959" s="124">
        <f>VLOOKUP(B959,A股数据库20240206!$B:$K,4,0)</f>
        <v>0</v>
      </c>
      <c r="H959" s="124">
        <f>VLOOKUP(B959,A股数据库20240206!$B:$K,5,0)</f>
        <v>0</v>
      </c>
      <c r="I959" s="104" t="str">
        <f>VLOOKUP(B959,A股数据库20240206!$B:$K,6,0)</f>
        <v>医药生物</v>
      </c>
      <c r="J959" s="104">
        <f>VLOOKUP(B959,A股数据库20240206!$B:$K,7,0)</f>
        <v>0</v>
      </c>
      <c r="K959" s="104">
        <f>VLOOKUP(B959,A股数据库20240206!$B:$K,8,0)</f>
        <v>0</v>
      </c>
      <c r="L959" s="124">
        <f>VLOOKUP(B959,A股数据库20240206!$B:$K,9,0)</f>
        <v>0</v>
      </c>
      <c r="M959" s="124">
        <f>VLOOKUP(B959,A股数据库20240206!$B:$K,10,0)</f>
        <v>0</v>
      </c>
    </row>
    <row r="960" spans="1:13" ht="18" customHeight="1" x14ac:dyDescent="0.15">
      <c r="A960" s="120" t="s">
        <v>11270</v>
      </c>
      <c r="B960" s="121" t="s">
        <v>8768</v>
      </c>
      <c r="C960" s="122">
        <v>79.180000000000007</v>
      </c>
      <c r="D960" s="123">
        <v>87.21</v>
      </c>
      <c r="E960" s="104" t="str">
        <f>VLOOKUP(B960,A股数据库20240206!$B:$K,2,0)</f>
        <v>大消费</v>
      </c>
      <c r="F960" s="104">
        <f>VLOOKUP(B960,A股数据库20240206!$B:$K,3,0)</f>
        <v>0</v>
      </c>
      <c r="G960" s="124">
        <f>VLOOKUP(B960,A股数据库20240206!$B:$K,4,0)</f>
        <v>0</v>
      </c>
      <c r="H960" s="124">
        <f>VLOOKUP(B960,A股数据库20240206!$B:$K,5,0)</f>
        <v>0</v>
      </c>
      <c r="I960" s="104" t="str">
        <f>VLOOKUP(B960,A股数据库20240206!$B:$K,6,0)</f>
        <v>家电</v>
      </c>
      <c r="J960" s="104">
        <f>VLOOKUP(B960,A股数据库20240206!$B:$K,7,0)</f>
        <v>0</v>
      </c>
      <c r="K960" s="104">
        <f>VLOOKUP(B960,A股数据库20240206!$B:$K,8,0)</f>
        <v>0</v>
      </c>
      <c r="L960" s="124">
        <f>VLOOKUP(B960,A股数据库20240206!$B:$K,9,0)</f>
        <v>0</v>
      </c>
      <c r="M960" s="124">
        <f>VLOOKUP(B960,A股数据库20240206!$B:$K,10,0)</f>
        <v>0</v>
      </c>
    </row>
    <row r="961" spans="1:13" ht="18" customHeight="1" x14ac:dyDescent="0.15">
      <c r="A961" s="120" t="s">
        <v>11271</v>
      </c>
      <c r="B961" s="121" t="s">
        <v>7766</v>
      </c>
      <c r="C961" s="122">
        <v>79.11</v>
      </c>
      <c r="D961" s="123">
        <v>80.77</v>
      </c>
      <c r="E961" s="104" t="str">
        <f>VLOOKUP(B961,A股数据库20240206!$B:$K,2,0)</f>
        <v>大金融</v>
      </c>
      <c r="F961" s="104">
        <f>VLOOKUP(B961,A股数据库20240206!$B:$K,3,0)</f>
        <v>0</v>
      </c>
      <c r="G961" s="124">
        <f>VLOOKUP(B961,A股数据库20240206!$B:$K,4,0)</f>
        <v>0</v>
      </c>
      <c r="H961" s="124">
        <f>VLOOKUP(B961,A股数据库20240206!$B:$K,5,0)</f>
        <v>0</v>
      </c>
      <c r="I961" s="104" t="str">
        <f>VLOOKUP(B961,A股数据库20240206!$B:$K,6,0)</f>
        <v>大金融</v>
      </c>
      <c r="J961" s="104">
        <f>VLOOKUP(B961,A股数据库20240206!$B:$K,7,0)</f>
        <v>0</v>
      </c>
      <c r="K961" s="104">
        <f>VLOOKUP(B961,A股数据库20240206!$B:$K,8,0)</f>
        <v>0</v>
      </c>
      <c r="L961" s="124">
        <f>VLOOKUP(B961,A股数据库20240206!$B:$K,9,0)</f>
        <v>0</v>
      </c>
      <c r="M961" s="124">
        <f>VLOOKUP(B961,A股数据库20240206!$B:$K,10,0)</f>
        <v>0</v>
      </c>
    </row>
    <row r="962" spans="1:13" ht="18" customHeight="1" x14ac:dyDescent="0.15">
      <c r="A962" s="120" t="s">
        <v>11272</v>
      </c>
      <c r="B962" s="121" t="s">
        <v>502</v>
      </c>
      <c r="C962" s="122">
        <v>79.099999999999994</v>
      </c>
      <c r="D962" s="123">
        <v>68.73</v>
      </c>
      <c r="E962" s="104" t="str">
        <f>VLOOKUP(B962,A股数据库20240206!$B:$K,2,0)</f>
        <v>周期</v>
      </c>
      <c r="F962" s="104">
        <f>VLOOKUP(B962,A股数据库20240206!$B:$K,3,0)</f>
        <v>0</v>
      </c>
      <c r="G962" s="124">
        <f>VLOOKUP(B962,A股数据库20240206!$B:$K,4,0)</f>
        <v>0</v>
      </c>
      <c r="H962" s="124">
        <f>VLOOKUP(B962,A股数据库20240206!$B:$K,5,0)</f>
        <v>0</v>
      </c>
      <c r="I962" s="104" t="str">
        <f>VLOOKUP(B962,A股数据库20240206!$B:$K,6,0)</f>
        <v>有色金属</v>
      </c>
      <c r="J962" s="104">
        <f>VLOOKUP(B962,A股数据库20240206!$B:$K,7,0)</f>
        <v>0</v>
      </c>
      <c r="K962" s="104">
        <f>VLOOKUP(B962,A股数据库20240206!$B:$K,8,0)</f>
        <v>0</v>
      </c>
      <c r="L962" s="124">
        <f>VLOOKUP(B962,A股数据库20240206!$B:$K,9,0)</f>
        <v>0</v>
      </c>
      <c r="M962" s="124">
        <f>VLOOKUP(B962,A股数据库20240206!$B:$K,10,0)</f>
        <v>0</v>
      </c>
    </row>
    <row r="963" spans="1:13" ht="18" customHeight="1" x14ac:dyDescent="0.15">
      <c r="A963" s="120" t="s">
        <v>11273</v>
      </c>
      <c r="B963" s="121" t="s">
        <v>3580</v>
      </c>
      <c r="C963" s="122">
        <v>79.099999999999994</v>
      </c>
      <c r="D963" s="123">
        <v>72.98</v>
      </c>
      <c r="E963" s="104" t="str">
        <f>VLOOKUP(B963,A股数据库20240206!$B:$K,2,0)</f>
        <v>大消费</v>
      </c>
      <c r="F963" s="104" t="str">
        <f>VLOOKUP(B963,A股数据库20240206!$B:$K,3,0)</f>
        <v>大科技</v>
      </c>
      <c r="G963" s="124">
        <f>VLOOKUP(B963,A股数据库20240206!$B:$K,4,0)</f>
        <v>0</v>
      </c>
      <c r="H963" s="124">
        <f>VLOOKUP(B963,A股数据库20240206!$B:$K,5,0)</f>
        <v>0</v>
      </c>
      <c r="I963" s="104" t="str">
        <f>VLOOKUP(B963,A股数据库20240206!$B:$K,6,0)</f>
        <v>假期经济</v>
      </c>
      <c r="J963" s="104" t="str">
        <f>VLOOKUP(B963,A股数据库20240206!$B:$K,7,0)</f>
        <v>传媒</v>
      </c>
      <c r="K963" s="104">
        <f>VLOOKUP(B963,A股数据库20240206!$B:$K,8,0)</f>
        <v>0</v>
      </c>
      <c r="L963" s="124">
        <f>VLOOKUP(B963,A股数据库20240206!$B:$K,9,0)</f>
        <v>0</v>
      </c>
      <c r="M963" s="124">
        <f>VLOOKUP(B963,A股数据库20240206!$B:$K,10,0)</f>
        <v>0</v>
      </c>
    </row>
    <row r="964" spans="1:13" ht="18" customHeight="1" x14ac:dyDescent="0.15">
      <c r="A964" s="120" t="s">
        <v>11274</v>
      </c>
      <c r="B964" s="121" t="s">
        <v>2214</v>
      </c>
      <c r="C964" s="122">
        <v>79.040000000000006</v>
      </c>
      <c r="D964" s="123">
        <v>74.5</v>
      </c>
      <c r="E964" s="104" t="str">
        <f>VLOOKUP(B964,A股数据库20240206!$B:$K,2,0)</f>
        <v>大消费</v>
      </c>
      <c r="F964" s="104">
        <f>VLOOKUP(B964,A股数据库20240206!$B:$K,3,0)</f>
        <v>0</v>
      </c>
      <c r="G964" s="124">
        <f>VLOOKUP(B964,A股数据库20240206!$B:$K,4,0)</f>
        <v>0</v>
      </c>
      <c r="H964" s="124">
        <f>VLOOKUP(B964,A股数据库20240206!$B:$K,5,0)</f>
        <v>0</v>
      </c>
      <c r="I964" s="104" t="str">
        <f>VLOOKUP(B964,A股数据库20240206!$B:$K,6,0)</f>
        <v>纺织服饰</v>
      </c>
      <c r="J964" s="104" t="str">
        <f>VLOOKUP(B964,A股数据库20240206!$B:$K,7,0)</f>
        <v>电商</v>
      </c>
      <c r="K964" s="104">
        <f>VLOOKUP(B964,A股数据库20240206!$B:$K,8,0)</f>
        <v>0</v>
      </c>
      <c r="L964" s="124">
        <f>VLOOKUP(B964,A股数据库20240206!$B:$K,9,0)</f>
        <v>0</v>
      </c>
      <c r="M964" s="124">
        <f>VLOOKUP(B964,A股数据库20240206!$B:$K,10,0)</f>
        <v>0</v>
      </c>
    </row>
    <row r="965" spans="1:13" ht="18" customHeight="1" x14ac:dyDescent="0.15">
      <c r="A965" s="120" t="s">
        <v>11275</v>
      </c>
      <c r="B965" s="121" t="s">
        <v>3134</v>
      </c>
      <c r="C965" s="122">
        <v>79.03</v>
      </c>
      <c r="D965" s="123">
        <v>82.72</v>
      </c>
      <c r="E965" s="104" t="str">
        <f>VLOOKUP(B965,A股数据库20240206!$B:$K,2,0)</f>
        <v>医药生物</v>
      </c>
      <c r="F965" s="104">
        <f>VLOOKUP(B965,A股数据库20240206!$B:$K,3,0)</f>
        <v>0</v>
      </c>
      <c r="G965" s="124">
        <f>VLOOKUP(B965,A股数据库20240206!$B:$K,4,0)</f>
        <v>0</v>
      </c>
      <c r="H965" s="124">
        <f>VLOOKUP(B965,A股数据库20240206!$B:$K,5,0)</f>
        <v>0</v>
      </c>
      <c r="I965" s="104" t="str">
        <f>VLOOKUP(B965,A股数据库20240206!$B:$K,6,0)</f>
        <v>医药生物</v>
      </c>
      <c r="J965" s="104" t="str">
        <f>VLOOKUP(B965,A股数据库20240206!$B:$K,7,0)</f>
        <v>美容护理</v>
      </c>
      <c r="K965" s="104">
        <f>VLOOKUP(B965,A股数据库20240206!$B:$K,8,0)</f>
        <v>0</v>
      </c>
      <c r="L965" s="124">
        <f>VLOOKUP(B965,A股数据库20240206!$B:$K,9,0)</f>
        <v>0</v>
      </c>
      <c r="M965" s="124">
        <f>VLOOKUP(B965,A股数据库20240206!$B:$K,10,0)</f>
        <v>0</v>
      </c>
    </row>
    <row r="966" spans="1:13" ht="18" customHeight="1" x14ac:dyDescent="0.15">
      <c r="A966" s="120" t="s">
        <v>11276</v>
      </c>
      <c r="B966" s="121" t="s">
        <v>1662</v>
      </c>
      <c r="C966" s="122">
        <v>79.010000000000005</v>
      </c>
      <c r="D966" s="123">
        <v>79.11</v>
      </c>
      <c r="E966" s="104" t="str">
        <f>VLOOKUP(B966,A股数据库20240206!$B:$K,2,0)</f>
        <v>周期</v>
      </c>
      <c r="F966" s="104" t="str">
        <f>VLOOKUP(B966,A股数据库20240206!$B:$K,3,0)</f>
        <v>新能源</v>
      </c>
      <c r="G966" s="124">
        <f>VLOOKUP(B966,A股数据库20240206!$B:$K,4,0)</f>
        <v>0</v>
      </c>
      <c r="H966" s="124">
        <f>VLOOKUP(B966,A股数据库20240206!$B:$K,5,0)</f>
        <v>0</v>
      </c>
      <c r="I966" s="104" t="str">
        <f>VLOOKUP(B966,A股数据库20240206!$B:$K,6,0)</f>
        <v>化工</v>
      </c>
      <c r="J966" s="104" t="str">
        <f>VLOOKUP(B966,A股数据库20240206!$B:$K,7,0)</f>
        <v>氢能源</v>
      </c>
      <c r="K966" s="104">
        <f>VLOOKUP(B966,A股数据库20240206!$B:$K,8,0)</f>
        <v>0</v>
      </c>
      <c r="L966" s="124">
        <f>VLOOKUP(B966,A股数据库20240206!$B:$K,9,0)</f>
        <v>0</v>
      </c>
      <c r="M966" s="124">
        <f>VLOOKUP(B966,A股数据库20240206!$B:$K,10,0)</f>
        <v>0</v>
      </c>
    </row>
    <row r="967" spans="1:13" ht="18" customHeight="1" x14ac:dyDescent="0.15">
      <c r="A967" s="120" t="s">
        <v>11277</v>
      </c>
      <c r="B967" s="121" t="s">
        <v>518</v>
      </c>
      <c r="C967" s="122">
        <v>79</v>
      </c>
      <c r="D967" s="123">
        <v>70.900000000000006</v>
      </c>
      <c r="E967" s="104" t="str">
        <f>VLOOKUP(B967,A股数据库20240206!$B:$K,2,0)</f>
        <v>地产基建</v>
      </c>
      <c r="F967" s="104">
        <f>VLOOKUP(B967,A股数据库20240206!$B:$K,3,0)</f>
        <v>0</v>
      </c>
      <c r="G967" s="124">
        <f>VLOOKUP(B967,A股数据库20240206!$B:$K,4,0)</f>
        <v>0</v>
      </c>
      <c r="H967" s="124">
        <f>VLOOKUP(B967,A股数据库20240206!$B:$K,5,0)</f>
        <v>0</v>
      </c>
      <c r="I967" s="104" t="str">
        <f>VLOOKUP(B967,A股数据库20240206!$B:$K,6,0)</f>
        <v>基建</v>
      </c>
      <c r="J967" s="104">
        <f>VLOOKUP(B967,A股数据库20240206!$B:$K,7,0)</f>
        <v>0</v>
      </c>
      <c r="K967" s="104">
        <f>VLOOKUP(B967,A股数据库20240206!$B:$K,8,0)</f>
        <v>0</v>
      </c>
      <c r="L967" s="124">
        <f>VLOOKUP(B967,A股数据库20240206!$B:$K,9,0)</f>
        <v>0</v>
      </c>
      <c r="M967" s="124">
        <f>VLOOKUP(B967,A股数据库20240206!$B:$K,10,0)</f>
        <v>0</v>
      </c>
    </row>
    <row r="968" spans="1:13" ht="18" customHeight="1" x14ac:dyDescent="0.15">
      <c r="A968" s="120" t="s">
        <v>11278</v>
      </c>
      <c r="B968" s="121" t="s">
        <v>7484</v>
      </c>
      <c r="C968" s="122">
        <v>78.989999999999995</v>
      </c>
      <c r="D968" s="123">
        <v>59.95</v>
      </c>
      <c r="E968" s="104" t="str">
        <f>VLOOKUP(B968,A股数据库20240206!$B:$K,2,0)</f>
        <v>地产基建</v>
      </c>
      <c r="F968" s="104" t="str">
        <f>VLOOKUP(B968,A股数据库20240206!$B:$K,3,0)</f>
        <v>新能源</v>
      </c>
      <c r="G968" s="124">
        <f>VLOOKUP(B968,A股数据库20240206!$B:$K,4,0)</f>
        <v>0</v>
      </c>
      <c r="H968" s="124">
        <f>VLOOKUP(B968,A股数据库20240206!$B:$K,5,0)</f>
        <v>0</v>
      </c>
      <c r="I968" s="104" t="str">
        <f>VLOOKUP(B968,A股数据库20240206!$B:$K,6,0)</f>
        <v>基建</v>
      </c>
      <c r="J968" s="104" t="str">
        <f>VLOOKUP(B968,A股数据库20240206!$B:$K,7,0)</f>
        <v>氢能源</v>
      </c>
      <c r="K968" s="104">
        <f>VLOOKUP(B968,A股数据库20240206!$B:$K,8,0)</f>
        <v>0</v>
      </c>
      <c r="L968" s="124">
        <f>VLOOKUP(B968,A股数据库20240206!$B:$K,9,0)</f>
        <v>0</v>
      </c>
      <c r="M968" s="124">
        <f>VLOOKUP(B968,A股数据库20240206!$B:$K,10,0)</f>
        <v>0</v>
      </c>
    </row>
    <row r="969" spans="1:13" ht="18" customHeight="1" x14ac:dyDescent="0.15">
      <c r="A969" s="120" t="s">
        <v>11279</v>
      </c>
      <c r="B969" s="121" t="s">
        <v>814</v>
      </c>
      <c r="C969" s="122">
        <v>78.97</v>
      </c>
      <c r="D969" s="123">
        <v>77.91</v>
      </c>
      <c r="E969" s="104" t="str">
        <f>VLOOKUP(B969,A股数据库20240206!$B:$K,2,0)</f>
        <v>周期</v>
      </c>
      <c r="F969" s="104">
        <f>VLOOKUP(B969,A股数据库20240206!$B:$K,3,0)</f>
        <v>0</v>
      </c>
      <c r="G969" s="124" t="str">
        <f>VLOOKUP(B969,A股数据库20240206!$B:$K,4,0)</f>
        <v>乡村振兴</v>
      </c>
      <c r="H969" s="124">
        <f>VLOOKUP(B969,A股数据库20240206!$B:$K,5,0)</f>
        <v>0</v>
      </c>
      <c r="I969" s="104" t="str">
        <f>VLOOKUP(B969,A股数据库20240206!$B:$K,6,0)</f>
        <v>化工</v>
      </c>
      <c r="J969" s="104">
        <f>VLOOKUP(B969,A股数据库20240206!$B:$K,7,0)</f>
        <v>0</v>
      </c>
      <c r="K969" s="104">
        <f>VLOOKUP(B969,A股数据库20240206!$B:$K,8,0)</f>
        <v>0</v>
      </c>
      <c r="L969" s="124" t="str">
        <f>VLOOKUP(B969,A股数据库20240206!$B:$K,9,0)</f>
        <v>乡村振兴</v>
      </c>
      <c r="M969" s="124">
        <f>VLOOKUP(B969,A股数据库20240206!$B:$K,10,0)</f>
        <v>0</v>
      </c>
    </row>
    <row r="970" spans="1:13" ht="18" customHeight="1" x14ac:dyDescent="0.15">
      <c r="A970" s="120" t="s">
        <v>11280</v>
      </c>
      <c r="B970" s="121" t="s">
        <v>7076</v>
      </c>
      <c r="C970" s="122">
        <v>78.95</v>
      </c>
      <c r="D970" s="123">
        <v>29.8</v>
      </c>
      <c r="E970" s="104" t="str">
        <f>VLOOKUP(B970,A股数据库20240206!$B:$K,2,0)</f>
        <v>汽车产业</v>
      </c>
      <c r="F970" s="104">
        <f>VLOOKUP(B970,A股数据库20240206!$B:$K,3,0)</f>
        <v>0</v>
      </c>
      <c r="G970" s="124">
        <f>VLOOKUP(B970,A股数据库20240206!$B:$K,4,0)</f>
        <v>0</v>
      </c>
      <c r="H970" s="124">
        <f>VLOOKUP(B970,A股数据库20240206!$B:$K,5,0)</f>
        <v>0</v>
      </c>
      <c r="I970" s="104" t="str">
        <f>VLOOKUP(B970,A股数据库20240206!$B:$K,6,0)</f>
        <v>汽车产业</v>
      </c>
      <c r="J970" s="104">
        <f>VLOOKUP(B970,A股数据库20240206!$B:$K,7,0)</f>
        <v>0</v>
      </c>
      <c r="K970" s="104">
        <f>VLOOKUP(B970,A股数据库20240206!$B:$K,8,0)</f>
        <v>0</v>
      </c>
      <c r="L970" s="124">
        <f>VLOOKUP(B970,A股数据库20240206!$B:$K,9,0)</f>
        <v>0</v>
      </c>
      <c r="M970" s="124">
        <f>VLOOKUP(B970,A股数据库20240206!$B:$K,10,0)</f>
        <v>0</v>
      </c>
    </row>
    <row r="971" spans="1:13" ht="18" customHeight="1" x14ac:dyDescent="0.15">
      <c r="A971" s="120" t="s">
        <v>11281</v>
      </c>
      <c r="B971" s="121" t="s">
        <v>2066</v>
      </c>
      <c r="C971" s="122">
        <v>78.95</v>
      </c>
      <c r="D971" s="123">
        <v>71.41</v>
      </c>
      <c r="E971" s="104" t="str">
        <f>VLOOKUP(B971,A股数据库20240206!$B:$K,2,0)</f>
        <v>大科技</v>
      </c>
      <c r="F971" s="104">
        <f>VLOOKUP(B971,A股数据库20240206!$B:$K,3,0)</f>
        <v>0</v>
      </c>
      <c r="G971" s="124">
        <f>VLOOKUP(B971,A股数据库20240206!$B:$K,4,0)</f>
        <v>0</v>
      </c>
      <c r="H971" s="124">
        <f>VLOOKUP(B971,A股数据库20240206!$B:$K,5,0)</f>
        <v>0</v>
      </c>
      <c r="I971" s="104" t="str">
        <f>VLOOKUP(B971,A股数据库20240206!$B:$K,6,0)</f>
        <v>电子</v>
      </c>
      <c r="J971" s="104">
        <f>VLOOKUP(B971,A股数据库20240206!$B:$K,7,0)</f>
        <v>0</v>
      </c>
      <c r="K971" s="104">
        <f>VLOOKUP(B971,A股数据库20240206!$B:$K,8,0)</f>
        <v>0</v>
      </c>
      <c r="L971" s="124">
        <f>VLOOKUP(B971,A股数据库20240206!$B:$K,9,0)</f>
        <v>0</v>
      </c>
      <c r="M971" s="124">
        <f>VLOOKUP(B971,A股数据库20240206!$B:$K,10,0)</f>
        <v>0</v>
      </c>
    </row>
    <row r="972" spans="1:13" ht="18" customHeight="1" x14ac:dyDescent="0.15">
      <c r="A972" s="120" t="s">
        <v>11282</v>
      </c>
      <c r="B972" s="121" t="s">
        <v>334</v>
      </c>
      <c r="C972" s="122">
        <v>78.900000000000006</v>
      </c>
      <c r="D972" s="123">
        <v>56.1</v>
      </c>
      <c r="E972" s="104" t="str">
        <f>VLOOKUP(B972,A股数据库20240206!$B:$K,2,0)</f>
        <v>大金融</v>
      </c>
      <c r="F972" s="104">
        <f>VLOOKUP(B972,A股数据库20240206!$B:$K,3,0)</f>
        <v>0</v>
      </c>
      <c r="G972" s="124">
        <f>VLOOKUP(B972,A股数据库20240206!$B:$K,4,0)</f>
        <v>0</v>
      </c>
      <c r="H972" s="124">
        <f>VLOOKUP(B972,A股数据库20240206!$B:$K,5,0)</f>
        <v>0</v>
      </c>
      <c r="I972" s="104" t="str">
        <f>VLOOKUP(B972,A股数据库20240206!$B:$K,6,0)</f>
        <v>大金融</v>
      </c>
      <c r="J972" s="104">
        <f>VLOOKUP(B972,A股数据库20240206!$B:$K,7,0)</f>
        <v>0</v>
      </c>
      <c r="K972" s="104">
        <f>VLOOKUP(B972,A股数据库20240206!$B:$K,8,0)</f>
        <v>0</v>
      </c>
      <c r="L972" s="124">
        <f>VLOOKUP(B972,A股数据库20240206!$B:$K,9,0)</f>
        <v>0</v>
      </c>
      <c r="M972" s="124">
        <f>VLOOKUP(B972,A股数据库20240206!$B:$K,10,0)</f>
        <v>0</v>
      </c>
    </row>
    <row r="973" spans="1:13" ht="18" customHeight="1" x14ac:dyDescent="0.15">
      <c r="A973" s="120" t="s">
        <v>11283</v>
      </c>
      <c r="B973" s="121" t="s">
        <v>7712</v>
      </c>
      <c r="C973" s="122">
        <v>78.89</v>
      </c>
      <c r="D973" s="123">
        <v>79.91</v>
      </c>
      <c r="E973" s="104" t="str">
        <f>VLOOKUP(B973,A股数据库20240206!$B:$K,2,0)</f>
        <v>大科技</v>
      </c>
      <c r="F973" s="104">
        <f>VLOOKUP(B973,A股数据库20240206!$B:$K,3,0)</f>
        <v>0</v>
      </c>
      <c r="G973" s="124">
        <f>VLOOKUP(B973,A股数据库20240206!$B:$K,4,0)</f>
        <v>0</v>
      </c>
      <c r="H973" s="124">
        <f>VLOOKUP(B973,A股数据库20240206!$B:$K,5,0)</f>
        <v>0</v>
      </c>
      <c r="I973" s="104" t="str">
        <f>VLOOKUP(B973,A股数据库20240206!$B:$K,6,0)</f>
        <v>传媒</v>
      </c>
      <c r="J973" s="104">
        <f>VLOOKUP(B973,A股数据库20240206!$B:$K,7,0)</f>
        <v>0</v>
      </c>
      <c r="K973" s="104">
        <f>VLOOKUP(B973,A股数据库20240206!$B:$K,8,0)</f>
        <v>0</v>
      </c>
      <c r="L973" s="124">
        <f>VLOOKUP(B973,A股数据库20240206!$B:$K,9,0)</f>
        <v>0</v>
      </c>
      <c r="M973" s="124">
        <f>VLOOKUP(B973,A股数据库20240206!$B:$K,10,0)</f>
        <v>0</v>
      </c>
    </row>
    <row r="974" spans="1:13" ht="18" customHeight="1" x14ac:dyDescent="0.15">
      <c r="A974" s="120" t="s">
        <v>11284</v>
      </c>
      <c r="B974" s="121" t="s">
        <v>152</v>
      </c>
      <c r="C974" s="122">
        <v>78.819999999999993</v>
      </c>
      <c r="D974" s="123">
        <v>81.81</v>
      </c>
      <c r="E974" s="104" t="str">
        <f>VLOOKUP(B974,A股数据库20240206!$B:$K,2,0)</f>
        <v>地产基建</v>
      </c>
      <c r="F974" s="104">
        <f>VLOOKUP(B974,A股数据库20240206!$B:$K,3,0)</f>
        <v>0</v>
      </c>
      <c r="G974" s="124">
        <f>VLOOKUP(B974,A股数据库20240206!$B:$K,4,0)</f>
        <v>0</v>
      </c>
      <c r="H974" s="124">
        <f>VLOOKUP(B974,A股数据库20240206!$B:$K,5,0)</f>
        <v>0</v>
      </c>
      <c r="I974" s="104" t="str">
        <f>VLOOKUP(B974,A股数据库20240206!$B:$K,6,0)</f>
        <v>房地产</v>
      </c>
      <c r="J974" s="104">
        <f>VLOOKUP(B974,A股数据库20240206!$B:$K,7,0)</f>
        <v>0</v>
      </c>
      <c r="K974" s="104">
        <f>VLOOKUP(B974,A股数据库20240206!$B:$K,8,0)</f>
        <v>0</v>
      </c>
      <c r="L974" s="124">
        <f>VLOOKUP(B974,A股数据库20240206!$B:$K,9,0)</f>
        <v>0</v>
      </c>
      <c r="M974" s="124">
        <f>VLOOKUP(B974,A股数据库20240206!$B:$K,10,0)</f>
        <v>0</v>
      </c>
    </row>
    <row r="975" spans="1:13" ht="18" customHeight="1" x14ac:dyDescent="0.15">
      <c r="A975" s="120" t="s">
        <v>11285</v>
      </c>
      <c r="B975" s="121" t="s">
        <v>6058</v>
      </c>
      <c r="C975" s="122">
        <v>78.790000000000006</v>
      </c>
      <c r="D975" s="123">
        <v>76.84</v>
      </c>
      <c r="E975" s="104" t="str">
        <f>VLOOKUP(B975,A股数据库20240206!$B:$K,2,0)</f>
        <v>公用事业</v>
      </c>
      <c r="F975" s="104">
        <f>VLOOKUP(B975,A股数据库20240206!$B:$K,3,0)</f>
        <v>0</v>
      </c>
      <c r="G975" s="124">
        <f>VLOOKUP(B975,A股数据库20240206!$B:$K,4,0)</f>
        <v>0</v>
      </c>
      <c r="H975" s="124">
        <f>VLOOKUP(B975,A股数据库20240206!$B:$K,5,0)</f>
        <v>0</v>
      </c>
      <c r="I975" s="104" t="str">
        <f>VLOOKUP(B975,A股数据库20240206!$B:$K,6,0)</f>
        <v>节能环保</v>
      </c>
      <c r="J975" s="104">
        <f>VLOOKUP(B975,A股数据库20240206!$B:$K,7,0)</f>
        <v>0</v>
      </c>
      <c r="K975" s="104">
        <f>VLOOKUP(B975,A股数据库20240206!$B:$K,8,0)</f>
        <v>0</v>
      </c>
      <c r="L975" s="124">
        <f>VLOOKUP(B975,A股数据库20240206!$B:$K,9,0)</f>
        <v>0</v>
      </c>
      <c r="M975" s="124">
        <f>VLOOKUP(B975,A股数据库20240206!$B:$K,10,0)</f>
        <v>0</v>
      </c>
    </row>
    <row r="976" spans="1:13" ht="18" customHeight="1" x14ac:dyDescent="0.15">
      <c r="A976" s="120" t="s">
        <v>11286</v>
      </c>
      <c r="B976" s="121" t="s">
        <v>3202</v>
      </c>
      <c r="C976" s="122">
        <v>78.77</v>
      </c>
      <c r="D976" s="123">
        <v>67.459999999999994</v>
      </c>
      <c r="E976" s="104" t="str">
        <f>VLOOKUP(B976,A股数据库20240206!$B:$K,2,0)</f>
        <v>大科技</v>
      </c>
      <c r="F976" s="104">
        <f>VLOOKUP(B976,A股数据库20240206!$B:$K,3,0)</f>
        <v>0</v>
      </c>
      <c r="G976" s="124">
        <f>VLOOKUP(B976,A股数据库20240206!$B:$K,4,0)</f>
        <v>0</v>
      </c>
      <c r="H976" s="124">
        <f>VLOOKUP(B976,A股数据库20240206!$B:$K,5,0)</f>
        <v>0</v>
      </c>
      <c r="I976" s="104" t="str">
        <f>VLOOKUP(B976,A股数据库20240206!$B:$K,6,0)</f>
        <v>传媒</v>
      </c>
      <c r="J976" s="104">
        <f>VLOOKUP(B976,A股数据库20240206!$B:$K,7,0)</f>
        <v>0</v>
      </c>
      <c r="K976" s="104">
        <f>VLOOKUP(B976,A股数据库20240206!$B:$K,8,0)</f>
        <v>0</v>
      </c>
      <c r="L976" s="124">
        <f>VLOOKUP(B976,A股数据库20240206!$B:$K,9,0)</f>
        <v>0</v>
      </c>
      <c r="M976" s="124">
        <f>VLOOKUP(B976,A股数据库20240206!$B:$K,10,0)</f>
        <v>0</v>
      </c>
    </row>
    <row r="977" spans="1:13" ht="18" customHeight="1" x14ac:dyDescent="0.15">
      <c r="A977" s="120" t="s">
        <v>11287</v>
      </c>
      <c r="B977" s="121" t="s">
        <v>7596</v>
      </c>
      <c r="C977" s="122">
        <v>78.760000000000005</v>
      </c>
      <c r="D977" s="123">
        <v>75.73</v>
      </c>
      <c r="E977" s="104" t="str">
        <f>VLOOKUP(B977,A股数据库20240206!$B:$K,2,0)</f>
        <v>新能源</v>
      </c>
      <c r="F977" s="104">
        <f>VLOOKUP(B977,A股数据库20240206!$B:$K,3,0)</f>
        <v>0</v>
      </c>
      <c r="G977" s="124" t="str">
        <f>VLOOKUP(B977,A股数据库20240206!$B:$K,4,0)</f>
        <v>公用事业</v>
      </c>
      <c r="H977" s="124">
        <f>VLOOKUP(B977,A股数据库20240206!$B:$K,5,0)</f>
        <v>0</v>
      </c>
      <c r="I977" s="104" t="str">
        <f>VLOOKUP(B977,A股数据库20240206!$B:$K,6,0)</f>
        <v>风电</v>
      </c>
      <c r="J977" s="104" t="str">
        <f>VLOOKUP(B977,A股数据库20240206!$B:$K,7,0)</f>
        <v>光伏</v>
      </c>
      <c r="K977" s="104">
        <f>VLOOKUP(B977,A股数据库20240206!$B:$K,8,0)</f>
        <v>0</v>
      </c>
      <c r="L977" s="124" t="str">
        <f>VLOOKUP(B977,A股数据库20240206!$B:$K,9,0)</f>
        <v>电力</v>
      </c>
      <c r="M977" s="124">
        <f>VLOOKUP(B977,A股数据库20240206!$B:$K,10,0)</f>
        <v>0</v>
      </c>
    </row>
    <row r="978" spans="1:13" ht="18" customHeight="1" x14ac:dyDescent="0.15">
      <c r="A978" s="120" t="s">
        <v>11288</v>
      </c>
      <c r="B978" s="121" t="s">
        <v>9316</v>
      </c>
      <c r="C978" s="122">
        <v>78.739999999999995</v>
      </c>
      <c r="D978" s="123">
        <v>78.47</v>
      </c>
      <c r="E978" s="104" t="str">
        <f>VLOOKUP(B978,A股数据库20240206!$B:$K,2,0)</f>
        <v>高端制造</v>
      </c>
      <c r="F978" s="104">
        <f>VLOOKUP(B978,A股数据库20240206!$B:$K,3,0)</f>
        <v>0</v>
      </c>
      <c r="G978" s="124">
        <f>VLOOKUP(B978,A股数据库20240206!$B:$K,4,0)</f>
        <v>0</v>
      </c>
      <c r="H978" s="124">
        <f>VLOOKUP(B978,A股数据库20240206!$B:$K,5,0)</f>
        <v>0</v>
      </c>
      <c r="I978" s="104" t="str">
        <f>VLOOKUP(B978,A股数据库20240206!$B:$K,6,0)</f>
        <v>机械</v>
      </c>
      <c r="J978" s="104">
        <f>VLOOKUP(B978,A股数据库20240206!$B:$K,7,0)</f>
        <v>0</v>
      </c>
      <c r="K978" s="104">
        <f>VLOOKUP(B978,A股数据库20240206!$B:$K,8,0)</f>
        <v>0</v>
      </c>
      <c r="L978" s="124">
        <f>VLOOKUP(B978,A股数据库20240206!$B:$K,9,0)</f>
        <v>0</v>
      </c>
      <c r="M978" s="124">
        <f>VLOOKUP(B978,A股数据库20240206!$B:$K,10,0)</f>
        <v>0</v>
      </c>
    </row>
    <row r="979" spans="1:13" ht="18" customHeight="1" x14ac:dyDescent="0.15">
      <c r="A979" s="120" t="s">
        <v>11289</v>
      </c>
      <c r="B979" s="121" t="s">
        <v>6852</v>
      </c>
      <c r="C979" s="122">
        <v>78.73</v>
      </c>
      <c r="D979" s="123">
        <v>71.83</v>
      </c>
      <c r="E979" s="104" t="str">
        <f>VLOOKUP(B979,A股数据库20240206!$B:$K,2,0)</f>
        <v>大消费</v>
      </c>
      <c r="F979" s="104">
        <f>VLOOKUP(B979,A股数据库20240206!$B:$K,3,0)</f>
        <v>0</v>
      </c>
      <c r="G979" s="124">
        <f>VLOOKUP(B979,A股数据库20240206!$B:$K,4,0)</f>
        <v>0</v>
      </c>
      <c r="H979" s="124">
        <f>VLOOKUP(B979,A股数据库20240206!$B:$K,5,0)</f>
        <v>0</v>
      </c>
      <c r="I979" s="104" t="str">
        <f>VLOOKUP(B979,A股数据库20240206!$B:$K,6,0)</f>
        <v>商贸零售</v>
      </c>
      <c r="J979" s="104">
        <f>VLOOKUP(B979,A股数据库20240206!$B:$K,7,0)</f>
        <v>0</v>
      </c>
      <c r="K979" s="104">
        <f>VLOOKUP(B979,A股数据库20240206!$B:$K,8,0)</f>
        <v>0</v>
      </c>
      <c r="L979" s="124">
        <f>VLOOKUP(B979,A股数据库20240206!$B:$K,9,0)</f>
        <v>0</v>
      </c>
      <c r="M979" s="124">
        <f>VLOOKUP(B979,A股数据库20240206!$B:$K,10,0)</f>
        <v>0</v>
      </c>
    </row>
    <row r="980" spans="1:13" ht="18" customHeight="1" x14ac:dyDescent="0.15">
      <c r="A980" s="120" t="s">
        <v>11290</v>
      </c>
      <c r="B980" s="121" t="s">
        <v>236</v>
      </c>
      <c r="C980" s="122">
        <v>78.72</v>
      </c>
      <c r="D980" s="123">
        <v>74.760000000000005</v>
      </c>
      <c r="E980" s="104" t="str">
        <f>VLOOKUP(B980,A股数据库20240206!$B:$K,2,0)</f>
        <v>地产基建</v>
      </c>
      <c r="F980" s="104">
        <f>VLOOKUP(B980,A股数据库20240206!$B:$K,3,0)</f>
        <v>0</v>
      </c>
      <c r="G980" s="124">
        <f>VLOOKUP(B980,A股数据库20240206!$B:$K,4,0)</f>
        <v>0</v>
      </c>
      <c r="H980" s="124">
        <f>VLOOKUP(B980,A股数据库20240206!$B:$K,5,0)</f>
        <v>0</v>
      </c>
      <c r="I980" s="104" t="str">
        <f>VLOOKUP(B980,A股数据库20240206!$B:$K,6,0)</f>
        <v>基建</v>
      </c>
      <c r="J980" s="104">
        <f>VLOOKUP(B980,A股数据库20240206!$B:$K,7,0)</f>
        <v>0</v>
      </c>
      <c r="K980" s="104">
        <f>VLOOKUP(B980,A股数据库20240206!$B:$K,8,0)</f>
        <v>0</v>
      </c>
      <c r="L980" s="124">
        <f>VLOOKUP(B980,A股数据库20240206!$B:$K,9,0)</f>
        <v>0</v>
      </c>
      <c r="M980" s="124">
        <f>VLOOKUP(B980,A股数据库20240206!$B:$K,10,0)</f>
        <v>0</v>
      </c>
    </row>
    <row r="981" spans="1:13" ht="18" customHeight="1" x14ac:dyDescent="0.15">
      <c r="A981" s="120" t="s">
        <v>11291</v>
      </c>
      <c r="B981" s="121" t="s">
        <v>7616</v>
      </c>
      <c r="C981" s="122">
        <v>78.72</v>
      </c>
      <c r="D981" s="123">
        <v>80.98</v>
      </c>
      <c r="E981" s="104" t="str">
        <f>VLOOKUP(B981,A股数据库20240206!$B:$K,2,0)</f>
        <v>周期</v>
      </c>
      <c r="F981" s="104" t="str">
        <f>VLOOKUP(B981,A股数据库20240206!$B:$K,3,0)</f>
        <v>新能源</v>
      </c>
      <c r="G981" s="124">
        <f>VLOOKUP(B981,A股数据库20240206!$B:$K,4,0)</f>
        <v>0</v>
      </c>
      <c r="H981" s="124">
        <f>VLOOKUP(B981,A股数据库20240206!$B:$K,5,0)</f>
        <v>0</v>
      </c>
      <c r="I981" s="104" t="str">
        <f>VLOOKUP(B981,A股数据库20240206!$B:$K,6,0)</f>
        <v>化工</v>
      </c>
      <c r="J981" s="104" t="str">
        <f>VLOOKUP(B981,A股数据库20240206!$B:$K,7,0)</f>
        <v>氢能源</v>
      </c>
      <c r="K981" s="104">
        <f>VLOOKUP(B981,A股数据库20240206!$B:$K,8,0)</f>
        <v>0</v>
      </c>
      <c r="L981" s="124">
        <f>VLOOKUP(B981,A股数据库20240206!$B:$K,9,0)</f>
        <v>0</v>
      </c>
      <c r="M981" s="124">
        <f>VLOOKUP(B981,A股数据库20240206!$B:$K,10,0)</f>
        <v>0</v>
      </c>
    </row>
    <row r="982" spans="1:13" ht="18" customHeight="1" x14ac:dyDescent="0.15">
      <c r="A982" s="120" t="s">
        <v>11292</v>
      </c>
      <c r="B982" s="121" t="s">
        <v>3074</v>
      </c>
      <c r="C982" s="122">
        <v>78.680000000000007</v>
      </c>
      <c r="D982" s="123">
        <v>99.17</v>
      </c>
      <c r="E982" s="104" t="str">
        <f>VLOOKUP(B982,A股数据库20240206!$B:$K,2,0)</f>
        <v>新能源</v>
      </c>
      <c r="F982" s="104" t="str">
        <f>VLOOKUP(B982,A股数据库20240206!$B:$K,3,0)</f>
        <v>高端制造</v>
      </c>
      <c r="G982" s="124">
        <f>VLOOKUP(B982,A股数据库20240206!$B:$K,4,0)</f>
        <v>0</v>
      </c>
      <c r="H982" s="124">
        <f>VLOOKUP(B982,A股数据库20240206!$B:$K,5,0)</f>
        <v>0</v>
      </c>
      <c r="I982" s="104" t="str">
        <f>VLOOKUP(B982,A股数据库20240206!$B:$K,6,0)</f>
        <v>机械</v>
      </c>
      <c r="J982" s="104" t="str">
        <f>VLOOKUP(B982,A股数据库20240206!$B:$K,7,0)</f>
        <v>光伏</v>
      </c>
      <c r="K982" s="104" t="str">
        <f>VLOOKUP(B982,A股数据库20240206!$B:$K,8,0)</f>
        <v>储能</v>
      </c>
      <c r="L982" s="124">
        <f>VLOOKUP(B982,A股数据库20240206!$B:$K,9,0)</f>
        <v>0</v>
      </c>
      <c r="M982" s="124">
        <f>VLOOKUP(B982,A股数据库20240206!$B:$K,10,0)</f>
        <v>0</v>
      </c>
    </row>
    <row r="983" spans="1:13" ht="18" customHeight="1" x14ac:dyDescent="0.15">
      <c r="A983" s="120" t="s">
        <v>11293</v>
      </c>
      <c r="B983" s="121" t="s">
        <v>584</v>
      </c>
      <c r="C983" s="122">
        <v>78.650000000000006</v>
      </c>
      <c r="D983" s="123">
        <v>67.36</v>
      </c>
      <c r="E983" s="104" t="str">
        <f>VLOOKUP(B983,A股数据库20240206!$B:$K,2,0)</f>
        <v>地产基建</v>
      </c>
      <c r="F983" s="104">
        <f>VLOOKUP(B983,A股数据库20240206!$B:$K,3,0)</f>
        <v>0</v>
      </c>
      <c r="G983" s="124">
        <f>VLOOKUP(B983,A股数据库20240206!$B:$K,4,0)</f>
        <v>0</v>
      </c>
      <c r="H983" s="124">
        <f>VLOOKUP(B983,A股数据库20240206!$B:$K,5,0)</f>
        <v>0</v>
      </c>
      <c r="I983" s="104" t="str">
        <f>VLOOKUP(B983,A股数据库20240206!$B:$K,6,0)</f>
        <v>房地产</v>
      </c>
      <c r="J983" s="104">
        <f>VLOOKUP(B983,A股数据库20240206!$B:$K,7,0)</f>
        <v>0</v>
      </c>
      <c r="K983" s="104">
        <f>VLOOKUP(B983,A股数据库20240206!$B:$K,8,0)</f>
        <v>0</v>
      </c>
      <c r="L983" s="124">
        <f>VLOOKUP(B983,A股数据库20240206!$B:$K,9,0)</f>
        <v>0</v>
      </c>
      <c r="M983" s="124">
        <f>VLOOKUP(B983,A股数据库20240206!$B:$K,10,0)</f>
        <v>0</v>
      </c>
    </row>
    <row r="984" spans="1:13" ht="18" customHeight="1" x14ac:dyDescent="0.15">
      <c r="A984" s="120" t="s">
        <v>11294</v>
      </c>
      <c r="B984" s="121" t="s">
        <v>296</v>
      </c>
      <c r="C984" s="122">
        <v>78.599999999999994</v>
      </c>
      <c r="D984" s="123">
        <v>62.78</v>
      </c>
      <c r="E984" s="104" t="str">
        <f>VLOOKUP(B984,A股数据库20240206!$B:$K,2,0)</f>
        <v>运输业</v>
      </c>
      <c r="F984" s="104">
        <f>VLOOKUP(B984,A股数据库20240206!$B:$K,3,0)</f>
        <v>0</v>
      </c>
      <c r="G984" s="124">
        <f>VLOOKUP(B984,A股数据库20240206!$B:$K,4,0)</f>
        <v>0</v>
      </c>
      <c r="H984" s="124">
        <f>VLOOKUP(B984,A股数据库20240206!$B:$K,5,0)</f>
        <v>0</v>
      </c>
      <c r="I984" s="104" t="str">
        <f>VLOOKUP(B984,A股数据库20240206!$B:$K,6,0)</f>
        <v>运输业</v>
      </c>
      <c r="J984" s="104">
        <f>VLOOKUP(B984,A股数据库20240206!$B:$K,7,0)</f>
        <v>0</v>
      </c>
      <c r="K984" s="104">
        <f>VLOOKUP(B984,A股数据库20240206!$B:$K,8,0)</f>
        <v>0</v>
      </c>
      <c r="L984" s="124">
        <f>VLOOKUP(B984,A股数据库20240206!$B:$K,9,0)</f>
        <v>0</v>
      </c>
      <c r="M984" s="124">
        <f>VLOOKUP(B984,A股数据库20240206!$B:$K,10,0)</f>
        <v>0</v>
      </c>
    </row>
    <row r="985" spans="1:13" ht="18" customHeight="1" x14ac:dyDescent="0.15">
      <c r="A985" s="120" t="s">
        <v>11295</v>
      </c>
      <c r="B985" s="121" t="s">
        <v>5462</v>
      </c>
      <c r="C985" s="122">
        <v>78.569999999999993</v>
      </c>
      <c r="D985" s="123">
        <v>69.17</v>
      </c>
      <c r="E985" s="104" t="str">
        <f>VLOOKUP(B985,A股数据库20240206!$B:$K,2,0)</f>
        <v>医药生物</v>
      </c>
      <c r="F985" s="104">
        <f>VLOOKUP(B985,A股数据库20240206!$B:$K,3,0)</f>
        <v>0</v>
      </c>
      <c r="G985" s="124">
        <f>VLOOKUP(B985,A股数据库20240206!$B:$K,4,0)</f>
        <v>0</v>
      </c>
      <c r="H985" s="124">
        <f>VLOOKUP(B985,A股数据库20240206!$B:$K,5,0)</f>
        <v>0</v>
      </c>
      <c r="I985" s="104" t="str">
        <f>VLOOKUP(B985,A股数据库20240206!$B:$K,6,0)</f>
        <v>医药生物</v>
      </c>
      <c r="J985" s="104">
        <f>VLOOKUP(B985,A股数据库20240206!$B:$K,7,0)</f>
        <v>0</v>
      </c>
      <c r="K985" s="104">
        <f>VLOOKUP(B985,A股数据库20240206!$B:$K,8,0)</f>
        <v>0</v>
      </c>
      <c r="L985" s="124">
        <f>VLOOKUP(B985,A股数据库20240206!$B:$K,9,0)</f>
        <v>0</v>
      </c>
      <c r="M985" s="124">
        <f>VLOOKUP(B985,A股数据库20240206!$B:$K,10,0)</f>
        <v>0</v>
      </c>
    </row>
    <row r="986" spans="1:13" ht="18" customHeight="1" x14ac:dyDescent="0.15">
      <c r="A986" s="120" t="s">
        <v>11296</v>
      </c>
      <c r="B986" s="121" t="s">
        <v>3882</v>
      </c>
      <c r="C986" s="122">
        <v>78.569999999999993</v>
      </c>
      <c r="D986" s="123">
        <v>78.28</v>
      </c>
      <c r="E986" s="104" t="str">
        <f>VLOOKUP(B986,A股数据库20240206!$B:$K,2,0)</f>
        <v>高端制造</v>
      </c>
      <c r="F986" s="104" t="str">
        <f>VLOOKUP(B986,A股数据库20240206!$B:$K,3,0)</f>
        <v>汽车产业</v>
      </c>
      <c r="G986" s="124">
        <f>VLOOKUP(B986,A股数据库20240206!$B:$K,4,0)</f>
        <v>0</v>
      </c>
      <c r="H986" s="124">
        <f>VLOOKUP(B986,A股数据库20240206!$B:$K,5,0)</f>
        <v>0</v>
      </c>
      <c r="I986" s="104" t="str">
        <f>VLOOKUP(B986,A股数据库20240206!$B:$K,6,0)</f>
        <v>机械</v>
      </c>
      <c r="J986" s="104" t="str">
        <f>VLOOKUP(B986,A股数据库20240206!$B:$K,7,0)</f>
        <v>汽车产业</v>
      </c>
      <c r="K986" s="104">
        <f>VLOOKUP(B986,A股数据库20240206!$B:$K,8,0)</f>
        <v>0</v>
      </c>
      <c r="L986" s="124">
        <f>VLOOKUP(B986,A股数据库20240206!$B:$K,9,0)</f>
        <v>0</v>
      </c>
      <c r="M986" s="124">
        <f>VLOOKUP(B986,A股数据库20240206!$B:$K,10,0)</f>
        <v>0</v>
      </c>
    </row>
    <row r="987" spans="1:13" ht="18" customHeight="1" x14ac:dyDescent="0.15">
      <c r="A987" s="120" t="s">
        <v>11297</v>
      </c>
      <c r="B987" s="121" t="s">
        <v>7618</v>
      </c>
      <c r="C987" s="122">
        <v>78.52</v>
      </c>
      <c r="D987" s="123">
        <v>67.58</v>
      </c>
      <c r="E987" s="104" t="str">
        <f>VLOOKUP(B987,A股数据库20240206!$B:$K,2,0)</f>
        <v>周期</v>
      </c>
      <c r="F987" s="104">
        <f>VLOOKUP(B987,A股数据库20240206!$B:$K,3,0)</f>
        <v>0</v>
      </c>
      <c r="G987" s="124" t="str">
        <f>VLOOKUP(B987,A股数据库20240206!$B:$K,4,0)</f>
        <v>地产基建</v>
      </c>
      <c r="H987" s="124">
        <f>VLOOKUP(B987,A股数据库20240206!$B:$K,5,0)</f>
        <v>0</v>
      </c>
      <c r="I987" s="104" t="str">
        <f>VLOOKUP(B987,A股数据库20240206!$B:$K,6,0)</f>
        <v>钢铁</v>
      </c>
      <c r="J987" s="104">
        <f>VLOOKUP(B987,A股数据库20240206!$B:$K,7,0)</f>
        <v>0</v>
      </c>
      <c r="K987" s="104">
        <f>VLOOKUP(B987,A股数据库20240206!$B:$K,8,0)</f>
        <v>0</v>
      </c>
      <c r="L987" s="124">
        <f>VLOOKUP(B987,A股数据库20240206!$B:$K,9,0)</f>
        <v>0</v>
      </c>
      <c r="M987" s="124">
        <f>VLOOKUP(B987,A股数据库20240206!$B:$K,10,0)</f>
        <v>0</v>
      </c>
    </row>
    <row r="988" spans="1:13" ht="18" customHeight="1" x14ac:dyDescent="0.15">
      <c r="A988" s="120" t="s">
        <v>11298</v>
      </c>
      <c r="B988" s="121" t="s">
        <v>6424</v>
      </c>
      <c r="C988" s="122">
        <v>78.489999999999995</v>
      </c>
      <c r="D988" s="123">
        <v>77</v>
      </c>
      <c r="E988" s="104" t="str">
        <f>VLOOKUP(B988,A股数据库20240206!$B:$K,2,0)</f>
        <v>医药生物</v>
      </c>
      <c r="F988" s="104">
        <f>VLOOKUP(B988,A股数据库20240206!$B:$K,3,0)</f>
        <v>0</v>
      </c>
      <c r="G988" s="124">
        <f>VLOOKUP(B988,A股数据库20240206!$B:$K,4,0)</f>
        <v>0</v>
      </c>
      <c r="H988" s="124">
        <f>VLOOKUP(B988,A股数据库20240206!$B:$K,5,0)</f>
        <v>0</v>
      </c>
      <c r="I988" s="104" t="str">
        <f>VLOOKUP(B988,A股数据库20240206!$B:$K,6,0)</f>
        <v>医药生物</v>
      </c>
      <c r="J988" s="104">
        <f>VLOOKUP(B988,A股数据库20240206!$B:$K,7,0)</f>
        <v>0</v>
      </c>
      <c r="K988" s="104">
        <f>VLOOKUP(B988,A股数据库20240206!$B:$K,8,0)</f>
        <v>0</v>
      </c>
      <c r="L988" s="124">
        <f>VLOOKUP(B988,A股数据库20240206!$B:$K,9,0)</f>
        <v>0</v>
      </c>
      <c r="M988" s="124">
        <f>VLOOKUP(B988,A股数据库20240206!$B:$K,10,0)</f>
        <v>0</v>
      </c>
    </row>
    <row r="989" spans="1:13" ht="18" customHeight="1" x14ac:dyDescent="0.15">
      <c r="A989" s="120" t="s">
        <v>11299</v>
      </c>
      <c r="B989" s="121" t="s">
        <v>6412</v>
      </c>
      <c r="C989" s="122">
        <v>78.459999999999994</v>
      </c>
      <c r="D989" s="123">
        <v>75.540000000000006</v>
      </c>
      <c r="E989" s="104" t="str">
        <f>VLOOKUP(B989,A股数据库20240206!$B:$K,2,0)</f>
        <v>周期</v>
      </c>
      <c r="F989" s="104">
        <f>VLOOKUP(B989,A股数据库20240206!$B:$K,3,0)</f>
        <v>0</v>
      </c>
      <c r="G989" s="124">
        <f>VLOOKUP(B989,A股数据库20240206!$B:$K,4,0)</f>
        <v>0</v>
      </c>
      <c r="H989" s="124">
        <f>VLOOKUP(B989,A股数据库20240206!$B:$K,5,0)</f>
        <v>0</v>
      </c>
      <c r="I989" s="104" t="str">
        <f>VLOOKUP(B989,A股数据库20240206!$B:$K,6,0)</f>
        <v>化工</v>
      </c>
      <c r="J989" s="104">
        <f>VLOOKUP(B989,A股数据库20240206!$B:$K,7,0)</f>
        <v>0</v>
      </c>
      <c r="K989" s="104">
        <f>VLOOKUP(B989,A股数据库20240206!$B:$K,8,0)</f>
        <v>0</v>
      </c>
      <c r="L989" s="124">
        <f>VLOOKUP(B989,A股数据库20240206!$B:$K,9,0)</f>
        <v>0</v>
      </c>
      <c r="M989" s="124">
        <f>VLOOKUP(B989,A股数据库20240206!$B:$K,10,0)</f>
        <v>0</v>
      </c>
    </row>
    <row r="990" spans="1:13" ht="18" customHeight="1" x14ac:dyDescent="0.15">
      <c r="A990" s="120" t="s">
        <v>11300</v>
      </c>
      <c r="B990" s="121" t="s">
        <v>9769</v>
      </c>
      <c r="C990" s="122">
        <v>78.44</v>
      </c>
      <c r="D990" s="123">
        <v>73</v>
      </c>
      <c r="E990" s="104" t="str">
        <f>VLOOKUP(B990,A股数据库20240206!$B:$K,2,0)</f>
        <v>新能源</v>
      </c>
      <c r="F990" s="104">
        <f>VLOOKUP(B990,A股数据库20240206!$B:$K,3,0)</f>
        <v>0</v>
      </c>
      <c r="G990" s="124">
        <f>VLOOKUP(B990,A股数据库20240206!$B:$K,4,0)</f>
        <v>0</v>
      </c>
      <c r="H990" s="124">
        <f>VLOOKUP(B990,A股数据库20240206!$B:$K,5,0)</f>
        <v>0</v>
      </c>
      <c r="I990" s="104" t="str">
        <f>VLOOKUP(B990,A股数据库20240206!$B:$K,6,0)</f>
        <v>电池</v>
      </c>
      <c r="J990" s="104">
        <f>VLOOKUP(B990,A股数据库20240206!$B:$K,7,0)</f>
        <v>0</v>
      </c>
      <c r="K990" s="104">
        <f>VLOOKUP(B990,A股数据库20240206!$B:$K,8,0)</f>
        <v>0</v>
      </c>
      <c r="L990" s="124">
        <f>VLOOKUP(B990,A股数据库20240206!$B:$K,9,0)</f>
        <v>0</v>
      </c>
      <c r="M990" s="124">
        <f>VLOOKUP(B990,A股数据库20240206!$B:$K,10,0)</f>
        <v>0</v>
      </c>
    </row>
    <row r="991" spans="1:13" ht="18" customHeight="1" x14ac:dyDescent="0.15">
      <c r="A991" s="120" t="s">
        <v>11301</v>
      </c>
      <c r="B991" s="121" t="s">
        <v>8758</v>
      </c>
      <c r="C991" s="122">
        <v>78.430000000000007</v>
      </c>
      <c r="D991" s="123">
        <v>24.81</v>
      </c>
      <c r="E991" s="104" t="str">
        <f>VLOOKUP(B991,A股数据库20240206!$B:$K,2,0)</f>
        <v>地产基建</v>
      </c>
      <c r="F991" s="104">
        <f>VLOOKUP(B991,A股数据库20240206!$B:$K,3,0)</f>
        <v>0</v>
      </c>
      <c r="G991" s="124">
        <f>VLOOKUP(B991,A股数据库20240206!$B:$K,4,0)</f>
        <v>0</v>
      </c>
      <c r="H991" s="124">
        <f>VLOOKUP(B991,A股数据库20240206!$B:$K,5,0)</f>
        <v>0</v>
      </c>
      <c r="I991" s="104" t="str">
        <f>VLOOKUP(B991,A股数据库20240206!$B:$K,6,0)</f>
        <v>基建</v>
      </c>
      <c r="J991" s="104">
        <f>VLOOKUP(B991,A股数据库20240206!$B:$K,7,0)</f>
        <v>0</v>
      </c>
      <c r="K991" s="104">
        <f>VLOOKUP(B991,A股数据库20240206!$B:$K,8,0)</f>
        <v>0</v>
      </c>
      <c r="L991" s="124">
        <f>VLOOKUP(B991,A股数据库20240206!$B:$K,9,0)</f>
        <v>0</v>
      </c>
      <c r="M991" s="124">
        <f>VLOOKUP(B991,A股数据库20240206!$B:$K,10,0)</f>
        <v>0</v>
      </c>
    </row>
    <row r="992" spans="1:13" ht="18" customHeight="1" x14ac:dyDescent="0.15">
      <c r="A992" s="120" t="s">
        <v>11302</v>
      </c>
      <c r="B992" s="121" t="s">
        <v>7424</v>
      </c>
      <c r="C992" s="122">
        <v>78.430000000000007</v>
      </c>
      <c r="D992" s="123">
        <v>92.8</v>
      </c>
      <c r="E992" s="104" t="str">
        <f>VLOOKUP(B992,A股数据库20240206!$B:$K,2,0)</f>
        <v>汽车产业</v>
      </c>
      <c r="F992" s="104">
        <f>VLOOKUP(B992,A股数据库20240206!$B:$K,3,0)</f>
        <v>0</v>
      </c>
      <c r="G992" s="124">
        <f>VLOOKUP(B992,A股数据库20240206!$B:$K,4,0)</f>
        <v>0</v>
      </c>
      <c r="H992" s="124">
        <f>VLOOKUP(B992,A股数据库20240206!$B:$K,5,0)</f>
        <v>0</v>
      </c>
      <c r="I992" s="104" t="str">
        <f>VLOOKUP(B992,A股数据库20240206!$B:$K,6,0)</f>
        <v>汽车产业</v>
      </c>
      <c r="J992" s="104">
        <f>VLOOKUP(B992,A股数据库20240206!$B:$K,7,0)</f>
        <v>0</v>
      </c>
      <c r="K992" s="104">
        <f>VLOOKUP(B992,A股数据库20240206!$B:$K,8,0)</f>
        <v>0</v>
      </c>
      <c r="L992" s="124">
        <f>VLOOKUP(B992,A股数据库20240206!$B:$K,9,0)</f>
        <v>0</v>
      </c>
      <c r="M992" s="124">
        <f>VLOOKUP(B992,A股数据库20240206!$B:$K,10,0)</f>
        <v>0</v>
      </c>
    </row>
    <row r="993" spans="1:13" ht="18" customHeight="1" x14ac:dyDescent="0.15">
      <c r="A993" s="120" t="s">
        <v>11303</v>
      </c>
      <c r="B993" s="121" t="s">
        <v>3786</v>
      </c>
      <c r="C993" s="122">
        <v>78.39</v>
      </c>
      <c r="D993" s="123">
        <v>97.61</v>
      </c>
      <c r="E993" s="104" t="str">
        <f>VLOOKUP(B993,A股数据库20240206!$B:$K,2,0)</f>
        <v>大科技</v>
      </c>
      <c r="F993" s="104">
        <f>VLOOKUP(B993,A股数据库20240206!$B:$K,3,0)</f>
        <v>0</v>
      </c>
      <c r="G993" s="124">
        <f>VLOOKUP(B993,A股数据库20240206!$B:$K,4,0)</f>
        <v>0</v>
      </c>
      <c r="H993" s="124">
        <f>VLOOKUP(B993,A股数据库20240206!$B:$K,5,0)</f>
        <v>0</v>
      </c>
      <c r="I993" s="104" t="str">
        <f>VLOOKUP(B993,A股数据库20240206!$B:$K,6,0)</f>
        <v>传媒</v>
      </c>
      <c r="J993" s="104">
        <f>VLOOKUP(B993,A股数据库20240206!$B:$K,7,0)</f>
        <v>0</v>
      </c>
      <c r="K993" s="104">
        <f>VLOOKUP(B993,A股数据库20240206!$B:$K,8,0)</f>
        <v>0</v>
      </c>
      <c r="L993" s="124">
        <f>VLOOKUP(B993,A股数据库20240206!$B:$K,9,0)</f>
        <v>0</v>
      </c>
      <c r="M993" s="124">
        <f>VLOOKUP(B993,A股数据库20240206!$B:$K,10,0)</f>
        <v>0</v>
      </c>
    </row>
    <row r="994" spans="1:13" ht="18" customHeight="1" x14ac:dyDescent="0.15">
      <c r="A994" s="120" t="s">
        <v>11304</v>
      </c>
      <c r="B994" s="121" t="s">
        <v>218</v>
      </c>
      <c r="C994" s="122">
        <v>78.39</v>
      </c>
      <c r="D994" s="123">
        <v>78.09</v>
      </c>
      <c r="E994" s="104" t="str">
        <f>VLOOKUP(B994,A股数据库20240206!$B:$K,2,0)</f>
        <v>大科技</v>
      </c>
      <c r="F994" s="104">
        <f>VLOOKUP(B994,A股数据库20240206!$B:$K,3,0)</f>
        <v>0</v>
      </c>
      <c r="G994" s="124">
        <f>VLOOKUP(B994,A股数据库20240206!$B:$K,4,0)</f>
        <v>0</v>
      </c>
      <c r="H994" s="124">
        <f>VLOOKUP(B994,A股数据库20240206!$B:$K,5,0)</f>
        <v>0</v>
      </c>
      <c r="I994" s="104" t="str">
        <f>VLOOKUP(B994,A股数据库20240206!$B:$K,6,0)</f>
        <v>传媒</v>
      </c>
      <c r="J994" s="104">
        <f>VLOOKUP(B994,A股数据库20240206!$B:$K,7,0)</f>
        <v>0</v>
      </c>
      <c r="K994" s="104">
        <f>VLOOKUP(B994,A股数据库20240206!$B:$K,8,0)</f>
        <v>0</v>
      </c>
      <c r="L994" s="124">
        <f>VLOOKUP(B994,A股数据库20240206!$B:$K,9,0)</f>
        <v>0</v>
      </c>
      <c r="M994" s="124">
        <f>VLOOKUP(B994,A股数据库20240206!$B:$K,10,0)</f>
        <v>0</v>
      </c>
    </row>
    <row r="995" spans="1:13" ht="18" customHeight="1" x14ac:dyDescent="0.15">
      <c r="A995" s="120" t="s">
        <v>11305</v>
      </c>
      <c r="B995" s="121" t="s">
        <v>8788</v>
      </c>
      <c r="C995" s="122">
        <v>78.39</v>
      </c>
      <c r="D995" s="123">
        <v>90.33</v>
      </c>
      <c r="E995" s="104" t="str">
        <f>VLOOKUP(B995,A股数据库20240206!$B:$K,2,0)</f>
        <v>医药生物</v>
      </c>
      <c r="F995" s="104">
        <f>VLOOKUP(B995,A股数据库20240206!$B:$K,3,0)</f>
        <v>0</v>
      </c>
      <c r="G995" s="124">
        <f>VLOOKUP(B995,A股数据库20240206!$B:$K,4,0)</f>
        <v>0</v>
      </c>
      <c r="H995" s="124">
        <f>VLOOKUP(B995,A股数据库20240206!$B:$K,5,0)</f>
        <v>0</v>
      </c>
      <c r="I995" s="104" t="str">
        <f>VLOOKUP(B995,A股数据库20240206!$B:$K,6,0)</f>
        <v>医药生物</v>
      </c>
      <c r="J995" s="104">
        <f>VLOOKUP(B995,A股数据库20240206!$B:$K,7,0)</f>
        <v>0</v>
      </c>
      <c r="K995" s="104">
        <f>VLOOKUP(B995,A股数据库20240206!$B:$K,8,0)</f>
        <v>0</v>
      </c>
      <c r="L995" s="124">
        <f>VLOOKUP(B995,A股数据库20240206!$B:$K,9,0)</f>
        <v>0</v>
      </c>
      <c r="M995" s="124">
        <f>VLOOKUP(B995,A股数据库20240206!$B:$K,10,0)</f>
        <v>0</v>
      </c>
    </row>
    <row r="996" spans="1:13" ht="18" customHeight="1" x14ac:dyDescent="0.15">
      <c r="A996" s="120" t="s">
        <v>11306</v>
      </c>
      <c r="B996" s="121" t="s">
        <v>5122</v>
      </c>
      <c r="C996" s="122">
        <v>78.38</v>
      </c>
      <c r="D996" s="123">
        <v>82.72</v>
      </c>
      <c r="E996" s="104" t="str">
        <f>VLOOKUP(B996,A股数据库20240206!$B:$K,2,0)</f>
        <v>地产基建</v>
      </c>
      <c r="F996" s="104" t="str">
        <f>VLOOKUP(B996,A股数据库20240206!$B:$K,3,0)</f>
        <v>大消费</v>
      </c>
      <c r="G996" s="124">
        <f>VLOOKUP(B996,A股数据库20240206!$B:$K,4,0)</f>
        <v>0</v>
      </c>
      <c r="H996" s="124">
        <f>VLOOKUP(B996,A股数据库20240206!$B:$K,5,0)</f>
        <v>0</v>
      </c>
      <c r="I996" s="104" t="str">
        <f>VLOOKUP(B996,A股数据库20240206!$B:$K,6,0)</f>
        <v>基建</v>
      </c>
      <c r="J996" s="104" t="str">
        <f>VLOOKUP(B996,A股数据库20240206!$B:$K,7,0)</f>
        <v>家居用品</v>
      </c>
      <c r="K996" s="104">
        <f>VLOOKUP(B996,A股数据库20240206!$B:$K,8,0)</f>
        <v>0</v>
      </c>
      <c r="L996" s="124">
        <f>VLOOKUP(B996,A股数据库20240206!$B:$K,9,0)</f>
        <v>0</v>
      </c>
      <c r="M996" s="124">
        <f>VLOOKUP(B996,A股数据库20240206!$B:$K,10,0)</f>
        <v>0</v>
      </c>
    </row>
    <row r="997" spans="1:13" ht="18" customHeight="1" x14ac:dyDescent="0.15">
      <c r="A997" s="120" t="s">
        <v>11307</v>
      </c>
      <c r="B997" s="121" t="s">
        <v>2656</v>
      </c>
      <c r="C997" s="122">
        <v>78.38</v>
      </c>
      <c r="D997" s="123">
        <v>94.42</v>
      </c>
      <c r="E997" s="104" t="str">
        <f>VLOOKUP(B997,A股数据库20240206!$B:$K,2,0)</f>
        <v>军工</v>
      </c>
      <c r="F997" s="104" t="str">
        <f>VLOOKUP(B997,A股数据库20240206!$B:$K,3,0)</f>
        <v>高端制造</v>
      </c>
      <c r="G997" s="124">
        <f>VLOOKUP(B997,A股数据库20240206!$B:$K,4,0)</f>
        <v>0</v>
      </c>
      <c r="H997" s="124">
        <f>VLOOKUP(B997,A股数据库20240206!$B:$K,5,0)</f>
        <v>0</v>
      </c>
      <c r="I997" s="104" t="str">
        <f>VLOOKUP(B997,A股数据库20240206!$B:$K,6,0)</f>
        <v>机械</v>
      </c>
      <c r="J997" s="104" t="str">
        <f>VLOOKUP(B997,A股数据库20240206!$B:$K,7,0)</f>
        <v>军工</v>
      </c>
      <c r="K997" s="104">
        <f>VLOOKUP(B997,A股数据库20240206!$B:$K,8,0)</f>
        <v>0</v>
      </c>
      <c r="L997" s="124">
        <f>VLOOKUP(B997,A股数据库20240206!$B:$K,9,0)</f>
        <v>0</v>
      </c>
      <c r="M997" s="124">
        <f>VLOOKUP(B997,A股数据库20240206!$B:$K,10,0)</f>
        <v>0</v>
      </c>
    </row>
    <row r="998" spans="1:13" ht="18" customHeight="1" x14ac:dyDescent="0.15">
      <c r="A998" s="120" t="s">
        <v>11308</v>
      </c>
      <c r="B998" s="121" t="s">
        <v>2152</v>
      </c>
      <c r="C998" s="122">
        <v>78.349999999999994</v>
      </c>
      <c r="D998" s="123">
        <v>81.790000000000006</v>
      </c>
      <c r="E998" s="104" t="str">
        <f>VLOOKUP(B998,A股数据库20240206!$B:$K,2,0)</f>
        <v>周期</v>
      </c>
      <c r="F998" s="104">
        <f>VLOOKUP(B998,A股数据库20240206!$B:$K,3,0)</f>
        <v>0</v>
      </c>
      <c r="G998" s="124">
        <f>VLOOKUP(B998,A股数据库20240206!$B:$K,4,0)</f>
        <v>0</v>
      </c>
      <c r="H998" s="124">
        <f>VLOOKUP(B998,A股数据库20240206!$B:$K,5,0)</f>
        <v>0</v>
      </c>
      <c r="I998" s="104" t="str">
        <f>VLOOKUP(B998,A股数据库20240206!$B:$K,6,0)</f>
        <v>有色金属</v>
      </c>
      <c r="J998" s="104">
        <f>VLOOKUP(B998,A股数据库20240206!$B:$K,7,0)</f>
        <v>0</v>
      </c>
      <c r="K998" s="104">
        <f>VLOOKUP(B998,A股数据库20240206!$B:$K,8,0)</f>
        <v>0</v>
      </c>
      <c r="L998" s="124">
        <f>VLOOKUP(B998,A股数据库20240206!$B:$K,9,0)</f>
        <v>0</v>
      </c>
      <c r="M998" s="124">
        <f>VLOOKUP(B998,A股数据库20240206!$B:$K,10,0)</f>
        <v>0</v>
      </c>
    </row>
    <row r="999" spans="1:13" ht="18" customHeight="1" x14ac:dyDescent="0.15">
      <c r="A999" s="120" t="s">
        <v>11309</v>
      </c>
      <c r="B999" s="121" t="s">
        <v>7156</v>
      </c>
      <c r="C999" s="122">
        <v>78.349999999999994</v>
      </c>
      <c r="D999" s="123">
        <v>74.989999999999995</v>
      </c>
      <c r="E999" s="104" t="str">
        <f>VLOOKUP(B999,A股数据库20240206!$B:$K,2,0)</f>
        <v>公用事业</v>
      </c>
      <c r="F999" s="104">
        <f>VLOOKUP(B999,A股数据库20240206!$B:$K,3,0)</f>
        <v>0</v>
      </c>
      <c r="G999" s="124">
        <f>VLOOKUP(B999,A股数据库20240206!$B:$K,4,0)</f>
        <v>0</v>
      </c>
      <c r="H999" s="124">
        <f>VLOOKUP(B999,A股数据库20240206!$B:$K,5,0)</f>
        <v>0</v>
      </c>
      <c r="I999" s="104" t="str">
        <f>VLOOKUP(B999,A股数据库20240206!$B:$K,6,0)</f>
        <v>电力</v>
      </c>
      <c r="J999" s="104">
        <f>VLOOKUP(B999,A股数据库20240206!$B:$K,7,0)</f>
        <v>0</v>
      </c>
      <c r="K999" s="104">
        <f>VLOOKUP(B999,A股数据库20240206!$B:$K,8,0)</f>
        <v>0</v>
      </c>
      <c r="L999" s="124">
        <f>VLOOKUP(B999,A股数据库20240206!$B:$K,9,0)</f>
        <v>0</v>
      </c>
      <c r="M999" s="124">
        <f>VLOOKUP(B999,A股数据库20240206!$B:$K,10,0)</f>
        <v>0</v>
      </c>
    </row>
    <row r="1000" spans="1:13" ht="18" customHeight="1" x14ac:dyDescent="0.15">
      <c r="A1000" s="120" t="s">
        <v>11310</v>
      </c>
      <c r="B1000" s="121" t="s">
        <v>2104</v>
      </c>
      <c r="C1000" s="122">
        <v>78.33</v>
      </c>
      <c r="D1000" s="123">
        <v>79.430000000000007</v>
      </c>
      <c r="E1000" s="104" t="str">
        <f>VLOOKUP(B1000,A股数据库20240206!$B:$K,2,0)</f>
        <v>新能源</v>
      </c>
      <c r="F1000" s="104">
        <f>VLOOKUP(B1000,A股数据库20240206!$B:$K,3,0)</f>
        <v>0</v>
      </c>
      <c r="G1000" s="124">
        <f>VLOOKUP(B1000,A股数据库20240206!$B:$K,4,0)</f>
        <v>0</v>
      </c>
      <c r="H1000" s="124">
        <f>VLOOKUP(B1000,A股数据库20240206!$B:$K,5,0)</f>
        <v>0</v>
      </c>
      <c r="I1000" s="104" t="str">
        <f>VLOOKUP(B1000,A股数据库20240206!$B:$K,6,0)</f>
        <v>光伏</v>
      </c>
      <c r="J1000" s="104">
        <f>VLOOKUP(B1000,A股数据库20240206!$B:$K,7,0)</f>
        <v>0</v>
      </c>
      <c r="K1000" s="104">
        <f>VLOOKUP(B1000,A股数据库20240206!$B:$K,8,0)</f>
        <v>0</v>
      </c>
      <c r="L1000" s="124">
        <f>VLOOKUP(B1000,A股数据库20240206!$B:$K,9,0)</f>
        <v>0</v>
      </c>
      <c r="M1000" s="124">
        <f>VLOOKUP(B1000,A股数据库20240206!$B:$K,10,0)</f>
        <v>0</v>
      </c>
    </row>
    <row r="1001" spans="1:13" ht="18" customHeight="1" x14ac:dyDescent="0.15">
      <c r="A1001" s="120" t="s">
        <v>11311</v>
      </c>
      <c r="B1001" s="121" t="s">
        <v>8700</v>
      </c>
      <c r="C1001" s="122">
        <v>78.31</v>
      </c>
      <c r="D1001" s="123">
        <v>62.84</v>
      </c>
      <c r="E1001" s="104" t="str">
        <f>VLOOKUP(B1001,A股数据库20240206!$B:$K,2,0)</f>
        <v>地产基建</v>
      </c>
      <c r="F1001" s="104" t="str">
        <f>VLOOKUP(B1001,A股数据库20240206!$B:$K,3,0)</f>
        <v>大消费</v>
      </c>
      <c r="G1001" s="124">
        <f>VLOOKUP(B1001,A股数据库20240206!$B:$K,4,0)</f>
        <v>0</v>
      </c>
      <c r="H1001" s="124">
        <f>VLOOKUP(B1001,A股数据库20240206!$B:$K,5,0)</f>
        <v>0</v>
      </c>
      <c r="I1001" s="104" t="str">
        <f>VLOOKUP(B1001,A股数据库20240206!$B:$K,6,0)</f>
        <v>基建</v>
      </c>
      <c r="J1001" s="104" t="str">
        <f>VLOOKUP(B1001,A股数据库20240206!$B:$K,7,0)</f>
        <v>家居用品</v>
      </c>
      <c r="K1001" s="104">
        <f>VLOOKUP(B1001,A股数据库20240206!$B:$K,8,0)</f>
        <v>0</v>
      </c>
      <c r="L1001" s="124">
        <f>VLOOKUP(B1001,A股数据库20240206!$B:$K,9,0)</f>
        <v>0</v>
      </c>
      <c r="M1001" s="124">
        <f>VLOOKUP(B1001,A股数据库20240206!$B:$K,10,0)</f>
        <v>0</v>
      </c>
    </row>
    <row r="1002" spans="1:13" ht="18" customHeight="1" x14ac:dyDescent="0.15">
      <c r="A1002" s="120" t="s">
        <v>11312</v>
      </c>
      <c r="B1002" s="121" t="s">
        <v>5394</v>
      </c>
      <c r="C1002" s="122">
        <v>78.260000000000005</v>
      </c>
      <c r="D1002" s="123">
        <v>88.16</v>
      </c>
      <c r="E1002" s="104" t="str">
        <f>VLOOKUP(B1002,A股数据库20240206!$B:$K,2,0)</f>
        <v>周期</v>
      </c>
      <c r="F1002" s="104" t="str">
        <f>VLOOKUP(B1002,A股数据库20240206!$B:$K,3,0)</f>
        <v>大消费</v>
      </c>
      <c r="G1002" s="124">
        <f>VLOOKUP(B1002,A股数据库20240206!$B:$K,4,0)</f>
        <v>0</v>
      </c>
      <c r="H1002" s="124">
        <f>VLOOKUP(B1002,A股数据库20240206!$B:$K,5,0)</f>
        <v>0</v>
      </c>
      <c r="I1002" s="104" t="str">
        <f>VLOOKUP(B1002,A股数据库20240206!$B:$K,6,0)</f>
        <v>化工</v>
      </c>
      <c r="J1002" s="104" t="str">
        <f>VLOOKUP(B1002,A股数据库20240206!$B:$K,7,0)</f>
        <v>烟草</v>
      </c>
      <c r="K1002" s="104" t="str">
        <f>VLOOKUP(B1002,A股数据库20240206!$B:$K,8,0)</f>
        <v>食品饮料</v>
      </c>
      <c r="L1002" s="124">
        <f>VLOOKUP(B1002,A股数据库20240206!$B:$K,9,0)</f>
        <v>0</v>
      </c>
      <c r="M1002" s="124">
        <f>VLOOKUP(B1002,A股数据库20240206!$B:$K,10,0)</f>
        <v>0</v>
      </c>
    </row>
    <row r="1003" spans="1:13" ht="18" customHeight="1" x14ac:dyDescent="0.15">
      <c r="A1003" s="120" t="s">
        <v>11313</v>
      </c>
      <c r="B1003" s="121" t="s">
        <v>2586</v>
      </c>
      <c r="C1003" s="122">
        <v>78.22</v>
      </c>
      <c r="D1003" s="123">
        <v>74.5</v>
      </c>
      <c r="E1003" s="104" t="str">
        <f>VLOOKUP(B1003,A股数据库20240206!$B:$K,2,0)</f>
        <v>地产基建</v>
      </c>
      <c r="F1003" s="104">
        <f>VLOOKUP(B1003,A股数据库20240206!$B:$K,3,0)</f>
        <v>0</v>
      </c>
      <c r="G1003" s="124">
        <f>VLOOKUP(B1003,A股数据库20240206!$B:$K,4,0)</f>
        <v>0</v>
      </c>
      <c r="H1003" s="124">
        <f>VLOOKUP(B1003,A股数据库20240206!$B:$K,5,0)</f>
        <v>0</v>
      </c>
      <c r="I1003" s="104" t="str">
        <f>VLOOKUP(B1003,A股数据库20240206!$B:$K,6,0)</f>
        <v>基建</v>
      </c>
      <c r="J1003" s="104">
        <f>VLOOKUP(B1003,A股数据库20240206!$B:$K,7,0)</f>
        <v>0</v>
      </c>
      <c r="K1003" s="104">
        <f>VLOOKUP(B1003,A股数据库20240206!$B:$K,8,0)</f>
        <v>0</v>
      </c>
      <c r="L1003" s="124">
        <f>VLOOKUP(B1003,A股数据库20240206!$B:$K,9,0)</f>
        <v>0</v>
      </c>
      <c r="M1003" s="124">
        <f>VLOOKUP(B1003,A股数据库20240206!$B:$K,10,0)</f>
        <v>0</v>
      </c>
    </row>
    <row r="1004" spans="1:13" ht="18" customHeight="1" x14ac:dyDescent="0.15">
      <c r="A1004" s="120" t="s">
        <v>11314</v>
      </c>
      <c r="B1004" s="121" t="s">
        <v>4924</v>
      </c>
      <c r="C1004" s="122">
        <v>78.08</v>
      </c>
      <c r="D1004" s="123">
        <v>85.25</v>
      </c>
      <c r="E1004" s="104" t="str">
        <f>VLOOKUP(B1004,A股数据库20240206!$B:$K,2,0)</f>
        <v>大消费</v>
      </c>
      <c r="F1004" s="104">
        <f>VLOOKUP(B1004,A股数据库20240206!$B:$K,3,0)</f>
        <v>0</v>
      </c>
      <c r="G1004" s="124">
        <f>VLOOKUP(B1004,A股数据库20240206!$B:$K,4,0)</f>
        <v>0</v>
      </c>
      <c r="H1004" s="124">
        <f>VLOOKUP(B1004,A股数据库20240206!$B:$K,5,0)</f>
        <v>0</v>
      </c>
      <c r="I1004" s="104" t="str">
        <f>VLOOKUP(B1004,A股数据库20240206!$B:$K,6,0)</f>
        <v>美容护理</v>
      </c>
      <c r="J1004" s="104">
        <f>VLOOKUP(B1004,A股数据库20240206!$B:$K,7,0)</f>
        <v>0</v>
      </c>
      <c r="K1004" s="104">
        <f>VLOOKUP(B1004,A股数据库20240206!$B:$K,8,0)</f>
        <v>0</v>
      </c>
      <c r="L1004" s="124">
        <f>VLOOKUP(B1004,A股数据库20240206!$B:$K,9,0)</f>
        <v>0</v>
      </c>
      <c r="M1004" s="124">
        <f>VLOOKUP(B1004,A股数据库20240206!$B:$K,10,0)</f>
        <v>0</v>
      </c>
    </row>
    <row r="1005" spans="1:13" ht="18" customHeight="1" x14ac:dyDescent="0.15">
      <c r="A1005" s="120" t="s">
        <v>11315</v>
      </c>
      <c r="B1005" s="121" t="s">
        <v>2038</v>
      </c>
      <c r="C1005" s="122">
        <v>78.02</v>
      </c>
      <c r="D1005" s="123">
        <v>73.89</v>
      </c>
      <c r="E1005" s="104" t="str">
        <f>VLOOKUP(B1005,A股数据库20240206!$B:$K,2,0)</f>
        <v>运输业</v>
      </c>
      <c r="F1005" s="104">
        <f>VLOOKUP(B1005,A股数据库20240206!$B:$K,3,0)</f>
        <v>0</v>
      </c>
      <c r="G1005" s="124">
        <f>VLOOKUP(B1005,A股数据库20240206!$B:$K,4,0)</f>
        <v>0</v>
      </c>
      <c r="H1005" s="124">
        <f>VLOOKUP(B1005,A股数据库20240206!$B:$K,5,0)</f>
        <v>0</v>
      </c>
      <c r="I1005" s="104" t="str">
        <f>VLOOKUP(B1005,A股数据库20240206!$B:$K,6,0)</f>
        <v>运输业</v>
      </c>
      <c r="J1005" s="104">
        <f>VLOOKUP(B1005,A股数据库20240206!$B:$K,7,0)</f>
        <v>0</v>
      </c>
      <c r="K1005" s="104">
        <f>VLOOKUP(B1005,A股数据库20240206!$B:$K,8,0)</f>
        <v>0</v>
      </c>
      <c r="L1005" s="124">
        <f>VLOOKUP(B1005,A股数据库20240206!$B:$K,9,0)</f>
        <v>0</v>
      </c>
      <c r="M1005" s="124">
        <f>VLOOKUP(B1005,A股数据库20240206!$B:$K,10,0)</f>
        <v>0</v>
      </c>
    </row>
    <row r="1006" spans="1:13" ht="18" customHeight="1" x14ac:dyDescent="0.15">
      <c r="A1006" s="120" t="s">
        <v>11316</v>
      </c>
      <c r="B1006" s="121" t="s">
        <v>5844</v>
      </c>
      <c r="C1006" s="122">
        <v>78.010000000000005</v>
      </c>
      <c r="D1006" s="123">
        <v>0.88</v>
      </c>
      <c r="E1006" s="104" t="str">
        <f>VLOOKUP(B1006,A股数据库20240206!$B:$K,2,0)</f>
        <v>大金融</v>
      </c>
      <c r="F1006" s="104">
        <f>VLOOKUP(B1006,A股数据库20240206!$B:$K,3,0)</f>
        <v>0</v>
      </c>
      <c r="G1006" s="124">
        <f>VLOOKUP(B1006,A股数据库20240206!$B:$K,4,0)</f>
        <v>0</v>
      </c>
      <c r="H1006" s="124">
        <f>VLOOKUP(B1006,A股数据库20240206!$B:$K,5,0)</f>
        <v>0</v>
      </c>
      <c r="I1006" s="104" t="str">
        <f>VLOOKUP(B1006,A股数据库20240206!$B:$K,6,0)</f>
        <v>大金融</v>
      </c>
      <c r="J1006" s="104">
        <f>VLOOKUP(B1006,A股数据库20240206!$B:$K,7,0)</f>
        <v>0</v>
      </c>
      <c r="K1006" s="104">
        <f>VLOOKUP(B1006,A股数据库20240206!$B:$K,8,0)</f>
        <v>0</v>
      </c>
      <c r="L1006" s="124">
        <f>VLOOKUP(B1006,A股数据库20240206!$B:$K,9,0)</f>
        <v>0</v>
      </c>
      <c r="M1006" s="124">
        <f>VLOOKUP(B1006,A股数据库20240206!$B:$K,10,0)</f>
        <v>0</v>
      </c>
    </row>
    <row r="1007" spans="1:13" ht="18" customHeight="1" x14ac:dyDescent="0.15">
      <c r="A1007" s="120" t="s">
        <v>11317</v>
      </c>
      <c r="B1007" s="121" t="s">
        <v>1046</v>
      </c>
      <c r="C1007" s="122">
        <v>78.010000000000005</v>
      </c>
      <c r="D1007" s="123">
        <v>75.91</v>
      </c>
      <c r="E1007" s="104" t="str">
        <f>VLOOKUP(B1007,A股数据库20240206!$B:$K,2,0)</f>
        <v>大科技</v>
      </c>
      <c r="F1007" s="104">
        <f>VLOOKUP(B1007,A股数据库20240206!$B:$K,3,0)</f>
        <v>0</v>
      </c>
      <c r="G1007" s="124">
        <f>VLOOKUP(B1007,A股数据库20240206!$B:$K,4,0)</f>
        <v>0</v>
      </c>
      <c r="H1007" s="124">
        <f>VLOOKUP(B1007,A股数据库20240206!$B:$K,5,0)</f>
        <v>0</v>
      </c>
      <c r="I1007" s="104" t="str">
        <f>VLOOKUP(B1007,A股数据库20240206!$B:$K,6,0)</f>
        <v>电子</v>
      </c>
      <c r="J1007" s="104">
        <f>VLOOKUP(B1007,A股数据库20240206!$B:$K,7,0)</f>
        <v>0</v>
      </c>
      <c r="K1007" s="104">
        <f>VLOOKUP(B1007,A股数据库20240206!$B:$K,8,0)</f>
        <v>0</v>
      </c>
      <c r="L1007" s="124">
        <f>VLOOKUP(B1007,A股数据库20240206!$B:$K,9,0)</f>
        <v>0</v>
      </c>
      <c r="M1007" s="124">
        <f>VLOOKUP(B1007,A股数据库20240206!$B:$K,10,0)</f>
        <v>0</v>
      </c>
    </row>
    <row r="1008" spans="1:13" ht="18" customHeight="1" x14ac:dyDescent="0.15">
      <c r="A1008" s="120" t="s">
        <v>11318</v>
      </c>
      <c r="B1008" s="121" t="s">
        <v>9869</v>
      </c>
      <c r="C1008" s="122">
        <v>77.98</v>
      </c>
      <c r="D1008" s="123">
        <v>83.33</v>
      </c>
      <c r="E1008" s="104" t="str">
        <f>VLOOKUP(B1008,A股数据库20240206!$B:$K,2,0)</f>
        <v>高端制造</v>
      </c>
      <c r="F1008" s="104">
        <f>VLOOKUP(B1008,A股数据库20240206!$B:$K,3,0)</f>
        <v>0</v>
      </c>
      <c r="G1008" s="124">
        <f>VLOOKUP(B1008,A股数据库20240206!$B:$K,4,0)</f>
        <v>0</v>
      </c>
      <c r="H1008" s="124">
        <f>VLOOKUP(B1008,A股数据库20240206!$B:$K,5,0)</f>
        <v>0</v>
      </c>
      <c r="I1008" s="104" t="str">
        <f>VLOOKUP(B1008,A股数据库20240206!$B:$K,6,0)</f>
        <v>机械</v>
      </c>
      <c r="J1008" s="104">
        <f>VLOOKUP(B1008,A股数据库20240206!$B:$K,7,0)</f>
        <v>0</v>
      </c>
      <c r="K1008" s="104">
        <f>VLOOKUP(B1008,A股数据库20240206!$B:$K,8,0)</f>
        <v>0</v>
      </c>
      <c r="L1008" s="124">
        <f>VLOOKUP(B1008,A股数据库20240206!$B:$K,9,0)</f>
        <v>0</v>
      </c>
      <c r="M1008" s="124">
        <f>VLOOKUP(B1008,A股数据库20240206!$B:$K,10,0)</f>
        <v>0</v>
      </c>
    </row>
    <row r="1009" spans="1:13" ht="18" customHeight="1" x14ac:dyDescent="0.15">
      <c r="A1009" s="120" t="s">
        <v>11319</v>
      </c>
      <c r="B1009" s="121" t="s">
        <v>6024</v>
      </c>
      <c r="C1009" s="122">
        <v>77.94</v>
      </c>
      <c r="D1009" s="123">
        <v>57.39</v>
      </c>
      <c r="E1009" s="104" t="str">
        <f>VLOOKUP(B1009,A股数据库20240206!$B:$K,2,0)</f>
        <v>公用事业</v>
      </c>
      <c r="F1009" s="104">
        <f>VLOOKUP(B1009,A股数据库20240206!$B:$K,3,0)</f>
        <v>0</v>
      </c>
      <c r="G1009" s="124">
        <f>VLOOKUP(B1009,A股数据库20240206!$B:$K,4,0)</f>
        <v>0</v>
      </c>
      <c r="H1009" s="124">
        <f>VLOOKUP(B1009,A股数据库20240206!$B:$K,5,0)</f>
        <v>0</v>
      </c>
      <c r="I1009" s="104" t="str">
        <f>VLOOKUP(B1009,A股数据库20240206!$B:$K,6,0)</f>
        <v>电力</v>
      </c>
      <c r="J1009" s="104">
        <f>VLOOKUP(B1009,A股数据库20240206!$B:$K,7,0)</f>
        <v>0</v>
      </c>
      <c r="K1009" s="104">
        <f>VLOOKUP(B1009,A股数据库20240206!$B:$K,8,0)</f>
        <v>0</v>
      </c>
      <c r="L1009" s="124">
        <f>VLOOKUP(B1009,A股数据库20240206!$B:$K,9,0)</f>
        <v>0</v>
      </c>
      <c r="M1009" s="124">
        <f>VLOOKUP(B1009,A股数据库20240206!$B:$K,10,0)</f>
        <v>0</v>
      </c>
    </row>
    <row r="1010" spans="1:13" ht="18" customHeight="1" x14ac:dyDescent="0.15">
      <c r="A1010" s="120" t="s">
        <v>11320</v>
      </c>
      <c r="B1010" s="121" t="s">
        <v>5348</v>
      </c>
      <c r="C1010" s="122">
        <v>77.89</v>
      </c>
      <c r="D1010" s="123">
        <v>95.59</v>
      </c>
      <c r="E1010" s="104" t="str">
        <f>VLOOKUP(B1010,A股数据库20240206!$B:$K,2,0)</f>
        <v>大科技</v>
      </c>
      <c r="F1010" s="104" t="str">
        <f>VLOOKUP(B1010,A股数据库20240206!$B:$K,3,0)</f>
        <v>高端制造</v>
      </c>
      <c r="G1010" s="124">
        <f>VLOOKUP(B1010,A股数据库20240206!$B:$K,4,0)</f>
        <v>0</v>
      </c>
      <c r="H1010" s="124">
        <f>VLOOKUP(B1010,A股数据库20240206!$B:$K,5,0)</f>
        <v>0</v>
      </c>
      <c r="I1010" s="104" t="str">
        <f>VLOOKUP(B1010,A股数据库20240206!$B:$K,6,0)</f>
        <v>计算机</v>
      </c>
      <c r="J1010" s="104" t="str">
        <f>VLOOKUP(B1010,A股数据库20240206!$B:$K,7,0)</f>
        <v>机械</v>
      </c>
      <c r="K1010" s="104">
        <f>VLOOKUP(B1010,A股数据库20240206!$B:$K,8,0)</f>
        <v>0</v>
      </c>
      <c r="L1010" s="124">
        <f>VLOOKUP(B1010,A股数据库20240206!$B:$K,9,0)</f>
        <v>0</v>
      </c>
      <c r="M1010" s="124">
        <f>VLOOKUP(B1010,A股数据库20240206!$B:$K,10,0)</f>
        <v>0</v>
      </c>
    </row>
    <row r="1011" spans="1:13" ht="18" customHeight="1" x14ac:dyDescent="0.15">
      <c r="A1011" s="120" t="s">
        <v>11321</v>
      </c>
      <c r="B1011" s="121" t="s">
        <v>7900</v>
      </c>
      <c r="C1011" s="122">
        <v>77.819999999999993</v>
      </c>
      <c r="D1011" s="123">
        <v>71.7</v>
      </c>
      <c r="E1011" s="104" t="str">
        <f>VLOOKUP(B1011,A股数据库20240206!$B:$K,2,0)</f>
        <v>周期</v>
      </c>
      <c r="F1011" s="104">
        <f>VLOOKUP(B1011,A股数据库20240206!$B:$K,3,0)</f>
        <v>0</v>
      </c>
      <c r="G1011" s="124">
        <f>VLOOKUP(B1011,A股数据库20240206!$B:$K,4,0)</f>
        <v>0</v>
      </c>
      <c r="H1011" s="124">
        <f>VLOOKUP(B1011,A股数据库20240206!$B:$K,5,0)</f>
        <v>0</v>
      </c>
      <c r="I1011" s="104" t="str">
        <f>VLOOKUP(B1011,A股数据库20240206!$B:$K,6,0)</f>
        <v>煤炭</v>
      </c>
      <c r="J1011" s="104">
        <f>VLOOKUP(B1011,A股数据库20240206!$B:$K,7,0)</f>
        <v>0</v>
      </c>
      <c r="K1011" s="104">
        <f>VLOOKUP(B1011,A股数据库20240206!$B:$K,8,0)</f>
        <v>0</v>
      </c>
      <c r="L1011" s="124">
        <f>VLOOKUP(B1011,A股数据库20240206!$B:$K,9,0)</f>
        <v>0</v>
      </c>
      <c r="M1011" s="124">
        <f>VLOOKUP(B1011,A股数据库20240206!$B:$K,10,0)</f>
        <v>0</v>
      </c>
    </row>
    <row r="1012" spans="1:13" ht="18" customHeight="1" x14ac:dyDescent="0.15">
      <c r="A1012" s="120" t="s">
        <v>11322</v>
      </c>
      <c r="B1012" s="121" t="s">
        <v>2844</v>
      </c>
      <c r="C1012" s="122">
        <v>77.81</v>
      </c>
      <c r="D1012" s="123">
        <v>87.77</v>
      </c>
      <c r="E1012" s="104" t="str">
        <f>VLOOKUP(B1012,A股数据库20240206!$B:$K,2,0)</f>
        <v>大科技</v>
      </c>
      <c r="F1012" s="104">
        <f>VLOOKUP(B1012,A股数据库20240206!$B:$K,3,0)</f>
        <v>0</v>
      </c>
      <c r="G1012" s="124">
        <f>VLOOKUP(B1012,A股数据库20240206!$B:$K,4,0)</f>
        <v>0</v>
      </c>
      <c r="H1012" s="124">
        <f>VLOOKUP(B1012,A股数据库20240206!$B:$K,5,0)</f>
        <v>0</v>
      </c>
      <c r="I1012" s="104" t="str">
        <f>VLOOKUP(B1012,A股数据库20240206!$B:$K,6,0)</f>
        <v>通信</v>
      </c>
      <c r="J1012" s="104">
        <f>VLOOKUP(B1012,A股数据库20240206!$B:$K,7,0)</f>
        <v>0</v>
      </c>
      <c r="K1012" s="104">
        <f>VLOOKUP(B1012,A股数据库20240206!$B:$K,8,0)</f>
        <v>0</v>
      </c>
      <c r="L1012" s="124">
        <f>VLOOKUP(B1012,A股数据库20240206!$B:$K,9,0)</f>
        <v>0</v>
      </c>
      <c r="M1012" s="124">
        <f>VLOOKUP(B1012,A股数据库20240206!$B:$K,10,0)</f>
        <v>0</v>
      </c>
    </row>
    <row r="1013" spans="1:13" ht="18" customHeight="1" x14ac:dyDescent="0.15">
      <c r="A1013" s="120" t="s">
        <v>11323</v>
      </c>
      <c r="B1013" s="121" t="s">
        <v>6260</v>
      </c>
      <c r="C1013" s="122">
        <v>77.77</v>
      </c>
      <c r="D1013" s="123">
        <v>74.430000000000007</v>
      </c>
      <c r="E1013" s="104" t="str">
        <f>VLOOKUP(B1013,A股数据库20240206!$B:$K,2,0)</f>
        <v>乡村振兴</v>
      </c>
      <c r="F1013" s="104">
        <f>VLOOKUP(B1013,A股数据库20240206!$B:$K,3,0)</f>
        <v>0</v>
      </c>
      <c r="G1013" s="124">
        <f>VLOOKUP(B1013,A股数据库20240206!$B:$K,4,0)</f>
        <v>0</v>
      </c>
      <c r="H1013" s="124">
        <f>VLOOKUP(B1013,A股数据库20240206!$B:$K,5,0)</f>
        <v>0</v>
      </c>
      <c r="I1013" s="104" t="str">
        <f>VLOOKUP(B1013,A股数据库20240206!$B:$K,6,0)</f>
        <v>乡村振兴</v>
      </c>
      <c r="J1013" s="104">
        <f>VLOOKUP(B1013,A股数据库20240206!$B:$K,7,0)</f>
        <v>0</v>
      </c>
      <c r="K1013" s="104">
        <f>VLOOKUP(B1013,A股数据库20240206!$B:$K,8,0)</f>
        <v>0</v>
      </c>
      <c r="L1013" s="124">
        <f>VLOOKUP(B1013,A股数据库20240206!$B:$K,9,0)</f>
        <v>0</v>
      </c>
      <c r="M1013" s="124">
        <f>VLOOKUP(B1013,A股数据库20240206!$B:$K,10,0)</f>
        <v>0</v>
      </c>
    </row>
    <row r="1014" spans="1:13" ht="18" customHeight="1" x14ac:dyDescent="0.15">
      <c r="A1014" s="120" t="s">
        <v>11324</v>
      </c>
      <c r="B1014" s="121" t="s">
        <v>8628</v>
      </c>
      <c r="C1014" s="122">
        <v>77.75</v>
      </c>
      <c r="D1014" s="123">
        <v>91.24</v>
      </c>
      <c r="E1014" s="104" t="str">
        <f>VLOOKUP(B1014,A股数据库20240206!$B:$K,2,0)</f>
        <v>地产基建</v>
      </c>
      <c r="F1014" s="104" t="str">
        <f>VLOOKUP(B1014,A股数据库20240206!$B:$K,3,0)</f>
        <v>公用事业</v>
      </c>
      <c r="G1014" s="124">
        <f>VLOOKUP(B1014,A股数据库20240206!$B:$K,4,0)</f>
        <v>0</v>
      </c>
      <c r="H1014" s="124">
        <f>VLOOKUP(B1014,A股数据库20240206!$B:$K,5,0)</f>
        <v>0</v>
      </c>
      <c r="I1014" s="104" t="str">
        <f>VLOOKUP(B1014,A股数据库20240206!$B:$K,6,0)</f>
        <v>基建</v>
      </c>
      <c r="J1014" s="104" t="str">
        <f>VLOOKUP(B1014,A股数据库20240206!$B:$K,7,0)</f>
        <v>节能环保</v>
      </c>
      <c r="K1014" s="104">
        <f>VLOOKUP(B1014,A股数据库20240206!$B:$K,8,0)</f>
        <v>0</v>
      </c>
      <c r="L1014" s="124">
        <f>VLOOKUP(B1014,A股数据库20240206!$B:$K,9,0)</f>
        <v>0</v>
      </c>
      <c r="M1014" s="124">
        <f>VLOOKUP(B1014,A股数据库20240206!$B:$K,10,0)</f>
        <v>0</v>
      </c>
    </row>
    <row r="1015" spans="1:13" ht="18" customHeight="1" x14ac:dyDescent="0.15">
      <c r="A1015" s="120" t="s">
        <v>11325</v>
      </c>
      <c r="B1015" s="121" t="s">
        <v>8410</v>
      </c>
      <c r="C1015" s="122">
        <v>77.739999999999995</v>
      </c>
      <c r="D1015" s="123">
        <v>74.150000000000006</v>
      </c>
      <c r="E1015" s="104" t="str">
        <f>VLOOKUP(B1015,A股数据库20240206!$B:$K,2,0)</f>
        <v>大消费</v>
      </c>
      <c r="F1015" s="104" t="str">
        <f>VLOOKUP(B1015,A股数据库20240206!$B:$K,3,0)</f>
        <v>大科技</v>
      </c>
      <c r="G1015" s="124">
        <f>VLOOKUP(B1015,A股数据库20240206!$B:$K,4,0)</f>
        <v>0</v>
      </c>
      <c r="H1015" s="124">
        <f>VLOOKUP(B1015,A股数据库20240206!$B:$K,5,0)</f>
        <v>0</v>
      </c>
      <c r="I1015" s="104" t="str">
        <f>VLOOKUP(B1015,A股数据库20240206!$B:$K,6,0)</f>
        <v>家电</v>
      </c>
      <c r="J1015" s="104" t="str">
        <f>VLOOKUP(B1015,A股数据库20240206!$B:$K,7,0)</f>
        <v>电子</v>
      </c>
      <c r="K1015" s="104">
        <f>VLOOKUP(B1015,A股数据库20240206!$B:$K,8,0)</f>
        <v>0</v>
      </c>
      <c r="L1015" s="124">
        <f>VLOOKUP(B1015,A股数据库20240206!$B:$K,9,0)</f>
        <v>0</v>
      </c>
      <c r="M1015" s="124">
        <f>VLOOKUP(B1015,A股数据库20240206!$B:$K,10,0)</f>
        <v>0</v>
      </c>
    </row>
    <row r="1016" spans="1:13" ht="18" customHeight="1" x14ac:dyDescent="0.15">
      <c r="A1016" s="120" t="s">
        <v>11326</v>
      </c>
      <c r="B1016" s="121" t="s">
        <v>1202</v>
      </c>
      <c r="C1016" s="122">
        <v>77.650000000000006</v>
      </c>
      <c r="D1016" s="123">
        <v>78.52</v>
      </c>
      <c r="E1016" s="104" t="str">
        <f>VLOOKUP(B1016,A股数据库20240206!$B:$K,2,0)</f>
        <v>大消费</v>
      </c>
      <c r="F1016" s="104">
        <f>VLOOKUP(B1016,A股数据库20240206!$B:$K,3,0)</f>
        <v>0</v>
      </c>
      <c r="G1016" s="124">
        <f>VLOOKUP(B1016,A股数据库20240206!$B:$K,4,0)</f>
        <v>0</v>
      </c>
      <c r="H1016" s="124">
        <f>VLOOKUP(B1016,A股数据库20240206!$B:$K,5,0)</f>
        <v>0</v>
      </c>
      <c r="I1016" s="104" t="str">
        <f>VLOOKUP(B1016,A股数据库20240206!$B:$K,6,0)</f>
        <v>家电</v>
      </c>
      <c r="J1016" s="104">
        <f>VLOOKUP(B1016,A股数据库20240206!$B:$K,7,0)</f>
        <v>0</v>
      </c>
      <c r="K1016" s="104">
        <f>VLOOKUP(B1016,A股数据库20240206!$B:$K,8,0)</f>
        <v>0</v>
      </c>
      <c r="L1016" s="124">
        <f>VLOOKUP(B1016,A股数据库20240206!$B:$K,9,0)</f>
        <v>0</v>
      </c>
      <c r="M1016" s="124">
        <f>VLOOKUP(B1016,A股数据库20240206!$B:$K,10,0)</f>
        <v>0</v>
      </c>
    </row>
    <row r="1017" spans="1:13" ht="18" customHeight="1" x14ac:dyDescent="0.15">
      <c r="A1017" s="120" t="s">
        <v>11327</v>
      </c>
      <c r="B1017" s="121" t="s">
        <v>8140</v>
      </c>
      <c r="C1017" s="122">
        <v>77.63</v>
      </c>
      <c r="D1017" s="123">
        <v>69.5</v>
      </c>
      <c r="E1017" s="104" t="str">
        <f>VLOOKUP(B1017,A股数据库20240206!$B:$K,2,0)</f>
        <v>地产基建</v>
      </c>
      <c r="F1017" s="104">
        <f>VLOOKUP(B1017,A股数据库20240206!$B:$K,3,0)</f>
        <v>0</v>
      </c>
      <c r="G1017" s="124">
        <f>VLOOKUP(B1017,A股数据库20240206!$B:$K,4,0)</f>
        <v>0</v>
      </c>
      <c r="H1017" s="124">
        <f>VLOOKUP(B1017,A股数据库20240206!$B:$K,5,0)</f>
        <v>0</v>
      </c>
      <c r="I1017" s="104" t="str">
        <f>VLOOKUP(B1017,A股数据库20240206!$B:$K,6,0)</f>
        <v>基建</v>
      </c>
      <c r="J1017" s="104">
        <f>VLOOKUP(B1017,A股数据库20240206!$B:$K,7,0)</f>
        <v>0</v>
      </c>
      <c r="K1017" s="104">
        <f>VLOOKUP(B1017,A股数据库20240206!$B:$K,8,0)</f>
        <v>0</v>
      </c>
      <c r="L1017" s="124">
        <f>VLOOKUP(B1017,A股数据库20240206!$B:$K,9,0)</f>
        <v>0</v>
      </c>
      <c r="M1017" s="124">
        <f>VLOOKUP(B1017,A股数据库20240206!$B:$K,10,0)</f>
        <v>0</v>
      </c>
    </row>
    <row r="1018" spans="1:13" ht="18" customHeight="1" x14ac:dyDescent="0.15">
      <c r="A1018" s="120" t="s">
        <v>11328</v>
      </c>
      <c r="B1018" s="121" t="s">
        <v>868</v>
      </c>
      <c r="C1018" s="122">
        <v>77.599999999999994</v>
      </c>
      <c r="D1018" s="123">
        <v>72.03</v>
      </c>
      <c r="E1018" s="104" t="str">
        <f>VLOOKUP(B1018,A股数据库20240206!$B:$K,2,0)</f>
        <v>大科技</v>
      </c>
      <c r="F1018" s="104">
        <f>VLOOKUP(B1018,A股数据库20240206!$B:$K,3,0)</f>
        <v>0</v>
      </c>
      <c r="G1018" s="124" t="str">
        <f>VLOOKUP(B1018,A股数据库20240206!$B:$K,4,0)</f>
        <v>周期</v>
      </c>
      <c r="H1018" s="124">
        <f>VLOOKUP(B1018,A股数据库20240206!$B:$K,5,0)</f>
        <v>0</v>
      </c>
      <c r="I1018" s="104" t="str">
        <f>VLOOKUP(B1018,A股数据库20240206!$B:$K,6,0)</f>
        <v>电子</v>
      </c>
      <c r="J1018" s="104">
        <f>VLOOKUP(B1018,A股数据库20240206!$B:$K,7,0)</f>
        <v>0</v>
      </c>
      <c r="K1018" s="104">
        <f>VLOOKUP(B1018,A股数据库20240206!$B:$K,8,0)</f>
        <v>0</v>
      </c>
      <c r="L1018" s="124" t="str">
        <f>VLOOKUP(B1018,A股数据库20240206!$B:$K,9,0)</f>
        <v>化工</v>
      </c>
      <c r="M1018" s="124">
        <f>VLOOKUP(B1018,A股数据库20240206!$B:$K,10,0)</f>
        <v>0</v>
      </c>
    </row>
    <row r="1019" spans="1:13" ht="18" customHeight="1" x14ac:dyDescent="0.15">
      <c r="A1019" s="120" t="s">
        <v>11329</v>
      </c>
      <c r="B1019" s="121" t="s">
        <v>5854</v>
      </c>
      <c r="C1019" s="122">
        <v>77.569999999999993</v>
      </c>
      <c r="D1019" s="123">
        <v>70.78</v>
      </c>
      <c r="E1019" s="104" t="str">
        <f>VLOOKUP(B1019,A股数据库20240206!$B:$K,2,0)</f>
        <v>周期</v>
      </c>
      <c r="F1019" s="104">
        <f>VLOOKUP(B1019,A股数据库20240206!$B:$K,3,0)</f>
        <v>0</v>
      </c>
      <c r="G1019" s="124">
        <f>VLOOKUP(B1019,A股数据库20240206!$B:$K,4,0)</f>
        <v>0</v>
      </c>
      <c r="H1019" s="124">
        <f>VLOOKUP(B1019,A股数据库20240206!$B:$K,5,0)</f>
        <v>0</v>
      </c>
      <c r="I1019" s="104" t="str">
        <f>VLOOKUP(B1019,A股数据库20240206!$B:$K,6,0)</f>
        <v>钢铁</v>
      </c>
      <c r="J1019" s="104">
        <f>VLOOKUP(B1019,A股数据库20240206!$B:$K,7,0)</f>
        <v>0</v>
      </c>
      <c r="K1019" s="104">
        <f>VLOOKUP(B1019,A股数据库20240206!$B:$K,8,0)</f>
        <v>0</v>
      </c>
      <c r="L1019" s="124">
        <f>VLOOKUP(B1019,A股数据库20240206!$B:$K,9,0)</f>
        <v>0</v>
      </c>
      <c r="M1019" s="124">
        <f>VLOOKUP(B1019,A股数据库20240206!$B:$K,10,0)</f>
        <v>0</v>
      </c>
    </row>
    <row r="1020" spans="1:13" ht="18" customHeight="1" x14ac:dyDescent="0.15">
      <c r="A1020" s="120" t="s">
        <v>11330</v>
      </c>
      <c r="B1020" s="121" t="s">
        <v>9995</v>
      </c>
      <c r="C1020" s="122">
        <v>77.55</v>
      </c>
      <c r="D1020" s="123">
        <v>79.45</v>
      </c>
      <c r="E1020" s="104" t="str">
        <f>VLOOKUP(B1020,A股数据库20240206!$B:$K,2,0)</f>
        <v>大科技</v>
      </c>
      <c r="F1020" s="104">
        <f>VLOOKUP(B1020,A股数据库20240206!$B:$K,3,0)</f>
        <v>0</v>
      </c>
      <c r="G1020" s="124">
        <f>VLOOKUP(B1020,A股数据库20240206!$B:$K,4,0)</f>
        <v>0</v>
      </c>
      <c r="H1020" s="124">
        <f>VLOOKUP(B1020,A股数据库20240206!$B:$K,5,0)</f>
        <v>0</v>
      </c>
      <c r="I1020" s="104" t="str">
        <f>VLOOKUP(B1020,A股数据库20240206!$B:$K,6,0)</f>
        <v>电子</v>
      </c>
      <c r="J1020" s="104">
        <f>VLOOKUP(B1020,A股数据库20240206!$B:$K,7,0)</f>
        <v>0</v>
      </c>
      <c r="K1020" s="104">
        <f>VLOOKUP(B1020,A股数据库20240206!$B:$K,8,0)</f>
        <v>0</v>
      </c>
      <c r="L1020" s="124">
        <f>VLOOKUP(B1020,A股数据库20240206!$B:$K,9,0)</f>
        <v>0</v>
      </c>
      <c r="M1020" s="124">
        <f>VLOOKUP(B1020,A股数据库20240206!$B:$K,10,0)</f>
        <v>0</v>
      </c>
    </row>
    <row r="1021" spans="1:13" ht="18" customHeight="1" x14ac:dyDescent="0.15">
      <c r="A1021" s="120" t="s">
        <v>11331</v>
      </c>
      <c r="B1021" s="121" t="s">
        <v>8614</v>
      </c>
      <c r="C1021" s="122">
        <v>77.53</v>
      </c>
      <c r="D1021" s="123">
        <v>78.42</v>
      </c>
      <c r="E1021" s="104" t="str">
        <f>VLOOKUP(B1021,A股数据库20240206!$B:$K,2,0)</f>
        <v>医药生物</v>
      </c>
      <c r="F1021" s="104">
        <f>VLOOKUP(B1021,A股数据库20240206!$B:$K,3,0)</f>
        <v>0</v>
      </c>
      <c r="G1021" s="124">
        <f>VLOOKUP(B1021,A股数据库20240206!$B:$K,4,0)</f>
        <v>0</v>
      </c>
      <c r="H1021" s="124">
        <f>VLOOKUP(B1021,A股数据库20240206!$B:$K,5,0)</f>
        <v>0</v>
      </c>
      <c r="I1021" s="104" t="str">
        <f>VLOOKUP(B1021,A股数据库20240206!$B:$K,6,0)</f>
        <v>医药生物</v>
      </c>
      <c r="J1021" s="104">
        <f>VLOOKUP(B1021,A股数据库20240206!$B:$K,7,0)</f>
        <v>0</v>
      </c>
      <c r="K1021" s="104">
        <f>VLOOKUP(B1021,A股数据库20240206!$B:$K,8,0)</f>
        <v>0</v>
      </c>
      <c r="L1021" s="124">
        <f>VLOOKUP(B1021,A股数据库20240206!$B:$K,9,0)</f>
        <v>0</v>
      </c>
      <c r="M1021" s="124">
        <f>VLOOKUP(B1021,A股数据库20240206!$B:$K,10,0)</f>
        <v>0</v>
      </c>
    </row>
    <row r="1022" spans="1:13" ht="18" customHeight="1" x14ac:dyDescent="0.15">
      <c r="A1022" s="120" t="s">
        <v>11332</v>
      </c>
      <c r="B1022" s="121" t="s">
        <v>1220</v>
      </c>
      <c r="C1022" s="122">
        <v>77.52</v>
      </c>
      <c r="D1022" s="123">
        <v>88.87</v>
      </c>
      <c r="E1022" s="104" t="str">
        <f>VLOOKUP(B1022,A股数据库20240206!$B:$K,2,0)</f>
        <v>医药生物</v>
      </c>
      <c r="F1022" s="104">
        <f>VLOOKUP(B1022,A股数据库20240206!$B:$K,3,0)</f>
        <v>0</v>
      </c>
      <c r="G1022" s="124">
        <f>VLOOKUP(B1022,A股数据库20240206!$B:$K,4,0)</f>
        <v>0</v>
      </c>
      <c r="H1022" s="124">
        <f>VLOOKUP(B1022,A股数据库20240206!$B:$K,5,0)</f>
        <v>0</v>
      </c>
      <c r="I1022" s="104" t="str">
        <f>VLOOKUP(B1022,A股数据库20240206!$B:$K,6,0)</f>
        <v>医药生物</v>
      </c>
      <c r="J1022" s="104">
        <f>VLOOKUP(B1022,A股数据库20240206!$B:$K,7,0)</f>
        <v>0</v>
      </c>
      <c r="K1022" s="104">
        <f>VLOOKUP(B1022,A股数据库20240206!$B:$K,8,0)</f>
        <v>0</v>
      </c>
      <c r="L1022" s="124">
        <f>VLOOKUP(B1022,A股数据库20240206!$B:$K,9,0)</f>
        <v>0</v>
      </c>
      <c r="M1022" s="124">
        <f>VLOOKUP(B1022,A股数据库20240206!$B:$K,10,0)</f>
        <v>0</v>
      </c>
    </row>
    <row r="1023" spans="1:13" ht="18" customHeight="1" x14ac:dyDescent="0.15">
      <c r="A1023" s="120" t="s">
        <v>11333</v>
      </c>
      <c r="B1023" s="121" t="s">
        <v>6164</v>
      </c>
      <c r="C1023" s="122">
        <v>77.52</v>
      </c>
      <c r="D1023" s="123">
        <v>79</v>
      </c>
      <c r="E1023" s="104" t="str">
        <f>VLOOKUP(B1023,A股数据库20240206!$B:$K,2,0)</f>
        <v>乡村振兴</v>
      </c>
      <c r="F1023" s="104" t="str">
        <f>VLOOKUP(B1023,A股数据库20240206!$B:$K,3,0)</f>
        <v>新能源</v>
      </c>
      <c r="G1023" s="124">
        <f>VLOOKUP(B1023,A股数据库20240206!$B:$K,4,0)</f>
        <v>0</v>
      </c>
      <c r="H1023" s="124">
        <f>VLOOKUP(B1023,A股数据库20240206!$B:$K,5,0)</f>
        <v>0</v>
      </c>
      <c r="I1023" s="104" t="str">
        <f>VLOOKUP(B1023,A股数据库20240206!$B:$K,6,0)</f>
        <v>乡村振兴</v>
      </c>
      <c r="J1023" s="104" t="str">
        <f>VLOOKUP(B1023,A股数据库20240206!$B:$K,7,0)</f>
        <v>电池</v>
      </c>
      <c r="K1023" s="104">
        <f>VLOOKUP(B1023,A股数据库20240206!$B:$K,8,0)</f>
        <v>0</v>
      </c>
      <c r="L1023" s="124">
        <f>VLOOKUP(B1023,A股数据库20240206!$B:$K,9,0)</f>
        <v>0</v>
      </c>
      <c r="M1023" s="124">
        <f>VLOOKUP(B1023,A股数据库20240206!$B:$K,10,0)</f>
        <v>0</v>
      </c>
    </row>
    <row r="1024" spans="1:13" ht="18" customHeight="1" x14ac:dyDescent="0.15">
      <c r="A1024" s="120" t="s">
        <v>11334</v>
      </c>
      <c r="B1024" s="121" t="s">
        <v>468</v>
      </c>
      <c r="C1024" s="122">
        <v>77.5</v>
      </c>
      <c r="D1024" s="123">
        <v>63.79</v>
      </c>
      <c r="E1024" s="104" t="str">
        <f>VLOOKUP(B1024,A股数据库20240206!$B:$K,2,0)</f>
        <v>大金融</v>
      </c>
      <c r="F1024" s="104">
        <f>VLOOKUP(B1024,A股数据库20240206!$B:$K,3,0)</f>
        <v>0</v>
      </c>
      <c r="G1024" s="124">
        <f>VLOOKUP(B1024,A股数据库20240206!$B:$K,4,0)</f>
        <v>0</v>
      </c>
      <c r="H1024" s="124">
        <f>VLOOKUP(B1024,A股数据库20240206!$B:$K,5,0)</f>
        <v>0</v>
      </c>
      <c r="I1024" s="104" t="str">
        <f>VLOOKUP(B1024,A股数据库20240206!$B:$K,6,0)</f>
        <v>大金融</v>
      </c>
      <c r="J1024" s="104">
        <f>VLOOKUP(B1024,A股数据库20240206!$B:$K,7,0)</f>
        <v>0</v>
      </c>
      <c r="K1024" s="104">
        <f>VLOOKUP(B1024,A股数据库20240206!$B:$K,8,0)</f>
        <v>0</v>
      </c>
      <c r="L1024" s="124">
        <f>VLOOKUP(B1024,A股数据库20240206!$B:$K,9,0)</f>
        <v>0</v>
      </c>
      <c r="M1024" s="124">
        <f>VLOOKUP(B1024,A股数据库20240206!$B:$K,10,0)</f>
        <v>0</v>
      </c>
    </row>
    <row r="1025" spans="1:13" ht="18" customHeight="1" x14ac:dyDescent="0.15">
      <c r="A1025" s="120" t="s">
        <v>11335</v>
      </c>
      <c r="B1025" s="121" t="s">
        <v>7224</v>
      </c>
      <c r="C1025" s="122">
        <v>77.459999999999994</v>
      </c>
      <c r="D1025" s="123">
        <v>69.23</v>
      </c>
      <c r="E1025" s="104" t="str">
        <f>VLOOKUP(B1025,A股数据库20240206!$B:$K,2,0)</f>
        <v>公用事业</v>
      </c>
      <c r="F1025" s="104">
        <f>VLOOKUP(B1025,A股数据库20240206!$B:$K,3,0)</f>
        <v>0</v>
      </c>
      <c r="G1025" s="124" t="str">
        <f>VLOOKUP(B1025,A股数据库20240206!$B:$K,4,0)</f>
        <v>周期</v>
      </c>
      <c r="H1025" s="124">
        <f>VLOOKUP(B1025,A股数据库20240206!$B:$K,5,0)</f>
        <v>0</v>
      </c>
      <c r="I1025" s="104" t="str">
        <f>VLOOKUP(B1025,A股数据库20240206!$B:$K,6,0)</f>
        <v>油气</v>
      </c>
      <c r="J1025" s="104">
        <f>VLOOKUP(B1025,A股数据库20240206!$B:$K,7,0)</f>
        <v>0</v>
      </c>
      <c r="K1025" s="104">
        <f>VLOOKUP(B1025,A股数据库20240206!$B:$K,8,0)</f>
        <v>0</v>
      </c>
      <c r="L1025" s="124">
        <f>VLOOKUP(B1025,A股数据库20240206!$B:$K,9,0)</f>
        <v>0</v>
      </c>
      <c r="M1025" s="124">
        <f>VLOOKUP(B1025,A股数据库20240206!$B:$K,10,0)</f>
        <v>0</v>
      </c>
    </row>
    <row r="1026" spans="1:13" ht="18" customHeight="1" x14ac:dyDescent="0.15">
      <c r="A1026" s="120" t="s">
        <v>11336</v>
      </c>
      <c r="B1026" s="121" t="s">
        <v>6492</v>
      </c>
      <c r="C1026" s="122">
        <v>77.44</v>
      </c>
      <c r="D1026" s="123">
        <v>77.12</v>
      </c>
      <c r="E1026" s="104" t="str">
        <f>VLOOKUP(B1026,A股数据库20240206!$B:$K,2,0)</f>
        <v>医药生物</v>
      </c>
      <c r="F1026" s="104">
        <f>VLOOKUP(B1026,A股数据库20240206!$B:$K,3,0)</f>
        <v>0</v>
      </c>
      <c r="G1026" s="124">
        <f>VLOOKUP(B1026,A股数据库20240206!$B:$K,4,0)</f>
        <v>0</v>
      </c>
      <c r="H1026" s="124">
        <f>VLOOKUP(B1026,A股数据库20240206!$B:$K,5,0)</f>
        <v>0</v>
      </c>
      <c r="I1026" s="104" t="str">
        <f>VLOOKUP(B1026,A股数据库20240206!$B:$K,6,0)</f>
        <v>医药生物</v>
      </c>
      <c r="J1026" s="104">
        <f>VLOOKUP(B1026,A股数据库20240206!$B:$K,7,0)</f>
        <v>0</v>
      </c>
      <c r="K1026" s="104">
        <f>VLOOKUP(B1026,A股数据库20240206!$B:$K,8,0)</f>
        <v>0</v>
      </c>
      <c r="L1026" s="124">
        <f>VLOOKUP(B1026,A股数据库20240206!$B:$K,9,0)</f>
        <v>0</v>
      </c>
      <c r="M1026" s="124">
        <f>VLOOKUP(B1026,A股数据库20240206!$B:$K,10,0)</f>
        <v>0</v>
      </c>
    </row>
    <row r="1027" spans="1:13" ht="18" customHeight="1" x14ac:dyDescent="0.15">
      <c r="A1027" s="120" t="s">
        <v>11337</v>
      </c>
      <c r="B1027" s="121" t="s">
        <v>5960</v>
      </c>
      <c r="C1027" s="122">
        <v>77.38</v>
      </c>
      <c r="D1027" s="123">
        <v>73.94</v>
      </c>
      <c r="E1027" s="104" t="str">
        <f>VLOOKUP(B1027,A股数据库20240206!$B:$K,2,0)</f>
        <v>运输业</v>
      </c>
      <c r="F1027" s="104">
        <f>VLOOKUP(B1027,A股数据库20240206!$B:$K,3,0)</f>
        <v>0</v>
      </c>
      <c r="G1027" s="124">
        <f>VLOOKUP(B1027,A股数据库20240206!$B:$K,4,0)</f>
        <v>0</v>
      </c>
      <c r="H1027" s="124">
        <f>VLOOKUP(B1027,A股数据库20240206!$B:$K,5,0)</f>
        <v>0</v>
      </c>
      <c r="I1027" s="104" t="str">
        <f>VLOOKUP(B1027,A股数据库20240206!$B:$K,6,0)</f>
        <v>运输业</v>
      </c>
      <c r="J1027" s="104">
        <f>VLOOKUP(B1027,A股数据库20240206!$B:$K,7,0)</f>
        <v>0</v>
      </c>
      <c r="K1027" s="104">
        <f>VLOOKUP(B1027,A股数据库20240206!$B:$K,8,0)</f>
        <v>0</v>
      </c>
      <c r="L1027" s="124">
        <f>VLOOKUP(B1027,A股数据库20240206!$B:$K,9,0)</f>
        <v>0</v>
      </c>
      <c r="M1027" s="124">
        <f>VLOOKUP(B1027,A股数据库20240206!$B:$K,10,0)</f>
        <v>0</v>
      </c>
    </row>
    <row r="1028" spans="1:13" ht="18" customHeight="1" x14ac:dyDescent="0.15">
      <c r="A1028" s="120" t="s">
        <v>11338</v>
      </c>
      <c r="B1028" s="121" t="s">
        <v>2712</v>
      </c>
      <c r="C1028" s="122">
        <v>77.38</v>
      </c>
      <c r="D1028" s="123">
        <v>86.33</v>
      </c>
      <c r="E1028" s="104" t="str">
        <f>VLOOKUP(B1028,A股数据库20240206!$B:$K,2,0)</f>
        <v>大消费</v>
      </c>
      <c r="F1028" s="104">
        <f>VLOOKUP(B1028,A股数据库20240206!$B:$K,3,0)</f>
        <v>0</v>
      </c>
      <c r="G1028" s="124">
        <f>VLOOKUP(B1028,A股数据库20240206!$B:$K,4,0)</f>
        <v>0</v>
      </c>
      <c r="H1028" s="124">
        <f>VLOOKUP(B1028,A股数据库20240206!$B:$K,5,0)</f>
        <v>0</v>
      </c>
      <c r="I1028" s="104" t="str">
        <f>VLOOKUP(B1028,A股数据库20240206!$B:$K,6,0)</f>
        <v>烟草</v>
      </c>
      <c r="J1028" s="104">
        <f>VLOOKUP(B1028,A股数据库20240206!$B:$K,7,0)</f>
        <v>0</v>
      </c>
      <c r="K1028" s="104">
        <f>VLOOKUP(B1028,A股数据库20240206!$B:$K,8,0)</f>
        <v>0</v>
      </c>
      <c r="L1028" s="124">
        <f>VLOOKUP(B1028,A股数据库20240206!$B:$K,9,0)</f>
        <v>0</v>
      </c>
      <c r="M1028" s="124">
        <f>VLOOKUP(B1028,A股数据库20240206!$B:$K,10,0)</f>
        <v>0</v>
      </c>
    </row>
    <row r="1029" spans="1:13" ht="18" customHeight="1" x14ac:dyDescent="0.15">
      <c r="A1029" s="120" t="s">
        <v>11339</v>
      </c>
      <c r="B1029" s="121" t="s">
        <v>6608</v>
      </c>
      <c r="C1029" s="122">
        <v>77.36</v>
      </c>
      <c r="D1029" s="123">
        <v>73.72</v>
      </c>
      <c r="E1029" s="104" t="str">
        <f>VLOOKUP(B1029,A股数据库20240206!$B:$K,2,0)</f>
        <v>周期</v>
      </c>
      <c r="F1029" s="104">
        <f>VLOOKUP(B1029,A股数据库20240206!$B:$K,3,0)</f>
        <v>0</v>
      </c>
      <c r="G1029" s="124">
        <f>VLOOKUP(B1029,A股数据库20240206!$B:$K,4,0)</f>
        <v>0</v>
      </c>
      <c r="H1029" s="124">
        <f>VLOOKUP(B1029,A股数据库20240206!$B:$K,5,0)</f>
        <v>0</v>
      </c>
      <c r="I1029" s="104" t="str">
        <f>VLOOKUP(B1029,A股数据库20240206!$B:$K,6,0)</f>
        <v>稀土永磁</v>
      </c>
      <c r="J1029" s="104">
        <f>VLOOKUP(B1029,A股数据库20240206!$B:$K,7,0)</f>
        <v>0</v>
      </c>
      <c r="K1029" s="104">
        <f>VLOOKUP(B1029,A股数据库20240206!$B:$K,8,0)</f>
        <v>0</v>
      </c>
      <c r="L1029" s="124">
        <f>VLOOKUP(B1029,A股数据库20240206!$B:$K,9,0)</f>
        <v>0</v>
      </c>
      <c r="M1029" s="124">
        <f>VLOOKUP(B1029,A股数据库20240206!$B:$K,10,0)</f>
        <v>0</v>
      </c>
    </row>
    <row r="1030" spans="1:13" ht="18" customHeight="1" x14ac:dyDescent="0.15">
      <c r="A1030" s="120" t="s">
        <v>11340</v>
      </c>
      <c r="B1030" s="121" t="s">
        <v>9190</v>
      </c>
      <c r="C1030" s="122">
        <v>77.34</v>
      </c>
      <c r="D1030" s="123">
        <v>92.7</v>
      </c>
      <c r="E1030" s="104" t="str">
        <f>VLOOKUP(B1030,A股数据库20240206!$B:$K,2,0)</f>
        <v>大科技</v>
      </c>
      <c r="F1030" s="104">
        <f>VLOOKUP(B1030,A股数据库20240206!$B:$K,3,0)</f>
        <v>0</v>
      </c>
      <c r="G1030" s="124">
        <f>VLOOKUP(B1030,A股数据库20240206!$B:$K,4,0)</f>
        <v>0</v>
      </c>
      <c r="H1030" s="124">
        <f>VLOOKUP(B1030,A股数据库20240206!$B:$K,5,0)</f>
        <v>0</v>
      </c>
      <c r="I1030" s="104" t="str">
        <f>VLOOKUP(B1030,A股数据库20240206!$B:$K,6,0)</f>
        <v>电子</v>
      </c>
      <c r="J1030" s="104">
        <f>VLOOKUP(B1030,A股数据库20240206!$B:$K,7,0)</f>
        <v>0</v>
      </c>
      <c r="K1030" s="104">
        <f>VLOOKUP(B1030,A股数据库20240206!$B:$K,8,0)</f>
        <v>0</v>
      </c>
      <c r="L1030" s="124">
        <f>VLOOKUP(B1030,A股数据库20240206!$B:$K,9,0)</f>
        <v>0</v>
      </c>
      <c r="M1030" s="124">
        <f>VLOOKUP(B1030,A股数据库20240206!$B:$K,10,0)</f>
        <v>0</v>
      </c>
    </row>
    <row r="1031" spans="1:13" ht="18" customHeight="1" x14ac:dyDescent="0.15">
      <c r="A1031" s="120" t="s">
        <v>11341</v>
      </c>
      <c r="B1031" s="121" t="s">
        <v>9845</v>
      </c>
      <c r="C1031" s="122">
        <v>77.31</v>
      </c>
      <c r="D1031" s="123">
        <v>80.400000000000006</v>
      </c>
      <c r="E1031" s="104" t="str">
        <f>VLOOKUP(B1031,A股数据库20240206!$B:$K,2,0)</f>
        <v>大科技</v>
      </c>
      <c r="F1031" s="104">
        <f>VLOOKUP(B1031,A股数据库20240206!$B:$K,3,0)</f>
        <v>0</v>
      </c>
      <c r="G1031" s="124">
        <f>VLOOKUP(B1031,A股数据库20240206!$B:$K,4,0)</f>
        <v>0</v>
      </c>
      <c r="H1031" s="124">
        <f>VLOOKUP(B1031,A股数据库20240206!$B:$K,5,0)</f>
        <v>0</v>
      </c>
      <c r="I1031" s="104" t="str">
        <f>VLOOKUP(B1031,A股数据库20240206!$B:$K,6,0)</f>
        <v>电子</v>
      </c>
      <c r="J1031" s="104">
        <f>VLOOKUP(B1031,A股数据库20240206!$B:$K,7,0)</f>
        <v>0</v>
      </c>
      <c r="K1031" s="104">
        <f>VLOOKUP(B1031,A股数据库20240206!$B:$K,8,0)</f>
        <v>0</v>
      </c>
      <c r="L1031" s="124">
        <f>VLOOKUP(B1031,A股数据库20240206!$B:$K,9,0)</f>
        <v>0</v>
      </c>
      <c r="M1031" s="124">
        <f>VLOOKUP(B1031,A股数据库20240206!$B:$K,10,0)</f>
        <v>0</v>
      </c>
    </row>
    <row r="1032" spans="1:13" ht="18" customHeight="1" x14ac:dyDescent="0.15">
      <c r="A1032" s="120" t="s">
        <v>11342</v>
      </c>
      <c r="B1032" s="121" t="s">
        <v>8792</v>
      </c>
      <c r="C1032" s="122">
        <v>77.31</v>
      </c>
      <c r="D1032" s="123">
        <v>77.099999999999994</v>
      </c>
      <c r="E1032" s="104" t="str">
        <f>VLOOKUP(B1032,A股数据库20240206!$B:$K,2,0)</f>
        <v>大消费</v>
      </c>
      <c r="F1032" s="104">
        <f>VLOOKUP(B1032,A股数据库20240206!$B:$K,3,0)</f>
        <v>0</v>
      </c>
      <c r="G1032" s="124">
        <f>VLOOKUP(B1032,A股数据库20240206!$B:$K,4,0)</f>
        <v>0</v>
      </c>
      <c r="H1032" s="124">
        <f>VLOOKUP(B1032,A股数据库20240206!$B:$K,5,0)</f>
        <v>0</v>
      </c>
      <c r="I1032" s="104" t="str">
        <f>VLOOKUP(B1032,A股数据库20240206!$B:$K,6,0)</f>
        <v>食品饮料</v>
      </c>
      <c r="J1032" s="104">
        <f>VLOOKUP(B1032,A股数据库20240206!$B:$K,7,0)</f>
        <v>0</v>
      </c>
      <c r="K1032" s="104">
        <f>VLOOKUP(B1032,A股数据库20240206!$B:$K,8,0)</f>
        <v>0</v>
      </c>
      <c r="L1032" s="124">
        <f>VLOOKUP(B1032,A股数据库20240206!$B:$K,9,0)</f>
        <v>0</v>
      </c>
      <c r="M1032" s="124">
        <f>VLOOKUP(B1032,A股数据库20240206!$B:$K,10,0)</f>
        <v>0</v>
      </c>
    </row>
    <row r="1033" spans="1:13" ht="18" customHeight="1" x14ac:dyDescent="0.15">
      <c r="A1033" s="120" t="s">
        <v>11343</v>
      </c>
      <c r="B1033" s="121" t="s">
        <v>6028</v>
      </c>
      <c r="C1033" s="122">
        <v>77.31</v>
      </c>
      <c r="D1033" s="123">
        <v>70.48</v>
      </c>
      <c r="E1033" s="104" t="str">
        <f>VLOOKUP(B1033,A股数据库20240206!$B:$K,2,0)</f>
        <v>高端制造</v>
      </c>
      <c r="F1033" s="104">
        <f>VLOOKUP(B1033,A股数据库20240206!$B:$K,3,0)</f>
        <v>0</v>
      </c>
      <c r="G1033" s="124">
        <f>VLOOKUP(B1033,A股数据库20240206!$B:$K,4,0)</f>
        <v>0</v>
      </c>
      <c r="H1033" s="124">
        <f>VLOOKUP(B1033,A股数据库20240206!$B:$K,5,0)</f>
        <v>0</v>
      </c>
      <c r="I1033" s="104" t="str">
        <f>VLOOKUP(B1033,A股数据库20240206!$B:$K,6,0)</f>
        <v>机械</v>
      </c>
      <c r="J1033" s="104" t="str">
        <f>VLOOKUP(B1033,A股数据库20240206!$B:$K,7,0)</f>
        <v>核电核能</v>
      </c>
      <c r="K1033" s="104">
        <f>VLOOKUP(B1033,A股数据库20240206!$B:$K,8,0)</f>
        <v>0</v>
      </c>
      <c r="L1033" s="124">
        <f>VLOOKUP(B1033,A股数据库20240206!$B:$K,9,0)</f>
        <v>0</v>
      </c>
      <c r="M1033" s="124">
        <f>VLOOKUP(B1033,A股数据库20240206!$B:$K,10,0)</f>
        <v>0</v>
      </c>
    </row>
    <row r="1034" spans="1:13" ht="18" customHeight="1" x14ac:dyDescent="0.15">
      <c r="A1034" s="120" t="s">
        <v>11344</v>
      </c>
      <c r="B1034" s="121" t="s">
        <v>7116</v>
      </c>
      <c r="C1034" s="122">
        <v>77.290000000000006</v>
      </c>
      <c r="D1034" s="123">
        <v>79.349999999999994</v>
      </c>
      <c r="E1034" s="104" t="str">
        <f>VLOOKUP(B1034,A股数据库20240206!$B:$K,2,0)</f>
        <v>大科技</v>
      </c>
      <c r="F1034" s="104">
        <f>VLOOKUP(B1034,A股数据库20240206!$B:$K,3,0)</f>
        <v>0</v>
      </c>
      <c r="G1034" s="124">
        <f>VLOOKUP(B1034,A股数据库20240206!$B:$K,4,0)</f>
        <v>0</v>
      </c>
      <c r="H1034" s="124">
        <f>VLOOKUP(B1034,A股数据库20240206!$B:$K,5,0)</f>
        <v>0</v>
      </c>
      <c r="I1034" s="104" t="str">
        <f>VLOOKUP(B1034,A股数据库20240206!$B:$K,6,0)</f>
        <v>计算机</v>
      </c>
      <c r="J1034" s="104">
        <f>VLOOKUP(B1034,A股数据库20240206!$B:$K,7,0)</f>
        <v>0</v>
      </c>
      <c r="K1034" s="104">
        <f>VLOOKUP(B1034,A股数据库20240206!$B:$K,8,0)</f>
        <v>0</v>
      </c>
      <c r="L1034" s="124">
        <f>VLOOKUP(B1034,A股数据库20240206!$B:$K,9,0)</f>
        <v>0</v>
      </c>
      <c r="M1034" s="124">
        <f>VLOOKUP(B1034,A股数据库20240206!$B:$K,10,0)</f>
        <v>0</v>
      </c>
    </row>
    <row r="1035" spans="1:13" ht="18" customHeight="1" x14ac:dyDescent="0.15">
      <c r="A1035" s="120" t="s">
        <v>11345</v>
      </c>
      <c r="B1035" s="121" t="s">
        <v>3534</v>
      </c>
      <c r="C1035" s="122">
        <v>77.28</v>
      </c>
      <c r="D1035" s="123">
        <v>64.08</v>
      </c>
      <c r="E1035" s="104" t="str">
        <f>VLOOKUP(B1035,A股数据库20240206!$B:$K,2,0)</f>
        <v>新能源</v>
      </c>
      <c r="F1035" s="104" t="str">
        <f>VLOOKUP(B1035,A股数据库20240206!$B:$K,3,0)</f>
        <v>周期</v>
      </c>
      <c r="G1035" s="124">
        <f>VLOOKUP(B1035,A股数据库20240206!$B:$K,4,0)</f>
        <v>0</v>
      </c>
      <c r="H1035" s="124">
        <f>VLOOKUP(B1035,A股数据库20240206!$B:$K,5,0)</f>
        <v>0</v>
      </c>
      <c r="I1035" s="104" t="str">
        <f>VLOOKUP(B1035,A股数据库20240206!$B:$K,6,0)</f>
        <v>油气</v>
      </c>
      <c r="J1035" s="104" t="str">
        <f>VLOOKUP(B1035,A股数据库20240206!$B:$K,7,0)</f>
        <v>氢能源</v>
      </c>
      <c r="K1035" s="104">
        <f>VLOOKUP(B1035,A股数据库20240206!$B:$K,8,0)</f>
        <v>0</v>
      </c>
      <c r="L1035" s="124">
        <f>VLOOKUP(B1035,A股数据库20240206!$B:$K,9,0)</f>
        <v>0</v>
      </c>
      <c r="M1035" s="124">
        <f>VLOOKUP(B1035,A股数据库20240206!$B:$K,10,0)</f>
        <v>0</v>
      </c>
    </row>
    <row r="1036" spans="1:13" ht="18" customHeight="1" x14ac:dyDescent="0.15">
      <c r="A1036" s="120" t="s">
        <v>11346</v>
      </c>
      <c r="B1036" s="121" t="s">
        <v>7198</v>
      </c>
      <c r="C1036" s="122">
        <v>77.25</v>
      </c>
      <c r="D1036" s="123">
        <v>71.39</v>
      </c>
      <c r="E1036" s="104" t="str">
        <f>VLOOKUP(B1036,A股数据库20240206!$B:$K,2,0)</f>
        <v>军工</v>
      </c>
      <c r="F1036" s="104">
        <f>VLOOKUP(B1036,A股数据库20240206!$B:$K,3,0)</f>
        <v>0</v>
      </c>
      <c r="G1036" s="124">
        <f>VLOOKUP(B1036,A股数据库20240206!$B:$K,4,0)</f>
        <v>0</v>
      </c>
      <c r="H1036" s="124">
        <f>VLOOKUP(B1036,A股数据库20240206!$B:$K,5,0)</f>
        <v>0</v>
      </c>
      <c r="I1036" s="104" t="str">
        <f>VLOOKUP(B1036,A股数据库20240206!$B:$K,6,0)</f>
        <v>军工</v>
      </c>
      <c r="J1036" s="104">
        <f>VLOOKUP(B1036,A股数据库20240206!$B:$K,7,0)</f>
        <v>0</v>
      </c>
      <c r="K1036" s="104">
        <f>VLOOKUP(B1036,A股数据库20240206!$B:$K,8,0)</f>
        <v>0</v>
      </c>
      <c r="L1036" s="124">
        <f>VLOOKUP(B1036,A股数据库20240206!$B:$K,9,0)</f>
        <v>0</v>
      </c>
      <c r="M1036" s="124">
        <f>VLOOKUP(B1036,A股数据库20240206!$B:$K,10,0)</f>
        <v>0</v>
      </c>
    </row>
    <row r="1037" spans="1:13" ht="18" customHeight="1" x14ac:dyDescent="0.15">
      <c r="A1037" s="120" t="s">
        <v>11347</v>
      </c>
      <c r="B1037" s="121" t="s">
        <v>666</v>
      </c>
      <c r="C1037" s="122">
        <v>77.25</v>
      </c>
      <c r="D1037" s="123">
        <v>62.2</v>
      </c>
      <c r="E1037" s="104" t="str">
        <f>VLOOKUP(B1037,A股数据库20240206!$B:$K,2,0)</f>
        <v>地产基建</v>
      </c>
      <c r="F1037" s="104">
        <f>VLOOKUP(B1037,A股数据库20240206!$B:$K,3,0)</f>
        <v>0</v>
      </c>
      <c r="G1037" s="124">
        <f>VLOOKUP(B1037,A股数据库20240206!$B:$K,4,0)</f>
        <v>0</v>
      </c>
      <c r="H1037" s="124">
        <f>VLOOKUP(B1037,A股数据库20240206!$B:$K,5,0)</f>
        <v>0</v>
      </c>
      <c r="I1037" s="104" t="str">
        <f>VLOOKUP(B1037,A股数据库20240206!$B:$K,6,0)</f>
        <v>基建</v>
      </c>
      <c r="J1037" s="104">
        <f>VLOOKUP(B1037,A股数据库20240206!$B:$K,7,0)</f>
        <v>0</v>
      </c>
      <c r="K1037" s="104">
        <f>VLOOKUP(B1037,A股数据库20240206!$B:$K,8,0)</f>
        <v>0</v>
      </c>
      <c r="L1037" s="124">
        <f>VLOOKUP(B1037,A股数据库20240206!$B:$K,9,0)</f>
        <v>0</v>
      </c>
      <c r="M1037" s="124">
        <f>VLOOKUP(B1037,A股数据库20240206!$B:$K,10,0)</f>
        <v>0</v>
      </c>
    </row>
    <row r="1038" spans="1:13" ht="18" customHeight="1" x14ac:dyDescent="0.15">
      <c r="A1038" s="120" t="s">
        <v>11348</v>
      </c>
      <c r="B1038" s="121" t="s">
        <v>8604</v>
      </c>
      <c r="C1038" s="122">
        <v>77.22</v>
      </c>
      <c r="D1038" s="123">
        <v>83.06</v>
      </c>
      <c r="E1038" s="104" t="str">
        <f>VLOOKUP(B1038,A股数据库20240206!$B:$K,2,0)</f>
        <v>高端制造</v>
      </c>
      <c r="F1038" s="104" t="str">
        <f>VLOOKUP(B1038,A股数据库20240206!$B:$K,3,0)</f>
        <v>新能源</v>
      </c>
      <c r="G1038" s="124">
        <f>VLOOKUP(B1038,A股数据库20240206!$B:$K,4,0)</f>
        <v>0</v>
      </c>
      <c r="H1038" s="124">
        <f>VLOOKUP(B1038,A股数据库20240206!$B:$K,5,0)</f>
        <v>0</v>
      </c>
      <c r="I1038" s="104" t="str">
        <f>VLOOKUP(B1038,A股数据库20240206!$B:$K,6,0)</f>
        <v>机械</v>
      </c>
      <c r="J1038" s="104" t="str">
        <f>VLOOKUP(B1038,A股数据库20240206!$B:$K,7,0)</f>
        <v>核电核能</v>
      </c>
      <c r="K1038" s="104" t="str">
        <f>VLOOKUP(B1038,A股数据库20240206!$B:$K,8,0)</f>
        <v>氢能源</v>
      </c>
      <c r="L1038" s="124">
        <f>VLOOKUP(B1038,A股数据库20240206!$B:$K,9,0)</f>
        <v>0</v>
      </c>
      <c r="M1038" s="124">
        <f>VLOOKUP(B1038,A股数据库20240206!$B:$K,10,0)</f>
        <v>0</v>
      </c>
    </row>
    <row r="1039" spans="1:13" ht="18" customHeight="1" x14ac:dyDescent="0.15">
      <c r="A1039" s="120" t="s">
        <v>11349</v>
      </c>
      <c r="B1039" s="121" t="s">
        <v>7896</v>
      </c>
      <c r="C1039" s="122">
        <v>77.209999999999994</v>
      </c>
      <c r="D1039" s="123">
        <v>45.77</v>
      </c>
      <c r="E1039" s="104" t="str">
        <f>VLOOKUP(B1039,A股数据库20240206!$B:$K,2,0)</f>
        <v>大消费</v>
      </c>
      <c r="F1039" s="104">
        <f>VLOOKUP(B1039,A股数据库20240206!$B:$K,3,0)</f>
        <v>0</v>
      </c>
      <c r="G1039" s="124">
        <f>VLOOKUP(B1039,A股数据库20240206!$B:$K,4,0)</f>
        <v>0</v>
      </c>
      <c r="H1039" s="124">
        <f>VLOOKUP(B1039,A股数据库20240206!$B:$K,5,0)</f>
        <v>0</v>
      </c>
      <c r="I1039" s="104" t="str">
        <f>VLOOKUP(B1039,A股数据库20240206!$B:$K,6,0)</f>
        <v>假期经济</v>
      </c>
      <c r="J1039" s="104">
        <f>VLOOKUP(B1039,A股数据库20240206!$B:$K,7,0)</f>
        <v>0</v>
      </c>
      <c r="K1039" s="104">
        <f>VLOOKUP(B1039,A股数据库20240206!$B:$K,8,0)</f>
        <v>0</v>
      </c>
      <c r="L1039" s="124">
        <f>VLOOKUP(B1039,A股数据库20240206!$B:$K,9,0)</f>
        <v>0</v>
      </c>
      <c r="M1039" s="124">
        <f>VLOOKUP(B1039,A股数据库20240206!$B:$K,10,0)</f>
        <v>0</v>
      </c>
    </row>
    <row r="1040" spans="1:13" ht="18" customHeight="1" x14ac:dyDescent="0.15">
      <c r="A1040" s="120" t="s">
        <v>11350</v>
      </c>
      <c r="B1040" s="121" t="s">
        <v>8154</v>
      </c>
      <c r="C1040" s="122">
        <v>77.209999999999994</v>
      </c>
      <c r="D1040" s="123">
        <v>80.760000000000005</v>
      </c>
      <c r="E1040" s="104" t="str">
        <f>VLOOKUP(B1040,A股数据库20240206!$B:$K,2,0)</f>
        <v>医药生物</v>
      </c>
      <c r="F1040" s="104">
        <f>VLOOKUP(B1040,A股数据库20240206!$B:$K,3,0)</f>
        <v>0</v>
      </c>
      <c r="G1040" s="124">
        <f>VLOOKUP(B1040,A股数据库20240206!$B:$K,4,0)</f>
        <v>0</v>
      </c>
      <c r="H1040" s="124">
        <f>VLOOKUP(B1040,A股数据库20240206!$B:$K,5,0)</f>
        <v>0</v>
      </c>
      <c r="I1040" s="104" t="str">
        <f>VLOOKUP(B1040,A股数据库20240206!$B:$K,6,0)</f>
        <v>医药生物</v>
      </c>
      <c r="J1040" s="104">
        <f>VLOOKUP(B1040,A股数据库20240206!$B:$K,7,0)</f>
        <v>0</v>
      </c>
      <c r="K1040" s="104">
        <f>VLOOKUP(B1040,A股数据库20240206!$B:$K,8,0)</f>
        <v>0</v>
      </c>
      <c r="L1040" s="124">
        <f>VLOOKUP(B1040,A股数据库20240206!$B:$K,9,0)</f>
        <v>0</v>
      </c>
      <c r="M1040" s="124">
        <f>VLOOKUP(B1040,A股数据库20240206!$B:$K,10,0)</f>
        <v>0</v>
      </c>
    </row>
    <row r="1041" spans="1:13" ht="18" customHeight="1" x14ac:dyDescent="0.15">
      <c r="A1041" s="120" t="s">
        <v>11351</v>
      </c>
      <c r="B1041" s="121" t="s">
        <v>2560</v>
      </c>
      <c r="C1041" s="122">
        <v>77.209999999999994</v>
      </c>
      <c r="D1041" s="123">
        <v>75.849999999999994</v>
      </c>
      <c r="E1041" s="104" t="str">
        <f>VLOOKUP(B1041,A股数据库20240206!$B:$K,2,0)</f>
        <v>乡村振兴</v>
      </c>
      <c r="F1041" s="104">
        <f>VLOOKUP(B1041,A股数据库20240206!$B:$K,3,0)</f>
        <v>0</v>
      </c>
      <c r="G1041" s="124">
        <f>VLOOKUP(B1041,A股数据库20240206!$B:$K,4,0)</f>
        <v>0</v>
      </c>
      <c r="H1041" s="124">
        <f>VLOOKUP(B1041,A股数据库20240206!$B:$K,5,0)</f>
        <v>0</v>
      </c>
      <c r="I1041" s="104" t="str">
        <f>VLOOKUP(B1041,A股数据库20240206!$B:$K,6,0)</f>
        <v>乡村振兴</v>
      </c>
      <c r="J1041" s="104">
        <f>VLOOKUP(B1041,A股数据库20240206!$B:$K,7,0)</f>
        <v>0</v>
      </c>
      <c r="K1041" s="104">
        <f>VLOOKUP(B1041,A股数据库20240206!$B:$K,8,0)</f>
        <v>0</v>
      </c>
      <c r="L1041" s="124">
        <f>VLOOKUP(B1041,A股数据库20240206!$B:$K,9,0)</f>
        <v>0</v>
      </c>
      <c r="M1041" s="124">
        <f>VLOOKUP(B1041,A股数据库20240206!$B:$K,10,0)</f>
        <v>0</v>
      </c>
    </row>
    <row r="1042" spans="1:13" ht="18" customHeight="1" x14ac:dyDescent="0.15">
      <c r="A1042" s="120" t="s">
        <v>11352</v>
      </c>
      <c r="B1042" s="121" t="s">
        <v>906</v>
      </c>
      <c r="C1042" s="122">
        <v>77.2</v>
      </c>
      <c r="D1042" s="123">
        <v>69.72</v>
      </c>
      <c r="E1042" s="104" t="str">
        <f>VLOOKUP(B1042,A股数据库20240206!$B:$K,2,0)</f>
        <v>公用事业</v>
      </c>
      <c r="F1042" s="104">
        <f>VLOOKUP(B1042,A股数据库20240206!$B:$K,3,0)</f>
        <v>0</v>
      </c>
      <c r="G1042" s="124">
        <f>VLOOKUP(B1042,A股数据库20240206!$B:$K,4,0)</f>
        <v>0</v>
      </c>
      <c r="H1042" s="124">
        <f>VLOOKUP(B1042,A股数据库20240206!$B:$K,5,0)</f>
        <v>0</v>
      </c>
      <c r="I1042" s="104" t="str">
        <f>VLOOKUP(B1042,A股数据库20240206!$B:$K,6,0)</f>
        <v>节能环保</v>
      </c>
      <c r="J1042" s="104">
        <f>VLOOKUP(B1042,A股数据库20240206!$B:$K,7,0)</f>
        <v>0</v>
      </c>
      <c r="K1042" s="104">
        <f>VLOOKUP(B1042,A股数据库20240206!$B:$K,8,0)</f>
        <v>0</v>
      </c>
      <c r="L1042" s="124">
        <f>VLOOKUP(B1042,A股数据库20240206!$B:$K,9,0)</f>
        <v>0</v>
      </c>
      <c r="M1042" s="124">
        <f>VLOOKUP(B1042,A股数据库20240206!$B:$K,10,0)</f>
        <v>0</v>
      </c>
    </row>
    <row r="1043" spans="1:13" ht="18" customHeight="1" x14ac:dyDescent="0.15">
      <c r="A1043" s="120" t="s">
        <v>11353</v>
      </c>
      <c r="B1043" s="121" t="s">
        <v>5910</v>
      </c>
      <c r="C1043" s="122">
        <v>77.16</v>
      </c>
      <c r="D1043" s="123">
        <v>38.090000000000003</v>
      </c>
      <c r="E1043" s="104" t="str">
        <f>VLOOKUP(B1043,A股数据库20240206!$B:$K,2,0)</f>
        <v>乡村振兴</v>
      </c>
      <c r="F1043" s="104">
        <f>VLOOKUP(B1043,A股数据库20240206!$B:$K,3,0)</f>
        <v>0</v>
      </c>
      <c r="G1043" s="124">
        <f>VLOOKUP(B1043,A股数据库20240206!$B:$K,4,0)</f>
        <v>0</v>
      </c>
      <c r="H1043" s="124">
        <f>VLOOKUP(B1043,A股数据库20240206!$B:$K,5,0)</f>
        <v>0</v>
      </c>
      <c r="I1043" s="104" t="str">
        <f>VLOOKUP(B1043,A股数据库20240206!$B:$K,6,0)</f>
        <v>乡村振兴</v>
      </c>
      <c r="J1043" s="104">
        <f>VLOOKUP(B1043,A股数据库20240206!$B:$K,7,0)</f>
        <v>0</v>
      </c>
      <c r="K1043" s="104">
        <f>VLOOKUP(B1043,A股数据库20240206!$B:$K,8,0)</f>
        <v>0</v>
      </c>
      <c r="L1043" s="124">
        <f>VLOOKUP(B1043,A股数据库20240206!$B:$K,9,0)</f>
        <v>0</v>
      </c>
      <c r="M1043" s="124">
        <f>VLOOKUP(B1043,A股数据库20240206!$B:$K,10,0)</f>
        <v>0</v>
      </c>
    </row>
    <row r="1044" spans="1:13" ht="18" customHeight="1" x14ac:dyDescent="0.15">
      <c r="A1044" s="120" t="s">
        <v>11354</v>
      </c>
      <c r="B1044" s="121" t="s">
        <v>4816</v>
      </c>
      <c r="C1044" s="122">
        <v>77.150000000000006</v>
      </c>
      <c r="D1044" s="123">
        <v>92.53</v>
      </c>
      <c r="E1044" s="104" t="str">
        <f>VLOOKUP(B1044,A股数据库20240206!$B:$K,2,0)</f>
        <v>大消费</v>
      </c>
      <c r="F1044" s="104">
        <f>VLOOKUP(B1044,A股数据库20240206!$B:$K,3,0)</f>
        <v>0</v>
      </c>
      <c r="G1044" s="124">
        <f>VLOOKUP(B1044,A股数据库20240206!$B:$K,4,0)</f>
        <v>0</v>
      </c>
      <c r="H1044" s="124">
        <f>VLOOKUP(B1044,A股数据库20240206!$B:$K,5,0)</f>
        <v>0</v>
      </c>
      <c r="I1044" s="104" t="str">
        <f>VLOOKUP(B1044,A股数据库20240206!$B:$K,6,0)</f>
        <v>食品饮料</v>
      </c>
      <c r="J1044" s="104">
        <f>VLOOKUP(B1044,A股数据库20240206!$B:$K,7,0)</f>
        <v>0</v>
      </c>
      <c r="K1044" s="104">
        <f>VLOOKUP(B1044,A股数据库20240206!$B:$K,8,0)</f>
        <v>0</v>
      </c>
      <c r="L1044" s="124">
        <f>VLOOKUP(B1044,A股数据库20240206!$B:$K,9,0)</f>
        <v>0</v>
      </c>
      <c r="M1044" s="124">
        <f>VLOOKUP(B1044,A股数据库20240206!$B:$K,10,0)</f>
        <v>0</v>
      </c>
    </row>
    <row r="1045" spans="1:13" ht="18" customHeight="1" x14ac:dyDescent="0.15">
      <c r="A1045" s="120" t="s">
        <v>11355</v>
      </c>
      <c r="B1045" s="121" t="s">
        <v>990</v>
      </c>
      <c r="C1045" s="122">
        <v>77.14</v>
      </c>
      <c r="D1045" s="123">
        <v>85.48</v>
      </c>
      <c r="E1045" s="104" t="str">
        <f>VLOOKUP(B1045,A股数据库20240206!$B:$K,2,0)</f>
        <v>大消费</v>
      </c>
      <c r="F1045" s="104">
        <f>VLOOKUP(B1045,A股数据库20240206!$B:$K,3,0)</f>
        <v>0</v>
      </c>
      <c r="G1045" s="124">
        <f>VLOOKUP(B1045,A股数据库20240206!$B:$K,4,0)</f>
        <v>0</v>
      </c>
      <c r="H1045" s="124">
        <f>VLOOKUP(B1045,A股数据库20240206!$B:$K,5,0)</f>
        <v>0</v>
      </c>
      <c r="I1045" s="104" t="str">
        <f>VLOOKUP(B1045,A股数据库20240206!$B:$K,6,0)</f>
        <v>食品饮料</v>
      </c>
      <c r="J1045" s="104">
        <f>VLOOKUP(B1045,A股数据库20240206!$B:$K,7,0)</f>
        <v>0</v>
      </c>
      <c r="K1045" s="104">
        <f>VLOOKUP(B1045,A股数据库20240206!$B:$K,8,0)</f>
        <v>0</v>
      </c>
      <c r="L1045" s="124">
        <f>VLOOKUP(B1045,A股数据库20240206!$B:$K,9,0)</f>
        <v>0</v>
      </c>
      <c r="M1045" s="124">
        <f>VLOOKUP(B1045,A股数据库20240206!$B:$K,10,0)</f>
        <v>0</v>
      </c>
    </row>
    <row r="1046" spans="1:13" ht="18" customHeight="1" x14ac:dyDescent="0.15">
      <c r="A1046" s="120" t="s">
        <v>11356</v>
      </c>
      <c r="B1046" s="121" t="s">
        <v>5702</v>
      </c>
      <c r="C1046" s="122">
        <v>77.12</v>
      </c>
      <c r="D1046" s="123">
        <v>98.25</v>
      </c>
      <c r="E1046" s="104" t="str">
        <f>VLOOKUP(B1046,A股数据库20240206!$B:$K,2,0)</f>
        <v>大消费</v>
      </c>
      <c r="F1046" s="104">
        <f>VLOOKUP(B1046,A股数据库20240206!$B:$K,3,0)</f>
        <v>0</v>
      </c>
      <c r="G1046" s="124">
        <f>VLOOKUP(B1046,A股数据库20240206!$B:$K,4,0)</f>
        <v>0</v>
      </c>
      <c r="H1046" s="124">
        <f>VLOOKUP(B1046,A股数据库20240206!$B:$K,5,0)</f>
        <v>0</v>
      </c>
      <c r="I1046" s="104" t="str">
        <f>VLOOKUP(B1046,A股数据库20240206!$B:$K,6,0)</f>
        <v>造纸</v>
      </c>
      <c r="J1046" s="104">
        <f>VLOOKUP(B1046,A股数据库20240206!$B:$K,7,0)</f>
        <v>0</v>
      </c>
      <c r="K1046" s="104">
        <f>VLOOKUP(B1046,A股数据库20240206!$B:$K,8,0)</f>
        <v>0</v>
      </c>
      <c r="L1046" s="124">
        <f>VLOOKUP(B1046,A股数据库20240206!$B:$K,9,0)</f>
        <v>0</v>
      </c>
      <c r="M1046" s="124">
        <f>VLOOKUP(B1046,A股数据库20240206!$B:$K,10,0)</f>
        <v>0</v>
      </c>
    </row>
    <row r="1047" spans="1:13" ht="18" customHeight="1" x14ac:dyDescent="0.15">
      <c r="A1047" s="120" t="s">
        <v>11357</v>
      </c>
      <c r="B1047" s="121" t="s">
        <v>1646</v>
      </c>
      <c r="C1047" s="122">
        <v>77.11</v>
      </c>
      <c r="D1047" s="123">
        <v>75.150000000000006</v>
      </c>
      <c r="E1047" s="104" t="str">
        <f>VLOOKUP(B1047,A股数据库20240206!$B:$K,2,0)</f>
        <v>公用事业</v>
      </c>
      <c r="F1047" s="104">
        <f>VLOOKUP(B1047,A股数据库20240206!$B:$K,3,0)</f>
        <v>0</v>
      </c>
      <c r="G1047" s="124">
        <f>VLOOKUP(B1047,A股数据库20240206!$B:$K,4,0)</f>
        <v>0</v>
      </c>
      <c r="H1047" s="124">
        <f>VLOOKUP(B1047,A股数据库20240206!$B:$K,5,0)</f>
        <v>0</v>
      </c>
      <c r="I1047" s="104" t="str">
        <f>VLOOKUP(B1047,A股数据库20240206!$B:$K,6,0)</f>
        <v>节能环保</v>
      </c>
      <c r="J1047" s="104">
        <f>VLOOKUP(B1047,A股数据库20240206!$B:$K,7,0)</f>
        <v>0</v>
      </c>
      <c r="K1047" s="104">
        <f>VLOOKUP(B1047,A股数据库20240206!$B:$K,8,0)</f>
        <v>0</v>
      </c>
      <c r="L1047" s="124">
        <f>VLOOKUP(B1047,A股数据库20240206!$B:$K,9,0)</f>
        <v>0</v>
      </c>
      <c r="M1047" s="124">
        <f>VLOOKUP(B1047,A股数据库20240206!$B:$K,10,0)</f>
        <v>0</v>
      </c>
    </row>
    <row r="1048" spans="1:13" ht="18" customHeight="1" x14ac:dyDescent="0.15">
      <c r="A1048" s="120" t="s">
        <v>11358</v>
      </c>
      <c r="B1048" s="121" t="s">
        <v>7730</v>
      </c>
      <c r="C1048" s="122">
        <v>77.099999999999994</v>
      </c>
      <c r="D1048" s="123">
        <v>72.87</v>
      </c>
      <c r="E1048" s="104" t="str">
        <f>VLOOKUP(B1048,A股数据库20240206!$B:$K,2,0)</f>
        <v>大消费</v>
      </c>
      <c r="F1048" s="104">
        <f>VLOOKUP(B1048,A股数据库20240206!$B:$K,3,0)</f>
        <v>0</v>
      </c>
      <c r="G1048" s="124">
        <f>VLOOKUP(B1048,A股数据库20240206!$B:$K,4,0)</f>
        <v>0</v>
      </c>
      <c r="H1048" s="124">
        <f>VLOOKUP(B1048,A股数据库20240206!$B:$K,5,0)</f>
        <v>0</v>
      </c>
      <c r="I1048" s="104" t="str">
        <f>VLOOKUP(B1048,A股数据库20240206!$B:$K,6,0)</f>
        <v>商贸零售</v>
      </c>
      <c r="J1048" s="104">
        <f>VLOOKUP(B1048,A股数据库20240206!$B:$K,7,0)</f>
        <v>0</v>
      </c>
      <c r="K1048" s="104">
        <f>VLOOKUP(B1048,A股数据库20240206!$B:$K,8,0)</f>
        <v>0</v>
      </c>
      <c r="L1048" s="124">
        <f>VLOOKUP(B1048,A股数据库20240206!$B:$K,9,0)</f>
        <v>0</v>
      </c>
      <c r="M1048" s="124">
        <f>VLOOKUP(B1048,A股数据库20240206!$B:$K,10,0)</f>
        <v>0</v>
      </c>
    </row>
    <row r="1049" spans="1:13" ht="18" customHeight="1" x14ac:dyDescent="0.15">
      <c r="A1049" s="120" t="s">
        <v>11359</v>
      </c>
      <c r="B1049" s="121" t="s">
        <v>7296</v>
      </c>
      <c r="C1049" s="122">
        <v>77.069999999999993</v>
      </c>
      <c r="D1049" s="123">
        <v>67.19</v>
      </c>
      <c r="E1049" s="104" t="str">
        <f>VLOOKUP(B1049,A股数据库20240206!$B:$K,2,0)</f>
        <v>公用事业</v>
      </c>
      <c r="F1049" s="104">
        <f>VLOOKUP(B1049,A股数据库20240206!$B:$K,3,0)</f>
        <v>0</v>
      </c>
      <c r="G1049" s="124">
        <f>VLOOKUP(B1049,A股数据库20240206!$B:$K,4,0)</f>
        <v>0</v>
      </c>
      <c r="H1049" s="124">
        <f>VLOOKUP(B1049,A股数据库20240206!$B:$K,5,0)</f>
        <v>0</v>
      </c>
      <c r="I1049" s="104" t="str">
        <f>VLOOKUP(B1049,A股数据库20240206!$B:$K,6,0)</f>
        <v>电力</v>
      </c>
      <c r="J1049" s="104">
        <f>VLOOKUP(B1049,A股数据库20240206!$B:$K,7,0)</f>
        <v>0</v>
      </c>
      <c r="K1049" s="104">
        <f>VLOOKUP(B1049,A股数据库20240206!$B:$K,8,0)</f>
        <v>0</v>
      </c>
      <c r="L1049" s="124">
        <f>VLOOKUP(B1049,A股数据库20240206!$B:$K,9,0)</f>
        <v>0</v>
      </c>
      <c r="M1049" s="124">
        <f>VLOOKUP(B1049,A股数据库20240206!$B:$K,10,0)</f>
        <v>0</v>
      </c>
    </row>
    <row r="1050" spans="1:13" ht="18" customHeight="1" x14ac:dyDescent="0.15">
      <c r="A1050" s="120" t="s">
        <v>11360</v>
      </c>
      <c r="B1050" s="121" t="s">
        <v>7692</v>
      </c>
      <c r="C1050" s="122">
        <v>77.05</v>
      </c>
      <c r="D1050" s="123">
        <v>80.69</v>
      </c>
      <c r="E1050" s="104" t="str">
        <f>VLOOKUP(B1050,A股数据库20240206!$B:$K,2,0)</f>
        <v>新能源</v>
      </c>
      <c r="F1050" s="104">
        <f>VLOOKUP(B1050,A股数据库20240206!$B:$K,3,0)</f>
        <v>0</v>
      </c>
      <c r="G1050" s="124">
        <f>VLOOKUP(B1050,A股数据库20240206!$B:$K,4,0)</f>
        <v>0</v>
      </c>
      <c r="H1050" s="124">
        <f>VLOOKUP(B1050,A股数据库20240206!$B:$K,5,0)</f>
        <v>0</v>
      </c>
      <c r="I1050" s="104" t="str">
        <f>VLOOKUP(B1050,A股数据库20240206!$B:$K,6,0)</f>
        <v>电网</v>
      </c>
      <c r="J1050" s="104" t="str">
        <f>VLOOKUP(B1050,A股数据库20240206!$B:$K,7,0)</f>
        <v>光伏</v>
      </c>
      <c r="K1050" s="104" t="str">
        <f>VLOOKUP(B1050,A股数据库20240206!$B:$K,8,0)</f>
        <v>储能</v>
      </c>
      <c r="L1050" s="124">
        <f>VLOOKUP(B1050,A股数据库20240206!$B:$K,9,0)</f>
        <v>0</v>
      </c>
      <c r="M1050" s="124">
        <f>VLOOKUP(B1050,A股数据库20240206!$B:$K,10,0)</f>
        <v>0</v>
      </c>
    </row>
    <row r="1051" spans="1:13" ht="18" customHeight="1" x14ac:dyDescent="0.15">
      <c r="A1051" s="120" t="s">
        <v>11361</v>
      </c>
      <c r="B1051" s="121" t="s">
        <v>6752</v>
      </c>
      <c r="C1051" s="122">
        <v>77.03</v>
      </c>
      <c r="D1051" s="123">
        <v>83.88</v>
      </c>
      <c r="E1051" s="104" t="str">
        <f>VLOOKUP(B1051,A股数据库20240206!$B:$K,2,0)</f>
        <v>大科技</v>
      </c>
      <c r="F1051" s="104">
        <f>VLOOKUP(B1051,A股数据库20240206!$B:$K,3,0)</f>
        <v>0</v>
      </c>
      <c r="G1051" s="124">
        <f>VLOOKUP(B1051,A股数据库20240206!$B:$K,4,0)</f>
        <v>0</v>
      </c>
      <c r="H1051" s="124">
        <f>VLOOKUP(B1051,A股数据库20240206!$B:$K,5,0)</f>
        <v>0</v>
      </c>
      <c r="I1051" s="104" t="str">
        <f>VLOOKUP(B1051,A股数据库20240206!$B:$K,6,0)</f>
        <v>传媒</v>
      </c>
      <c r="J1051" s="104" t="str">
        <f>VLOOKUP(B1051,A股数据库20240206!$B:$K,7,0)</f>
        <v>计算机</v>
      </c>
      <c r="K1051" s="104">
        <f>VLOOKUP(B1051,A股数据库20240206!$B:$K,8,0)</f>
        <v>0</v>
      </c>
      <c r="L1051" s="124">
        <f>VLOOKUP(B1051,A股数据库20240206!$B:$K,9,0)</f>
        <v>0</v>
      </c>
      <c r="M1051" s="124">
        <f>VLOOKUP(B1051,A股数据库20240206!$B:$K,10,0)</f>
        <v>0</v>
      </c>
    </row>
    <row r="1052" spans="1:13" ht="18" customHeight="1" x14ac:dyDescent="0.15">
      <c r="A1052" s="120" t="s">
        <v>11362</v>
      </c>
      <c r="B1052" s="121" t="s">
        <v>1150</v>
      </c>
      <c r="C1052" s="122">
        <v>77</v>
      </c>
      <c r="D1052" s="123">
        <v>90.73</v>
      </c>
      <c r="E1052" s="104" t="str">
        <f>VLOOKUP(B1052,A股数据库20240206!$B:$K,2,0)</f>
        <v>医药生物</v>
      </c>
      <c r="F1052" s="104">
        <f>VLOOKUP(B1052,A股数据库20240206!$B:$K,3,0)</f>
        <v>0</v>
      </c>
      <c r="G1052" s="124">
        <f>VLOOKUP(B1052,A股数据库20240206!$B:$K,4,0)</f>
        <v>0</v>
      </c>
      <c r="H1052" s="124">
        <f>VLOOKUP(B1052,A股数据库20240206!$B:$K,5,0)</f>
        <v>0</v>
      </c>
      <c r="I1052" s="104" t="str">
        <f>VLOOKUP(B1052,A股数据库20240206!$B:$K,6,0)</f>
        <v>医药生物</v>
      </c>
      <c r="J1052" s="104">
        <f>VLOOKUP(B1052,A股数据库20240206!$B:$K,7,0)</f>
        <v>0</v>
      </c>
      <c r="K1052" s="104">
        <f>VLOOKUP(B1052,A股数据库20240206!$B:$K,8,0)</f>
        <v>0</v>
      </c>
      <c r="L1052" s="124">
        <f>VLOOKUP(B1052,A股数据库20240206!$B:$K,9,0)</f>
        <v>0</v>
      </c>
      <c r="M1052" s="124">
        <f>VLOOKUP(B1052,A股数据库20240206!$B:$K,10,0)</f>
        <v>0</v>
      </c>
    </row>
    <row r="1053" spans="1:13" ht="18" customHeight="1" x14ac:dyDescent="0.15">
      <c r="A1053" s="120" t="s">
        <v>11363</v>
      </c>
      <c r="B1053" s="121" t="s">
        <v>6882</v>
      </c>
      <c r="C1053" s="122">
        <v>76.959999999999994</v>
      </c>
      <c r="D1053" s="123">
        <v>75.41</v>
      </c>
      <c r="E1053" s="104" t="str">
        <f>VLOOKUP(B1053,A股数据库20240206!$B:$K,2,0)</f>
        <v>医药生物</v>
      </c>
      <c r="F1053" s="104">
        <f>VLOOKUP(B1053,A股数据库20240206!$B:$K,3,0)</f>
        <v>0</v>
      </c>
      <c r="G1053" s="124">
        <f>VLOOKUP(B1053,A股数据库20240206!$B:$K,4,0)</f>
        <v>0</v>
      </c>
      <c r="H1053" s="124">
        <f>VLOOKUP(B1053,A股数据库20240206!$B:$K,5,0)</f>
        <v>0</v>
      </c>
      <c r="I1053" s="104" t="str">
        <f>VLOOKUP(B1053,A股数据库20240206!$B:$K,6,0)</f>
        <v>医药生物</v>
      </c>
      <c r="J1053" s="104">
        <f>VLOOKUP(B1053,A股数据库20240206!$B:$K,7,0)</f>
        <v>0</v>
      </c>
      <c r="K1053" s="104">
        <f>VLOOKUP(B1053,A股数据库20240206!$B:$K,8,0)</f>
        <v>0</v>
      </c>
      <c r="L1053" s="124">
        <f>VLOOKUP(B1053,A股数据库20240206!$B:$K,9,0)</f>
        <v>0</v>
      </c>
      <c r="M1053" s="124">
        <f>VLOOKUP(B1053,A股数据库20240206!$B:$K,10,0)</f>
        <v>0</v>
      </c>
    </row>
    <row r="1054" spans="1:13" ht="18" customHeight="1" x14ac:dyDescent="0.15">
      <c r="A1054" s="120" t="s">
        <v>11364</v>
      </c>
      <c r="B1054" s="121" t="s">
        <v>4190</v>
      </c>
      <c r="C1054" s="122">
        <v>76.959999999999994</v>
      </c>
      <c r="D1054" s="123">
        <v>82.14</v>
      </c>
      <c r="E1054" s="104" t="str">
        <f>VLOOKUP(B1054,A股数据库20240206!$B:$K,2,0)</f>
        <v>医药生物</v>
      </c>
      <c r="F1054" s="104">
        <f>VLOOKUP(B1054,A股数据库20240206!$B:$K,3,0)</f>
        <v>0</v>
      </c>
      <c r="G1054" s="124">
        <f>VLOOKUP(B1054,A股数据库20240206!$B:$K,4,0)</f>
        <v>0</v>
      </c>
      <c r="H1054" s="124">
        <f>VLOOKUP(B1054,A股数据库20240206!$B:$K,5,0)</f>
        <v>0</v>
      </c>
      <c r="I1054" s="104" t="str">
        <f>VLOOKUP(B1054,A股数据库20240206!$B:$K,6,0)</f>
        <v>医药生物</v>
      </c>
      <c r="J1054" s="104">
        <f>VLOOKUP(B1054,A股数据库20240206!$B:$K,7,0)</f>
        <v>0</v>
      </c>
      <c r="K1054" s="104">
        <f>VLOOKUP(B1054,A股数据库20240206!$B:$K,8,0)</f>
        <v>0</v>
      </c>
      <c r="L1054" s="124">
        <f>VLOOKUP(B1054,A股数据库20240206!$B:$K,9,0)</f>
        <v>0</v>
      </c>
      <c r="M1054" s="124">
        <f>VLOOKUP(B1054,A股数据库20240206!$B:$K,10,0)</f>
        <v>0</v>
      </c>
    </row>
    <row r="1055" spans="1:13" ht="18" customHeight="1" x14ac:dyDescent="0.15">
      <c r="A1055" s="120" t="s">
        <v>11365</v>
      </c>
      <c r="B1055" s="121" t="s">
        <v>1328</v>
      </c>
      <c r="C1055" s="122">
        <v>76.930000000000007</v>
      </c>
      <c r="D1055" s="123">
        <v>85.19</v>
      </c>
      <c r="E1055" s="104" t="str">
        <f>VLOOKUP(B1055,A股数据库20240206!$B:$K,2,0)</f>
        <v>乡村振兴</v>
      </c>
      <c r="F1055" s="104">
        <f>VLOOKUP(B1055,A股数据库20240206!$B:$K,3,0)</f>
        <v>0</v>
      </c>
      <c r="G1055" s="124">
        <f>VLOOKUP(B1055,A股数据库20240206!$B:$K,4,0)</f>
        <v>0</v>
      </c>
      <c r="H1055" s="124">
        <f>VLOOKUP(B1055,A股数据库20240206!$B:$K,5,0)</f>
        <v>0</v>
      </c>
      <c r="I1055" s="104" t="str">
        <f>VLOOKUP(B1055,A股数据库20240206!$B:$K,6,0)</f>
        <v>乡村振兴</v>
      </c>
      <c r="J1055" s="104">
        <f>VLOOKUP(B1055,A股数据库20240206!$B:$K,7,0)</f>
        <v>0</v>
      </c>
      <c r="K1055" s="104">
        <f>VLOOKUP(B1055,A股数据库20240206!$B:$K,8,0)</f>
        <v>0</v>
      </c>
      <c r="L1055" s="124">
        <f>VLOOKUP(B1055,A股数据库20240206!$B:$K,9,0)</f>
        <v>0</v>
      </c>
      <c r="M1055" s="124">
        <f>VLOOKUP(B1055,A股数据库20240206!$B:$K,10,0)</f>
        <v>0</v>
      </c>
    </row>
    <row r="1056" spans="1:13" ht="18" customHeight="1" x14ac:dyDescent="0.15">
      <c r="A1056" s="120" t="s">
        <v>11366</v>
      </c>
      <c r="B1056" s="121" t="s">
        <v>6014</v>
      </c>
      <c r="C1056" s="122">
        <v>76.92</v>
      </c>
      <c r="D1056" s="123">
        <v>78.42</v>
      </c>
      <c r="E1056" s="104" t="str">
        <f>VLOOKUP(B1056,A股数据库20240206!$B:$K,2,0)</f>
        <v>医药生物</v>
      </c>
      <c r="F1056" s="104">
        <f>VLOOKUP(B1056,A股数据库20240206!$B:$K,3,0)</f>
        <v>0</v>
      </c>
      <c r="G1056" s="124">
        <f>VLOOKUP(B1056,A股数据库20240206!$B:$K,4,0)</f>
        <v>0</v>
      </c>
      <c r="H1056" s="124">
        <f>VLOOKUP(B1056,A股数据库20240206!$B:$K,5,0)</f>
        <v>0</v>
      </c>
      <c r="I1056" s="104" t="str">
        <f>VLOOKUP(B1056,A股数据库20240206!$B:$K,6,0)</f>
        <v>医药生物</v>
      </c>
      <c r="J1056" s="104">
        <f>VLOOKUP(B1056,A股数据库20240206!$B:$K,7,0)</f>
        <v>0</v>
      </c>
      <c r="K1056" s="104">
        <f>VLOOKUP(B1056,A股数据库20240206!$B:$K,8,0)</f>
        <v>0</v>
      </c>
      <c r="L1056" s="124">
        <f>VLOOKUP(B1056,A股数据库20240206!$B:$K,9,0)</f>
        <v>0</v>
      </c>
      <c r="M1056" s="124">
        <f>VLOOKUP(B1056,A股数据库20240206!$B:$K,10,0)</f>
        <v>0</v>
      </c>
    </row>
    <row r="1057" spans="1:13" ht="18" customHeight="1" x14ac:dyDescent="0.15">
      <c r="A1057" s="120" t="s">
        <v>11367</v>
      </c>
      <c r="B1057" s="121" t="s">
        <v>9993</v>
      </c>
      <c r="C1057" s="122">
        <v>76.91</v>
      </c>
      <c r="D1057" s="123">
        <v>81.62</v>
      </c>
      <c r="E1057" s="104" t="str">
        <f>VLOOKUP(B1057,A股数据库20240206!$B:$K,2,0)</f>
        <v>大科技</v>
      </c>
      <c r="F1057" s="104">
        <f>VLOOKUP(B1057,A股数据库20240206!$B:$K,3,0)</f>
        <v>0</v>
      </c>
      <c r="G1057" s="124">
        <f>VLOOKUP(B1057,A股数据库20240206!$B:$K,4,0)</f>
        <v>0</v>
      </c>
      <c r="H1057" s="124">
        <f>VLOOKUP(B1057,A股数据库20240206!$B:$K,5,0)</f>
        <v>0</v>
      </c>
      <c r="I1057" s="104" t="str">
        <f>VLOOKUP(B1057,A股数据库20240206!$B:$K,6,0)</f>
        <v>电子</v>
      </c>
      <c r="J1057" s="104">
        <f>VLOOKUP(B1057,A股数据库20240206!$B:$K,7,0)</f>
        <v>0</v>
      </c>
      <c r="K1057" s="104">
        <f>VLOOKUP(B1057,A股数据库20240206!$B:$K,8,0)</f>
        <v>0</v>
      </c>
      <c r="L1057" s="124">
        <f>VLOOKUP(B1057,A股数据库20240206!$B:$K,9,0)</f>
        <v>0</v>
      </c>
      <c r="M1057" s="124">
        <f>VLOOKUP(B1057,A股数据库20240206!$B:$K,10,0)</f>
        <v>0</v>
      </c>
    </row>
    <row r="1058" spans="1:13" ht="18" customHeight="1" x14ac:dyDescent="0.15">
      <c r="A1058" s="120" t="s">
        <v>11368</v>
      </c>
      <c r="B1058" s="121" t="s">
        <v>3888</v>
      </c>
      <c r="C1058" s="122">
        <v>76.88</v>
      </c>
      <c r="D1058" s="123">
        <v>50.7</v>
      </c>
      <c r="E1058" s="104" t="str">
        <f>VLOOKUP(B1058,A股数据库20240206!$B:$K,2,0)</f>
        <v>大科技</v>
      </c>
      <c r="F1058" s="104">
        <f>VLOOKUP(B1058,A股数据库20240206!$B:$K,3,0)</f>
        <v>0</v>
      </c>
      <c r="G1058" s="124">
        <f>VLOOKUP(B1058,A股数据库20240206!$B:$K,4,0)</f>
        <v>0</v>
      </c>
      <c r="H1058" s="124">
        <f>VLOOKUP(B1058,A股数据库20240206!$B:$K,5,0)</f>
        <v>0</v>
      </c>
      <c r="I1058" s="104" t="str">
        <f>VLOOKUP(B1058,A股数据库20240206!$B:$K,6,0)</f>
        <v>传媒</v>
      </c>
      <c r="J1058" s="104">
        <f>VLOOKUP(B1058,A股数据库20240206!$B:$K,7,0)</f>
        <v>0</v>
      </c>
      <c r="K1058" s="104">
        <f>VLOOKUP(B1058,A股数据库20240206!$B:$K,8,0)</f>
        <v>0</v>
      </c>
      <c r="L1058" s="124">
        <f>VLOOKUP(B1058,A股数据库20240206!$B:$K,9,0)</f>
        <v>0</v>
      </c>
      <c r="M1058" s="124">
        <f>VLOOKUP(B1058,A股数据库20240206!$B:$K,10,0)</f>
        <v>0</v>
      </c>
    </row>
    <row r="1059" spans="1:13" ht="18" customHeight="1" x14ac:dyDescent="0.15">
      <c r="A1059" s="120" t="s">
        <v>11369</v>
      </c>
      <c r="B1059" s="121" t="s">
        <v>2638</v>
      </c>
      <c r="C1059" s="122">
        <v>76.87</v>
      </c>
      <c r="D1059" s="123">
        <v>73.55</v>
      </c>
      <c r="E1059" s="104" t="str">
        <f>VLOOKUP(B1059,A股数据库20240206!$B:$K,2,0)</f>
        <v>地产基建</v>
      </c>
      <c r="F1059" s="104">
        <f>VLOOKUP(B1059,A股数据库20240206!$B:$K,3,0)</f>
        <v>0</v>
      </c>
      <c r="G1059" s="124">
        <f>VLOOKUP(B1059,A股数据库20240206!$B:$K,4,0)</f>
        <v>0</v>
      </c>
      <c r="H1059" s="124">
        <f>VLOOKUP(B1059,A股数据库20240206!$B:$K,5,0)</f>
        <v>0</v>
      </c>
      <c r="I1059" s="104" t="str">
        <f>VLOOKUP(B1059,A股数据库20240206!$B:$K,6,0)</f>
        <v>基建</v>
      </c>
      <c r="J1059" s="104">
        <f>VLOOKUP(B1059,A股数据库20240206!$B:$K,7,0)</f>
        <v>0</v>
      </c>
      <c r="K1059" s="104">
        <f>VLOOKUP(B1059,A股数据库20240206!$B:$K,8,0)</f>
        <v>0</v>
      </c>
      <c r="L1059" s="124">
        <f>VLOOKUP(B1059,A股数据库20240206!$B:$K,9,0)</f>
        <v>0</v>
      </c>
      <c r="M1059" s="124">
        <f>VLOOKUP(B1059,A股数据库20240206!$B:$K,10,0)</f>
        <v>0</v>
      </c>
    </row>
    <row r="1060" spans="1:13" ht="18" customHeight="1" x14ac:dyDescent="0.15">
      <c r="A1060" s="120" t="s">
        <v>11370</v>
      </c>
      <c r="B1060" s="121" t="s">
        <v>7350</v>
      </c>
      <c r="C1060" s="122">
        <v>76.849999999999994</v>
      </c>
      <c r="D1060" s="123">
        <v>74.42</v>
      </c>
      <c r="E1060" s="104" t="str">
        <f>VLOOKUP(B1060,A股数据库20240206!$B:$K,2,0)</f>
        <v>新能源</v>
      </c>
      <c r="F1060" s="104">
        <f>VLOOKUP(B1060,A股数据库20240206!$B:$K,3,0)</f>
        <v>0</v>
      </c>
      <c r="G1060" s="124">
        <f>VLOOKUP(B1060,A股数据库20240206!$B:$K,4,0)</f>
        <v>0</v>
      </c>
      <c r="H1060" s="124">
        <f>VLOOKUP(B1060,A股数据库20240206!$B:$K,5,0)</f>
        <v>0</v>
      </c>
      <c r="I1060" s="104" t="str">
        <f>VLOOKUP(B1060,A股数据库20240206!$B:$K,6,0)</f>
        <v>光伏</v>
      </c>
      <c r="J1060" s="104">
        <f>VLOOKUP(B1060,A股数据库20240206!$B:$K,7,0)</f>
        <v>0</v>
      </c>
      <c r="K1060" s="104">
        <f>VLOOKUP(B1060,A股数据库20240206!$B:$K,8,0)</f>
        <v>0</v>
      </c>
      <c r="L1060" s="124">
        <f>VLOOKUP(B1060,A股数据库20240206!$B:$K,9,0)</f>
        <v>0</v>
      </c>
      <c r="M1060" s="124">
        <f>VLOOKUP(B1060,A股数据库20240206!$B:$K,10,0)</f>
        <v>0</v>
      </c>
    </row>
    <row r="1061" spans="1:13" ht="18" customHeight="1" x14ac:dyDescent="0.15">
      <c r="A1061" s="120" t="s">
        <v>11371</v>
      </c>
      <c r="B1061" s="121" t="s">
        <v>7200</v>
      </c>
      <c r="C1061" s="122">
        <v>76.81</v>
      </c>
      <c r="D1061" s="123">
        <v>58.1</v>
      </c>
      <c r="E1061" s="104" t="str">
        <f>VLOOKUP(B1061,A股数据库20240206!$B:$K,2,0)</f>
        <v>地产基建</v>
      </c>
      <c r="F1061" s="104" t="str">
        <f>VLOOKUP(B1061,A股数据库20240206!$B:$K,3,0)</f>
        <v>高端制造</v>
      </c>
      <c r="G1061" s="124">
        <f>VLOOKUP(B1061,A股数据库20240206!$B:$K,4,0)</f>
        <v>0</v>
      </c>
      <c r="H1061" s="124">
        <f>VLOOKUP(B1061,A股数据库20240206!$B:$K,5,0)</f>
        <v>0</v>
      </c>
      <c r="I1061" s="104" t="str">
        <f>VLOOKUP(B1061,A股数据库20240206!$B:$K,6,0)</f>
        <v>基建</v>
      </c>
      <c r="J1061" s="104" t="str">
        <f>VLOOKUP(B1061,A股数据库20240206!$B:$K,7,0)</f>
        <v>机械</v>
      </c>
      <c r="K1061" s="104">
        <f>VLOOKUP(B1061,A股数据库20240206!$B:$K,8,0)</f>
        <v>0</v>
      </c>
      <c r="L1061" s="124">
        <f>VLOOKUP(B1061,A股数据库20240206!$B:$K,9,0)</f>
        <v>0</v>
      </c>
      <c r="M1061" s="124">
        <f>VLOOKUP(B1061,A股数据库20240206!$B:$K,10,0)</f>
        <v>0</v>
      </c>
    </row>
    <row r="1062" spans="1:13" ht="18" customHeight="1" x14ac:dyDescent="0.15">
      <c r="A1062" s="120" t="s">
        <v>11372</v>
      </c>
      <c r="B1062" s="121" t="s">
        <v>1640</v>
      </c>
      <c r="C1062" s="122">
        <v>76.81</v>
      </c>
      <c r="D1062" s="123">
        <v>77.900000000000006</v>
      </c>
      <c r="E1062" s="104" t="str">
        <f>VLOOKUP(B1062,A股数据库20240206!$B:$K,2,0)</f>
        <v>周期</v>
      </c>
      <c r="F1062" s="104">
        <f>VLOOKUP(B1062,A股数据库20240206!$B:$K,3,0)</f>
        <v>0</v>
      </c>
      <c r="G1062" s="124">
        <f>VLOOKUP(B1062,A股数据库20240206!$B:$K,4,0)</f>
        <v>0</v>
      </c>
      <c r="H1062" s="124">
        <f>VLOOKUP(B1062,A股数据库20240206!$B:$K,5,0)</f>
        <v>0</v>
      </c>
      <c r="I1062" s="104" t="str">
        <f>VLOOKUP(B1062,A股数据库20240206!$B:$K,6,0)</f>
        <v>化工</v>
      </c>
      <c r="J1062" s="104">
        <f>VLOOKUP(B1062,A股数据库20240206!$B:$K,7,0)</f>
        <v>0</v>
      </c>
      <c r="K1062" s="104">
        <f>VLOOKUP(B1062,A股数据库20240206!$B:$K,8,0)</f>
        <v>0</v>
      </c>
      <c r="L1062" s="124">
        <f>VLOOKUP(B1062,A股数据库20240206!$B:$K,9,0)</f>
        <v>0</v>
      </c>
      <c r="M1062" s="124">
        <f>VLOOKUP(B1062,A股数据库20240206!$B:$K,10,0)</f>
        <v>0</v>
      </c>
    </row>
    <row r="1063" spans="1:13" ht="18" customHeight="1" x14ac:dyDescent="0.15">
      <c r="A1063" s="120" t="s">
        <v>11373</v>
      </c>
      <c r="B1063" s="121" t="s">
        <v>3316</v>
      </c>
      <c r="C1063" s="122">
        <v>76.790000000000006</v>
      </c>
      <c r="D1063" s="123">
        <v>86.36</v>
      </c>
      <c r="E1063" s="104" t="str">
        <f>VLOOKUP(B1063,A股数据库20240206!$B:$K,2,0)</f>
        <v>军工</v>
      </c>
      <c r="F1063" s="104">
        <f>VLOOKUP(B1063,A股数据库20240206!$B:$K,3,0)</f>
        <v>0</v>
      </c>
      <c r="G1063" s="124">
        <f>VLOOKUP(B1063,A股数据库20240206!$B:$K,4,0)</f>
        <v>0</v>
      </c>
      <c r="H1063" s="124">
        <f>VLOOKUP(B1063,A股数据库20240206!$B:$K,5,0)</f>
        <v>0</v>
      </c>
      <c r="I1063" s="104" t="str">
        <f>VLOOKUP(B1063,A股数据库20240206!$B:$K,6,0)</f>
        <v>军工</v>
      </c>
      <c r="J1063" s="104">
        <f>VLOOKUP(B1063,A股数据库20240206!$B:$K,7,0)</f>
        <v>0</v>
      </c>
      <c r="K1063" s="104">
        <f>VLOOKUP(B1063,A股数据库20240206!$B:$K,8,0)</f>
        <v>0</v>
      </c>
      <c r="L1063" s="124">
        <f>VLOOKUP(B1063,A股数据库20240206!$B:$K,9,0)</f>
        <v>0</v>
      </c>
      <c r="M1063" s="124">
        <f>VLOOKUP(B1063,A股数据库20240206!$B:$K,10,0)</f>
        <v>0</v>
      </c>
    </row>
    <row r="1064" spans="1:13" ht="18" customHeight="1" x14ac:dyDescent="0.15">
      <c r="A1064" s="120" t="s">
        <v>11374</v>
      </c>
      <c r="B1064" s="121" t="s">
        <v>9539</v>
      </c>
      <c r="C1064" s="122">
        <v>76.760000000000005</v>
      </c>
      <c r="D1064" s="123">
        <v>86.46</v>
      </c>
      <c r="E1064" s="104" t="str">
        <f>VLOOKUP(B1064,A股数据库20240206!$B:$K,2,0)</f>
        <v>高端制造</v>
      </c>
      <c r="F1064" s="104">
        <f>VLOOKUP(B1064,A股数据库20240206!$B:$K,3,0)</f>
        <v>0</v>
      </c>
      <c r="G1064" s="124">
        <f>VLOOKUP(B1064,A股数据库20240206!$B:$K,4,0)</f>
        <v>0</v>
      </c>
      <c r="H1064" s="124">
        <f>VLOOKUP(B1064,A股数据库20240206!$B:$K,5,0)</f>
        <v>0</v>
      </c>
      <c r="I1064" s="104" t="str">
        <f>VLOOKUP(B1064,A股数据库20240206!$B:$K,6,0)</f>
        <v>机械</v>
      </c>
      <c r="J1064" s="104">
        <f>VLOOKUP(B1064,A股数据库20240206!$B:$K,7,0)</f>
        <v>0</v>
      </c>
      <c r="K1064" s="104">
        <f>VLOOKUP(B1064,A股数据库20240206!$B:$K,8,0)</f>
        <v>0</v>
      </c>
      <c r="L1064" s="124">
        <f>VLOOKUP(B1064,A股数据库20240206!$B:$K,9,0)</f>
        <v>0</v>
      </c>
      <c r="M1064" s="124">
        <f>VLOOKUP(B1064,A股数据库20240206!$B:$K,10,0)</f>
        <v>0</v>
      </c>
    </row>
    <row r="1065" spans="1:13" ht="18" customHeight="1" x14ac:dyDescent="0.15">
      <c r="A1065" s="120" t="s">
        <v>11375</v>
      </c>
      <c r="B1065" s="121" t="s">
        <v>1432</v>
      </c>
      <c r="C1065" s="122">
        <v>76.72</v>
      </c>
      <c r="D1065" s="123">
        <v>92.34</v>
      </c>
      <c r="E1065" s="104" t="str">
        <f>VLOOKUP(B1065,A股数据库20240206!$B:$K,2,0)</f>
        <v>大科技</v>
      </c>
      <c r="F1065" s="104">
        <f>VLOOKUP(B1065,A股数据库20240206!$B:$K,3,0)</f>
        <v>0</v>
      </c>
      <c r="G1065" s="124">
        <f>VLOOKUP(B1065,A股数据库20240206!$B:$K,4,0)</f>
        <v>0</v>
      </c>
      <c r="H1065" s="124">
        <f>VLOOKUP(B1065,A股数据库20240206!$B:$K,5,0)</f>
        <v>0</v>
      </c>
      <c r="I1065" s="104" t="str">
        <f>VLOOKUP(B1065,A股数据库20240206!$B:$K,6,0)</f>
        <v>电子</v>
      </c>
      <c r="J1065" s="104">
        <f>VLOOKUP(B1065,A股数据库20240206!$B:$K,7,0)</f>
        <v>0</v>
      </c>
      <c r="K1065" s="104">
        <f>VLOOKUP(B1065,A股数据库20240206!$B:$K,8,0)</f>
        <v>0</v>
      </c>
      <c r="L1065" s="124">
        <f>VLOOKUP(B1065,A股数据库20240206!$B:$K,9,0)</f>
        <v>0</v>
      </c>
      <c r="M1065" s="124">
        <f>VLOOKUP(B1065,A股数据库20240206!$B:$K,10,0)</f>
        <v>0</v>
      </c>
    </row>
    <row r="1066" spans="1:13" ht="18" customHeight="1" x14ac:dyDescent="0.15">
      <c r="A1066" s="120" t="s">
        <v>11376</v>
      </c>
      <c r="B1066" s="121" t="s">
        <v>7264</v>
      </c>
      <c r="C1066" s="122">
        <v>76.7</v>
      </c>
      <c r="D1066" s="123">
        <v>50.87</v>
      </c>
      <c r="E1066" s="104" t="str">
        <f>VLOOKUP(B1066,A股数据库20240206!$B:$K,2,0)</f>
        <v>乡村振兴</v>
      </c>
      <c r="F1066" s="104" t="str">
        <f>VLOOKUP(B1066,A股数据库20240206!$B:$K,3,0)</f>
        <v>大消费</v>
      </c>
      <c r="G1066" s="124">
        <f>VLOOKUP(B1066,A股数据库20240206!$B:$K,4,0)</f>
        <v>0</v>
      </c>
      <c r="H1066" s="124">
        <f>VLOOKUP(B1066,A股数据库20240206!$B:$K,5,0)</f>
        <v>0</v>
      </c>
      <c r="I1066" s="104" t="str">
        <f>VLOOKUP(B1066,A股数据库20240206!$B:$K,6,0)</f>
        <v>乡村振兴</v>
      </c>
      <c r="J1066" s="104" t="str">
        <f>VLOOKUP(B1066,A股数据库20240206!$B:$K,7,0)</f>
        <v>食品饮料</v>
      </c>
      <c r="K1066" s="104">
        <f>VLOOKUP(B1066,A股数据库20240206!$B:$K,8,0)</f>
        <v>0</v>
      </c>
      <c r="L1066" s="124">
        <f>VLOOKUP(B1066,A股数据库20240206!$B:$K,9,0)</f>
        <v>0</v>
      </c>
      <c r="M1066" s="124">
        <f>VLOOKUP(B1066,A股数据库20240206!$B:$K,10,0)</f>
        <v>0</v>
      </c>
    </row>
    <row r="1067" spans="1:13" ht="18" customHeight="1" x14ac:dyDescent="0.15">
      <c r="A1067" s="120" t="s">
        <v>11377</v>
      </c>
      <c r="B1067" s="121" t="s">
        <v>872</v>
      </c>
      <c r="C1067" s="122">
        <v>76.69</v>
      </c>
      <c r="D1067" s="123">
        <v>76.78</v>
      </c>
      <c r="E1067" s="104" t="str">
        <f>VLOOKUP(B1067,A股数据库20240206!$B:$K,2,0)</f>
        <v>大科技</v>
      </c>
      <c r="F1067" s="104">
        <f>VLOOKUP(B1067,A股数据库20240206!$B:$K,3,0)</f>
        <v>0</v>
      </c>
      <c r="G1067" s="124">
        <f>VLOOKUP(B1067,A股数据库20240206!$B:$K,4,0)</f>
        <v>0</v>
      </c>
      <c r="H1067" s="124">
        <f>VLOOKUP(B1067,A股数据库20240206!$B:$K,5,0)</f>
        <v>0</v>
      </c>
      <c r="I1067" s="104" t="str">
        <f>VLOOKUP(B1067,A股数据库20240206!$B:$K,6,0)</f>
        <v>计算机</v>
      </c>
      <c r="J1067" s="104">
        <f>VLOOKUP(B1067,A股数据库20240206!$B:$K,7,0)</f>
        <v>0</v>
      </c>
      <c r="K1067" s="104">
        <f>VLOOKUP(B1067,A股数据库20240206!$B:$K,8,0)</f>
        <v>0</v>
      </c>
      <c r="L1067" s="124">
        <f>VLOOKUP(B1067,A股数据库20240206!$B:$K,9,0)</f>
        <v>0</v>
      </c>
      <c r="M1067" s="124">
        <f>VLOOKUP(B1067,A股数据库20240206!$B:$K,10,0)</f>
        <v>0</v>
      </c>
    </row>
    <row r="1068" spans="1:13" ht="18" hidden="1" customHeight="1" x14ac:dyDescent="0.15">
      <c r="A1068" s="120" t="s">
        <v>11378</v>
      </c>
      <c r="B1068" s="121" t="s">
        <v>11379</v>
      </c>
      <c r="C1068" s="122">
        <v>76.650000000000006</v>
      </c>
      <c r="D1068" s="123">
        <v>70.319999999999993</v>
      </c>
      <c r="E1068" s="104" t="e">
        <f>VLOOKUP(B1068,A股数据库20240206!$B:$K,2,0)</f>
        <v>#N/A</v>
      </c>
      <c r="F1068" s="104" t="e">
        <f>VLOOKUP(B1068,A股数据库20240206!$B:$K,3,0)</f>
        <v>#N/A</v>
      </c>
      <c r="G1068" s="124" t="e">
        <f>VLOOKUP(B1068,A股数据库20240206!$B:$K,4,0)</f>
        <v>#N/A</v>
      </c>
      <c r="H1068" s="124" t="e">
        <f>VLOOKUP(B1068,A股数据库20240206!$B:$K,5,0)</f>
        <v>#N/A</v>
      </c>
      <c r="I1068" s="104" t="e">
        <f>VLOOKUP(B1068,A股数据库20240206!$B:$K,6,0)</f>
        <v>#N/A</v>
      </c>
      <c r="J1068" s="104" t="e">
        <f>VLOOKUP(B1068,A股数据库20240206!$B:$K,7,0)</f>
        <v>#N/A</v>
      </c>
      <c r="K1068" s="104" t="e">
        <f>VLOOKUP(B1068,A股数据库20240206!$B:$K,8,0)</f>
        <v>#N/A</v>
      </c>
      <c r="L1068" s="124" t="e">
        <f>VLOOKUP(B1068,A股数据库20240206!$B:$K,9,0)</f>
        <v>#N/A</v>
      </c>
      <c r="M1068" s="124" t="e">
        <f>VLOOKUP(B1068,A股数据库20240206!$B:$K,10,0)</f>
        <v>#N/A</v>
      </c>
    </row>
    <row r="1069" spans="1:13" ht="18" customHeight="1" x14ac:dyDescent="0.15">
      <c r="A1069" s="120" t="s">
        <v>11380</v>
      </c>
      <c r="B1069" s="121" t="s">
        <v>7650</v>
      </c>
      <c r="C1069" s="122">
        <v>76.63</v>
      </c>
      <c r="D1069" s="123">
        <v>63.27</v>
      </c>
      <c r="E1069" s="104" t="str">
        <f>VLOOKUP(B1069,A股数据库20240206!$B:$K,2,0)</f>
        <v>地产基建</v>
      </c>
      <c r="F1069" s="104">
        <f>VLOOKUP(B1069,A股数据库20240206!$B:$K,3,0)</f>
        <v>0</v>
      </c>
      <c r="G1069" s="124">
        <f>VLOOKUP(B1069,A股数据库20240206!$B:$K,4,0)</f>
        <v>0</v>
      </c>
      <c r="H1069" s="124">
        <f>VLOOKUP(B1069,A股数据库20240206!$B:$K,5,0)</f>
        <v>0</v>
      </c>
      <c r="I1069" s="104" t="str">
        <f>VLOOKUP(B1069,A股数据库20240206!$B:$K,6,0)</f>
        <v>基建</v>
      </c>
      <c r="J1069" s="104">
        <f>VLOOKUP(B1069,A股数据库20240206!$B:$K,7,0)</f>
        <v>0</v>
      </c>
      <c r="K1069" s="104">
        <f>VLOOKUP(B1069,A股数据库20240206!$B:$K,8,0)</f>
        <v>0</v>
      </c>
      <c r="L1069" s="124">
        <f>VLOOKUP(B1069,A股数据库20240206!$B:$K,9,0)</f>
        <v>0</v>
      </c>
      <c r="M1069" s="124">
        <f>VLOOKUP(B1069,A股数据库20240206!$B:$K,10,0)</f>
        <v>0</v>
      </c>
    </row>
    <row r="1070" spans="1:13" ht="18" customHeight="1" x14ac:dyDescent="0.15">
      <c r="A1070" s="120" t="s">
        <v>11381</v>
      </c>
      <c r="B1070" s="121" t="s">
        <v>7138</v>
      </c>
      <c r="C1070" s="122">
        <v>76.61</v>
      </c>
      <c r="D1070" s="123">
        <v>69.98</v>
      </c>
      <c r="E1070" s="104" t="str">
        <f>VLOOKUP(B1070,A股数据库20240206!$B:$K,2,0)</f>
        <v>大消费</v>
      </c>
      <c r="F1070" s="104">
        <f>VLOOKUP(B1070,A股数据库20240206!$B:$K,3,0)</f>
        <v>0</v>
      </c>
      <c r="G1070" s="124">
        <f>VLOOKUP(B1070,A股数据库20240206!$B:$K,4,0)</f>
        <v>0</v>
      </c>
      <c r="H1070" s="124">
        <f>VLOOKUP(B1070,A股数据库20240206!$B:$K,5,0)</f>
        <v>0</v>
      </c>
      <c r="I1070" s="104" t="str">
        <f>VLOOKUP(B1070,A股数据库20240206!$B:$K,6,0)</f>
        <v>商贸零售</v>
      </c>
      <c r="J1070" s="104" t="str">
        <f>VLOOKUP(B1070,A股数据库20240206!$B:$K,7,0)</f>
        <v>假期经济</v>
      </c>
      <c r="K1070" s="104">
        <f>VLOOKUP(B1070,A股数据库20240206!$B:$K,8,0)</f>
        <v>0</v>
      </c>
      <c r="L1070" s="124">
        <f>VLOOKUP(B1070,A股数据库20240206!$B:$K,9,0)</f>
        <v>0</v>
      </c>
      <c r="M1070" s="124">
        <f>VLOOKUP(B1070,A股数据库20240206!$B:$K,10,0)</f>
        <v>0</v>
      </c>
    </row>
    <row r="1071" spans="1:13" ht="18" customHeight="1" x14ac:dyDescent="0.15">
      <c r="A1071" s="120" t="s">
        <v>11382</v>
      </c>
      <c r="B1071" s="121" t="s">
        <v>496</v>
      </c>
      <c r="C1071" s="122">
        <v>76.59</v>
      </c>
      <c r="D1071" s="123">
        <v>78.650000000000006</v>
      </c>
      <c r="E1071" s="104" t="str">
        <f>VLOOKUP(B1071,A股数据库20240206!$B:$K,2,0)</f>
        <v>周期</v>
      </c>
      <c r="F1071" s="104" t="str">
        <f>VLOOKUP(B1071,A股数据库20240206!$B:$K,3,0)</f>
        <v>公用事业</v>
      </c>
      <c r="G1071" s="124">
        <f>VLOOKUP(B1071,A股数据库20240206!$B:$K,4,0)</f>
        <v>0</v>
      </c>
      <c r="H1071" s="124">
        <f>VLOOKUP(B1071,A股数据库20240206!$B:$K,5,0)</f>
        <v>0</v>
      </c>
      <c r="I1071" s="104" t="str">
        <f>VLOOKUP(B1071,A股数据库20240206!$B:$K,6,0)</f>
        <v>化工</v>
      </c>
      <c r="J1071" s="104" t="str">
        <f>VLOOKUP(B1071,A股数据库20240206!$B:$K,7,0)</f>
        <v>节能环保</v>
      </c>
      <c r="K1071" s="104">
        <f>VLOOKUP(B1071,A股数据库20240206!$B:$K,8,0)</f>
        <v>0</v>
      </c>
      <c r="L1071" s="124">
        <f>VLOOKUP(B1071,A股数据库20240206!$B:$K,9,0)</f>
        <v>0</v>
      </c>
      <c r="M1071" s="124">
        <f>VLOOKUP(B1071,A股数据库20240206!$B:$K,10,0)</f>
        <v>0</v>
      </c>
    </row>
    <row r="1072" spans="1:13" ht="18" customHeight="1" x14ac:dyDescent="0.15">
      <c r="A1072" s="120" t="s">
        <v>11383</v>
      </c>
      <c r="B1072" s="121" t="s">
        <v>4806</v>
      </c>
      <c r="C1072" s="122">
        <v>76.58</v>
      </c>
      <c r="D1072" s="123">
        <v>85.96</v>
      </c>
      <c r="E1072" s="104" t="str">
        <f>VLOOKUP(B1072,A股数据库20240206!$B:$K,2,0)</f>
        <v>汽车产业</v>
      </c>
      <c r="F1072" s="104">
        <f>VLOOKUP(B1072,A股数据库20240206!$B:$K,3,0)</f>
        <v>0</v>
      </c>
      <c r="G1072" s="124">
        <f>VLOOKUP(B1072,A股数据库20240206!$B:$K,4,0)</f>
        <v>0</v>
      </c>
      <c r="H1072" s="124">
        <f>VLOOKUP(B1072,A股数据库20240206!$B:$K,5,0)</f>
        <v>0</v>
      </c>
      <c r="I1072" s="104" t="str">
        <f>VLOOKUP(B1072,A股数据库20240206!$B:$K,6,0)</f>
        <v>汽车产业</v>
      </c>
      <c r="J1072" s="104">
        <f>VLOOKUP(B1072,A股数据库20240206!$B:$K,7,0)</f>
        <v>0</v>
      </c>
      <c r="K1072" s="104">
        <f>VLOOKUP(B1072,A股数据库20240206!$B:$K,8,0)</f>
        <v>0</v>
      </c>
      <c r="L1072" s="124">
        <f>VLOOKUP(B1072,A股数据库20240206!$B:$K,9,0)</f>
        <v>0</v>
      </c>
      <c r="M1072" s="124">
        <f>VLOOKUP(B1072,A股数据库20240206!$B:$K,10,0)</f>
        <v>0</v>
      </c>
    </row>
    <row r="1073" spans="1:13" ht="18" customHeight="1" x14ac:dyDescent="0.15">
      <c r="A1073" s="120" t="s">
        <v>11384</v>
      </c>
      <c r="B1073" s="121" t="s">
        <v>6932</v>
      </c>
      <c r="C1073" s="122">
        <v>76.510000000000005</v>
      </c>
      <c r="D1073" s="123">
        <v>69.61</v>
      </c>
      <c r="E1073" s="104" t="str">
        <f>VLOOKUP(B1073,A股数据库20240206!$B:$K,2,0)</f>
        <v>医药生物</v>
      </c>
      <c r="F1073" s="104">
        <f>VLOOKUP(B1073,A股数据库20240206!$B:$K,3,0)</f>
        <v>0</v>
      </c>
      <c r="G1073" s="124">
        <f>VLOOKUP(B1073,A股数据库20240206!$B:$K,4,0)</f>
        <v>0</v>
      </c>
      <c r="H1073" s="124">
        <f>VLOOKUP(B1073,A股数据库20240206!$B:$K,5,0)</f>
        <v>0</v>
      </c>
      <c r="I1073" s="104" t="str">
        <f>VLOOKUP(B1073,A股数据库20240206!$B:$K,6,0)</f>
        <v>医药生物</v>
      </c>
      <c r="J1073" s="104">
        <f>VLOOKUP(B1073,A股数据库20240206!$B:$K,7,0)</f>
        <v>0</v>
      </c>
      <c r="K1073" s="104">
        <f>VLOOKUP(B1073,A股数据库20240206!$B:$K,8,0)</f>
        <v>0</v>
      </c>
      <c r="L1073" s="124">
        <f>VLOOKUP(B1073,A股数据库20240206!$B:$K,9,0)</f>
        <v>0</v>
      </c>
      <c r="M1073" s="124">
        <f>VLOOKUP(B1073,A股数据库20240206!$B:$K,10,0)</f>
        <v>0</v>
      </c>
    </row>
    <row r="1074" spans="1:13" ht="18" customHeight="1" x14ac:dyDescent="0.15">
      <c r="A1074" s="120" t="s">
        <v>11385</v>
      </c>
      <c r="B1074" s="121" t="s">
        <v>4138</v>
      </c>
      <c r="C1074" s="122">
        <v>76.47</v>
      </c>
      <c r="D1074" s="123">
        <v>78.78</v>
      </c>
      <c r="E1074" s="104" t="str">
        <f>VLOOKUP(B1074,A股数据库20240206!$B:$K,2,0)</f>
        <v>汽车产业</v>
      </c>
      <c r="F1074" s="104">
        <f>VLOOKUP(B1074,A股数据库20240206!$B:$K,3,0)</f>
        <v>0</v>
      </c>
      <c r="G1074" s="124">
        <f>VLOOKUP(B1074,A股数据库20240206!$B:$K,4,0)</f>
        <v>0</v>
      </c>
      <c r="H1074" s="124">
        <f>VLOOKUP(B1074,A股数据库20240206!$B:$K,5,0)</f>
        <v>0</v>
      </c>
      <c r="I1074" s="104" t="str">
        <f>VLOOKUP(B1074,A股数据库20240206!$B:$K,6,0)</f>
        <v>汽车产业</v>
      </c>
      <c r="J1074" s="104">
        <f>VLOOKUP(B1074,A股数据库20240206!$B:$K,7,0)</f>
        <v>0</v>
      </c>
      <c r="K1074" s="104">
        <f>VLOOKUP(B1074,A股数据库20240206!$B:$K,8,0)</f>
        <v>0</v>
      </c>
      <c r="L1074" s="124">
        <f>VLOOKUP(B1074,A股数据库20240206!$B:$K,9,0)</f>
        <v>0</v>
      </c>
      <c r="M1074" s="124">
        <f>VLOOKUP(B1074,A股数据库20240206!$B:$K,10,0)</f>
        <v>0</v>
      </c>
    </row>
    <row r="1075" spans="1:13" ht="18" customHeight="1" x14ac:dyDescent="0.15">
      <c r="A1075" s="120" t="s">
        <v>11386</v>
      </c>
      <c r="B1075" s="121" t="s">
        <v>6082</v>
      </c>
      <c r="C1075" s="122">
        <v>76.41</v>
      </c>
      <c r="D1075" s="123">
        <v>54.82</v>
      </c>
      <c r="E1075" s="104" t="str">
        <f>VLOOKUP(B1075,A股数据库20240206!$B:$K,2,0)</f>
        <v>医药生物</v>
      </c>
      <c r="F1075" s="104">
        <f>VLOOKUP(B1075,A股数据库20240206!$B:$K,3,0)</f>
        <v>0</v>
      </c>
      <c r="G1075" s="124">
        <f>VLOOKUP(B1075,A股数据库20240206!$B:$K,4,0)</f>
        <v>0</v>
      </c>
      <c r="H1075" s="124">
        <f>VLOOKUP(B1075,A股数据库20240206!$B:$K,5,0)</f>
        <v>0</v>
      </c>
      <c r="I1075" s="104" t="str">
        <f>VLOOKUP(B1075,A股数据库20240206!$B:$K,6,0)</f>
        <v>医药生物</v>
      </c>
      <c r="J1075" s="104">
        <f>VLOOKUP(B1075,A股数据库20240206!$B:$K,7,0)</f>
        <v>0</v>
      </c>
      <c r="K1075" s="104">
        <f>VLOOKUP(B1075,A股数据库20240206!$B:$K,8,0)</f>
        <v>0</v>
      </c>
      <c r="L1075" s="124">
        <f>VLOOKUP(B1075,A股数据库20240206!$B:$K,9,0)</f>
        <v>0</v>
      </c>
      <c r="M1075" s="124">
        <f>VLOOKUP(B1075,A股数据库20240206!$B:$K,10,0)</f>
        <v>0</v>
      </c>
    </row>
    <row r="1076" spans="1:13" ht="18" customHeight="1" x14ac:dyDescent="0.15">
      <c r="A1076" s="120" t="s">
        <v>11387</v>
      </c>
      <c r="B1076" s="121" t="s">
        <v>660</v>
      </c>
      <c r="C1076" s="122">
        <v>76.400000000000006</v>
      </c>
      <c r="D1076" s="123">
        <v>66.89</v>
      </c>
      <c r="E1076" s="104" t="str">
        <f>VLOOKUP(B1076,A股数据库20240206!$B:$K,2,0)</f>
        <v>大消费</v>
      </c>
      <c r="F1076" s="104">
        <f>VLOOKUP(B1076,A股数据库20240206!$B:$K,3,0)</f>
        <v>0</v>
      </c>
      <c r="G1076" s="124">
        <f>VLOOKUP(B1076,A股数据库20240206!$B:$K,4,0)</f>
        <v>0</v>
      </c>
      <c r="H1076" s="124">
        <f>VLOOKUP(B1076,A股数据库20240206!$B:$K,5,0)</f>
        <v>0</v>
      </c>
      <c r="I1076" s="104" t="str">
        <f>VLOOKUP(B1076,A股数据库20240206!$B:$K,6,0)</f>
        <v>商贸零售</v>
      </c>
      <c r="J1076" s="104">
        <f>VLOOKUP(B1076,A股数据库20240206!$B:$K,7,0)</f>
        <v>0</v>
      </c>
      <c r="K1076" s="104">
        <f>VLOOKUP(B1076,A股数据库20240206!$B:$K,8,0)</f>
        <v>0</v>
      </c>
      <c r="L1076" s="124">
        <f>VLOOKUP(B1076,A股数据库20240206!$B:$K,9,0)</f>
        <v>0</v>
      </c>
      <c r="M1076" s="124">
        <f>VLOOKUP(B1076,A股数据库20240206!$B:$K,10,0)</f>
        <v>0</v>
      </c>
    </row>
    <row r="1077" spans="1:13" ht="18" customHeight="1" x14ac:dyDescent="0.15">
      <c r="A1077" s="120" t="s">
        <v>11388</v>
      </c>
      <c r="B1077" s="121" t="s">
        <v>2192</v>
      </c>
      <c r="C1077" s="122">
        <v>76.38</v>
      </c>
      <c r="D1077" s="123">
        <v>71.86</v>
      </c>
      <c r="E1077" s="104" t="str">
        <f>VLOOKUP(B1077,A股数据库20240206!$B:$K,2,0)</f>
        <v>高端制造</v>
      </c>
      <c r="F1077" s="104" t="str">
        <f>VLOOKUP(B1077,A股数据库20240206!$B:$K,3,0)</f>
        <v>军工</v>
      </c>
      <c r="G1077" s="124">
        <f>VLOOKUP(B1077,A股数据库20240206!$B:$K,4,0)</f>
        <v>0</v>
      </c>
      <c r="H1077" s="124">
        <f>VLOOKUP(B1077,A股数据库20240206!$B:$K,5,0)</f>
        <v>0</v>
      </c>
      <c r="I1077" s="104" t="str">
        <f>VLOOKUP(B1077,A股数据库20240206!$B:$K,6,0)</f>
        <v>风电</v>
      </c>
      <c r="J1077" s="104" t="str">
        <f>VLOOKUP(B1077,A股数据库20240206!$B:$K,7,0)</f>
        <v>军工</v>
      </c>
      <c r="K1077" s="104">
        <f>VLOOKUP(B1077,A股数据库20240206!$B:$K,8,0)</f>
        <v>0</v>
      </c>
      <c r="L1077" s="124">
        <f>VLOOKUP(B1077,A股数据库20240206!$B:$K,9,0)</f>
        <v>0</v>
      </c>
      <c r="M1077" s="124">
        <f>VLOOKUP(B1077,A股数据库20240206!$B:$K,10,0)</f>
        <v>0</v>
      </c>
    </row>
    <row r="1078" spans="1:13" ht="18" customHeight="1" x14ac:dyDescent="0.15">
      <c r="A1078" s="120" t="s">
        <v>11389</v>
      </c>
      <c r="B1078" s="121" t="s">
        <v>1728</v>
      </c>
      <c r="C1078" s="122">
        <v>76.39</v>
      </c>
      <c r="D1078" s="123">
        <v>67.489999999999995</v>
      </c>
      <c r="E1078" s="104" t="str">
        <f>VLOOKUP(B1078,A股数据库20240206!$B:$K,2,0)</f>
        <v>地产基建</v>
      </c>
      <c r="F1078" s="104">
        <f>VLOOKUP(B1078,A股数据库20240206!$B:$K,3,0)</f>
        <v>0</v>
      </c>
      <c r="G1078" s="124">
        <f>VLOOKUP(B1078,A股数据库20240206!$B:$K,4,0)</f>
        <v>0</v>
      </c>
      <c r="H1078" s="124">
        <f>VLOOKUP(B1078,A股数据库20240206!$B:$K,5,0)</f>
        <v>0</v>
      </c>
      <c r="I1078" s="104" t="str">
        <f>VLOOKUP(B1078,A股数据库20240206!$B:$K,6,0)</f>
        <v>基建</v>
      </c>
      <c r="J1078" s="104">
        <f>VLOOKUP(B1078,A股数据库20240206!$B:$K,7,0)</f>
        <v>0</v>
      </c>
      <c r="K1078" s="104">
        <f>VLOOKUP(B1078,A股数据库20240206!$B:$K,8,0)</f>
        <v>0</v>
      </c>
      <c r="L1078" s="124">
        <f>VLOOKUP(B1078,A股数据库20240206!$B:$K,9,0)</f>
        <v>0</v>
      </c>
      <c r="M1078" s="124">
        <f>VLOOKUP(B1078,A股数据库20240206!$B:$K,10,0)</f>
        <v>0</v>
      </c>
    </row>
    <row r="1079" spans="1:13" ht="18" customHeight="1" x14ac:dyDescent="0.15">
      <c r="A1079" s="120" t="s">
        <v>11390</v>
      </c>
      <c r="B1079" s="121" t="s">
        <v>4626</v>
      </c>
      <c r="C1079" s="122">
        <v>76.37</v>
      </c>
      <c r="D1079" s="123">
        <v>82.93</v>
      </c>
      <c r="E1079" s="104" t="str">
        <f>VLOOKUP(B1079,A股数据库20240206!$B:$K,2,0)</f>
        <v>高端制造</v>
      </c>
      <c r="F1079" s="104">
        <f>VLOOKUP(B1079,A股数据库20240206!$B:$K,3,0)</f>
        <v>0</v>
      </c>
      <c r="G1079" s="124">
        <f>VLOOKUP(B1079,A股数据库20240206!$B:$K,4,0)</f>
        <v>0</v>
      </c>
      <c r="H1079" s="124">
        <f>VLOOKUP(B1079,A股数据库20240206!$B:$K,5,0)</f>
        <v>0</v>
      </c>
      <c r="I1079" s="104" t="str">
        <f>VLOOKUP(B1079,A股数据库20240206!$B:$K,6,0)</f>
        <v>机械</v>
      </c>
      <c r="J1079" s="104">
        <f>VLOOKUP(B1079,A股数据库20240206!$B:$K,7,0)</f>
        <v>0</v>
      </c>
      <c r="K1079" s="104">
        <f>VLOOKUP(B1079,A股数据库20240206!$B:$K,8,0)</f>
        <v>0</v>
      </c>
      <c r="L1079" s="124">
        <f>VLOOKUP(B1079,A股数据库20240206!$B:$K,9,0)</f>
        <v>0</v>
      </c>
      <c r="M1079" s="124">
        <f>VLOOKUP(B1079,A股数据库20240206!$B:$K,10,0)</f>
        <v>0</v>
      </c>
    </row>
    <row r="1080" spans="1:13" ht="18" customHeight="1" x14ac:dyDescent="0.15">
      <c r="A1080" s="120" t="s">
        <v>11391</v>
      </c>
      <c r="B1080" s="121" t="s">
        <v>8224</v>
      </c>
      <c r="C1080" s="122">
        <v>76.37</v>
      </c>
      <c r="D1080" s="123">
        <v>69.95</v>
      </c>
      <c r="E1080" s="104" t="str">
        <f>VLOOKUP(B1080,A股数据库20240206!$B:$K,2,0)</f>
        <v>周期</v>
      </c>
      <c r="F1080" s="104">
        <f>VLOOKUP(B1080,A股数据库20240206!$B:$K,3,0)</f>
        <v>0</v>
      </c>
      <c r="G1080" s="124">
        <f>VLOOKUP(B1080,A股数据库20240206!$B:$K,4,0)</f>
        <v>0</v>
      </c>
      <c r="H1080" s="124">
        <f>VLOOKUP(B1080,A股数据库20240206!$B:$K,5,0)</f>
        <v>0</v>
      </c>
      <c r="I1080" s="104" t="str">
        <f>VLOOKUP(B1080,A股数据库20240206!$B:$K,6,0)</f>
        <v>化工</v>
      </c>
      <c r="J1080" s="104">
        <f>VLOOKUP(B1080,A股数据库20240206!$B:$K,7,0)</f>
        <v>0</v>
      </c>
      <c r="K1080" s="104">
        <f>VLOOKUP(B1080,A股数据库20240206!$B:$K,8,0)</f>
        <v>0</v>
      </c>
      <c r="L1080" s="124">
        <f>VLOOKUP(B1080,A股数据库20240206!$B:$K,9,0)</f>
        <v>0</v>
      </c>
      <c r="M1080" s="124">
        <f>VLOOKUP(B1080,A股数据库20240206!$B:$K,10,0)</f>
        <v>0</v>
      </c>
    </row>
    <row r="1081" spans="1:13" ht="18" customHeight="1" x14ac:dyDescent="0.15">
      <c r="A1081" s="120" t="s">
        <v>11392</v>
      </c>
      <c r="B1081" s="121" t="s">
        <v>9306</v>
      </c>
      <c r="C1081" s="122">
        <v>76.36</v>
      </c>
      <c r="D1081" s="123">
        <v>92.75</v>
      </c>
      <c r="E1081" s="104" t="str">
        <f>VLOOKUP(B1081,A股数据库20240206!$B:$K,2,0)</f>
        <v>周期</v>
      </c>
      <c r="F1081" s="104">
        <f>VLOOKUP(B1081,A股数据库20240206!$B:$K,3,0)</f>
        <v>0</v>
      </c>
      <c r="G1081" s="124">
        <f>VLOOKUP(B1081,A股数据库20240206!$B:$K,4,0)</f>
        <v>0</v>
      </c>
      <c r="H1081" s="124">
        <f>VLOOKUP(B1081,A股数据库20240206!$B:$K,5,0)</f>
        <v>0</v>
      </c>
      <c r="I1081" s="104" t="str">
        <f>VLOOKUP(B1081,A股数据库20240206!$B:$K,6,0)</f>
        <v>化工</v>
      </c>
      <c r="J1081" s="104">
        <f>VLOOKUP(B1081,A股数据库20240206!$B:$K,7,0)</f>
        <v>0</v>
      </c>
      <c r="K1081" s="104">
        <f>VLOOKUP(B1081,A股数据库20240206!$B:$K,8,0)</f>
        <v>0</v>
      </c>
      <c r="L1081" s="124">
        <f>VLOOKUP(B1081,A股数据库20240206!$B:$K,9,0)</f>
        <v>0</v>
      </c>
      <c r="M1081" s="124">
        <f>VLOOKUP(B1081,A股数据库20240206!$B:$K,10,0)</f>
        <v>0</v>
      </c>
    </row>
    <row r="1082" spans="1:13" ht="18" customHeight="1" x14ac:dyDescent="0.15">
      <c r="A1082" s="120" t="s">
        <v>11393</v>
      </c>
      <c r="B1082" s="121" t="s">
        <v>7714</v>
      </c>
      <c r="C1082" s="122">
        <v>76.349999999999994</v>
      </c>
      <c r="D1082" s="123">
        <v>71.83</v>
      </c>
      <c r="E1082" s="104" t="str">
        <f>VLOOKUP(B1082,A股数据库20240206!$B:$K,2,0)</f>
        <v>大金融</v>
      </c>
      <c r="F1082" s="104">
        <f>VLOOKUP(B1082,A股数据库20240206!$B:$K,3,0)</f>
        <v>0</v>
      </c>
      <c r="G1082" s="124">
        <f>VLOOKUP(B1082,A股数据库20240206!$B:$K,4,0)</f>
        <v>0</v>
      </c>
      <c r="H1082" s="124">
        <f>VLOOKUP(B1082,A股数据库20240206!$B:$K,5,0)</f>
        <v>0</v>
      </c>
      <c r="I1082" s="104" t="str">
        <f>VLOOKUP(B1082,A股数据库20240206!$B:$K,6,0)</f>
        <v>大金融</v>
      </c>
      <c r="J1082" s="104">
        <f>VLOOKUP(B1082,A股数据库20240206!$B:$K,7,0)</f>
        <v>0</v>
      </c>
      <c r="K1082" s="104">
        <f>VLOOKUP(B1082,A股数据库20240206!$B:$K,8,0)</f>
        <v>0</v>
      </c>
      <c r="L1082" s="124">
        <f>VLOOKUP(B1082,A股数据库20240206!$B:$K,9,0)</f>
        <v>0</v>
      </c>
      <c r="M1082" s="124">
        <f>VLOOKUP(B1082,A股数据库20240206!$B:$K,10,0)</f>
        <v>0</v>
      </c>
    </row>
    <row r="1083" spans="1:13" ht="18" customHeight="1" x14ac:dyDescent="0.15">
      <c r="A1083" s="120" t="s">
        <v>11394</v>
      </c>
      <c r="B1083" s="121" t="s">
        <v>4852</v>
      </c>
      <c r="C1083" s="122">
        <v>76.34</v>
      </c>
      <c r="D1083" s="123">
        <v>60.78</v>
      </c>
      <c r="E1083" s="104" t="str">
        <f>VLOOKUP(B1083,A股数据库20240206!$B:$K,2,0)</f>
        <v>地产基建</v>
      </c>
      <c r="F1083" s="104">
        <f>VLOOKUP(B1083,A股数据库20240206!$B:$K,3,0)</f>
        <v>0</v>
      </c>
      <c r="G1083" s="124">
        <f>VLOOKUP(B1083,A股数据库20240206!$B:$K,4,0)</f>
        <v>0</v>
      </c>
      <c r="H1083" s="124">
        <f>VLOOKUP(B1083,A股数据库20240206!$B:$K,5,0)</f>
        <v>0</v>
      </c>
      <c r="I1083" s="104" t="str">
        <f>VLOOKUP(B1083,A股数据库20240206!$B:$K,6,0)</f>
        <v>房地产</v>
      </c>
      <c r="J1083" s="104">
        <f>VLOOKUP(B1083,A股数据库20240206!$B:$K,7,0)</f>
        <v>0</v>
      </c>
      <c r="K1083" s="104">
        <f>VLOOKUP(B1083,A股数据库20240206!$B:$K,8,0)</f>
        <v>0</v>
      </c>
      <c r="L1083" s="124">
        <f>VLOOKUP(B1083,A股数据库20240206!$B:$K,9,0)</f>
        <v>0</v>
      </c>
      <c r="M1083" s="124">
        <f>VLOOKUP(B1083,A股数据库20240206!$B:$K,10,0)</f>
        <v>0</v>
      </c>
    </row>
    <row r="1084" spans="1:13" ht="18" customHeight="1" x14ac:dyDescent="0.15">
      <c r="A1084" s="120" t="s">
        <v>11395</v>
      </c>
      <c r="B1084" s="121" t="s">
        <v>808</v>
      </c>
      <c r="C1084" s="122">
        <v>76.33</v>
      </c>
      <c r="D1084" s="123">
        <v>40.69</v>
      </c>
      <c r="E1084" s="104" t="str">
        <f>VLOOKUP(B1084,A股数据库20240206!$B:$K,2,0)</f>
        <v>公用事业</v>
      </c>
      <c r="F1084" s="104">
        <f>VLOOKUP(B1084,A股数据库20240206!$B:$K,3,0)</f>
        <v>0</v>
      </c>
      <c r="G1084" s="124">
        <f>VLOOKUP(B1084,A股数据库20240206!$B:$K,4,0)</f>
        <v>0</v>
      </c>
      <c r="H1084" s="124">
        <f>VLOOKUP(B1084,A股数据库20240206!$B:$K,5,0)</f>
        <v>0</v>
      </c>
      <c r="I1084" s="104" t="str">
        <f>VLOOKUP(B1084,A股数据库20240206!$B:$K,6,0)</f>
        <v>电力</v>
      </c>
      <c r="J1084" s="104">
        <f>VLOOKUP(B1084,A股数据库20240206!$B:$K,7,0)</f>
        <v>0</v>
      </c>
      <c r="K1084" s="104">
        <f>VLOOKUP(B1084,A股数据库20240206!$B:$K,8,0)</f>
        <v>0</v>
      </c>
      <c r="L1084" s="124">
        <f>VLOOKUP(B1084,A股数据库20240206!$B:$K,9,0)</f>
        <v>0</v>
      </c>
      <c r="M1084" s="124">
        <f>VLOOKUP(B1084,A股数据库20240206!$B:$K,10,0)</f>
        <v>0</v>
      </c>
    </row>
    <row r="1085" spans="1:13" ht="18" customHeight="1" x14ac:dyDescent="0.15">
      <c r="A1085" s="120" t="s">
        <v>11396</v>
      </c>
      <c r="B1085" s="121" t="s">
        <v>4612</v>
      </c>
      <c r="C1085" s="122">
        <v>76.319999999999993</v>
      </c>
      <c r="D1085" s="123">
        <v>82.39</v>
      </c>
      <c r="E1085" s="104" t="str">
        <f>VLOOKUP(B1085,A股数据库20240206!$B:$K,2,0)</f>
        <v>社会服务</v>
      </c>
      <c r="F1085" s="104" t="str">
        <f>VLOOKUP(B1085,A股数据库20240206!$B:$K,3,0)</f>
        <v>大消费</v>
      </c>
      <c r="G1085" s="124">
        <f>VLOOKUP(B1085,A股数据库20240206!$B:$K,4,0)</f>
        <v>0</v>
      </c>
      <c r="H1085" s="124">
        <f>VLOOKUP(B1085,A股数据库20240206!$B:$K,5,0)</f>
        <v>0</v>
      </c>
      <c r="I1085" s="104" t="str">
        <f>VLOOKUP(B1085,A股数据库20240206!$B:$K,6,0)</f>
        <v>传媒</v>
      </c>
      <c r="J1085" s="104">
        <f>VLOOKUP(B1085,A股数据库20240206!$B:$K,7,0)</f>
        <v>0</v>
      </c>
      <c r="K1085" s="104">
        <f>VLOOKUP(B1085,A股数据库20240206!$B:$K,8,0)</f>
        <v>0</v>
      </c>
      <c r="L1085" s="124">
        <f>VLOOKUP(B1085,A股数据库20240206!$B:$K,9,0)</f>
        <v>0</v>
      </c>
      <c r="M1085" s="124">
        <f>VLOOKUP(B1085,A股数据库20240206!$B:$K,10,0)</f>
        <v>0</v>
      </c>
    </row>
    <row r="1086" spans="1:13" ht="18" customHeight="1" x14ac:dyDescent="0.15">
      <c r="A1086" s="120" t="s">
        <v>11397</v>
      </c>
      <c r="B1086" s="121" t="s">
        <v>638</v>
      </c>
      <c r="C1086" s="122">
        <v>76.31</v>
      </c>
      <c r="D1086" s="123">
        <v>77.819999999999993</v>
      </c>
      <c r="E1086" s="104" t="str">
        <f>VLOOKUP(B1086,A股数据库20240206!$B:$K,2,0)</f>
        <v>周期</v>
      </c>
      <c r="F1086" s="104">
        <f>VLOOKUP(B1086,A股数据库20240206!$B:$K,3,0)</f>
        <v>0</v>
      </c>
      <c r="G1086" s="124" t="str">
        <f>VLOOKUP(B1086,A股数据库20240206!$B:$K,4,0)</f>
        <v>地产基建</v>
      </c>
      <c r="H1086" s="124">
        <f>VLOOKUP(B1086,A股数据库20240206!$B:$K,5,0)</f>
        <v>0</v>
      </c>
      <c r="I1086" s="104" t="str">
        <f>VLOOKUP(B1086,A股数据库20240206!$B:$K,6,0)</f>
        <v>钢铁</v>
      </c>
      <c r="J1086" s="104">
        <f>VLOOKUP(B1086,A股数据库20240206!$B:$K,7,0)</f>
        <v>0</v>
      </c>
      <c r="K1086" s="104">
        <f>VLOOKUP(B1086,A股数据库20240206!$B:$K,8,0)</f>
        <v>0</v>
      </c>
      <c r="L1086" s="124">
        <f>VLOOKUP(B1086,A股数据库20240206!$B:$K,9,0)</f>
        <v>0</v>
      </c>
      <c r="M1086" s="124">
        <f>VLOOKUP(B1086,A股数据库20240206!$B:$K,10,0)</f>
        <v>0</v>
      </c>
    </row>
    <row r="1087" spans="1:13" ht="18" customHeight="1" x14ac:dyDescent="0.15">
      <c r="A1087" s="120" t="s">
        <v>11398</v>
      </c>
      <c r="B1087" s="121" t="s">
        <v>10287</v>
      </c>
      <c r="C1087" s="122">
        <v>76.3</v>
      </c>
      <c r="D1087" s="123">
        <v>87.02</v>
      </c>
      <c r="E1087" s="104" t="str">
        <f>VLOOKUP(B1087,A股数据库20240206!$B:$K,2,0)</f>
        <v>大科技</v>
      </c>
      <c r="F1087" s="104">
        <f>VLOOKUP(B1087,A股数据库20240206!$B:$K,3,0)</f>
        <v>0</v>
      </c>
      <c r="G1087" s="124">
        <f>VLOOKUP(B1087,A股数据库20240206!$B:$K,4,0)</f>
        <v>0</v>
      </c>
      <c r="H1087" s="124">
        <f>VLOOKUP(B1087,A股数据库20240206!$B:$K,5,0)</f>
        <v>0</v>
      </c>
      <c r="I1087" s="104" t="str">
        <f>VLOOKUP(B1087,A股数据库20240206!$B:$K,6,0)</f>
        <v>电子</v>
      </c>
      <c r="J1087" s="104">
        <f>VLOOKUP(B1087,A股数据库20240206!$B:$K,7,0)</f>
        <v>0</v>
      </c>
      <c r="K1087" s="104">
        <f>VLOOKUP(B1087,A股数据库20240206!$B:$K,8,0)</f>
        <v>0</v>
      </c>
      <c r="L1087" s="124">
        <f>VLOOKUP(B1087,A股数据库20240206!$B:$K,9,0)</f>
        <v>0</v>
      </c>
      <c r="M1087" s="124">
        <f>VLOOKUP(B1087,A股数据库20240206!$B:$K,10,0)</f>
        <v>0</v>
      </c>
    </row>
    <row r="1088" spans="1:13" ht="18" customHeight="1" x14ac:dyDescent="0.15">
      <c r="A1088" s="120" t="s">
        <v>11399</v>
      </c>
      <c r="B1088" s="121" t="s">
        <v>5986</v>
      </c>
      <c r="C1088" s="122">
        <v>76.290000000000006</v>
      </c>
      <c r="D1088" s="123">
        <v>71.13</v>
      </c>
      <c r="E1088" s="104" t="str">
        <f>VLOOKUP(B1088,A股数据库20240206!$B:$K,2,0)</f>
        <v>周期</v>
      </c>
      <c r="F1088" s="104">
        <f>VLOOKUP(B1088,A股数据库20240206!$B:$K,3,0)</f>
        <v>0</v>
      </c>
      <c r="G1088" s="124" t="str">
        <f>VLOOKUP(B1088,A股数据库20240206!$B:$K,4,0)</f>
        <v>乡村振兴</v>
      </c>
      <c r="H1088" s="124">
        <f>VLOOKUP(B1088,A股数据库20240206!$B:$K,5,0)</f>
        <v>0</v>
      </c>
      <c r="I1088" s="104" t="str">
        <f>VLOOKUP(B1088,A股数据库20240206!$B:$K,6,0)</f>
        <v>化工</v>
      </c>
      <c r="J1088" s="104">
        <f>VLOOKUP(B1088,A股数据库20240206!$B:$K,7,0)</f>
        <v>0</v>
      </c>
      <c r="K1088" s="104">
        <f>VLOOKUP(B1088,A股数据库20240206!$B:$K,8,0)</f>
        <v>0</v>
      </c>
      <c r="L1088" s="124" t="str">
        <f>VLOOKUP(B1088,A股数据库20240206!$B:$K,9,0)</f>
        <v>乡村振兴</v>
      </c>
      <c r="M1088" s="124">
        <f>VLOOKUP(B1088,A股数据库20240206!$B:$K,10,0)</f>
        <v>0</v>
      </c>
    </row>
    <row r="1089" spans="1:13" ht="18" customHeight="1" x14ac:dyDescent="0.15">
      <c r="A1089" s="120" t="s">
        <v>11400</v>
      </c>
      <c r="B1089" s="121" t="s">
        <v>726</v>
      </c>
      <c r="C1089" s="122">
        <v>76.239999999999995</v>
      </c>
      <c r="D1089" s="123">
        <v>74.349999999999994</v>
      </c>
      <c r="E1089" s="104" t="str">
        <f>VLOOKUP(B1089,A股数据库20240206!$B:$K,2,0)</f>
        <v>大金融</v>
      </c>
      <c r="F1089" s="104">
        <f>VLOOKUP(B1089,A股数据库20240206!$B:$K,3,0)</f>
        <v>0</v>
      </c>
      <c r="G1089" s="124" t="str">
        <f>VLOOKUP(B1089,A股数据库20240206!$B:$K,4,0)</f>
        <v>地产基建</v>
      </c>
      <c r="H1089" s="124">
        <f>VLOOKUP(B1089,A股数据库20240206!$B:$K,5,0)</f>
        <v>0</v>
      </c>
      <c r="I1089" s="104" t="str">
        <f>VLOOKUP(B1089,A股数据库20240206!$B:$K,6,0)</f>
        <v>大金融</v>
      </c>
      <c r="J1089" s="104">
        <f>VLOOKUP(B1089,A股数据库20240206!$B:$K,7,0)</f>
        <v>0</v>
      </c>
      <c r="K1089" s="104">
        <f>VLOOKUP(B1089,A股数据库20240206!$B:$K,8,0)</f>
        <v>0</v>
      </c>
      <c r="L1089" s="124">
        <f>VLOOKUP(B1089,A股数据库20240206!$B:$K,9,0)</f>
        <v>0</v>
      </c>
      <c r="M1089" s="124">
        <f>VLOOKUP(B1089,A股数据库20240206!$B:$K,10,0)</f>
        <v>0</v>
      </c>
    </row>
    <row r="1090" spans="1:13" ht="18" customHeight="1" x14ac:dyDescent="0.15">
      <c r="A1090" s="120" t="s">
        <v>11401</v>
      </c>
      <c r="B1090" s="121" t="s">
        <v>5384</v>
      </c>
      <c r="C1090" s="122">
        <v>76.22</v>
      </c>
      <c r="D1090" s="123">
        <v>54.58</v>
      </c>
      <c r="E1090" s="104" t="str">
        <f>VLOOKUP(B1090,A股数据库20240206!$B:$K,2,0)</f>
        <v>汽车产业</v>
      </c>
      <c r="F1090" s="104">
        <f>VLOOKUP(B1090,A股数据库20240206!$B:$K,3,0)</f>
        <v>0</v>
      </c>
      <c r="G1090" s="124">
        <f>VLOOKUP(B1090,A股数据库20240206!$B:$K,4,0)</f>
        <v>0</v>
      </c>
      <c r="H1090" s="124">
        <f>VLOOKUP(B1090,A股数据库20240206!$B:$K,5,0)</f>
        <v>0</v>
      </c>
      <c r="I1090" s="104" t="str">
        <f>VLOOKUP(B1090,A股数据库20240206!$B:$K,6,0)</f>
        <v>汽车产业</v>
      </c>
      <c r="J1090" s="104">
        <f>VLOOKUP(B1090,A股数据库20240206!$B:$K,7,0)</f>
        <v>0</v>
      </c>
      <c r="K1090" s="104">
        <f>VLOOKUP(B1090,A股数据库20240206!$B:$K,8,0)</f>
        <v>0</v>
      </c>
      <c r="L1090" s="124">
        <f>VLOOKUP(B1090,A股数据库20240206!$B:$K,9,0)</f>
        <v>0</v>
      </c>
      <c r="M1090" s="124">
        <f>VLOOKUP(B1090,A股数据库20240206!$B:$K,10,0)</f>
        <v>0</v>
      </c>
    </row>
    <row r="1091" spans="1:13" ht="18" customHeight="1" x14ac:dyDescent="0.15">
      <c r="A1091" s="120" t="s">
        <v>11402</v>
      </c>
      <c r="B1091" s="121" t="s">
        <v>1320</v>
      </c>
      <c r="C1091" s="122">
        <v>76.209999999999994</v>
      </c>
      <c r="D1091" s="123">
        <v>68.47</v>
      </c>
      <c r="E1091" s="104" t="str">
        <f>VLOOKUP(B1091,A股数据库20240206!$B:$K,2,0)</f>
        <v>军工</v>
      </c>
      <c r="F1091" s="104" t="str">
        <f>VLOOKUP(B1091,A股数据库20240206!$B:$K,3,0)</f>
        <v>周期</v>
      </c>
      <c r="G1091" s="124" t="str">
        <f>VLOOKUP(B1091,A股数据库20240206!$B:$K,4,0)</f>
        <v>地产基建</v>
      </c>
      <c r="H1091" s="124">
        <f>VLOOKUP(B1091,A股数据库20240206!$B:$K,5,0)</f>
        <v>0</v>
      </c>
      <c r="I1091" s="104" t="str">
        <f>VLOOKUP(B1091,A股数据库20240206!$B:$K,6,0)</f>
        <v>军工</v>
      </c>
      <c r="J1091" s="104" t="str">
        <f>VLOOKUP(B1091,A股数据库20240206!$B:$K,7,0)</f>
        <v>化工</v>
      </c>
      <c r="K1091" s="104">
        <f>VLOOKUP(B1091,A股数据库20240206!$B:$K,8,0)</f>
        <v>0</v>
      </c>
      <c r="L1091" s="124" t="str">
        <f>VLOOKUP(B1091,A股数据库20240206!$B:$K,9,0)</f>
        <v>基建</v>
      </c>
      <c r="M1091" s="124">
        <f>VLOOKUP(B1091,A股数据库20240206!$B:$K,10,0)</f>
        <v>0</v>
      </c>
    </row>
    <row r="1092" spans="1:13" ht="18" customHeight="1" x14ac:dyDescent="0.15">
      <c r="A1092" s="120" t="s">
        <v>11403</v>
      </c>
      <c r="B1092" s="121" t="s">
        <v>342</v>
      </c>
      <c r="C1092" s="122">
        <v>76.2</v>
      </c>
      <c r="D1092" s="123">
        <v>68.44</v>
      </c>
      <c r="E1092" s="104" t="str">
        <f>VLOOKUP(B1092,A股数据库20240206!$B:$K,2,0)</f>
        <v>新能源</v>
      </c>
      <c r="F1092" s="104" t="str">
        <f>VLOOKUP(B1092,A股数据库20240206!$B:$K,3,0)</f>
        <v>公用事业</v>
      </c>
      <c r="G1092" s="124">
        <f>VLOOKUP(B1092,A股数据库20240206!$B:$K,4,0)</f>
        <v>0</v>
      </c>
      <c r="H1092" s="124">
        <f>VLOOKUP(B1092,A股数据库20240206!$B:$K,5,0)</f>
        <v>0</v>
      </c>
      <c r="I1092" s="104" t="str">
        <f>VLOOKUP(B1092,A股数据库20240206!$B:$K,6,0)</f>
        <v>风电</v>
      </c>
      <c r="J1092" s="104" t="str">
        <f>VLOOKUP(B1092,A股数据库20240206!$B:$K,7,0)</f>
        <v>电力</v>
      </c>
      <c r="K1092" s="104">
        <f>VLOOKUP(B1092,A股数据库20240206!$B:$K,8,0)</f>
        <v>0</v>
      </c>
      <c r="L1092" s="124">
        <f>VLOOKUP(B1092,A股数据库20240206!$B:$K,9,0)</f>
        <v>0</v>
      </c>
      <c r="M1092" s="124">
        <f>VLOOKUP(B1092,A股数据库20240206!$B:$K,10,0)</f>
        <v>0</v>
      </c>
    </row>
    <row r="1093" spans="1:13" ht="18" customHeight="1" x14ac:dyDescent="0.15">
      <c r="A1093" s="120" t="s">
        <v>11404</v>
      </c>
      <c r="B1093" s="121" t="s">
        <v>206</v>
      </c>
      <c r="C1093" s="122">
        <v>76.2</v>
      </c>
      <c r="D1093" s="123">
        <v>82.24</v>
      </c>
      <c r="E1093" s="104" t="str">
        <f>VLOOKUP(B1093,A股数据库20240206!$B:$K,2,0)</f>
        <v>周期</v>
      </c>
      <c r="F1093" s="104">
        <f>VLOOKUP(B1093,A股数据库20240206!$B:$K,3,0)</f>
        <v>0</v>
      </c>
      <c r="G1093" s="124">
        <f>VLOOKUP(B1093,A股数据库20240206!$B:$K,4,0)</f>
        <v>0</v>
      </c>
      <c r="H1093" s="124">
        <f>VLOOKUP(B1093,A股数据库20240206!$B:$K,5,0)</f>
        <v>0</v>
      </c>
      <c r="I1093" s="104" t="str">
        <f>VLOOKUP(B1093,A股数据库20240206!$B:$K,6,0)</f>
        <v>油气</v>
      </c>
      <c r="J1093" s="104">
        <f>VLOOKUP(B1093,A股数据库20240206!$B:$K,7,0)</f>
        <v>0</v>
      </c>
      <c r="K1093" s="104">
        <f>VLOOKUP(B1093,A股数据库20240206!$B:$K,8,0)</f>
        <v>0</v>
      </c>
      <c r="L1093" s="124">
        <f>VLOOKUP(B1093,A股数据库20240206!$B:$K,9,0)</f>
        <v>0</v>
      </c>
      <c r="M1093" s="124">
        <f>VLOOKUP(B1093,A股数据库20240206!$B:$K,10,0)</f>
        <v>0</v>
      </c>
    </row>
    <row r="1094" spans="1:13" ht="18" customHeight="1" x14ac:dyDescent="0.15">
      <c r="A1094" s="120" t="s">
        <v>11405</v>
      </c>
      <c r="B1094" s="121" t="s">
        <v>4550</v>
      </c>
      <c r="C1094" s="122">
        <v>76.14</v>
      </c>
      <c r="D1094" s="123">
        <v>79.03</v>
      </c>
      <c r="E1094" s="104" t="str">
        <f>VLOOKUP(B1094,A股数据库20240206!$B:$K,2,0)</f>
        <v>乡村振兴</v>
      </c>
      <c r="F1094" s="104">
        <f>VLOOKUP(B1094,A股数据库20240206!$B:$K,3,0)</f>
        <v>0</v>
      </c>
      <c r="G1094" s="124">
        <f>VLOOKUP(B1094,A股数据库20240206!$B:$K,4,0)</f>
        <v>0</v>
      </c>
      <c r="H1094" s="124">
        <f>VLOOKUP(B1094,A股数据库20240206!$B:$K,5,0)</f>
        <v>0</v>
      </c>
      <c r="I1094" s="104" t="str">
        <f>VLOOKUP(B1094,A股数据库20240206!$B:$K,6,0)</f>
        <v>乡村振兴</v>
      </c>
      <c r="J1094" s="104">
        <f>VLOOKUP(B1094,A股数据库20240206!$B:$K,7,0)</f>
        <v>0</v>
      </c>
      <c r="K1094" s="104">
        <f>VLOOKUP(B1094,A股数据库20240206!$B:$K,8,0)</f>
        <v>0</v>
      </c>
      <c r="L1094" s="124">
        <f>VLOOKUP(B1094,A股数据库20240206!$B:$K,9,0)</f>
        <v>0</v>
      </c>
      <c r="M1094" s="124">
        <f>VLOOKUP(B1094,A股数据库20240206!$B:$K,10,0)</f>
        <v>0</v>
      </c>
    </row>
    <row r="1095" spans="1:13" ht="18" customHeight="1" x14ac:dyDescent="0.15">
      <c r="A1095" s="120" t="s">
        <v>11406</v>
      </c>
      <c r="B1095" s="121" t="s">
        <v>5830</v>
      </c>
      <c r="C1095" s="122">
        <v>76.14</v>
      </c>
      <c r="D1095" s="123">
        <v>68.41</v>
      </c>
      <c r="E1095" s="104" t="str">
        <f>VLOOKUP(B1095,A股数据库20240206!$B:$K,2,0)</f>
        <v>大科技</v>
      </c>
      <c r="F1095" s="104">
        <f>VLOOKUP(B1095,A股数据库20240206!$B:$K,3,0)</f>
        <v>0</v>
      </c>
      <c r="G1095" s="124">
        <f>VLOOKUP(B1095,A股数据库20240206!$B:$K,4,0)</f>
        <v>0</v>
      </c>
      <c r="H1095" s="124">
        <f>VLOOKUP(B1095,A股数据库20240206!$B:$K,5,0)</f>
        <v>0</v>
      </c>
      <c r="I1095" s="104" t="str">
        <f>VLOOKUP(B1095,A股数据库20240206!$B:$K,6,0)</f>
        <v>传媒</v>
      </c>
      <c r="J1095" s="104">
        <f>VLOOKUP(B1095,A股数据库20240206!$B:$K,7,0)</f>
        <v>0</v>
      </c>
      <c r="K1095" s="104">
        <f>VLOOKUP(B1095,A股数据库20240206!$B:$K,8,0)</f>
        <v>0</v>
      </c>
      <c r="L1095" s="124">
        <f>VLOOKUP(B1095,A股数据库20240206!$B:$K,9,0)</f>
        <v>0</v>
      </c>
      <c r="M1095" s="124">
        <f>VLOOKUP(B1095,A股数据库20240206!$B:$K,10,0)</f>
        <v>0</v>
      </c>
    </row>
    <row r="1096" spans="1:13" ht="18" customHeight="1" x14ac:dyDescent="0.15">
      <c r="A1096" s="120" t="s">
        <v>11407</v>
      </c>
      <c r="B1096" s="121" t="s">
        <v>6486</v>
      </c>
      <c r="C1096" s="122">
        <v>76.13</v>
      </c>
      <c r="D1096" s="123">
        <v>62.98</v>
      </c>
      <c r="E1096" s="104" t="str">
        <f>VLOOKUP(B1096,A股数据库20240206!$B:$K,2,0)</f>
        <v>大科技</v>
      </c>
      <c r="F1096" s="104">
        <f>VLOOKUP(B1096,A股数据库20240206!$B:$K,3,0)</f>
        <v>0</v>
      </c>
      <c r="G1096" s="124">
        <f>VLOOKUP(B1096,A股数据库20240206!$B:$K,4,0)</f>
        <v>0</v>
      </c>
      <c r="H1096" s="124">
        <f>VLOOKUP(B1096,A股数据库20240206!$B:$K,5,0)</f>
        <v>0</v>
      </c>
      <c r="I1096" s="104" t="str">
        <f>VLOOKUP(B1096,A股数据库20240206!$B:$K,6,0)</f>
        <v>计算机</v>
      </c>
      <c r="J1096" s="104">
        <f>VLOOKUP(B1096,A股数据库20240206!$B:$K,7,0)</f>
        <v>0</v>
      </c>
      <c r="K1096" s="104">
        <f>VLOOKUP(B1096,A股数据库20240206!$B:$K,8,0)</f>
        <v>0</v>
      </c>
      <c r="L1096" s="124">
        <f>VLOOKUP(B1096,A股数据库20240206!$B:$K,9,0)</f>
        <v>0</v>
      </c>
      <c r="M1096" s="124">
        <f>VLOOKUP(B1096,A股数据库20240206!$B:$K,10,0)</f>
        <v>0</v>
      </c>
    </row>
    <row r="1097" spans="1:13" ht="18" customHeight="1" x14ac:dyDescent="0.15">
      <c r="A1097" s="120" t="s">
        <v>11408</v>
      </c>
      <c r="B1097" s="121" t="s">
        <v>6170</v>
      </c>
      <c r="C1097" s="122">
        <v>76.13</v>
      </c>
      <c r="D1097" s="123">
        <v>68.92</v>
      </c>
      <c r="E1097" s="104" t="str">
        <f>VLOOKUP(B1097,A股数据库20240206!$B:$K,2,0)</f>
        <v>周期</v>
      </c>
      <c r="F1097" s="104">
        <f>VLOOKUP(B1097,A股数据库20240206!$B:$K,3,0)</f>
        <v>0</v>
      </c>
      <c r="G1097" s="124">
        <f>VLOOKUP(B1097,A股数据库20240206!$B:$K,4,0)</f>
        <v>0</v>
      </c>
      <c r="H1097" s="124">
        <f>VLOOKUP(B1097,A股数据库20240206!$B:$K,5,0)</f>
        <v>0</v>
      </c>
      <c r="I1097" s="104" t="str">
        <f>VLOOKUP(B1097,A股数据库20240206!$B:$K,6,0)</f>
        <v>油气</v>
      </c>
      <c r="J1097" s="104" t="str">
        <f>VLOOKUP(B1097,A股数据库20240206!$B:$K,7,0)</f>
        <v>煤炭</v>
      </c>
      <c r="K1097" s="104">
        <f>VLOOKUP(B1097,A股数据库20240206!$B:$K,8,0)</f>
        <v>0</v>
      </c>
      <c r="L1097" s="124">
        <f>VLOOKUP(B1097,A股数据库20240206!$B:$K,9,0)</f>
        <v>0</v>
      </c>
      <c r="M1097" s="124">
        <f>VLOOKUP(B1097,A股数据库20240206!$B:$K,10,0)</f>
        <v>0</v>
      </c>
    </row>
    <row r="1098" spans="1:13" ht="18" customHeight="1" x14ac:dyDescent="0.15">
      <c r="A1098" s="120" t="s">
        <v>11409</v>
      </c>
      <c r="B1098" s="121" t="s">
        <v>378</v>
      </c>
      <c r="C1098" s="122">
        <v>76.12</v>
      </c>
      <c r="D1098" s="123">
        <v>80.55</v>
      </c>
      <c r="E1098" s="104" t="str">
        <f>VLOOKUP(B1098,A股数据库20240206!$B:$K,2,0)</f>
        <v>汽车产业</v>
      </c>
      <c r="F1098" s="104">
        <f>VLOOKUP(B1098,A股数据库20240206!$B:$K,3,0)</f>
        <v>0</v>
      </c>
      <c r="G1098" s="124">
        <f>VLOOKUP(B1098,A股数据库20240206!$B:$K,4,0)</f>
        <v>0</v>
      </c>
      <c r="H1098" s="124">
        <f>VLOOKUP(B1098,A股数据库20240206!$B:$K,5,0)</f>
        <v>0</v>
      </c>
      <c r="I1098" s="104" t="str">
        <f>VLOOKUP(B1098,A股数据库20240206!$B:$K,6,0)</f>
        <v>汽车产业</v>
      </c>
      <c r="J1098" s="104">
        <f>VLOOKUP(B1098,A股数据库20240206!$B:$K,7,0)</f>
        <v>0</v>
      </c>
      <c r="K1098" s="104">
        <f>VLOOKUP(B1098,A股数据库20240206!$B:$K,8,0)</f>
        <v>0</v>
      </c>
      <c r="L1098" s="124">
        <f>VLOOKUP(B1098,A股数据库20240206!$B:$K,9,0)</f>
        <v>0</v>
      </c>
      <c r="M1098" s="124">
        <f>VLOOKUP(B1098,A股数据库20240206!$B:$K,10,0)</f>
        <v>0</v>
      </c>
    </row>
    <row r="1099" spans="1:13" ht="18" customHeight="1" x14ac:dyDescent="0.15">
      <c r="A1099" s="120" t="s">
        <v>11410</v>
      </c>
      <c r="B1099" s="121" t="s">
        <v>762</v>
      </c>
      <c r="C1099" s="122">
        <v>76.09</v>
      </c>
      <c r="D1099" s="123">
        <v>64.11</v>
      </c>
      <c r="E1099" s="104" t="str">
        <f>VLOOKUP(B1099,A股数据库20240206!$B:$K,2,0)</f>
        <v>新能源</v>
      </c>
      <c r="F1099" s="104">
        <f>VLOOKUP(B1099,A股数据库20240206!$B:$K,3,0)</f>
        <v>0</v>
      </c>
      <c r="G1099" s="124">
        <f>VLOOKUP(B1099,A股数据库20240206!$B:$K,4,0)</f>
        <v>0</v>
      </c>
      <c r="H1099" s="124">
        <f>VLOOKUP(B1099,A股数据库20240206!$B:$K,5,0)</f>
        <v>0</v>
      </c>
      <c r="I1099" s="104" t="str">
        <f>VLOOKUP(B1099,A股数据库20240206!$B:$K,6,0)</f>
        <v>风电</v>
      </c>
      <c r="J1099" s="104">
        <f>VLOOKUP(B1099,A股数据库20240206!$B:$K,7,0)</f>
        <v>0</v>
      </c>
      <c r="K1099" s="104">
        <f>VLOOKUP(B1099,A股数据库20240206!$B:$K,8,0)</f>
        <v>0</v>
      </c>
      <c r="L1099" s="124">
        <f>VLOOKUP(B1099,A股数据库20240206!$B:$K,9,0)</f>
        <v>0</v>
      </c>
      <c r="M1099" s="124">
        <f>VLOOKUP(B1099,A股数据库20240206!$B:$K,10,0)</f>
        <v>0</v>
      </c>
    </row>
    <row r="1100" spans="1:13" ht="18" customHeight="1" x14ac:dyDescent="0.15">
      <c r="A1100" s="120" t="s">
        <v>11411</v>
      </c>
      <c r="B1100" s="121" t="s">
        <v>1820</v>
      </c>
      <c r="C1100" s="122">
        <v>76.08</v>
      </c>
      <c r="D1100" s="123">
        <v>73.98</v>
      </c>
      <c r="E1100" s="104" t="str">
        <f>VLOOKUP(B1100,A股数据库20240206!$B:$K,2,0)</f>
        <v>周期</v>
      </c>
      <c r="F1100" s="104">
        <f>VLOOKUP(B1100,A股数据库20240206!$B:$K,3,0)</f>
        <v>0</v>
      </c>
      <c r="G1100" s="124">
        <f>VLOOKUP(B1100,A股数据库20240206!$B:$K,4,0)</f>
        <v>0</v>
      </c>
      <c r="H1100" s="124">
        <f>VLOOKUP(B1100,A股数据库20240206!$B:$K,5,0)</f>
        <v>0</v>
      </c>
      <c r="I1100" s="104" t="str">
        <f>VLOOKUP(B1100,A股数据库20240206!$B:$K,6,0)</f>
        <v>油气</v>
      </c>
      <c r="J1100" s="104">
        <f>VLOOKUP(B1100,A股数据库20240206!$B:$K,7,0)</f>
        <v>0</v>
      </c>
      <c r="K1100" s="104">
        <f>VLOOKUP(B1100,A股数据库20240206!$B:$K,8,0)</f>
        <v>0</v>
      </c>
      <c r="L1100" s="124">
        <f>VLOOKUP(B1100,A股数据库20240206!$B:$K,9,0)</f>
        <v>0</v>
      </c>
      <c r="M1100" s="124">
        <f>VLOOKUP(B1100,A股数据库20240206!$B:$K,10,0)</f>
        <v>0</v>
      </c>
    </row>
    <row r="1101" spans="1:13" ht="18" customHeight="1" x14ac:dyDescent="0.15">
      <c r="A1101" s="120" t="s">
        <v>11412</v>
      </c>
      <c r="B1101" s="121" t="s">
        <v>7836</v>
      </c>
      <c r="C1101" s="122">
        <v>76</v>
      </c>
      <c r="D1101" s="123">
        <v>92.55</v>
      </c>
      <c r="E1101" s="104" t="str">
        <f>VLOOKUP(B1101,A股数据库20240206!$B:$K,2,0)</f>
        <v>新能源</v>
      </c>
      <c r="F1101" s="104">
        <f>VLOOKUP(B1101,A股数据库20240206!$B:$K,3,0)</f>
        <v>0</v>
      </c>
      <c r="G1101" s="124">
        <f>VLOOKUP(B1101,A股数据库20240206!$B:$K,4,0)</f>
        <v>0</v>
      </c>
      <c r="H1101" s="124">
        <f>VLOOKUP(B1101,A股数据库20240206!$B:$K,5,0)</f>
        <v>0</v>
      </c>
      <c r="I1101" s="104" t="str">
        <f>VLOOKUP(B1101,A股数据库20240206!$B:$K,6,0)</f>
        <v>电池</v>
      </c>
      <c r="J1101" s="104">
        <f>VLOOKUP(B1101,A股数据库20240206!$B:$K,7,0)</f>
        <v>0</v>
      </c>
      <c r="K1101" s="104">
        <f>VLOOKUP(B1101,A股数据库20240206!$B:$K,8,0)</f>
        <v>0</v>
      </c>
      <c r="L1101" s="124">
        <f>VLOOKUP(B1101,A股数据库20240206!$B:$K,9,0)</f>
        <v>0</v>
      </c>
      <c r="M1101" s="124">
        <f>VLOOKUP(B1101,A股数据库20240206!$B:$K,10,0)</f>
        <v>0</v>
      </c>
    </row>
    <row r="1102" spans="1:13" ht="18" customHeight="1" x14ac:dyDescent="0.15">
      <c r="A1102" s="120" t="s">
        <v>11413</v>
      </c>
      <c r="B1102" s="121" t="s">
        <v>7600</v>
      </c>
      <c r="C1102" s="122">
        <v>76.010000000000005</v>
      </c>
      <c r="D1102" s="123">
        <v>84.16</v>
      </c>
      <c r="E1102" s="104" t="str">
        <f>VLOOKUP(B1102,A股数据库20240206!$B:$K,2,0)</f>
        <v>汽车产业</v>
      </c>
      <c r="F1102" s="104">
        <f>VLOOKUP(B1102,A股数据库20240206!$B:$K,3,0)</f>
        <v>0</v>
      </c>
      <c r="G1102" s="124">
        <f>VLOOKUP(B1102,A股数据库20240206!$B:$K,4,0)</f>
        <v>0</v>
      </c>
      <c r="H1102" s="124">
        <f>VLOOKUP(B1102,A股数据库20240206!$B:$K,5,0)</f>
        <v>0</v>
      </c>
      <c r="I1102" s="104" t="str">
        <f>VLOOKUP(B1102,A股数据库20240206!$B:$K,6,0)</f>
        <v>汽车产业</v>
      </c>
      <c r="J1102" s="104">
        <f>VLOOKUP(B1102,A股数据库20240206!$B:$K,7,0)</f>
        <v>0</v>
      </c>
      <c r="K1102" s="104">
        <f>VLOOKUP(B1102,A股数据库20240206!$B:$K,8,0)</f>
        <v>0</v>
      </c>
      <c r="L1102" s="124">
        <f>VLOOKUP(B1102,A股数据库20240206!$B:$K,9,0)</f>
        <v>0</v>
      </c>
      <c r="M1102" s="124">
        <f>VLOOKUP(B1102,A股数据库20240206!$B:$K,10,0)</f>
        <v>0</v>
      </c>
    </row>
    <row r="1103" spans="1:13" ht="18" customHeight="1" x14ac:dyDescent="0.15">
      <c r="A1103" s="120" t="s">
        <v>11414</v>
      </c>
      <c r="B1103" s="121" t="s">
        <v>6718</v>
      </c>
      <c r="C1103" s="122">
        <v>75.989999999999995</v>
      </c>
      <c r="D1103" s="123">
        <v>57.86</v>
      </c>
      <c r="E1103" s="104" t="str">
        <f>VLOOKUP(B1103,A股数据库20240206!$B:$K,2,0)</f>
        <v>运输业</v>
      </c>
      <c r="F1103" s="104" t="str">
        <f>VLOOKUP(B1103,A股数据库20240206!$B:$K,3,0)</f>
        <v>大消费</v>
      </c>
      <c r="G1103" s="124">
        <f>VLOOKUP(B1103,A股数据库20240206!$B:$K,4,0)</f>
        <v>0</v>
      </c>
      <c r="H1103" s="124">
        <f>VLOOKUP(B1103,A股数据库20240206!$B:$K,5,0)</f>
        <v>0</v>
      </c>
      <c r="I1103" s="104" t="str">
        <f>VLOOKUP(B1103,A股数据库20240206!$B:$K,6,0)</f>
        <v>运输业</v>
      </c>
      <c r="J1103" s="104" t="str">
        <f>VLOOKUP(B1103,A股数据库20240206!$B:$K,7,0)</f>
        <v>假期经济</v>
      </c>
      <c r="K1103" s="104">
        <f>VLOOKUP(B1103,A股数据库20240206!$B:$K,8,0)</f>
        <v>0</v>
      </c>
      <c r="L1103" s="124">
        <f>VLOOKUP(B1103,A股数据库20240206!$B:$K,9,0)</f>
        <v>0</v>
      </c>
      <c r="M1103" s="124">
        <f>VLOOKUP(B1103,A股数据库20240206!$B:$K,10,0)</f>
        <v>0</v>
      </c>
    </row>
    <row r="1104" spans="1:13" ht="18" customHeight="1" x14ac:dyDescent="0.15">
      <c r="A1104" s="120" t="s">
        <v>11415</v>
      </c>
      <c r="B1104" s="121" t="s">
        <v>5856</v>
      </c>
      <c r="C1104" s="122">
        <v>75.959999999999994</v>
      </c>
      <c r="D1104" s="123">
        <v>65.930000000000007</v>
      </c>
      <c r="E1104" s="104" t="str">
        <f>VLOOKUP(B1104,A股数据库20240206!$B:$K,2,0)</f>
        <v>大消费</v>
      </c>
      <c r="F1104" s="104">
        <f>VLOOKUP(B1104,A股数据库20240206!$B:$K,3,0)</f>
        <v>0</v>
      </c>
      <c r="G1104" s="124">
        <f>VLOOKUP(B1104,A股数据库20240206!$B:$K,4,0)</f>
        <v>0</v>
      </c>
      <c r="H1104" s="124">
        <f>VLOOKUP(B1104,A股数据库20240206!$B:$K,5,0)</f>
        <v>0</v>
      </c>
      <c r="I1104" s="104" t="str">
        <f>VLOOKUP(B1104,A股数据库20240206!$B:$K,6,0)</f>
        <v>食品饮料</v>
      </c>
      <c r="J1104" s="104">
        <f>VLOOKUP(B1104,A股数据库20240206!$B:$K,7,0)</f>
        <v>0</v>
      </c>
      <c r="K1104" s="104">
        <f>VLOOKUP(B1104,A股数据库20240206!$B:$K,8,0)</f>
        <v>0</v>
      </c>
      <c r="L1104" s="124">
        <f>VLOOKUP(B1104,A股数据库20240206!$B:$K,9,0)</f>
        <v>0</v>
      </c>
      <c r="M1104" s="124">
        <f>VLOOKUP(B1104,A股数据库20240206!$B:$K,10,0)</f>
        <v>0</v>
      </c>
    </row>
    <row r="1105" spans="1:13" ht="18" customHeight="1" x14ac:dyDescent="0.15">
      <c r="A1105" s="120" t="s">
        <v>11416</v>
      </c>
      <c r="B1105" s="121" t="s">
        <v>6198</v>
      </c>
      <c r="C1105" s="122">
        <v>75.959999999999994</v>
      </c>
      <c r="D1105" s="123">
        <v>75.5</v>
      </c>
      <c r="E1105" s="104" t="str">
        <f>VLOOKUP(B1105,A股数据库20240206!$B:$K,2,0)</f>
        <v>医药生物</v>
      </c>
      <c r="F1105" s="104">
        <f>VLOOKUP(B1105,A股数据库20240206!$B:$K,3,0)</f>
        <v>0</v>
      </c>
      <c r="G1105" s="124">
        <f>VLOOKUP(B1105,A股数据库20240206!$B:$K,4,0)</f>
        <v>0</v>
      </c>
      <c r="H1105" s="124">
        <f>VLOOKUP(B1105,A股数据库20240206!$B:$K,5,0)</f>
        <v>0</v>
      </c>
      <c r="I1105" s="104" t="str">
        <f>VLOOKUP(B1105,A股数据库20240206!$B:$K,6,0)</f>
        <v>医药生物</v>
      </c>
      <c r="J1105" s="104">
        <f>VLOOKUP(B1105,A股数据库20240206!$B:$K,7,0)</f>
        <v>0</v>
      </c>
      <c r="K1105" s="104">
        <f>VLOOKUP(B1105,A股数据库20240206!$B:$K,8,0)</f>
        <v>0</v>
      </c>
      <c r="L1105" s="124">
        <f>VLOOKUP(B1105,A股数据库20240206!$B:$K,9,0)</f>
        <v>0</v>
      </c>
      <c r="M1105" s="124">
        <f>VLOOKUP(B1105,A股数据库20240206!$B:$K,10,0)</f>
        <v>0</v>
      </c>
    </row>
    <row r="1106" spans="1:13" ht="18" customHeight="1" x14ac:dyDescent="0.15">
      <c r="A1106" s="120" t="s">
        <v>11417</v>
      </c>
      <c r="B1106" s="121" t="s">
        <v>2948</v>
      </c>
      <c r="C1106" s="122">
        <v>75.94</v>
      </c>
      <c r="D1106" s="123">
        <v>67.16</v>
      </c>
      <c r="E1106" s="104" t="str">
        <f>VLOOKUP(B1106,A股数据库20240206!$B:$K,2,0)</f>
        <v>高端制造</v>
      </c>
      <c r="F1106" s="104" t="str">
        <f>VLOOKUP(B1106,A股数据库20240206!$B:$K,3,0)</f>
        <v>大科技</v>
      </c>
      <c r="G1106" s="124">
        <f>VLOOKUP(B1106,A股数据库20240206!$B:$K,4,0)</f>
        <v>0</v>
      </c>
      <c r="H1106" s="124">
        <f>VLOOKUP(B1106,A股数据库20240206!$B:$K,5,0)</f>
        <v>0</v>
      </c>
      <c r="I1106" s="104" t="str">
        <f>VLOOKUP(B1106,A股数据库20240206!$B:$K,6,0)</f>
        <v>机械</v>
      </c>
      <c r="J1106" s="104" t="str">
        <f>VLOOKUP(B1106,A股数据库20240206!$B:$K,7,0)</f>
        <v>电子</v>
      </c>
      <c r="K1106" s="104" t="str">
        <f>VLOOKUP(B1106,A股数据库20240206!$B:$K,8,0)</f>
        <v>储能</v>
      </c>
      <c r="L1106" s="124">
        <f>VLOOKUP(B1106,A股数据库20240206!$B:$K,9,0)</f>
        <v>0</v>
      </c>
      <c r="M1106" s="124">
        <f>VLOOKUP(B1106,A股数据库20240206!$B:$K,10,0)</f>
        <v>0</v>
      </c>
    </row>
    <row r="1107" spans="1:13" ht="18" customHeight="1" x14ac:dyDescent="0.15">
      <c r="A1107" s="120" t="s">
        <v>11418</v>
      </c>
      <c r="B1107" s="121" t="s">
        <v>3364</v>
      </c>
      <c r="C1107" s="122">
        <v>75.930000000000007</v>
      </c>
      <c r="D1107" s="123">
        <v>91.65</v>
      </c>
      <c r="E1107" s="104" t="str">
        <f>VLOOKUP(B1107,A股数据库20240206!$B:$K,2,0)</f>
        <v>大消费</v>
      </c>
      <c r="F1107" s="104">
        <f>VLOOKUP(B1107,A股数据库20240206!$B:$K,3,0)</f>
        <v>0</v>
      </c>
      <c r="G1107" s="124" t="str">
        <f>VLOOKUP(B1107,A股数据库20240206!$B:$K,4,0)</f>
        <v>乡村振兴</v>
      </c>
      <c r="H1107" s="124">
        <f>VLOOKUP(B1107,A股数据库20240206!$B:$K,5,0)</f>
        <v>0</v>
      </c>
      <c r="I1107" s="104" t="str">
        <f>VLOOKUP(B1107,A股数据库20240206!$B:$K,6,0)</f>
        <v>食品饮料</v>
      </c>
      <c r="J1107" s="104">
        <f>VLOOKUP(B1107,A股数据库20240206!$B:$K,7,0)</f>
        <v>0</v>
      </c>
      <c r="K1107" s="104">
        <f>VLOOKUP(B1107,A股数据库20240206!$B:$K,8,0)</f>
        <v>0</v>
      </c>
      <c r="L1107" s="124" t="str">
        <f>VLOOKUP(B1107,A股数据库20240206!$B:$K,9,0)</f>
        <v>乡村振兴</v>
      </c>
      <c r="M1107" s="124">
        <f>VLOOKUP(B1107,A股数据库20240206!$B:$K,10,0)</f>
        <v>0</v>
      </c>
    </row>
    <row r="1108" spans="1:13" ht="18" customHeight="1" x14ac:dyDescent="0.15">
      <c r="A1108" s="120" t="s">
        <v>11419</v>
      </c>
      <c r="B1108" s="121" t="s">
        <v>9741</v>
      </c>
      <c r="C1108" s="122">
        <v>75.92</v>
      </c>
      <c r="D1108" s="123">
        <v>79.33</v>
      </c>
      <c r="E1108" s="104" t="str">
        <f>VLOOKUP(B1108,A股数据库20240206!$B:$K,2,0)</f>
        <v>社会服务</v>
      </c>
      <c r="F1108" s="104" t="str">
        <f>VLOOKUP(B1108,A股数据库20240206!$B:$K,3,0)</f>
        <v>新能源</v>
      </c>
      <c r="G1108" s="124">
        <f>VLOOKUP(B1108,A股数据库20240206!$B:$K,4,0)</f>
        <v>0</v>
      </c>
      <c r="H1108" s="124">
        <f>VLOOKUP(B1108,A股数据库20240206!$B:$K,5,0)</f>
        <v>0</v>
      </c>
      <c r="I1108" s="104">
        <f>VLOOKUP(B1108,A股数据库20240206!$B:$K,6,0)</f>
        <v>0</v>
      </c>
      <c r="J1108" s="104" t="str">
        <f>VLOOKUP(B1108,A股数据库20240206!$B:$K,7,0)</f>
        <v>电网</v>
      </c>
      <c r="K1108" s="104">
        <f>VLOOKUP(B1108,A股数据库20240206!$B:$K,8,0)</f>
        <v>0</v>
      </c>
      <c r="L1108" s="124">
        <f>VLOOKUP(B1108,A股数据库20240206!$B:$K,9,0)</f>
        <v>0</v>
      </c>
      <c r="M1108" s="124">
        <f>VLOOKUP(B1108,A股数据库20240206!$B:$K,10,0)</f>
        <v>0</v>
      </c>
    </row>
    <row r="1109" spans="1:13" ht="18" customHeight="1" x14ac:dyDescent="0.15">
      <c r="A1109" s="120" t="s">
        <v>11420</v>
      </c>
      <c r="B1109" s="121" t="s">
        <v>5208</v>
      </c>
      <c r="C1109" s="122">
        <v>75.92</v>
      </c>
      <c r="D1109" s="123">
        <v>71.989999999999995</v>
      </c>
      <c r="E1109" s="104" t="str">
        <f>VLOOKUP(B1109,A股数据库20240206!$B:$K,2,0)</f>
        <v>公用事业</v>
      </c>
      <c r="F1109" s="104">
        <f>VLOOKUP(B1109,A股数据库20240206!$B:$K,3,0)</f>
        <v>0</v>
      </c>
      <c r="G1109" s="124">
        <f>VLOOKUP(B1109,A股数据库20240206!$B:$K,4,0)</f>
        <v>0</v>
      </c>
      <c r="H1109" s="124">
        <f>VLOOKUP(B1109,A股数据库20240206!$B:$K,5,0)</f>
        <v>0</v>
      </c>
      <c r="I1109" s="104" t="str">
        <f>VLOOKUP(B1109,A股数据库20240206!$B:$K,6,0)</f>
        <v>节能环保</v>
      </c>
      <c r="J1109" s="104">
        <f>VLOOKUP(B1109,A股数据库20240206!$B:$K,7,0)</f>
        <v>0</v>
      </c>
      <c r="K1109" s="104">
        <f>VLOOKUP(B1109,A股数据库20240206!$B:$K,8,0)</f>
        <v>0</v>
      </c>
      <c r="L1109" s="124">
        <f>VLOOKUP(B1109,A股数据库20240206!$B:$K,9,0)</f>
        <v>0</v>
      </c>
      <c r="M1109" s="124">
        <f>VLOOKUP(B1109,A股数据库20240206!$B:$K,10,0)</f>
        <v>0</v>
      </c>
    </row>
    <row r="1110" spans="1:13" ht="18" customHeight="1" x14ac:dyDescent="0.15">
      <c r="A1110" s="120" t="s">
        <v>11421</v>
      </c>
      <c r="B1110" s="121" t="s">
        <v>1228</v>
      </c>
      <c r="C1110" s="122">
        <v>75.900000000000006</v>
      </c>
      <c r="D1110" s="123">
        <v>79.37</v>
      </c>
      <c r="E1110" s="104" t="str">
        <f>VLOOKUP(B1110,A股数据库20240206!$B:$K,2,0)</f>
        <v>汽车产业</v>
      </c>
      <c r="F1110" s="104">
        <f>VLOOKUP(B1110,A股数据库20240206!$B:$K,3,0)</f>
        <v>0</v>
      </c>
      <c r="G1110" s="124">
        <f>VLOOKUP(B1110,A股数据库20240206!$B:$K,4,0)</f>
        <v>0</v>
      </c>
      <c r="H1110" s="124">
        <f>VLOOKUP(B1110,A股数据库20240206!$B:$K,5,0)</f>
        <v>0</v>
      </c>
      <c r="I1110" s="104" t="str">
        <f>VLOOKUP(B1110,A股数据库20240206!$B:$K,6,0)</f>
        <v>汽车产业</v>
      </c>
      <c r="J1110" s="104">
        <f>VLOOKUP(B1110,A股数据库20240206!$B:$K,7,0)</f>
        <v>0</v>
      </c>
      <c r="K1110" s="104">
        <f>VLOOKUP(B1110,A股数据库20240206!$B:$K,8,0)</f>
        <v>0</v>
      </c>
      <c r="L1110" s="124">
        <f>VLOOKUP(B1110,A股数据库20240206!$B:$K,9,0)</f>
        <v>0</v>
      </c>
      <c r="M1110" s="124">
        <f>VLOOKUP(B1110,A股数据库20240206!$B:$K,10,0)</f>
        <v>0</v>
      </c>
    </row>
    <row r="1111" spans="1:13" ht="18" customHeight="1" x14ac:dyDescent="0.15">
      <c r="A1111" s="120" t="s">
        <v>11422</v>
      </c>
      <c r="B1111" s="121" t="s">
        <v>6894</v>
      </c>
      <c r="C1111" s="122">
        <v>75.86</v>
      </c>
      <c r="D1111" s="123">
        <v>57.63</v>
      </c>
      <c r="E1111" s="104" t="str">
        <f>VLOOKUP(B1111,A股数据库20240206!$B:$K,2,0)</f>
        <v>公用事业</v>
      </c>
      <c r="F1111" s="104">
        <f>VLOOKUP(B1111,A股数据库20240206!$B:$K,3,0)</f>
        <v>0</v>
      </c>
      <c r="G1111" s="124" t="str">
        <f>VLOOKUP(B1111,A股数据库20240206!$B:$K,4,0)</f>
        <v>新能源</v>
      </c>
      <c r="H1111" s="124">
        <f>VLOOKUP(B1111,A股数据库20240206!$B:$K,5,0)</f>
        <v>0</v>
      </c>
      <c r="I1111" s="104" t="str">
        <f>VLOOKUP(B1111,A股数据库20240206!$B:$K,6,0)</f>
        <v>电力</v>
      </c>
      <c r="J1111" s="104">
        <f>VLOOKUP(B1111,A股数据库20240206!$B:$K,7,0)</f>
        <v>0</v>
      </c>
      <c r="K1111" s="104">
        <f>VLOOKUP(B1111,A股数据库20240206!$B:$K,8,0)</f>
        <v>0</v>
      </c>
      <c r="L1111" s="124" t="str">
        <f>VLOOKUP(B1111,A股数据库20240206!$B:$K,9,0)</f>
        <v>电池</v>
      </c>
      <c r="M1111" s="124">
        <f>VLOOKUP(B1111,A股数据库20240206!$B:$K,10,0)</f>
        <v>0</v>
      </c>
    </row>
    <row r="1112" spans="1:13" ht="18" customHeight="1" x14ac:dyDescent="0.15">
      <c r="A1112" s="120" t="s">
        <v>11423</v>
      </c>
      <c r="B1112" s="121" t="s">
        <v>3214</v>
      </c>
      <c r="C1112" s="122">
        <v>75.86</v>
      </c>
      <c r="D1112" s="123">
        <v>75.19</v>
      </c>
      <c r="E1112" s="104" t="str">
        <f>VLOOKUP(B1112,A股数据库20240206!$B:$K,2,0)</f>
        <v>大科技</v>
      </c>
      <c r="F1112" s="104">
        <f>VLOOKUP(B1112,A股数据库20240206!$B:$K,3,0)</f>
        <v>0</v>
      </c>
      <c r="G1112" s="124">
        <f>VLOOKUP(B1112,A股数据库20240206!$B:$K,4,0)</f>
        <v>0</v>
      </c>
      <c r="H1112" s="124">
        <f>VLOOKUP(B1112,A股数据库20240206!$B:$K,5,0)</f>
        <v>0</v>
      </c>
      <c r="I1112" s="104" t="str">
        <f>VLOOKUP(B1112,A股数据库20240206!$B:$K,6,0)</f>
        <v>传媒</v>
      </c>
      <c r="J1112" s="104">
        <f>VLOOKUP(B1112,A股数据库20240206!$B:$K,7,0)</f>
        <v>0</v>
      </c>
      <c r="K1112" s="104">
        <f>VLOOKUP(B1112,A股数据库20240206!$B:$K,8,0)</f>
        <v>0</v>
      </c>
      <c r="L1112" s="124">
        <f>VLOOKUP(B1112,A股数据库20240206!$B:$K,9,0)</f>
        <v>0</v>
      </c>
      <c r="M1112" s="124">
        <f>VLOOKUP(B1112,A股数据库20240206!$B:$K,10,0)</f>
        <v>0</v>
      </c>
    </row>
    <row r="1113" spans="1:13" ht="18" customHeight="1" x14ac:dyDescent="0.15">
      <c r="A1113" s="120" t="s">
        <v>11424</v>
      </c>
      <c r="B1113" s="121" t="s">
        <v>7346</v>
      </c>
      <c r="C1113" s="122">
        <v>75.77</v>
      </c>
      <c r="D1113" s="123">
        <v>65.739999999999995</v>
      </c>
      <c r="E1113" s="104" t="str">
        <f>VLOOKUP(B1113,A股数据库20240206!$B:$K,2,0)</f>
        <v>大消费</v>
      </c>
      <c r="F1113" s="104">
        <f>VLOOKUP(B1113,A股数据库20240206!$B:$K,3,0)</f>
        <v>0</v>
      </c>
      <c r="G1113" s="124">
        <f>VLOOKUP(B1113,A股数据库20240206!$B:$K,4,0)</f>
        <v>0</v>
      </c>
      <c r="H1113" s="124">
        <f>VLOOKUP(B1113,A股数据库20240206!$B:$K,5,0)</f>
        <v>0</v>
      </c>
      <c r="I1113" s="104" t="str">
        <f>VLOOKUP(B1113,A股数据库20240206!$B:$K,6,0)</f>
        <v>商贸零售</v>
      </c>
      <c r="J1113" s="104">
        <f>VLOOKUP(B1113,A股数据库20240206!$B:$K,7,0)</f>
        <v>0</v>
      </c>
      <c r="K1113" s="104">
        <f>VLOOKUP(B1113,A股数据库20240206!$B:$K,8,0)</f>
        <v>0</v>
      </c>
      <c r="L1113" s="124">
        <f>VLOOKUP(B1113,A股数据库20240206!$B:$K,9,0)</f>
        <v>0</v>
      </c>
      <c r="M1113" s="124">
        <f>VLOOKUP(B1113,A股数据库20240206!$B:$K,10,0)</f>
        <v>0</v>
      </c>
    </row>
    <row r="1114" spans="1:13" ht="18" customHeight="1" x14ac:dyDescent="0.15">
      <c r="A1114" s="120" t="s">
        <v>11425</v>
      </c>
      <c r="B1114" s="121" t="s">
        <v>8206</v>
      </c>
      <c r="C1114" s="122">
        <v>75.760000000000005</v>
      </c>
      <c r="D1114" s="123">
        <v>64.02</v>
      </c>
      <c r="E1114" s="104" t="str">
        <f>VLOOKUP(B1114,A股数据库20240206!$B:$K,2,0)</f>
        <v>高端制造</v>
      </c>
      <c r="F1114" s="104" t="str">
        <f>VLOOKUP(B1114,A股数据库20240206!$B:$K,3,0)</f>
        <v>大科技</v>
      </c>
      <c r="G1114" s="124">
        <f>VLOOKUP(B1114,A股数据库20240206!$B:$K,4,0)</f>
        <v>0</v>
      </c>
      <c r="H1114" s="124">
        <f>VLOOKUP(B1114,A股数据库20240206!$B:$K,5,0)</f>
        <v>0</v>
      </c>
      <c r="I1114" s="104" t="str">
        <f>VLOOKUP(B1114,A股数据库20240206!$B:$K,6,0)</f>
        <v>机械</v>
      </c>
      <c r="J1114" s="104" t="str">
        <f>VLOOKUP(B1114,A股数据库20240206!$B:$K,7,0)</f>
        <v>电子</v>
      </c>
      <c r="K1114" s="104">
        <f>VLOOKUP(B1114,A股数据库20240206!$B:$K,8,0)</f>
        <v>0</v>
      </c>
      <c r="L1114" s="124">
        <f>VLOOKUP(B1114,A股数据库20240206!$B:$K,9,0)</f>
        <v>0</v>
      </c>
      <c r="M1114" s="124">
        <f>VLOOKUP(B1114,A股数据库20240206!$B:$K,10,0)</f>
        <v>0</v>
      </c>
    </row>
    <row r="1115" spans="1:13" ht="18" customHeight="1" x14ac:dyDescent="0.15">
      <c r="A1115" s="120" t="s">
        <v>11426</v>
      </c>
      <c r="B1115" s="121" t="s">
        <v>6672</v>
      </c>
      <c r="C1115" s="122">
        <v>75.7</v>
      </c>
      <c r="D1115" s="123">
        <v>82.1</v>
      </c>
      <c r="E1115" s="104" t="str">
        <f>VLOOKUP(B1115,A股数据库20240206!$B:$K,2,0)</f>
        <v>新能源</v>
      </c>
      <c r="F1115" s="104">
        <f>VLOOKUP(B1115,A股数据库20240206!$B:$K,3,0)</f>
        <v>0</v>
      </c>
      <c r="G1115" s="124">
        <f>VLOOKUP(B1115,A股数据库20240206!$B:$K,4,0)</f>
        <v>0</v>
      </c>
      <c r="H1115" s="124">
        <f>VLOOKUP(B1115,A股数据库20240206!$B:$K,5,0)</f>
        <v>0</v>
      </c>
      <c r="I1115" s="104" t="str">
        <f>VLOOKUP(B1115,A股数据库20240206!$B:$K,6,0)</f>
        <v>光伏</v>
      </c>
      <c r="J1115" s="104">
        <f>VLOOKUP(B1115,A股数据库20240206!$B:$K,7,0)</f>
        <v>0</v>
      </c>
      <c r="K1115" s="104">
        <f>VLOOKUP(B1115,A股数据库20240206!$B:$K,8,0)</f>
        <v>0</v>
      </c>
      <c r="L1115" s="124">
        <f>VLOOKUP(B1115,A股数据库20240206!$B:$K,9,0)</f>
        <v>0</v>
      </c>
      <c r="M1115" s="124">
        <f>VLOOKUP(B1115,A股数据库20240206!$B:$K,10,0)</f>
        <v>0</v>
      </c>
    </row>
    <row r="1116" spans="1:13" ht="18" customHeight="1" x14ac:dyDescent="0.15">
      <c r="A1116" s="120" t="s">
        <v>11427</v>
      </c>
      <c r="B1116" s="121" t="s">
        <v>7812</v>
      </c>
      <c r="C1116" s="122">
        <v>75.680000000000007</v>
      </c>
      <c r="D1116" s="123">
        <v>81.37</v>
      </c>
      <c r="E1116" s="104" t="str">
        <f>VLOOKUP(B1116,A股数据库20240206!$B:$K,2,0)</f>
        <v>大科技</v>
      </c>
      <c r="F1116" s="104">
        <f>VLOOKUP(B1116,A股数据库20240206!$B:$K,3,0)</f>
        <v>0</v>
      </c>
      <c r="G1116" s="124">
        <f>VLOOKUP(B1116,A股数据库20240206!$B:$K,4,0)</f>
        <v>0</v>
      </c>
      <c r="H1116" s="124">
        <f>VLOOKUP(B1116,A股数据库20240206!$B:$K,5,0)</f>
        <v>0</v>
      </c>
      <c r="I1116" s="104" t="str">
        <f>VLOOKUP(B1116,A股数据库20240206!$B:$K,6,0)</f>
        <v>计算机</v>
      </c>
      <c r="J1116" s="104">
        <f>VLOOKUP(B1116,A股数据库20240206!$B:$K,7,0)</f>
        <v>0</v>
      </c>
      <c r="K1116" s="104">
        <f>VLOOKUP(B1116,A股数据库20240206!$B:$K,8,0)</f>
        <v>0</v>
      </c>
      <c r="L1116" s="124">
        <f>VLOOKUP(B1116,A股数据库20240206!$B:$K,9,0)</f>
        <v>0</v>
      </c>
      <c r="M1116" s="124">
        <f>VLOOKUP(B1116,A股数据库20240206!$B:$K,10,0)</f>
        <v>0</v>
      </c>
    </row>
    <row r="1117" spans="1:13" ht="18" customHeight="1" x14ac:dyDescent="0.15">
      <c r="A1117" s="120" t="s">
        <v>11428</v>
      </c>
      <c r="B1117" s="121" t="s">
        <v>6114</v>
      </c>
      <c r="C1117" s="122">
        <v>75.680000000000007</v>
      </c>
      <c r="D1117" s="123">
        <v>66.260000000000005</v>
      </c>
      <c r="E1117" s="104" t="str">
        <f>VLOOKUP(B1117,A股数据库20240206!$B:$K,2,0)</f>
        <v>大消费</v>
      </c>
      <c r="F1117" s="104">
        <f>VLOOKUP(B1117,A股数据库20240206!$B:$K,3,0)</f>
        <v>0</v>
      </c>
      <c r="G1117" s="124" t="str">
        <f>VLOOKUP(B1117,A股数据库20240206!$B:$K,4,0)</f>
        <v>新能源</v>
      </c>
      <c r="H1117" s="124">
        <f>VLOOKUP(B1117,A股数据库20240206!$B:$K,5,0)</f>
        <v>0</v>
      </c>
      <c r="I1117" s="104" t="str">
        <f>VLOOKUP(B1117,A股数据库20240206!$B:$K,6,0)</f>
        <v>纺织服饰</v>
      </c>
      <c r="J1117" s="104">
        <f>VLOOKUP(B1117,A股数据库20240206!$B:$K,7,0)</f>
        <v>0</v>
      </c>
      <c r="K1117" s="104">
        <f>VLOOKUP(B1117,A股数据库20240206!$B:$K,8,0)</f>
        <v>0</v>
      </c>
      <c r="L1117" s="124" t="str">
        <f>VLOOKUP(B1117,A股数据库20240206!$B:$K,9,0)</f>
        <v>光伏</v>
      </c>
      <c r="M1117" s="124">
        <f>VLOOKUP(B1117,A股数据库20240206!$B:$K,10,0)</f>
        <v>0</v>
      </c>
    </row>
    <row r="1118" spans="1:13" ht="18" customHeight="1" x14ac:dyDescent="0.15">
      <c r="A1118" s="120" t="s">
        <v>11429</v>
      </c>
      <c r="B1118" s="121" t="s">
        <v>8666</v>
      </c>
      <c r="C1118" s="122">
        <v>75.67</v>
      </c>
      <c r="D1118" s="123">
        <v>70.2</v>
      </c>
      <c r="E1118" s="104" t="str">
        <f>VLOOKUP(B1118,A股数据库20240206!$B:$K,2,0)</f>
        <v>汽车产业</v>
      </c>
      <c r="F1118" s="104" t="str">
        <f>VLOOKUP(B1118,A股数据库20240206!$B:$K,3,0)</f>
        <v>军工</v>
      </c>
      <c r="G1118" s="124" t="str">
        <f>VLOOKUP(B1118,A股数据库20240206!$B:$K,4,0)</f>
        <v>新能源</v>
      </c>
      <c r="H1118" s="124">
        <f>VLOOKUP(B1118,A股数据库20240206!$B:$K,5,0)</f>
        <v>0</v>
      </c>
      <c r="I1118" s="104" t="str">
        <f>VLOOKUP(B1118,A股数据库20240206!$B:$K,6,0)</f>
        <v>军工</v>
      </c>
      <c r="J1118" s="104">
        <f>VLOOKUP(B1118,A股数据库20240206!$B:$K,7,0)</f>
        <v>0</v>
      </c>
      <c r="K1118" s="104">
        <f>VLOOKUP(B1118,A股数据库20240206!$B:$K,8,0)</f>
        <v>0</v>
      </c>
      <c r="L1118" s="124" t="str">
        <f>VLOOKUP(B1118,A股数据库20240206!$B:$K,9,0)</f>
        <v>充换电</v>
      </c>
      <c r="M1118" s="124">
        <f>VLOOKUP(B1118,A股数据库20240206!$B:$K,10,0)</f>
        <v>0</v>
      </c>
    </row>
    <row r="1119" spans="1:13" ht="18" customHeight="1" x14ac:dyDescent="0.15">
      <c r="A1119" s="120" t="s">
        <v>11430</v>
      </c>
      <c r="B1119" s="121" t="s">
        <v>4208</v>
      </c>
      <c r="C1119" s="122">
        <v>75.63</v>
      </c>
      <c r="D1119" s="123">
        <v>68.739999999999995</v>
      </c>
      <c r="E1119" s="104" t="str">
        <f>VLOOKUP(B1119,A股数据库20240206!$B:$K,2,0)</f>
        <v>医药生物</v>
      </c>
      <c r="F1119" s="104">
        <f>VLOOKUP(B1119,A股数据库20240206!$B:$K,3,0)</f>
        <v>0</v>
      </c>
      <c r="G1119" s="124">
        <f>VLOOKUP(B1119,A股数据库20240206!$B:$K,4,0)</f>
        <v>0</v>
      </c>
      <c r="H1119" s="124">
        <f>VLOOKUP(B1119,A股数据库20240206!$B:$K,5,0)</f>
        <v>0</v>
      </c>
      <c r="I1119" s="104" t="str">
        <f>VLOOKUP(B1119,A股数据库20240206!$B:$K,6,0)</f>
        <v>医药生物</v>
      </c>
      <c r="J1119" s="104">
        <f>VLOOKUP(B1119,A股数据库20240206!$B:$K,7,0)</f>
        <v>0</v>
      </c>
      <c r="K1119" s="104">
        <f>VLOOKUP(B1119,A股数据库20240206!$B:$K,8,0)</f>
        <v>0</v>
      </c>
      <c r="L1119" s="124">
        <f>VLOOKUP(B1119,A股数据库20240206!$B:$K,9,0)</f>
        <v>0</v>
      </c>
      <c r="M1119" s="124">
        <f>VLOOKUP(B1119,A股数据库20240206!$B:$K,10,0)</f>
        <v>0</v>
      </c>
    </row>
    <row r="1120" spans="1:13" ht="18" customHeight="1" x14ac:dyDescent="0.15">
      <c r="A1120" s="120" t="s">
        <v>11431</v>
      </c>
      <c r="B1120" s="121" t="s">
        <v>2834</v>
      </c>
      <c r="C1120" s="122">
        <v>75.62</v>
      </c>
      <c r="D1120" s="123">
        <v>77.260000000000005</v>
      </c>
      <c r="E1120" s="104" t="str">
        <f>VLOOKUP(B1120,A股数据库20240206!$B:$K,2,0)</f>
        <v>新能源</v>
      </c>
      <c r="F1120" s="104">
        <f>VLOOKUP(B1120,A股数据库20240206!$B:$K,3,0)</f>
        <v>0</v>
      </c>
      <c r="G1120" s="124" t="str">
        <f>VLOOKUP(B1120,A股数据库20240206!$B:$K,4,0)</f>
        <v>大科技</v>
      </c>
      <c r="H1120" s="124">
        <f>VLOOKUP(B1120,A股数据库20240206!$B:$K,5,0)</f>
        <v>0</v>
      </c>
      <c r="I1120" s="104" t="str">
        <f>VLOOKUP(B1120,A股数据库20240206!$B:$K,6,0)</f>
        <v>光伏</v>
      </c>
      <c r="J1120" s="104">
        <f>VLOOKUP(B1120,A股数据库20240206!$B:$K,7,0)</f>
        <v>0</v>
      </c>
      <c r="K1120" s="104">
        <f>VLOOKUP(B1120,A股数据库20240206!$B:$K,8,0)</f>
        <v>0</v>
      </c>
      <c r="L1120" s="124" t="str">
        <f>VLOOKUP(B1120,A股数据库20240206!$B:$K,9,0)</f>
        <v>通信</v>
      </c>
      <c r="M1120" s="124">
        <f>VLOOKUP(B1120,A股数据库20240206!$B:$K,10,0)</f>
        <v>0</v>
      </c>
    </row>
    <row r="1121" spans="1:13" ht="18" customHeight="1" x14ac:dyDescent="0.15">
      <c r="A1121" s="120" t="s">
        <v>11432</v>
      </c>
      <c r="B1121" s="121" t="s">
        <v>3916</v>
      </c>
      <c r="C1121" s="122">
        <v>75.599999999999994</v>
      </c>
      <c r="D1121" s="123">
        <v>79.75</v>
      </c>
      <c r="E1121" s="104" t="str">
        <f>VLOOKUP(B1121,A股数据库20240206!$B:$K,2,0)</f>
        <v>大科技</v>
      </c>
      <c r="F1121" s="104">
        <f>VLOOKUP(B1121,A股数据库20240206!$B:$K,3,0)</f>
        <v>0</v>
      </c>
      <c r="G1121" s="124">
        <f>VLOOKUP(B1121,A股数据库20240206!$B:$K,4,0)</f>
        <v>0</v>
      </c>
      <c r="H1121" s="124">
        <f>VLOOKUP(B1121,A股数据库20240206!$B:$K,5,0)</f>
        <v>0</v>
      </c>
      <c r="I1121" s="104" t="str">
        <f>VLOOKUP(B1121,A股数据库20240206!$B:$K,6,0)</f>
        <v>电子</v>
      </c>
      <c r="J1121" s="104">
        <f>VLOOKUP(B1121,A股数据库20240206!$B:$K,7,0)</f>
        <v>0</v>
      </c>
      <c r="K1121" s="104">
        <f>VLOOKUP(B1121,A股数据库20240206!$B:$K,8,0)</f>
        <v>0</v>
      </c>
      <c r="L1121" s="124">
        <f>VLOOKUP(B1121,A股数据库20240206!$B:$K,9,0)</f>
        <v>0</v>
      </c>
      <c r="M1121" s="124">
        <f>VLOOKUP(B1121,A股数据库20240206!$B:$K,10,0)</f>
        <v>0</v>
      </c>
    </row>
    <row r="1122" spans="1:13" ht="18" customHeight="1" x14ac:dyDescent="0.15">
      <c r="A1122" s="120" t="s">
        <v>11433</v>
      </c>
      <c r="B1122" s="121" t="s">
        <v>192</v>
      </c>
      <c r="C1122" s="122">
        <v>75.5</v>
      </c>
      <c r="D1122" s="123">
        <v>0.62</v>
      </c>
      <c r="E1122" s="104" t="str">
        <f>VLOOKUP(B1122,A股数据库20240206!$B:$K,2,0)</f>
        <v>公用事业</v>
      </c>
      <c r="F1122" s="104" t="str">
        <f>VLOOKUP(B1122,A股数据库20240206!$B:$K,3,0)</f>
        <v>新能源</v>
      </c>
      <c r="G1122" s="124">
        <f>VLOOKUP(B1122,A股数据库20240206!$B:$K,4,0)</f>
        <v>0</v>
      </c>
      <c r="H1122" s="124">
        <f>VLOOKUP(B1122,A股数据库20240206!$B:$K,5,0)</f>
        <v>0</v>
      </c>
      <c r="I1122" s="104" t="str">
        <f>VLOOKUP(B1122,A股数据库20240206!$B:$K,6,0)</f>
        <v>节能环保</v>
      </c>
      <c r="J1122" s="104" t="str">
        <f>VLOOKUP(B1122,A股数据库20240206!$B:$K,7,0)</f>
        <v>电池</v>
      </c>
      <c r="K1122" s="104">
        <f>VLOOKUP(B1122,A股数据库20240206!$B:$K,8,0)</f>
        <v>0</v>
      </c>
      <c r="L1122" s="124">
        <f>VLOOKUP(B1122,A股数据库20240206!$B:$K,9,0)</f>
        <v>0</v>
      </c>
      <c r="M1122" s="124">
        <f>VLOOKUP(B1122,A股数据库20240206!$B:$K,10,0)</f>
        <v>0</v>
      </c>
    </row>
    <row r="1123" spans="1:13" ht="18" customHeight="1" x14ac:dyDescent="0.15">
      <c r="A1123" s="120" t="s">
        <v>11434</v>
      </c>
      <c r="B1123" s="121" t="s">
        <v>6204</v>
      </c>
      <c r="C1123" s="122">
        <v>75.45</v>
      </c>
      <c r="D1123" s="123">
        <v>65.17</v>
      </c>
      <c r="E1123" s="104" t="str">
        <f>VLOOKUP(B1123,A股数据库20240206!$B:$K,2,0)</f>
        <v>运输业</v>
      </c>
      <c r="F1123" s="104">
        <f>VLOOKUP(B1123,A股数据库20240206!$B:$K,3,0)</f>
        <v>0</v>
      </c>
      <c r="G1123" s="124">
        <f>VLOOKUP(B1123,A股数据库20240206!$B:$K,4,0)</f>
        <v>0</v>
      </c>
      <c r="H1123" s="124">
        <f>VLOOKUP(B1123,A股数据库20240206!$B:$K,5,0)</f>
        <v>0</v>
      </c>
      <c r="I1123" s="104" t="str">
        <f>VLOOKUP(B1123,A股数据库20240206!$B:$K,6,0)</f>
        <v>运输业</v>
      </c>
      <c r="J1123" s="104">
        <f>VLOOKUP(B1123,A股数据库20240206!$B:$K,7,0)</f>
        <v>0</v>
      </c>
      <c r="K1123" s="104">
        <f>VLOOKUP(B1123,A股数据库20240206!$B:$K,8,0)</f>
        <v>0</v>
      </c>
      <c r="L1123" s="124">
        <f>VLOOKUP(B1123,A股数据库20240206!$B:$K,9,0)</f>
        <v>0</v>
      </c>
      <c r="M1123" s="124">
        <f>VLOOKUP(B1123,A股数据库20240206!$B:$K,10,0)</f>
        <v>0</v>
      </c>
    </row>
    <row r="1124" spans="1:13" ht="18" customHeight="1" x14ac:dyDescent="0.15">
      <c r="A1124" s="120" t="s">
        <v>11435</v>
      </c>
      <c r="B1124" s="121" t="s">
        <v>2224</v>
      </c>
      <c r="C1124" s="122">
        <v>75.430000000000007</v>
      </c>
      <c r="D1124" s="123">
        <v>79.459999999999994</v>
      </c>
      <c r="E1124" s="104" t="str">
        <f>VLOOKUP(B1124,A股数据库20240206!$B:$K,2,0)</f>
        <v>大消费</v>
      </c>
      <c r="F1124" s="104">
        <f>VLOOKUP(B1124,A股数据库20240206!$B:$K,3,0)</f>
        <v>0</v>
      </c>
      <c r="G1124" s="124">
        <f>VLOOKUP(B1124,A股数据库20240206!$B:$K,4,0)</f>
        <v>0</v>
      </c>
      <c r="H1124" s="124">
        <f>VLOOKUP(B1124,A股数据库20240206!$B:$K,5,0)</f>
        <v>0</v>
      </c>
      <c r="I1124" s="104" t="str">
        <f>VLOOKUP(B1124,A股数据库20240206!$B:$K,6,0)</f>
        <v>食品饮料</v>
      </c>
      <c r="J1124" s="104">
        <f>VLOOKUP(B1124,A股数据库20240206!$B:$K,7,0)</f>
        <v>0</v>
      </c>
      <c r="K1124" s="104">
        <f>VLOOKUP(B1124,A股数据库20240206!$B:$K,8,0)</f>
        <v>0</v>
      </c>
      <c r="L1124" s="124">
        <f>VLOOKUP(B1124,A股数据库20240206!$B:$K,9,0)</f>
        <v>0</v>
      </c>
      <c r="M1124" s="124">
        <f>VLOOKUP(B1124,A股数据库20240206!$B:$K,10,0)</f>
        <v>0</v>
      </c>
    </row>
    <row r="1125" spans="1:13" ht="18" customHeight="1" x14ac:dyDescent="0.15">
      <c r="A1125" s="120" t="s">
        <v>11436</v>
      </c>
      <c r="B1125" s="121" t="s">
        <v>10255</v>
      </c>
      <c r="C1125" s="122">
        <v>75.42</v>
      </c>
      <c r="D1125" s="123">
        <v>77.2</v>
      </c>
      <c r="E1125" s="104" t="str">
        <f>VLOOKUP(B1125,A股数据库20240206!$B:$K,2,0)</f>
        <v>医药生物</v>
      </c>
      <c r="F1125" s="104">
        <f>VLOOKUP(B1125,A股数据库20240206!$B:$K,3,0)</f>
        <v>0</v>
      </c>
      <c r="G1125" s="124">
        <f>VLOOKUP(B1125,A股数据库20240206!$B:$K,4,0)</f>
        <v>0</v>
      </c>
      <c r="H1125" s="124">
        <f>VLOOKUP(B1125,A股数据库20240206!$B:$K,5,0)</f>
        <v>0</v>
      </c>
      <c r="I1125" s="104" t="str">
        <f>VLOOKUP(B1125,A股数据库20240206!$B:$K,6,0)</f>
        <v>医药生物</v>
      </c>
      <c r="J1125" s="104">
        <f>VLOOKUP(B1125,A股数据库20240206!$B:$K,7,0)</f>
        <v>0</v>
      </c>
      <c r="K1125" s="104">
        <f>VLOOKUP(B1125,A股数据库20240206!$B:$K,8,0)</f>
        <v>0</v>
      </c>
      <c r="L1125" s="124">
        <f>VLOOKUP(B1125,A股数据库20240206!$B:$K,9,0)</f>
        <v>0</v>
      </c>
      <c r="M1125" s="124">
        <f>VLOOKUP(B1125,A股数据库20240206!$B:$K,10,0)</f>
        <v>0</v>
      </c>
    </row>
    <row r="1126" spans="1:13" ht="18" customHeight="1" x14ac:dyDescent="0.15">
      <c r="A1126" s="120" t="s">
        <v>11437</v>
      </c>
      <c r="B1126" s="121" t="s">
        <v>9899</v>
      </c>
      <c r="C1126" s="122">
        <v>75.400000000000006</v>
      </c>
      <c r="D1126" s="123">
        <v>61.92</v>
      </c>
      <c r="E1126" s="104" t="str">
        <f>VLOOKUP(B1126,A股数据库20240206!$B:$K,2,0)</f>
        <v>地产基建</v>
      </c>
      <c r="F1126" s="104">
        <f>VLOOKUP(B1126,A股数据库20240206!$B:$K,3,0)</f>
        <v>0</v>
      </c>
      <c r="G1126" s="124">
        <f>VLOOKUP(B1126,A股数据库20240206!$B:$K,4,0)</f>
        <v>0</v>
      </c>
      <c r="H1126" s="124">
        <f>VLOOKUP(B1126,A股数据库20240206!$B:$K,5,0)</f>
        <v>0</v>
      </c>
      <c r="I1126" s="104" t="str">
        <f>VLOOKUP(B1126,A股数据库20240206!$B:$K,6,0)</f>
        <v>基建</v>
      </c>
      <c r="J1126" s="104">
        <f>VLOOKUP(B1126,A股数据库20240206!$B:$K,7,0)</f>
        <v>0</v>
      </c>
      <c r="K1126" s="104">
        <f>VLOOKUP(B1126,A股数据库20240206!$B:$K,8,0)</f>
        <v>0</v>
      </c>
      <c r="L1126" s="124">
        <f>VLOOKUP(B1126,A股数据库20240206!$B:$K,9,0)</f>
        <v>0</v>
      </c>
      <c r="M1126" s="124">
        <f>VLOOKUP(B1126,A股数据库20240206!$B:$K,10,0)</f>
        <v>0</v>
      </c>
    </row>
    <row r="1127" spans="1:13" ht="18" customHeight="1" x14ac:dyDescent="0.15">
      <c r="A1127" s="120" t="s">
        <v>11438</v>
      </c>
      <c r="B1127" s="121" t="s">
        <v>6232</v>
      </c>
      <c r="C1127" s="122">
        <v>75.39</v>
      </c>
      <c r="D1127" s="123">
        <v>73.849999999999994</v>
      </c>
      <c r="E1127" s="104" t="str">
        <f>VLOOKUP(B1127,A股数据库20240206!$B:$K,2,0)</f>
        <v>汽车产业</v>
      </c>
      <c r="F1127" s="104">
        <f>VLOOKUP(B1127,A股数据库20240206!$B:$K,3,0)</f>
        <v>0</v>
      </c>
      <c r="G1127" s="124">
        <f>VLOOKUP(B1127,A股数据库20240206!$B:$K,4,0)</f>
        <v>0</v>
      </c>
      <c r="H1127" s="124">
        <f>VLOOKUP(B1127,A股数据库20240206!$B:$K,5,0)</f>
        <v>0</v>
      </c>
      <c r="I1127" s="104" t="str">
        <f>VLOOKUP(B1127,A股数据库20240206!$B:$K,6,0)</f>
        <v>汽车产业</v>
      </c>
      <c r="J1127" s="104">
        <f>VLOOKUP(B1127,A股数据库20240206!$B:$K,7,0)</f>
        <v>0</v>
      </c>
      <c r="K1127" s="104">
        <f>VLOOKUP(B1127,A股数据库20240206!$B:$K,8,0)</f>
        <v>0</v>
      </c>
      <c r="L1127" s="124">
        <f>VLOOKUP(B1127,A股数据库20240206!$B:$K,9,0)</f>
        <v>0</v>
      </c>
      <c r="M1127" s="124">
        <f>VLOOKUP(B1127,A股数据库20240206!$B:$K,10,0)</f>
        <v>0</v>
      </c>
    </row>
    <row r="1128" spans="1:13" ht="18" customHeight="1" x14ac:dyDescent="0.15">
      <c r="A1128" s="120" t="s">
        <v>11439</v>
      </c>
      <c r="B1128" s="121" t="s">
        <v>8480</v>
      </c>
      <c r="C1128" s="122">
        <v>75.36</v>
      </c>
      <c r="D1128" s="123">
        <v>77.58</v>
      </c>
      <c r="E1128" s="104" t="str">
        <f>VLOOKUP(B1128,A股数据库20240206!$B:$K,2,0)</f>
        <v>周期</v>
      </c>
      <c r="F1128" s="104">
        <f>VLOOKUP(B1128,A股数据库20240206!$B:$K,3,0)</f>
        <v>0</v>
      </c>
      <c r="G1128" s="124" t="str">
        <f>VLOOKUP(B1128,A股数据库20240206!$B:$K,4,0)</f>
        <v>乡村振兴</v>
      </c>
      <c r="H1128" s="124">
        <f>VLOOKUP(B1128,A股数据库20240206!$B:$K,5,0)</f>
        <v>0</v>
      </c>
      <c r="I1128" s="104" t="str">
        <f>VLOOKUP(B1128,A股数据库20240206!$B:$K,6,0)</f>
        <v>化工</v>
      </c>
      <c r="J1128" s="104">
        <f>VLOOKUP(B1128,A股数据库20240206!$B:$K,7,0)</f>
        <v>0</v>
      </c>
      <c r="K1128" s="104">
        <f>VLOOKUP(B1128,A股数据库20240206!$B:$K,8,0)</f>
        <v>0</v>
      </c>
      <c r="L1128" s="124" t="str">
        <f>VLOOKUP(B1128,A股数据库20240206!$B:$K,9,0)</f>
        <v>乡村振兴</v>
      </c>
      <c r="M1128" s="124">
        <f>VLOOKUP(B1128,A股数据库20240206!$B:$K,10,0)</f>
        <v>0</v>
      </c>
    </row>
    <row r="1129" spans="1:13" ht="18" customHeight="1" x14ac:dyDescent="0.15">
      <c r="A1129" s="120" t="s">
        <v>11440</v>
      </c>
      <c r="B1129" s="121" t="s">
        <v>6826</v>
      </c>
      <c r="C1129" s="122">
        <v>75.36</v>
      </c>
      <c r="D1129" s="123">
        <v>1.59</v>
      </c>
      <c r="E1129" s="104" t="str">
        <f>VLOOKUP(B1129,A股数据库20240206!$B:$K,2,0)</f>
        <v>其他</v>
      </c>
      <c r="F1129" s="104">
        <f>VLOOKUP(B1129,A股数据库20240206!$B:$K,3,0)</f>
        <v>0</v>
      </c>
      <c r="G1129" s="124">
        <f>VLOOKUP(B1129,A股数据库20240206!$B:$K,4,0)</f>
        <v>0</v>
      </c>
      <c r="H1129" s="124">
        <f>VLOOKUP(B1129,A股数据库20240206!$B:$K,5,0)</f>
        <v>0</v>
      </c>
      <c r="I1129" s="104" t="str">
        <f>VLOOKUP(B1129,A股数据库20240206!$B:$K,6,0)</f>
        <v>其他</v>
      </c>
      <c r="J1129" s="104">
        <f>VLOOKUP(B1129,A股数据库20240206!$B:$K,7,0)</f>
        <v>0</v>
      </c>
      <c r="K1129" s="104">
        <f>VLOOKUP(B1129,A股数据库20240206!$B:$K,8,0)</f>
        <v>0</v>
      </c>
      <c r="L1129" s="124">
        <f>VLOOKUP(B1129,A股数据库20240206!$B:$K,9,0)</f>
        <v>0</v>
      </c>
      <c r="M1129" s="124">
        <f>VLOOKUP(B1129,A股数据库20240206!$B:$K,10,0)</f>
        <v>0</v>
      </c>
    </row>
    <row r="1130" spans="1:13" ht="18" customHeight="1" x14ac:dyDescent="0.15">
      <c r="A1130" s="120" t="s">
        <v>11441</v>
      </c>
      <c r="B1130" s="121" t="s">
        <v>6476</v>
      </c>
      <c r="C1130" s="122">
        <v>75.34</v>
      </c>
      <c r="D1130" s="123">
        <v>68.489999999999995</v>
      </c>
      <c r="E1130" s="104" t="str">
        <f>VLOOKUP(B1130,A股数据库20240206!$B:$K,2,0)</f>
        <v>乡村振兴</v>
      </c>
      <c r="F1130" s="104">
        <f>VLOOKUP(B1130,A股数据库20240206!$B:$K,3,0)</f>
        <v>0</v>
      </c>
      <c r="G1130" s="124">
        <f>VLOOKUP(B1130,A股数据库20240206!$B:$K,4,0)</f>
        <v>0</v>
      </c>
      <c r="H1130" s="124">
        <f>VLOOKUP(B1130,A股数据库20240206!$B:$K,5,0)</f>
        <v>0</v>
      </c>
      <c r="I1130" s="104" t="str">
        <f>VLOOKUP(B1130,A股数据库20240206!$B:$K,6,0)</f>
        <v>乡村振兴</v>
      </c>
      <c r="J1130" s="104">
        <f>VLOOKUP(B1130,A股数据库20240206!$B:$K,7,0)</f>
        <v>0</v>
      </c>
      <c r="K1130" s="104">
        <f>VLOOKUP(B1130,A股数据库20240206!$B:$K,8,0)</f>
        <v>0</v>
      </c>
      <c r="L1130" s="124">
        <f>VLOOKUP(B1130,A股数据库20240206!$B:$K,9,0)</f>
        <v>0</v>
      </c>
      <c r="M1130" s="124">
        <f>VLOOKUP(B1130,A股数据库20240206!$B:$K,10,0)</f>
        <v>0</v>
      </c>
    </row>
    <row r="1131" spans="1:13" ht="18" customHeight="1" x14ac:dyDescent="0.15">
      <c r="A1131" s="120" t="s">
        <v>11442</v>
      </c>
      <c r="B1131" s="121" t="s">
        <v>7176</v>
      </c>
      <c r="C1131" s="122">
        <v>75.33</v>
      </c>
      <c r="D1131" s="123">
        <v>70.69</v>
      </c>
      <c r="E1131" s="104" t="str">
        <f>VLOOKUP(B1131,A股数据库20240206!$B:$K,2,0)</f>
        <v>社会服务</v>
      </c>
      <c r="F1131" s="104" t="str">
        <f>VLOOKUP(B1131,A股数据库20240206!$B:$K,3,0)</f>
        <v>大科技</v>
      </c>
      <c r="G1131" s="124">
        <f>VLOOKUP(B1131,A股数据库20240206!$B:$K,4,0)</f>
        <v>0</v>
      </c>
      <c r="H1131" s="124">
        <f>VLOOKUP(B1131,A股数据库20240206!$B:$K,5,0)</f>
        <v>0</v>
      </c>
      <c r="I1131" s="104" t="str">
        <f>VLOOKUP(B1131,A股数据库20240206!$B:$K,6,0)</f>
        <v>教育</v>
      </c>
      <c r="J1131" s="104" t="str">
        <f>VLOOKUP(B1131,A股数据库20240206!$B:$K,7,0)</f>
        <v>传媒</v>
      </c>
      <c r="K1131" s="104">
        <f>VLOOKUP(B1131,A股数据库20240206!$B:$K,8,0)</f>
        <v>0</v>
      </c>
      <c r="L1131" s="124">
        <f>VLOOKUP(B1131,A股数据库20240206!$B:$K,9,0)</f>
        <v>0</v>
      </c>
      <c r="M1131" s="124">
        <f>VLOOKUP(B1131,A股数据库20240206!$B:$K,10,0)</f>
        <v>0</v>
      </c>
    </row>
    <row r="1132" spans="1:13" ht="18" customHeight="1" x14ac:dyDescent="0.15">
      <c r="A1132" s="120" t="s">
        <v>11443</v>
      </c>
      <c r="B1132" s="121" t="s">
        <v>10033</v>
      </c>
      <c r="C1132" s="122">
        <v>75.319999999999993</v>
      </c>
      <c r="D1132" s="123">
        <v>72.64</v>
      </c>
      <c r="E1132" s="104" t="str">
        <f>VLOOKUP(B1132,A股数据库20240206!$B:$K,2,0)</f>
        <v>大科技</v>
      </c>
      <c r="F1132" s="104" t="str">
        <f>VLOOKUP(B1132,A股数据库20240206!$B:$K,3,0)</f>
        <v>军工</v>
      </c>
      <c r="G1132" s="124">
        <f>VLOOKUP(B1132,A股数据库20240206!$B:$K,4,0)</f>
        <v>0</v>
      </c>
      <c r="H1132" s="124">
        <f>VLOOKUP(B1132,A股数据库20240206!$B:$K,5,0)</f>
        <v>0</v>
      </c>
      <c r="I1132" s="104" t="str">
        <f>VLOOKUP(B1132,A股数据库20240206!$B:$K,6,0)</f>
        <v>计算机</v>
      </c>
      <c r="J1132" s="104" t="str">
        <f>VLOOKUP(B1132,A股数据库20240206!$B:$K,7,0)</f>
        <v>军工</v>
      </c>
      <c r="K1132" s="104">
        <f>VLOOKUP(B1132,A股数据库20240206!$B:$K,8,0)</f>
        <v>0</v>
      </c>
      <c r="L1132" s="124">
        <f>VLOOKUP(B1132,A股数据库20240206!$B:$K,9,0)</f>
        <v>0</v>
      </c>
      <c r="M1132" s="124">
        <f>VLOOKUP(B1132,A股数据库20240206!$B:$K,10,0)</f>
        <v>0</v>
      </c>
    </row>
    <row r="1133" spans="1:13" ht="18" customHeight="1" x14ac:dyDescent="0.15">
      <c r="A1133" s="120" t="s">
        <v>11444</v>
      </c>
      <c r="B1133" s="121" t="s">
        <v>2442</v>
      </c>
      <c r="C1133" s="122">
        <v>75.3</v>
      </c>
      <c r="D1133" s="123">
        <v>79.430000000000007</v>
      </c>
      <c r="E1133" s="104" t="str">
        <f>VLOOKUP(B1133,A股数据库20240206!$B:$K,2,0)</f>
        <v>大科技</v>
      </c>
      <c r="F1133" s="104">
        <f>VLOOKUP(B1133,A股数据库20240206!$B:$K,3,0)</f>
        <v>0</v>
      </c>
      <c r="G1133" s="124">
        <f>VLOOKUP(B1133,A股数据库20240206!$B:$K,4,0)</f>
        <v>0</v>
      </c>
      <c r="H1133" s="124">
        <f>VLOOKUP(B1133,A股数据库20240206!$B:$K,5,0)</f>
        <v>0</v>
      </c>
      <c r="I1133" s="104" t="str">
        <f>VLOOKUP(B1133,A股数据库20240206!$B:$K,6,0)</f>
        <v>电子</v>
      </c>
      <c r="J1133" s="104">
        <f>VLOOKUP(B1133,A股数据库20240206!$B:$K,7,0)</f>
        <v>0</v>
      </c>
      <c r="K1133" s="104">
        <f>VLOOKUP(B1133,A股数据库20240206!$B:$K,8,0)</f>
        <v>0</v>
      </c>
      <c r="L1133" s="124">
        <f>VLOOKUP(B1133,A股数据库20240206!$B:$K,9,0)</f>
        <v>0</v>
      </c>
      <c r="M1133" s="124">
        <f>VLOOKUP(B1133,A股数据库20240206!$B:$K,10,0)</f>
        <v>0</v>
      </c>
    </row>
    <row r="1134" spans="1:13" ht="18" customHeight="1" x14ac:dyDescent="0.15">
      <c r="A1134" s="120" t="s">
        <v>11445</v>
      </c>
      <c r="B1134" s="121" t="s">
        <v>8776</v>
      </c>
      <c r="C1134" s="122">
        <v>75.28</v>
      </c>
      <c r="D1134" s="123">
        <v>73.67</v>
      </c>
      <c r="E1134" s="104" t="str">
        <f>VLOOKUP(B1134,A股数据库20240206!$B:$K,2,0)</f>
        <v>大消费</v>
      </c>
      <c r="F1134" s="104">
        <f>VLOOKUP(B1134,A股数据库20240206!$B:$K,3,0)</f>
        <v>0</v>
      </c>
      <c r="G1134" s="124">
        <f>VLOOKUP(B1134,A股数据库20240206!$B:$K,4,0)</f>
        <v>0</v>
      </c>
      <c r="H1134" s="124">
        <f>VLOOKUP(B1134,A股数据库20240206!$B:$K,5,0)</f>
        <v>0</v>
      </c>
      <c r="I1134" s="104" t="str">
        <f>VLOOKUP(B1134,A股数据库20240206!$B:$K,6,0)</f>
        <v>纺织服饰</v>
      </c>
      <c r="J1134" s="104">
        <f>VLOOKUP(B1134,A股数据库20240206!$B:$K,7,0)</f>
        <v>0</v>
      </c>
      <c r="K1134" s="104">
        <f>VLOOKUP(B1134,A股数据库20240206!$B:$K,8,0)</f>
        <v>0</v>
      </c>
      <c r="L1134" s="124">
        <f>VLOOKUP(B1134,A股数据库20240206!$B:$K,9,0)</f>
        <v>0</v>
      </c>
      <c r="M1134" s="124">
        <f>VLOOKUP(B1134,A股数据库20240206!$B:$K,10,0)</f>
        <v>0</v>
      </c>
    </row>
    <row r="1135" spans="1:13" ht="18" customHeight="1" x14ac:dyDescent="0.15">
      <c r="A1135" s="120" t="s">
        <v>11446</v>
      </c>
      <c r="B1135" s="121" t="s">
        <v>8764</v>
      </c>
      <c r="C1135" s="122">
        <v>75.25</v>
      </c>
      <c r="D1135" s="123">
        <v>77.290000000000006</v>
      </c>
      <c r="E1135" s="104" t="str">
        <f>VLOOKUP(B1135,A股数据库20240206!$B:$K,2,0)</f>
        <v>大消费</v>
      </c>
      <c r="F1135" s="104">
        <f>VLOOKUP(B1135,A股数据库20240206!$B:$K,3,0)</f>
        <v>0</v>
      </c>
      <c r="G1135" s="124">
        <f>VLOOKUP(B1135,A股数据库20240206!$B:$K,4,0)</f>
        <v>0</v>
      </c>
      <c r="H1135" s="124">
        <f>VLOOKUP(B1135,A股数据库20240206!$B:$K,5,0)</f>
        <v>0</v>
      </c>
      <c r="I1135" s="104" t="str">
        <f>VLOOKUP(B1135,A股数据库20240206!$B:$K,6,0)</f>
        <v>食品饮料</v>
      </c>
      <c r="J1135" s="104">
        <f>VLOOKUP(B1135,A股数据库20240206!$B:$K,7,0)</f>
        <v>0</v>
      </c>
      <c r="K1135" s="104">
        <f>VLOOKUP(B1135,A股数据库20240206!$B:$K,8,0)</f>
        <v>0</v>
      </c>
      <c r="L1135" s="124">
        <f>VLOOKUP(B1135,A股数据库20240206!$B:$K,9,0)</f>
        <v>0</v>
      </c>
      <c r="M1135" s="124">
        <f>VLOOKUP(B1135,A股数据库20240206!$B:$K,10,0)</f>
        <v>0</v>
      </c>
    </row>
    <row r="1136" spans="1:13" ht="18" customHeight="1" x14ac:dyDescent="0.15">
      <c r="A1136" s="120" t="s">
        <v>11447</v>
      </c>
      <c r="B1136" s="121" t="s">
        <v>8816</v>
      </c>
      <c r="C1136" s="122">
        <v>75.239999999999995</v>
      </c>
      <c r="D1136" s="123">
        <v>97.62</v>
      </c>
      <c r="E1136" s="104" t="str">
        <f>VLOOKUP(B1136,A股数据库20240206!$B:$K,2,0)</f>
        <v>高端制造</v>
      </c>
      <c r="F1136" s="104">
        <f>VLOOKUP(B1136,A股数据库20240206!$B:$K,3,0)</f>
        <v>0</v>
      </c>
      <c r="G1136" s="124">
        <f>VLOOKUP(B1136,A股数据库20240206!$B:$K,4,0)</f>
        <v>0</v>
      </c>
      <c r="H1136" s="124">
        <f>VLOOKUP(B1136,A股数据库20240206!$B:$K,5,0)</f>
        <v>0</v>
      </c>
      <c r="I1136" s="104" t="str">
        <f>VLOOKUP(B1136,A股数据库20240206!$B:$K,6,0)</f>
        <v>机械</v>
      </c>
      <c r="J1136" s="104">
        <f>VLOOKUP(B1136,A股数据库20240206!$B:$K,7,0)</f>
        <v>0</v>
      </c>
      <c r="K1136" s="104">
        <f>VLOOKUP(B1136,A股数据库20240206!$B:$K,8,0)</f>
        <v>0</v>
      </c>
      <c r="L1136" s="124">
        <f>VLOOKUP(B1136,A股数据库20240206!$B:$K,9,0)</f>
        <v>0</v>
      </c>
      <c r="M1136" s="124">
        <f>VLOOKUP(B1136,A股数据库20240206!$B:$K,10,0)</f>
        <v>0</v>
      </c>
    </row>
    <row r="1137" spans="1:13" ht="18" customHeight="1" x14ac:dyDescent="0.15">
      <c r="A1137" s="120" t="s">
        <v>11448</v>
      </c>
      <c r="B1137" s="121" t="s">
        <v>6044</v>
      </c>
      <c r="C1137" s="122">
        <v>75.239999999999995</v>
      </c>
      <c r="D1137" s="123">
        <v>69.680000000000007</v>
      </c>
      <c r="E1137" s="104" t="str">
        <f>VLOOKUP(B1137,A股数据库20240206!$B:$K,2,0)</f>
        <v>运输业</v>
      </c>
      <c r="F1137" s="104">
        <f>VLOOKUP(B1137,A股数据库20240206!$B:$K,3,0)</f>
        <v>0</v>
      </c>
      <c r="G1137" s="124">
        <f>VLOOKUP(B1137,A股数据库20240206!$B:$K,4,0)</f>
        <v>0</v>
      </c>
      <c r="H1137" s="124">
        <f>VLOOKUP(B1137,A股数据库20240206!$B:$K,5,0)</f>
        <v>0</v>
      </c>
      <c r="I1137" s="104" t="str">
        <f>VLOOKUP(B1137,A股数据库20240206!$B:$K,6,0)</f>
        <v>运输业</v>
      </c>
      <c r="J1137" s="104">
        <f>VLOOKUP(B1137,A股数据库20240206!$B:$K,7,0)</f>
        <v>0</v>
      </c>
      <c r="K1137" s="104">
        <f>VLOOKUP(B1137,A股数据库20240206!$B:$K,8,0)</f>
        <v>0</v>
      </c>
      <c r="L1137" s="124">
        <f>VLOOKUP(B1137,A股数据库20240206!$B:$K,9,0)</f>
        <v>0</v>
      </c>
      <c r="M1137" s="124">
        <f>VLOOKUP(B1137,A股数据库20240206!$B:$K,10,0)</f>
        <v>0</v>
      </c>
    </row>
    <row r="1138" spans="1:13" ht="18" customHeight="1" x14ac:dyDescent="0.15">
      <c r="A1138" s="120" t="s">
        <v>11449</v>
      </c>
      <c r="B1138" s="121" t="s">
        <v>606</v>
      </c>
      <c r="C1138" s="122">
        <v>75.239999999999995</v>
      </c>
      <c r="D1138" s="123">
        <v>70.849999999999994</v>
      </c>
      <c r="E1138" s="104" t="str">
        <f>VLOOKUP(B1138,A股数据库20240206!$B:$K,2,0)</f>
        <v>周期</v>
      </c>
      <c r="F1138" s="104">
        <f>VLOOKUP(B1138,A股数据库20240206!$B:$K,3,0)</f>
        <v>0</v>
      </c>
      <c r="G1138" s="124" t="str">
        <f>VLOOKUP(B1138,A股数据库20240206!$B:$K,4,0)</f>
        <v>乡村振兴</v>
      </c>
      <c r="H1138" s="124">
        <f>VLOOKUP(B1138,A股数据库20240206!$B:$K,5,0)</f>
        <v>0</v>
      </c>
      <c r="I1138" s="104" t="str">
        <f>VLOOKUP(B1138,A股数据库20240206!$B:$K,6,0)</f>
        <v>化工</v>
      </c>
      <c r="J1138" s="104">
        <f>VLOOKUP(B1138,A股数据库20240206!$B:$K,7,0)</f>
        <v>0</v>
      </c>
      <c r="K1138" s="104">
        <f>VLOOKUP(B1138,A股数据库20240206!$B:$K,8,0)</f>
        <v>0</v>
      </c>
      <c r="L1138" s="124" t="str">
        <f>VLOOKUP(B1138,A股数据库20240206!$B:$K,9,0)</f>
        <v>乡村振兴</v>
      </c>
      <c r="M1138" s="124">
        <f>VLOOKUP(B1138,A股数据库20240206!$B:$K,10,0)</f>
        <v>0</v>
      </c>
    </row>
    <row r="1139" spans="1:13" ht="18" customHeight="1" x14ac:dyDescent="0.15">
      <c r="A1139" s="120" t="s">
        <v>11450</v>
      </c>
      <c r="B1139" s="121" t="s">
        <v>5878</v>
      </c>
      <c r="C1139" s="122">
        <v>75.239999999999995</v>
      </c>
      <c r="D1139" s="123">
        <v>63.23</v>
      </c>
      <c r="E1139" s="104" t="str">
        <f>VLOOKUP(B1139,A股数据库20240206!$B:$K,2,0)</f>
        <v>大消费</v>
      </c>
      <c r="F1139" s="104">
        <f>VLOOKUP(B1139,A股数据库20240206!$B:$K,3,0)</f>
        <v>0</v>
      </c>
      <c r="G1139" s="124">
        <f>VLOOKUP(B1139,A股数据库20240206!$B:$K,4,0)</f>
        <v>0</v>
      </c>
      <c r="H1139" s="124">
        <f>VLOOKUP(B1139,A股数据库20240206!$B:$K,5,0)</f>
        <v>0</v>
      </c>
      <c r="I1139" s="104" t="str">
        <f>VLOOKUP(B1139,A股数据库20240206!$B:$K,6,0)</f>
        <v>食品饮料</v>
      </c>
      <c r="J1139" s="104">
        <f>VLOOKUP(B1139,A股数据库20240206!$B:$K,7,0)</f>
        <v>0</v>
      </c>
      <c r="K1139" s="104">
        <f>VLOOKUP(B1139,A股数据库20240206!$B:$K,8,0)</f>
        <v>0</v>
      </c>
      <c r="L1139" s="124">
        <f>VLOOKUP(B1139,A股数据库20240206!$B:$K,9,0)</f>
        <v>0</v>
      </c>
      <c r="M1139" s="124">
        <f>VLOOKUP(B1139,A股数据库20240206!$B:$K,10,0)</f>
        <v>0</v>
      </c>
    </row>
    <row r="1140" spans="1:13" ht="18" customHeight="1" x14ac:dyDescent="0.15">
      <c r="A1140" s="120" t="s">
        <v>11451</v>
      </c>
      <c r="B1140" s="121" t="s">
        <v>7212</v>
      </c>
      <c r="C1140" s="122">
        <v>75.22</v>
      </c>
      <c r="D1140" s="123">
        <v>71.930000000000007</v>
      </c>
      <c r="E1140" s="104" t="str">
        <f>VLOOKUP(B1140,A股数据库20240206!$B:$K,2,0)</f>
        <v>公用事业</v>
      </c>
      <c r="F1140" s="104">
        <f>VLOOKUP(B1140,A股数据库20240206!$B:$K,3,0)</f>
        <v>0</v>
      </c>
      <c r="G1140" s="124" t="str">
        <f>VLOOKUP(B1140,A股数据库20240206!$B:$K,4,0)</f>
        <v>周期</v>
      </c>
      <c r="H1140" s="124">
        <f>VLOOKUP(B1140,A股数据库20240206!$B:$K,5,0)</f>
        <v>0</v>
      </c>
      <c r="I1140" s="104" t="str">
        <f>VLOOKUP(B1140,A股数据库20240206!$B:$K,6,0)</f>
        <v>油气</v>
      </c>
      <c r="J1140" s="104">
        <f>VLOOKUP(B1140,A股数据库20240206!$B:$K,7,0)</f>
        <v>0</v>
      </c>
      <c r="K1140" s="104">
        <f>VLOOKUP(B1140,A股数据库20240206!$B:$K,8,0)</f>
        <v>0</v>
      </c>
      <c r="L1140" s="124">
        <f>VLOOKUP(B1140,A股数据库20240206!$B:$K,9,0)</f>
        <v>0</v>
      </c>
      <c r="M1140" s="124">
        <f>VLOOKUP(B1140,A股数据库20240206!$B:$K,10,0)</f>
        <v>0</v>
      </c>
    </row>
    <row r="1141" spans="1:13" ht="18" customHeight="1" x14ac:dyDescent="0.15">
      <c r="A1141" s="120" t="s">
        <v>11452</v>
      </c>
      <c r="B1141" s="121" t="s">
        <v>1998</v>
      </c>
      <c r="C1141" s="122">
        <v>75.23</v>
      </c>
      <c r="D1141" s="123">
        <v>65.39</v>
      </c>
      <c r="E1141" s="104" t="str">
        <f>VLOOKUP(B1141,A股数据库20240206!$B:$K,2,0)</f>
        <v>大科技</v>
      </c>
      <c r="F1141" s="104">
        <f>VLOOKUP(B1141,A股数据库20240206!$B:$K,3,0)</f>
        <v>0</v>
      </c>
      <c r="G1141" s="124">
        <f>VLOOKUP(B1141,A股数据库20240206!$B:$K,4,0)</f>
        <v>0</v>
      </c>
      <c r="H1141" s="124">
        <f>VLOOKUP(B1141,A股数据库20240206!$B:$K,5,0)</f>
        <v>0</v>
      </c>
      <c r="I1141" s="104" t="str">
        <f>VLOOKUP(B1141,A股数据库20240206!$B:$K,6,0)</f>
        <v>传媒</v>
      </c>
      <c r="J1141" s="104">
        <f>VLOOKUP(B1141,A股数据库20240206!$B:$K,7,0)</f>
        <v>0</v>
      </c>
      <c r="K1141" s="104">
        <f>VLOOKUP(B1141,A股数据库20240206!$B:$K,8,0)</f>
        <v>0</v>
      </c>
      <c r="L1141" s="124">
        <f>VLOOKUP(B1141,A股数据库20240206!$B:$K,9,0)</f>
        <v>0</v>
      </c>
      <c r="M1141" s="124">
        <f>VLOOKUP(B1141,A股数据库20240206!$B:$K,10,0)</f>
        <v>0</v>
      </c>
    </row>
    <row r="1142" spans="1:13" ht="18" customHeight="1" x14ac:dyDescent="0.15">
      <c r="A1142" s="120" t="s">
        <v>11453</v>
      </c>
      <c r="B1142" s="121" t="s">
        <v>5920</v>
      </c>
      <c r="C1142" s="122">
        <v>75.22</v>
      </c>
      <c r="D1142" s="123">
        <v>74.25</v>
      </c>
      <c r="E1142" s="104" t="str">
        <f>VLOOKUP(B1142,A股数据库20240206!$B:$K,2,0)</f>
        <v>大消费</v>
      </c>
      <c r="F1142" s="104">
        <f>VLOOKUP(B1142,A股数据库20240206!$B:$K,3,0)</f>
        <v>0</v>
      </c>
      <c r="G1142" s="124" t="str">
        <f>VLOOKUP(B1142,A股数据库20240206!$B:$K,4,0)</f>
        <v>大科技</v>
      </c>
      <c r="H1142" s="124">
        <f>VLOOKUP(B1142,A股数据库20240206!$B:$K,5,0)</f>
        <v>0</v>
      </c>
      <c r="I1142" s="104" t="str">
        <f>VLOOKUP(B1142,A股数据库20240206!$B:$K,6,0)</f>
        <v>造纸</v>
      </c>
      <c r="J1142" s="104">
        <f>VLOOKUP(B1142,A股数据库20240206!$B:$K,7,0)</f>
        <v>0</v>
      </c>
      <c r="K1142" s="104">
        <f>VLOOKUP(B1142,A股数据库20240206!$B:$K,8,0)</f>
        <v>0</v>
      </c>
      <c r="L1142" s="124" t="str">
        <f>VLOOKUP(B1142,A股数据库20240206!$B:$K,9,0)</f>
        <v>通信</v>
      </c>
      <c r="M1142" s="124">
        <f>VLOOKUP(B1142,A股数据库20240206!$B:$K,10,0)</f>
        <v>0</v>
      </c>
    </row>
    <row r="1143" spans="1:13" ht="18" customHeight="1" x14ac:dyDescent="0.15">
      <c r="A1143" s="120" t="s">
        <v>11454</v>
      </c>
      <c r="B1143" s="121" t="s">
        <v>818</v>
      </c>
      <c r="C1143" s="122">
        <v>75.2</v>
      </c>
      <c r="D1143" s="123">
        <v>75.16</v>
      </c>
      <c r="E1143" s="104" t="str">
        <f>VLOOKUP(B1143,A股数据库20240206!$B:$K,2,0)</f>
        <v>运输业</v>
      </c>
      <c r="F1143" s="104">
        <f>VLOOKUP(B1143,A股数据库20240206!$B:$K,3,0)</f>
        <v>0</v>
      </c>
      <c r="G1143" s="124">
        <f>VLOOKUP(B1143,A股数据库20240206!$B:$K,4,0)</f>
        <v>0</v>
      </c>
      <c r="H1143" s="124">
        <f>VLOOKUP(B1143,A股数据库20240206!$B:$K,5,0)</f>
        <v>0</v>
      </c>
      <c r="I1143" s="104" t="str">
        <f>VLOOKUP(B1143,A股数据库20240206!$B:$K,6,0)</f>
        <v>运输业</v>
      </c>
      <c r="J1143" s="104">
        <f>VLOOKUP(B1143,A股数据库20240206!$B:$K,7,0)</f>
        <v>0</v>
      </c>
      <c r="K1143" s="104">
        <f>VLOOKUP(B1143,A股数据库20240206!$B:$K,8,0)</f>
        <v>0</v>
      </c>
      <c r="L1143" s="124">
        <f>VLOOKUP(B1143,A股数据库20240206!$B:$K,9,0)</f>
        <v>0</v>
      </c>
      <c r="M1143" s="124">
        <f>VLOOKUP(B1143,A股数据库20240206!$B:$K,10,0)</f>
        <v>0</v>
      </c>
    </row>
    <row r="1144" spans="1:13" ht="18" customHeight="1" x14ac:dyDescent="0.15">
      <c r="A1144" s="120" t="s">
        <v>11455</v>
      </c>
      <c r="B1144" s="121" t="s">
        <v>9923</v>
      </c>
      <c r="C1144" s="122">
        <v>75.16</v>
      </c>
      <c r="D1144" s="123">
        <v>73.3</v>
      </c>
      <c r="E1144" s="104" t="str">
        <f>VLOOKUP(B1144,A股数据库20240206!$B:$K,2,0)</f>
        <v>医药生物</v>
      </c>
      <c r="F1144" s="104">
        <f>VLOOKUP(B1144,A股数据库20240206!$B:$K,3,0)</f>
        <v>0</v>
      </c>
      <c r="G1144" s="124">
        <f>VLOOKUP(B1144,A股数据库20240206!$B:$K,4,0)</f>
        <v>0</v>
      </c>
      <c r="H1144" s="124">
        <f>VLOOKUP(B1144,A股数据库20240206!$B:$K,5,0)</f>
        <v>0</v>
      </c>
      <c r="I1144" s="104" t="str">
        <f>VLOOKUP(B1144,A股数据库20240206!$B:$K,6,0)</f>
        <v>医药生物</v>
      </c>
      <c r="J1144" s="104">
        <f>VLOOKUP(B1144,A股数据库20240206!$B:$K,7,0)</f>
        <v>0</v>
      </c>
      <c r="K1144" s="104">
        <f>VLOOKUP(B1144,A股数据库20240206!$B:$K,8,0)</f>
        <v>0</v>
      </c>
      <c r="L1144" s="124">
        <f>VLOOKUP(B1144,A股数据库20240206!$B:$K,9,0)</f>
        <v>0</v>
      </c>
      <c r="M1144" s="124">
        <f>VLOOKUP(B1144,A股数据库20240206!$B:$K,10,0)</f>
        <v>0</v>
      </c>
    </row>
    <row r="1145" spans="1:13" ht="18" customHeight="1" x14ac:dyDescent="0.15">
      <c r="A1145" s="120" t="s">
        <v>11456</v>
      </c>
      <c r="B1145" s="121" t="s">
        <v>8892</v>
      </c>
      <c r="C1145" s="122">
        <v>75.16</v>
      </c>
      <c r="D1145" s="123">
        <v>64.42</v>
      </c>
      <c r="E1145" s="104" t="str">
        <f>VLOOKUP(B1145,A股数据库20240206!$B:$K,2,0)</f>
        <v>周期</v>
      </c>
      <c r="F1145" s="104" t="str">
        <f>VLOOKUP(B1145,A股数据库20240206!$B:$K,3,0)</f>
        <v>地产基建</v>
      </c>
      <c r="G1145" s="124">
        <f>VLOOKUP(B1145,A股数据库20240206!$B:$K,4,0)</f>
        <v>0</v>
      </c>
      <c r="H1145" s="124">
        <f>VLOOKUP(B1145,A股数据库20240206!$B:$K,5,0)</f>
        <v>0</v>
      </c>
      <c r="I1145" s="104" t="str">
        <f>VLOOKUP(B1145,A股数据库20240206!$B:$K,6,0)</f>
        <v>化工</v>
      </c>
      <c r="J1145" s="104" t="str">
        <f>VLOOKUP(B1145,A股数据库20240206!$B:$K,7,0)</f>
        <v>基建</v>
      </c>
      <c r="K1145" s="104">
        <f>VLOOKUP(B1145,A股数据库20240206!$B:$K,8,0)</f>
        <v>0</v>
      </c>
      <c r="L1145" s="124">
        <f>VLOOKUP(B1145,A股数据库20240206!$B:$K,9,0)</f>
        <v>0</v>
      </c>
      <c r="M1145" s="124">
        <f>VLOOKUP(B1145,A股数据库20240206!$B:$K,10,0)</f>
        <v>0</v>
      </c>
    </row>
    <row r="1146" spans="1:13" ht="18" customHeight="1" x14ac:dyDescent="0.15">
      <c r="A1146" s="120" t="s">
        <v>11457</v>
      </c>
      <c r="B1146" s="121" t="s">
        <v>6048</v>
      </c>
      <c r="C1146" s="122">
        <v>75.14</v>
      </c>
      <c r="D1146" s="123">
        <v>60.46</v>
      </c>
      <c r="E1146" s="104" t="str">
        <f>VLOOKUP(B1146,A股数据库20240206!$B:$K,2,0)</f>
        <v>汽车产业</v>
      </c>
      <c r="F1146" s="104">
        <f>VLOOKUP(B1146,A股数据库20240206!$B:$K,3,0)</f>
        <v>0</v>
      </c>
      <c r="G1146" s="124">
        <f>VLOOKUP(B1146,A股数据库20240206!$B:$K,4,0)</f>
        <v>0</v>
      </c>
      <c r="H1146" s="124">
        <f>VLOOKUP(B1146,A股数据库20240206!$B:$K,5,0)</f>
        <v>0</v>
      </c>
      <c r="I1146" s="104" t="str">
        <f>VLOOKUP(B1146,A股数据库20240206!$B:$K,6,0)</f>
        <v>汽车产业</v>
      </c>
      <c r="J1146" s="104">
        <f>VLOOKUP(B1146,A股数据库20240206!$B:$K,7,0)</f>
        <v>0</v>
      </c>
      <c r="K1146" s="104">
        <f>VLOOKUP(B1146,A股数据库20240206!$B:$K,8,0)</f>
        <v>0</v>
      </c>
      <c r="L1146" s="124">
        <f>VLOOKUP(B1146,A股数据库20240206!$B:$K,9,0)</f>
        <v>0</v>
      </c>
      <c r="M1146" s="124">
        <f>VLOOKUP(B1146,A股数据库20240206!$B:$K,10,0)</f>
        <v>0</v>
      </c>
    </row>
    <row r="1147" spans="1:13" ht="18" customHeight="1" x14ac:dyDescent="0.15">
      <c r="A1147" s="120" t="s">
        <v>11458</v>
      </c>
      <c r="B1147" s="121" t="s">
        <v>4566</v>
      </c>
      <c r="C1147" s="122">
        <v>75.14</v>
      </c>
      <c r="D1147" s="123">
        <v>76.13</v>
      </c>
      <c r="E1147" s="104" t="str">
        <f>VLOOKUP(B1147,A股数据库20240206!$B:$K,2,0)</f>
        <v>大科技</v>
      </c>
      <c r="F1147" s="104">
        <f>VLOOKUP(B1147,A股数据库20240206!$B:$K,3,0)</f>
        <v>0</v>
      </c>
      <c r="G1147" s="124">
        <f>VLOOKUP(B1147,A股数据库20240206!$B:$K,4,0)</f>
        <v>0</v>
      </c>
      <c r="H1147" s="124">
        <f>VLOOKUP(B1147,A股数据库20240206!$B:$K,5,0)</f>
        <v>0</v>
      </c>
      <c r="I1147" s="104" t="str">
        <f>VLOOKUP(B1147,A股数据库20240206!$B:$K,6,0)</f>
        <v>传媒</v>
      </c>
      <c r="J1147" s="104">
        <f>VLOOKUP(B1147,A股数据库20240206!$B:$K,7,0)</f>
        <v>0</v>
      </c>
      <c r="K1147" s="104">
        <f>VLOOKUP(B1147,A股数据库20240206!$B:$K,8,0)</f>
        <v>0</v>
      </c>
      <c r="L1147" s="124">
        <f>VLOOKUP(B1147,A股数据库20240206!$B:$K,9,0)</f>
        <v>0</v>
      </c>
      <c r="M1147" s="124">
        <f>VLOOKUP(B1147,A股数据库20240206!$B:$K,10,0)</f>
        <v>0</v>
      </c>
    </row>
    <row r="1148" spans="1:13" ht="18" customHeight="1" x14ac:dyDescent="0.15">
      <c r="A1148" s="120" t="s">
        <v>11459</v>
      </c>
      <c r="B1148" s="121" t="s">
        <v>6834</v>
      </c>
      <c r="C1148" s="122">
        <v>75.11</v>
      </c>
      <c r="D1148" s="123">
        <v>34.61</v>
      </c>
      <c r="E1148" s="104" t="str">
        <f>VLOOKUP(B1148,A股数据库20240206!$B:$K,2,0)</f>
        <v>地产基建</v>
      </c>
      <c r="F1148" s="104">
        <f>VLOOKUP(B1148,A股数据库20240206!$B:$K,3,0)</f>
        <v>0</v>
      </c>
      <c r="G1148" s="124">
        <f>VLOOKUP(B1148,A股数据库20240206!$B:$K,4,0)</f>
        <v>0</v>
      </c>
      <c r="H1148" s="124">
        <f>VLOOKUP(B1148,A股数据库20240206!$B:$K,5,0)</f>
        <v>0</v>
      </c>
      <c r="I1148" s="104" t="str">
        <f>VLOOKUP(B1148,A股数据库20240206!$B:$K,6,0)</f>
        <v>房地产</v>
      </c>
      <c r="J1148" s="104">
        <f>VLOOKUP(B1148,A股数据库20240206!$B:$K,7,0)</f>
        <v>0</v>
      </c>
      <c r="K1148" s="104">
        <f>VLOOKUP(B1148,A股数据库20240206!$B:$K,8,0)</f>
        <v>0</v>
      </c>
      <c r="L1148" s="124">
        <f>VLOOKUP(B1148,A股数据库20240206!$B:$K,9,0)</f>
        <v>0</v>
      </c>
      <c r="M1148" s="124">
        <f>VLOOKUP(B1148,A股数据库20240206!$B:$K,10,0)</f>
        <v>0</v>
      </c>
    </row>
    <row r="1149" spans="1:13" ht="18" customHeight="1" x14ac:dyDescent="0.15">
      <c r="A1149" s="120" t="s">
        <v>11460</v>
      </c>
      <c r="B1149" s="121" t="s">
        <v>6374</v>
      </c>
      <c r="C1149" s="122">
        <v>75.099999999999994</v>
      </c>
      <c r="D1149" s="123">
        <v>70.569999999999993</v>
      </c>
      <c r="E1149" s="104" t="str">
        <f>VLOOKUP(B1149,A股数据库20240206!$B:$K,2,0)</f>
        <v>周期</v>
      </c>
      <c r="F1149" s="104">
        <f>VLOOKUP(B1149,A股数据库20240206!$B:$K,3,0)</f>
        <v>0</v>
      </c>
      <c r="G1149" s="124">
        <f>VLOOKUP(B1149,A股数据库20240206!$B:$K,4,0)</f>
        <v>0</v>
      </c>
      <c r="H1149" s="124">
        <f>VLOOKUP(B1149,A股数据库20240206!$B:$K,5,0)</f>
        <v>0</v>
      </c>
      <c r="I1149" s="104" t="str">
        <f>VLOOKUP(B1149,A股数据库20240206!$B:$K,6,0)</f>
        <v>有色金属</v>
      </c>
      <c r="J1149" s="104">
        <f>VLOOKUP(B1149,A股数据库20240206!$B:$K,7,0)</f>
        <v>0</v>
      </c>
      <c r="K1149" s="104">
        <f>VLOOKUP(B1149,A股数据库20240206!$B:$K,8,0)</f>
        <v>0</v>
      </c>
      <c r="L1149" s="124">
        <f>VLOOKUP(B1149,A股数据库20240206!$B:$K,9,0)</f>
        <v>0</v>
      </c>
      <c r="M1149" s="124">
        <f>VLOOKUP(B1149,A股数据库20240206!$B:$K,10,0)</f>
        <v>0</v>
      </c>
    </row>
    <row r="1150" spans="1:13" ht="18" customHeight="1" x14ac:dyDescent="0.15">
      <c r="A1150" s="120" t="s">
        <v>11461</v>
      </c>
      <c r="B1150" s="121" t="s">
        <v>292</v>
      </c>
      <c r="C1150" s="122">
        <v>75.099999999999994</v>
      </c>
      <c r="D1150" s="123">
        <v>54.99</v>
      </c>
      <c r="E1150" s="104" t="str">
        <f>VLOOKUP(B1150,A股数据库20240206!$B:$K,2,0)</f>
        <v>乡村振兴</v>
      </c>
      <c r="F1150" s="104">
        <f>VLOOKUP(B1150,A股数据库20240206!$B:$K,3,0)</f>
        <v>0</v>
      </c>
      <c r="G1150" s="124">
        <f>VLOOKUP(B1150,A股数据库20240206!$B:$K,4,0)</f>
        <v>0</v>
      </c>
      <c r="H1150" s="124">
        <f>VLOOKUP(B1150,A股数据库20240206!$B:$K,5,0)</f>
        <v>0</v>
      </c>
      <c r="I1150" s="104" t="str">
        <f>VLOOKUP(B1150,A股数据库20240206!$B:$K,6,0)</f>
        <v>乡村振兴</v>
      </c>
      <c r="J1150" s="104">
        <f>VLOOKUP(B1150,A股数据库20240206!$B:$K,7,0)</f>
        <v>0</v>
      </c>
      <c r="K1150" s="104">
        <f>VLOOKUP(B1150,A股数据库20240206!$B:$K,8,0)</f>
        <v>0</v>
      </c>
      <c r="L1150" s="124">
        <f>VLOOKUP(B1150,A股数据库20240206!$B:$K,9,0)</f>
        <v>0</v>
      </c>
      <c r="M1150" s="124">
        <f>VLOOKUP(B1150,A股数据库20240206!$B:$K,10,0)</f>
        <v>0</v>
      </c>
    </row>
    <row r="1151" spans="1:13" ht="18" customHeight="1" x14ac:dyDescent="0.15">
      <c r="A1151" s="120" t="s">
        <v>11462</v>
      </c>
      <c r="B1151" s="121" t="s">
        <v>576</v>
      </c>
      <c r="C1151" s="122">
        <v>75.06</v>
      </c>
      <c r="D1151" s="123">
        <v>61.5</v>
      </c>
      <c r="E1151" s="104" t="str">
        <f>VLOOKUP(B1151,A股数据库20240206!$B:$K,2,0)</f>
        <v>乡村振兴</v>
      </c>
      <c r="F1151" s="104">
        <f>VLOOKUP(B1151,A股数据库20240206!$B:$K,3,0)</f>
        <v>0</v>
      </c>
      <c r="G1151" s="124">
        <f>VLOOKUP(B1151,A股数据库20240206!$B:$K,4,0)</f>
        <v>0</v>
      </c>
      <c r="H1151" s="124">
        <f>VLOOKUP(B1151,A股数据库20240206!$B:$K,5,0)</f>
        <v>0</v>
      </c>
      <c r="I1151" s="104" t="str">
        <f>VLOOKUP(B1151,A股数据库20240206!$B:$K,6,0)</f>
        <v>乡村振兴</v>
      </c>
      <c r="J1151" s="104">
        <f>VLOOKUP(B1151,A股数据库20240206!$B:$K,7,0)</f>
        <v>0</v>
      </c>
      <c r="K1151" s="104">
        <f>VLOOKUP(B1151,A股数据库20240206!$B:$K,8,0)</f>
        <v>0</v>
      </c>
      <c r="L1151" s="124">
        <f>VLOOKUP(B1151,A股数据库20240206!$B:$K,9,0)</f>
        <v>0</v>
      </c>
      <c r="M1151" s="124">
        <f>VLOOKUP(B1151,A股数据库20240206!$B:$K,10,0)</f>
        <v>0</v>
      </c>
    </row>
    <row r="1152" spans="1:13" ht="18" customHeight="1" x14ac:dyDescent="0.15">
      <c r="A1152" s="120" t="s">
        <v>11463</v>
      </c>
      <c r="B1152" s="121" t="s">
        <v>9166</v>
      </c>
      <c r="C1152" s="122">
        <v>75.040000000000006</v>
      </c>
      <c r="D1152" s="123">
        <v>77.209999999999994</v>
      </c>
      <c r="E1152" s="104" t="str">
        <f>VLOOKUP(B1152,A股数据库20240206!$B:$K,2,0)</f>
        <v>新能源</v>
      </c>
      <c r="F1152" s="104">
        <f>VLOOKUP(B1152,A股数据库20240206!$B:$K,3,0)</f>
        <v>0</v>
      </c>
      <c r="G1152" s="124">
        <f>VLOOKUP(B1152,A股数据库20240206!$B:$K,4,0)</f>
        <v>0</v>
      </c>
      <c r="H1152" s="124">
        <f>VLOOKUP(B1152,A股数据库20240206!$B:$K,5,0)</f>
        <v>0</v>
      </c>
      <c r="I1152" s="104" t="str">
        <f>VLOOKUP(B1152,A股数据库20240206!$B:$K,6,0)</f>
        <v>电池</v>
      </c>
      <c r="J1152" s="104">
        <f>VLOOKUP(B1152,A股数据库20240206!$B:$K,7,0)</f>
        <v>0</v>
      </c>
      <c r="K1152" s="104">
        <f>VLOOKUP(B1152,A股数据库20240206!$B:$K,8,0)</f>
        <v>0</v>
      </c>
      <c r="L1152" s="124">
        <f>VLOOKUP(B1152,A股数据库20240206!$B:$K,9,0)</f>
        <v>0</v>
      </c>
      <c r="M1152" s="124">
        <f>VLOOKUP(B1152,A股数据库20240206!$B:$K,10,0)</f>
        <v>0</v>
      </c>
    </row>
    <row r="1153" spans="1:13" ht="18" customHeight="1" x14ac:dyDescent="0.15">
      <c r="A1153" s="120" t="s">
        <v>11464</v>
      </c>
      <c r="B1153" s="121" t="s">
        <v>2418</v>
      </c>
      <c r="C1153" s="122">
        <v>75.040000000000006</v>
      </c>
      <c r="D1153" s="123">
        <v>67.17</v>
      </c>
      <c r="E1153" s="104" t="str">
        <f>VLOOKUP(B1153,A股数据库20240206!$B:$K,2,0)</f>
        <v>大消费</v>
      </c>
      <c r="F1153" s="104">
        <f>VLOOKUP(B1153,A股数据库20240206!$B:$K,3,0)</f>
        <v>0</v>
      </c>
      <c r="G1153" s="124">
        <f>VLOOKUP(B1153,A股数据库20240206!$B:$K,4,0)</f>
        <v>0</v>
      </c>
      <c r="H1153" s="124">
        <f>VLOOKUP(B1153,A股数据库20240206!$B:$K,5,0)</f>
        <v>0</v>
      </c>
      <c r="I1153" s="104" t="str">
        <f>VLOOKUP(B1153,A股数据库20240206!$B:$K,6,0)</f>
        <v>家电</v>
      </c>
      <c r="J1153" s="104">
        <f>VLOOKUP(B1153,A股数据库20240206!$B:$K,7,0)</f>
        <v>0</v>
      </c>
      <c r="K1153" s="104">
        <f>VLOOKUP(B1153,A股数据库20240206!$B:$K,8,0)</f>
        <v>0</v>
      </c>
      <c r="L1153" s="124">
        <f>VLOOKUP(B1153,A股数据库20240206!$B:$K,9,0)</f>
        <v>0</v>
      </c>
      <c r="M1153" s="124">
        <f>VLOOKUP(B1153,A股数据库20240206!$B:$K,10,0)</f>
        <v>0</v>
      </c>
    </row>
    <row r="1154" spans="1:13" ht="18" customHeight="1" x14ac:dyDescent="0.15">
      <c r="A1154" s="120" t="s">
        <v>11465</v>
      </c>
      <c r="B1154" s="121" t="s">
        <v>6238</v>
      </c>
      <c r="C1154" s="122">
        <v>74.97</v>
      </c>
      <c r="D1154" s="123">
        <v>65.14</v>
      </c>
      <c r="E1154" s="104" t="str">
        <f>VLOOKUP(B1154,A股数据库20240206!$B:$K,2,0)</f>
        <v>大消费</v>
      </c>
      <c r="F1154" s="104">
        <f>VLOOKUP(B1154,A股数据库20240206!$B:$K,3,0)</f>
        <v>0</v>
      </c>
      <c r="G1154" s="124">
        <f>VLOOKUP(B1154,A股数据库20240206!$B:$K,4,0)</f>
        <v>0</v>
      </c>
      <c r="H1154" s="124">
        <f>VLOOKUP(B1154,A股数据库20240206!$B:$K,5,0)</f>
        <v>0</v>
      </c>
      <c r="I1154" s="104" t="str">
        <f>VLOOKUP(B1154,A股数据库20240206!$B:$K,6,0)</f>
        <v>食品饮料</v>
      </c>
      <c r="J1154" s="104">
        <f>VLOOKUP(B1154,A股数据库20240206!$B:$K,7,0)</f>
        <v>0</v>
      </c>
      <c r="K1154" s="104">
        <f>VLOOKUP(B1154,A股数据库20240206!$B:$K,8,0)</f>
        <v>0</v>
      </c>
      <c r="L1154" s="124">
        <f>VLOOKUP(B1154,A股数据库20240206!$B:$K,9,0)</f>
        <v>0</v>
      </c>
      <c r="M1154" s="124">
        <f>VLOOKUP(B1154,A股数据库20240206!$B:$K,10,0)</f>
        <v>0</v>
      </c>
    </row>
    <row r="1155" spans="1:13" ht="18" customHeight="1" x14ac:dyDescent="0.15">
      <c r="A1155" s="120" t="s">
        <v>11466</v>
      </c>
      <c r="B1155" s="121" t="s">
        <v>7308</v>
      </c>
      <c r="C1155" s="122">
        <v>74.930000000000007</v>
      </c>
      <c r="D1155" s="123">
        <v>91.98</v>
      </c>
      <c r="E1155" s="104" t="str">
        <f>VLOOKUP(B1155,A股数据库20240206!$B:$K,2,0)</f>
        <v>周期</v>
      </c>
      <c r="F1155" s="104">
        <f>VLOOKUP(B1155,A股数据库20240206!$B:$K,3,0)</f>
        <v>0</v>
      </c>
      <c r="G1155" s="124">
        <f>VLOOKUP(B1155,A股数据库20240206!$B:$K,4,0)</f>
        <v>0</v>
      </c>
      <c r="H1155" s="124">
        <f>VLOOKUP(B1155,A股数据库20240206!$B:$K,5,0)</f>
        <v>0</v>
      </c>
      <c r="I1155" s="104" t="str">
        <f>VLOOKUP(B1155,A股数据库20240206!$B:$K,6,0)</f>
        <v>有色金属</v>
      </c>
      <c r="J1155" s="104">
        <f>VLOOKUP(B1155,A股数据库20240206!$B:$K,7,0)</f>
        <v>0</v>
      </c>
      <c r="K1155" s="104">
        <f>VLOOKUP(B1155,A股数据库20240206!$B:$K,8,0)</f>
        <v>0</v>
      </c>
      <c r="L1155" s="124">
        <f>VLOOKUP(B1155,A股数据库20240206!$B:$K,9,0)</f>
        <v>0</v>
      </c>
      <c r="M1155" s="124">
        <f>VLOOKUP(B1155,A股数据库20240206!$B:$K,10,0)</f>
        <v>0</v>
      </c>
    </row>
    <row r="1156" spans="1:13" ht="18" customHeight="1" x14ac:dyDescent="0.15">
      <c r="A1156" s="120" t="s">
        <v>11467</v>
      </c>
      <c r="B1156" s="121" t="s">
        <v>8194</v>
      </c>
      <c r="C1156" s="122">
        <v>74.92</v>
      </c>
      <c r="D1156" s="123">
        <v>86.25</v>
      </c>
      <c r="E1156" s="104" t="str">
        <f>VLOOKUP(B1156,A股数据库20240206!$B:$K,2,0)</f>
        <v>高端制造</v>
      </c>
      <c r="F1156" s="104">
        <f>VLOOKUP(B1156,A股数据库20240206!$B:$K,3,0)</f>
        <v>0</v>
      </c>
      <c r="G1156" s="124">
        <f>VLOOKUP(B1156,A股数据库20240206!$B:$K,4,0)</f>
        <v>0</v>
      </c>
      <c r="H1156" s="124">
        <f>VLOOKUP(B1156,A股数据库20240206!$B:$K,5,0)</f>
        <v>0</v>
      </c>
      <c r="I1156" s="104" t="str">
        <f>VLOOKUP(B1156,A股数据库20240206!$B:$K,6,0)</f>
        <v>机械</v>
      </c>
      <c r="J1156" s="104">
        <f>VLOOKUP(B1156,A股数据库20240206!$B:$K,7,0)</f>
        <v>0</v>
      </c>
      <c r="K1156" s="104">
        <f>VLOOKUP(B1156,A股数据库20240206!$B:$K,8,0)</f>
        <v>0</v>
      </c>
      <c r="L1156" s="124">
        <f>VLOOKUP(B1156,A股数据库20240206!$B:$K,9,0)</f>
        <v>0</v>
      </c>
      <c r="M1156" s="124">
        <f>VLOOKUP(B1156,A股数据库20240206!$B:$K,10,0)</f>
        <v>0</v>
      </c>
    </row>
    <row r="1157" spans="1:13" ht="18" customHeight="1" x14ac:dyDescent="0.15">
      <c r="A1157" s="120" t="s">
        <v>11468</v>
      </c>
      <c r="B1157" s="121" t="s">
        <v>8946</v>
      </c>
      <c r="C1157" s="122">
        <v>74.900000000000006</v>
      </c>
      <c r="D1157" s="123">
        <v>78.47</v>
      </c>
      <c r="E1157" s="104" t="str">
        <f>VLOOKUP(B1157,A股数据库20240206!$B:$K,2,0)</f>
        <v>大消费</v>
      </c>
      <c r="F1157" s="104">
        <f>VLOOKUP(B1157,A股数据库20240206!$B:$K,3,0)</f>
        <v>0</v>
      </c>
      <c r="G1157" s="124" t="str">
        <f>VLOOKUP(B1157,A股数据库20240206!$B:$K,4,0)</f>
        <v>周期</v>
      </c>
      <c r="H1157" s="124">
        <f>VLOOKUP(B1157,A股数据库20240206!$B:$K,5,0)</f>
        <v>0</v>
      </c>
      <c r="I1157" s="104" t="str">
        <f>VLOOKUP(B1157,A股数据库20240206!$B:$K,6,0)</f>
        <v>食品饮料</v>
      </c>
      <c r="J1157" s="104">
        <f>VLOOKUP(B1157,A股数据库20240206!$B:$K,7,0)</f>
        <v>0</v>
      </c>
      <c r="K1157" s="104">
        <f>VLOOKUP(B1157,A股数据库20240206!$B:$K,8,0)</f>
        <v>0</v>
      </c>
      <c r="L1157" s="124" t="str">
        <f>VLOOKUP(B1157,A股数据库20240206!$B:$K,9,0)</f>
        <v>化工</v>
      </c>
      <c r="M1157" s="124">
        <f>VLOOKUP(B1157,A股数据库20240206!$B:$K,10,0)</f>
        <v>0</v>
      </c>
    </row>
    <row r="1158" spans="1:13" ht="18" customHeight="1" x14ac:dyDescent="0.15">
      <c r="A1158" s="120" t="s">
        <v>11469</v>
      </c>
      <c r="B1158" s="121" t="s">
        <v>7996</v>
      </c>
      <c r="C1158" s="122">
        <v>74.89</v>
      </c>
      <c r="D1158" s="123">
        <v>89.23</v>
      </c>
      <c r="E1158" s="104" t="str">
        <f>VLOOKUP(B1158,A股数据库20240206!$B:$K,2,0)</f>
        <v>大消费</v>
      </c>
      <c r="F1158" s="104">
        <f>VLOOKUP(B1158,A股数据库20240206!$B:$K,3,0)</f>
        <v>0</v>
      </c>
      <c r="G1158" s="124">
        <f>VLOOKUP(B1158,A股数据库20240206!$B:$K,4,0)</f>
        <v>0</v>
      </c>
      <c r="H1158" s="124">
        <f>VLOOKUP(B1158,A股数据库20240206!$B:$K,5,0)</f>
        <v>0</v>
      </c>
      <c r="I1158" s="104" t="str">
        <f>VLOOKUP(B1158,A股数据库20240206!$B:$K,6,0)</f>
        <v>纺织服饰</v>
      </c>
      <c r="J1158" s="104">
        <f>VLOOKUP(B1158,A股数据库20240206!$B:$K,7,0)</f>
        <v>0</v>
      </c>
      <c r="K1158" s="104">
        <f>VLOOKUP(B1158,A股数据库20240206!$B:$K,8,0)</f>
        <v>0</v>
      </c>
      <c r="L1158" s="124">
        <f>VLOOKUP(B1158,A股数据库20240206!$B:$K,9,0)</f>
        <v>0</v>
      </c>
      <c r="M1158" s="124">
        <f>VLOOKUP(B1158,A股数据库20240206!$B:$K,10,0)</f>
        <v>0</v>
      </c>
    </row>
    <row r="1159" spans="1:13" ht="18" customHeight="1" x14ac:dyDescent="0.15">
      <c r="A1159" s="120" t="s">
        <v>11470</v>
      </c>
      <c r="B1159" s="121" t="s">
        <v>6464</v>
      </c>
      <c r="C1159" s="122">
        <v>74.88</v>
      </c>
      <c r="D1159" s="123">
        <v>61.46</v>
      </c>
      <c r="E1159" s="104" t="str">
        <f>VLOOKUP(B1159,A股数据库20240206!$B:$K,2,0)</f>
        <v>新能源</v>
      </c>
      <c r="F1159" s="104">
        <f>VLOOKUP(B1159,A股数据库20240206!$B:$K,3,0)</f>
        <v>0</v>
      </c>
      <c r="G1159" s="124">
        <f>VLOOKUP(B1159,A股数据库20240206!$B:$K,4,0)</f>
        <v>0</v>
      </c>
      <c r="H1159" s="124">
        <f>VLOOKUP(B1159,A股数据库20240206!$B:$K,5,0)</f>
        <v>0</v>
      </c>
      <c r="I1159" s="104" t="str">
        <f>VLOOKUP(B1159,A股数据库20240206!$B:$K,6,0)</f>
        <v>风电</v>
      </c>
      <c r="J1159" s="104">
        <f>VLOOKUP(B1159,A股数据库20240206!$B:$K,7,0)</f>
        <v>0</v>
      </c>
      <c r="K1159" s="104">
        <f>VLOOKUP(B1159,A股数据库20240206!$B:$K,8,0)</f>
        <v>0</v>
      </c>
      <c r="L1159" s="124">
        <f>VLOOKUP(B1159,A股数据库20240206!$B:$K,9,0)</f>
        <v>0</v>
      </c>
      <c r="M1159" s="124">
        <f>VLOOKUP(B1159,A股数据库20240206!$B:$K,10,0)</f>
        <v>0</v>
      </c>
    </row>
    <row r="1160" spans="1:13" ht="18" customHeight="1" x14ac:dyDescent="0.15">
      <c r="A1160" s="120" t="s">
        <v>11471</v>
      </c>
      <c r="B1160" s="121" t="s">
        <v>9064</v>
      </c>
      <c r="C1160" s="122">
        <v>74.87</v>
      </c>
      <c r="D1160" s="123">
        <v>77.2</v>
      </c>
      <c r="E1160" s="104" t="str">
        <f>VLOOKUP(B1160,A股数据库20240206!$B:$K,2,0)</f>
        <v>高端制造</v>
      </c>
      <c r="F1160" s="104">
        <f>VLOOKUP(B1160,A股数据库20240206!$B:$K,3,0)</f>
        <v>0</v>
      </c>
      <c r="G1160" s="124">
        <f>VLOOKUP(B1160,A股数据库20240206!$B:$K,4,0)</f>
        <v>0</v>
      </c>
      <c r="H1160" s="124">
        <f>VLOOKUP(B1160,A股数据库20240206!$B:$K,5,0)</f>
        <v>0</v>
      </c>
      <c r="I1160" s="104" t="str">
        <f>VLOOKUP(B1160,A股数据库20240206!$B:$K,6,0)</f>
        <v>机械</v>
      </c>
      <c r="J1160" s="104">
        <f>VLOOKUP(B1160,A股数据库20240206!$B:$K,7,0)</f>
        <v>0</v>
      </c>
      <c r="K1160" s="104">
        <f>VLOOKUP(B1160,A股数据库20240206!$B:$K,8,0)</f>
        <v>0</v>
      </c>
      <c r="L1160" s="124">
        <f>VLOOKUP(B1160,A股数据库20240206!$B:$K,9,0)</f>
        <v>0</v>
      </c>
      <c r="M1160" s="124">
        <f>VLOOKUP(B1160,A股数据库20240206!$B:$K,10,0)</f>
        <v>0</v>
      </c>
    </row>
    <row r="1161" spans="1:13" ht="18" customHeight="1" x14ac:dyDescent="0.15">
      <c r="A1161" s="120" t="s">
        <v>11472</v>
      </c>
      <c r="B1161" s="121" t="s">
        <v>582</v>
      </c>
      <c r="C1161" s="122">
        <v>74.86</v>
      </c>
      <c r="D1161" s="123">
        <v>27.4</v>
      </c>
      <c r="E1161" s="104" t="str">
        <f>VLOOKUP(B1161,A股数据库20240206!$B:$K,2,0)</f>
        <v>周期</v>
      </c>
      <c r="F1161" s="104">
        <f>VLOOKUP(B1161,A股数据库20240206!$B:$K,3,0)</f>
        <v>0</v>
      </c>
      <c r="G1161" s="124" t="str">
        <f>VLOOKUP(B1161,A股数据库20240206!$B:$K,4,0)</f>
        <v>地产基建</v>
      </c>
      <c r="H1161" s="124">
        <f>VLOOKUP(B1161,A股数据库20240206!$B:$K,5,0)</f>
        <v>0</v>
      </c>
      <c r="I1161" s="104" t="str">
        <f>VLOOKUP(B1161,A股数据库20240206!$B:$K,6,0)</f>
        <v>钢铁</v>
      </c>
      <c r="J1161" s="104">
        <f>VLOOKUP(B1161,A股数据库20240206!$B:$K,7,0)</f>
        <v>0</v>
      </c>
      <c r="K1161" s="104">
        <f>VLOOKUP(B1161,A股数据库20240206!$B:$K,8,0)</f>
        <v>0</v>
      </c>
      <c r="L1161" s="124">
        <f>VLOOKUP(B1161,A股数据库20240206!$B:$K,9,0)</f>
        <v>0</v>
      </c>
      <c r="M1161" s="124">
        <f>VLOOKUP(B1161,A股数据库20240206!$B:$K,10,0)</f>
        <v>0</v>
      </c>
    </row>
    <row r="1162" spans="1:13" ht="18" customHeight="1" x14ac:dyDescent="0.15">
      <c r="A1162" s="120" t="s">
        <v>11473</v>
      </c>
      <c r="B1162" s="121" t="s">
        <v>9685</v>
      </c>
      <c r="C1162" s="122">
        <v>74.86</v>
      </c>
      <c r="D1162" s="123">
        <v>80.959999999999994</v>
      </c>
      <c r="E1162" s="104" t="str">
        <f>VLOOKUP(B1162,A股数据库20240206!$B:$K,2,0)</f>
        <v>高端制造</v>
      </c>
      <c r="F1162" s="104">
        <f>VLOOKUP(B1162,A股数据库20240206!$B:$K,3,0)</f>
        <v>0</v>
      </c>
      <c r="G1162" s="124">
        <f>VLOOKUP(B1162,A股数据库20240206!$B:$K,4,0)</f>
        <v>0</v>
      </c>
      <c r="H1162" s="124">
        <f>VLOOKUP(B1162,A股数据库20240206!$B:$K,5,0)</f>
        <v>0</v>
      </c>
      <c r="I1162" s="104" t="str">
        <f>VLOOKUP(B1162,A股数据库20240206!$B:$K,6,0)</f>
        <v>机械</v>
      </c>
      <c r="J1162" s="104">
        <f>VLOOKUP(B1162,A股数据库20240206!$B:$K,7,0)</f>
        <v>0</v>
      </c>
      <c r="K1162" s="104">
        <f>VLOOKUP(B1162,A股数据库20240206!$B:$K,8,0)</f>
        <v>0</v>
      </c>
      <c r="L1162" s="124">
        <f>VLOOKUP(B1162,A股数据库20240206!$B:$K,9,0)</f>
        <v>0</v>
      </c>
      <c r="M1162" s="124">
        <f>VLOOKUP(B1162,A股数据库20240206!$B:$K,10,0)</f>
        <v>0</v>
      </c>
    </row>
    <row r="1163" spans="1:13" ht="18" customHeight="1" x14ac:dyDescent="0.15">
      <c r="A1163" s="120" t="s">
        <v>11474</v>
      </c>
      <c r="B1163" s="121" t="s">
        <v>2914</v>
      </c>
      <c r="C1163" s="122">
        <v>74.849999999999994</v>
      </c>
      <c r="D1163" s="123">
        <v>57.25</v>
      </c>
      <c r="E1163" s="104" t="str">
        <f>VLOOKUP(B1163,A股数据库20240206!$B:$K,2,0)</f>
        <v>地产基建</v>
      </c>
      <c r="F1163" s="104">
        <f>VLOOKUP(B1163,A股数据库20240206!$B:$K,3,0)</f>
        <v>0</v>
      </c>
      <c r="G1163" s="124">
        <f>VLOOKUP(B1163,A股数据库20240206!$B:$K,4,0)</f>
        <v>0</v>
      </c>
      <c r="H1163" s="124">
        <f>VLOOKUP(B1163,A股数据库20240206!$B:$K,5,0)</f>
        <v>0</v>
      </c>
      <c r="I1163" s="104" t="str">
        <f>VLOOKUP(B1163,A股数据库20240206!$B:$K,6,0)</f>
        <v>基建</v>
      </c>
      <c r="J1163" s="104">
        <f>VLOOKUP(B1163,A股数据库20240206!$B:$K,7,0)</f>
        <v>0</v>
      </c>
      <c r="K1163" s="104">
        <f>VLOOKUP(B1163,A股数据库20240206!$B:$K,8,0)</f>
        <v>0</v>
      </c>
      <c r="L1163" s="124">
        <f>VLOOKUP(B1163,A股数据库20240206!$B:$K,9,0)</f>
        <v>0</v>
      </c>
      <c r="M1163" s="124">
        <f>VLOOKUP(B1163,A股数据库20240206!$B:$K,10,0)</f>
        <v>0</v>
      </c>
    </row>
    <row r="1164" spans="1:13" ht="18" customHeight="1" x14ac:dyDescent="0.15">
      <c r="A1164" s="120" t="s">
        <v>11475</v>
      </c>
      <c r="B1164" s="121" t="s">
        <v>6746</v>
      </c>
      <c r="C1164" s="122">
        <v>74.83</v>
      </c>
      <c r="D1164" s="123">
        <v>63.22</v>
      </c>
      <c r="E1164" s="104" t="str">
        <f>VLOOKUP(B1164,A股数据库20240206!$B:$K,2,0)</f>
        <v>大消费</v>
      </c>
      <c r="F1164" s="104">
        <f>VLOOKUP(B1164,A股数据库20240206!$B:$K,3,0)</f>
        <v>0</v>
      </c>
      <c r="G1164" s="124">
        <f>VLOOKUP(B1164,A股数据库20240206!$B:$K,4,0)</f>
        <v>0</v>
      </c>
      <c r="H1164" s="124">
        <f>VLOOKUP(B1164,A股数据库20240206!$B:$K,5,0)</f>
        <v>0</v>
      </c>
      <c r="I1164" s="104" t="str">
        <f>VLOOKUP(B1164,A股数据库20240206!$B:$K,6,0)</f>
        <v>商贸零售</v>
      </c>
      <c r="J1164" s="104">
        <f>VLOOKUP(B1164,A股数据库20240206!$B:$K,7,0)</f>
        <v>0</v>
      </c>
      <c r="K1164" s="104">
        <f>VLOOKUP(B1164,A股数据库20240206!$B:$K,8,0)</f>
        <v>0</v>
      </c>
      <c r="L1164" s="124">
        <f>VLOOKUP(B1164,A股数据库20240206!$B:$K,9,0)</f>
        <v>0</v>
      </c>
      <c r="M1164" s="124">
        <f>VLOOKUP(B1164,A股数据库20240206!$B:$K,10,0)</f>
        <v>0</v>
      </c>
    </row>
    <row r="1165" spans="1:13" ht="18" customHeight="1" x14ac:dyDescent="0.15">
      <c r="A1165" s="120" t="s">
        <v>11476</v>
      </c>
      <c r="B1165" s="121" t="s">
        <v>6370</v>
      </c>
      <c r="C1165" s="122">
        <v>74.819999999999993</v>
      </c>
      <c r="D1165" s="123">
        <v>81.59</v>
      </c>
      <c r="E1165" s="104" t="str">
        <f>VLOOKUP(B1165,A股数据库20240206!$B:$K,2,0)</f>
        <v>医药生物</v>
      </c>
      <c r="F1165" s="104">
        <f>VLOOKUP(B1165,A股数据库20240206!$B:$K,3,0)</f>
        <v>0</v>
      </c>
      <c r="G1165" s="124">
        <f>VLOOKUP(B1165,A股数据库20240206!$B:$K,4,0)</f>
        <v>0</v>
      </c>
      <c r="H1165" s="124">
        <f>VLOOKUP(B1165,A股数据库20240206!$B:$K,5,0)</f>
        <v>0</v>
      </c>
      <c r="I1165" s="104" t="str">
        <f>VLOOKUP(B1165,A股数据库20240206!$B:$K,6,0)</f>
        <v>医药生物</v>
      </c>
      <c r="J1165" s="104">
        <f>VLOOKUP(B1165,A股数据库20240206!$B:$K,7,0)</f>
        <v>0</v>
      </c>
      <c r="K1165" s="104">
        <f>VLOOKUP(B1165,A股数据库20240206!$B:$K,8,0)</f>
        <v>0</v>
      </c>
      <c r="L1165" s="124">
        <f>VLOOKUP(B1165,A股数据库20240206!$B:$K,9,0)</f>
        <v>0</v>
      </c>
      <c r="M1165" s="124">
        <f>VLOOKUP(B1165,A股数据库20240206!$B:$K,10,0)</f>
        <v>0</v>
      </c>
    </row>
    <row r="1166" spans="1:13" ht="18" customHeight="1" x14ac:dyDescent="0.15">
      <c r="A1166" s="120" t="s">
        <v>11477</v>
      </c>
      <c r="B1166" s="121" t="s">
        <v>6636</v>
      </c>
      <c r="C1166" s="122">
        <v>74.78</v>
      </c>
      <c r="D1166" s="123">
        <v>72.900000000000006</v>
      </c>
      <c r="E1166" s="104" t="str">
        <f>VLOOKUP(B1166,A股数据库20240206!$B:$K,2,0)</f>
        <v>大消费</v>
      </c>
      <c r="F1166" s="104">
        <f>VLOOKUP(B1166,A股数据库20240206!$B:$K,3,0)</f>
        <v>0</v>
      </c>
      <c r="G1166" s="124">
        <f>VLOOKUP(B1166,A股数据库20240206!$B:$K,4,0)</f>
        <v>0</v>
      </c>
      <c r="H1166" s="124">
        <f>VLOOKUP(B1166,A股数据库20240206!$B:$K,5,0)</f>
        <v>0</v>
      </c>
      <c r="I1166" s="104" t="str">
        <f>VLOOKUP(B1166,A股数据库20240206!$B:$K,6,0)</f>
        <v>造纸</v>
      </c>
      <c r="J1166" s="104">
        <f>VLOOKUP(B1166,A股数据库20240206!$B:$K,7,0)</f>
        <v>0</v>
      </c>
      <c r="K1166" s="104">
        <f>VLOOKUP(B1166,A股数据库20240206!$B:$K,8,0)</f>
        <v>0</v>
      </c>
      <c r="L1166" s="124">
        <f>VLOOKUP(B1166,A股数据库20240206!$B:$K,9,0)</f>
        <v>0</v>
      </c>
      <c r="M1166" s="124">
        <f>VLOOKUP(B1166,A股数据库20240206!$B:$K,10,0)</f>
        <v>0</v>
      </c>
    </row>
    <row r="1167" spans="1:13" ht="18" customHeight="1" x14ac:dyDescent="0.15">
      <c r="A1167" s="120" t="s">
        <v>11478</v>
      </c>
      <c r="B1167" s="121" t="s">
        <v>10049</v>
      </c>
      <c r="C1167" s="122">
        <v>74.760000000000005</v>
      </c>
      <c r="D1167" s="123">
        <v>71.760000000000005</v>
      </c>
      <c r="E1167" s="104" t="str">
        <f>VLOOKUP(B1167,A股数据库20240206!$B:$K,2,0)</f>
        <v>医药生物</v>
      </c>
      <c r="F1167" s="104">
        <f>VLOOKUP(B1167,A股数据库20240206!$B:$K,3,0)</f>
        <v>0</v>
      </c>
      <c r="G1167" s="124">
        <f>VLOOKUP(B1167,A股数据库20240206!$B:$K,4,0)</f>
        <v>0</v>
      </c>
      <c r="H1167" s="124">
        <f>VLOOKUP(B1167,A股数据库20240206!$B:$K,5,0)</f>
        <v>0</v>
      </c>
      <c r="I1167" s="104" t="str">
        <f>VLOOKUP(B1167,A股数据库20240206!$B:$K,6,0)</f>
        <v>医药生物</v>
      </c>
      <c r="J1167" s="104">
        <f>VLOOKUP(B1167,A股数据库20240206!$B:$K,7,0)</f>
        <v>0</v>
      </c>
      <c r="K1167" s="104">
        <f>VLOOKUP(B1167,A股数据库20240206!$B:$K,8,0)</f>
        <v>0</v>
      </c>
      <c r="L1167" s="124">
        <f>VLOOKUP(B1167,A股数据库20240206!$B:$K,9,0)</f>
        <v>0</v>
      </c>
      <c r="M1167" s="124">
        <f>VLOOKUP(B1167,A股数据库20240206!$B:$K,10,0)</f>
        <v>0</v>
      </c>
    </row>
    <row r="1168" spans="1:13" ht="18" customHeight="1" x14ac:dyDescent="0.15">
      <c r="A1168" s="120" t="s">
        <v>11479</v>
      </c>
      <c r="B1168" s="121" t="s">
        <v>6954</v>
      </c>
      <c r="C1168" s="122">
        <v>74.760000000000005</v>
      </c>
      <c r="D1168" s="123">
        <v>71.989999999999995</v>
      </c>
      <c r="E1168" s="104" t="str">
        <f>VLOOKUP(B1168,A股数据库20240206!$B:$K,2,0)</f>
        <v>运输业</v>
      </c>
      <c r="F1168" s="104">
        <f>VLOOKUP(B1168,A股数据库20240206!$B:$K,3,0)</f>
        <v>0</v>
      </c>
      <c r="G1168" s="124">
        <f>VLOOKUP(B1168,A股数据库20240206!$B:$K,4,0)</f>
        <v>0</v>
      </c>
      <c r="H1168" s="124">
        <f>VLOOKUP(B1168,A股数据库20240206!$B:$K,5,0)</f>
        <v>0</v>
      </c>
      <c r="I1168" s="104" t="str">
        <f>VLOOKUP(B1168,A股数据库20240206!$B:$K,6,0)</f>
        <v>运输业</v>
      </c>
      <c r="J1168" s="104">
        <f>VLOOKUP(B1168,A股数据库20240206!$B:$K,7,0)</f>
        <v>0</v>
      </c>
      <c r="K1168" s="104">
        <f>VLOOKUP(B1168,A股数据库20240206!$B:$K,8,0)</f>
        <v>0</v>
      </c>
      <c r="L1168" s="124">
        <f>VLOOKUP(B1168,A股数据库20240206!$B:$K,9,0)</f>
        <v>0</v>
      </c>
      <c r="M1168" s="124">
        <f>VLOOKUP(B1168,A股数据库20240206!$B:$K,10,0)</f>
        <v>0</v>
      </c>
    </row>
    <row r="1169" spans="1:13" ht="18" customHeight="1" x14ac:dyDescent="0.15">
      <c r="A1169" s="120" t="s">
        <v>11480</v>
      </c>
      <c r="B1169" s="121" t="s">
        <v>3046</v>
      </c>
      <c r="C1169" s="122">
        <v>74.760000000000005</v>
      </c>
      <c r="D1169" s="123">
        <v>65.39</v>
      </c>
      <c r="E1169" s="104" t="str">
        <f>VLOOKUP(B1169,A股数据库20240206!$B:$K,2,0)</f>
        <v>地产基建</v>
      </c>
      <c r="F1169" s="104" t="str">
        <f>VLOOKUP(B1169,A股数据库20240206!$B:$K,3,0)</f>
        <v>大消费</v>
      </c>
      <c r="G1169" s="124">
        <f>VLOOKUP(B1169,A股数据库20240206!$B:$K,4,0)</f>
        <v>0</v>
      </c>
      <c r="H1169" s="124">
        <f>VLOOKUP(B1169,A股数据库20240206!$B:$K,5,0)</f>
        <v>0</v>
      </c>
      <c r="I1169" s="104" t="str">
        <f>VLOOKUP(B1169,A股数据库20240206!$B:$K,6,0)</f>
        <v>基建</v>
      </c>
      <c r="J1169" s="104" t="str">
        <f>VLOOKUP(B1169,A股数据库20240206!$B:$K,7,0)</f>
        <v>家居用品</v>
      </c>
      <c r="K1169" s="104">
        <f>VLOOKUP(B1169,A股数据库20240206!$B:$K,8,0)</f>
        <v>0</v>
      </c>
      <c r="L1169" s="124">
        <f>VLOOKUP(B1169,A股数据库20240206!$B:$K,9,0)</f>
        <v>0</v>
      </c>
      <c r="M1169" s="124">
        <f>VLOOKUP(B1169,A股数据库20240206!$B:$K,10,0)</f>
        <v>0</v>
      </c>
    </row>
    <row r="1170" spans="1:13" ht="18" customHeight="1" x14ac:dyDescent="0.15">
      <c r="A1170" s="120" t="s">
        <v>11481</v>
      </c>
      <c r="B1170" s="121" t="s">
        <v>6194</v>
      </c>
      <c r="C1170" s="122">
        <v>74.760000000000005</v>
      </c>
      <c r="D1170" s="123">
        <v>58.46</v>
      </c>
      <c r="E1170" s="104" t="str">
        <f>VLOOKUP(B1170,A股数据库20240206!$B:$K,2,0)</f>
        <v>医药生物</v>
      </c>
      <c r="F1170" s="104">
        <f>VLOOKUP(B1170,A股数据库20240206!$B:$K,3,0)</f>
        <v>0</v>
      </c>
      <c r="G1170" s="124">
        <f>VLOOKUP(B1170,A股数据库20240206!$B:$K,4,0)</f>
        <v>0</v>
      </c>
      <c r="H1170" s="124">
        <f>VLOOKUP(B1170,A股数据库20240206!$B:$K,5,0)</f>
        <v>0</v>
      </c>
      <c r="I1170" s="104" t="str">
        <f>VLOOKUP(B1170,A股数据库20240206!$B:$K,6,0)</f>
        <v>医药生物</v>
      </c>
      <c r="J1170" s="104">
        <f>VLOOKUP(B1170,A股数据库20240206!$B:$K,7,0)</f>
        <v>0</v>
      </c>
      <c r="K1170" s="104">
        <f>VLOOKUP(B1170,A股数据库20240206!$B:$K,8,0)</f>
        <v>0</v>
      </c>
      <c r="L1170" s="124">
        <f>VLOOKUP(B1170,A股数据库20240206!$B:$K,9,0)</f>
        <v>0</v>
      </c>
      <c r="M1170" s="124">
        <f>VLOOKUP(B1170,A股数据库20240206!$B:$K,10,0)</f>
        <v>0</v>
      </c>
    </row>
    <row r="1171" spans="1:13" ht="18" customHeight="1" x14ac:dyDescent="0.15">
      <c r="A1171" s="120" t="s">
        <v>11482</v>
      </c>
      <c r="B1171" s="121" t="s">
        <v>1244</v>
      </c>
      <c r="C1171" s="122">
        <v>74.739999999999995</v>
      </c>
      <c r="D1171" s="123">
        <v>68.48</v>
      </c>
      <c r="E1171" s="104" t="str">
        <f>VLOOKUP(B1171,A股数据库20240206!$B:$K,2,0)</f>
        <v>新能源</v>
      </c>
      <c r="F1171" s="104" t="str">
        <f>VLOOKUP(B1171,A股数据库20240206!$B:$K,3,0)</f>
        <v>周期</v>
      </c>
      <c r="G1171" s="124">
        <f>VLOOKUP(B1171,A股数据库20240206!$B:$K,4,0)</f>
        <v>0</v>
      </c>
      <c r="H1171" s="124">
        <f>VLOOKUP(B1171,A股数据库20240206!$B:$K,5,0)</f>
        <v>0</v>
      </c>
      <c r="I1171" s="104" t="str">
        <f>VLOOKUP(B1171,A股数据库20240206!$B:$K,6,0)</f>
        <v>光伏</v>
      </c>
      <c r="J1171" s="104" t="str">
        <f>VLOOKUP(B1171,A股数据库20240206!$B:$K,7,0)</f>
        <v>稀土永磁</v>
      </c>
      <c r="K1171" s="104">
        <f>VLOOKUP(B1171,A股数据库20240206!$B:$K,8,0)</f>
        <v>0</v>
      </c>
      <c r="L1171" s="124">
        <f>VLOOKUP(B1171,A股数据库20240206!$B:$K,9,0)</f>
        <v>0</v>
      </c>
      <c r="M1171" s="124">
        <f>VLOOKUP(B1171,A股数据库20240206!$B:$K,10,0)</f>
        <v>0</v>
      </c>
    </row>
    <row r="1172" spans="1:13" ht="18" customHeight="1" x14ac:dyDescent="0.15">
      <c r="A1172" s="120" t="s">
        <v>11483</v>
      </c>
      <c r="B1172" s="121" t="s">
        <v>4734</v>
      </c>
      <c r="C1172" s="122">
        <v>74.73</v>
      </c>
      <c r="D1172" s="123">
        <v>73.86</v>
      </c>
      <c r="E1172" s="104" t="str">
        <f>VLOOKUP(B1172,A股数据库20240206!$B:$K,2,0)</f>
        <v>大消费</v>
      </c>
      <c r="F1172" s="104">
        <f>VLOOKUP(B1172,A股数据库20240206!$B:$K,3,0)</f>
        <v>0</v>
      </c>
      <c r="G1172" s="124">
        <f>VLOOKUP(B1172,A股数据库20240206!$B:$K,4,0)</f>
        <v>0</v>
      </c>
      <c r="H1172" s="124">
        <f>VLOOKUP(B1172,A股数据库20240206!$B:$K,5,0)</f>
        <v>0</v>
      </c>
      <c r="I1172" s="104" t="str">
        <f>VLOOKUP(B1172,A股数据库20240206!$B:$K,6,0)</f>
        <v>美容护理</v>
      </c>
      <c r="J1172" s="104">
        <f>VLOOKUP(B1172,A股数据库20240206!$B:$K,7,0)</f>
        <v>0</v>
      </c>
      <c r="K1172" s="104">
        <f>VLOOKUP(B1172,A股数据库20240206!$B:$K,8,0)</f>
        <v>0</v>
      </c>
      <c r="L1172" s="124">
        <f>VLOOKUP(B1172,A股数据库20240206!$B:$K,9,0)</f>
        <v>0</v>
      </c>
      <c r="M1172" s="124">
        <f>VLOOKUP(B1172,A股数据库20240206!$B:$K,10,0)</f>
        <v>0</v>
      </c>
    </row>
    <row r="1173" spans="1:13" ht="18" customHeight="1" x14ac:dyDescent="0.15">
      <c r="A1173" s="120" t="s">
        <v>11484</v>
      </c>
      <c r="B1173" s="121" t="s">
        <v>4492</v>
      </c>
      <c r="C1173" s="122">
        <v>74.72</v>
      </c>
      <c r="D1173" s="123">
        <v>76.930000000000007</v>
      </c>
      <c r="E1173" s="104" t="str">
        <f>VLOOKUP(B1173,A股数据库20240206!$B:$K,2,0)</f>
        <v>大消费</v>
      </c>
      <c r="F1173" s="104" t="str">
        <f>VLOOKUP(B1173,A股数据库20240206!$B:$K,3,0)</f>
        <v>地产基建</v>
      </c>
      <c r="G1173" s="124">
        <f>VLOOKUP(B1173,A股数据库20240206!$B:$K,4,0)</f>
        <v>0</v>
      </c>
      <c r="H1173" s="124">
        <f>VLOOKUP(B1173,A股数据库20240206!$B:$K,5,0)</f>
        <v>0</v>
      </c>
      <c r="I1173" s="104" t="str">
        <f>VLOOKUP(B1173,A股数据库20240206!$B:$K,6,0)</f>
        <v>家居用品</v>
      </c>
      <c r="J1173" s="104" t="str">
        <f>VLOOKUP(B1173,A股数据库20240206!$B:$K,7,0)</f>
        <v>基建</v>
      </c>
      <c r="K1173" s="104" t="str">
        <f>VLOOKUP(B1173,A股数据库20240206!$B:$K,8,0)</f>
        <v>电商</v>
      </c>
      <c r="L1173" s="124">
        <f>VLOOKUP(B1173,A股数据库20240206!$B:$K,9,0)</f>
        <v>0</v>
      </c>
      <c r="M1173" s="124">
        <f>VLOOKUP(B1173,A股数据库20240206!$B:$K,10,0)</f>
        <v>0</v>
      </c>
    </row>
    <row r="1174" spans="1:13" ht="18" customHeight="1" x14ac:dyDescent="0.15">
      <c r="A1174" s="120" t="s">
        <v>11485</v>
      </c>
      <c r="B1174" s="121" t="s">
        <v>8226</v>
      </c>
      <c r="C1174" s="122">
        <v>74.69</v>
      </c>
      <c r="D1174" s="123">
        <v>73.55</v>
      </c>
      <c r="E1174" s="104" t="str">
        <f>VLOOKUP(B1174,A股数据库20240206!$B:$K,2,0)</f>
        <v>大金融</v>
      </c>
      <c r="F1174" s="104" t="str">
        <f>VLOOKUP(B1174,A股数据库20240206!$B:$K,3,0)</f>
        <v>地产基建</v>
      </c>
      <c r="G1174" s="124">
        <f>VLOOKUP(B1174,A股数据库20240206!$B:$K,4,0)</f>
        <v>0</v>
      </c>
      <c r="H1174" s="124">
        <f>VLOOKUP(B1174,A股数据库20240206!$B:$K,5,0)</f>
        <v>0</v>
      </c>
      <c r="I1174" s="104" t="str">
        <f>VLOOKUP(B1174,A股数据库20240206!$B:$K,6,0)</f>
        <v>大金融</v>
      </c>
      <c r="J1174" s="104" t="str">
        <f>VLOOKUP(B1174,A股数据库20240206!$B:$K,7,0)</f>
        <v>基建</v>
      </c>
      <c r="K1174" s="104">
        <f>VLOOKUP(B1174,A股数据库20240206!$B:$K,8,0)</f>
        <v>0</v>
      </c>
      <c r="L1174" s="124">
        <f>VLOOKUP(B1174,A股数据库20240206!$B:$K,9,0)</f>
        <v>0</v>
      </c>
      <c r="M1174" s="124">
        <f>VLOOKUP(B1174,A股数据库20240206!$B:$K,10,0)</f>
        <v>0</v>
      </c>
    </row>
    <row r="1175" spans="1:13" ht="18" customHeight="1" x14ac:dyDescent="0.15">
      <c r="A1175" s="120" t="s">
        <v>11486</v>
      </c>
      <c r="B1175" s="121" t="s">
        <v>2808</v>
      </c>
      <c r="C1175" s="122">
        <v>74.680000000000007</v>
      </c>
      <c r="D1175" s="123">
        <v>60.43</v>
      </c>
      <c r="E1175" s="104" t="str">
        <f>VLOOKUP(B1175,A股数据库20240206!$B:$K,2,0)</f>
        <v>地产基建</v>
      </c>
      <c r="F1175" s="104">
        <f>VLOOKUP(B1175,A股数据库20240206!$B:$K,3,0)</f>
        <v>0</v>
      </c>
      <c r="G1175" s="124">
        <f>VLOOKUP(B1175,A股数据库20240206!$B:$K,4,0)</f>
        <v>0</v>
      </c>
      <c r="H1175" s="124">
        <f>VLOOKUP(B1175,A股数据库20240206!$B:$K,5,0)</f>
        <v>0</v>
      </c>
      <c r="I1175" s="104" t="str">
        <f>VLOOKUP(B1175,A股数据库20240206!$B:$K,6,0)</f>
        <v>基建</v>
      </c>
      <c r="J1175" s="104">
        <f>VLOOKUP(B1175,A股数据库20240206!$B:$K,7,0)</f>
        <v>0</v>
      </c>
      <c r="K1175" s="104">
        <f>VLOOKUP(B1175,A股数据库20240206!$B:$K,8,0)</f>
        <v>0</v>
      </c>
      <c r="L1175" s="124">
        <f>VLOOKUP(B1175,A股数据库20240206!$B:$K,9,0)</f>
        <v>0</v>
      </c>
      <c r="M1175" s="124">
        <f>VLOOKUP(B1175,A股数据库20240206!$B:$K,10,0)</f>
        <v>0</v>
      </c>
    </row>
    <row r="1176" spans="1:13" ht="18" customHeight="1" x14ac:dyDescent="0.15">
      <c r="A1176" s="120" t="s">
        <v>11487</v>
      </c>
      <c r="B1176" s="121" t="s">
        <v>1952</v>
      </c>
      <c r="C1176" s="122">
        <v>74.67</v>
      </c>
      <c r="D1176" s="123">
        <v>87.94</v>
      </c>
      <c r="E1176" s="104" t="str">
        <f>VLOOKUP(B1176,A股数据库20240206!$B:$K,2,0)</f>
        <v>医药生物</v>
      </c>
      <c r="F1176" s="104">
        <f>VLOOKUP(B1176,A股数据库20240206!$B:$K,3,0)</f>
        <v>0</v>
      </c>
      <c r="G1176" s="124">
        <f>VLOOKUP(B1176,A股数据库20240206!$B:$K,4,0)</f>
        <v>0</v>
      </c>
      <c r="H1176" s="124">
        <f>VLOOKUP(B1176,A股数据库20240206!$B:$K,5,0)</f>
        <v>0</v>
      </c>
      <c r="I1176" s="104" t="str">
        <f>VLOOKUP(B1176,A股数据库20240206!$B:$K,6,0)</f>
        <v>医药生物</v>
      </c>
      <c r="J1176" s="104">
        <f>VLOOKUP(B1176,A股数据库20240206!$B:$K,7,0)</f>
        <v>0</v>
      </c>
      <c r="K1176" s="104">
        <f>VLOOKUP(B1176,A股数据库20240206!$B:$K,8,0)</f>
        <v>0</v>
      </c>
      <c r="L1176" s="124">
        <f>VLOOKUP(B1176,A股数据库20240206!$B:$K,9,0)</f>
        <v>0</v>
      </c>
      <c r="M1176" s="124">
        <f>VLOOKUP(B1176,A股数据库20240206!$B:$K,10,0)</f>
        <v>0</v>
      </c>
    </row>
    <row r="1177" spans="1:13" ht="18" customHeight="1" x14ac:dyDescent="0.15">
      <c r="A1177" s="120" t="s">
        <v>11488</v>
      </c>
      <c r="B1177" s="121" t="s">
        <v>1946</v>
      </c>
      <c r="C1177" s="122">
        <v>74.62</v>
      </c>
      <c r="D1177" s="123">
        <v>55.35</v>
      </c>
      <c r="E1177" s="104" t="str">
        <f>VLOOKUP(B1177,A股数据库20240206!$B:$K,2,0)</f>
        <v>大消费</v>
      </c>
      <c r="F1177" s="104">
        <f>VLOOKUP(B1177,A股数据库20240206!$B:$K,3,0)</f>
        <v>0</v>
      </c>
      <c r="G1177" s="124">
        <f>VLOOKUP(B1177,A股数据库20240206!$B:$K,4,0)</f>
        <v>0</v>
      </c>
      <c r="H1177" s="124">
        <f>VLOOKUP(B1177,A股数据库20240206!$B:$K,5,0)</f>
        <v>0</v>
      </c>
      <c r="I1177" s="104" t="str">
        <f>VLOOKUP(B1177,A股数据库20240206!$B:$K,6,0)</f>
        <v>商贸零售</v>
      </c>
      <c r="J1177" s="104" t="str">
        <f>VLOOKUP(B1177,A股数据库20240206!$B:$K,7,0)</f>
        <v>食品饮料</v>
      </c>
      <c r="K1177" s="104">
        <f>VLOOKUP(B1177,A股数据库20240206!$B:$K,8,0)</f>
        <v>0</v>
      </c>
      <c r="L1177" s="124">
        <f>VLOOKUP(B1177,A股数据库20240206!$B:$K,9,0)</f>
        <v>0</v>
      </c>
      <c r="M1177" s="124">
        <f>VLOOKUP(B1177,A股数据库20240206!$B:$K,10,0)</f>
        <v>0</v>
      </c>
    </row>
    <row r="1178" spans="1:13" ht="18" hidden="1" customHeight="1" x14ac:dyDescent="0.15">
      <c r="A1178" s="120" t="s">
        <v>11489</v>
      </c>
      <c r="B1178" s="121" t="s">
        <v>11490</v>
      </c>
      <c r="C1178" s="122">
        <v>74.58</v>
      </c>
      <c r="D1178" s="123">
        <v>48.7</v>
      </c>
      <c r="E1178" s="104" t="e">
        <f>VLOOKUP(B1178,A股数据库20240206!$B:$K,2,0)</f>
        <v>#N/A</v>
      </c>
      <c r="F1178" s="104" t="e">
        <f>VLOOKUP(B1178,A股数据库20240206!$B:$K,3,0)</f>
        <v>#N/A</v>
      </c>
      <c r="G1178" s="124" t="e">
        <f>VLOOKUP(B1178,A股数据库20240206!$B:$K,4,0)</f>
        <v>#N/A</v>
      </c>
      <c r="H1178" s="124" t="e">
        <f>VLOOKUP(B1178,A股数据库20240206!$B:$K,5,0)</f>
        <v>#N/A</v>
      </c>
      <c r="I1178" s="104" t="e">
        <f>VLOOKUP(B1178,A股数据库20240206!$B:$K,6,0)</f>
        <v>#N/A</v>
      </c>
      <c r="J1178" s="104" t="e">
        <f>VLOOKUP(B1178,A股数据库20240206!$B:$K,7,0)</f>
        <v>#N/A</v>
      </c>
      <c r="K1178" s="104" t="e">
        <f>VLOOKUP(B1178,A股数据库20240206!$B:$K,8,0)</f>
        <v>#N/A</v>
      </c>
      <c r="L1178" s="124" t="e">
        <f>VLOOKUP(B1178,A股数据库20240206!$B:$K,9,0)</f>
        <v>#N/A</v>
      </c>
      <c r="M1178" s="124" t="e">
        <f>VLOOKUP(B1178,A股数据库20240206!$B:$K,10,0)</f>
        <v>#N/A</v>
      </c>
    </row>
    <row r="1179" spans="1:13" ht="18" customHeight="1" x14ac:dyDescent="0.15">
      <c r="A1179" s="120" t="s">
        <v>11491</v>
      </c>
      <c r="B1179" s="121" t="s">
        <v>8074</v>
      </c>
      <c r="C1179" s="122">
        <v>74.55</v>
      </c>
      <c r="D1179" s="123">
        <v>76.010000000000005</v>
      </c>
      <c r="E1179" s="104" t="str">
        <f>VLOOKUP(B1179,A股数据库20240206!$B:$K,2,0)</f>
        <v>运输业</v>
      </c>
      <c r="F1179" s="104">
        <f>VLOOKUP(B1179,A股数据库20240206!$B:$K,3,0)</f>
        <v>0</v>
      </c>
      <c r="G1179" s="124">
        <f>VLOOKUP(B1179,A股数据库20240206!$B:$K,4,0)</f>
        <v>0</v>
      </c>
      <c r="H1179" s="124">
        <f>VLOOKUP(B1179,A股数据库20240206!$B:$K,5,0)</f>
        <v>0</v>
      </c>
      <c r="I1179" s="104" t="str">
        <f>VLOOKUP(B1179,A股数据库20240206!$B:$K,6,0)</f>
        <v>运输业</v>
      </c>
      <c r="J1179" s="104">
        <f>VLOOKUP(B1179,A股数据库20240206!$B:$K,7,0)</f>
        <v>0</v>
      </c>
      <c r="K1179" s="104">
        <f>VLOOKUP(B1179,A股数据库20240206!$B:$K,8,0)</f>
        <v>0</v>
      </c>
      <c r="L1179" s="124">
        <f>VLOOKUP(B1179,A股数据库20240206!$B:$K,9,0)</f>
        <v>0</v>
      </c>
      <c r="M1179" s="124">
        <f>VLOOKUP(B1179,A股数据库20240206!$B:$K,10,0)</f>
        <v>0</v>
      </c>
    </row>
    <row r="1180" spans="1:13" ht="18" customHeight="1" x14ac:dyDescent="0.15">
      <c r="A1180" s="120" t="s">
        <v>11492</v>
      </c>
      <c r="B1180" s="121" t="s">
        <v>1942</v>
      </c>
      <c r="C1180" s="122">
        <v>74.55</v>
      </c>
      <c r="D1180" s="123">
        <v>78.63</v>
      </c>
      <c r="E1180" s="104" t="str">
        <f>VLOOKUP(B1180,A股数据库20240206!$B:$K,2,0)</f>
        <v>大消费</v>
      </c>
      <c r="F1180" s="104">
        <f>VLOOKUP(B1180,A股数据库20240206!$B:$K,3,0)</f>
        <v>0</v>
      </c>
      <c r="G1180" s="124">
        <f>VLOOKUP(B1180,A股数据库20240206!$B:$K,4,0)</f>
        <v>0</v>
      </c>
      <c r="H1180" s="124">
        <f>VLOOKUP(B1180,A股数据库20240206!$B:$K,5,0)</f>
        <v>0</v>
      </c>
      <c r="I1180" s="104" t="str">
        <f>VLOOKUP(B1180,A股数据库20240206!$B:$K,6,0)</f>
        <v>烟草</v>
      </c>
      <c r="J1180" s="104">
        <f>VLOOKUP(B1180,A股数据库20240206!$B:$K,7,0)</f>
        <v>0</v>
      </c>
      <c r="K1180" s="104">
        <f>VLOOKUP(B1180,A股数据库20240206!$B:$K,8,0)</f>
        <v>0</v>
      </c>
      <c r="L1180" s="124">
        <f>VLOOKUP(B1180,A股数据库20240206!$B:$K,9,0)</f>
        <v>0</v>
      </c>
      <c r="M1180" s="124">
        <f>VLOOKUP(B1180,A股数据库20240206!$B:$K,10,0)</f>
        <v>0</v>
      </c>
    </row>
    <row r="1181" spans="1:13" ht="18" customHeight="1" x14ac:dyDescent="0.15">
      <c r="A1181" s="120" t="s">
        <v>11493</v>
      </c>
      <c r="B1181" s="121" t="s">
        <v>7432</v>
      </c>
      <c r="C1181" s="122">
        <v>74.540000000000006</v>
      </c>
      <c r="D1181" s="123">
        <v>82.5</v>
      </c>
      <c r="E1181" s="104" t="str">
        <f>VLOOKUP(B1181,A股数据库20240206!$B:$K,2,0)</f>
        <v>周期</v>
      </c>
      <c r="F1181" s="104" t="str">
        <f>VLOOKUP(B1181,A股数据库20240206!$B:$K,3,0)</f>
        <v>新能源</v>
      </c>
      <c r="G1181" s="124">
        <f>VLOOKUP(B1181,A股数据库20240206!$B:$K,4,0)</f>
        <v>0</v>
      </c>
      <c r="H1181" s="124">
        <f>VLOOKUP(B1181,A股数据库20240206!$B:$K,5,0)</f>
        <v>0</v>
      </c>
      <c r="I1181" s="104" t="str">
        <f>VLOOKUP(B1181,A股数据库20240206!$B:$K,6,0)</f>
        <v>有色金属</v>
      </c>
      <c r="J1181" s="104" t="str">
        <f>VLOOKUP(B1181,A股数据库20240206!$B:$K,7,0)</f>
        <v>光伏</v>
      </c>
      <c r="K1181" s="104">
        <f>VLOOKUP(B1181,A股数据库20240206!$B:$K,8,0)</f>
        <v>0</v>
      </c>
      <c r="L1181" s="124">
        <f>VLOOKUP(B1181,A股数据库20240206!$B:$K,9,0)</f>
        <v>0</v>
      </c>
      <c r="M1181" s="124">
        <f>VLOOKUP(B1181,A股数据库20240206!$B:$K,10,0)</f>
        <v>0</v>
      </c>
    </row>
    <row r="1182" spans="1:13" ht="18" customHeight="1" x14ac:dyDescent="0.15">
      <c r="A1182" s="120" t="s">
        <v>11494</v>
      </c>
      <c r="B1182" s="121" t="s">
        <v>472</v>
      </c>
      <c r="C1182" s="122">
        <v>74.489999999999995</v>
      </c>
      <c r="D1182" s="123">
        <v>76.400000000000006</v>
      </c>
      <c r="E1182" s="104" t="str">
        <f>VLOOKUP(B1182,A股数据库20240206!$B:$K,2,0)</f>
        <v>周期</v>
      </c>
      <c r="F1182" s="104" t="str">
        <f>VLOOKUP(B1182,A股数据库20240206!$B:$K,3,0)</f>
        <v>新能源</v>
      </c>
      <c r="G1182" s="124">
        <f>VLOOKUP(B1182,A股数据库20240206!$B:$K,4,0)</f>
        <v>0</v>
      </c>
      <c r="H1182" s="124">
        <f>VLOOKUP(B1182,A股数据库20240206!$B:$K,5,0)</f>
        <v>0</v>
      </c>
      <c r="I1182" s="104" t="str">
        <f>VLOOKUP(B1182,A股数据库20240206!$B:$K,6,0)</f>
        <v>钢铁</v>
      </c>
      <c r="J1182" s="104" t="str">
        <f>VLOOKUP(B1182,A股数据库20240206!$B:$K,7,0)</f>
        <v>电池</v>
      </c>
      <c r="K1182" s="104">
        <f>VLOOKUP(B1182,A股数据库20240206!$B:$K,8,0)</f>
        <v>0</v>
      </c>
      <c r="L1182" s="124">
        <f>VLOOKUP(B1182,A股数据库20240206!$B:$K,9,0)</f>
        <v>0</v>
      </c>
      <c r="M1182" s="124">
        <f>VLOOKUP(B1182,A股数据库20240206!$B:$K,10,0)</f>
        <v>0</v>
      </c>
    </row>
    <row r="1183" spans="1:13" ht="18" customHeight="1" x14ac:dyDescent="0.15">
      <c r="A1183" s="120" t="s">
        <v>11495</v>
      </c>
      <c r="B1183" s="121" t="s">
        <v>1804</v>
      </c>
      <c r="C1183" s="122">
        <v>74.44</v>
      </c>
      <c r="D1183" s="123">
        <v>68.430000000000007</v>
      </c>
      <c r="E1183" s="104" t="str">
        <f>VLOOKUP(B1183,A股数据库20240206!$B:$K,2,0)</f>
        <v>大消费</v>
      </c>
      <c r="F1183" s="104">
        <f>VLOOKUP(B1183,A股数据库20240206!$B:$K,3,0)</f>
        <v>0</v>
      </c>
      <c r="G1183" s="124">
        <f>VLOOKUP(B1183,A股数据库20240206!$B:$K,4,0)</f>
        <v>0</v>
      </c>
      <c r="H1183" s="124">
        <f>VLOOKUP(B1183,A股数据库20240206!$B:$K,5,0)</f>
        <v>0</v>
      </c>
      <c r="I1183" s="104" t="str">
        <f>VLOOKUP(B1183,A股数据库20240206!$B:$K,6,0)</f>
        <v>饰品</v>
      </c>
      <c r="J1183" s="104">
        <f>VLOOKUP(B1183,A股数据库20240206!$B:$K,7,0)</f>
        <v>0</v>
      </c>
      <c r="K1183" s="104">
        <f>VLOOKUP(B1183,A股数据库20240206!$B:$K,8,0)</f>
        <v>0</v>
      </c>
      <c r="L1183" s="124">
        <f>VLOOKUP(B1183,A股数据库20240206!$B:$K,9,0)</f>
        <v>0</v>
      </c>
      <c r="M1183" s="124">
        <f>VLOOKUP(B1183,A股数据库20240206!$B:$K,10,0)</f>
        <v>0</v>
      </c>
    </row>
    <row r="1184" spans="1:13" ht="18" customHeight="1" x14ac:dyDescent="0.15">
      <c r="A1184" s="120" t="s">
        <v>11496</v>
      </c>
      <c r="B1184" s="121" t="s">
        <v>9367</v>
      </c>
      <c r="C1184" s="122">
        <v>74.430000000000007</v>
      </c>
      <c r="D1184" s="123">
        <v>56.96</v>
      </c>
      <c r="E1184" s="104" t="str">
        <f>VLOOKUP(B1184,A股数据库20240206!$B:$K,2,0)</f>
        <v>地产基建</v>
      </c>
      <c r="F1184" s="104" t="str">
        <f>VLOOKUP(B1184,A股数据库20240206!$B:$K,3,0)</f>
        <v>军工</v>
      </c>
      <c r="G1184" s="124">
        <f>VLOOKUP(B1184,A股数据库20240206!$B:$K,4,0)</f>
        <v>0</v>
      </c>
      <c r="H1184" s="124">
        <f>VLOOKUP(B1184,A股数据库20240206!$B:$K,5,0)</f>
        <v>0</v>
      </c>
      <c r="I1184" s="104" t="str">
        <f>VLOOKUP(B1184,A股数据库20240206!$B:$K,6,0)</f>
        <v>基建</v>
      </c>
      <c r="J1184" s="104" t="str">
        <f>VLOOKUP(B1184,A股数据库20240206!$B:$K,7,0)</f>
        <v>军工</v>
      </c>
      <c r="K1184" s="104">
        <f>VLOOKUP(B1184,A股数据库20240206!$B:$K,8,0)</f>
        <v>0</v>
      </c>
      <c r="L1184" s="124">
        <f>VLOOKUP(B1184,A股数据库20240206!$B:$K,9,0)</f>
        <v>0</v>
      </c>
      <c r="M1184" s="124">
        <f>VLOOKUP(B1184,A股数据库20240206!$B:$K,10,0)</f>
        <v>0</v>
      </c>
    </row>
    <row r="1185" spans="1:13" ht="18" customHeight="1" x14ac:dyDescent="0.15">
      <c r="A1185" s="120" t="s">
        <v>11497</v>
      </c>
      <c r="B1185" s="121" t="s">
        <v>4954</v>
      </c>
      <c r="C1185" s="122">
        <v>74.41</v>
      </c>
      <c r="D1185" s="123">
        <v>67.959999999999994</v>
      </c>
      <c r="E1185" s="104" t="str">
        <f>VLOOKUP(B1185,A股数据库20240206!$B:$K,2,0)</f>
        <v>乡村振兴</v>
      </c>
      <c r="F1185" s="104">
        <f>VLOOKUP(B1185,A股数据库20240206!$B:$K,3,0)</f>
        <v>0</v>
      </c>
      <c r="G1185" s="124">
        <f>VLOOKUP(B1185,A股数据库20240206!$B:$K,4,0)</f>
        <v>0</v>
      </c>
      <c r="H1185" s="124">
        <f>VLOOKUP(B1185,A股数据库20240206!$B:$K,5,0)</f>
        <v>0</v>
      </c>
      <c r="I1185" s="104" t="str">
        <f>VLOOKUP(B1185,A股数据库20240206!$B:$K,6,0)</f>
        <v>乡村振兴</v>
      </c>
      <c r="J1185" s="104">
        <f>VLOOKUP(B1185,A股数据库20240206!$B:$K,7,0)</f>
        <v>0</v>
      </c>
      <c r="K1185" s="104">
        <f>VLOOKUP(B1185,A股数据库20240206!$B:$K,8,0)</f>
        <v>0</v>
      </c>
      <c r="L1185" s="124">
        <f>VLOOKUP(B1185,A股数据库20240206!$B:$K,9,0)</f>
        <v>0</v>
      </c>
      <c r="M1185" s="124">
        <f>VLOOKUP(B1185,A股数据库20240206!$B:$K,10,0)</f>
        <v>0</v>
      </c>
    </row>
    <row r="1186" spans="1:13" ht="18" customHeight="1" x14ac:dyDescent="0.15">
      <c r="A1186" s="120" t="s">
        <v>11498</v>
      </c>
      <c r="B1186" s="121" t="s">
        <v>2824</v>
      </c>
      <c r="C1186" s="122">
        <v>74.400000000000006</v>
      </c>
      <c r="D1186" s="123">
        <v>88.93</v>
      </c>
      <c r="E1186" s="104" t="str">
        <f>VLOOKUP(B1186,A股数据库20240206!$B:$K,2,0)</f>
        <v>其他</v>
      </c>
      <c r="F1186" s="104">
        <f>VLOOKUP(B1186,A股数据库20240206!$B:$K,3,0)</f>
        <v>0</v>
      </c>
      <c r="G1186" s="124">
        <f>VLOOKUP(B1186,A股数据库20240206!$B:$K,4,0)</f>
        <v>0</v>
      </c>
      <c r="H1186" s="124">
        <f>VLOOKUP(B1186,A股数据库20240206!$B:$K,5,0)</f>
        <v>0</v>
      </c>
      <c r="I1186" s="104" t="str">
        <f>VLOOKUP(B1186,A股数据库20240206!$B:$K,6,0)</f>
        <v>其他</v>
      </c>
      <c r="J1186" s="104">
        <f>VLOOKUP(B1186,A股数据库20240206!$B:$K,7,0)</f>
        <v>0</v>
      </c>
      <c r="K1186" s="104">
        <f>VLOOKUP(B1186,A股数据库20240206!$B:$K,8,0)</f>
        <v>0</v>
      </c>
      <c r="L1186" s="124">
        <f>VLOOKUP(B1186,A股数据库20240206!$B:$K,9,0)</f>
        <v>0</v>
      </c>
      <c r="M1186" s="124">
        <f>VLOOKUP(B1186,A股数据库20240206!$B:$K,10,0)</f>
        <v>0</v>
      </c>
    </row>
    <row r="1187" spans="1:13" ht="18" customHeight="1" x14ac:dyDescent="0.15">
      <c r="A1187" s="120" t="s">
        <v>11499</v>
      </c>
      <c r="B1187" s="121" t="s">
        <v>532</v>
      </c>
      <c r="C1187" s="122">
        <v>74.39</v>
      </c>
      <c r="D1187" s="123">
        <v>69.83</v>
      </c>
      <c r="E1187" s="104" t="str">
        <f>VLOOKUP(B1187,A股数据库20240206!$B:$K,2,0)</f>
        <v>新能源</v>
      </c>
      <c r="F1187" s="104">
        <f>VLOOKUP(B1187,A股数据库20240206!$B:$K,3,0)</f>
        <v>0</v>
      </c>
      <c r="G1187" s="124">
        <f>VLOOKUP(B1187,A股数据库20240206!$B:$K,4,0)</f>
        <v>0</v>
      </c>
      <c r="H1187" s="124">
        <f>VLOOKUP(B1187,A股数据库20240206!$B:$K,5,0)</f>
        <v>0</v>
      </c>
      <c r="I1187" s="104" t="str">
        <f>VLOOKUP(B1187,A股数据库20240206!$B:$K,6,0)</f>
        <v>电网</v>
      </c>
      <c r="J1187" s="104">
        <f>VLOOKUP(B1187,A股数据库20240206!$B:$K,7,0)</f>
        <v>0</v>
      </c>
      <c r="K1187" s="104">
        <f>VLOOKUP(B1187,A股数据库20240206!$B:$K,8,0)</f>
        <v>0</v>
      </c>
      <c r="L1187" s="124" t="str">
        <f>VLOOKUP(B1187,A股数据库20240206!$B:$K,9,0)</f>
        <v>充换电</v>
      </c>
      <c r="M1187" s="124">
        <f>VLOOKUP(B1187,A股数据库20240206!$B:$K,10,0)</f>
        <v>0</v>
      </c>
    </row>
    <row r="1188" spans="1:13" ht="18" customHeight="1" x14ac:dyDescent="0.15">
      <c r="A1188" s="120" t="s">
        <v>11500</v>
      </c>
      <c r="B1188" s="121" t="s">
        <v>5218</v>
      </c>
      <c r="C1188" s="122">
        <v>74.39</v>
      </c>
      <c r="D1188" s="123">
        <v>76.14</v>
      </c>
      <c r="E1188" s="104" t="str">
        <f>VLOOKUP(B1188,A股数据库20240206!$B:$K,2,0)</f>
        <v>社会服务</v>
      </c>
      <c r="F1188" s="104" t="str">
        <f>VLOOKUP(B1188,A股数据库20240206!$B:$K,3,0)</f>
        <v>地产基建</v>
      </c>
      <c r="G1188" s="124">
        <f>VLOOKUP(B1188,A股数据库20240206!$B:$K,4,0)</f>
        <v>0</v>
      </c>
      <c r="H1188" s="124">
        <f>VLOOKUP(B1188,A股数据库20240206!$B:$K,5,0)</f>
        <v>0</v>
      </c>
      <c r="I1188" s="104">
        <f>VLOOKUP(B1188,A股数据库20240206!$B:$K,6,0)</f>
        <v>0</v>
      </c>
      <c r="J1188" s="104" t="str">
        <f>VLOOKUP(B1188,A股数据库20240206!$B:$K,7,0)</f>
        <v>基建</v>
      </c>
      <c r="K1188" s="104">
        <f>VLOOKUP(B1188,A股数据库20240206!$B:$K,8,0)</f>
        <v>0</v>
      </c>
      <c r="L1188" s="124">
        <f>VLOOKUP(B1188,A股数据库20240206!$B:$K,9,0)</f>
        <v>0</v>
      </c>
      <c r="M1188" s="124">
        <f>VLOOKUP(B1188,A股数据库20240206!$B:$K,10,0)</f>
        <v>0</v>
      </c>
    </row>
    <row r="1189" spans="1:13" ht="18" customHeight="1" x14ac:dyDescent="0.15">
      <c r="A1189" s="120" t="s">
        <v>11501</v>
      </c>
      <c r="B1189" s="121" t="s">
        <v>2498</v>
      </c>
      <c r="C1189" s="122">
        <v>74.38</v>
      </c>
      <c r="D1189" s="123">
        <v>85.6</v>
      </c>
      <c r="E1189" s="104" t="str">
        <f>VLOOKUP(B1189,A股数据库20240206!$B:$K,2,0)</f>
        <v>地产基建</v>
      </c>
      <c r="F1189" s="104">
        <f>VLOOKUP(B1189,A股数据库20240206!$B:$K,3,0)</f>
        <v>0</v>
      </c>
      <c r="G1189" s="124">
        <f>VLOOKUP(B1189,A股数据库20240206!$B:$K,4,0)</f>
        <v>0</v>
      </c>
      <c r="H1189" s="124">
        <f>VLOOKUP(B1189,A股数据库20240206!$B:$K,5,0)</f>
        <v>0</v>
      </c>
      <c r="I1189" s="104" t="str">
        <f>VLOOKUP(B1189,A股数据库20240206!$B:$K,6,0)</f>
        <v>基建</v>
      </c>
      <c r="J1189" s="104">
        <f>VLOOKUP(B1189,A股数据库20240206!$B:$K,7,0)</f>
        <v>0</v>
      </c>
      <c r="K1189" s="104">
        <f>VLOOKUP(B1189,A股数据库20240206!$B:$K,8,0)</f>
        <v>0</v>
      </c>
      <c r="L1189" s="124">
        <f>VLOOKUP(B1189,A股数据库20240206!$B:$K,9,0)</f>
        <v>0</v>
      </c>
      <c r="M1189" s="124">
        <f>VLOOKUP(B1189,A股数据库20240206!$B:$K,10,0)</f>
        <v>0</v>
      </c>
    </row>
    <row r="1190" spans="1:13" ht="18" customHeight="1" x14ac:dyDescent="0.15">
      <c r="A1190" s="120" t="s">
        <v>11502</v>
      </c>
      <c r="B1190" s="121" t="s">
        <v>1802</v>
      </c>
      <c r="C1190" s="122">
        <v>74.38</v>
      </c>
      <c r="D1190" s="123">
        <v>65.83</v>
      </c>
      <c r="E1190" s="104" t="str">
        <f>VLOOKUP(B1190,A股数据库20240206!$B:$K,2,0)</f>
        <v>大消费</v>
      </c>
      <c r="F1190" s="104">
        <f>VLOOKUP(B1190,A股数据库20240206!$B:$K,3,0)</f>
        <v>0</v>
      </c>
      <c r="G1190" s="124">
        <f>VLOOKUP(B1190,A股数据库20240206!$B:$K,4,0)</f>
        <v>0</v>
      </c>
      <c r="H1190" s="124">
        <f>VLOOKUP(B1190,A股数据库20240206!$B:$K,5,0)</f>
        <v>0</v>
      </c>
      <c r="I1190" s="104" t="str">
        <f>VLOOKUP(B1190,A股数据库20240206!$B:$K,6,0)</f>
        <v>商贸零售</v>
      </c>
      <c r="J1190" s="104">
        <f>VLOOKUP(B1190,A股数据库20240206!$B:$K,7,0)</f>
        <v>0</v>
      </c>
      <c r="K1190" s="104">
        <f>VLOOKUP(B1190,A股数据库20240206!$B:$K,8,0)</f>
        <v>0</v>
      </c>
      <c r="L1190" s="124">
        <f>VLOOKUP(B1190,A股数据库20240206!$B:$K,9,0)</f>
        <v>0</v>
      </c>
      <c r="M1190" s="124">
        <f>VLOOKUP(B1190,A股数据库20240206!$B:$K,10,0)</f>
        <v>0</v>
      </c>
    </row>
    <row r="1191" spans="1:13" ht="18" customHeight="1" x14ac:dyDescent="0.15">
      <c r="A1191" s="120" t="s">
        <v>11503</v>
      </c>
      <c r="B1191" s="121" t="s">
        <v>7202</v>
      </c>
      <c r="C1191" s="122">
        <v>74.33</v>
      </c>
      <c r="D1191" s="123">
        <v>70.040000000000006</v>
      </c>
      <c r="E1191" s="104" t="str">
        <f>VLOOKUP(B1191,A股数据库20240206!$B:$K,2,0)</f>
        <v>地产基建</v>
      </c>
      <c r="F1191" s="104" t="str">
        <f>VLOOKUP(B1191,A股数据库20240206!$B:$K,3,0)</f>
        <v>大科技</v>
      </c>
      <c r="G1191" s="124">
        <f>VLOOKUP(B1191,A股数据库20240206!$B:$K,4,0)</f>
        <v>0</v>
      </c>
      <c r="H1191" s="124">
        <f>VLOOKUP(B1191,A股数据库20240206!$B:$K,5,0)</f>
        <v>0</v>
      </c>
      <c r="I1191" s="104" t="str">
        <f>VLOOKUP(B1191,A股数据库20240206!$B:$K,6,0)</f>
        <v>房地产</v>
      </c>
      <c r="J1191" s="104" t="str">
        <f>VLOOKUP(B1191,A股数据库20240206!$B:$K,7,0)</f>
        <v>电子</v>
      </c>
      <c r="K1191" s="104">
        <f>VLOOKUP(B1191,A股数据库20240206!$B:$K,8,0)</f>
        <v>0</v>
      </c>
      <c r="L1191" s="124">
        <f>VLOOKUP(B1191,A股数据库20240206!$B:$K,9,0)</f>
        <v>0</v>
      </c>
      <c r="M1191" s="124">
        <f>VLOOKUP(B1191,A股数据库20240206!$B:$K,10,0)</f>
        <v>0</v>
      </c>
    </row>
    <row r="1192" spans="1:13" ht="18" customHeight="1" x14ac:dyDescent="0.15">
      <c r="A1192" s="120" t="s">
        <v>11504</v>
      </c>
      <c r="B1192" s="121" t="s">
        <v>8408</v>
      </c>
      <c r="C1192" s="122">
        <v>74.33</v>
      </c>
      <c r="D1192" s="123">
        <v>48.11</v>
      </c>
      <c r="E1192" s="104" t="str">
        <f>VLOOKUP(B1192,A股数据库20240206!$B:$K,2,0)</f>
        <v>大消费</v>
      </c>
      <c r="F1192" s="104">
        <f>VLOOKUP(B1192,A股数据库20240206!$B:$K,3,0)</f>
        <v>0</v>
      </c>
      <c r="G1192" s="124">
        <f>VLOOKUP(B1192,A股数据库20240206!$B:$K,4,0)</f>
        <v>0</v>
      </c>
      <c r="H1192" s="124">
        <f>VLOOKUP(B1192,A股数据库20240206!$B:$K,5,0)</f>
        <v>0</v>
      </c>
      <c r="I1192" s="104" t="str">
        <f>VLOOKUP(B1192,A股数据库20240206!$B:$K,6,0)</f>
        <v>纺织服饰</v>
      </c>
      <c r="J1192" s="104">
        <f>VLOOKUP(B1192,A股数据库20240206!$B:$K,7,0)</f>
        <v>0</v>
      </c>
      <c r="K1192" s="104">
        <f>VLOOKUP(B1192,A股数据库20240206!$B:$K,8,0)</f>
        <v>0</v>
      </c>
      <c r="L1192" s="124">
        <f>VLOOKUP(B1192,A股数据库20240206!$B:$K,9,0)</f>
        <v>0</v>
      </c>
      <c r="M1192" s="124">
        <f>VLOOKUP(B1192,A股数据库20240206!$B:$K,10,0)</f>
        <v>0</v>
      </c>
    </row>
    <row r="1193" spans="1:13" ht="18" customHeight="1" x14ac:dyDescent="0.15">
      <c r="A1193" s="120" t="s">
        <v>11505</v>
      </c>
      <c r="B1193" s="121" t="s">
        <v>6382</v>
      </c>
      <c r="C1193" s="122">
        <v>74.33</v>
      </c>
      <c r="D1193" s="123">
        <v>82.63</v>
      </c>
      <c r="E1193" s="104" t="str">
        <f>VLOOKUP(B1193,A股数据库20240206!$B:$K,2,0)</f>
        <v>公用事业</v>
      </c>
      <c r="F1193" s="104">
        <f>VLOOKUP(B1193,A股数据库20240206!$B:$K,3,0)</f>
        <v>0</v>
      </c>
      <c r="G1193" s="124">
        <f>VLOOKUP(B1193,A股数据库20240206!$B:$K,4,0)</f>
        <v>0</v>
      </c>
      <c r="H1193" s="124">
        <f>VLOOKUP(B1193,A股数据库20240206!$B:$K,5,0)</f>
        <v>0</v>
      </c>
      <c r="I1193" s="104" t="str">
        <f>VLOOKUP(B1193,A股数据库20240206!$B:$K,6,0)</f>
        <v>节能环保</v>
      </c>
      <c r="J1193" s="104">
        <f>VLOOKUP(B1193,A股数据库20240206!$B:$K,7,0)</f>
        <v>0</v>
      </c>
      <c r="K1193" s="104">
        <f>VLOOKUP(B1193,A股数据库20240206!$B:$K,8,0)</f>
        <v>0</v>
      </c>
      <c r="L1193" s="124">
        <f>VLOOKUP(B1193,A股数据库20240206!$B:$K,9,0)</f>
        <v>0</v>
      </c>
      <c r="M1193" s="124">
        <f>VLOOKUP(B1193,A股数据库20240206!$B:$K,10,0)</f>
        <v>0</v>
      </c>
    </row>
    <row r="1194" spans="1:13" ht="18" customHeight="1" x14ac:dyDescent="0.15">
      <c r="A1194" s="120" t="s">
        <v>11506</v>
      </c>
      <c r="B1194" s="121" t="s">
        <v>250</v>
      </c>
      <c r="C1194" s="122">
        <v>74.319999999999993</v>
      </c>
      <c r="D1194" s="123">
        <v>77.62</v>
      </c>
      <c r="E1194" s="104" t="str">
        <f>VLOOKUP(B1194,A股数据库20240206!$B:$K,2,0)</f>
        <v>高端制造</v>
      </c>
      <c r="F1194" s="104">
        <f>VLOOKUP(B1194,A股数据库20240206!$B:$K,3,0)</f>
        <v>0</v>
      </c>
      <c r="G1194" s="124">
        <f>VLOOKUP(B1194,A股数据库20240206!$B:$K,4,0)</f>
        <v>0</v>
      </c>
      <c r="H1194" s="124">
        <f>VLOOKUP(B1194,A股数据库20240206!$B:$K,5,0)</f>
        <v>0</v>
      </c>
      <c r="I1194" s="104" t="str">
        <f>VLOOKUP(B1194,A股数据库20240206!$B:$K,6,0)</f>
        <v>机械</v>
      </c>
      <c r="J1194" s="104">
        <f>VLOOKUP(B1194,A股数据库20240206!$B:$K,7,0)</f>
        <v>0</v>
      </c>
      <c r="K1194" s="104">
        <f>VLOOKUP(B1194,A股数据库20240206!$B:$K,8,0)</f>
        <v>0</v>
      </c>
      <c r="L1194" s="124">
        <f>VLOOKUP(B1194,A股数据库20240206!$B:$K,9,0)</f>
        <v>0</v>
      </c>
      <c r="M1194" s="124">
        <f>VLOOKUP(B1194,A股数据库20240206!$B:$K,10,0)</f>
        <v>0</v>
      </c>
    </row>
    <row r="1195" spans="1:13" ht="18" customHeight="1" x14ac:dyDescent="0.15">
      <c r="A1195" s="120" t="s">
        <v>11507</v>
      </c>
      <c r="B1195" s="121" t="s">
        <v>5942</v>
      </c>
      <c r="C1195" s="122">
        <v>74.319999999999993</v>
      </c>
      <c r="D1195" s="123">
        <v>95.82</v>
      </c>
      <c r="E1195" s="104" t="str">
        <f>VLOOKUP(B1195,A股数据库20240206!$B:$K,2,0)</f>
        <v>大科技</v>
      </c>
      <c r="F1195" s="104">
        <f>VLOOKUP(B1195,A股数据库20240206!$B:$K,3,0)</f>
        <v>0</v>
      </c>
      <c r="G1195" s="124">
        <f>VLOOKUP(B1195,A股数据库20240206!$B:$K,4,0)</f>
        <v>0</v>
      </c>
      <c r="H1195" s="124">
        <f>VLOOKUP(B1195,A股数据库20240206!$B:$K,5,0)</f>
        <v>0</v>
      </c>
      <c r="I1195" s="104" t="str">
        <f>VLOOKUP(B1195,A股数据库20240206!$B:$K,6,0)</f>
        <v>电子</v>
      </c>
      <c r="J1195" s="104">
        <f>VLOOKUP(B1195,A股数据库20240206!$B:$K,7,0)</f>
        <v>0</v>
      </c>
      <c r="K1195" s="104">
        <f>VLOOKUP(B1195,A股数据库20240206!$B:$K,8,0)</f>
        <v>0</v>
      </c>
      <c r="L1195" s="124">
        <f>VLOOKUP(B1195,A股数据库20240206!$B:$K,9,0)</f>
        <v>0</v>
      </c>
      <c r="M1195" s="124">
        <f>VLOOKUP(B1195,A股数据库20240206!$B:$K,10,0)</f>
        <v>0</v>
      </c>
    </row>
    <row r="1196" spans="1:13" ht="18" customHeight="1" x14ac:dyDescent="0.15">
      <c r="A1196" s="120" t="s">
        <v>11508</v>
      </c>
      <c r="B1196" s="121" t="s">
        <v>6620</v>
      </c>
      <c r="C1196" s="122">
        <v>74.31</v>
      </c>
      <c r="D1196" s="123">
        <v>80.5</v>
      </c>
      <c r="E1196" s="104" t="str">
        <f>VLOOKUP(B1196,A股数据库20240206!$B:$K,2,0)</f>
        <v>高端制造</v>
      </c>
      <c r="F1196" s="104">
        <f>VLOOKUP(B1196,A股数据库20240206!$B:$K,3,0)</f>
        <v>0</v>
      </c>
      <c r="G1196" s="124">
        <f>VLOOKUP(B1196,A股数据库20240206!$B:$K,4,0)</f>
        <v>0</v>
      </c>
      <c r="H1196" s="124">
        <f>VLOOKUP(B1196,A股数据库20240206!$B:$K,5,0)</f>
        <v>0</v>
      </c>
      <c r="I1196" s="104" t="str">
        <f>VLOOKUP(B1196,A股数据库20240206!$B:$K,6,0)</f>
        <v>机械</v>
      </c>
      <c r="J1196" s="104" t="str">
        <f>VLOOKUP(B1196,A股数据库20240206!$B:$K,7,0)</f>
        <v>核电核能</v>
      </c>
      <c r="K1196" s="104">
        <f>VLOOKUP(B1196,A股数据库20240206!$B:$K,8,0)</f>
        <v>0</v>
      </c>
      <c r="L1196" s="124">
        <f>VLOOKUP(B1196,A股数据库20240206!$B:$K,9,0)</f>
        <v>0</v>
      </c>
      <c r="M1196" s="124">
        <f>VLOOKUP(B1196,A股数据库20240206!$B:$K,10,0)</f>
        <v>0</v>
      </c>
    </row>
    <row r="1197" spans="1:13" ht="18" customHeight="1" x14ac:dyDescent="0.15">
      <c r="A1197" s="120" t="s">
        <v>11509</v>
      </c>
      <c r="B1197" s="121" t="s">
        <v>6252</v>
      </c>
      <c r="C1197" s="122">
        <v>74.290000000000006</v>
      </c>
      <c r="D1197" s="123">
        <v>65.650000000000006</v>
      </c>
      <c r="E1197" s="104" t="str">
        <f>VLOOKUP(B1197,A股数据库20240206!$B:$K,2,0)</f>
        <v>大消费</v>
      </c>
      <c r="F1197" s="104" t="str">
        <f>VLOOKUP(B1197,A股数据库20240206!$B:$K,3,0)</f>
        <v>周期</v>
      </c>
      <c r="G1197" s="124">
        <f>VLOOKUP(B1197,A股数据库20240206!$B:$K,4,0)</f>
        <v>0</v>
      </c>
      <c r="H1197" s="124">
        <f>VLOOKUP(B1197,A股数据库20240206!$B:$K,5,0)</f>
        <v>0</v>
      </c>
      <c r="I1197" s="104" t="str">
        <f>VLOOKUP(B1197,A股数据库20240206!$B:$K,6,0)</f>
        <v>造纸</v>
      </c>
      <c r="J1197" s="104" t="str">
        <f>VLOOKUP(B1197,A股数据库20240206!$B:$K,7,0)</f>
        <v>化工</v>
      </c>
      <c r="K1197" s="104">
        <f>VLOOKUP(B1197,A股数据库20240206!$B:$K,8,0)</f>
        <v>0</v>
      </c>
      <c r="L1197" s="124">
        <f>VLOOKUP(B1197,A股数据库20240206!$B:$K,9,0)</f>
        <v>0</v>
      </c>
      <c r="M1197" s="124">
        <f>VLOOKUP(B1197,A股数据库20240206!$B:$K,10,0)</f>
        <v>0</v>
      </c>
    </row>
    <row r="1198" spans="1:13" ht="18" hidden="1" customHeight="1" x14ac:dyDescent="0.15">
      <c r="A1198" s="120" t="s">
        <v>11510</v>
      </c>
      <c r="B1198" s="121" t="s">
        <v>11511</v>
      </c>
      <c r="C1198" s="122">
        <v>74.209999999999994</v>
      </c>
      <c r="D1198" s="123">
        <v>60.46</v>
      </c>
      <c r="E1198" s="104" t="e">
        <f>VLOOKUP(B1198,A股数据库20240206!$B:$K,2,0)</f>
        <v>#N/A</v>
      </c>
      <c r="F1198" s="104" t="e">
        <f>VLOOKUP(B1198,A股数据库20240206!$B:$K,3,0)</f>
        <v>#N/A</v>
      </c>
      <c r="G1198" s="124" t="e">
        <f>VLOOKUP(B1198,A股数据库20240206!$B:$K,4,0)</f>
        <v>#N/A</v>
      </c>
      <c r="H1198" s="124" t="e">
        <f>VLOOKUP(B1198,A股数据库20240206!$B:$K,5,0)</f>
        <v>#N/A</v>
      </c>
      <c r="I1198" s="104" t="e">
        <f>VLOOKUP(B1198,A股数据库20240206!$B:$K,6,0)</f>
        <v>#N/A</v>
      </c>
      <c r="J1198" s="104" t="e">
        <f>VLOOKUP(B1198,A股数据库20240206!$B:$K,7,0)</f>
        <v>#N/A</v>
      </c>
      <c r="K1198" s="104" t="e">
        <f>VLOOKUP(B1198,A股数据库20240206!$B:$K,8,0)</f>
        <v>#N/A</v>
      </c>
      <c r="L1198" s="124" t="e">
        <f>VLOOKUP(B1198,A股数据库20240206!$B:$K,9,0)</f>
        <v>#N/A</v>
      </c>
      <c r="M1198" s="124" t="e">
        <f>VLOOKUP(B1198,A股数据库20240206!$B:$K,10,0)</f>
        <v>#N/A</v>
      </c>
    </row>
    <row r="1199" spans="1:13" ht="18" customHeight="1" x14ac:dyDescent="0.15">
      <c r="A1199" s="120" t="s">
        <v>11512</v>
      </c>
      <c r="B1199" s="121" t="s">
        <v>1724</v>
      </c>
      <c r="C1199" s="122">
        <v>74.150000000000006</v>
      </c>
      <c r="D1199" s="123">
        <v>55.18</v>
      </c>
      <c r="E1199" s="104" t="str">
        <f>VLOOKUP(B1199,A股数据库20240206!$B:$K,2,0)</f>
        <v>地产基建</v>
      </c>
      <c r="F1199" s="104">
        <f>VLOOKUP(B1199,A股数据库20240206!$B:$K,3,0)</f>
        <v>0</v>
      </c>
      <c r="G1199" s="124">
        <f>VLOOKUP(B1199,A股数据库20240206!$B:$K,4,0)</f>
        <v>0</v>
      </c>
      <c r="H1199" s="124">
        <f>VLOOKUP(B1199,A股数据库20240206!$B:$K,5,0)</f>
        <v>0</v>
      </c>
      <c r="I1199" s="104" t="str">
        <f>VLOOKUP(B1199,A股数据库20240206!$B:$K,6,0)</f>
        <v>房地产</v>
      </c>
      <c r="J1199" s="104">
        <f>VLOOKUP(B1199,A股数据库20240206!$B:$K,7,0)</f>
        <v>0</v>
      </c>
      <c r="K1199" s="104">
        <f>VLOOKUP(B1199,A股数据库20240206!$B:$K,8,0)</f>
        <v>0</v>
      </c>
      <c r="L1199" s="124">
        <f>VLOOKUP(B1199,A股数据库20240206!$B:$K,9,0)</f>
        <v>0</v>
      </c>
      <c r="M1199" s="124">
        <f>VLOOKUP(B1199,A股数据库20240206!$B:$K,10,0)</f>
        <v>0</v>
      </c>
    </row>
    <row r="1200" spans="1:13" ht="18" customHeight="1" x14ac:dyDescent="0.15">
      <c r="A1200" s="120" t="s">
        <v>11513</v>
      </c>
      <c r="B1200" s="121" t="s">
        <v>7522</v>
      </c>
      <c r="C1200" s="122">
        <v>74.13</v>
      </c>
      <c r="D1200" s="123">
        <v>76</v>
      </c>
      <c r="E1200" s="104" t="str">
        <f>VLOOKUP(B1200,A股数据库20240206!$B:$K,2,0)</f>
        <v>大科技</v>
      </c>
      <c r="F1200" s="104">
        <f>VLOOKUP(B1200,A股数据库20240206!$B:$K,3,0)</f>
        <v>0</v>
      </c>
      <c r="G1200" s="124">
        <f>VLOOKUP(B1200,A股数据库20240206!$B:$K,4,0)</f>
        <v>0</v>
      </c>
      <c r="H1200" s="124">
        <f>VLOOKUP(B1200,A股数据库20240206!$B:$K,5,0)</f>
        <v>0</v>
      </c>
      <c r="I1200" s="104" t="str">
        <f>VLOOKUP(B1200,A股数据库20240206!$B:$K,6,0)</f>
        <v>计算机</v>
      </c>
      <c r="J1200" s="104">
        <f>VLOOKUP(B1200,A股数据库20240206!$B:$K,7,0)</f>
        <v>0</v>
      </c>
      <c r="K1200" s="104">
        <f>VLOOKUP(B1200,A股数据库20240206!$B:$K,8,0)</f>
        <v>0</v>
      </c>
      <c r="L1200" s="124">
        <f>VLOOKUP(B1200,A股数据库20240206!$B:$K,9,0)</f>
        <v>0</v>
      </c>
      <c r="M1200" s="124">
        <f>VLOOKUP(B1200,A股数据库20240206!$B:$K,10,0)</f>
        <v>0</v>
      </c>
    </row>
    <row r="1201" spans="1:13" ht="18" customHeight="1" x14ac:dyDescent="0.15">
      <c r="A1201" s="120" t="s">
        <v>11514</v>
      </c>
      <c r="B1201" s="121" t="s">
        <v>9599</v>
      </c>
      <c r="C1201" s="122">
        <v>74.11</v>
      </c>
      <c r="D1201" s="123">
        <v>74.099999999999994</v>
      </c>
      <c r="E1201" s="104" t="str">
        <f>VLOOKUP(B1201,A股数据库20240206!$B:$K,2,0)</f>
        <v>大科技</v>
      </c>
      <c r="F1201" s="104">
        <f>VLOOKUP(B1201,A股数据库20240206!$B:$K,3,0)</f>
        <v>0</v>
      </c>
      <c r="G1201" s="124">
        <f>VLOOKUP(B1201,A股数据库20240206!$B:$K,4,0)</f>
        <v>0</v>
      </c>
      <c r="H1201" s="124">
        <f>VLOOKUP(B1201,A股数据库20240206!$B:$K,5,0)</f>
        <v>0</v>
      </c>
      <c r="I1201" s="104" t="str">
        <f>VLOOKUP(B1201,A股数据库20240206!$B:$K,6,0)</f>
        <v>电子</v>
      </c>
      <c r="J1201" s="104">
        <f>VLOOKUP(B1201,A股数据库20240206!$B:$K,7,0)</f>
        <v>0</v>
      </c>
      <c r="K1201" s="104">
        <f>VLOOKUP(B1201,A股数据库20240206!$B:$K,8,0)</f>
        <v>0</v>
      </c>
      <c r="L1201" s="124">
        <f>VLOOKUP(B1201,A股数据库20240206!$B:$K,9,0)</f>
        <v>0</v>
      </c>
      <c r="M1201" s="124">
        <f>VLOOKUP(B1201,A股数据库20240206!$B:$K,10,0)</f>
        <v>0</v>
      </c>
    </row>
    <row r="1202" spans="1:13" ht="18" customHeight="1" x14ac:dyDescent="0.15">
      <c r="A1202" s="120" t="s">
        <v>11515</v>
      </c>
      <c r="B1202" s="121" t="s">
        <v>1478</v>
      </c>
      <c r="C1202" s="122">
        <v>74.11</v>
      </c>
      <c r="D1202" s="123">
        <v>80.45</v>
      </c>
      <c r="E1202" s="104" t="str">
        <f>VLOOKUP(B1202,A股数据库20240206!$B:$K,2,0)</f>
        <v>军工</v>
      </c>
      <c r="F1202" s="104">
        <f>VLOOKUP(B1202,A股数据库20240206!$B:$K,3,0)</f>
        <v>0</v>
      </c>
      <c r="G1202" s="124">
        <f>VLOOKUP(B1202,A股数据库20240206!$B:$K,4,0)</f>
        <v>0</v>
      </c>
      <c r="H1202" s="124">
        <f>VLOOKUP(B1202,A股数据库20240206!$B:$K,5,0)</f>
        <v>0</v>
      </c>
      <c r="I1202" s="104" t="str">
        <f>VLOOKUP(B1202,A股数据库20240206!$B:$K,6,0)</f>
        <v>军工</v>
      </c>
      <c r="J1202" s="104">
        <f>VLOOKUP(B1202,A股数据库20240206!$B:$K,7,0)</f>
        <v>0</v>
      </c>
      <c r="K1202" s="104">
        <f>VLOOKUP(B1202,A股数据库20240206!$B:$K,8,0)</f>
        <v>0</v>
      </c>
      <c r="L1202" s="124">
        <f>VLOOKUP(B1202,A股数据库20240206!$B:$K,9,0)</f>
        <v>0</v>
      </c>
      <c r="M1202" s="124">
        <f>VLOOKUP(B1202,A股数据库20240206!$B:$K,10,0)</f>
        <v>0</v>
      </c>
    </row>
    <row r="1203" spans="1:13" ht="18" customHeight="1" x14ac:dyDescent="0.15">
      <c r="A1203" s="120" t="s">
        <v>11516</v>
      </c>
      <c r="B1203" s="121" t="s">
        <v>690</v>
      </c>
      <c r="C1203" s="122">
        <v>74.11</v>
      </c>
      <c r="D1203" s="123">
        <v>87.06</v>
      </c>
      <c r="E1203" s="104" t="str">
        <f>VLOOKUP(B1203,A股数据库20240206!$B:$K,2,0)</f>
        <v>大消费</v>
      </c>
      <c r="F1203" s="104" t="str">
        <f>VLOOKUP(B1203,A股数据库20240206!$B:$K,3,0)</f>
        <v>大科技</v>
      </c>
      <c r="G1203" s="124">
        <f>VLOOKUP(B1203,A股数据库20240206!$B:$K,4,0)</f>
        <v>0</v>
      </c>
      <c r="H1203" s="124">
        <f>VLOOKUP(B1203,A股数据库20240206!$B:$K,5,0)</f>
        <v>0</v>
      </c>
      <c r="I1203" s="104" t="str">
        <f>VLOOKUP(B1203,A股数据库20240206!$B:$K,6,0)</f>
        <v>假期经济</v>
      </c>
      <c r="J1203" s="104" t="str">
        <f>VLOOKUP(B1203,A股数据库20240206!$B:$K,7,0)</f>
        <v>传媒</v>
      </c>
      <c r="K1203" s="104">
        <f>VLOOKUP(B1203,A股数据库20240206!$B:$K,8,0)</f>
        <v>0</v>
      </c>
      <c r="L1203" s="124">
        <f>VLOOKUP(B1203,A股数据库20240206!$B:$K,9,0)</f>
        <v>0</v>
      </c>
      <c r="M1203" s="124">
        <f>VLOOKUP(B1203,A股数据库20240206!$B:$K,10,0)</f>
        <v>0</v>
      </c>
    </row>
    <row r="1204" spans="1:13" ht="18" customHeight="1" x14ac:dyDescent="0.15">
      <c r="A1204" s="120" t="s">
        <v>11517</v>
      </c>
      <c r="B1204" s="121" t="s">
        <v>6800</v>
      </c>
      <c r="C1204" s="122">
        <v>74.06</v>
      </c>
      <c r="D1204" s="123">
        <v>54.76</v>
      </c>
      <c r="E1204" s="104" t="str">
        <f>VLOOKUP(B1204,A股数据库20240206!$B:$K,2,0)</f>
        <v>其他</v>
      </c>
      <c r="F1204" s="104">
        <f>VLOOKUP(B1204,A股数据库20240206!$B:$K,3,0)</f>
        <v>0</v>
      </c>
      <c r="G1204" s="124">
        <f>VLOOKUP(B1204,A股数据库20240206!$B:$K,4,0)</f>
        <v>0</v>
      </c>
      <c r="H1204" s="124">
        <f>VLOOKUP(B1204,A股数据库20240206!$B:$K,5,0)</f>
        <v>0</v>
      </c>
      <c r="I1204" s="104" t="str">
        <f>VLOOKUP(B1204,A股数据库20240206!$B:$K,6,0)</f>
        <v>其他</v>
      </c>
      <c r="J1204" s="104">
        <f>VLOOKUP(B1204,A股数据库20240206!$B:$K,7,0)</f>
        <v>0</v>
      </c>
      <c r="K1204" s="104">
        <f>VLOOKUP(B1204,A股数据库20240206!$B:$K,8,0)</f>
        <v>0</v>
      </c>
      <c r="L1204" s="124">
        <f>VLOOKUP(B1204,A股数据库20240206!$B:$K,9,0)</f>
        <v>0</v>
      </c>
      <c r="M1204" s="124">
        <f>VLOOKUP(B1204,A股数据库20240206!$B:$K,10,0)</f>
        <v>0</v>
      </c>
    </row>
    <row r="1205" spans="1:13" ht="18" customHeight="1" x14ac:dyDescent="0.15">
      <c r="A1205" s="120" t="s">
        <v>11518</v>
      </c>
      <c r="B1205" s="121" t="s">
        <v>10119</v>
      </c>
      <c r="C1205" s="122">
        <v>74.06</v>
      </c>
      <c r="D1205" s="123">
        <v>86.27</v>
      </c>
      <c r="E1205" s="104" t="str">
        <f>VLOOKUP(B1205,A股数据库20240206!$B:$K,2,0)</f>
        <v>医药生物</v>
      </c>
      <c r="F1205" s="104">
        <f>VLOOKUP(B1205,A股数据库20240206!$B:$K,3,0)</f>
        <v>0</v>
      </c>
      <c r="G1205" s="124">
        <f>VLOOKUP(B1205,A股数据库20240206!$B:$K,4,0)</f>
        <v>0</v>
      </c>
      <c r="H1205" s="124">
        <f>VLOOKUP(B1205,A股数据库20240206!$B:$K,5,0)</f>
        <v>0</v>
      </c>
      <c r="I1205" s="104" t="str">
        <f>VLOOKUP(B1205,A股数据库20240206!$B:$K,6,0)</f>
        <v>医药生物</v>
      </c>
      <c r="J1205" s="104">
        <f>VLOOKUP(B1205,A股数据库20240206!$B:$K,7,0)</f>
        <v>0</v>
      </c>
      <c r="K1205" s="104">
        <f>VLOOKUP(B1205,A股数据库20240206!$B:$K,8,0)</f>
        <v>0</v>
      </c>
      <c r="L1205" s="124">
        <f>VLOOKUP(B1205,A股数据库20240206!$B:$K,9,0)</f>
        <v>0</v>
      </c>
      <c r="M1205" s="124">
        <f>VLOOKUP(B1205,A股数据库20240206!$B:$K,10,0)</f>
        <v>0</v>
      </c>
    </row>
    <row r="1206" spans="1:13" ht="18" customHeight="1" x14ac:dyDescent="0.15">
      <c r="A1206" s="120" t="s">
        <v>11519</v>
      </c>
      <c r="B1206" s="121" t="s">
        <v>2264</v>
      </c>
      <c r="C1206" s="122">
        <v>74.03</v>
      </c>
      <c r="D1206" s="123">
        <v>66.010000000000005</v>
      </c>
      <c r="E1206" s="104" t="str">
        <f>VLOOKUP(B1206,A股数据库20240206!$B:$K,2,0)</f>
        <v>周期</v>
      </c>
      <c r="F1206" s="104">
        <f>VLOOKUP(B1206,A股数据库20240206!$B:$K,3,0)</f>
        <v>0</v>
      </c>
      <c r="G1206" s="124" t="str">
        <f>VLOOKUP(B1206,A股数据库20240206!$B:$K,4,0)</f>
        <v>乡村振兴</v>
      </c>
      <c r="H1206" s="124">
        <f>VLOOKUP(B1206,A股数据库20240206!$B:$K,5,0)</f>
        <v>0</v>
      </c>
      <c r="I1206" s="104" t="str">
        <f>VLOOKUP(B1206,A股数据库20240206!$B:$K,6,0)</f>
        <v>化工</v>
      </c>
      <c r="J1206" s="104">
        <f>VLOOKUP(B1206,A股数据库20240206!$B:$K,7,0)</f>
        <v>0</v>
      </c>
      <c r="K1206" s="104">
        <f>VLOOKUP(B1206,A股数据库20240206!$B:$K,8,0)</f>
        <v>0</v>
      </c>
      <c r="L1206" s="124" t="str">
        <f>VLOOKUP(B1206,A股数据库20240206!$B:$K,9,0)</f>
        <v>乡村振兴</v>
      </c>
      <c r="M1206" s="124">
        <f>VLOOKUP(B1206,A股数据库20240206!$B:$K,10,0)</f>
        <v>0</v>
      </c>
    </row>
    <row r="1207" spans="1:13" ht="18" customHeight="1" x14ac:dyDescent="0.15">
      <c r="A1207" s="120" t="s">
        <v>11520</v>
      </c>
      <c r="B1207" s="121" t="s">
        <v>8320</v>
      </c>
      <c r="C1207" s="122">
        <v>73.989999999999995</v>
      </c>
      <c r="D1207" s="123">
        <v>71.88</v>
      </c>
      <c r="E1207" s="104" t="str">
        <f>VLOOKUP(B1207,A股数据库20240206!$B:$K,2,0)</f>
        <v>医药生物</v>
      </c>
      <c r="F1207" s="104">
        <f>VLOOKUP(B1207,A股数据库20240206!$B:$K,3,0)</f>
        <v>0</v>
      </c>
      <c r="G1207" s="124">
        <f>VLOOKUP(B1207,A股数据库20240206!$B:$K,4,0)</f>
        <v>0</v>
      </c>
      <c r="H1207" s="124">
        <f>VLOOKUP(B1207,A股数据库20240206!$B:$K,5,0)</f>
        <v>0</v>
      </c>
      <c r="I1207" s="104" t="str">
        <f>VLOOKUP(B1207,A股数据库20240206!$B:$K,6,0)</f>
        <v>医药生物</v>
      </c>
      <c r="J1207" s="104">
        <f>VLOOKUP(B1207,A股数据库20240206!$B:$K,7,0)</f>
        <v>0</v>
      </c>
      <c r="K1207" s="104">
        <f>VLOOKUP(B1207,A股数据库20240206!$B:$K,8,0)</f>
        <v>0</v>
      </c>
      <c r="L1207" s="124">
        <f>VLOOKUP(B1207,A股数据库20240206!$B:$K,9,0)</f>
        <v>0</v>
      </c>
      <c r="M1207" s="124">
        <f>VLOOKUP(B1207,A股数据库20240206!$B:$K,10,0)</f>
        <v>0</v>
      </c>
    </row>
    <row r="1208" spans="1:13" ht="18" customHeight="1" x14ac:dyDescent="0.15">
      <c r="A1208" s="120" t="s">
        <v>11521</v>
      </c>
      <c r="B1208" s="121" t="s">
        <v>6586</v>
      </c>
      <c r="C1208" s="122">
        <v>73.989999999999995</v>
      </c>
      <c r="D1208" s="123">
        <v>80.09</v>
      </c>
      <c r="E1208" s="104" t="str">
        <f>VLOOKUP(B1208,A股数据库20240206!$B:$K,2,0)</f>
        <v>医药生物</v>
      </c>
      <c r="F1208" s="104">
        <f>VLOOKUP(B1208,A股数据库20240206!$B:$K,3,0)</f>
        <v>0</v>
      </c>
      <c r="G1208" s="124">
        <f>VLOOKUP(B1208,A股数据库20240206!$B:$K,4,0)</f>
        <v>0</v>
      </c>
      <c r="H1208" s="124">
        <f>VLOOKUP(B1208,A股数据库20240206!$B:$K,5,0)</f>
        <v>0</v>
      </c>
      <c r="I1208" s="104" t="str">
        <f>VLOOKUP(B1208,A股数据库20240206!$B:$K,6,0)</f>
        <v>医药生物</v>
      </c>
      <c r="J1208" s="104">
        <f>VLOOKUP(B1208,A股数据库20240206!$B:$K,7,0)</f>
        <v>0</v>
      </c>
      <c r="K1208" s="104">
        <f>VLOOKUP(B1208,A股数据库20240206!$B:$K,8,0)</f>
        <v>0</v>
      </c>
      <c r="L1208" s="124">
        <f>VLOOKUP(B1208,A股数据库20240206!$B:$K,9,0)</f>
        <v>0</v>
      </c>
      <c r="M1208" s="124">
        <f>VLOOKUP(B1208,A股数据库20240206!$B:$K,10,0)</f>
        <v>0</v>
      </c>
    </row>
    <row r="1209" spans="1:13" ht="18" customHeight="1" x14ac:dyDescent="0.15">
      <c r="A1209" s="120" t="s">
        <v>11522</v>
      </c>
      <c r="B1209" s="121" t="s">
        <v>6064</v>
      </c>
      <c r="C1209" s="122">
        <v>73.959999999999994</v>
      </c>
      <c r="D1209" s="123">
        <v>65.06</v>
      </c>
      <c r="E1209" s="104" t="str">
        <f>VLOOKUP(B1209,A股数据库20240206!$B:$K,2,0)</f>
        <v>运输业</v>
      </c>
      <c r="F1209" s="104">
        <f>VLOOKUP(B1209,A股数据库20240206!$B:$K,3,0)</f>
        <v>0</v>
      </c>
      <c r="G1209" s="124">
        <f>VLOOKUP(B1209,A股数据库20240206!$B:$K,4,0)</f>
        <v>0</v>
      </c>
      <c r="H1209" s="124">
        <f>VLOOKUP(B1209,A股数据库20240206!$B:$K,5,0)</f>
        <v>0</v>
      </c>
      <c r="I1209" s="104" t="str">
        <f>VLOOKUP(B1209,A股数据库20240206!$B:$K,6,0)</f>
        <v>运输业</v>
      </c>
      <c r="J1209" s="104">
        <f>VLOOKUP(B1209,A股数据库20240206!$B:$K,7,0)</f>
        <v>0</v>
      </c>
      <c r="K1209" s="104">
        <f>VLOOKUP(B1209,A股数据库20240206!$B:$K,8,0)</f>
        <v>0</v>
      </c>
      <c r="L1209" s="124">
        <f>VLOOKUP(B1209,A股数据库20240206!$B:$K,9,0)</f>
        <v>0</v>
      </c>
      <c r="M1209" s="124">
        <f>VLOOKUP(B1209,A股数据库20240206!$B:$K,10,0)</f>
        <v>0</v>
      </c>
    </row>
    <row r="1210" spans="1:13" ht="18" hidden="1" customHeight="1" x14ac:dyDescent="0.15">
      <c r="A1210" s="120" t="s">
        <v>11523</v>
      </c>
      <c r="B1210" s="121" t="s">
        <v>11524</v>
      </c>
      <c r="C1210" s="122">
        <v>73.94</v>
      </c>
      <c r="D1210" s="123">
        <v>46.88</v>
      </c>
      <c r="E1210" s="104" t="e">
        <f>VLOOKUP(B1210,A股数据库20240206!$B:$K,2,0)</f>
        <v>#N/A</v>
      </c>
      <c r="F1210" s="104" t="e">
        <f>VLOOKUP(B1210,A股数据库20240206!$B:$K,3,0)</f>
        <v>#N/A</v>
      </c>
      <c r="G1210" s="124" t="e">
        <f>VLOOKUP(B1210,A股数据库20240206!$B:$K,4,0)</f>
        <v>#N/A</v>
      </c>
      <c r="H1210" s="124" t="e">
        <f>VLOOKUP(B1210,A股数据库20240206!$B:$K,5,0)</f>
        <v>#N/A</v>
      </c>
      <c r="I1210" s="104" t="e">
        <f>VLOOKUP(B1210,A股数据库20240206!$B:$K,6,0)</f>
        <v>#N/A</v>
      </c>
      <c r="J1210" s="104" t="e">
        <f>VLOOKUP(B1210,A股数据库20240206!$B:$K,7,0)</f>
        <v>#N/A</v>
      </c>
      <c r="K1210" s="104" t="e">
        <f>VLOOKUP(B1210,A股数据库20240206!$B:$K,8,0)</f>
        <v>#N/A</v>
      </c>
      <c r="L1210" s="124" t="e">
        <f>VLOOKUP(B1210,A股数据库20240206!$B:$K,9,0)</f>
        <v>#N/A</v>
      </c>
      <c r="M1210" s="124" t="e">
        <f>VLOOKUP(B1210,A股数据库20240206!$B:$K,10,0)</f>
        <v>#N/A</v>
      </c>
    </row>
    <row r="1211" spans="1:13" ht="18" customHeight="1" x14ac:dyDescent="0.15">
      <c r="A1211" s="120" t="s">
        <v>11525</v>
      </c>
      <c r="B1211" s="121" t="s">
        <v>8716</v>
      </c>
      <c r="C1211" s="122">
        <v>73.930000000000007</v>
      </c>
      <c r="D1211" s="123">
        <v>65.959999999999994</v>
      </c>
      <c r="E1211" s="104" t="str">
        <f>VLOOKUP(B1211,A股数据库20240206!$B:$K,2,0)</f>
        <v>地产基建</v>
      </c>
      <c r="F1211" s="104">
        <f>VLOOKUP(B1211,A股数据库20240206!$B:$K,3,0)</f>
        <v>0</v>
      </c>
      <c r="G1211" s="124">
        <f>VLOOKUP(B1211,A股数据库20240206!$B:$K,4,0)</f>
        <v>0</v>
      </c>
      <c r="H1211" s="124">
        <f>VLOOKUP(B1211,A股数据库20240206!$B:$K,5,0)</f>
        <v>0</v>
      </c>
      <c r="I1211" s="104" t="str">
        <f>VLOOKUP(B1211,A股数据库20240206!$B:$K,6,0)</f>
        <v>基建</v>
      </c>
      <c r="J1211" s="104">
        <f>VLOOKUP(B1211,A股数据库20240206!$B:$K,7,0)</f>
        <v>0</v>
      </c>
      <c r="K1211" s="104">
        <f>VLOOKUP(B1211,A股数据库20240206!$B:$K,8,0)</f>
        <v>0</v>
      </c>
      <c r="L1211" s="124">
        <f>VLOOKUP(B1211,A股数据库20240206!$B:$K,9,0)</f>
        <v>0</v>
      </c>
      <c r="M1211" s="124">
        <f>VLOOKUP(B1211,A股数据库20240206!$B:$K,10,0)</f>
        <v>0</v>
      </c>
    </row>
    <row r="1212" spans="1:13" ht="18" customHeight="1" x14ac:dyDescent="0.15">
      <c r="A1212" s="120" t="s">
        <v>11526</v>
      </c>
      <c r="B1212" s="121" t="s">
        <v>3494</v>
      </c>
      <c r="C1212" s="122">
        <v>73.91</v>
      </c>
      <c r="D1212" s="123">
        <v>86.04</v>
      </c>
      <c r="E1212" s="104" t="str">
        <f>VLOOKUP(B1212,A股数据库20240206!$B:$K,2,0)</f>
        <v>新能源</v>
      </c>
      <c r="F1212" s="104" t="str">
        <f>VLOOKUP(B1212,A股数据库20240206!$B:$K,3,0)</f>
        <v>大科技</v>
      </c>
      <c r="G1212" s="124">
        <f>VLOOKUP(B1212,A股数据库20240206!$B:$K,4,0)</f>
        <v>0</v>
      </c>
      <c r="H1212" s="124">
        <f>VLOOKUP(B1212,A股数据库20240206!$B:$K,5,0)</f>
        <v>0</v>
      </c>
      <c r="I1212" s="104" t="str">
        <f>VLOOKUP(B1212,A股数据库20240206!$B:$K,6,0)</f>
        <v>电池</v>
      </c>
      <c r="J1212" s="104" t="str">
        <f>VLOOKUP(B1212,A股数据库20240206!$B:$K,7,0)</f>
        <v>电子</v>
      </c>
      <c r="K1212" s="104" t="str">
        <f>VLOOKUP(B1212,A股数据库20240206!$B:$K,8,0)</f>
        <v>储能</v>
      </c>
      <c r="L1212" s="124">
        <f>VLOOKUP(B1212,A股数据库20240206!$B:$K,9,0)</f>
        <v>0</v>
      </c>
      <c r="M1212" s="124">
        <f>VLOOKUP(B1212,A股数据库20240206!$B:$K,10,0)</f>
        <v>0</v>
      </c>
    </row>
    <row r="1213" spans="1:13" ht="18" customHeight="1" x14ac:dyDescent="0.15">
      <c r="A1213" s="120" t="s">
        <v>11527</v>
      </c>
      <c r="B1213" s="121" t="s">
        <v>750</v>
      </c>
      <c r="C1213" s="122">
        <v>73.89</v>
      </c>
      <c r="D1213" s="123">
        <v>27.42</v>
      </c>
      <c r="E1213" s="104" t="str">
        <f>VLOOKUP(B1213,A股数据库20240206!$B:$K,2,0)</f>
        <v>周期</v>
      </c>
      <c r="F1213" s="104" t="str">
        <f>VLOOKUP(B1213,A股数据库20240206!$B:$K,3,0)</f>
        <v>新能源</v>
      </c>
      <c r="G1213" s="124">
        <f>VLOOKUP(B1213,A股数据库20240206!$B:$K,4,0)</f>
        <v>0</v>
      </c>
      <c r="H1213" s="124">
        <f>VLOOKUP(B1213,A股数据库20240206!$B:$K,5,0)</f>
        <v>0</v>
      </c>
      <c r="I1213" s="104" t="str">
        <f>VLOOKUP(B1213,A股数据库20240206!$B:$K,6,0)</f>
        <v>油气</v>
      </c>
      <c r="J1213" s="104" t="str">
        <f>VLOOKUP(B1213,A股数据库20240206!$B:$K,7,0)</f>
        <v>氢能源</v>
      </c>
      <c r="K1213" s="104">
        <f>VLOOKUP(B1213,A股数据库20240206!$B:$K,8,0)</f>
        <v>0</v>
      </c>
      <c r="L1213" s="124">
        <f>VLOOKUP(B1213,A股数据库20240206!$B:$K,9,0)</f>
        <v>0</v>
      </c>
      <c r="M1213" s="124">
        <f>VLOOKUP(B1213,A股数据库20240206!$B:$K,10,0)</f>
        <v>0</v>
      </c>
    </row>
    <row r="1214" spans="1:13" ht="18" customHeight="1" x14ac:dyDescent="0.15">
      <c r="A1214" s="120" t="s">
        <v>11528</v>
      </c>
      <c r="B1214" s="121" t="s">
        <v>6750</v>
      </c>
      <c r="C1214" s="122">
        <v>73.87</v>
      </c>
      <c r="D1214" s="123">
        <v>20.02</v>
      </c>
      <c r="E1214" s="104" t="str">
        <f>VLOOKUP(B1214,A股数据库20240206!$B:$K,2,0)</f>
        <v>大消费</v>
      </c>
      <c r="F1214" s="104">
        <f>VLOOKUP(B1214,A股数据库20240206!$B:$K,3,0)</f>
        <v>0</v>
      </c>
      <c r="G1214" s="124">
        <f>VLOOKUP(B1214,A股数据库20240206!$B:$K,4,0)</f>
        <v>0</v>
      </c>
      <c r="H1214" s="124">
        <f>VLOOKUP(B1214,A股数据库20240206!$B:$K,5,0)</f>
        <v>0</v>
      </c>
      <c r="I1214" s="104" t="str">
        <f>VLOOKUP(B1214,A股数据库20240206!$B:$K,6,0)</f>
        <v>纺织服饰</v>
      </c>
      <c r="J1214" s="104" t="str">
        <f>VLOOKUP(B1214,A股数据库20240206!$B:$K,7,0)</f>
        <v>电商</v>
      </c>
      <c r="K1214" s="104">
        <f>VLOOKUP(B1214,A股数据库20240206!$B:$K,8,0)</f>
        <v>0</v>
      </c>
      <c r="L1214" s="124">
        <f>VLOOKUP(B1214,A股数据库20240206!$B:$K,9,0)</f>
        <v>0</v>
      </c>
      <c r="M1214" s="124">
        <f>VLOOKUP(B1214,A股数据库20240206!$B:$K,10,0)</f>
        <v>0</v>
      </c>
    </row>
    <row r="1215" spans="1:13" ht="18" customHeight="1" x14ac:dyDescent="0.15">
      <c r="A1215" s="120" t="s">
        <v>11529</v>
      </c>
      <c r="B1215" s="121" t="s">
        <v>7868</v>
      </c>
      <c r="C1215" s="122">
        <v>73.86</v>
      </c>
      <c r="D1215" s="123">
        <v>75.89</v>
      </c>
      <c r="E1215" s="104" t="str">
        <f>VLOOKUP(B1215,A股数据库20240206!$B:$K,2,0)</f>
        <v>公用事业</v>
      </c>
      <c r="F1215" s="104">
        <f>VLOOKUP(B1215,A股数据库20240206!$B:$K,3,0)</f>
        <v>0</v>
      </c>
      <c r="G1215" s="124" t="str">
        <f>VLOOKUP(B1215,A股数据库20240206!$B:$K,4,0)</f>
        <v>周期</v>
      </c>
      <c r="H1215" s="124">
        <f>VLOOKUP(B1215,A股数据库20240206!$B:$K,5,0)</f>
        <v>0</v>
      </c>
      <c r="I1215" s="104" t="str">
        <f>VLOOKUP(B1215,A股数据库20240206!$B:$K,6,0)</f>
        <v>油气</v>
      </c>
      <c r="J1215" s="104">
        <f>VLOOKUP(B1215,A股数据库20240206!$B:$K,7,0)</f>
        <v>0</v>
      </c>
      <c r="K1215" s="104">
        <f>VLOOKUP(B1215,A股数据库20240206!$B:$K,8,0)</f>
        <v>0</v>
      </c>
      <c r="L1215" s="124">
        <f>VLOOKUP(B1215,A股数据库20240206!$B:$K,9,0)</f>
        <v>0</v>
      </c>
      <c r="M1215" s="124">
        <f>VLOOKUP(B1215,A股数据库20240206!$B:$K,10,0)</f>
        <v>0</v>
      </c>
    </row>
    <row r="1216" spans="1:13" ht="18" customHeight="1" x14ac:dyDescent="0.15">
      <c r="A1216" s="120" t="s">
        <v>11530</v>
      </c>
      <c r="B1216" s="121" t="s">
        <v>2486</v>
      </c>
      <c r="C1216" s="122">
        <v>73.83</v>
      </c>
      <c r="D1216" s="123">
        <v>76.989999999999995</v>
      </c>
      <c r="E1216" s="104" t="str">
        <f>VLOOKUP(B1216,A股数据库20240206!$B:$K,2,0)</f>
        <v>大消费</v>
      </c>
      <c r="F1216" s="104">
        <f>VLOOKUP(B1216,A股数据库20240206!$B:$K,3,0)</f>
        <v>0</v>
      </c>
      <c r="G1216" s="124">
        <f>VLOOKUP(B1216,A股数据库20240206!$B:$K,4,0)</f>
        <v>0</v>
      </c>
      <c r="H1216" s="124">
        <f>VLOOKUP(B1216,A股数据库20240206!$B:$K,5,0)</f>
        <v>0</v>
      </c>
      <c r="I1216" s="104" t="str">
        <f>VLOOKUP(B1216,A股数据库20240206!$B:$K,6,0)</f>
        <v>家电</v>
      </c>
      <c r="J1216" s="104">
        <f>VLOOKUP(B1216,A股数据库20240206!$B:$K,7,0)</f>
        <v>0</v>
      </c>
      <c r="K1216" s="104">
        <f>VLOOKUP(B1216,A股数据库20240206!$B:$K,8,0)</f>
        <v>0</v>
      </c>
      <c r="L1216" s="124">
        <f>VLOOKUP(B1216,A股数据库20240206!$B:$K,9,0)</f>
        <v>0</v>
      </c>
      <c r="M1216" s="124">
        <f>VLOOKUP(B1216,A股数据库20240206!$B:$K,10,0)</f>
        <v>0</v>
      </c>
    </row>
    <row r="1217" spans="1:13" ht="18" customHeight="1" x14ac:dyDescent="0.15">
      <c r="A1217" s="120" t="s">
        <v>11531</v>
      </c>
      <c r="B1217" s="121" t="s">
        <v>8924</v>
      </c>
      <c r="C1217" s="122">
        <v>73.790000000000006</v>
      </c>
      <c r="D1217" s="123">
        <v>94.57</v>
      </c>
      <c r="E1217" s="104" t="str">
        <f>VLOOKUP(B1217,A股数据库20240206!$B:$K,2,0)</f>
        <v>汽车产业</v>
      </c>
      <c r="F1217" s="104">
        <f>VLOOKUP(B1217,A股数据库20240206!$B:$K,3,0)</f>
        <v>0</v>
      </c>
      <c r="G1217" s="124">
        <f>VLOOKUP(B1217,A股数据库20240206!$B:$K,4,0)</f>
        <v>0</v>
      </c>
      <c r="H1217" s="124">
        <f>VLOOKUP(B1217,A股数据库20240206!$B:$K,5,0)</f>
        <v>0</v>
      </c>
      <c r="I1217" s="104" t="str">
        <f>VLOOKUP(B1217,A股数据库20240206!$B:$K,6,0)</f>
        <v>汽车产业</v>
      </c>
      <c r="J1217" s="104">
        <f>VLOOKUP(B1217,A股数据库20240206!$B:$K,7,0)</f>
        <v>0</v>
      </c>
      <c r="K1217" s="104">
        <f>VLOOKUP(B1217,A股数据库20240206!$B:$K,8,0)</f>
        <v>0</v>
      </c>
      <c r="L1217" s="124">
        <f>VLOOKUP(B1217,A股数据库20240206!$B:$K,9,0)</f>
        <v>0</v>
      </c>
      <c r="M1217" s="124">
        <f>VLOOKUP(B1217,A股数据库20240206!$B:$K,10,0)</f>
        <v>0</v>
      </c>
    </row>
    <row r="1218" spans="1:13" ht="18" customHeight="1" x14ac:dyDescent="0.15">
      <c r="A1218" s="120" t="s">
        <v>11532</v>
      </c>
      <c r="B1218" s="121" t="s">
        <v>6706</v>
      </c>
      <c r="C1218" s="122">
        <v>73.8</v>
      </c>
      <c r="D1218" s="123">
        <v>41.29</v>
      </c>
      <c r="E1218" s="104" t="str">
        <f>VLOOKUP(B1218,A股数据库20240206!$B:$K,2,0)</f>
        <v>地产基建</v>
      </c>
      <c r="F1218" s="104">
        <f>VLOOKUP(B1218,A股数据库20240206!$B:$K,3,0)</f>
        <v>0</v>
      </c>
      <c r="G1218" s="124">
        <f>VLOOKUP(B1218,A股数据库20240206!$B:$K,4,0)</f>
        <v>0</v>
      </c>
      <c r="H1218" s="124">
        <f>VLOOKUP(B1218,A股数据库20240206!$B:$K,5,0)</f>
        <v>0</v>
      </c>
      <c r="I1218" s="104" t="str">
        <f>VLOOKUP(B1218,A股数据库20240206!$B:$K,6,0)</f>
        <v>房地产</v>
      </c>
      <c r="J1218" s="104">
        <f>VLOOKUP(B1218,A股数据库20240206!$B:$K,7,0)</f>
        <v>0</v>
      </c>
      <c r="K1218" s="104">
        <f>VLOOKUP(B1218,A股数据库20240206!$B:$K,8,0)</f>
        <v>0</v>
      </c>
      <c r="L1218" s="124">
        <f>VLOOKUP(B1218,A股数据库20240206!$B:$K,9,0)</f>
        <v>0</v>
      </c>
      <c r="M1218" s="124">
        <f>VLOOKUP(B1218,A股数据库20240206!$B:$K,10,0)</f>
        <v>0</v>
      </c>
    </row>
    <row r="1219" spans="1:13" ht="18" customHeight="1" x14ac:dyDescent="0.15">
      <c r="A1219" s="120" t="s">
        <v>11533</v>
      </c>
      <c r="B1219" s="121" t="s">
        <v>8490</v>
      </c>
      <c r="C1219" s="122">
        <v>73.760000000000005</v>
      </c>
      <c r="D1219" s="123">
        <v>85.07</v>
      </c>
      <c r="E1219" s="104" t="str">
        <f>VLOOKUP(B1219,A股数据库20240206!$B:$K,2,0)</f>
        <v>大消费</v>
      </c>
      <c r="F1219" s="104">
        <f>VLOOKUP(B1219,A股数据库20240206!$B:$K,3,0)</f>
        <v>0</v>
      </c>
      <c r="G1219" s="124">
        <f>VLOOKUP(B1219,A股数据库20240206!$B:$K,4,0)</f>
        <v>0</v>
      </c>
      <c r="H1219" s="124">
        <f>VLOOKUP(B1219,A股数据库20240206!$B:$K,5,0)</f>
        <v>0</v>
      </c>
      <c r="I1219" s="104" t="str">
        <f>VLOOKUP(B1219,A股数据库20240206!$B:$K,6,0)</f>
        <v>美容护理</v>
      </c>
      <c r="J1219" s="104">
        <f>VLOOKUP(B1219,A股数据库20240206!$B:$K,7,0)</f>
        <v>0</v>
      </c>
      <c r="K1219" s="104">
        <f>VLOOKUP(B1219,A股数据库20240206!$B:$K,8,0)</f>
        <v>0</v>
      </c>
      <c r="L1219" s="124">
        <f>VLOOKUP(B1219,A股数据库20240206!$B:$K,9,0)</f>
        <v>0</v>
      </c>
      <c r="M1219" s="124">
        <f>VLOOKUP(B1219,A股数据库20240206!$B:$K,10,0)</f>
        <v>0</v>
      </c>
    </row>
    <row r="1220" spans="1:13" ht="18" customHeight="1" x14ac:dyDescent="0.15">
      <c r="A1220" s="120" t="s">
        <v>11534</v>
      </c>
      <c r="B1220" s="121" t="s">
        <v>6240</v>
      </c>
      <c r="C1220" s="122">
        <v>73.760000000000005</v>
      </c>
      <c r="D1220" s="123">
        <v>53.07</v>
      </c>
      <c r="E1220" s="104" t="str">
        <f>VLOOKUP(B1220,A股数据库20240206!$B:$K,2,0)</f>
        <v>周期</v>
      </c>
      <c r="F1220" s="104">
        <f>VLOOKUP(B1220,A股数据库20240206!$B:$K,3,0)</f>
        <v>0</v>
      </c>
      <c r="G1220" s="124">
        <f>VLOOKUP(B1220,A股数据库20240206!$B:$K,4,0)</f>
        <v>0</v>
      </c>
      <c r="H1220" s="124">
        <f>VLOOKUP(B1220,A股数据库20240206!$B:$K,5,0)</f>
        <v>0</v>
      </c>
      <c r="I1220" s="104" t="str">
        <f>VLOOKUP(B1220,A股数据库20240206!$B:$K,6,0)</f>
        <v>有色金属</v>
      </c>
      <c r="J1220" s="104">
        <f>VLOOKUP(B1220,A股数据库20240206!$B:$K,7,0)</f>
        <v>0</v>
      </c>
      <c r="K1220" s="104">
        <f>VLOOKUP(B1220,A股数据库20240206!$B:$K,8,0)</f>
        <v>0</v>
      </c>
      <c r="L1220" s="124">
        <f>VLOOKUP(B1220,A股数据库20240206!$B:$K,9,0)</f>
        <v>0</v>
      </c>
      <c r="M1220" s="124">
        <f>VLOOKUP(B1220,A股数据库20240206!$B:$K,10,0)</f>
        <v>0</v>
      </c>
    </row>
    <row r="1221" spans="1:13" ht="18" customHeight="1" x14ac:dyDescent="0.15">
      <c r="A1221" s="120" t="s">
        <v>11535</v>
      </c>
      <c r="B1221" s="121" t="s">
        <v>196</v>
      </c>
      <c r="C1221" s="122">
        <v>73.739999999999995</v>
      </c>
      <c r="D1221" s="123">
        <v>0.59</v>
      </c>
      <c r="E1221" s="104" t="str">
        <f>VLOOKUP(B1221,A股数据库20240206!$B:$K,2,0)</f>
        <v>大科技</v>
      </c>
      <c r="F1221" s="104" t="str">
        <f>VLOOKUP(B1221,A股数据库20240206!$B:$K,3,0)</f>
        <v>军工</v>
      </c>
      <c r="G1221" s="124">
        <f>VLOOKUP(B1221,A股数据库20240206!$B:$K,4,0)</f>
        <v>0</v>
      </c>
      <c r="H1221" s="124">
        <f>VLOOKUP(B1221,A股数据库20240206!$B:$K,5,0)</f>
        <v>0</v>
      </c>
      <c r="I1221" s="104" t="str">
        <f>VLOOKUP(B1221,A股数据库20240206!$B:$K,6,0)</f>
        <v>通信</v>
      </c>
      <c r="J1221" s="104" t="str">
        <f>VLOOKUP(B1221,A股数据库20240206!$B:$K,7,0)</f>
        <v>军工</v>
      </c>
      <c r="K1221" s="104">
        <f>VLOOKUP(B1221,A股数据库20240206!$B:$K,8,0)</f>
        <v>0</v>
      </c>
      <c r="L1221" s="124">
        <f>VLOOKUP(B1221,A股数据库20240206!$B:$K,9,0)</f>
        <v>0</v>
      </c>
      <c r="M1221" s="124">
        <f>VLOOKUP(B1221,A股数据库20240206!$B:$K,10,0)</f>
        <v>0</v>
      </c>
    </row>
    <row r="1222" spans="1:13" ht="18" customHeight="1" x14ac:dyDescent="0.15">
      <c r="A1222" s="120" t="s">
        <v>11536</v>
      </c>
      <c r="B1222" s="121" t="s">
        <v>6544</v>
      </c>
      <c r="C1222" s="122">
        <v>73.72</v>
      </c>
      <c r="D1222" s="123">
        <v>48.38</v>
      </c>
      <c r="E1222" s="104" t="str">
        <f>VLOOKUP(B1222,A股数据库20240206!$B:$K,2,0)</f>
        <v>地产基建</v>
      </c>
      <c r="F1222" s="104" t="str">
        <f>VLOOKUP(B1222,A股数据库20240206!$B:$K,3,0)</f>
        <v>大科技</v>
      </c>
      <c r="G1222" s="124">
        <f>VLOOKUP(B1222,A股数据库20240206!$B:$K,4,0)</f>
        <v>0</v>
      </c>
      <c r="H1222" s="124">
        <f>VLOOKUP(B1222,A股数据库20240206!$B:$K,5,0)</f>
        <v>0</v>
      </c>
      <c r="I1222" s="104" t="str">
        <f>VLOOKUP(B1222,A股数据库20240206!$B:$K,6,0)</f>
        <v>基建</v>
      </c>
      <c r="J1222" s="104" t="str">
        <f>VLOOKUP(B1222,A股数据库20240206!$B:$K,7,0)</f>
        <v>计算机</v>
      </c>
      <c r="K1222" s="104">
        <f>VLOOKUP(B1222,A股数据库20240206!$B:$K,8,0)</f>
        <v>0</v>
      </c>
      <c r="L1222" s="124">
        <f>VLOOKUP(B1222,A股数据库20240206!$B:$K,9,0)</f>
        <v>0</v>
      </c>
      <c r="M1222" s="124">
        <f>VLOOKUP(B1222,A股数据库20240206!$B:$K,10,0)</f>
        <v>0</v>
      </c>
    </row>
    <row r="1223" spans="1:13" ht="18" customHeight="1" x14ac:dyDescent="0.15">
      <c r="A1223" s="120" t="s">
        <v>11537</v>
      </c>
      <c r="B1223" s="121" t="s">
        <v>434</v>
      </c>
      <c r="C1223" s="122">
        <v>73.72</v>
      </c>
      <c r="D1223" s="123">
        <v>63.18</v>
      </c>
      <c r="E1223" s="104" t="str">
        <f>VLOOKUP(B1223,A股数据库20240206!$B:$K,2,0)</f>
        <v>公用事业</v>
      </c>
      <c r="F1223" s="104">
        <f>VLOOKUP(B1223,A股数据库20240206!$B:$K,3,0)</f>
        <v>0</v>
      </c>
      <c r="G1223" s="124">
        <f>VLOOKUP(B1223,A股数据库20240206!$B:$K,4,0)</f>
        <v>0</v>
      </c>
      <c r="H1223" s="124">
        <f>VLOOKUP(B1223,A股数据库20240206!$B:$K,5,0)</f>
        <v>0</v>
      </c>
      <c r="I1223" s="104" t="str">
        <f>VLOOKUP(B1223,A股数据库20240206!$B:$K,6,0)</f>
        <v>电力</v>
      </c>
      <c r="J1223" s="104">
        <f>VLOOKUP(B1223,A股数据库20240206!$B:$K,7,0)</f>
        <v>0</v>
      </c>
      <c r="K1223" s="104">
        <f>VLOOKUP(B1223,A股数据库20240206!$B:$K,8,0)</f>
        <v>0</v>
      </c>
      <c r="L1223" s="124">
        <f>VLOOKUP(B1223,A股数据库20240206!$B:$K,9,0)</f>
        <v>0</v>
      </c>
      <c r="M1223" s="124">
        <f>VLOOKUP(B1223,A股数据库20240206!$B:$K,10,0)</f>
        <v>0</v>
      </c>
    </row>
    <row r="1224" spans="1:13" ht="18" customHeight="1" x14ac:dyDescent="0.15">
      <c r="A1224" s="120" t="s">
        <v>11538</v>
      </c>
      <c r="B1224" s="121" t="s">
        <v>9853</v>
      </c>
      <c r="C1224" s="122">
        <v>73.7</v>
      </c>
      <c r="D1224" s="123">
        <v>82.59</v>
      </c>
      <c r="E1224" s="104" t="str">
        <f>VLOOKUP(B1224,A股数据库20240206!$B:$K,2,0)</f>
        <v>大科技</v>
      </c>
      <c r="F1224" s="104">
        <f>VLOOKUP(B1224,A股数据库20240206!$B:$K,3,0)</f>
        <v>0</v>
      </c>
      <c r="G1224" s="124">
        <f>VLOOKUP(B1224,A股数据库20240206!$B:$K,4,0)</f>
        <v>0</v>
      </c>
      <c r="H1224" s="124">
        <f>VLOOKUP(B1224,A股数据库20240206!$B:$K,5,0)</f>
        <v>0</v>
      </c>
      <c r="I1224" s="104" t="str">
        <f>VLOOKUP(B1224,A股数据库20240206!$B:$K,6,0)</f>
        <v>电子</v>
      </c>
      <c r="J1224" s="104">
        <f>VLOOKUP(B1224,A股数据库20240206!$B:$K,7,0)</f>
        <v>0</v>
      </c>
      <c r="K1224" s="104">
        <f>VLOOKUP(B1224,A股数据库20240206!$B:$K,8,0)</f>
        <v>0</v>
      </c>
      <c r="L1224" s="124">
        <f>VLOOKUP(B1224,A股数据库20240206!$B:$K,9,0)</f>
        <v>0</v>
      </c>
      <c r="M1224" s="124">
        <f>VLOOKUP(B1224,A股数据库20240206!$B:$K,10,0)</f>
        <v>0</v>
      </c>
    </row>
    <row r="1225" spans="1:13" ht="18" customHeight="1" x14ac:dyDescent="0.15">
      <c r="A1225" s="120" t="s">
        <v>11539</v>
      </c>
      <c r="B1225" s="121" t="s">
        <v>8806</v>
      </c>
      <c r="C1225" s="122">
        <v>73.7</v>
      </c>
      <c r="D1225" s="123">
        <v>82.86</v>
      </c>
      <c r="E1225" s="104" t="str">
        <f>VLOOKUP(B1225,A股数据库20240206!$B:$K,2,0)</f>
        <v>医药生物</v>
      </c>
      <c r="F1225" s="104">
        <f>VLOOKUP(B1225,A股数据库20240206!$B:$K,3,0)</f>
        <v>0</v>
      </c>
      <c r="G1225" s="124">
        <f>VLOOKUP(B1225,A股数据库20240206!$B:$K,4,0)</f>
        <v>0</v>
      </c>
      <c r="H1225" s="124">
        <f>VLOOKUP(B1225,A股数据库20240206!$B:$K,5,0)</f>
        <v>0</v>
      </c>
      <c r="I1225" s="104" t="str">
        <f>VLOOKUP(B1225,A股数据库20240206!$B:$K,6,0)</f>
        <v>医药生物</v>
      </c>
      <c r="J1225" s="104">
        <f>VLOOKUP(B1225,A股数据库20240206!$B:$K,7,0)</f>
        <v>0</v>
      </c>
      <c r="K1225" s="104">
        <f>VLOOKUP(B1225,A股数据库20240206!$B:$K,8,0)</f>
        <v>0</v>
      </c>
      <c r="L1225" s="124">
        <f>VLOOKUP(B1225,A股数据库20240206!$B:$K,9,0)</f>
        <v>0</v>
      </c>
      <c r="M1225" s="124">
        <f>VLOOKUP(B1225,A股数据库20240206!$B:$K,10,0)</f>
        <v>0</v>
      </c>
    </row>
    <row r="1226" spans="1:13" ht="18" customHeight="1" x14ac:dyDescent="0.15">
      <c r="A1226" s="120" t="s">
        <v>11540</v>
      </c>
      <c r="B1226" s="121" t="s">
        <v>124</v>
      </c>
      <c r="C1226" s="122">
        <v>73.61</v>
      </c>
      <c r="D1226" s="123">
        <v>65.959999999999994</v>
      </c>
      <c r="E1226" s="104" t="str">
        <f>VLOOKUP(B1226,A股数据库20240206!$B:$K,2,0)</f>
        <v>乡村振兴</v>
      </c>
      <c r="F1226" s="104">
        <f>VLOOKUP(B1226,A股数据库20240206!$B:$K,3,0)</f>
        <v>0</v>
      </c>
      <c r="G1226" s="124">
        <f>VLOOKUP(B1226,A股数据库20240206!$B:$K,4,0)</f>
        <v>0</v>
      </c>
      <c r="H1226" s="124">
        <f>VLOOKUP(B1226,A股数据库20240206!$B:$K,5,0)</f>
        <v>0</v>
      </c>
      <c r="I1226" s="104" t="str">
        <f>VLOOKUP(B1226,A股数据库20240206!$B:$K,6,0)</f>
        <v>乡村振兴</v>
      </c>
      <c r="J1226" s="104">
        <f>VLOOKUP(B1226,A股数据库20240206!$B:$K,7,0)</f>
        <v>0</v>
      </c>
      <c r="K1226" s="104">
        <f>VLOOKUP(B1226,A股数据库20240206!$B:$K,8,0)</f>
        <v>0</v>
      </c>
      <c r="L1226" s="124">
        <f>VLOOKUP(B1226,A股数据库20240206!$B:$K,9,0)</f>
        <v>0</v>
      </c>
      <c r="M1226" s="124">
        <f>VLOOKUP(B1226,A股数据库20240206!$B:$K,10,0)</f>
        <v>0</v>
      </c>
    </row>
    <row r="1227" spans="1:13" ht="18" customHeight="1" x14ac:dyDescent="0.15">
      <c r="A1227" s="120" t="s">
        <v>11541</v>
      </c>
      <c r="B1227" s="121" t="s">
        <v>4934</v>
      </c>
      <c r="C1227" s="122">
        <v>73.58</v>
      </c>
      <c r="D1227" s="123">
        <v>39.65</v>
      </c>
      <c r="E1227" s="104" t="str">
        <f>VLOOKUP(B1227,A股数据库20240206!$B:$K,2,0)</f>
        <v>医药生物</v>
      </c>
      <c r="F1227" s="104">
        <f>VLOOKUP(B1227,A股数据库20240206!$B:$K,3,0)</f>
        <v>0</v>
      </c>
      <c r="G1227" s="124">
        <f>VLOOKUP(B1227,A股数据库20240206!$B:$K,4,0)</f>
        <v>0</v>
      </c>
      <c r="H1227" s="124">
        <f>VLOOKUP(B1227,A股数据库20240206!$B:$K,5,0)</f>
        <v>0</v>
      </c>
      <c r="I1227" s="104" t="str">
        <f>VLOOKUP(B1227,A股数据库20240206!$B:$K,6,0)</f>
        <v>医药生物</v>
      </c>
      <c r="J1227" s="104">
        <f>VLOOKUP(B1227,A股数据库20240206!$B:$K,7,0)</f>
        <v>0</v>
      </c>
      <c r="K1227" s="104">
        <f>VLOOKUP(B1227,A股数据库20240206!$B:$K,8,0)</f>
        <v>0</v>
      </c>
      <c r="L1227" s="124" t="str">
        <f>VLOOKUP(B1227,A股数据库20240206!$B:$K,9,0)</f>
        <v>食品饮料</v>
      </c>
      <c r="M1227" s="124">
        <f>VLOOKUP(B1227,A股数据库20240206!$B:$K,10,0)</f>
        <v>0</v>
      </c>
    </row>
    <row r="1228" spans="1:13" ht="18" customHeight="1" x14ac:dyDescent="0.15">
      <c r="A1228" s="120" t="s">
        <v>11542</v>
      </c>
      <c r="B1228" s="121" t="s">
        <v>782</v>
      </c>
      <c r="C1228" s="122">
        <v>73.510000000000005</v>
      </c>
      <c r="D1228" s="123">
        <v>54.58</v>
      </c>
      <c r="E1228" s="104" t="str">
        <f>VLOOKUP(B1228,A股数据库20240206!$B:$K,2,0)</f>
        <v>大消费</v>
      </c>
      <c r="F1228" s="104">
        <f>VLOOKUP(B1228,A股数据库20240206!$B:$K,3,0)</f>
        <v>0</v>
      </c>
      <c r="G1228" s="124">
        <f>VLOOKUP(B1228,A股数据库20240206!$B:$K,4,0)</f>
        <v>0</v>
      </c>
      <c r="H1228" s="124">
        <f>VLOOKUP(B1228,A股数据库20240206!$B:$K,5,0)</f>
        <v>0</v>
      </c>
      <c r="I1228" s="104" t="str">
        <f>VLOOKUP(B1228,A股数据库20240206!$B:$K,6,0)</f>
        <v>商贸零售</v>
      </c>
      <c r="J1228" s="104">
        <f>VLOOKUP(B1228,A股数据库20240206!$B:$K,7,0)</f>
        <v>0</v>
      </c>
      <c r="K1228" s="104">
        <f>VLOOKUP(B1228,A股数据库20240206!$B:$K,8,0)</f>
        <v>0</v>
      </c>
      <c r="L1228" s="124">
        <f>VLOOKUP(B1228,A股数据库20240206!$B:$K,9,0)</f>
        <v>0</v>
      </c>
      <c r="M1228" s="124">
        <f>VLOOKUP(B1228,A股数据库20240206!$B:$K,10,0)</f>
        <v>0</v>
      </c>
    </row>
    <row r="1229" spans="1:13" ht="18" customHeight="1" x14ac:dyDescent="0.15">
      <c r="A1229" s="120" t="s">
        <v>11543</v>
      </c>
      <c r="B1229" s="121" t="s">
        <v>9943</v>
      </c>
      <c r="C1229" s="122">
        <v>73.5</v>
      </c>
      <c r="D1229" s="123">
        <v>83.49</v>
      </c>
      <c r="E1229" s="104" t="str">
        <f>VLOOKUP(B1229,A股数据库20240206!$B:$K,2,0)</f>
        <v>医药生物</v>
      </c>
      <c r="F1229" s="104">
        <f>VLOOKUP(B1229,A股数据库20240206!$B:$K,3,0)</f>
        <v>0</v>
      </c>
      <c r="G1229" s="124">
        <f>VLOOKUP(B1229,A股数据库20240206!$B:$K,4,0)</f>
        <v>0</v>
      </c>
      <c r="H1229" s="124">
        <f>VLOOKUP(B1229,A股数据库20240206!$B:$K,5,0)</f>
        <v>0</v>
      </c>
      <c r="I1229" s="104" t="str">
        <f>VLOOKUP(B1229,A股数据库20240206!$B:$K,6,0)</f>
        <v>医药生物</v>
      </c>
      <c r="J1229" s="104">
        <f>VLOOKUP(B1229,A股数据库20240206!$B:$K,7,0)</f>
        <v>0</v>
      </c>
      <c r="K1229" s="104">
        <f>VLOOKUP(B1229,A股数据库20240206!$B:$K,8,0)</f>
        <v>0</v>
      </c>
      <c r="L1229" s="124">
        <f>VLOOKUP(B1229,A股数据库20240206!$B:$K,9,0)</f>
        <v>0</v>
      </c>
      <c r="M1229" s="124">
        <f>VLOOKUP(B1229,A股数据库20240206!$B:$K,10,0)</f>
        <v>0</v>
      </c>
    </row>
    <row r="1230" spans="1:13" ht="18" customHeight="1" x14ac:dyDescent="0.15">
      <c r="A1230" s="120" t="s">
        <v>11544</v>
      </c>
      <c r="B1230" s="121" t="s">
        <v>9489</v>
      </c>
      <c r="C1230" s="122">
        <v>73.45</v>
      </c>
      <c r="D1230" s="123">
        <v>74.81</v>
      </c>
      <c r="E1230" s="104" t="str">
        <f>VLOOKUP(B1230,A股数据库20240206!$B:$K,2,0)</f>
        <v>周期</v>
      </c>
      <c r="F1230" s="104" t="str">
        <f>VLOOKUP(B1230,A股数据库20240206!$B:$K,3,0)</f>
        <v>新能源</v>
      </c>
      <c r="G1230" s="124">
        <f>VLOOKUP(B1230,A股数据库20240206!$B:$K,4,0)</f>
        <v>0</v>
      </c>
      <c r="H1230" s="124">
        <f>VLOOKUP(B1230,A股数据库20240206!$B:$K,5,0)</f>
        <v>0</v>
      </c>
      <c r="I1230" s="104" t="str">
        <f>VLOOKUP(B1230,A股数据库20240206!$B:$K,6,0)</f>
        <v>有色金属</v>
      </c>
      <c r="J1230" s="104" t="str">
        <f>VLOOKUP(B1230,A股数据库20240206!$B:$K,7,0)</f>
        <v>电网</v>
      </c>
      <c r="K1230" s="104">
        <f>VLOOKUP(B1230,A股数据库20240206!$B:$K,8,0)</f>
        <v>0</v>
      </c>
      <c r="L1230" s="124">
        <f>VLOOKUP(B1230,A股数据库20240206!$B:$K,9,0)</f>
        <v>0</v>
      </c>
      <c r="M1230" s="124">
        <f>VLOOKUP(B1230,A股数据库20240206!$B:$K,10,0)</f>
        <v>0</v>
      </c>
    </row>
    <row r="1231" spans="1:13" ht="18" hidden="1" customHeight="1" x14ac:dyDescent="0.15">
      <c r="A1231" s="120" t="s">
        <v>11545</v>
      </c>
      <c r="B1231" s="121" t="s">
        <v>11546</v>
      </c>
      <c r="C1231" s="122">
        <v>73.42</v>
      </c>
      <c r="D1231" s="123">
        <v>60.56</v>
      </c>
      <c r="E1231" s="104" t="e">
        <f>VLOOKUP(B1231,A股数据库20240206!$B:$K,2,0)</f>
        <v>#N/A</v>
      </c>
      <c r="F1231" s="104" t="e">
        <f>VLOOKUP(B1231,A股数据库20240206!$B:$K,3,0)</f>
        <v>#N/A</v>
      </c>
      <c r="G1231" s="124" t="e">
        <f>VLOOKUP(B1231,A股数据库20240206!$B:$K,4,0)</f>
        <v>#N/A</v>
      </c>
      <c r="H1231" s="124" t="e">
        <f>VLOOKUP(B1231,A股数据库20240206!$B:$K,5,0)</f>
        <v>#N/A</v>
      </c>
      <c r="I1231" s="104" t="e">
        <f>VLOOKUP(B1231,A股数据库20240206!$B:$K,6,0)</f>
        <v>#N/A</v>
      </c>
      <c r="J1231" s="104" t="e">
        <f>VLOOKUP(B1231,A股数据库20240206!$B:$K,7,0)</f>
        <v>#N/A</v>
      </c>
      <c r="K1231" s="104" t="e">
        <f>VLOOKUP(B1231,A股数据库20240206!$B:$K,8,0)</f>
        <v>#N/A</v>
      </c>
      <c r="L1231" s="124" t="e">
        <f>VLOOKUP(B1231,A股数据库20240206!$B:$K,9,0)</f>
        <v>#N/A</v>
      </c>
      <c r="M1231" s="124" t="e">
        <f>VLOOKUP(B1231,A股数据库20240206!$B:$K,10,0)</f>
        <v>#N/A</v>
      </c>
    </row>
    <row r="1232" spans="1:13" ht="18" customHeight="1" x14ac:dyDescent="0.15">
      <c r="A1232" s="120" t="s">
        <v>11547</v>
      </c>
      <c r="B1232" s="121" t="s">
        <v>1276</v>
      </c>
      <c r="C1232" s="122">
        <v>73.38</v>
      </c>
      <c r="D1232" s="123">
        <v>73.849999999999994</v>
      </c>
      <c r="E1232" s="104" t="str">
        <f>VLOOKUP(B1232,A股数据库20240206!$B:$K,2,0)</f>
        <v>新能源</v>
      </c>
      <c r="F1232" s="104">
        <f>VLOOKUP(B1232,A股数据库20240206!$B:$K,3,0)</f>
        <v>0</v>
      </c>
      <c r="G1232" s="124">
        <f>VLOOKUP(B1232,A股数据库20240206!$B:$K,4,0)</f>
        <v>0</v>
      </c>
      <c r="H1232" s="124">
        <f>VLOOKUP(B1232,A股数据库20240206!$B:$K,5,0)</f>
        <v>0</v>
      </c>
      <c r="I1232" s="104" t="str">
        <f>VLOOKUP(B1232,A股数据库20240206!$B:$K,6,0)</f>
        <v>电池</v>
      </c>
      <c r="J1232" s="104" t="str">
        <f>VLOOKUP(B1232,A股数据库20240206!$B:$K,7,0)</f>
        <v>储能</v>
      </c>
      <c r="K1232" s="104">
        <f>VLOOKUP(B1232,A股数据库20240206!$B:$K,8,0)</f>
        <v>0</v>
      </c>
      <c r="L1232" s="124">
        <f>VLOOKUP(B1232,A股数据库20240206!$B:$K,9,0)</f>
        <v>0</v>
      </c>
      <c r="M1232" s="124">
        <f>VLOOKUP(B1232,A股数据库20240206!$B:$K,10,0)</f>
        <v>0</v>
      </c>
    </row>
    <row r="1233" spans="1:13" ht="18" customHeight="1" x14ac:dyDescent="0.15">
      <c r="A1233" s="120" t="s">
        <v>11548</v>
      </c>
      <c r="B1233" s="121" t="s">
        <v>7630</v>
      </c>
      <c r="C1233" s="122">
        <v>73.37</v>
      </c>
      <c r="D1233" s="123">
        <v>76.540000000000006</v>
      </c>
      <c r="E1233" s="104" t="str">
        <f>VLOOKUP(B1233,A股数据库20240206!$B:$K,2,0)</f>
        <v>新能源</v>
      </c>
      <c r="F1233" s="104">
        <f>VLOOKUP(B1233,A股数据库20240206!$B:$K,3,0)</f>
        <v>0</v>
      </c>
      <c r="G1233" s="124">
        <f>VLOOKUP(B1233,A股数据库20240206!$B:$K,4,0)</f>
        <v>0</v>
      </c>
      <c r="H1233" s="124">
        <f>VLOOKUP(B1233,A股数据库20240206!$B:$K,5,0)</f>
        <v>0</v>
      </c>
      <c r="I1233" s="104" t="str">
        <f>VLOOKUP(B1233,A股数据库20240206!$B:$K,6,0)</f>
        <v>电网</v>
      </c>
      <c r="J1233" s="104">
        <f>VLOOKUP(B1233,A股数据库20240206!$B:$K,7,0)</f>
        <v>0</v>
      </c>
      <c r="K1233" s="104">
        <f>VLOOKUP(B1233,A股数据库20240206!$B:$K,8,0)</f>
        <v>0</v>
      </c>
      <c r="L1233" s="124">
        <f>VLOOKUP(B1233,A股数据库20240206!$B:$K,9,0)</f>
        <v>0</v>
      </c>
      <c r="M1233" s="124">
        <f>VLOOKUP(B1233,A股数据库20240206!$B:$K,10,0)</f>
        <v>0</v>
      </c>
    </row>
    <row r="1234" spans="1:13" ht="18" customHeight="1" x14ac:dyDescent="0.15">
      <c r="A1234" s="120" t="s">
        <v>11549</v>
      </c>
      <c r="B1234" s="121" t="s">
        <v>836</v>
      </c>
      <c r="C1234" s="122">
        <v>73.36</v>
      </c>
      <c r="D1234" s="123">
        <v>71.56</v>
      </c>
      <c r="E1234" s="104" t="str">
        <f>VLOOKUP(B1234,A股数据库20240206!$B:$K,2,0)</f>
        <v>大科技</v>
      </c>
      <c r="F1234" s="104">
        <f>VLOOKUP(B1234,A股数据库20240206!$B:$K,3,0)</f>
        <v>0</v>
      </c>
      <c r="G1234" s="124">
        <f>VLOOKUP(B1234,A股数据库20240206!$B:$K,4,0)</f>
        <v>0</v>
      </c>
      <c r="H1234" s="124">
        <f>VLOOKUP(B1234,A股数据库20240206!$B:$K,5,0)</f>
        <v>0</v>
      </c>
      <c r="I1234" s="104" t="str">
        <f>VLOOKUP(B1234,A股数据库20240206!$B:$K,6,0)</f>
        <v>传媒</v>
      </c>
      <c r="J1234" s="104">
        <f>VLOOKUP(B1234,A股数据库20240206!$B:$K,7,0)</f>
        <v>0</v>
      </c>
      <c r="K1234" s="104">
        <f>VLOOKUP(B1234,A股数据库20240206!$B:$K,8,0)</f>
        <v>0</v>
      </c>
      <c r="L1234" s="124">
        <f>VLOOKUP(B1234,A股数据库20240206!$B:$K,9,0)</f>
        <v>0</v>
      </c>
      <c r="M1234" s="124">
        <f>VLOOKUP(B1234,A股数据库20240206!$B:$K,10,0)</f>
        <v>0</v>
      </c>
    </row>
    <row r="1235" spans="1:13" ht="18" customHeight="1" x14ac:dyDescent="0.15">
      <c r="A1235" s="120" t="s">
        <v>11550</v>
      </c>
      <c r="B1235" s="121" t="s">
        <v>2922</v>
      </c>
      <c r="C1235" s="122">
        <v>73.349999999999994</v>
      </c>
      <c r="D1235" s="123">
        <v>78.55</v>
      </c>
      <c r="E1235" s="104" t="str">
        <f>VLOOKUP(B1235,A股数据库20240206!$B:$K,2,0)</f>
        <v>大消费</v>
      </c>
      <c r="F1235" s="104">
        <f>VLOOKUP(B1235,A股数据库20240206!$B:$K,3,0)</f>
        <v>0</v>
      </c>
      <c r="G1235" s="124">
        <f>VLOOKUP(B1235,A股数据库20240206!$B:$K,4,0)</f>
        <v>0</v>
      </c>
      <c r="H1235" s="124">
        <f>VLOOKUP(B1235,A股数据库20240206!$B:$K,5,0)</f>
        <v>0</v>
      </c>
      <c r="I1235" s="104" t="str">
        <f>VLOOKUP(B1235,A股数据库20240206!$B:$K,6,0)</f>
        <v>食品饮料</v>
      </c>
      <c r="J1235" s="104">
        <f>VLOOKUP(B1235,A股数据库20240206!$B:$K,7,0)</f>
        <v>0</v>
      </c>
      <c r="K1235" s="104">
        <f>VLOOKUP(B1235,A股数据库20240206!$B:$K,8,0)</f>
        <v>0</v>
      </c>
      <c r="L1235" s="124">
        <f>VLOOKUP(B1235,A股数据库20240206!$B:$K,9,0)</f>
        <v>0</v>
      </c>
      <c r="M1235" s="124">
        <f>VLOOKUP(B1235,A股数据库20240206!$B:$K,10,0)</f>
        <v>0</v>
      </c>
    </row>
    <row r="1236" spans="1:13" ht="18" customHeight="1" x14ac:dyDescent="0.15">
      <c r="A1236" s="120" t="s">
        <v>11551</v>
      </c>
      <c r="B1236" s="121" t="s">
        <v>7994</v>
      </c>
      <c r="C1236" s="122">
        <v>73.3</v>
      </c>
      <c r="D1236" s="123">
        <v>76.33</v>
      </c>
      <c r="E1236" s="104" t="str">
        <f>VLOOKUP(B1236,A股数据库20240206!$B:$K,2,0)</f>
        <v>其他</v>
      </c>
      <c r="F1236" s="104">
        <f>VLOOKUP(B1236,A股数据库20240206!$B:$K,3,0)</f>
        <v>0</v>
      </c>
      <c r="G1236" s="124">
        <f>VLOOKUP(B1236,A股数据库20240206!$B:$K,4,0)</f>
        <v>0</v>
      </c>
      <c r="H1236" s="124">
        <f>VLOOKUP(B1236,A股数据库20240206!$B:$K,5,0)</f>
        <v>0</v>
      </c>
      <c r="I1236" s="104" t="str">
        <f>VLOOKUP(B1236,A股数据库20240206!$B:$K,6,0)</f>
        <v>其他</v>
      </c>
      <c r="J1236" s="104">
        <f>VLOOKUP(B1236,A股数据库20240206!$B:$K,7,0)</f>
        <v>0</v>
      </c>
      <c r="K1236" s="104">
        <f>VLOOKUP(B1236,A股数据库20240206!$B:$K,8,0)</f>
        <v>0</v>
      </c>
      <c r="L1236" s="124">
        <f>VLOOKUP(B1236,A股数据库20240206!$B:$K,9,0)</f>
        <v>0</v>
      </c>
      <c r="M1236" s="124">
        <f>VLOOKUP(B1236,A股数据库20240206!$B:$K,10,0)</f>
        <v>0</v>
      </c>
    </row>
    <row r="1237" spans="1:13" ht="18" customHeight="1" x14ac:dyDescent="0.15">
      <c r="A1237" s="120" t="s">
        <v>11552</v>
      </c>
      <c r="B1237" s="121" t="s">
        <v>8094</v>
      </c>
      <c r="C1237" s="122">
        <v>73.28</v>
      </c>
      <c r="D1237" s="123">
        <v>90.72</v>
      </c>
      <c r="E1237" s="104" t="str">
        <f>VLOOKUP(B1237,A股数据库20240206!$B:$K,2,0)</f>
        <v>大消费</v>
      </c>
      <c r="F1237" s="104">
        <f>VLOOKUP(B1237,A股数据库20240206!$B:$K,3,0)</f>
        <v>0</v>
      </c>
      <c r="G1237" s="124">
        <f>VLOOKUP(B1237,A股数据库20240206!$B:$K,4,0)</f>
        <v>0</v>
      </c>
      <c r="H1237" s="124">
        <f>VLOOKUP(B1237,A股数据库20240206!$B:$K,5,0)</f>
        <v>0</v>
      </c>
      <c r="I1237" s="104" t="str">
        <f>VLOOKUP(B1237,A股数据库20240206!$B:$K,6,0)</f>
        <v>食品饮料</v>
      </c>
      <c r="J1237" s="104">
        <f>VLOOKUP(B1237,A股数据库20240206!$B:$K,7,0)</f>
        <v>0</v>
      </c>
      <c r="K1237" s="104">
        <f>VLOOKUP(B1237,A股数据库20240206!$B:$K,8,0)</f>
        <v>0</v>
      </c>
      <c r="L1237" s="124">
        <f>VLOOKUP(B1237,A股数据库20240206!$B:$K,9,0)</f>
        <v>0</v>
      </c>
      <c r="M1237" s="124">
        <f>VLOOKUP(B1237,A股数据库20240206!$B:$K,10,0)</f>
        <v>0</v>
      </c>
    </row>
    <row r="1238" spans="1:13" ht="18" customHeight="1" x14ac:dyDescent="0.15">
      <c r="A1238" s="120" t="s">
        <v>11553</v>
      </c>
      <c r="B1238" s="121" t="s">
        <v>1420</v>
      </c>
      <c r="C1238" s="122">
        <v>73.290000000000006</v>
      </c>
      <c r="D1238" s="123">
        <v>85.82</v>
      </c>
      <c r="E1238" s="104" t="str">
        <f>VLOOKUP(B1238,A股数据库20240206!$B:$K,2,0)</f>
        <v>新能源</v>
      </c>
      <c r="F1238" s="104">
        <f>VLOOKUP(B1238,A股数据库20240206!$B:$K,3,0)</f>
        <v>0</v>
      </c>
      <c r="G1238" s="124">
        <f>VLOOKUP(B1238,A股数据库20240206!$B:$K,4,0)</f>
        <v>0</v>
      </c>
      <c r="H1238" s="124">
        <f>VLOOKUP(B1238,A股数据库20240206!$B:$K,5,0)</f>
        <v>0</v>
      </c>
      <c r="I1238" s="104" t="str">
        <f>VLOOKUP(B1238,A股数据库20240206!$B:$K,6,0)</f>
        <v>风电</v>
      </c>
      <c r="J1238" s="104" t="str">
        <f>VLOOKUP(B1238,A股数据库20240206!$B:$K,7,0)</f>
        <v>光伏</v>
      </c>
      <c r="K1238" s="104" t="str">
        <f>VLOOKUP(B1238,A股数据库20240206!$B:$K,8,0)</f>
        <v>储能</v>
      </c>
      <c r="L1238" s="124">
        <f>VLOOKUP(B1238,A股数据库20240206!$B:$K,9,0)</f>
        <v>0</v>
      </c>
      <c r="M1238" s="124">
        <f>VLOOKUP(B1238,A股数据库20240206!$B:$K,10,0)</f>
        <v>0</v>
      </c>
    </row>
    <row r="1239" spans="1:13" ht="18" customHeight="1" x14ac:dyDescent="0.15">
      <c r="A1239" s="120" t="s">
        <v>11554</v>
      </c>
      <c r="B1239" s="121" t="s">
        <v>5368</v>
      </c>
      <c r="C1239" s="122">
        <v>73.28</v>
      </c>
      <c r="D1239" s="123">
        <v>76.53</v>
      </c>
      <c r="E1239" s="104" t="str">
        <f>VLOOKUP(B1239,A股数据库20240206!$B:$K,2,0)</f>
        <v>大消费</v>
      </c>
      <c r="F1239" s="104">
        <f>VLOOKUP(B1239,A股数据库20240206!$B:$K,3,0)</f>
        <v>0</v>
      </c>
      <c r="G1239" s="124" t="str">
        <f>VLOOKUP(B1239,A股数据库20240206!$B:$K,4,0)</f>
        <v>周期</v>
      </c>
      <c r="H1239" s="124">
        <f>VLOOKUP(B1239,A股数据库20240206!$B:$K,5,0)</f>
        <v>0</v>
      </c>
      <c r="I1239" s="104" t="str">
        <f>VLOOKUP(B1239,A股数据库20240206!$B:$K,6,0)</f>
        <v>食品饮料</v>
      </c>
      <c r="J1239" s="104">
        <f>VLOOKUP(B1239,A股数据库20240206!$B:$K,7,0)</f>
        <v>0</v>
      </c>
      <c r="K1239" s="104">
        <f>VLOOKUP(B1239,A股数据库20240206!$B:$K,8,0)</f>
        <v>0</v>
      </c>
      <c r="L1239" s="124" t="str">
        <f>VLOOKUP(B1239,A股数据库20240206!$B:$K,9,0)</f>
        <v>化工</v>
      </c>
      <c r="M1239" s="124">
        <f>VLOOKUP(B1239,A股数据库20240206!$B:$K,10,0)</f>
        <v>0</v>
      </c>
    </row>
    <row r="1240" spans="1:13" ht="18" customHeight="1" x14ac:dyDescent="0.15">
      <c r="A1240" s="120" t="s">
        <v>11555</v>
      </c>
      <c r="B1240" s="121" t="s">
        <v>3830</v>
      </c>
      <c r="C1240" s="122">
        <v>73.27</v>
      </c>
      <c r="D1240" s="123">
        <v>58.41</v>
      </c>
      <c r="E1240" s="104" t="str">
        <f>VLOOKUP(B1240,A股数据库20240206!$B:$K,2,0)</f>
        <v>公用事业</v>
      </c>
      <c r="F1240" s="104">
        <f>VLOOKUP(B1240,A股数据库20240206!$B:$K,3,0)</f>
        <v>0</v>
      </c>
      <c r="G1240" s="124">
        <f>VLOOKUP(B1240,A股数据库20240206!$B:$K,4,0)</f>
        <v>0</v>
      </c>
      <c r="H1240" s="124">
        <f>VLOOKUP(B1240,A股数据库20240206!$B:$K,5,0)</f>
        <v>0</v>
      </c>
      <c r="I1240" s="104" t="str">
        <f>VLOOKUP(B1240,A股数据库20240206!$B:$K,6,0)</f>
        <v>节能环保</v>
      </c>
      <c r="J1240" s="104">
        <f>VLOOKUP(B1240,A股数据库20240206!$B:$K,7,0)</f>
        <v>0</v>
      </c>
      <c r="K1240" s="104">
        <f>VLOOKUP(B1240,A股数据库20240206!$B:$K,8,0)</f>
        <v>0</v>
      </c>
      <c r="L1240" s="124">
        <f>VLOOKUP(B1240,A股数据库20240206!$B:$K,9,0)</f>
        <v>0</v>
      </c>
      <c r="M1240" s="124">
        <f>VLOOKUP(B1240,A股数据库20240206!$B:$K,10,0)</f>
        <v>0</v>
      </c>
    </row>
    <row r="1241" spans="1:13" ht="18" customHeight="1" x14ac:dyDescent="0.15">
      <c r="A1241" s="120" t="s">
        <v>11556</v>
      </c>
      <c r="B1241" s="121" t="s">
        <v>2388</v>
      </c>
      <c r="C1241" s="122">
        <v>73.260000000000005</v>
      </c>
      <c r="D1241" s="123">
        <v>67.98</v>
      </c>
      <c r="E1241" s="104" t="str">
        <f>VLOOKUP(B1241,A股数据库20240206!$B:$K,2,0)</f>
        <v>医药生物</v>
      </c>
      <c r="F1241" s="104">
        <f>VLOOKUP(B1241,A股数据库20240206!$B:$K,3,0)</f>
        <v>0</v>
      </c>
      <c r="G1241" s="124">
        <f>VLOOKUP(B1241,A股数据库20240206!$B:$K,4,0)</f>
        <v>0</v>
      </c>
      <c r="H1241" s="124">
        <f>VLOOKUP(B1241,A股数据库20240206!$B:$K,5,0)</f>
        <v>0</v>
      </c>
      <c r="I1241" s="104" t="str">
        <f>VLOOKUP(B1241,A股数据库20240206!$B:$K,6,0)</f>
        <v>医药生物</v>
      </c>
      <c r="J1241" s="104">
        <f>VLOOKUP(B1241,A股数据库20240206!$B:$K,7,0)</f>
        <v>0</v>
      </c>
      <c r="K1241" s="104">
        <f>VLOOKUP(B1241,A股数据库20240206!$B:$K,8,0)</f>
        <v>0</v>
      </c>
      <c r="L1241" s="124">
        <f>VLOOKUP(B1241,A股数据库20240206!$B:$K,9,0)</f>
        <v>0</v>
      </c>
      <c r="M1241" s="124">
        <f>VLOOKUP(B1241,A股数据库20240206!$B:$K,10,0)</f>
        <v>0</v>
      </c>
    </row>
    <row r="1242" spans="1:13" ht="18" customHeight="1" x14ac:dyDescent="0.15">
      <c r="A1242" s="120" t="s">
        <v>11557</v>
      </c>
      <c r="B1242" s="121" t="s">
        <v>6236</v>
      </c>
      <c r="C1242" s="122">
        <v>73.22</v>
      </c>
      <c r="D1242" s="123">
        <v>63.4</v>
      </c>
      <c r="E1242" s="104" t="str">
        <f>VLOOKUP(B1242,A股数据库20240206!$B:$K,2,0)</f>
        <v>周期</v>
      </c>
      <c r="F1242" s="104">
        <f>VLOOKUP(B1242,A股数据库20240206!$B:$K,3,0)</f>
        <v>0</v>
      </c>
      <c r="G1242" s="124" t="str">
        <f>VLOOKUP(B1242,A股数据库20240206!$B:$K,4,0)</f>
        <v>乡村振兴</v>
      </c>
      <c r="H1242" s="124">
        <f>VLOOKUP(B1242,A股数据库20240206!$B:$K,5,0)</f>
        <v>0</v>
      </c>
      <c r="I1242" s="104" t="str">
        <f>VLOOKUP(B1242,A股数据库20240206!$B:$K,6,0)</f>
        <v>化工</v>
      </c>
      <c r="J1242" s="104">
        <f>VLOOKUP(B1242,A股数据库20240206!$B:$K,7,0)</f>
        <v>0</v>
      </c>
      <c r="K1242" s="104">
        <f>VLOOKUP(B1242,A股数据库20240206!$B:$K,8,0)</f>
        <v>0</v>
      </c>
      <c r="L1242" s="124" t="str">
        <f>VLOOKUP(B1242,A股数据库20240206!$B:$K,9,0)</f>
        <v>乡村振兴</v>
      </c>
      <c r="M1242" s="124">
        <f>VLOOKUP(B1242,A股数据库20240206!$B:$K,10,0)</f>
        <v>0</v>
      </c>
    </row>
    <row r="1243" spans="1:13" ht="18" customHeight="1" x14ac:dyDescent="0.15">
      <c r="A1243" s="120" t="s">
        <v>11558</v>
      </c>
      <c r="B1243" s="121" t="s">
        <v>5874</v>
      </c>
      <c r="C1243" s="122">
        <v>73.19</v>
      </c>
      <c r="D1243" s="123">
        <v>70.010000000000005</v>
      </c>
      <c r="E1243" s="104" t="str">
        <f>VLOOKUP(B1243,A股数据库20240206!$B:$K,2,0)</f>
        <v>大科技</v>
      </c>
      <c r="F1243" s="104">
        <f>VLOOKUP(B1243,A股数据库20240206!$B:$K,3,0)</f>
        <v>0</v>
      </c>
      <c r="G1243" s="124">
        <f>VLOOKUP(B1243,A股数据库20240206!$B:$K,4,0)</f>
        <v>0</v>
      </c>
      <c r="H1243" s="124">
        <f>VLOOKUP(B1243,A股数据库20240206!$B:$K,5,0)</f>
        <v>0</v>
      </c>
      <c r="I1243" s="104" t="str">
        <f>VLOOKUP(B1243,A股数据库20240206!$B:$K,6,0)</f>
        <v>电子</v>
      </c>
      <c r="J1243" s="104">
        <f>VLOOKUP(B1243,A股数据库20240206!$B:$K,7,0)</f>
        <v>0</v>
      </c>
      <c r="K1243" s="104">
        <f>VLOOKUP(B1243,A股数据库20240206!$B:$K,8,0)</f>
        <v>0</v>
      </c>
      <c r="L1243" s="124">
        <f>VLOOKUP(B1243,A股数据库20240206!$B:$K,9,0)</f>
        <v>0</v>
      </c>
      <c r="M1243" s="124">
        <f>VLOOKUP(B1243,A股数据库20240206!$B:$K,10,0)</f>
        <v>0</v>
      </c>
    </row>
    <row r="1244" spans="1:13" ht="18" customHeight="1" x14ac:dyDescent="0.15">
      <c r="A1244" s="120" t="s">
        <v>11559</v>
      </c>
      <c r="B1244" s="121" t="s">
        <v>1846</v>
      </c>
      <c r="C1244" s="122">
        <v>73.19</v>
      </c>
      <c r="D1244" s="123">
        <v>70.13</v>
      </c>
      <c r="E1244" s="104" t="str">
        <f>VLOOKUP(B1244,A股数据库20240206!$B:$K,2,0)</f>
        <v>地产基建</v>
      </c>
      <c r="F1244" s="104">
        <f>VLOOKUP(B1244,A股数据库20240206!$B:$K,3,0)</f>
        <v>0</v>
      </c>
      <c r="G1244" s="124">
        <f>VLOOKUP(B1244,A股数据库20240206!$B:$K,4,0)</f>
        <v>0</v>
      </c>
      <c r="H1244" s="124">
        <f>VLOOKUP(B1244,A股数据库20240206!$B:$K,5,0)</f>
        <v>0</v>
      </c>
      <c r="I1244" s="104" t="str">
        <f>VLOOKUP(B1244,A股数据库20240206!$B:$K,6,0)</f>
        <v>基建</v>
      </c>
      <c r="J1244" s="104">
        <f>VLOOKUP(B1244,A股数据库20240206!$B:$K,7,0)</f>
        <v>0</v>
      </c>
      <c r="K1244" s="104">
        <f>VLOOKUP(B1244,A股数据库20240206!$B:$K,8,0)</f>
        <v>0</v>
      </c>
      <c r="L1244" s="124">
        <f>VLOOKUP(B1244,A股数据库20240206!$B:$K,9,0)</f>
        <v>0</v>
      </c>
      <c r="M1244" s="124">
        <f>VLOOKUP(B1244,A股数据库20240206!$B:$K,10,0)</f>
        <v>0</v>
      </c>
    </row>
    <row r="1245" spans="1:13" ht="18" customHeight="1" x14ac:dyDescent="0.15">
      <c r="A1245" s="120" t="s">
        <v>11560</v>
      </c>
      <c r="B1245" s="121" t="s">
        <v>9383</v>
      </c>
      <c r="C1245" s="122">
        <v>73.16</v>
      </c>
      <c r="D1245" s="123">
        <v>65.06</v>
      </c>
      <c r="E1245" s="104" t="str">
        <f>VLOOKUP(B1245,A股数据库20240206!$B:$K,2,0)</f>
        <v>高端制造</v>
      </c>
      <c r="F1245" s="104">
        <f>VLOOKUP(B1245,A股数据库20240206!$B:$K,3,0)</f>
        <v>0</v>
      </c>
      <c r="G1245" s="124">
        <f>VLOOKUP(B1245,A股数据库20240206!$B:$K,4,0)</f>
        <v>0</v>
      </c>
      <c r="H1245" s="124">
        <f>VLOOKUP(B1245,A股数据库20240206!$B:$K,5,0)</f>
        <v>0</v>
      </c>
      <c r="I1245" s="104" t="str">
        <f>VLOOKUP(B1245,A股数据库20240206!$B:$K,6,0)</f>
        <v>机械</v>
      </c>
      <c r="J1245" s="104">
        <f>VLOOKUP(B1245,A股数据库20240206!$B:$K,7,0)</f>
        <v>0</v>
      </c>
      <c r="K1245" s="104">
        <f>VLOOKUP(B1245,A股数据库20240206!$B:$K,8,0)</f>
        <v>0</v>
      </c>
      <c r="L1245" s="124">
        <f>VLOOKUP(B1245,A股数据库20240206!$B:$K,9,0)</f>
        <v>0</v>
      </c>
      <c r="M1245" s="124">
        <f>VLOOKUP(B1245,A股数据库20240206!$B:$K,10,0)</f>
        <v>0</v>
      </c>
    </row>
    <row r="1246" spans="1:13" ht="18" customHeight="1" x14ac:dyDescent="0.15">
      <c r="A1246" s="120" t="s">
        <v>11561</v>
      </c>
      <c r="B1246" s="121" t="s">
        <v>1602</v>
      </c>
      <c r="C1246" s="122">
        <v>73.069999999999993</v>
      </c>
      <c r="D1246" s="123">
        <v>77.680000000000007</v>
      </c>
      <c r="E1246" s="104" t="str">
        <f>VLOOKUP(B1246,A股数据库20240206!$B:$K,2,0)</f>
        <v>大消费</v>
      </c>
      <c r="F1246" s="104">
        <f>VLOOKUP(B1246,A股数据库20240206!$B:$K,3,0)</f>
        <v>0</v>
      </c>
      <c r="G1246" s="124">
        <f>VLOOKUP(B1246,A股数据库20240206!$B:$K,4,0)</f>
        <v>0</v>
      </c>
      <c r="H1246" s="124">
        <f>VLOOKUP(B1246,A股数据库20240206!$B:$K,5,0)</f>
        <v>0</v>
      </c>
      <c r="I1246" s="104" t="str">
        <f>VLOOKUP(B1246,A股数据库20240206!$B:$K,6,0)</f>
        <v>家电</v>
      </c>
      <c r="J1246" s="104" t="str">
        <f>VLOOKUP(B1246,A股数据库20240206!$B:$K,7,0)</f>
        <v>电商</v>
      </c>
      <c r="K1246" s="104">
        <f>VLOOKUP(B1246,A股数据库20240206!$B:$K,8,0)</f>
        <v>0</v>
      </c>
      <c r="L1246" s="124">
        <f>VLOOKUP(B1246,A股数据库20240206!$B:$K,9,0)</f>
        <v>0</v>
      </c>
      <c r="M1246" s="124">
        <f>VLOOKUP(B1246,A股数据库20240206!$B:$K,10,0)</f>
        <v>0</v>
      </c>
    </row>
    <row r="1247" spans="1:13" ht="18" customHeight="1" x14ac:dyDescent="0.15">
      <c r="A1247" s="120" t="s">
        <v>11562</v>
      </c>
      <c r="B1247" s="121" t="s">
        <v>6864</v>
      </c>
      <c r="C1247" s="122">
        <v>73.05</v>
      </c>
      <c r="D1247" s="123">
        <v>84.66</v>
      </c>
      <c r="E1247" s="104" t="str">
        <f>VLOOKUP(B1247,A股数据库20240206!$B:$K,2,0)</f>
        <v>大科技</v>
      </c>
      <c r="F1247" s="104">
        <f>VLOOKUP(B1247,A股数据库20240206!$B:$K,3,0)</f>
        <v>0</v>
      </c>
      <c r="G1247" s="124">
        <f>VLOOKUP(B1247,A股数据库20240206!$B:$K,4,0)</f>
        <v>0</v>
      </c>
      <c r="H1247" s="124">
        <f>VLOOKUP(B1247,A股数据库20240206!$B:$K,5,0)</f>
        <v>0</v>
      </c>
      <c r="I1247" s="104" t="str">
        <f>VLOOKUP(B1247,A股数据库20240206!$B:$K,6,0)</f>
        <v>电子</v>
      </c>
      <c r="J1247" s="104">
        <f>VLOOKUP(B1247,A股数据库20240206!$B:$K,7,0)</f>
        <v>0</v>
      </c>
      <c r="K1247" s="104">
        <f>VLOOKUP(B1247,A股数据库20240206!$B:$K,8,0)</f>
        <v>0</v>
      </c>
      <c r="L1247" s="124">
        <f>VLOOKUP(B1247,A股数据库20240206!$B:$K,9,0)</f>
        <v>0</v>
      </c>
      <c r="M1247" s="124">
        <f>VLOOKUP(B1247,A股数据库20240206!$B:$K,10,0)</f>
        <v>0</v>
      </c>
    </row>
    <row r="1248" spans="1:13" ht="18" customHeight="1" x14ac:dyDescent="0.15">
      <c r="A1248" s="120" t="s">
        <v>11563</v>
      </c>
      <c r="B1248" s="121" t="s">
        <v>10251</v>
      </c>
      <c r="C1248" s="122">
        <v>73.03</v>
      </c>
      <c r="D1248" s="123">
        <v>76.69</v>
      </c>
      <c r="E1248" s="104" t="str">
        <f>VLOOKUP(B1248,A股数据库20240206!$B:$K,2,0)</f>
        <v>医药生物</v>
      </c>
      <c r="F1248" s="104">
        <f>VLOOKUP(B1248,A股数据库20240206!$B:$K,3,0)</f>
        <v>0</v>
      </c>
      <c r="G1248" s="124">
        <f>VLOOKUP(B1248,A股数据库20240206!$B:$K,4,0)</f>
        <v>0</v>
      </c>
      <c r="H1248" s="124">
        <f>VLOOKUP(B1248,A股数据库20240206!$B:$K,5,0)</f>
        <v>0</v>
      </c>
      <c r="I1248" s="104" t="str">
        <f>VLOOKUP(B1248,A股数据库20240206!$B:$K,6,0)</f>
        <v>医药生物</v>
      </c>
      <c r="J1248" s="104">
        <f>VLOOKUP(B1248,A股数据库20240206!$B:$K,7,0)</f>
        <v>0</v>
      </c>
      <c r="K1248" s="104">
        <f>VLOOKUP(B1248,A股数据库20240206!$B:$K,8,0)</f>
        <v>0</v>
      </c>
      <c r="L1248" s="124">
        <f>VLOOKUP(B1248,A股数据库20240206!$B:$K,9,0)</f>
        <v>0</v>
      </c>
      <c r="M1248" s="124">
        <f>VLOOKUP(B1248,A股数据库20240206!$B:$K,10,0)</f>
        <v>0</v>
      </c>
    </row>
    <row r="1249" spans="1:13" ht="18" customHeight="1" x14ac:dyDescent="0.15">
      <c r="A1249" s="120" t="s">
        <v>11564</v>
      </c>
      <c r="B1249" s="121" t="s">
        <v>7944</v>
      </c>
      <c r="C1249" s="122">
        <v>73.03</v>
      </c>
      <c r="D1249" s="123">
        <v>74.319999999999993</v>
      </c>
      <c r="E1249" s="104" t="str">
        <f>VLOOKUP(B1249,A股数据库20240206!$B:$K,2,0)</f>
        <v>高端制造</v>
      </c>
      <c r="F1249" s="104">
        <f>VLOOKUP(B1249,A股数据库20240206!$B:$K,3,0)</f>
        <v>0</v>
      </c>
      <c r="G1249" s="124">
        <f>VLOOKUP(B1249,A股数据库20240206!$B:$K,4,0)</f>
        <v>0</v>
      </c>
      <c r="H1249" s="124">
        <f>VLOOKUP(B1249,A股数据库20240206!$B:$K,5,0)</f>
        <v>0</v>
      </c>
      <c r="I1249" s="104" t="str">
        <f>VLOOKUP(B1249,A股数据库20240206!$B:$K,6,0)</f>
        <v>机械</v>
      </c>
      <c r="J1249" s="104" t="str">
        <f>VLOOKUP(B1249,A股数据库20240206!$B:$K,7,0)</f>
        <v>核电核能</v>
      </c>
      <c r="K1249" s="104">
        <f>VLOOKUP(B1249,A股数据库20240206!$B:$K,8,0)</f>
        <v>0</v>
      </c>
      <c r="L1249" s="124">
        <f>VLOOKUP(B1249,A股数据库20240206!$B:$K,9,0)</f>
        <v>0</v>
      </c>
      <c r="M1249" s="124">
        <f>VLOOKUP(B1249,A股数据库20240206!$B:$K,10,0)</f>
        <v>0</v>
      </c>
    </row>
    <row r="1250" spans="1:13" ht="18" customHeight="1" x14ac:dyDescent="0.15">
      <c r="A1250" s="120" t="s">
        <v>11565</v>
      </c>
      <c r="B1250" s="121" t="s">
        <v>7688</v>
      </c>
      <c r="C1250" s="122">
        <v>72.97</v>
      </c>
      <c r="D1250" s="123">
        <v>64.56</v>
      </c>
      <c r="E1250" s="104" t="str">
        <f>VLOOKUP(B1250,A股数据库20240206!$B:$K,2,0)</f>
        <v>大科技</v>
      </c>
      <c r="F1250" s="104">
        <f>VLOOKUP(B1250,A股数据库20240206!$B:$K,3,0)</f>
        <v>0</v>
      </c>
      <c r="G1250" s="124">
        <f>VLOOKUP(B1250,A股数据库20240206!$B:$K,4,0)</f>
        <v>0</v>
      </c>
      <c r="H1250" s="124">
        <f>VLOOKUP(B1250,A股数据库20240206!$B:$K,5,0)</f>
        <v>0</v>
      </c>
      <c r="I1250" s="104" t="str">
        <f>VLOOKUP(B1250,A股数据库20240206!$B:$K,6,0)</f>
        <v>通信</v>
      </c>
      <c r="J1250" s="104" t="str">
        <f>VLOOKUP(B1250,A股数据库20240206!$B:$K,7,0)</f>
        <v>电子</v>
      </c>
      <c r="K1250" s="104">
        <f>VLOOKUP(B1250,A股数据库20240206!$B:$K,8,0)</f>
        <v>0</v>
      </c>
      <c r="L1250" s="124">
        <f>VLOOKUP(B1250,A股数据库20240206!$B:$K,9,0)</f>
        <v>0</v>
      </c>
      <c r="M1250" s="124">
        <f>VLOOKUP(B1250,A股数据库20240206!$B:$K,10,0)</f>
        <v>0</v>
      </c>
    </row>
    <row r="1251" spans="1:13" ht="18" customHeight="1" x14ac:dyDescent="0.15">
      <c r="A1251" s="120" t="s">
        <v>11566</v>
      </c>
      <c r="B1251" s="121" t="s">
        <v>8476</v>
      </c>
      <c r="C1251" s="122">
        <v>72.959999999999994</v>
      </c>
      <c r="D1251" s="123">
        <v>89.93</v>
      </c>
      <c r="E1251" s="104" t="str">
        <f>VLOOKUP(B1251,A股数据库20240206!$B:$K,2,0)</f>
        <v>汽车产业</v>
      </c>
      <c r="F1251" s="104">
        <f>VLOOKUP(B1251,A股数据库20240206!$B:$K,3,0)</f>
        <v>0</v>
      </c>
      <c r="G1251" s="124">
        <f>VLOOKUP(B1251,A股数据库20240206!$B:$K,4,0)</f>
        <v>0</v>
      </c>
      <c r="H1251" s="124">
        <f>VLOOKUP(B1251,A股数据库20240206!$B:$K,5,0)</f>
        <v>0</v>
      </c>
      <c r="I1251" s="104" t="str">
        <f>VLOOKUP(B1251,A股数据库20240206!$B:$K,6,0)</f>
        <v>汽车产业</v>
      </c>
      <c r="J1251" s="104">
        <f>VLOOKUP(B1251,A股数据库20240206!$B:$K,7,0)</f>
        <v>0</v>
      </c>
      <c r="K1251" s="104">
        <f>VLOOKUP(B1251,A股数据库20240206!$B:$K,8,0)</f>
        <v>0</v>
      </c>
      <c r="L1251" s="124">
        <f>VLOOKUP(B1251,A股数据库20240206!$B:$K,9,0)</f>
        <v>0</v>
      </c>
      <c r="M1251" s="124">
        <f>VLOOKUP(B1251,A股数据库20240206!$B:$K,10,0)</f>
        <v>0</v>
      </c>
    </row>
    <row r="1252" spans="1:13" ht="18" customHeight="1" x14ac:dyDescent="0.15">
      <c r="A1252" s="120" t="s">
        <v>11567</v>
      </c>
      <c r="B1252" s="121" t="s">
        <v>7034</v>
      </c>
      <c r="C1252" s="122">
        <v>72.94</v>
      </c>
      <c r="D1252" s="123">
        <v>61.17</v>
      </c>
      <c r="E1252" s="104" t="str">
        <f>VLOOKUP(B1252,A股数据库20240206!$B:$K,2,0)</f>
        <v>运输业</v>
      </c>
      <c r="F1252" s="104">
        <f>VLOOKUP(B1252,A股数据库20240206!$B:$K,3,0)</f>
        <v>0</v>
      </c>
      <c r="G1252" s="124">
        <f>VLOOKUP(B1252,A股数据库20240206!$B:$K,4,0)</f>
        <v>0</v>
      </c>
      <c r="H1252" s="124">
        <f>VLOOKUP(B1252,A股数据库20240206!$B:$K,5,0)</f>
        <v>0</v>
      </c>
      <c r="I1252" s="104" t="str">
        <f>VLOOKUP(B1252,A股数据库20240206!$B:$K,6,0)</f>
        <v>运输业</v>
      </c>
      <c r="J1252" s="104">
        <f>VLOOKUP(B1252,A股数据库20240206!$B:$K,7,0)</f>
        <v>0</v>
      </c>
      <c r="K1252" s="104">
        <f>VLOOKUP(B1252,A股数据库20240206!$B:$K,8,0)</f>
        <v>0</v>
      </c>
      <c r="L1252" s="124">
        <f>VLOOKUP(B1252,A股数据库20240206!$B:$K,9,0)</f>
        <v>0</v>
      </c>
      <c r="M1252" s="124">
        <f>VLOOKUP(B1252,A股数据库20240206!$B:$K,10,0)</f>
        <v>0</v>
      </c>
    </row>
    <row r="1253" spans="1:13" ht="18" customHeight="1" x14ac:dyDescent="0.15">
      <c r="A1253" s="120" t="s">
        <v>11568</v>
      </c>
      <c r="B1253" s="121" t="s">
        <v>10253</v>
      </c>
      <c r="C1253" s="122">
        <v>72.930000000000007</v>
      </c>
      <c r="D1253" s="123">
        <v>97.57</v>
      </c>
      <c r="E1253" s="104" t="str">
        <f>VLOOKUP(B1253,A股数据库20240206!$B:$K,2,0)</f>
        <v>大科技</v>
      </c>
      <c r="F1253" s="104">
        <f>VLOOKUP(B1253,A股数据库20240206!$B:$K,3,0)</f>
        <v>0</v>
      </c>
      <c r="G1253" s="124">
        <f>VLOOKUP(B1253,A股数据库20240206!$B:$K,4,0)</f>
        <v>0</v>
      </c>
      <c r="H1253" s="124">
        <f>VLOOKUP(B1253,A股数据库20240206!$B:$K,5,0)</f>
        <v>0</v>
      </c>
      <c r="I1253" s="104" t="str">
        <f>VLOOKUP(B1253,A股数据库20240206!$B:$K,6,0)</f>
        <v>电子</v>
      </c>
      <c r="J1253" s="104">
        <f>VLOOKUP(B1253,A股数据库20240206!$B:$K,7,0)</f>
        <v>0</v>
      </c>
      <c r="K1253" s="104">
        <f>VLOOKUP(B1253,A股数据库20240206!$B:$K,8,0)</f>
        <v>0</v>
      </c>
      <c r="L1253" s="124">
        <f>VLOOKUP(B1253,A股数据库20240206!$B:$K,9,0)</f>
        <v>0</v>
      </c>
      <c r="M1253" s="124">
        <f>VLOOKUP(B1253,A股数据库20240206!$B:$K,10,0)</f>
        <v>0</v>
      </c>
    </row>
    <row r="1254" spans="1:13" ht="18" customHeight="1" x14ac:dyDescent="0.15">
      <c r="A1254" s="120" t="s">
        <v>11569</v>
      </c>
      <c r="B1254" s="121" t="s">
        <v>5098</v>
      </c>
      <c r="C1254" s="122">
        <v>72.91</v>
      </c>
      <c r="D1254" s="123">
        <v>51.39</v>
      </c>
      <c r="E1254" s="104" t="str">
        <f>VLOOKUP(B1254,A股数据库20240206!$B:$K,2,0)</f>
        <v>地产基建</v>
      </c>
      <c r="F1254" s="104">
        <f>VLOOKUP(B1254,A股数据库20240206!$B:$K,3,0)</f>
        <v>0</v>
      </c>
      <c r="G1254" s="124">
        <f>VLOOKUP(B1254,A股数据库20240206!$B:$K,4,0)</f>
        <v>0</v>
      </c>
      <c r="H1254" s="124">
        <f>VLOOKUP(B1254,A股数据库20240206!$B:$K,5,0)</f>
        <v>0</v>
      </c>
      <c r="I1254" s="104" t="str">
        <f>VLOOKUP(B1254,A股数据库20240206!$B:$K,6,0)</f>
        <v>基建</v>
      </c>
      <c r="J1254" s="104">
        <f>VLOOKUP(B1254,A股数据库20240206!$B:$K,7,0)</f>
        <v>0</v>
      </c>
      <c r="K1254" s="104">
        <f>VLOOKUP(B1254,A股数据库20240206!$B:$K,8,0)</f>
        <v>0</v>
      </c>
      <c r="L1254" s="124">
        <f>VLOOKUP(B1254,A股数据库20240206!$B:$K,9,0)</f>
        <v>0</v>
      </c>
      <c r="M1254" s="124">
        <f>VLOOKUP(B1254,A股数据库20240206!$B:$K,10,0)</f>
        <v>0</v>
      </c>
    </row>
    <row r="1255" spans="1:13" ht="18" customHeight="1" x14ac:dyDescent="0.15">
      <c r="A1255" s="120" t="s">
        <v>11570</v>
      </c>
      <c r="B1255" s="121" t="s">
        <v>7162</v>
      </c>
      <c r="C1255" s="122">
        <v>72.89</v>
      </c>
      <c r="D1255" s="123">
        <v>86.98</v>
      </c>
      <c r="E1255" s="104" t="str">
        <f>VLOOKUP(B1255,A股数据库20240206!$B:$K,2,0)</f>
        <v>大消费</v>
      </c>
      <c r="F1255" s="104">
        <f>VLOOKUP(B1255,A股数据库20240206!$B:$K,3,0)</f>
        <v>0</v>
      </c>
      <c r="G1255" s="124">
        <f>VLOOKUP(B1255,A股数据库20240206!$B:$K,4,0)</f>
        <v>0</v>
      </c>
      <c r="H1255" s="124">
        <f>VLOOKUP(B1255,A股数据库20240206!$B:$K,5,0)</f>
        <v>0</v>
      </c>
      <c r="I1255" s="104" t="str">
        <f>VLOOKUP(B1255,A股数据库20240206!$B:$K,6,0)</f>
        <v>食品饮料</v>
      </c>
      <c r="J1255" s="104">
        <f>VLOOKUP(B1255,A股数据库20240206!$B:$K,7,0)</f>
        <v>0</v>
      </c>
      <c r="K1255" s="104">
        <f>VLOOKUP(B1255,A股数据库20240206!$B:$K,8,0)</f>
        <v>0</v>
      </c>
      <c r="L1255" s="124">
        <f>VLOOKUP(B1255,A股数据库20240206!$B:$K,9,0)</f>
        <v>0</v>
      </c>
      <c r="M1255" s="124">
        <f>VLOOKUP(B1255,A股数据库20240206!$B:$K,10,0)</f>
        <v>0</v>
      </c>
    </row>
    <row r="1256" spans="1:13" ht="18" customHeight="1" x14ac:dyDescent="0.15">
      <c r="A1256" s="120" t="s">
        <v>11571</v>
      </c>
      <c r="B1256" s="121" t="s">
        <v>3034</v>
      </c>
      <c r="C1256" s="122">
        <v>72.84</v>
      </c>
      <c r="D1256" s="123">
        <v>62.25</v>
      </c>
      <c r="E1256" s="104" t="str">
        <f>VLOOKUP(B1256,A股数据库20240206!$B:$K,2,0)</f>
        <v>大消费</v>
      </c>
      <c r="F1256" s="104">
        <f>VLOOKUP(B1256,A股数据库20240206!$B:$K,3,0)</f>
        <v>0</v>
      </c>
      <c r="G1256" s="124">
        <f>VLOOKUP(B1256,A股数据库20240206!$B:$K,4,0)</f>
        <v>0</v>
      </c>
      <c r="H1256" s="124">
        <f>VLOOKUP(B1256,A股数据库20240206!$B:$K,5,0)</f>
        <v>0</v>
      </c>
      <c r="I1256" s="104" t="str">
        <f>VLOOKUP(B1256,A股数据库20240206!$B:$K,6,0)</f>
        <v>美容护理</v>
      </c>
      <c r="J1256" s="104">
        <f>VLOOKUP(B1256,A股数据库20240206!$B:$K,7,0)</f>
        <v>0</v>
      </c>
      <c r="K1256" s="104">
        <f>VLOOKUP(B1256,A股数据库20240206!$B:$K,8,0)</f>
        <v>0</v>
      </c>
      <c r="L1256" s="124">
        <f>VLOOKUP(B1256,A股数据库20240206!$B:$K,9,0)</f>
        <v>0</v>
      </c>
      <c r="M1256" s="124">
        <f>VLOOKUP(B1256,A股数据库20240206!$B:$K,10,0)</f>
        <v>0</v>
      </c>
    </row>
    <row r="1257" spans="1:13" ht="18" customHeight="1" x14ac:dyDescent="0.15">
      <c r="A1257" s="120" t="s">
        <v>11572</v>
      </c>
      <c r="B1257" s="121" t="s">
        <v>1648</v>
      </c>
      <c r="C1257" s="122">
        <v>72.84</v>
      </c>
      <c r="D1257" s="123">
        <v>71.37</v>
      </c>
      <c r="E1257" s="104" t="str">
        <f>VLOOKUP(B1257,A股数据库20240206!$B:$K,2,0)</f>
        <v>公用事业</v>
      </c>
      <c r="F1257" s="104">
        <f>VLOOKUP(B1257,A股数据库20240206!$B:$K,3,0)</f>
        <v>0</v>
      </c>
      <c r="G1257" s="124" t="str">
        <f>VLOOKUP(B1257,A股数据库20240206!$B:$K,4,0)</f>
        <v>周期</v>
      </c>
      <c r="H1257" s="124">
        <f>VLOOKUP(B1257,A股数据库20240206!$B:$K,5,0)</f>
        <v>0</v>
      </c>
      <c r="I1257" s="104" t="str">
        <f>VLOOKUP(B1257,A股数据库20240206!$B:$K,6,0)</f>
        <v>油气</v>
      </c>
      <c r="J1257" s="104">
        <f>VLOOKUP(B1257,A股数据库20240206!$B:$K,7,0)</f>
        <v>0</v>
      </c>
      <c r="K1257" s="104">
        <f>VLOOKUP(B1257,A股数据库20240206!$B:$K,8,0)</f>
        <v>0</v>
      </c>
      <c r="L1257" s="124">
        <f>VLOOKUP(B1257,A股数据库20240206!$B:$K,9,0)</f>
        <v>0</v>
      </c>
      <c r="M1257" s="124">
        <f>VLOOKUP(B1257,A股数据库20240206!$B:$K,10,0)</f>
        <v>0</v>
      </c>
    </row>
    <row r="1258" spans="1:13" ht="18" customHeight="1" x14ac:dyDescent="0.15">
      <c r="A1258" s="120" t="s">
        <v>11573</v>
      </c>
      <c r="B1258" s="121" t="s">
        <v>2336</v>
      </c>
      <c r="C1258" s="122">
        <v>72.819999999999993</v>
      </c>
      <c r="D1258" s="123">
        <v>56.76</v>
      </c>
      <c r="E1258" s="104" t="str">
        <f>VLOOKUP(B1258,A股数据库20240206!$B:$K,2,0)</f>
        <v>运输业</v>
      </c>
      <c r="F1258" s="104" t="str">
        <f>VLOOKUP(B1258,A股数据库20240206!$B:$K,3,0)</f>
        <v>大消费</v>
      </c>
      <c r="G1258" s="124">
        <f>VLOOKUP(B1258,A股数据库20240206!$B:$K,4,0)</f>
        <v>0</v>
      </c>
      <c r="H1258" s="124">
        <f>VLOOKUP(B1258,A股数据库20240206!$B:$K,5,0)</f>
        <v>0</v>
      </c>
      <c r="I1258" s="104" t="str">
        <f>VLOOKUP(B1258,A股数据库20240206!$B:$K,6,0)</f>
        <v>运输业</v>
      </c>
      <c r="J1258" s="104" t="str">
        <f>VLOOKUP(B1258,A股数据库20240206!$B:$K,7,0)</f>
        <v>假期经济</v>
      </c>
      <c r="K1258" s="104">
        <f>VLOOKUP(B1258,A股数据库20240206!$B:$K,8,0)</f>
        <v>0</v>
      </c>
      <c r="L1258" s="124">
        <f>VLOOKUP(B1258,A股数据库20240206!$B:$K,9,0)</f>
        <v>0</v>
      </c>
      <c r="M1258" s="124">
        <f>VLOOKUP(B1258,A股数据库20240206!$B:$K,10,0)</f>
        <v>0</v>
      </c>
    </row>
    <row r="1259" spans="1:13" ht="18" customHeight="1" x14ac:dyDescent="0.15">
      <c r="A1259" s="120" t="s">
        <v>11574</v>
      </c>
      <c r="B1259" s="121" t="s">
        <v>7272</v>
      </c>
      <c r="C1259" s="122">
        <v>72.760000000000005</v>
      </c>
      <c r="D1259" s="123">
        <v>66.72</v>
      </c>
      <c r="E1259" s="104" t="str">
        <f>VLOOKUP(B1259,A股数据库20240206!$B:$K,2,0)</f>
        <v>军工</v>
      </c>
      <c r="F1259" s="104">
        <f>VLOOKUP(B1259,A股数据库20240206!$B:$K,3,0)</f>
        <v>0</v>
      </c>
      <c r="G1259" s="124">
        <f>VLOOKUP(B1259,A股数据库20240206!$B:$K,4,0)</f>
        <v>0</v>
      </c>
      <c r="H1259" s="124">
        <f>VLOOKUP(B1259,A股数据库20240206!$B:$K,5,0)</f>
        <v>0</v>
      </c>
      <c r="I1259" s="104" t="str">
        <f>VLOOKUP(B1259,A股数据库20240206!$B:$K,6,0)</f>
        <v>军工</v>
      </c>
      <c r="J1259" s="104">
        <f>VLOOKUP(B1259,A股数据库20240206!$B:$K,7,0)</f>
        <v>0</v>
      </c>
      <c r="K1259" s="104">
        <f>VLOOKUP(B1259,A股数据库20240206!$B:$K,8,0)</f>
        <v>0</v>
      </c>
      <c r="L1259" s="124">
        <f>VLOOKUP(B1259,A股数据库20240206!$B:$K,9,0)</f>
        <v>0</v>
      </c>
      <c r="M1259" s="124">
        <f>VLOOKUP(B1259,A股数据库20240206!$B:$K,10,0)</f>
        <v>0</v>
      </c>
    </row>
    <row r="1260" spans="1:13" ht="18" customHeight="1" x14ac:dyDescent="0.15">
      <c r="A1260" s="120" t="s">
        <v>11575</v>
      </c>
      <c r="B1260" s="121" t="s">
        <v>2408</v>
      </c>
      <c r="C1260" s="122">
        <v>72.72</v>
      </c>
      <c r="D1260" s="123">
        <v>69.569999999999993</v>
      </c>
      <c r="E1260" s="104" t="str">
        <f>VLOOKUP(B1260,A股数据库20240206!$B:$K,2,0)</f>
        <v>地产基建</v>
      </c>
      <c r="F1260" s="104" t="str">
        <f>VLOOKUP(B1260,A股数据库20240206!$B:$K,3,0)</f>
        <v>公用事业</v>
      </c>
      <c r="G1260" s="124">
        <f>VLOOKUP(B1260,A股数据库20240206!$B:$K,4,0)</f>
        <v>0</v>
      </c>
      <c r="H1260" s="124">
        <f>VLOOKUP(B1260,A股数据库20240206!$B:$K,5,0)</f>
        <v>0</v>
      </c>
      <c r="I1260" s="104" t="str">
        <f>VLOOKUP(B1260,A股数据库20240206!$B:$K,6,0)</f>
        <v>基建</v>
      </c>
      <c r="J1260" s="104" t="str">
        <f>VLOOKUP(B1260,A股数据库20240206!$B:$K,7,0)</f>
        <v>节能环保</v>
      </c>
      <c r="K1260" s="104">
        <f>VLOOKUP(B1260,A股数据库20240206!$B:$K,8,0)</f>
        <v>0</v>
      </c>
      <c r="L1260" s="124">
        <f>VLOOKUP(B1260,A股数据库20240206!$B:$K,9,0)</f>
        <v>0</v>
      </c>
      <c r="M1260" s="124">
        <f>VLOOKUP(B1260,A股数据库20240206!$B:$K,10,0)</f>
        <v>0</v>
      </c>
    </row>
    <row r="1261" spans="1:13" ht="18" customHeight="1" x14ac:dyDescent="0.15">
      <c r="A1261" s="120" t="s">
        <v>11576</v>
      </c>
      <c r="B1261" s="121" t="s">
        <v>7060</v>
      </c>
      <c r="C1261" s="122">
        <v>72.7</v>
      </c>
      <c r="D1261" s="123">
        <v>71.98</v>
      </c>
      <c r="E1261" s="104" t="str">
        <f>VLOOKUP(B1261,A股数据库20240206!$B:$K,2,0)</f>
        <v>大消费</v>
      </c>
      <c r="F1261" s="104">
        <f>VLOOKUP(B1261,A股数据库20240206!$B:$K,3,0)</f>
        <v>0</v>
      </c>
      <c r="G1261" s="124">
        <f>VLOOKUP(B1261,A股数据库20240206!$B:$K,4,0)</f>
        <v>0</v>
      </c>
      <c r="H1261" s="124">
        <f>VLOOKUP(B1261,A股数据库20240206!$B:$K,5,0)</f>
        <v>0</v>
      </c>
      <c r="I1261" s="104" t="str">
        <f>VLOOKUP(B1261,A股数据库20240206!$B:$K,6,0)</f>
        <v>商贸零售</v>
      </c>
      <c r="J1261" s="104">
        <f>VLOOKUP(B1261,A股数据库20240206!$B:$K,7,0)</f>
        <v>0</v>
      </c>
      <c r="K1261" s="104">
        <f>VLOOKUP(B1261,A股数据库20240206!$B:$K,8,0)</f>
        <v>0</v>
      </c>
      <c r="L1261" s="124">
        <f>VLOOKUP(B1261,A股数据库20240206!$B:$K,9,0)</f>
        <v>0</v>
      </c>
      <c r="M1261" s="124">
        <f>VLOOKUP(B1261,A股数据库20240206!$B:$K,10,0)</f>
        <v>0</v>
      </c>
    </row>
    <row r="1262" spans="1:13" ht="18" customHeight="1" x14ac:dyDescent="0.15">
      <c r="A1262" s="120" t="s">
        <v>11577</v>
      </c>
      <c r="B1262" s="121" t="s">
        <v>1966</v>
      </c>
      <c r="C1262" s="122">
        <v>72.680000000000007</v>
      </c>
      <c r="D1262" s="123">
        <v>67.319999999999993</v>
      </c>
      <c r="E1262" s="104" t="str">
        <f>VLOOKUP(B1262,A股数据库20240206!$B:$K,2,0)</f>
        <v>大消费</v>
      </c>
      <c r="F1262" s="104" t="str">
        <f>VLOOKUP(B1262,A股数据库20240206!$B:$K,3,0)</f>
        <v>大科技</v>
      </c>
      <c r="G1262" s="124">
        <f>VLOOKUP(B1262,A股数据库20240206!$B:$K,4,0)</f>
        <v>0</v>
      </c>
      <c r="H1262" s="124">
        <f>VLOOKUP(B1262,A股数据库20240206!$B:$K,5,0)</f>
        <v>0</v>
      </c>
      <c r="I1262" s="104" t="str">
        <f>VLOOKUP(B1262,A股数据库20240206!$B:$K,6,0)</f>
        <v>家电</v>
      </c>
      <c r="J1262" s="104" t="str">
        <f>VLOOKUP(B1262,A股数据库20240206!$B:$K,7,0)</f>
        <v>电子</v>
      </c>
      <c r="K1262" s="104">
        <f>VLOOKUP(B1262,A股数据库20240206!$B:$K,8,0)</f>
        <v>0</v>
      </c>
      <c r="L1262" s="124">
        <f>VLOOKUP(B1262,A股数据库20240206!$B:$K,9,0)</f>
        <v>0</v>
      </c>
      <c r="M1262" s="124">
        <f>VLOOKUP(B1262,A股数据库20240206!$B:$K,10,0)</f>
        <v>0</v>
      </c>
    </row>
    <row r="1263" spans="1:13" ht="18" customHeight="1" x14ac:dyDescent="0.15">
      <c r="A1263" s="120" t="s">
        <v>11578</v>
      </c>
      <c r="B1263" s="121" t="s">
        <v>10277</v>
      </c>
      <c r="C1263" s="122">
        <v>72.67</v>
      </c>
      <c r="D1263" s="123">
        <v>92.5</v>
      </c>
      <c r="E1263" s="104" t="str">
        <f>VLOOKUP(B1263,A股数据库20240206!$B:$K,2,0)</f>
        <v>大消费</v>
      </c>
      <c r="F1263" s="104">
        <f>VLOOKUP(B1263,A股数据库20240206!$B:$K,3,0)</f>
        <v>0</v>
      </c>
      <c r="G1263" s="124">
        <f>VLOOKUP(B1263,A股数据库20240206!$B:$K,4,0)</f>
        <v>0</v>
      </c>
      <c r="H1263" s="124">
        <f>VLOOKUP(B1263,A股数据库20240206!$B:$K,5,0)</f>
        <v>0</v>
      </c>
      <c r="I1263" s="104" t="str">
        <f>VLOOKUP(B1263,A股数据库20240206!$B:$K,6,0)</f>
        <v>家电</v>
      </c>
      <c r="J1263" s="104">
        <f>VLOOKUP(B1263,A股数据库20240206!$B:$K,7,0)</f>
        <v>0</v>
      </c>
      <c r="K1263" s="104">
        <f>VLOOKUP(B1263,A股数据库20240206!$B:$K,8,0)</f>
        <v>0</v>
      </c>
      <c r="L1263" s="124">
        <f>VLOOKUP(B1263,A股数据库20240206!$B:$K,9,0)</f>
        <v>0</v>
      </c>
      <c r="M1263" s="124">
        <f>VLOOKUP(B1263,A股数据库20240206!$B:$K,10,0)</f>
        <v>0</v>
      </c>
    </row>
    <row r="1264" spans="1:13" ht="18" customHeight="1" x14ac:dyDescent="0.15">
      <c r="A1264" s="120" t="s">
        <v>11579</v>
      </c>
      <c r="B1264" s="121" t="s">
        <v>6178</v>
      </c>
      <c r="C1264" s="122">
        <v>72.64</v>
      </c>
      <c r="D1264" s="123">
        <v>73.44</v>
      </c>
      <c r="E1264" s="104" t="str">
        <f>VLOOKUP(B1264,A股数据库20240206!$B:$K,2,0)</f>
        <v>大消费</v>
      </c>
      <c r="F1264" s="104">
        <f>VLOOKUP(B1264,A股数据库20240206!$B:$K,3,0)</f>
        <v>0</v>
      </c>
      <c r="G1264" s="124">
        <f>VLOOKUP(B1264,A股数据库20240206!$B:$K,4,0)</f>
        <v>0</v>
      </c>
      <c r="H1264" s="124">
        <f>VLOOKUP(B1264,A股数据库20240206!$B:$K,5,0)</f>
        <v>0</v>
      </c>
      <c r="I1264" s="104" t="str">
        <f>VLOOKUP(B1264,A股数据库20240206!$B:$K,6,0)</f>
        <v>家电</v>
      </c>
      <c r="J1264" s="104">
        <f>VLOOKUP(B1264,A股数据库20240206!$B:$K,7,0)</f>
        <v>0</v>
      </c>
      <c r="K1264" s="104">
        <f>VLOOKUP(B1264,A股数据库20240206!$B:$K,8,0)</f>
        <v>0</v>
      </c>
      <c r="L1264" s="124">
        <f>VLOOKUP(B1264,A股数据库20240206!$B:$K,9,0)</f>
        <v>0</v>
      </c>
      <c r="M1264" s="124">
        <f>VLOOKUP(B1264,A股数据库20240206!$B:$K,10,0)</f>
        <v>0</v>
      </c>
    </row>
    <row r="1265" spans="1:13" ht="18" customHeight="1" x14ac:dyDescent="0.15">
      <c r="A1265" s="120" t="s">
        <v>11580</v>
      </c>
      <c r="B1265" s="121" t="s">
        <v>6458</v>
      </c>
      <c r="C1265" s="122">
        <v>72.61</v>
      </c>
      <c r="D1265" s="123">
        <v>75.709999999999994</v>
      </c>
      <c r="E1265" s="104" t="str">
        <f>VLOOKUP(B1265,A股数据库20240206!$B:$K,2,0)</f>
        <v>公用事业</v>
      </c>
      <c r="F1265" s="104">
        <f>VLOOKUP(B1265,A股数据库20240206!$B:$K,3,0)</f>
        <v>0</v>
      </c>
      <c r="G1265" s="124">
        <f>VLOOKUP(B1265,A股数据库20240206!$B:$K,4,0)</f>
        <v>0</v>
      </c>
      <c r="H1265" s="124">
        <f>VLOOKUP(B1265,A股数据库20240206!$B:$K,5,0)</f>
        <v>0</v>
      </c>
      <c r="I1265" s="104" t="str">
        <f>VLOOKUP(B1265,A股数据库20240206!$B:$K,6,0)</f>
        <v>电力</v>
      </c>
      <c r="J1265" s="104">
        <f>VLOOKUP(B1265,A股数据库20240206!$B:$K,7,0)</f>
        <v>0</v>
      </c>
      <c r="K1265" s="104">
        <f>VLOOKUP(B1265,A股数据库20240206!$B:$K,8,0)</f>
        <v>0</v>
      </c>
      <c r="L1265" s="124">
        <f>VLOOKUP(B1265,A股数据库20240206!$B:$K,9,0)</f>
        <v>0</v>
      </c>
      <c r="M1265" s="124">
        <f>VLOOKUP(B1265,A股数据库20240206!$B:$K,10,0)</f>
        <v>0</v>
      </c>
    </row>
    <row r="1266" spans="1:13" ht="18" customHeight="1" x14ac:dyDescent="0.15">
      <c r="A1266" s="120" t="s">
        <v>11581</v>
      </c>
      <c r="B1266" s="121" t="s">
        <v>6662</v>
      </c>
      <c r="C1266" s="122">
        <v>72.59</v>
      </c>
      <c r="D1266" s="123">
        <v>65.88</v>
      </c>
      <c r="E1266" s="104" t="str">
        <f>VLOOKUP(B1266,A股数据库20240206!$B:$K,2,0)</f>
        <v>周期</v>
      </c>
      <c r="F1266" s="104">
        <f>VLOOKUP(B1266,A股数据库20240206!$B:$K,3,0)</f>
        <v>0</v>
      </c>
      <c r="G1266" s="124" t="str">
        <f>VLOOKUP(B1266,A股数据库20240206!$B:$K,4,0)</f>
        <v>地产基建</v>
      </c>
      <c r="H1266" s="124">
        <f>VLOOKUP(B1266,A股数据库20240206!$B:$K,5,0)</f>
        <v>0</v>
      </c>
      <c r="I1266" s="104" t="str">
        <f>VLOOKUP(B1266,A股数据库20240206!$B:$K,6,0)</f>
        <v>钢铁</v>
      </c>
      <c r="J1266" s="104">
        <f>VLOOKUP(B1266,A股数据库20240206!$B:$K,7,0)</f>
        <v>0</v>
      </c>
      <c r="K1266" s="104">
        <f>VLOOKUP(B1266,A股数据库20240206!$B:$K,8,0)</f>
        <v>0</v>
      </c>
      <c r="L1266" s="124">
        <f>VLOOKUP(B1266,A股数据库20240206!$B:$K,9,0)</f>
        <v>0</v>
      </c>
      <c r="M1266" s="124">
        <f>VLOOKUP(B1266,A股数据库20240206!$B:$K,10,0)</f>
        <v>0</v>
      </c>
    </row>
    <row r="1267" spans="1:13" ht="18" customHeight="1" x14ac:dyDescent="0.15">
      <c r="A1267" s="120" t="s">
        <v>11582</v>
      </c>
      <c r="B1267" s="121" t="s">
        <v>3210</v>
      </c>
      <c r="C1267" s="122">
        <v>72.56</v>
      </c>
      <c r="D1267" s="123">
        <v>75.41</v>
      </c>
      <c r="E1267" s="104" t="str">
        <f>VLOOKUP(B1267,A股数据库20240206!$B:$K,2,0)</f>
        <v>公用事业</v>
      </c>
      <c r="F1267" s="104">
        <f>VLOOKUP(B1267,A股数据库20240206!$B:$K,3,0)</f>
        <v>0</v>
      </c>
      <c r="G1267" s="124">
        <f>VLOOKUP(B1267,A股数据库20240206!$B:$K,4,0)</f>
        <v>0</v>
      </c>
      <c r="H1267" s="124">
        <f>VLOOKUP(B1267,A股数据库20240206!$B:$K,5,0)</f>
        <v>0</v>
      </c>
      <c r="I1267" s="104" t="str">
        <f>VLOOKUP(B1267,A股数据库20240206!$B:$K,6,0)</f>
        <v>节能环保</v>
      </c>
      <c r="J1267" s="104">
        <f>VLOOKUP(B1267,A股数据库20240206!$B:$K,7,0)</f>
        <v>0</v>
      </c>
      <c r="K1267" s="104">
        <f>VLOOKUP(B1267,A股数据库20240206!$B:$K,8,0)</f>
        <v>0</v>
      </c>
      <c r="L1267" s="124">
        <f>VLOOKUP(B1267,A股数据库20240206!$B:$K,9,0)</f>
        <v>0</v>
      </c>
      <c r="M1267" s="124">
        <f>VLOOKUP(B1267,A股数据库20240206!$B:$K,10,0)</f>
        <v>0</v>
      </c>
    </row>
    <row r="1268" spans="1:13" ht="18" customHeight="1" x14ac:dyDescent="0.15">
      <c r="A1268" s="120" t="s">
        <v>11583</v>
      </c>
      <c r="B1268" s="121" t="s">
        <v>902</v>
      </c>
      <c r="C1268" s="122">
        <v>72.55</v>
      </c>
      <c r="D1268" s="123">
        <v>44.12</v>
      </c>
      <c r="E1268" s="104" t="str">
        <f>VLOOKUP(B1268,A股数据库20240206!$B:$K,2,0)</f>
        <v>地产基建</v>
      </c>
      <c r="F1268" s="104">
        <f>VLOOKUP(B1268,A股数据库20240206!$B:$K,3,0)</f>
        <v>0</v>
      </c>
      <c r="G1268" s="124">
        <f>VLOOKUP(B1268,A股数据库20240206!$B:$K,4,0)</f>
        <v>0</v>
      </c>
      <c r="H1268" s="124">
        <f>VLOOKUP(B1268,A股数据库20240206!$B:$K,5,0)</f>
        <v>0</v>
      </c>
      <c r="I1268" s="104" t="str">
        <f>VLOOKUP(B1268,A股数据库20240206!$B:$K,6,0)</f>
        <v>房地产</v>
      </c>
      <c r="J1268" s="104">
        <f>VLOOKUP(B1268,A股数据库20240206!$B:$K,7,0)</f>
        <v>0</v>
      </c>
      <c r="K1268" s="104">
        <f>VLOOKUP(B1268,A股数据库20240206!$B:$K,8,0)</f>
        <v>0</v>
      </c>
      <c r="L1268" s="124">
        <f>VLOOKUP(B1268,A股数据库20240206!$B:$K,9,0)</f>
        <v>0</v>
      </c>
      <c r="M1268" s="124">
        <f>VLOOKUP(B1268,A股数据库20240206!$B:$K,10,0)</f>
        <v>0</v>
      </c>
    </row>
    <row r="1269" spans="1:13" ht="18" customHeight="1" x14ac:dyDescent="0.15">
      <c r="A1269" s="120" t="s">
        <v>11584</v>
      </c>
      <c r="B1269" s="121" t="s">
        <v>6192</v>
      </c>
      <c r="C1269" s="122">
        <v>72.540000000000006</v>
      </c>
      <c r="D1269" s="123">
        <v>62.61</v>
      </c>
      <c r="E1269" s="104" t="str">
        <f>VLOOKUP(B1269,A股数据库20240206!$B:$K,2,0)</f>
        <v>大科技</v>
      </c>
      <c r="F1269" s="104" t="str">
        <f>VLOOKUP(B1269,A股数据库20240206!$B:$K,3,0)</f>
        <v>军工</v>
      </c>
      <c r="G1269" s="124">
        <f>VLOOKUP(B1269,A股数据库20240206!$B:$K,4,0)</f>
        <v>0</v>
      </c>
      <c r="H1269" s="124">
        <f>VLOOKUP(B1269,A股数据库20240206!$B:$K,5,0)</f>
        <v>0</v>
      </c>
      <c r="I1269" s="104" t="str">
        <f>VLOOKUP(B1269,A股数据库20240206!$B:$K,6,0)</f>
        <v>计算机</v>
      </c>
      <c r="J1269" s="104" t="str">
        <f>VLOOKUP(B1269,A股数据库20240206!$B:$K,7,0)</f>
        <v>军工</v>
      </c>
      <c r="K1269" s="104">
        <f>VLOOKUP(B1269,A股数据库20240206!$B:$K,8,0)</f>
        <v>0</v>
      </c>
      <c r="L1269" s="124">
        <f>VLOOKUP(B1269,A股数据库20240206!$B:$K,9,0)</f>
        <v>0</v>
      </c>
      <c r="M1269" s="124">
        <f>VLOOKUP(B1269,A股数据库20240206!$B:$K,10,0)</f>
        <v>0</v>
      </c>
    </row>
    <row r="1270" spans="1:13" ht="18" customHeight="1" x14ac:dyDescent="0.15">
      <c r="A1270" s="120" t="s">
        <v>11585</v>
      </c>
      <c r="B1270" s="121" t="s">
        <v>10003</v>
      </c>
      <c r="C1270" s="122">
        <v>72.53</v>
      </c>
      <c r="D1270" s="123">
        <v>94.33</v>
      </c>
      <c r="E1270" s="104" t="str">
        <f>VLOOKUP(B1270,A股数据库20240206!$B:$K,2,0)</f>
        <v>大科技</v>
      </c>
      <c r="F1270" s="104">
        <f>VLOOKUP(B1270,A股数据库20240206!$B:$K,3,0)</f>
        <v>0</v>
      </c>
      <c r="G1270" s="124">
        <f>VLOOKUP(B1270,A股数据库20240206!$B:$K,4,0)</f>
        <v>0</v>
      </c>
      <c r="H1270" s="124">
        <f>VLOOKUP(B1270,A股数据库20240206!$B:$K,5,0)</f>
        <v>0</v>
      </c>
      <c r="I1270" s="104" t="str">
        <f>VLOOKUP(B1270,A股数据库20240206!$B:$K,6,0)</f>
        <v>电子</v>
      </c>
      <c r="J1270" s="104">
        <f>VLOOKUP(B1270,A股数据库20240206!$B:$K,7,0)</f>
        <v>0</v>
      </c>
      <c r="K1270" s="104">
        <f>VLOOKUP(B1270,A股数据库20240206!$B:$K,8,0)</f>
        <v>0</v>
      </c>
      <c r="L1270" s="124">
        <f>VLOOKUP(B1270,A股数据库20240206!$B:$K,9,0)</f>
        <v>0</v>
      </c>
      <c r="M1270" s="124">
        <f>VLOOKUP(B1270,A股数据库20240206!$B:$K,10,0)</f>
        <v>0</v>
      </c>
    </row>
    <row r="1271" spans="1:13" ht="18" customHeight="1" x14ac:dyDescent="0.15">
      <c r="A1271" s="120" t="s">
        <v>11586</v>
      </c>
      <c r="B1271" s="121" t="s">
        <v>8374</v>
      </c>
      <c r="C1271" s="122">
        <v>72.52</v>
      </c>
      <c r="D1271" s="123">
        <v>90.66</v>
      </c>
      <c r="E1271" s="104" t="str">
        <f>VLOOKUP(B1271,A股数据库20240206!$B:$K,2,0)</f>
        <v>大科技</v>
      </c>
      <c r="F1271" s="104">
        <f>VLOOKUP(B1271,A股数据库20240206!$B:$K,3,0)</f>
        <v>0</v>
      </c>
      <c r="G1271" s="124">
        <f>VLOOKUP(B1271,A股数据库20240206!$B:$K,4,0)</f>
        <v>0</v>
      </c>
      <c r="H1271" s="124">
        <f>VLOOKUP(B1271,A股数据库20240206!$B:$K,5,0)</f>
        <v>0</v>
      </c>
      <c r="I1271" s="104" t="str">
        <f>VLOOKUP(B1271,A股数据库20240206!$B:$K,6,0)</f>
        <v>传媒</v>
      </c>
      <c r="J1271" s="104">
        <f>VLOOKUP(B1271,A股数据库20240206!$B:$K,7,0)</f>
        <v>0</v>
      </c>
      <c r="K1271" s="104">
        <f>VLOOKUP(B1271,A股数据库20240206!$B:$K,8,0)</f>
        <v>0</v>
      </c>
      <c r="L1271" s="124">
        <f>VLOOKUP(B1271,A股数据库20240206!$B:$K,9,0)</f>
        <v>0</v>
      </c>
      <c r="M1271" s="124">
        <f>VLOOKUP(B1271,A股数据库20240206!$B:$K,10,0)</f>
        <v>0</v>
      </c>
    </row>
    <row r="1272" spans="1:13" ht="18" customHeight="1" x14ac:dyDescent="0.15">
      <c r="A1272" s="120" t="s">
        <v>11587</v>
      </c>
      <c r="B1272" s="121" t="s">
        <v>8136</v>
      </c>
      <c r="C1272" s="122">
        <v>72.5</v>
      </c>
      <c r="D1272" s="123">
        <v>87.68</v>
      </c>
      <c r="E1272" s="104" t="str">
        <f>VLOOKUP(B1272,A股数据库20240206!$B:$K,2,0)</f>
        <v>周期</v>
      </c>
      <c r="F1272" s="104">
        <f>VLOOKUP(B1272,A股数据库20240206!$B:$K,3,0)</f>
        <v>0</v>
      </c>
      <c r="G1272" s="124">
        <f>VLOOKUP(B1272,A股数据库20240206!$B:$K,4,0)</f>
        <v>0</v>
      </c>
      <c r="H1272" s="124">
        <f>VLOOKUP(B1272,A股数据库20240206!$B:$K,5,0)</f>
        <v>0</v>
      </c>
      <c r="I1272" s="104" t="str">
        <f>VLOOKUP(B1272,A股数据库20240206!$B:$K,6,0)</f>
        <v>化工</v>
      </c>
      <c r="J1272" s="104">
        <f>VLOOKUP(B1272,A股数据库20240206!$B:$K,7,0)</f>
        <v>0</v>
      </c>
      <c r="K1272" s="104">
        <f>VLOOKUP(B1272,A股数据库20240206!$B:$K,8,0)</f>
        <v>0</v>
      </c>
      <c r="L1272" s="124">
        <f>VLOOKUP(B1272,A股数据库20240206!$B:$K,9,0)</f>
        <v>0</v>
      </c>
      <c r="M1272" s="124">
        <f>VLOOKUP(B1272,A股数据库20240206!$B:$K,10,0)</f>
        <v>0</v>
      </c>
    </row>
    <row r="1273" spans="1:13" ht="18" customHeight="1" x14ac:dyDescent="0.15">
      <c r="A1273" s="120" t="s">
        <v>11588</v>
      </c>
      <c r="B1273" s="121" t="s">
        <v>10093</v>
      </c>
      <c r="C1273" s="122">
        <v>72.45</v>
      </c>
      <c r="D1273" s="123">
        <v>76.78</v>
      </c>
      <c r="E1273" s="104" t="str">
        <f>VLOOKUP(B1273,A股数据库20240206!$B:$K,2,0)</f>
        <v>医药生物</v>
      </c>
      <c r="F1273" s="104">
        <f>VLOOKUP(B1273,A股数据库20240206!$B:$K,3,0)</f>
        <v>0</v>
      </c>
      <c r="G1273" s="124">
        <f>VLOOKUP(B1273,A股数据库20240206!$B:$K,4,0)</f>
        <v>0</v>
      </c>
      <c r="H1273" s="124">
        <f>VLOOKUP(B1273,A股数据库20240206!$B:$K,5,0)</f>
        <v>0</v>
      </c>
      <c r="I1273" s="104" t="str">
        <f>VLOOKUP(B1273,A股数据库20240206!$B:$K,6,0)</f>
        <v>医药生物</v>
      </c>
      <c r="J1273" s="104">
        <f>VLOOKUP(B1273,A股数据库20240206!$B:$K,7,0)</f>
        <v>0</v>
      </c>
      <c r="K1273" s="104">
        <f>VLOOKUP(B1273,A股数据库20240206!$B:$K,8,0)</f>
        <v>0</v>
      </c>
      <c r="L1273" s="124">
        <f>VLOOKUP(B1273,A股数据库20240206!$B:$K,9,0)</f>
        <v>0</v>
      </c>
      <c r="M1273" s="124">
        <f>VLOOKUP(B1273,A股数据库20240206!$B:$K,10,0)</f>
        <v>0</v>
      </c>
    </row>
    <row r="1274" spans="1:13" ht="18" customHeight="1" x14ac:dyDescent="0.15">
      <c r="A1274" s="120" t="s">
        <v>11589</v>
      </c>
      <c r="B1274" s="121" t="s">
        <v>6872</v>
      </c>
      <c r="C1274" s="122">
        <v>72.45</v>
      </c>
      <c r="D1274" s="123">
        <v>70.06</v>
      </c>
      <c r="E1274" s="104" t="str">
        <f>VLOOKUP(B1274,A股数据库20240206!$B:$K,2,0)</f>
        <v>大科技</v>
      </c>
      <c r="F1274" s="104">
        <f>VLOOKUP(B1274,A股数据库20240206!$B:$K,3,0)</f>
        <v>0</v>
      </c>
      <c r="G1274" s="124">
        <f>VLOOKUP(B1274,A股数据库20240206!$B:$K,4,0)</f>
        <v>0</v>
      </c>
      <c r="H1274" s="124">
        <f>VLOOKUP(B1274,A股数据库20240206!$B:$K,5,0)</f>
        <v>0</v>
      </c>
      <c r="I1274" s="104" t="str">
        <f>VLOOKUP(B1274,A股数据库20240206!$B:$K,6,0)</f>
        <v>电子</v>
      </c>
      <c r="J1274" s="104">
        <f>VLOOKUP(B1274,A股数据库20240206!$B:$K,7,0)</f>
        <v>0</v>
      </c>
      <c r="K1274" s="104">
        <f>VLOOKUP(B1274,A股数据库20240206!$B:$K,8,0)</f>
        <v>0</v>
      </c>
      <c r="L1274" s="124">
        <f>VLOOKUP(B1274,A股数据库20240206!$B:$K,9,0)</f>
        <v>0</v>
      </c>
      <c r="M1274" s="124">
        <f>VLOOKUP(B1274,A股数据库20240206!$B:$K,10,0)</f>
        <v>0</v>
      </c>
    </row>
    <row r="1275" spans="1:13" ht="18" customHeight="1" x14ac:dyDescent="0.15">
      <c r="A1275" s="120" t="s">
        <v>11590</v>
      </c>
      <c r="B1275" s="121" t="s">
        <v>962</v>
      </c>
      <c r="C1275" s="122">
        <v>72.44</v>
      </c>
      <c r="D1275" s="123">
        <v>66.64</v>
      </c>
      <c r="E1275" s="104" t="str">
        <f>VLOOKUP(B1275,A股数据库20240206!$B:$K,2,0)</f>
        <v>周期</v>
      </c>
      <c r="F1275" s="104">
        <f>VLOOKUP(B1275,A股数据库20240206!$B:$K,3,0)</f>
        <v>0</v>
      </c>
      <c r="G1275" s="124">
        <f>VLOOKUP(B1275,A股数据库20240206!$B:$K,4,0)</f>
        <v>0</v>
      </c>
      <c r="H1275" s="124">
        <f>VLOOKUP(B1275,A股数据库20240206!$B:$K,5,0)</f>
        <v>0</v>
      </c>
      <c r="I1275" s="104" t="str">
        <f>VLOOKUP(B1275,A股数据库20240206!$B:$K,6,0)</f>
        <v>钢铁</v>
      </c>
      <c r="J1275" s="104">
        <f>VLOOKUP(B1275,A股数据库20240206!$B:$K,7,0)</f>
        <v>0</v>
      </c>
      <c r="K1275" s="104">
        <f>VLOOKUP(B1275,A股数据库20240206!$B:$K,8,0)</f>
        <v>0</v>
      </c>
      <c r="L1275" s="124">
        <f>VLOOKUP(B1275,A股数据库20240206!$B:$K,9,0)</f>
        <v>0</v>
      </c>
      <c r="M1275" s="124">
        <f>VLOOKUP(B1275,A股数据库20240206!$B:$K,10,0)</f>
        <v>0</v>
      </c>
    </row>
    <row r="1276" spans="1:13" ht="18" customHeight="1" x14ac:dyDescent="0.15">
      <c r="A1276" s="120" t="s">
        <v>11591</v>
      </c>
      <c r="B1276" s="121" t="s">
        <v>2504</v>
      </c>
      <c r="C1276" s="122">
        <v>72.41</v>
      </c>
      <c r="D1276" s="123">
        <v>66.010000000000005</v>
      </c>
      <c r="E1276" s="104" t="str">
        <f>VLOOKUP(B1276,A股数据库20240206!$B:$K,2,0)</f>
        <v>周期</v>
      </c>
      <c r="F1276" s="104">
        <f>VLOOKUP(B1276,A股数据库20240206!$B:$K,3,0)</f>
        <v>0</v>
      </c>
      <c r="G1276" s="124">
        <f>VLOOKUP(B1276,A股数据库20240206!$B:$K,4,0)</f>
        <v>0</v>
      </c>
      <c r="H1276" s="124">
        <f>VLOOKUP(B1276,A股数据库20240206!$B:$K,5,0)</f>
        <v>0</v>
      </c>
      <c r="I1276" s="104" t="str">
        <f>VLOOKUP(B1276,A股数据库20240206!$B:$K,6,0)</f>
        <v>有色金属</v>
      </c>
      <c r="J1276" s="104">
        <f>VLOOKUP(B1276,A股数据库20240206!$B:$K,7,0)</f>
        <v>0</v>
      </c>
      <c r="K1276" s="104">
        <f>VLOOKUP(B1276,A股数据库20240206!$B:$K,8,0)</f>
        <v>0</v>
      </c>
      <c r="L1276" s="124">
        <f>VLOOKUP(B1276,A股数据库20240206!$B:$K,9,0)</f>
        <v>0</v>
      </c>
      <c r="M1276" s="124">
        <f>VLOOKUP(B1276,A股数据库20240206!$B:$K,10,0)</f>
        <v>0</v>
      </c>
    </row>
    <row r="1277" spans="1:13" ht="18" customHeight="1" x14ac:dyDescent="0.15">
      <c r="A1277" s="120" t="s">
        <v>11592</v>
      </c>
      <c r="B1277" s="121" t="s">
        <v>7480</v>
      </c>
      <c r="C1277" s="122">
        <v>72.39</v>
      </c>
      <c r="D1277" s="123">
        <v>69.25</v>
      </c>
      <c r="E1277" s="104" t="str">
        <f>VLOOKUP(B1277,A股数据库20240206!$B:$K,2,0)</f>
        <v>新能源</v>
      </c>
      <c r="F1277" s="104">
        <f>VLOOKUP(B1277,A股数据库20240206!$B:$K,3,0)</f>
        <v>0</v>
      </c>
      <c r="G1277" s="124">
        <f>VLOOKUP(B1277,A股数据库20240206!$B:$K,4,0)</f>
        <v>0</v>
      </c>
      <c r="H1277" s="124">
        <f>VLOOKUP(B1277,A股数据库20240206!$B:$K,5,0)</f>
        <v>0</v>
      </c>
      <c r="I1277" s="104" t="str">
        <f>VLOOKUP(B1277,A股数据库20240206!$B:$K,6,0)</f>
        <v>光伏</v>
      </c>
      <c r="J1277" s="104" t="str">
        <f>VLOOKUP(B1277,A股数据库20240206!$B:$K,7,0)</f>
        <v>储能</v>
      </c>
      <c r="K1277" s="104" t="str">
        <f>VLOOKUP(B1277,A股数据库20240206!$B:$K,8,0)</f>
        <v>电网</v>
      </c>
      <c r="L1277" s="124">
        <f>VLOOKUP(B1277,A股数据库20240206!$B:$K,9,0)</f>
        <v>0</v>
      </c>
      <c r="M1277" s="124">
        <f>VLOOKUP(B1277,A股数据库20240206!$B:$K,10,0)</f>
        <v>0</v>
      </c>
    </row>
    <row r="1278" spans="1:13" ht="18" customHeight="1" x14ac:dyDescent="0.15">
      <c r="A1278" s="120" t="s">
        <v>11593</v>
      </c>
      <c r="B1278" s="121" t="s">
        <v>2112</v>
      </c>
      <c r="C1278" s="122">
        <v>72.36</v>
      </c>
      <c r="D1278" s="123">
        <v>74.73</v>
      </c>
      <c r="E1278" s="104" t="str">
        <f>VLOOKUP(B1278,A股数据库20240206!$B:$K,2,0)</f>
        <v>大消费</v>
      </c>
      <c r="F1278" s="104">
        <f>VLOOKUP(B1278,A股数据库20240206!$B:$K,3,0)</f>
        <v>0</v>
      </c>
      <c r="G1278" s="124">
        <f>VLOOKUP(B1278,A股数据库20240206!$B:$K,4,0)</f>
        <v>0</v>
      </c>
      <c r="H1278" s="124">
        <f>VLOOKUP(B1278,A股数据库20240206!$B:$K,5,0)</f>
        <v>0</v>
      </c>
      <c r="I1278" s="104" t="str">
        <f>VLOOKUP(B1278,A股数据库20240206!$B:$K,6,0)</f>
        <v>美容护理</v>
      </c>
      <c r="J1278" s="104">
        <f>VLOOKUP(B1278,A股数据库20240206!$B:$K,7,0)</f>
        <v>0</v>
      </c>
      <c r="K1278" s="104">
        <f>VLOOKUP(B1278,A股数据库20240206!$B:$K,8,0)</f>
        <v>0</v>
      </c>
      <c r="L1278" s="124">
        <f>VLOOKUP(B1278,A股数据库20240206!$B:$K,9,0)</f>
        <v>0</v>
      </c>
      <c r="M1278" s="124">
        <f>VLOOKUP(B1278,A股数据库20240206!$B:$K,10,0)</f>
        <v>0</v>
      </c>
    </row>
    <row r="1279" spans="1:13" ht="18" customHeight="1" x14ac:dyDescent="0.15">
      <c r="A1279" s="120" t="s">
        <v>11594</v>
      </c>
      <c r="B1279" s="121" t="s">
        <v>3844</v>
      </c>
      <c r="C1279" s="122">
        <v>72.319999999999993</v>
      </c>
      <c r="D1279" s="123">
        <v>77.61</v>
      </c>
      <c r="E1279" s="104" t="str">
        <f>VLOOKUP(B1279,A股数据库20240206!$B:$K,2,0)</f>
        <v>医药生物</v>
      </c>
      <c r="F1279" s="104">
        <f>VLOOKUP(B1279,A股数据库20240206!$B:$K,3,0)</f>
        <v>0</v>
      </c>
      <c r="G1279" s="124">
        <f>VLOOKUP(B1279,A股数据库20240206!$B:$K,4,0)</f>
        <v>0</v>
      </c>
      <c r="H1279" s="124">
        <f>VLOOKUP(B1279,A股数据库20240206!$B:$K,5,0)</f>
        <v>0</v>
      </c>
      <c r="I1279" s="104" t="str">
        <f>VLOOKUP(B1279,A股数据库20240206!$B:$K,6,0)</f>
        <v>医药生物</v>
      </c>
      <c r="J1279" s="104">
        <f>VLOOKUP(B1279,A股数据库20240206!$B:$K,7,0)</f>
        <v>0</v>
      </c>
      <c r="K1279" s="104">
        <f>VLOOKUP(B1279,A股数据库20240206!$B:$K,8,0)</f>
        <v>0</v>
      </c>
      <c r="L1279" s="124">
        <f>VLOOKUP(B1279,A股数据库20240206!$B:$K,9,0)</f>
        <v>0</v>
      </c>
      <c r="M1279" s="124">
        <f>VLOOKUP(B1279,A股数据库20240206!$B:$K,10,0)</f>
        <v>0</v>
      </c>
    </row>
    <row r="1280" spans="1:13" ht="18" customHeight="1" x14ac:dyDescent="0.15">
      <c r="A1280" s="120" t="s">
        <v>11595</v>
      </c>
      <c r="B1280" s="121" t="s">
        <v>732</v>
      </c>
      <c r="C1280" s="122">
        <v>72.31</v>
      </c>
      <c r="D1280" s="123">
        <v>65.650000000000006</v>
      </c>
      <c r="E1280" s="104" t="str">
        <f>VLOOKUP(B1280,A股数据库20240206!$B:$K,2,0)</f>
        <v>周期</v>
      </c>
      <c r="F1280" s="104">
        <f>VLOOKUP(B1280,A股数据库20240206!$B:$K,3,0)</f>
        <v>0</v>
      </c>
      <c r="G1280" s="124">
        <f>VLOOKUP(B1280,A股数据库20240206!$B:$K,4,0)</f>
        <v>0</v>
      </c>
      <c r="H1280" s="124">
        <f>VLOOKUP(B1280,A股数据库20240206!$B:$K,5,0)</f>
        <v>0</v>
      </c>
      <c r="I1280" s="104" t="str">
        <f>VLOOKUP(B1280,A股数据库20240206!$B:$K,6,0)</f>
        <v>稀土永磁</v>
      </c>
      <c r="J1280" s="104">
        <f>VLOOKUP(B1280,A股数据库20240206!$B:$K,7,0)</f>
        <v>0</v>
      </c>
      <c r="K1280" s="104">
        <f>VLOOKUP(B1280,A股数据库20240206!$B:$K,8,0)</f>
        <v>0</v>
      </c>
      <c r="L1280" s="124">
        <f>VLOOKUP(B1280,A股数据库20240206!$B:$K,9,0)</f>
        <v>0</v>
      </c>
      <c r="M1280" s="124">
        <f>VLOOKUP(B1280,A股数据库20240206!$B:$K,10,0)</f>
        <v>0</v>
      </c>
    </row>
    <row r="1281" spans="1:13" ht="18" customHeight="1" x14ac:dyDescent="0.15">
      <c r="A1281" s="120" t="s">
        <v>11596</v>
      </c>
      <c r="B1281" s="121" t="s">
        <v>414</v>
      </c>
      <c r="C1281" s="122">
        <v>72.31</v>
      </c>
      <c r="D1281" s="123">
        <v>66.52</v>
      </c>
      <c r="E1281" s="104" t="str">
        <f>VLOOKUP(B1281,A股数据库20240206!$B:$K,2,0)</f>
        <v>汽车产业</v>
      </c>
      <c r="F1281" s="104">
        <f>VLOOKUP(B1281,A股数据库20240206!$B:$K,3,0)</f>
        <v>0</v>
      </c>
      <c r="G1281" s="124">
        <f>VLOOKUP(B1281,A股数据库20240206!$B:$K,4,0)</f>
        <v>0</v>
      </c>
      <c r="H1281" s="124">
        <f>VLOOKUP(B1281,A股数据库20240206!$B:$K,5,0)</f>
        <v>0</v>
      </c>
      <c r="I1281" s="104" t="str">
        <f>VLOOKUP(B1281,A股数据库20240206!$B:$K,6,0)</f>
        <v>汽车产业</v>
      </c>
      <c r="J1281" s="104">
        <f>VLOOKUP(B1281,A股数据库20240206!$B:$K,7,0)</f>
        <v>0</v>
      </c>
      <c r="K1281" s="104">
        <f>VLOOKUP(B1281,A股数据库20240206!$B:$K,8,0)</f>
        <v>0</v>
      </c>
      <c r="L1281" s="124">
        <f>VLOOKUP(B1281,A股数据库20240206!$B:$K,9,0)</f>
        <v>0</v>
      </c>
      <c r="M1281" s="124">
        <f>VLOOKUP(B1281,A股数据库20240206!$B:$K,10,0)</f>
        <v>0</v>
      </c>
    </row>
    <row r="1282" spans="1:13" ht="18" customHeight="1" x14ac:dyDescent="0.15">
      <c r="A1282" s="120" t="s">
        <v>11597</v>
      </c>
      <c r="B1282" s="121" t="s">
        <v>4362</v>
      </c>
      <c r="C1282" s="122">
        <v>72.290000000000006</v>
      </c>
      <c r="D1282" s="123">
        <v>96.6</v>
      </c>
      <c r="E1282" s="104" t="str">
        <f>VLOOKUP(B1282,A股数据库20240206!$B:$K,2,0)</f>
        <v>大科技</v>
      </c>
      <c r="F1282" s="104">
        <f>VLOOKUP(B1282,A股数据库20240206!$B:$K,3,0)</f>
        <v>0</v>
      </c>
      <c r="G1282" s="124">
        <f>VLOOKUP(B1282,A股数据库20240206!$B:$K,4,0)</f>
        <v>0</v>
      </c>
      <c r="H1282" s="124">
        <f>VLOOKUP(B1282,A股数据库20240206!$B:$K,5,0)</f>
        <v>0</v>
      </c>
      <c r="I1282" s="104" t="str">
        <f>VLOOKUP(B1282,A股数据库20240206!$B:$K,6,0)</f>
        <v>电子</v>
      </c>
      <c r="J1282" s="104">
        <f>VLOOKUP(B1282,A股数据库20240206!$B:$K,7,0)</f>
        <v>0</v>
      </c>
      <c r="K1282" s="104">
        <f>VLOOKUP(B1282,A股数据库20240206!$B:$K,8,0)</f>
        <v>0</v>
      </c>
      <c r="L1282" s="124">
        <f>VLOOKUP(B1282,A股数据库20240206!$B:$K,9,0)</f>
        <v>0</v>
      </c>
      <c r="M1282" s="124">
        <f>VLOOKUP(B1282,A股数据库20240206!$B:$K,10,0)</f>
        <v>0</v>
      </c>
    </row>
    <row r="1283" spans="1:13" ht="18" customHeight="1" x14ac:dyDescent="0.15">
      <c r="A1283" s="120" t="s">
        <v>11598</v>
      </c>
      <c r="B1283" s="121" t="s">
        <v>9369</v>
      </c>
      <c r="C1283" s="122">
        <v>72.28</v>
      </c>
      <c r="D1283" s="123">
        <v>95.39</v>
      </c>
      <c r="E1283" s="104" t="str">
        <f>VLOOKUP(B1283,A股数据库20240206!$B:$K,2,0)</f>
        <v>大科技</v>
      </c>
      <c r="F1283" s="104">
        <f>VLOOKUP(B1283,A股数据库20240206!$B:$K,3,0)</f>
        <v>0</v>
      </c>
      <c r="G1283" s="124">
        <f>VLOOKUP(B1283,A股数据库20240206!$B:$K,4,0)</f>
        <v>0</v>
      </c>
      <c r="H1283" s="124">
        <f>VLOOKUP(B1283,A股数据库20240206!$B:$K,5,0)</f>
        <v>0</v>
      </c>
      <c r="I1283" s="104" t="str">
        <f>VLOOKUP(B1283,A股数据库20240206!$B:$K,6,0)</f>
        <v>电子</v>
      </c>
      <c r="J1283" s="104">
        <f>VLOOKUP(B1283,A股数据库20240206!$B:$K,7,0)</f>
        <v>0</v>
      </c>
      <c r="K1283" s="104">
        <f>VLOOKUP(B1283,A股数据库20240206!$B:$K,8,0)</f>
        <v>0</v>
      </c>
      <c r="L1283" s="124">
        <f>VLOOKUP(B1283,A股数据库20240206!$B:$K,9,0)</f>
        <v>0</v>
      </c>
      <c r="M1283" s="124">
        <f>VLOOKUP(B1283,A股数据库20240206!$B:$K,10,0)</f>
        <v>0</v>
      </c>
    </row>
    <row r="1284" spans="1:13" ht="18" customHeight="1" x14ac:dyDescent="0.15">
      <c r="A1284" s="120" t="s">
        <v>11599</v>
      </c>
      <c r="B1284" s="121" t="s">
        <v>3120</v>
      </c>
      <c r="C1284" s="122">
        <v>72.290000000000006</v>
      </c>
      <c r="D1284" s="123">
        <v>64.98</v>
      </c>
      <c r="E1284" s="104" t="str">
        <f>VLOOKUP(B1284,A股数据库20240206!$B:$K,2,0)</f>
        <v>军工</v>
      </c>
      <c r="F1284" s="104" t="str">
        <f>VLOOKUP(B1284,A股数据库20240206!$B:$K,3,0)</f>
        <v>新能源</v>
      </c>
      <c r="G1284" s="124">
        <f>VLOOKUP(B1284,A股数据库20240206!$B:$K,4,0)</f>
        <v>0</v>
      </c>
      <c r="H1284" s="124">
        <f>VLOOKUP(B1284,A股数据库20240206!$B:$K,5,0)</f>
        <v>0</v>
      </c>
      <c r="I1284" s="104" t="str">
        <f>VLOOKUP(B1284,A股数据库20240206!$B:$K,6,0)</f>
        <v>军工</v>
      </c>
      <c r="J1284" s="104" t="str">
        <f>VLOOKUP(B1284,A股数据库20240206!$B:$K,7,0)</f>
        <v>风电</v>
      </c>
      <c r="K1284" s="104">
        <f>VLOOKUP(B1284,A股数据库20240206!$B:$K,8,0)</f>
        <v>0</v>
      </c>
      <c r="L1284" s="124">
        <f>VLOOKUP(B1284,A股数据库20240206!$B:$K,9,0)</f>
        <v>0</v>
      </c>
      <c r="M1284" s="124">
        <f>VLOOKUP(B1284,A股数据库20240206!$B:$K,10,0)</f>
        <v>0</v>
      </c>
    </row>
    <row r="1285" spans="1:13" ht="18" customHeight="1" x14ac:dyDescent="0.15">
      <c r="A1285" s="120" t="s">
        <v>11600</v>
      </c>
      <c r="B1285" s="121" t="s">
        <v>1592</v>
      </c>
      <c r="C1285" s="122">
        <v>72.27</v>
      </c>
      <c r="D1285" s="123">
        <v>77.19</v>
      </c>
      <c r="E1285" s="104" t="str">
        <f>VLOOKUP(B1285,A股数据库20240206!$B:$K,2,0)</f>
        <v>周期</v>
      </c>
      <c r="F1285" s="104">
        <f>VLOOKUP(B1285,A股数据库20240206!$B:$K,3,0)</f>
        <v>0</v>
      </c>
      <c r="G1285" s="124">
        <f>VLOOKUP(B1285,A股数据库20240206!$B:$K,4,0)</f>
        <v>0</v>
      </c>
      <c r="H1285" s="124">
        <f>VLOOKUP(B1285,A股数据库20240206!$B:$K,5,0)</f>
        <v>0</v>
      </c>
      <c r="I1285" s="104" t="str">
        <f>VLOOKUP(B1285,A股数据库20240206!$B:$K,6,0)</f>
        <v>有色金属</v>
      </c>
      <c r="J1285" s="104">
        <f>VLOOKUP(B1285,A股数据库20240206!$B:$K,7,0)</f>
        <v>0</v>
      </c>
      <c r="K1285" s="104">
        <f>VLOOKUP(B1285,A股数据库20240206!$B:$K,8,0)</f>
        <v>0</v>
      </c>
      <c r="L1285" s="124">
        <f>VLOOKUP(B1285,A股数据库20240206!$B:$K,9,0)</f>
        <v>0</v>
      </c>
      <c r="M1285" s="124">
        <f>VLOOKUP(B1285,A股数据库20240206!$B:$K,10,0)</f>
        <v>0</v>
      </c>
    </row>
    <row r="1286" spans="1:13" ht="18" customHeight="1" x14ac:dyDescent="0.15">
      <c r="A1286" s="120" t="s">
        <v>11601</v>
      </c>
      <c r="B1286" s="121" t="s">
        <v>6456</v>
      </c>
      <c r="C1286" s="122">
        <v>72.25</v>
      </c>
      <c r="D1286" s="123">
        <v>97.96</v>
      </c>
      <c r="E1286" s="104" t="str">
        <f>VLOOKUP(B1286,A股数据库20240206!$B:$K,2,0)</f>
        <v>地产基建</v>
      </c>
      <c r="F1286" s="104">
        <f>VLOOKUP(B1286,A股数据库20240206!$B:$K,3,0)</f>
        <v>0</v>
      </c>
      <c r="G1286" s="124">
        <f>VLOOKUP(B1286,A股数据库20240206!$B:$K,4,0)</f>
        <v>0</v>
      </c>
      <c r="H1286" s="124">
        <f>VLOOKUP(B1286,A股数据库20240206!$B:$K,5,0)</f>
        <v>0</v>
      </c>
      <c r="I1286" s="104" t="str">
        <f>VLOOKUP(B1286,A股数据库20240206!$B:$K,6,0)</f>
        <v>基建</v>
      </c>
      <c r="J1286" s="104">
        <f>VLOOKUP(B1286,A股数据库20240206!$B:$K,7,0)</f>
        <v>0</v>
      </c>
      <c r="K1286" s="104">
        <f>VLOOKUP(B1286,A股数据库20240206!$B:$K,8,0)</f>
        <v>0</v>
      </c>
      <c r="L1286" s="124">
        <f>VLOOKUP(B1286,A股数据库20240206!$B:$K,9,0)</f>
        <v>0</v>
      </c>
      <c r="M1286" s="124">
        <f>VLOOKUP(B1286,A股数据库20240206!$B:$K,10,0)</f>
        <v>0</v>
      </c>
    </row>
    <row r="1287" spans="1:13" ht="18" customHeight="1" x14ac:dyDescent="0.15">
      <c r="A1287" s="120" t="s">
        <v>11602</v>
      </c>
      <c r="B1287" s="121" t="s">
        <v>3864</v>
      </c>
      <c r="C1287" s="122">
        <v>72.23</v>
      </c>
      <c r="D1287" s="123">
        <v>72.400000000000006</v>
      </c>
      <c r="E1287" s="104" t="str">
        <f>VLOOKUP(B1287,A股数据库20240206!$B:$K,2,0)</f>
        <v>医药生物</v>
      </c>
      <c r="F1287" s="104">
        <f>VLOOKUP(B1287,A股数据库20240206!$B:$K,3,0)</f>
        <v>0</v>
      </c>
      <c r="G1287" s="124">
        <f>VLOOKUP(B1287,A股数据库20240206!$B:$K,4,0)</f>
        <v>0</v>
      </c>
      <c r="H1287" s="124">
        <f>VLOOKUP(B1287,A股数据库20240206!$B:$K,5,0)</f>
        <v>0</v>
      </c>
      <c r="I1287" s="104" t="str">
        <f>VLOOKUP(B1287,A股数据库20240206!$B:$K,6,0)</f>
        <v>医药生物</v>
      </c>
      <c r="J1287" s="104">
        <f>VLOOKUP(B1287,A股数据库20240206!$B:$K,7,0)</f>
        <v>0</v>
      </c>
      <c r="K1287" s="104">
        <f>VLOOKUP(B1287,A股数据库20240206!$B:$K,8,0)</f>
        <v>0</v>
      </c>
      <c r="L1287" s="124">
        <f>VLOOKUP(B1287,A股数据库20240206!$B:$K,9,0)</f>
        <v>0</v>
      </c>
      <c r="M1287" s="124">
        <f>VLOOKUP(B1287,A股数据库20240206!$B:$K,10,0)</f>
        <v>0</v>
      </c>
    </row>
    <row r="1288" spans="1:13" ht="18" hidden="1" customHeight="1" x14ac:dyDescent="0.15">
      <c r="A1288" s="120" t="s">
        <v>11603</v>
      </c>
      <c r="B1288" s="121" t="s">
        <v>11604</v>
      </c>
      <c r="C1288" s="122">
        <v>72.209999999999994</v>
      </c>
      <c r="D1288" s="123">
        <v>65.83</v>
      </c>
      <c r="E1288" s="104" t="e">
        <f>VLOOKUP(B1288,A股数据库20240206!$B:$K,2,0)</f>
        <v>#N/A</v>
      </c>
      <c r="F1288" s="104" t="e">
        <f>VLOOKUP(B1288,A股数据库20240206!$B:$K,3,0)</f>
        <v>#N/A</v>
      </c>
      <c r="G1288" s="124" t="e">
        <f>VLOOKUP(B1288,A股数据库20240206!$B:$K,4,0)</f>
        <v>#N/A</v>
      </c>
      <c r="H1288" s="124" t="e">
        <f>VLOOKUP(B1288,A股数据库20240206!$B:$K,5,0)</f>
        <v>#N/A</v>
      </c>
      <c r="I1288" s="104" t="e">
        <f>VLOOKUP(B1288,A股数据库20240206!$B:$K,6,0)</f>
        <v>#N/A</v>
      </c>
      <c r="J1288" s="104" t="e">
        <f>VLOOKUP(B1288,A股数据库20240206!$B:$K,7,0)</f>
        <v>#N/A</v>
      </c>
      <c r="K1288" s="104" t="e">
        <f>VLOOKUP(B1288,A股数据库20240206!$B:$K,8,0)</f>
        <v>#N/A</v>
      </c>
      <c r="L1288" s="124" t="e">
        <f>VLOOKUP(B1288,A股数据库20240206!$B:$K,9,0)</f>
        <v>#N/A</v>
      </c>
      <c r="M1288" s="124" t="e">
        <f>VLOOKUP(B1288,A股数据库20240206!$B:$K,10,0)</f>
        <v>#N/A</v>
      </c>
    </row>
    <row r="1289" spans="1:13" ht="18" customHeight="1" x14ac:dyDescent="0.15">
      <c r="A1289" s="120" t="s">
        <v>11605</v>
      </c>
      <c r="B1289" s="121" t="s">
        <v>6522</v>
      </c>
      <c r="C1289" s="122">
        <v>72.209999999999994</v>
      </c>
      <c r="D1289" s="123">
        <v>73.790000000000006</v>
      </c>
      <c r="E1289" s="104" t="str">
        <f>VLOOKUP(B1289,A股数据库20240206!$B:$K,2,0)</f>
        <v>大科技</v>
      </c>
      <c r="F1289" s="104">
        <f>VLOOKUP(B1289,A股数据库20240206!$B:$K,3,0)</f>
        <v>0</v>
      </c>
      <c r="G1289" s="124">
        <f>VLOOKUP(B1289,A股数据库20240206!$B:$K,4,0)</f>
        <v>0</v>
      </c>
      <c r="H1289" s="124">
        <f>VLOOKUP(B1289,A股数据库20240206!$B:$K,5,0)</f>
        <v>0</v>
      </c>
      <c r="I1289" s="104" t="str">
        <f>VLOOKUP(B1289,A股数据库20240206!$B:$K,6,0)</f>
        <v>通信</v>
      </c>
      <c r="J1289" s="104">
        <f>VLOOKUP(B1289,A股数据库20240206!$B:$K,7,0)</f>
        <v>0</v>
      </c>
      <c r="K1289" s="104">
        <f>VLOOKUP(B1289,A股数据库20240206!$B:$K,8,0)</f>
        <v>0</v>
      </c>
      <c r="L1289" s="124">
        <f>VLOOKUP(B1289,A股数据库20240206!$B:$K,9,0)</f>
        <v>0</v>
      </c>
      <c r="M1289" s="124">
        <f>VLOOKUP(B1289,A股数据库20240206!$B:$K,10,0)</f>
        <v>0</v>
      </c>
    </row>
    <row r="1290" spans="1:13" ht="18" customHeight="1" x14ac:dyDescent="0.15">
      <c r="A1290" s="120" t="s">
        <v>11606</v>
      </c>
      <c r="B1290" s="121" t="s">
        <v>5308</v>
      </c>
      <c r="C1290" s="122">
        <v>72.180000000000007</v>
      </c>
      <c r="D1290" s="123">
        <v>73.78</v>
      </c>
      <c r="E1290" s="104" t="str">
        <f>VLOOKUP(B1290,A股数据库20240206!$B:$K,2,0)</f>
        <v>大科技</v>
      </c>
      <c r="F1290" s="104" t="str">
        <f>VLOOKUP(B1290,A股数据库20240206!$B:$K,3,0)</f>
        <v>大消费</v>
      </c>
      <c r="G1290" s="124">
        <f>VLOOKUP(B1290,A股数据库20240206!$B:$K,4,0)</f>
        <v>0</v>
      </c>
      <c r="H1290" s="124">
        <f>VLOOKUP(B1290,A股数据库20240206!$B:$K,5,0)</f>
        <v>0</v>
      </c>
      <c r="I1290" s="104" t="str">
        <f>VLOOKUP(B1290,A股数据库20240206!$B:$K,6,0)</f>
        <v>传媒</v>
      </c>
      <c r="J1290" s="104" t="str">
        <f>VLOOKUP(B1290,A股数据库20240206!$B:$K,7,0)</f>
        <v>电商</v>
      </c>
      <c r="K1290" s="104">
        <f>VLOOKUP(B1290,A股数据库20240206!$B:$K,8,0)</f>
        <v>0</v>
      </c>
      <c r="L1290" s="124">
        <f>VLOOKUP(B1290,A股数据库20240206!$B:$K,9,0)</f>
        <v>0</v>
      </c>
      <c r="M1290" s="124">
        <f>VLOOKUP(B1290,A股数据库20240206!$B:$K,10,0)</f>
        <v>0</v>
      </c>
    </row>
    <row r="1291" spans="1:13" ht="18" customHeight="1" x14ac:dyDescent="0.15">
      <c r="A1291" s="120" t="s">
        <v>11607</v>
      </c>
      <c r="B1291" s="121" t="s">
        <v>1848</v>
      </c>
      <c r="C1291" s="122">
        <v>72.19</v>
      </c>
      <c r="D1291" s="123">
        <v>69.040000000000006</v>
      </c>
      <c r="E1291" s="104" t="str">
        <f>VLOOKUP(B1291,A股数据库20240206!$B:$K,2,0)</f>
        <v>大科技</v>
      </c>
      <c r="F1291" s="104">
        <f>VLOOKUP(B1291,A股数据库20240206!$B:$K,3,0)</f>
        <v>0</v>
      </c>
      <c r="G1291" s="124">
        <f>VLOOKUP(B1291,A股数据库20240206!$B:$K,4,0)</f>
        <v>0</v>
      </c>
      <c r="H1291" s="124">
        <f>VLOOKUP(B1291,A股数据库20240206!$B:$K,5,0)</f>
        <v>0</v>
      </c>
      <c r="I1291" s="104" t="str">
        <f>VLOOKUP(B1291,A股数据库20240206!$B:$K,6,0)</f>
        <v>计算机</v>
      </c>
      <c r="J1291" s="104">
        <f>VLOOKUP(B1291,A股数据库20240206!$B:$K,7,0)</f>
        <v>0</v>
      </c>
      <c r="K1291" s="104">
        <f>VLOOKUP(B1291,A股数据库20240206!$B:$K,8,0)</f>
        <v>0</v>
      </c>
      <c r="L1291" s="124">
        <f>VLOOKUP(B1291,A股数据库20240206!$B:$K,9,0)</f>
        <v>0</v>
      </c>
      <c r="M1291" s="124">
        <f>VLOOKUP(B1291,A股数据库20240206!$B:$K,10,0)</f>
        <v>0</v>
      </c>
    </row>
    <row r="1292" spans="1:13" ht="18" customHeight="1" x14ac:dyDescent="0.15">
      <c r="A1292" s="120" t="s">
        <v>11608</v>
      </c>
      <c r="B1292" s="121" t="s">
        <v>6166</v>
      </c>
      <c r="C1292" s="122">
        <v>72.150000000000006</v>
      </c>
      <c r="D1292" s="123">
        <v>70.150000000000006</v>
      </c>
      <c r="E1292" s="104" t="str">
        <f>VLOOKUP(B1292,A股数据库20240206!$B:$K,2,0)</f>
        <v>医药生物</v>
      </c>
      <c r="F1292" s="104">
        <f>VLOOKUP(B1292,A股数据库20240206!$B:$K,3,0)</f>
        <v>0</v>
      </c>
      <c r="G1292" s="124">
        <f>VLOOKUP(B1292,A股数据库20240206!$B:$K,4,0)</f>
        <v>0</v>
      </c>
      <c r="H1292" s="124">
        <f>VLOOKUP(B1292,A股数据库20240206!$B:$K,5,0)</f>
        <v>0</v>
      </c>
      <c r="I1292" s="104" t="str">
        <f>VLOOKUP(B1292,A股数据库20240206!$B:$K,6,0)</f>
        <v>医药生物</v>
      </c>
      <c r="J1292" s="104">
        <f>VLOOKUP(B1292,A股数据库20240206!$B:$K,7,0)</f>
        <v>0</v>
      </c>
      <c r="K1292" s="104">
        <f>VLOOKUP(B1292,A股数据库20240206!$B:$K,8,0)</f>
        <v>0</v>
      </c>
      <c r="L1292" s="124">
        <f>VLOOKUP(B1292,A股数据库20240206!$B:$K,9,0)</f>
        <v>0</v>
      </c>
      <c r="M1292" s="124">
        <f>VLOOKUP(B1292,A股数据库20240206!$B:$K,10,0)</f>
        <v>0</v>
      </c>
    </row>
    <row r="1293" spans="1:13" ht="18" customHeight="1" x14ac:dyDescent="0.15">
      <c r="A1293" s="120" t="s">
        <v>11609</v>
      </c>
      <c r="B1293" s="121" t="s">
        <v>190</v>
      </c>
      <c r="C1293" s="122">
        <v>72.150000000000006</v>
      </c>
      <c r="D1293" s="123">
        <v>67.58</v>
      </c>
      <c r="E1293" s="104" t="str">
        <f>VLOOKUP(B1293,A股数据库20240206!$B:$K,2,0)</f>
        <v>大科技</v>
      </c>
      <c r="F1293" s="104">
        <f>VLOOKUP(B1293,A股数据库20240206!$B:$K,3,0)</f>
        <v>0</v>
      </c>
      <c r="G1293" s="124">
        <f>VLOOKUP(B1293,A股数据库20240206!$B:$K,4,0)</f>
        <v>0</v>
      </c>
      <c r="H1293" s="124">
        <f>VLOOKUP(B1293,A股数据库20240206!$B:$K,5,0)</f>
        <v>0</v>
      </c>
      <c r="I1293" s="104" t="str">
        <f>VLOOKUP(B1293,A股数据库20240206!$B:$K,6,0)</f>
        <v>计算机</v>
      </c>
      <c r="J1293" s="104">
        <f>VLOOKUP(B1293,A股数据库20240206!$B:$K,7,0)</f>
        <v>0</v>
      </c>
      <c r="K1293" s="104">
        <f>VLOOKUP(B1293,A股数据库20240206!$B:$K,8,0)</f>
        <v>0</v>
      </c>
      <c r="L1293" s="124">
        <f>VLOOKUP(B1293,A股数据库20240206!$B:$K,9,0)</f>
        <v>0</v>
      </c>
      <c r="M1293" s="124">
        <f>VLOOKUP(B1293,A股数据库20240206!$B:$K,10,0)</f>
        <v>0</v>
      </c>
    </row>
    <row r="1294" spans="1:13" ht="18" customHeight="1" x14ac:dyDescent="0.15">
      <c r="A1294" s="120" t="s">
        <v>11610</v>
      </c>
      <c r="B1294" s="121" t="s">
        <v>6310</v>
      </c>
      <c r="C1294" s="122">
        <v>72.150000000000006</v>
      </c>
      <c r="D1294" s="123">
        <v>43.81</v>
      </c>
      <c r="E1294" s="104" t="str">
        <f>VLOOKUP(B1294,A股数据库20240206!$B:$K,2,0)</f>
        <v>大科技</v>
      </c>
      <c r="F1294" s="104">
        <f>VLOOKUP(B1294,A股数据库20240206!$B:$K,3,0)</f>
        <v>0</v>
      </c>
      <c r="G1294" s="124">
        <f>VLOOKUP(B1294,A股数据库20240206!$B:$K,4,0)</f>
        <v>0</v>
      </c>
      <c r="H1294" s="124">
        <f>VLOOKUP(B1294,A股数据库20240206!$B:$K,5,0)</f>
        <v>0</v>
      </c>
      <c r="I1294" s="104" t="str">
        <f>VLOOKUP(B1294,A股数据库20240206!$B:$K,6,0)</f>
        <v>通信</v>
      </c>
      <c r="J1294" s="104">
        <f>VLOOKUP(B1294,A股数据库20240206!$B:$K,7,0)</f>
        <v>0</v>
      </c>
      <c r="K1294" s="104">
        <f>VLOOKUP(B1294,A股数据库20240206!$B:$K,8,0)</f>
        <v>0</v>
      </c>
      <c r="L1294" s="124">
        <f>VLOOKUP(B1294,A股数据库20240206!$B:$K,9,0)</f>
        <v>0</v>
      </c>
      <c r="M1294" s="124">
        <f>VLOOKUP(B1294,A股数据库20240206!$B:$K,10,0)</f>
        <v>0</v>
      </c>
    </row>
    <row r="1295" spans="1:13" ht="18" customHeight="1" x14ac:dyDescent="0.15">
      <c r="A1295" s="120" t="s">
        <v>11611</v>
      </c>
      <c r="B1295" s="121" t="s">
        <v>2748</v>
      </c>
      <c r="C1295" s="122">
        <v>72.150000000000006</v>
      </c>
      <c r="D1295" s="123">
        <v>88.54</v>
      </c>
      <c r="E1295" s="104" t="str">
        <f>VLOOKUP(B1295,A股数据库20240206!$B:$K,2,0)</f>
        <v>新能源</v>
      </c>
      <c r="F1295" s="104">
        <f>VLOOKUP(B1295,A股数据库20240206!$B:$K,3,0)</f>
        <v>0</v>
      </c>
      <c r="G1295" s="124" t="str">
        <f>VLOOKUP(B1295,A股数据库20240206!$B:$K,4,0)</f>
        <v>大科技</v>
      </c>
      <c r="H1295" s="124">
        <f>VLOOKUP(B1295,A股数据库20240206!$B:$K,5,0)</f>
        <v>0</v>
      </c>
      <c r="I1295" s="104" t="str">
        <f>VLOOKUP(B1295,A股数据库20240206!$B:$K,6,0)</f>
        <v>充换电</v>
      </c>
      <c r="J1295" s="104">
        <f>VLOOKUP(B1295,A股数据库20240206!$B:$K,7,0)</f>
        <v>0</v>
      </c>
      <c r="K1295" s="104">
        <f>VLOOKUP(B1295,A股数据库20240206!$B:$K,8,0)</f>
        <v>0</v>
      </c>
      <c r="L1295" s="124" t="str">
        <f>VLOOKUP(B1295,A股数据库20240206!$B:$K,9,0)</f>
        <v>电子</v>
      </c>
      <c r="M1295" s="124" t="str">
        <f>VLOOKUP(B1295,A股数据库20240206!$B:$K,10,0)</f>
        <v>光伏</v>
      </c>
    </row>
    <row r="1296" spans="1:13" ht="18" customHeight="1" x14ac:dyDescent="0.15">
      <c r="A1296" s="120" t="s">
        <v>11612</v>
      </c>
      <c r="B1296" s="121" t="s">
        <v>2228</v>
      </c>
      <c r="C1296" s="122">
        <v>72.13</v>
      </c>
      <c r="D1296" s="123">
        <v>71.239999999999995</v>
      </c>
      <c r="E1296" s="104" t="str">
        <f>VLOOKUP(B1296,A股数据库20240206!$B:$K,2,0)</f>
        <v>大消费</v>
      </c>
      <c r="F1296" s="104">
        <f>VLOOKUP(B1296,A股数据库20240206!$B:$K,3,0)</f>
        <v>0</v>
      </c>
      <c r="G1296" s="124">
        <f>VLOOKUP(B1296,A股数据库20240206!$B:$K,4,0)</f>
        <v>0</v>
      </c>
      <c r="H1296" s="124">
        <f>VLOOKUP(B1296,A股数据库20240206!$B:$K,5,0)</f>
        <v>0</v>
      </c>
      <c r="I1296" s="104" t="str">
        <f>VLOOKUP(B1296,A股数据库20240206!$B:$K,6,0)</f>
        <v>食品饮料</v>
      </c>
      <c r="J1296" s="104">
        <f>VLOOKUP(B1296,A股数据库20240206!$B:$K,7,0)</f>
        <v>0</v>
      </c>
      <c r="K1296" s="104">
        <f>VLOOKUP(B1296,A股数据库20240206!$B:$K,8,0)</f>
        <v>0</v>
      </c>
      <c r="L1296" s="124">
        <f>VLOOKUP(B1296,A股数据库20240206!$B:$K,9,0)</f>
        <v>0</v>
      </c>
      <c r="M1296" s="124">
        <f>VLOOKUP(B1296,A股数据库20240206!$B:$K,10,0)</f>
        <v>0</v>
      </c>
    </row>
    <row r="1297" spans="1:13" ht="18" customHeight="1" x14ac:dyDescent="0.15">
      <c r="A1297" s="120" t="s">
        <v>11613</v>
      </c>
      <c r="B1297" s="121" t="s">
        <v>4854</v>
      </c>
      <c r="C1297" s="122">
        <v>72.09</v>
      </c>
      <c r="D1297" s="123">
        <v>66.16</v>
      </c>
      <c r="E1297" s="104" t="str">
        <f>VLOOKUP(B1297,A股数据库20240206!$B:$K,2,0)</f>
        <v>大消费</v>
      </c>
      <c r="F1297" s="104">
        <f>VLOOKUP(B1297,A股数据库20240206!$B:$K,3,0)</f>
        <v>0</v>
      </c>
      <c r="G1297" s="124">
        <f>VLOOKUP(B1297,A股数据库20240206!$B:$K,4,0)</f>
        <v>0</v>
      </c>
      <c r="H1297" s="124">
        <f>VLOOKUP(B1297,A股数据库20240206!$B:$K,5,0)</f>
        <v>0</v>
      </c>
      <c r="I1297" s="104" t="str">
        <f>VLOOKUP(B1297,A股数据库20240206!$B:$K,6,0)</f>
        <v>纺织服饰</v>
      </c>
      <c r="J1297" s="104">
        <f>VLOOKUP(B1297,A股数据库20240206!$B:$K,7,0)</f>
        <v>0</v>
      </c>
      <c r="K1297" s="104">
        <f>VLOOKUP(B1297,A股数据库20240206!$B:$K,8,0)</f>
        <v>0</v>
      </c>
      <c r="L1297" s="124">
        <f>VLOOKUP(B1297,A股数据库20240206!$B:$K,9,0)</f>
        <v>0</v>
      </c>
      <c r="M1297" s="124">
        <f>VLOOKUP(B1297,A股数据库20240206!$B:$K,10,0)</f>
        <v>0</v>
      </c>
    </row>
    <row r="1298" spans="1:13" ht="18" customHeight="1" x14ac:dyDescent="0.15">
      <c r="A1298" s="120" t="s">
        <v>11614</v>
      </c>
      <c r="B1298" s="121" t="s">
        <v>4572</v>
      </c>
      <c r="C1298" s="122">
        <v>72.02</v>
      </c>
      <c r="D1298" s="123">
        <v>74.040000000000006</v>
      </c>
      <c r="E1298" s="104" t="str">
        <f>VLOOKUP(B1298,A股数据库20240206!$B:$K,2,0)</f>
        <v>大金融</v>
      </c>
      <c r="F1298" s="104" t="str">
        <f>VLOOKUP(B1298,A股数据库20240206!$B:$K,3,0)</f>
        <v>大科技</v>
      </c>
      <c r="G1298" s="124">
        <f>VLOOKUP(B1298,A股数据库20240206!$B:$K,4,0)</f>
        <v>0</v>
      </c>
      <c r="H1298" s="124">
        <f>VLOOKUP(B1298,A股数据库20240206!$B:$K,5,0)</f>
        <v>0</v>
      </c>
      <c r="I1298" s="104" t="str">
        <f>VLOOKUP(B1298,A股数据库20240206!$B:$K,6,0)</f>
        <v>大金融</v>
      </c>
      <c r="J1298" s="104" t="str">
        <f>VLOOKUP(B1298,A股数据库20240206!$B:$K,7,0)</f>
        <v>计算机</v>
      </c>
      <c r="K1298" s="104">
        <f>VLOOKUP(B1298,A股数据库20240206!$B:$K,8,0)</f>
        <v>0</v>
      </c>
      <c r="L1298" s="124">
        <f>VLOOKUP(B1298,A股数据库20240206!$B:$K,9,0)</f>
        <v>0</v>
      </c>
      <c r="M1298" s="124">
        <f>VLOOKUP(B1298,A股数据库20240206!$B:$K,10,0)</f>
        <v>0</v>
      </c>
    </row>
    <row r="1299" spans="1:13" ht="18" customHeight="1" x14ac:dyDescent="0.15">
      <c r="A1299" s="120" t="s">
        <v>11615</v>
      </c>
      <c r="B1299" s="121" t="s">
        <v>3460</v>
      </c>
      <c r="C1299" s="122">
        <v>72</v>
      </c>
      <c r="D1299" s="123">
        <v>54.93</v>
      </c>
      <c r="E1299" s="104" t="str">
        <f>VLOOKUP(B1299,A股数据库20240206!$B:$K,2,0)</f>
        <v>乡村振兴</v>
      </c>
      <c r="F1299" s="104">
        <f>VLOOKUP(B1299,A股数据库20240206!$B:$K,3,0)</f>
        <v>0</v>
      </c>
      <c r="G1299" s="124">
        <f>VLOOKUP(B1299,A股数据库20240206!$B:$K,4,0)</f>
        <v>0</v>
      </c>
      <c r="H1299" s="124">
        <f>VLOOKUP(B1299,A股数据库20240206!$B:$K,5,0)</f>
        <v>0</v>
      </c>
      <c r="I1299" s="104" t="str">
        <f>VLOOKUP(B1299,A股数据库20240206!$B:$K,6,0)</f>
        <v>乡村振兴</v>
      </c>
      <c r="J1299" s="104">
        <f>VLOOKUP(B1299,A股数据库20240206!$B:$K,7,0)</f>
        <v>0</v>
      </c>
      <c r="K1299" s="104">
        <f>VLOOKUP(B1299,A股数据库20240206!$B:$K,8,0)</f>
        <v>0</v>
      </c>
      <c r="L1299" s="124">
        <f>VLOOKUP(B1299,A股数据库20240206!$B:$K,9,0)</f>
        <v>0</v>
      </c>
      <c r="M1299" s="124">
        <f>VLOOKUP(B1299,A股数据库20240206!$B:$K,10,0)</f>
        <v>0</v>
      </c>
    </row>
    <row r="1300" spans="1:13" ht="18" customHeight="1" x14ac:dyDescent="0.15">
      <c r="A1300" s="120" t="s">
        <v>11616</v>
      </c>
      <c r="B1300" s="121" t="s">
        <v>4352</v>
      </c>
      <c r="C1300" s="122">
        <v>71.930000000000007</v>
      </c>
      <c r="D1300" s="123">
        <v>82.7</v>
      </c>
      <c r="E1300" s="104" t="str">
        <f>VLOOKUP(B1300,A股数据库20240206!$B:$K,2,0)</f>
        <v>大科技</v>
      </c>
      <c r="F1300" s="104">
        <f>VLOOKUP(B1300,A股数据库20240206!$B:$K,3,0)</f>
        <v>0</v>
      </c>
      <c r="G1300" s="124">
        <f>VLOOKUP(B1300,A股数据库20240206!$B:$K,4,0)</f>
        <v>0</v>
      </c>
      <c r="H1300" s="124">
        <f>VLOOKUP(B1300,A股数据库20240206!$B:$K,5,0)</f>
        <v>0</v>
      </c>
      <c r="I1300" s="104" t="str">
        <f>VLOOKUP(B1300,A股数据库20240206!$B:$K,6,0)</f>
        <v>电子</v>
      </c>
      <c r="J1300" s="104">
        <f>VLOOKUP(B1300,A股数据库20240206!$B:$K,7,0)</f>
        <v>0</v>
      </c>
      <c r="K1300" s="104">
        <f>VLOOKUP(B1300,A股数据库20240206!$B:$K,8,0)</f>
        <v>0</v>
      </c>
      <c r="L1300" s="124">
        <f>VLOOKUP(B1300,A股数据库20240206!$B:$K,9,0)</f>
        <v>0</v>
      </c>
      <c r="M1300" s="124">
        <f>VLOOKUP(B1300,A股数据库20240206!$B:$K,10,0)</f>
        <v>0</v>
      </c>
    </row>
    <row r="1301" spans="1:13" ht="18" customHeight="1" x14ac:dyDescent="0.15">
      <c r="A1301" s="120" t="s">
        <v>11617</v>
      </c>
      <c r="B1301" s="121" t="s">
        <v>8006</v>
      </c>
      <c r="C1301" s="122">
        <v>71.92</v>
      </c>
      <c r="D1301" s="123">
        <v>71.040000000000006</v>
      </c>
      <c r="E1301" s="104" t="str">
        <f>VLOOKUP(B1301,A股数据库20240206!$B:$K,2,0)</f>
        <v>大消费</v>
      </c>
      <c r="F1301" s="104">
        <f>VLOOKUP(B1301,A股数据库20240206!$B:$K,3,0)</f>
        <v>0</v>
      </c>
      <c r="G1301" s="124">
        <f>VLOOKUP(B1301,A股数据库20240206!$B:$K,4,0)</f>
        <v>0</v>
      </c>
      <c r="H1301" s="124">
        <f>VLOOKUP(B1301,A股数据库20240206!$B:$K,5,0)</f>
        <v>0</v>
      </c>
      <c r="I1301" s="104" t="str">
        <f>VLOOKUP(B1301,A股数据库20240206!$B:$K,6,0)</f>
        <v>假期经济</v>
      </c>
      <c r="J1301" s="104">
        <f>VLOOKUP(B1301,A股数据库20240206!$B:$K,7,0)</f>
        <v>0</v>
      </c>
      <c r="K1301" s="104">
        <f>VLOOKUP(B1301,A股数据库20240206!$B:$K,8,0)</f>
        <v>0</v>
      </c>
      <c r="L1301" s="124">
        <f>VLOOKUP(B1301,A股数据库20240206!$B:$K,9,0)</f>
        <v>0</v>
      </c>
      <c r="M1301" s="124">
        <f>VLOOKUP(B1301,A股数据库20240206!$B:$K,10,0)</f>
        <v>0</v>
      </c>
    </row>
    <row r="1302" spans="1:13" ht="18" customHeight="1" x14ac:dyDescent="0.15">
      <c r="A1302" s="120" t="s">
        <v>11618</v>
      </c>
      <c r="B1302" s="121" t="s">
        <v>858</v>
      </c>
      <c r="C1302" s="122">
        <v>71.900000000000006</v>
      </c>
      <c r="D1302" s="123">
        <v>63.96</v>
      </c>
      <c r="E1302" s="104" t="str">
        <f>VLOOKUP(B1302,A股数据库20240206!$B:$K,2,0)</f>
        <v>乡村振兴</v>
      </c>
      <c r="F1302" s="104">
        <f>VLOOKUP(B1302,A股数据库20240206!$B:$K,3,0)</f>
        <v>0</v>
      </c>
      <c r="G1302" s="124">
        <f>VLOOKUP(B1302,A股数据库20240206!$B:$K,4,0)</f>
        <v>0</v>
      </c>
      <c r="H1302" s="124">
        <f>VLOOKUP(B1302,A股数据库20240206!$B:$K,5,0)</f>
        <v>0</v>
      </c>
      <c r="I1302" s="104" t="str">
        <f>VLOOKUP(B1302,A股数据库20240206!$B:$K,6,0)</f>
        <v>乡村振兴</v>
      </c>
      <c r="J1302" s="104">
        <f>VLOOKUP(B1302,A股数据库20240206!$B:$K,7,0)</f>
        <v>0</v>
      </c>
      <c r="K1302" s="104">
        <f>VLOOKUP(B1302,A股数据库20240206!$B:$K,8,0)</f>
        <v>0</v>
      </c>
      <c r="L1302" s="124">
        <f>VLOOKUP(B1302,A股数据库20240206!$B:$K,9,0)</f>
        <v>0</v>
      </c>
      <c r="M1302" s="124">
        <f>VLOOKUP(B1302,A股数据库20240206!$B:$K,10,0)</f>
        <v>0</v>
      </c>
    </row>
    <row r="1303" spans="1:13" ht="18" customHeight="1" x14ac:dyDescent="0.15">
      <c r="A1303" s="120" t="s">
        <v>11619</v>
      </c>
      <c r="B1303" s="121" t="s">
        <v>6526</v>
      </c>
      <c r="C1303" s="122">
        <v>71.88</v>
      </c>
      <c r="D1303" s="123">
        <v>57.87</v>
      </c>
      <c r="E1303" s="104" t="str">
        <f>VLOOKUP(B1303,A股数据库20240206!$B:$K,2,0)</f>
        <v>周期</v>
      </c>
      <c r="F1303" s="104">
        <f>VLOOKUP(B1303,A股数据库20240206!$B:$K,3,0)</f>
        <v>0</v>
      </c>
      <c r="G1303" s="124">
        <f>VLOOKUP(B1303,A股数据库20240206!$B:$K,4,0)</f>
        <v>0</v>
      </c>
      <c r="H1303" s="124">
        <f>VLOOKUP(B1303,A股数据库20240206!$B:$K,5,0)</f>
        <v>0</v>
      </c>
      <c r="I1303" s="104" t="str">
        <f>VLOOKUP(B1303,A股数据库20240206!$B:$K,6,0)</f>
        <v>化工</v>
      </c>
      <c r="J1303" s="104">
        <f>VLOOKUP(B1303,A股数据库20240206!$B:$K,7,0)</f>
        <v>0</v>
      </c>
      <c r="K1303" s="104">
        <f>VLOOKUP(B1303,A股数据库20240206!$B:$K,8,0)</f>
        <v>0</v>
      </c>
      <c r="L1303" s="124">
        <f>VLOOKUP(B1303,A股数据库20240206!$B:$K,9,0)</f>
        <v>0</v>
      </c>
      <c r="M1303" s="124">
        <f>VLOOKUP(B1303,A股数据库20240206!$B:$K,10,0)</f>
        <v>0</v>
      </c>
    </row>
    <row r="1304" spans="1:13" ht="18" customHeight="1" x14ac:dyDescent="0.15">
      <c r="A1304" s="120" t="s">
        <v>11620</v>
      </c>
      <c r="B1304" s="121" t="s">
        <v>5140</v>
      </c>
      <c r="C1304" s="122">
        <v>71.88</v>
      </c>
      <c r="D1304" s="123">
        <v>80.5</v>
      </c>
      <c r="E1304" s="104" t="str">
        <f>VLOOKUP(B1304,A股数据库20240206!$B:$K,2,0)</f>
        <v>大消费</v>
      </c>
      <c r="F1304" s="104">
        <f>VLOOKUP(B1304,A股数据库20240206!$B:$K,3,0)</f>
        <v>0</v>
      </c>
      <c r="G1304" s="124" t="str">
        <f>VLOOKUP(B1304,A股数据库20240206!$B:$K,4,0)</f>
        <v>周期</v>
      </c>
      <c r="H1304" s="124">
        <f>VLOOKUP(B1304,A股数据库20240206!$B:$K,5,0)</f>
        <v>0</v>
      </c>
      <c r="I1304" s="104" t="str">
        <f>VLOOKUP(B1304,A股数据库20240206!$B:$K,6,0)</f>
        <v>饰品</v>
      </c>
      <c r="J1304" s="104">
        <f>VLOOKUP(B1304,A股数据库20240206!$B:$K,7,0)</f>
        <v>0</v>
      </c>
      <c r="K1304" s="104">
        <f>VLOOKUP(B1304,A股数据库20240206!$B:$K,8,0)</f>
        <v>0</v>
      </c>
      <c r="L1304" s="124" t="str">
        <f>VLOOKUP(B1304,A股数据库20240206!$B:$K,9,0)</f>
        <v>化工</v>
      </c>
      <c r="M1304" s="124">
        <f>VLOOKUP(B1304,A股数据库20240206!$B:$K,10,0)</f>
        <v>0</v>
      </c>
    </row>
    <row r="1305" spans="1:13" ht="18" customHeight="1" x14ac:dyDescent="0.15">
      <c r="A1305" s="120" t="s">
        <v>11621</v>
      </c>
      <c r="B1305" s="121" t="s">
        <v>10123</v>
      </c>
      <c r="C1305" s="122">
        <v>71.86</v>
      </c>
      <c r="D1305" s="123">
        <v>71.02</v>
      </c>
      <c r="E1305" s="104" t="str">
        <f>VLOOKUP(B1305,A股数据库20240206!$B:$K,2,0)</f>
        <v>高端制造</v>
      </c>
      <c r="F1305" s="104">
        <f>VLOOKUP(B1305,A股数据库20240206!$B:$K,3,0)</f>
        <v>0</v>
      </c>
      <c r="G1305" s="124">
        <f>VLOOKUP(B1305,A股数据库20240206!$B:$K,4,0)</f>
        <v>0</v>
      </c>
      <c r="H1305" s="124">
        <f>VLOOKUP(B1305,A股数据库20240206!$B:$K,5,0)</f>
        <v>0</v>
      </c>
      <c r="I1305" s="104" t="str">
        <f>VLOOKUP(B1305,A股数据库20240206!$B:$K,6,0)</f>
        <v>机械</v>
      </c>
      <c r="J1305" s="104">
        <f>VLOOKUP(B1305,A股数据库20240206!$B:$K,7,0)</f>
        <v>0</v>
      </c>
      <c r="K1305" s="104">
        <f>VLOOKUP(B1305,A股数据库20240206!$B:$K,8,0)</f>
        <v>0</v>
      </c>
      <c r="L1305" s="124">
        <f>VLOOKUP(B1305,A股数据库20240206!$B:$K,9,0)</f>
        <v>0</v>
      </c>
      <c r="M1305" s="124">
        <f>VLOOKUP(B1305,A股数据库20240206!$B:$K,10,0)</f>
        <v>0</v>
      </c>
    </row>
    <row r="1306" spans="1:13" ht="18" customHeight="1" x14ac:dyDescent="0.15">
      <c r="A1306" s="120" t="s">
        <v>11622</v>
      </c>
      <c r="B1306" s="121" t="s">
        <v>5880</v>
      </c>
      <c r="C1306" s="122">
        <v>71.84</v>
      </c>
      <c r="D1306" s="123">
        <v>66.25</v>
      </c>
      <c r="E1306" s="104" t="str">
        <f>VLOOKUP(B1306,A股数据库20240206!$B:$K,2,0)</f>
        <v>周期</v>
      </c>
      <c r="F1306" s="104">
        <f>VLOOKUP(B1306,A股数据库20240206!$B:$K,3,0)</f>
        <v>0</v>
      </c>
      <c r="G1306" s="124">
        <f>VLOOKUP(B1306,A股数据库20240206!$B:$K,4,0)</f>
        <v>0</v>
      </c>
      <c r="H1306" s="124">
        <f>VLOOKUP(B1306,A股数据库20240206!$B:$K,5,0)</f>
        <v>0</v>
      </c>
      <c r="I1306" s="104" t="str">
        <f>VLOOKUP(B1306,A股数据库20240206!$B:$K,6,0)</f>
        <v>化工</v>
      </c>
      <c r="J1306" s="104">
        <f>VLOOKUP(B1306,A股数据库20240206!$B:$K,7,0)</f>
        <v>0</v>
      </c>
      <c r="K1306" s="104">
        <f>VLOOKUP(B1306,A股数据库20240206!$B:$K,8,0)</f>
        <v>0</v>
      </c>
      <c r="L1306" s="124">
        <f>VLOOKUP(B1306,A股数据库20240206!$B:$K,9,0)</f>
        <v>0</v>
      </c>
      <c r="M1306" s="124">
        <f>VLOOKUP(B1306,A股数据库20240206!$B:$K,10,0)</f>
        <v>0</v>
      </c>
    </row>
    <row r="1307" spans="1:13" ht="18" customHeight="1" x14ac:dyDescent="0.15">
      <c r="A1307" s="120" t="s">
        <v>11623</v>
      </c>
      <c r="B1307" s="121" t="s">
        <v>4538</v>
      </c>
      <c r="C1307" s="122">
        <v>71.83</v>
      </c>
      <c r="D1307" s="123">
        <v>68.02</v>
      </c>
      <c r="E1307" s="104" t="str">
        <f>VLOOKUP(B1307,A股数据库20240206!$B:$K,2,0)</f>
        <v>大消费</v>
      </c>
      <c r="F1307" s="104">
        <f>VLOOKUP(B1307,A股数据库20240206!$B:$K,3,0)</f>
        <v>0</v>
      </c>
      <c r="G1307" s="124">
        <f>VLOOKUP(B1307,A股数据库20240206!$B:$K,4,0)</f>
        <v>0</v>
      </c>
      <c r="H1307" s="124">
        <f>VLOOKUP(B1307,A股数据库20240206!$B:$K,5,0)</f>
        <v>0</v>
      </c>
      <c r="I1307" s="104" t="str">
        <f>VLOOKUP(B1307,A股数据库20240206!$B:$K,6,0)</f>
        <v>食品饮料</v>
      </c>
      <c r="J1307" s="104">
        <f>VLOOKUP(B1307,A股数据库20240206!$B:$K,7,0)</f>
        <v>0</v>
      </c>
      <c r="K1307" s="104">
        <f>VLOOKUP(B1307,A股数据库20240206!$B:$K,8,0)</f>
        <v>0</v>
      </c>
      <c r="L1307" s="124">
        <f>VLOOKUP(B1307,A股数据库20240206!$B:$K,9,0)</f>
        <v>0</v>
      </c>
      <c r="M1307" s="124">
        <f>VLOOKUP(B1307,A股数据库20240206!$B:$K,10,0)</f>
        <v>0</v>
      </c>
    </row>
    <row r="1308" spans="1:13" ht="18" customHeight="1" x14ac:dyDescent="0.15">
      <c r="A1308" s="120" t="s">
        <v>11624</v>
      </c>
      <c r="B1308" s="121" t="s">
        <v>608</v>
      </c>
      <c r="C1308" s="122">
        <v>71.8</v>
      </c>
      <c r="D1308" s="123">
        <v>76.02</v>
      </c>
      <c r="E1308" s="104" t="str">
        <f>VLOOKUP(B1308,A股数据库20240206!$B:$K,2,0)</f>
        <v>军工</v>
      </c>
      <c r="F1308" s="104">
        <f>VLOOKUP(B1308,A股数据库20240206!$B:$K,3,0)</f>
        <v>0</v>
      </c>
      <c r="G1308" s="124">
        <f>VLOOKUP(B1308,A股数据库20240206!$B:$K,4,0)</f>
        <v>0</v>
      </c>
      <c r="H1308" s="124">
        <f>VLOOKUP(B1308,A股数据库20240206!$B:$K,5,0)</f>
        <v>0</v>
      </c>
      <c r="I1308" s="104" t="str">
        <f>VLOOKUP(B1308,A股数据库20240206!$B:$K,6,0)</f>
        <v>军工</v>
      </c>
      <c r="J1308" s="104">
        <f>VLOOKUP(B1308,A股数据库20240206!$B:$K,7,0)</f>
        <v>0</v>
      </c>
      <c r="K1308" s="104">
        <f>VLOOKUP(B1308,A股数据库20240206!$B:$K,8,0)</f>
        <v>0</v>
      </c>
      <c r="L1308" s="124">
        <f>VLOOKUP(B1308,A股数据库20240206!$B:$K,9,0)</f>
        <v>0</v>
      </c>
      <c r="M1308" s="124">
        <f>VLOOKUP(B1308,A股数据库20240206!$B:$K,10,0)</f>
        <v>0</v>
      </c>
    </row>
    <row r="1309" spans="1:13" ht="18" customHeight="1" x14ac:dyDescent="0.15">
      <c r="A1309" s="120" t="s">
        <v>11625</v>
      </c>
      <c r="B1309" s="121" t="s">
        <v>9240</v>
      </c>
      <c r="C1309" s="122">
        <v>71.75</v>
      </c>
      <c r="D1309" s="123">
        <v>78.31</v>
      </c>
      <c r="E1309" s="104" t="str">
        <f>VLOOKUP(B1309,A股数据库20240206!$B:$K,2,0)</f>
        <v>医药生物</v>
      </c>
      <c r="F1309" s="104">
        <f>VLOOKUP(B1309,A股数据库20240206!$B:$K,3,0)</f>
        <v>0</v>
      </c>
      <c r="G1309" s="124">
        <f>VLOOKUP(B1309,A股数据库20240206!$B:$K,4,0)</f>
        <v>0</v>
      </c>
      <c r="H1309" s="124">
        <f>VLOOKUP(B1309,A股数据库20240206!$B:$K,5,0)</f>
        <v>0</v>
      </c>
      <c r="I1309" s="104" t="str">
        <f>VLOOKUP(B1309,A股数据库20240206!$B:$K,6,0)</f>
        <v>医药生物</v>
      </c>
      <c r="J1309" s="104">
        <f>VLOOKUP(B1309,A股数据库20240206!$B:$K,7,0)</f>
        <v>0</v>
      </c>
      <c r="K1309" s="104">
        <f>VLOOKUP(B1309,A股数据库20240206!$B:$K,8,0)</f>
        <v>0</v>
      </c>
      <c r="L1309" s="124">
        <f>VLOOKUP(B1309,A股数据库20240206!$B:$K,9,0)</f>
        <v>0</v>
      </c>
      <c r="M1309" s="124">
        <f>VLOOKUP(B1309,A股数据库20240206!$B:$K,10,0)</f>
        <v>0</v>
      </c>
    </row>
    <row r="1310" spans="1:13" ht="18" customHeight="1" x14ac:dyDescent="0.15">
      <c r="A1310" s="120" t="s">
        <v>11626</v>
      </c>
      <c r="B1310" s="121" t="s">
        <v>7466</v>
      </c>
      <c r="C1310" s="122">
        <v>71.739999999999995</v>
      </c>
      <c r="D1310" s="123">
        <v>50.02</v>
      </c>
      <c r="E1310" s="104" t="str">
        <f>VLOOKUP(B1310,A股数据库20240206!$B:$K,2,0)</f>
        <v>公用事业</v>
      </c>
      <c r="F1310" s="104">
        <f>VLOOKUP(B1310,A股数据库20240206!$B:$K,3,0)</f>
        <v>0</v>
      </c>
      <c r="G1310" s="124">
        <f>VLOOKUP(B1310,A股数据库20240206!$B:$K,4,0)</f>
        <v>0</v>
      </c>
      <c r="H1310" s="124">
        <f>VLOOKUP(B1310,A股数据库20240206!$B:$K,5,0)</f>
        <v>0</v>
      </c>
      <c r="I1310" s="104" t="str">
        <f>VLOOKUP(B1310,A股数据库20240206!$B:$K,6,0)</f>
        <v>节能环保</v>
      </c>
      <c r="J1310" s="104">
        <f>VLOOKUP(B1310,A股数据库20240206!$B:$K,7,0)</f>
        <v>0</v>
      </c>
      <c r="K1310" s="104">
        <f>VLOOKUP(B1310,A股数据库20240206!$B:$K,8,0)</f>
        <v>0</v>
      </c>
      <c r="L1310" s="124">
        <f>VLOOKUP(B1310,A股数据库20240206!$B:$K,9,0)</f>
        <v>0</v>
      </c>
      <c r="M1310" s="124">
        <f>VLOOKUP(B1310,A股数据库20240206!$B:$K,10,0)</f>
        <v>0</v>
      </c>
    </row>
    <row r="1311" spans="1:13" ht="18" customHeight="1" x14ac:dyDescent="0.15">
      <c r="A1311" s="120" t="s">
        <v>11627</v>
      </c>
      <c r="B1311" s="121" t="s">
        <v>3330</v>
      </c>
      <c r="C1311" s="122">
        <v>71.73</v>
      </c>
      <c r="D1311" s="123">
        <v>78.930000000000007</v>
      </c>
      <c r="E1311" s="104" t="str">
        <f>VLOOKUP(B1311,A股数据库20240206!$B:$K,2,0)</f>
        <v>周期</v>
      </c>
      <c r="F1311" s="104">
        <f>VLOOKUP(B1311,A股数据库20240206!$B:$K,3,0)</f>
        <v>0</v>
      </c>
      <c r="G1311" s="124">
        <f>VLOOKUP(B1311,A股数据库20240206!$B:$K,4,0)</f>
        <v>0</v>
      </c>
      <c r="H1311" s="124">
        <f>VLOOKUP(B1311,A股数据库20240206!$B:$K,5,0)</f>
        <v>0</v>
      </c>
      <c r="I1311" s="104" t="str">
        <f>VLOOKUP(B1311,A股数据库20240206!$B:$K,6,0)</f>
        <v>化工</v>
      </c>
      <c r="J1311" s="104">
        <f>VLOOKUP(B1311,A股数据库20240206!$B:$K,7,0)</f>
        <v>0</v>
      </c>
      <c r="K1311" s="104">
        <f>VLOOKUP(B1311,A股数据库20240206!$B:$K,8,0)</f>
        <v>0</v>
      </c>
      <c r="L1311" s="124">
        <f>VLOOKUP(B1311,A股数据库20240206!$B:$K,9,0)</f>
        <v>0</v>
      </c>
      <c r="M1311" s="124">
        <f>VLOOKUP(B1311,A股数据库20240206!$B:$K,10,0)</f>
        <v>0</v>
      </c>
    </row>
    <row r="1312" spans="1:13" ht="18" customHeight="1" x14ac:dyDescent="0.15">
      <c r="A1312" s="120" t="s">
        <v>11628</v>
      </c>
      <c r="B1312" s="121" t="s">
        <v>248</v>
      </c>
      <c r="C1312" s="122">
        <v>71.7</v>
      </c>
      <c r="D1312" s="123">
        <v>84.56</v>
      </c>
      <c r="E1312" s="104" t="str">
        <f>VLOOKUP(B1312,A股数据库20240206!$B:$K,2,0)</f>
        <v>大科技</v>
      </c>
      <c r="F1312" s="104">
        <f>VLOOKUP(B1312,A股数据库20240206!$B:$K,3,0)</f>
        <v>0</v>
      </c>
      <c r="G1312" s="124" t="str">
        <f>VLOOKUP(B1312,A股数据库20240206!$B:$K,4,0)</f>
        <v>军工</v>
      </c>
      <c r="H1312" s="124">
        <f>VLOOKUP(B1312,A股数据库20240206!$B:$K,5,0)</f>
        <v>0</v>
      </c>
      <c r="I1312" s="104" t="str">
        <f>VLOOKUP(B1312,A股数据库20240206!$B:$K,6,0)</f>
        <v>计算机</v>
      </c>
      <c r="J1312" s="104" t="str">
        <f>VLOOKUP(B1312,A股数据库20240206!$B:$K,7,0)</f>
        <v>通信</v>
      </c>
      <c r="K1312" s="104">
        <f>VLOOKUP(B1312,A股数据库20240206!$B:$K,8,0)</f>
        <v>0</v>
      </c>
      <c r="L1312" s="124" t="str">
        <f>VLOOKUP(B1312,A股数据库20240206!$B:$K,9,0)</f>
        <v>军工</v>
      </c>
      <c r="M1312" s="124">
        <f>VLOOKUP(B1312,A股数据库20240206!$B:$K,10,0)</f>
        <v>0</v>
      </c>
    </row>
    <row r="1313" spans="1:13" ht="18" customHeight="1" x14ac:dyDescent="0.15">
      <c r="A1313" s="120" t="s">
        <v>11629</v>
      </c>
      <c r="B1313" s="121" t="s">
        <v>6422</v>
      </c>
      <c r="C1313" s="122">
        <v>71.69</v>
      </c>
      <c r="D1313" s="123">
        <v>64.180000000000007</v>
      </c>
      <c r="E1313" s="104" t="str">
        <f>VLOOKUP(B1313,A股数据库20240206!$B:$K,2,0)</f>
        <v>大消费</v>
      </c>
      <c r="F1313" s="104">
        <f>VLOOKUP(B1313,A股数据库20240206!$B:$K,3,0)</f>
        <v>0</v>
      </c>
      <c r="G1313" s="124">
        <f>VLOOKUP(B1313,A股数据库20240206!$B:$K,4,0)</f>
        <v>0</v>
      </c>
      <c r="H1313" s="124">
        <f>VLOOKUP(B1313,A股数据库20240206!$B:$K,5,0)</f>
        <v>0</v>
      </c>
      <c r="I1313" s="104" t="str">
        <f>VLOOKUP(B1313,A股数据库20240206!$B:$K,6,0)</f>
        <v>食品饮料</v>
      </c>
      <c r="J1313" s="104">
        <f>VLOOKUP(B1313,A股数据库20240206!$B:$K,7,0)</f>
        <v>0</v>
      </c>
      <c r="K1313" s="104">
        <f>VLOOKUP(B1313,A股数据库20240206!$B:$K,8,0)</f>
        <v>0</v>
      </c>
      <c r="L1313" s="124">
        <f>VLOOKUP(B1313,A股数据库20240206!$B:$K,9,0)</f>
        <v>0</v>
      </c>
      <c r="M1313" s="124">
        <f>VLOOKUP(B1313,A股数据库20240206!$B:$K,10,0)</f>
        <v>0</v>
      </c>
    </row>
    <row r="1314" spans="1:13" ht="18" customHeight="1" x14ac:dyDescent="0.15">
      <c r="A1314" s="120" t="s">
        <v>11630</v>
      </c>
      <c r="B1314" s="121" t="s">
        <v>7948</v>
      </c>
      <c r="C1314" s="122">
        <v>71.680000000000007</v>
      </c>
      <c r="D1314" s="123">
        <v>68.84</v>
      </c>
      <c r="E1314" s="104" t="str">
        <f>VLOOKUP(B1314,A股数据库20240206!$B:$K,2,0)</f>
        <v>大消费</v>
      </c>
      <c r="F1314" s="104">
        <f>VLOOKUP(B1314,A股数据库20240206!$B:$K,3,0)</f>
        <v>0</v>
      </c>
      <c r="G1314" s="124">
        <f>VLOOKUP(B1314,A股数据库20240206!$B:$K,4,0)</f>
        <v>0</v>
      </c>
      <c r="H1314" s="124">
        <f>VLOOKUP(B1314,A股数据库20240206!$B:$K,5,0)</f>
        <v>0</v>
      </c>
      <c r="I1314" s="104" t="str">
        <f>VLOOKUP(B1314,A股数据库20240206!$B:$K,6,0)</f>
        <v>食品饮料</v>
      </c>
      <c r="J1314" s="104">
        <f>VLOOKUP(B1314,A股数据库20240206!$B:$K,7,0)</f>
        <v>0</v>
      </c>
      <c r="K1314" s="104">
        <f>VLOOKUP(B1314,A股数据库20240206!$B:$K,8,0)</f>
        <v>0</v>
      </c>
      <c r="L1314" s="124">
        <f>VLOOKUP(B1314,A股数据库20240206!$B:$K,9,0)</f>
        <v>0</v>
      </c>
      <c r="M1314" s="124">
        <f>VLOOKUP(B1314,A股数据库20240206!$B:$K,10,0)</f>
        <v>0</v>
      </c>
    </row>
    <row r="1315" spans="1:13" ht="18" hidden="1" customHeight="1" x14ac:dyDescent="0.15">
      <c r="A1315" s="120" t="s">
        <v>11631</v>
      </c>
      <c r="B1315" s="121" t="s">
        <v>11632</v>
      </c>
      <c r="C1315" s="122">
        <v>71.680000000000007</v>
      </c>
      <c r="D1315" s="123">
        <v>69.58</v>
      </c>
      <c r="E1315" s="104" t="e">
        <f>VLOOKUP(B1315,A股数据库20240206!$B:$K,2,0)</f>
        <v>#N/A</v>
      </c>
      <c r="F1315" s="104" t="e">
        <f>VLOOKUP(B1315,A股数据库20240206!$B:$K,3,0)</f>
        <v>#N/A</v>
      </c>
      <c r="G1315" s="124" t="e">
        <f>VLOOKUP(B1315,A股数据库20240206!$B:$K,4,0)</f>
        <v>#N/A</v>
      </c>
      <c r="H1315" s="124" t="e">
        <f>VLOOKUP(B1315,A股数据库20240206!$B:$K,5,0)</f>
        <v>#N/A</v>
      </c>
      <c r="I1315" s="104" t="e">
        <f>VLOOKUP(B1315,A股数据库20240206!$B:$K,6,0)</f>
        <v>#N/A</v>
      </c>
      <c r="J1315" s="104" t="e">
        <f>VLOOKUP(B1315,A股数据库20240206!$B:$K,7,0)</f>
        <v>#N/A</v>
      </c>
      <c r="K1315" s="104" t="e">
        <f>VLOOKUP(B1315,A股数据库20240206!$B:$K,8,0)</f>
        <v>#N/A</v>
      </c>
      <c r="L1315" s="124" t="e">
        <f>VLOOKUP(B1315,A股数据库20240206!$B:$K,9,0)</f>
        <v>#N/A</v>
      </c>
      <c r="M1315" s="124" t="e">
        <f>VLOOKUP(B1315,A股数据库20240206!$B:$K,10,0)</f>
        <v>#N/A</v>
      </c>
    </row>
    <row r="1316" spans="1:13" ht="18" customHeight="1" x14ac:dyDescent="0.15">
      <c r="A1316" s="120" t="s">
        <v>11633</v>
      </c>
      <c r="B1316" s="121" t="s">
        <v>7504</v>
      </c>
      <c r="C1316" s="122">
        <v>71.59</v>
      </c>
      <c r="D1316" s="123">
        <v>69.150000000000006</v>
      </c>
      <c r="E1316" s="104" t="str">
        <f>VLOOKUP(B1316,A股数据库20240206!$B:$K,2,0)</f>
        <v>新能源</v>
      </c>
      <c r="F1316" s="104">
        <f>VLOOKUP(B1316,A股数据库20240206!$B:$K,3,0)</f>
        <v>0</v>
      </c>
      <c r="G1316" s="124">
        <f>VLOOKUP(B1316,A股数据库20240206!$B:$K,4,0)</f>
        <v>0</v>
      </c>
      <c r="H1316" s="124">
        <f>VLOOKUP(B1316,A股数据库20240206!$B:$K,5,0)</f>
        <v>0</v>
      </c>
      <c r="I1316" s="104" t="str">
        <f>VLOOKUP(B1316,A股数据库20240206!$B:$K,6,0)</f>
        <v>电池</v>
      </c>
      <c r="J1316" s="104" t="str">
        <f>VLOOKUP(B1316,A股数据库20240206!$B:$K,7,0)</f>
        <v>储能</v>
      </c>
      <c r="K1316" s="104">
        <f>VLOOKUP(B1316,A股数据库20240206!$B:$K,8,0)</f>
        <v>0</v>
      </c>
      <c r="L1316" s="124">
        <f>VLOOKUP(B1316,A股数据库20240206!$B:$K,9,0)</f>
        <v>0</v>
      </c>
      <c r="M1316" s="124">
        <f>VLOOKUP(B1316,A股数据库20240206!$B:$K,10,0)</f>
        <v>0</v>
      </c>
    </row>
    <row r="1317" spans="1:13" ht="18" customHeight="1" x14ac:dyDescent="0.15">
      <c r="A1317" s="120" t="s">
        <v>11634</v>
      </c>
      <c r="B1317" s="121" t="s">
        <v>7550</v>
      </c>
      <c r="C1317" s="122">
        <v>71.58</v>
      </c>
      <c r="D1317" s="123">
        <v>56.71</v>
      </c>
      <c r="E1317" s="104" t="str">
        <f>VLOOKUP(B1317,A股数据库20240206!$B:$K,2,0)</f>
        <v>运输业</v>
      </c>
      <c r="F1317" s="104">
        <f>VLOOKUP(B1317,A股数据库20240206!$B:$K,3,0)</f>
        <v>0</v>
      </c>
      <c r="G1317" s="124" t="str">
        <f>VLOOKUP(B1317,A股数据库20240206!$B:$K,4,0)</f>
        <v>地产基建</v>
      </c>
      <c r="H1317" s="124">
        <f>VLOOKUP(B1317,A股数据库20240206!$B:$K,5,0)</f>
        <v>0</v>
      </c>
      <c r="I1317" s="104" t="str">
        <f>VLOOKUP(B1317,A股数据库20240206!$B:$K,6,0)</f>
        <v>运输业</v>
      </c>
      <c r="J1317" s="104">
        <f>VLOOKUP(B1317,A股数据库20240206!$B:$K,7,0)</f>
        <v>0</v>
      </c>
      <c r="K1317" s="104">
        <f>VLOOKUP(B1317,A股数据库20240206!$B:$K,8,0)</f>
        <v>0</v>
      </c>
      <c r="L1317" s="124" t="str">
        <f>VLOOKUP(B1317,A股数据库20240206!$B:$K,9,0)</f>
        <v>基建</v>
      </c>
      <c r="M1317" s="124">
        <f>VLOOKUP(B1317,A股数据库20240206!$B:$K,10,0)</f>
        <v>0</v>
      </c>
    </row>
    <row r="1318" spans="1:13" ht="18" customHeight="1" x14ac:dyDescent="0.15">
      <c r="A1318" s="120" t="s">
        <v>11635</v>
      </c>
      <c r="B1318" s="121" t="s">
        <v>9961</v>
      </c>
      <c r="C1318" s="122">
        <v>71.56</v>
      </c>
      <c r="D1318" s="123">
        <v>78.69</v>
      </c>
      <c r="E1318" s="104" t="str">
        <f>VLOOKUP(B1318,A股数据库20240206!$B:$K,2,0)</f>
        <v>新能源</v>
      </c>
      <c r="F1318" s="104">
        <f>VLOOKUP(B1318,A股数据库20240206!$B:$K,3,0)</f>
        <v>0</v>
      </c>
      <c r="G1318" s="124">
        <f>VLOOKUP(B1318,A股数据库20240206!$B:$K,4,0)</f>
        <v>0</v>
      </c>
      <c r="H1318" s="124">
        <f>VLOOKUP(B1318,A股数据库20240206!$B:$K,5,0)</f>
        <v>0</v>
      </c>
      <c r="I1318" s="104" t="str">
        <f>VLOOKUP(B1318,A股数据库20240206!$B:$K,6,0)</f>
        <v>光伏</v>
      </c>
      <c r="J1318" s="104">
        <f>VLOOKUP(B1318,A股数据库20240206!$B:$K,7,0)</f>
        <v>0</v>
      </c>
      <c r="K1318" s="104">
        <f>VLOOKUP(B1318,A股数据库20240206!$B:$K,8,0)</f>
        <v>0</v>
      </c>
      <c r="L1318" s="124">
        <f>VLOOKUP(B1318,A股数据库20240206!$B:$K,9,0)</f>
        <v>0</v>
      </c>
      <c r="M1318" s="124">
        <f>VLOOKUP(B1318,A股数据库20240206!$B:$K,10,0)</f>
        <v>0</v>
      </c>
    </row>
    <row r="1319" spans="1:13" ht="18" customHeight="1" x14ac:dyDescent="0.15">
      <c r="A1319" s="120" t="s">
        <v>11636</v>
      </c>
      <c r="B1319" s="121" t="s">
        <v>8392</v>
      </c>
      <c r="C1319" s="122">
        <v>71.56</v>
      </c>
      <c r="D1319" s="123">
        <v>57.01</v>
      </c>
      <c r="E1319" s="104" t="str">
        <f>VLOOKUP(B1319,A股数据库20240206!$B:$K,2,0)</f>
        <v>周期</v>
      </c>
      <c r="F1319" s="104">
        <f>VLOOKUP(B1319,A股数据库20240206!$B:$K,3,0)</f>
        <v>0</v>
      </c>
      <c r="G1319" s="124">
        <f>VLOOKUP(B1319,A股数据库20240206!$B:$K,4,0)</f>
        <v>0</v>
      </c>
      <c r="H1319" s="124">
        <f>VLOOKUP(B1319,A股数据库20240206!$B:$K,5,0)</f>
        <v>0</v>
      </c>
      <c r="I1319" s="104" t="str">
        <f>VLOOKUP(B1319,A股数据库20240206!$B:$K,6,0)</f>
        <v>化工</v>
      </c>
      <c r="J1319" s="104">
        <f>VLOOKUP(B1319,A股数据库20240206!$B:$K,7,0)</f>
        <v>0</v>
      </c>
      <c r="K1319" s="104">
        <f>VLOOKUP(B1319,A股数据库20240206!$B:$K,8,0)</f>
        <v>0</v>
      </c>
      <c r="L1319" s="124">
        <f>VLOOKUP(B1319,A股数据库20240206!$B:$K,9,0)</f>
        <v>0</v>
      </c>
      <c r="M1319" s="124">
        <f>VLOOKUP(B1319,A股数据库20240206!$B:$K,10,0)</f>
        <v>0</v>
      </c>
    </row>
    <row r="1320" spans="1:13" ht="18" customHeight="1" x14ac:dyDescent="0.15">
      <c r="A1320" s="120" t="s">
        <v>11637</v>
      </c>
      <c r="B1320" s="121" t="s">
        <v>6760</v>
      </c>
      <c r="C1320" s="122">
        <v>71.55</v>
      </c>
      <c r="D1320" s="123">
        <v>46.44</v>
      </c>
      <c r="E1320" s="104" t="str">
        <f>VLOOKUP(B1320,A股数据库20240206!$B:$K,2,0)</f>
        <v>地产基建</v>
      </c>
      <c r="F1320" s="104">
        <f>VLOOKUP(B1320,A股数据库20240206!$B:$K,3,0)</f>
        <v>0</v>
      </c>
      <c r="G1320" s="124">
        <f>VLOOKUP(B1320,A股数据库20240206!$B:$K,4,0)</f>
        <v>0</v>
      </c>
      <c r="H1320" s="124">
        <f>VLOOKUP(B1320,A股数据库20240206!$B:$K,5,0)</f>
        <v>0</v>
      </c>
      <c r="I1320" s="104" t="str">
        <f>VLOOKUP(B1320,A股数据库20240206!$B:$K,6,0)</f>
        <v>房地产</v>
      </c>
      <c r="J1320" s="104">
        <f>VLOOKUP(B1320,A股数据库20240206!$B:$K,7,0)</f>
        <v>0</v>
      </c>
      <c r="K1320" s="104">
        <f>VLOOKUP(B1320,A股数据库20240206!$B:$K,8,0)</f>
        <v>0</v>
      </c>
      <c r="L1320" s="124">
        <f>VLOOKUP(B1320,A股数据库20240206!$B:$K,9,0)</f>
        <v>0</v>
      </c>
      <c r="M1320" s="124">
        <f>VLOOKUP(B1320,A股数据库20240206!$B:$K,10,0)</f>
        <v>0</v>
      </c>
    </row>
    <row r="1321" spans="1:13" ht="18" customHeight="1" x14ac:dyDescent="0.15">
      <c r="A1321" s="120" t="s">
        <v>11638</v>
      </c>
      <c r="B1321" s="121" t="s">
        <v>800</v>
      </c>
      <c r="C1321" s="122">
        <v>71.540000000000006</v>
      </c>
      <c r="D1321" s="123">
        <v>80.02</v>
      </c>
      <c r="E1321" s="104" t="str">
        <f>VLOOKUP(B1321,A股数据库20240206!$B:$K,2,0)</f>
        <v>周期</v>
      </c>
      <c r="F1321" s="104">
        <f>VLOOKUP(B1321,A股数据库20240206!$B:$K,3,0)</f>
        <v>0</v>
      </c>
      <c r="G1321" s="124">
        <f>VLOOKUP(B1321,A股数据库20240206!$B:$K,4,0)</f>
        <v>0</v>
      </c>
      <c r="H1321" s="124">
        <f>VLOOKUP(B1321,A股数据库20240206!$B:$K,5,0)</f>
        <v>0</v>
      </c>
      <c r="I1321" s="104" t="str">
        <f>VLOOKUP(B1321,A股数据库20240206!$B:$K,6,0)</f>
        <v>乡村振兴</v>
      </c>
      <c r="J1321" s="104" t="str">
        <f>VLOOKUP(B1321,A股数据库20240206!$B:$K,7,0)</f>
        <v>化工</v>
      </c>
      <c r="K1321" s="104">
        <f>VLOOKUP(B1321,A股数据库20240206!$B:$K,8,0)</f>
        <v>0</v>
      </c>
      <c r="L1321" s="124">
        <f>VLOOKUP(B1321,A股数据库20240206!$B:$K,9,0)</f>
        <v>0</v>
      </c>
      <c r="M1321" s="124">
        <f>VLOOKUP(B1321,A股数据库20240206!$B:$K,10,0)</f>
        <v>0</v>
      </c>
    </row>
    <row r="1322" spans="1:13" ht="18" customHeight="1" x14ac:dyDescent="0.15">
      <c r="A1322" s="120" t="s">
        <v>11639</v>
      </c>
      <c r="B1322" s="121" t="s">
        <v>2022</v>
      </c>
      <c r="C1322" s="122">
        <v>71.53</v>
      </c>
      <c r="D1322" s="123">
        <v>64.239999999999995</v>
      </c>
      <c r="E1322" s="104" t="str">
        <f>VLOOKUP(B1322,A股数据库20240206!$B:$K,2,0)</f>
        <v>新能源</v>
      </c>
      <c r="F1322" s="104">
        <f>VLOOKUP(B1322,A股数据库20240206!$B:$K,3,0)</f>
        <v>0</v>
      </c>
      <c r="G1322" s="124">
        <f>VLOOKUP(B1322,A股数据库20240206!$B:$K,4,0)</f>
        <v>0</v>
      </c>
      <c r="H1322" s="124">
        <f>VLOOKUP(B1322,A股数据库20240206!$B:$K,5,0)</f>
        <v>0</v>
      </c>
      <c r="I1322" s="104" t="str">
        <f>VLOOKUP(B1322,A股数据库20240206!$B:$K,6,0)</f>
        <v>光伏</v>
      </c>
      <c r="J1322" s="104">
        <f>VLOOKUP(B1322,A股数据库20240206!$B:$K,7,0)</f>
        <v>0</v>
      </c>
      <c r="K1322" s="104">
        <f>VLOOKUP(B1322,A股数据库20240206!$B:$K,8,0)</f>
        <v>0</v>
      </c>
      <c r="L1322" s="124">
        <f>VLOOKUP(B1322,A股数据库20240206!$B:$K,9,0)</f>
        <v>0</v>
      </c>
      <c r="M1322" s="124">
        <f>VLOOKUP(B1322,A股数据库20240206!$B:$K,10,0)</f>
        <v>0</v>
      </c>
    </row>
    <row r="1323" spans="1:13" ht="18" customHeight="1" x14ac:dyDescent="0.15">
      <c r="A1323" s="120" t="s">
        <v>11640</v>
      </c>
      <c r="B1323" s="121" t="s">
        <v>8250</v>
      </c>
      <c r="C1323" s="122">
        <v>71.52</v>
      </c>
      <c r="D1323" s="123">
        <v>77.11</v>
      </c>
      <c r="E1323" s="104" t="str">
        <f>VLOOKUP(B1323,A股数据库20240206!$B:$K,2,0)</f>
        <v>大消费</v>
      </c>
      <c r="F1323" s="104">
        <f>VLOOKUP(B1323,A股数据库20240206!$B:$K,3,0)</f>
        <v>0</v>
      </c>
      <c r="G1323" s="124">
        <f>VLOOKUP(B1323,A股数据库20240206!$B:$K,4,0)</f>
        <v>0</v>
      </c>
      <c r="H1323" s="124">
        <f>VLOOKUP(B1323,A股数据库20240206!$B:$K,5,0)</f>
        <v>0</v>
      </c>
      <c r="I1323" s="104" t="str">
        <f>VLOOKUP(B1323,A股数据库20240206!$B:$K,6,0)</f>
        <v>食品饮料</v>
      </c>
      <c r="J1323" s="104">
        <f>VLOOKUP(B1323,A股数据库20240206!$B:$K,7,0)</f>
        <v>0</v>
      </c>
      <c r="K1323" s="104">
        <f>VLOOKUP(B1323,A股数据库20240206!$B:$K,8,0)</f>
        <v>0</v>
      </c>
      <c r="L1323" s="124">
        <f>VLOOKUP(B1323,A股数据库20240206!$B:$K,9,0)</f>
        <v>0</v>
      </c>
      <c r="M1323" s="124">
        <f>VLOOKUP(B1323,A股数据库20240206!$B:$K,10,0)</f>
        <v>0</v>
      </c>
    </row>
    <row r="1324" spans="1:13" ht="18" customHeight="1" x14ac:dyDescent="0.15">
      <c r="A1324" s="120" t="s">
        <v>11641</v>
      </c>
      <c r="B1324" s="121" t="s">
        <v>8796</v>
      </c>
      <c r="C1324" s="122">
        <v>71.47</v>
      </c>
      <c r="D1324" s="123">
        <v>64.260000000000005</v>
      </c>
      <c r="E1324" s="104" t="str">
        <f>VLOOKUP(B1324,A股数据库20240206!$B:$K,2,0)</f>
        <v>大科技</v>
      </c>
      <c r="F1324" s="104">
        <f>VLOOKUP(B1324,A股数据库20240206!$B:$K,3,0)</f>
        <v>0</v>
      </c>
      <c r="G1324" s="124">
        <f>VLOOKUP(B1324,A股数据库20240206!$B:$K,4,0)</f>
        <v>0</v>
      </c>
      <c r="H1324" s="124">
        <f>VLOOKUP(B1324,A股数据库20240206!$B:$K,5,0)</f>
        <v>0</v>
      </c>
      <c r="I1324" s="104" t="str">
        <f>VLOOKUP(B1324,A股数据库20240206!$B:$K,6,0)</f>
        <v>传媒</v>
      </c>
      <c r="J1324" s="104" t="str">
        <f>VLOOKUP(B1324,A股数据库20240206!$B:$K,7,0)</f>
        <v>计算机</v>
      </c>
      <c r="K1324" s="104">
        <f>VLOOKUP(B1324,A股数据库20240206!$B:$K,8,0)</f>
        <v>0</v>
      </c>
      <c r="L1324" s="124">
        <f>VLOOKUP(B1324,A股数据库20240206!$B:$K,9,0)</f>
        <v>0</v>
      </c>
      <c r="M1324" s="124">
        <f>VLOOKUP(B1324,A股数据库20240206!$B:$K,10,0)</f>
        <v>0</v>
      </c>
    </row>
    <row r="1325" spans="1:13" ht="18" customHeight="1" x14ac:dyDescent="0.15">
      <c r="A1325" s="120" t="s">
        <v>11642</v>
      </c>
      <c r="B1325" s="121" t="s">
        <v>9617</v>
      </c>
      <c r="C1325" s="122">
        <v>71.459999999999994</v>
      </c>
      <c r="D1325" s="123">
        <v>87.85</v>
      </c>
      <c r="E1325" s="104" t="str">
        <f>VLOOKUP(B1325,A股数据库20240206!$B:$K,2,0)</f>
        <v>周期</v>
      </c>
      <c r="F1325" s="104">
        <f>VLOOKUP(B1325,A股数据库20240206!$B:$K,3,0)</f>
        <v>0</v>
      </c>
      <c r="G1325" s="124">
        <f>VLOOKUP(B1325,A股数据库20240206!$B:$K,4,0)</f>
        <v>0</v>
      </c>
      <c r="H1325" s="124">
        <f>VLOOKUP(B1325,A股数据库20240206!$B:$K,5,0)</f>
        <v>0</v>
      </c>
      <c r="I1325" s="104" t="str">
        <f>VLOOKUP(B1325,A股数据库20240206!$B:$K,6,0)</f>
        <v>化工</v>
      </c>
      <c r="J1325" s="104">
        <f>VLOOKUP(B1325,A股数据库20240206!$B:$K,7,0)</f>
        <v>0</v>
      </c>
      <c r="K1325" s="104">
        <f>VLOOKUP(B1325,A股数据库20240206!$B:$K,8,0)</f>
        <v>0</v>
      </c>
      <c r="L1325" s="124">
        <f>VLOOKUP(B1325,A股数据库20240206!$B:$K,9,0)</f>
        <v>0</v>
      </c>
      <c r="M1325" s="124">
        <f>VLOOKUP(B1325,A股数据库20240206!$B:$K,10,0)</f>
        <v>0</v>
      </c>
    </row>
    <row r="1326" spans="1:13" ht="18" customHeight="1" x14ac:dyDescent="0.15">
      <c r="A1326" s="120" t="s">
        <v>11643</v>
      </c>
      <c r="B1326" s="121" t="s">
        <v>2964</v>
      </c>
      <c r="C1326" s="122">
        <v>71.459999999999994</v>
      </c>
      <c r="D1326" s="123">
        <v>42.09</v>
      </c>
      <c r="E1326" s="104" t="str">
        <f>VLOOKUP(B1326,A股数据库20240206!$B:$K,2,0)</f>
        <v>其他</v>
      </c>
      <c r="F1326" s="104">
        <f>VLOOKUP(B1326,A股数据库20240206!$B:$K,3,0)</f>
        <v>0</v>
      </c>
      <c r="G1326" s="124">
        <f>VLOOKUP(B1326,A股数据库20240206!$B:$K,4,0)</f>
        <v>0</v>
      </c>
      <c r="H1326" s="124">
        <f>VLOOKUP(B1326,A股数据库20240206!$B:$K,5,0)</f>
        <v>0</v>
      </c>
      <c r="I1326" s="104" t="str">
        <f>VLOOKUP(B1326,A股数据库20240206!$B:$K,6,0)</f>
        <v>其他</v>
      </c>
      <c r="J1326" s="104">
        <f>VLOOKUP(B1326,A股数据库20240206!$B:$K,7,0)</f>
        <v>0</v>
      </c>
      <c r="K1326" s="104">
        <f>VLOOKUP(B1326,A股数据库20240206!$B:$K,8,0)</f>
        <v>0</v>
      </c>
      <c r="L1326" s="124">
        <f>VLOOKUP(B1326,A股数据库20240206!$B:$K,9,0)</f>
        <v>0</v>
      </c>
      <c r="M1326" s="124">
        <f>VLOOKUP(B1326,A股数据库20240206!$B:$K,10,0)</f>
        <v>0</v>
      </c>
    </row>
    <row r="1327" spans="1:13" ht="18" customHeight="1" x14ac:dyDescent="0.15">
      <c r="A1327" s="120" t="s">
        <v>11644</v>
      </c>
      <c r="B1327" s="121" t="s">
        <v>3606</v>
      </c>
      <c r="C1327" s="122">
        <v>71.400000000000006</v>
      </c>
      <c r="D1327" s="123">
        <v>79.819999999999993</v>
      </c>
      <c r="E1327" s="104" t="str">
        <f>VLOOKUP(B1327,A股数据库20240206!$B:$K,2,0)</f>
        <v>大科技</v>
      </c>
      <c r="F1327" s="104">
        <f>VLOOKUP(B1327,A股数据库20240206!$B:$K,3,0)</f>
        <v>0</v>
      </c>
      <c r="G1327" s="124">
        <f>VLOOKUP(B1327,A股数据库20240206!$B:$K,4,0)</f>
        <v>0</v>
      </c>
      <c r="H1327" s="124">
        <f>VLOOKUP(B1327,A股数据库20240206!$B:$K,5,0)</f>
        <v>0</v>
      </c>
      <c r="I1327" s="104" t="str">
        <f>VLOOKUP(B1327,A股数据库20240206!$B:$K,6,0)</f>
        <v>计算机</v>
      </c>
      <c r="J1327" s="104">
        <f>VLOOKUP(B1327,A股数据库20240206!$B:$K,7,0)</f>
        <v>0</v>
      </c>
      <c r="K1327" s="104">
        <f>VLOOKUP(B1327,A股数据库20240206!$B:$K,8,0)</f>
        <v>0</v>
      </c>
      <c r="L1327" s="124">
        <f>VLOOKUP(B1327,A股数据库20240206!$B:$K,9,0)</f>
        <v>0</v>
      </c>
      <c r="M1327" s="124">
        <f>VLOOKUP(B1327,A股数据库20240206!$B:$K,10,0)</f>
        <v>0</v>
      </c>
    </row>
    <row r="1328" spans="1:13" ht="18" customHeight="1" x14ac:dyDescent="0.15">
      <c r="A1328" s="120" t="s">
        <v>11645</v>
      </c>
      <c r="B1328" s="121" t="s">
        <v>1664</v>
      </c>
      <c r="C1328" s="122">
        <v>71.36</v>
      </c>
      <c r="D1328" s="123">
        <v>73.900000000000006</v>
      </c>
      <c r="E1328" s="104" t="str">
        <f>VLOOKUP(B1328,A股数据库20240206!$B:$K,2,0)</f>
        <v>医药生物</v>
      </c>
      <c r="F1328" s="104">
        <f>VLOOKUP(B1328,A股数据库20240206!$B:$K,3,0)</f>
        <v>0</v>
      </c>
      <c r="G1328" s="124">
        <f>VLOOKUP(B1328,A股数据库20240206!$B:$K,4,0)</f>
        <v>0</v>
      </c>
      <c r="H1328" s="124">
        <f>VLOOKUP(B1328,A股数据库20240206!$B:$K,5,0)</f>
        <v>0</v>
      </c>
      <c r="I1328" s="104" t="str">
        <f>VLOOKUP(B1328,A股数据库20240206!$B:$K,6,0)</f>
        <v>医药生物</v>
      </c>
      <c r="J1328" s="104">
        <f>VLOOKUP(B1328,A股数据库20240206!$B:$K,7,0)</f>
        <v>0</v>
      </c>
      <c r="K1328" s="104">
        <f>VLOOKUP(B1328,A股数据库20240206!$B:$K,8,0)</f>
        <v>0</v>
      </c>
      <c r="L1328" s="124">
        <f>VLOOKUP(B1328,A股数据库20240206!$B:$K,9,0)</f>
        <v>0</v>
      </c>
      <c r="M1328" s="124">
        <f>VLOOKUP(B1328,A股数据库20240206!$B:$K,10,0)</f>
        <v>0</v>
      </c>
    </row>
    <row r="1329" spans="1:13" ht="18" customHeight="1" x14ac:dyDescent="0.15">
      <c r="A1329" s="120" t="s">
        <v>11646</v>
      </c>
      <c r="B1329" s="121" t="s">
        <v>2908</v>
      </c>
      <c r="C1329" s="122">
        <v>71.34</v>
      </c>
      <c r="D1329" s="123">
        <v>82.7</v>
      </c>
      <c r="E1329" s="104" t="str">
        <f>VLOOKUP(B1329,A股数据库20240206!$B:$K,2,0)</f>
        <v>大科技</v>
      </c>
      <c r="F1329" s="104">
        <f>VLOOKUP(B1329,A股数据库20240206!$B:$K,3,0)</f>
        <v>0</v>
      </c>
      <c r="G1329" s="124">
        <f>VLOOKUP(B1329,A股数据库20240206!$B:$K,4,0)</f>
        <v>0</v>
      </c>
      <c r="H1329" s="124">
        <f>VLOOKUP(B1329,A股数据库20240206!$B:$K,5,0)</f>
        <v>0</v>
      </c>
      <c r="I1329" s="104" t="str">
        <f>VLOOKUP(B1329,A股数据库20240206!$B:$K,6,0)</f>
        <v>电子</v>
      </c>
      <c r="J1329" s="104">
        <f>VLOOKUP(B1329,A股数据库20240206!$B:$K,7,0)</f>
        <v>0</v>
      </c>
      <c r="K1329" s="104">
        <f>VLOOKUP(B1329,A股数据库20240206!$B:$K,8,0)</f>
        <v>0</v>
      </c>
      <c r="L1329" s="124">
        <f>VLOOKUP(B1329,A股数据库20240206!$B:$K,9,0)</f>
        <v>0</v>
      </c>
      <c r="M1329" s="124">
        <f>VLOOKUP(B1329,A股数据库20240206!$B:$K,10,0)</f>
        <v>0</v>
      </c>
    </row>
    <row r="1330" spans="1:13" ht="18" customHeight="1" x14ac:dyDescent="0.15">
      <c r="A1330" s="120" t="s">
        <v>11647</v>
      </c>
      <c r="B1330" s="121" t="s">
        <v>2234</v>
      </c>
      <c r="C1330" s="122">
        <v>71.319999999999993</v>
      </c>
      <c r="D1330" s="123">
        <v>56.27</v>
      </c>
      <c r="E1330" s="104" t="str">
        <f>VLOOKUP(B1330,A股数据库20240206!$B:$K,2,0)</f>
        <v>公用事业</v>
      </c>
      <c r="F1330" s="104">
        <f>VLOOKUP(B1330,A股数据库20240206!$B:$K,3,0)</f>
        <v>0</v>
      </c>
      <c r="G1330" s="124">
        <f>VLOOKUP(B1330,A股数据库20240206!$B:$K,4,0)</f>
        <v>0</v>
      </c>
      <c r="H1330" s="124">
        <f>VLOOKUP(B1330,A股数据库20240206!$B:$K,5,0)</f>
        <v>0</v>
      </c>
      <c r="I1330" s="104" t="str">
        <f>VLOOKUP(B1330,A股数据库20240206!$B:$K,6,0)</f>
        <v>节能环保</v>
      </c>
      <c r="J1330" s="104">
        <f>VLOOKUP(B1330,A股数据库20240206!$B:$K,7,0)</f>
        <v>0</v>
      </c>
      <c r="K1330" s="104">
        <f>VLOOKUP(B1330,A股数据库20240206!$B:$K,8,0)</f>
        <v>0</v>
      </c>
      <c r="L1330" s="124">
        <f>VLOOKUP(B1330,A股数据库20240206!$B:$K,9,0)</f>
        <v>0</v>
      </c>
      <c r="M1330" s="124">
        <f>VLOOKUP(B1330,A股数据库20240206!$B:$K,10,0)</f>
        <v>0</v>
      </c>
    </row>
    <row r="1331" spans="1:13" ht="18" customHeight="1" x14ac:dyDescent="0.15">
      <c r="A1331" s="120" t="s">
        <v>11648</v>
      </c>
      <c r="B1331" s="121" t="s">
        <v>2294</v>
      </c>
      <c r="C1331" s="122">
        <v>71.260000000000005</v>
      </c>
      <c r="D1331" s="123">
        <v>70.900000000000006</v>
      </c>
      <c r="E1331" s="104" t="str">
        <f>VLOOKUP(B1331,A股数据库20240206!$B:$K,2,0)</f>
        <v>医药生物</v>
      </c>
      <c r="F1331" s="104">
        <f>VLOOKUP(B1331,A股数据库20240206!$B:$K,3,0)</f>
        <v>0</v>
      </c>
      <c r="G1331" s="124">
        <f>VLOOKUP(B1331,A股数据库20240206!$B:$K,4,0)</f>
        <v>0</v>
      </c>
      <c r="H1331" s="124">
        <f>VLOOKUP(B1331,A股数据库20240206!$B:$K,5,0)</f>
        <v>0</v>
      </c>
      <c r="I1331" s="104" t="str">
        <f>VLOOKUP(B1331,A股数据库20240206!$B:$K,6,0)</f>
        <v>医药生物</v>
      </c>
      <c r="J1331" s="104">
        <f>VLOOKUP(B1331,A股数据库20240206!$B:$K,7,0)</f>
        <v>0</v>
      </c>
      <c r="K1331" s="104">
        <f>VLOOKUP(B1331,A股数据库20240206!$B:$K,8,0)</f>
        <v>0</v>
      </c>
      <c r="L1331" s="124">
        <f>VLOOKUP(B1331,A股数据库20240206!$B:$K,9,0)</f>
        <v>0</v>
      </c>
      <c r="M1331" s="124">
        <f>VLOOKUP(B1331,A股数据库20240206!$B:$K,10,0)</f>
        <v>0</v>
      </c>
    </row>
    <row r="1332" spans="1:13" ht="18" customHeight="1" x14ac:dyDescent="0.15">
      <c r="A1332" s="120" t="s">
        <v>11649</v>
      </c>
      <c r="B1332" s="121" t="s">
        <v>3086</v>
      </c>
      <c r="C1332" s="122">
        <v>71.19</v>
      </c>
      <c r="D1332" s="123">
        <v>66.23</v>
      </c>
      <c r="E1332" s="104" t="str">
        <f>VLOOKUP(B1332,A股数据库20240206!$B:$K,2,0)</f>
        <v>公用事业</v>
      </c>
      <c r="F1332" s="104" t="str">
        <f>VLOOKUP(B1332,A股数据库20240206!$B:$K,3,0)</f>
        <v>新能源</v>
      </c>
      <c r="G1332" s="124">
        <f>VLOOKUP(B1332,A股数据库20240206!$B:$K,4,0)</f>
        <v>0</v>
      </c>
      <c r="H1332" s="124">
        <f>VLOOKUP(B1332,A股数据库20240206!$B:$K,5,0)</f>
        <v>0</v>
      </c>
      <c r="I1332" s="104" t="str">
        <f>VLOOKUP(B1332,A股数据库20240206!$B:$K,6,0)</f>
        <v>电力</v>
      </c>
      <c r="J1332" s="104" t="str">
        <f>VLOOKUP(B1332,A股数据库20240206!$B:$K,7,0)</f>
        <v>风电</v>
      </c>
      <c r="K1332" s="104" t="str">
        <f>VLOOKUP(B1332,A股数据库20240206!$B:$K,8,0)</f>
        <v>光伏</v>
      </c>
      <c r="L1332" s="124">
        <f>VLOOKUP(B1332,A股数据库20240206!$B:$K,9,0)</f>
        <v>0</v>
      </c>
      <c r="M1332" s="124">
        <f>VLOOKUP(B1332,A股数据库20240206!$B:$K,10,0)</f>
        <v>0</v>
      </c>
    </row>
    <row r="1333" spans="1:13" ht="18" customHeight="1" x14ac:dyDescent="0.15">
      <c r="A1333" s="120" t="s">
        <v>11650</v>
      </c>
      <c r="B1333" s="121" t="s">
        <v>5456</v>
      </c>
      <c r="C1333" s="122">
        <v>71.150000000000006</v>
      </c>
      <c r="D1333" s="123">
        <v>68.53</v>
      </c>
      <c r="E1333" s="104" t="str">
        <f>VLOOKUP(B1333,A股数据库20240206!$B:$K,2,0)</f>
        <v>医药生物</v>
      </c>
      <c r="F1333" s="104">
        <f>VLOOKUP(B1333,A股数据库20240206!$B:$K,3,0)</f>
        <v>0</v>
      </c>
      <c r="G1333" s="124">
        <f>VLOOKUP(B1333,A股数据库20240206!$B:$K,4,0)</f>
        <v>0</v>
      </c>
      <c r="H1333" s="124">
        <f>VLOOKUP(B1333,A股数据库20240206!$B:$K,5,0)</f>
        <v>0</v>
      </c>
      <c r="I1333" s="104" t="str">
        <f>VLOOKUP(B1333,A股数据库20240206!$B:$K,6,0)</f>
        <v>医药生物</v>
      </c>
      <c r="J1333" s="104">
        <f>VLOOKUP(B1333,A股数据库20240206!$B:$K,7,0)</f>
        <v>0</v>
      </c>
      <c r="K1333" s="104">
        <f>VLOOKUP(B1333,A股数据库20240206!$B:$K,8,0)</f>
        <v>0</v>
      </c>
      <c r="L1333" s="124">
        <f>VLOOKUP(B1333,A股数据库20240206!$B:$K,9,0)</f>
        <v>0</v>
      </c>
      <c r="M1333" s="124">
        <f>VLOOKUP(B1333,A股数据库20240206!$B:$K,10,0)</f>
        <v>0</v>
      </c>
    </row>
    <row r="1334" spans="1:13" ht="18" customHeight="1" x14ac:dyDescent="0.15">
      <c r="A1334" s="120" t="s">
        <v>11651</v>
      </c>
      <c r="B1334" s="121" t="s">
        <v>6488</v>
      </c>
      <c r="C1334" s="122">
        <v>71.150000000000006</v>
      </c>
      <c r="D1334" s="123">
        <v>60.7</v>
      </c>
      <c r="E1334" s="104" t="str">
        <f>VLOOKUP(B1334,A股数据库20240206!$B:$K,2,0)</f>
        <v>地产基建</v>
      </c>
      <c r="F1334" s="104">
        <f>VLOOKUP(B1334,A股数据库20240206!$B:$K,3,0)</f>
        <v>0</v>
      </c>
      <c r="G1334" s="124">
        <f>VLOOKUP(B1334,A股数据库20240206!$B:$K,4,0)</f>
        <v>0</v>
      </c>
      <c r="H1334" s="124">
        <f>VLOOKUP(B1334,A股数据库20240206!$B:$K,5,0)</f>
        <v>0</v>
      </c>
      <c r="I1334" s="104" t="str">
        <f>VLOOKUP(B1334,A股数据库20240206!$B:$K,6,0)</f>
        <v>基建</v>
      </c>
      <c r="J1334" s="104">
        <f>VLOOKUP(B1334,A股数据库20240206!$B:$K,7,0)</f>
        <v>0</v>
      </c>
      <c r="K1334" s="104">
        <f>VLOOKUP(B1334,A股数据库20240206!$B:$K,8,0)</f>
        <v>0</v>
      </c>
      <c r="L1334" s="124">
        <f>VLOOKUP(B1334,A股数据库20240206!$B:$K,9,0)</f>
        <v>0</v>
      </c>
      <c r="M1334" s="124">
        <f>VLOOKUP(B1334,A股数据库20240206!$B:$K,10,0)</f>
        <v>0</v>
      </c>
    </row>
    <row r="1335" spans="1:13" ht="18" customHeight="1" x14ac:dyDescent="0.15">
      <c r="A1335" s="120" t="s">
        <v>11652</v>
      </c>
      <c r="B1335" s="121" t="s">
        <v>8536</v>
      </c>
      <c r="C1335" s="122">
        <v>71.14</v>
      </c>
      <c r="D1335" s="123">
        <v>0.67</v>
      </c>
      <c r="E1335" s="104" t="str">
        <f>VLOOKUP(B1335,A股数据库20240206!$B:$K,2,0)</f>
        <v>运输业</v>
      </c>
      <c r="F1335" s="104">
        <f>VLOOKUP(B1335,A股数据库20240206!$B:$K,3,0)</f>
        <v>0</v>
      </c>
      <c r="G1335" s="124">
        <f>VLOOKUP(B1335,A股数据库20240206!$B:$K,4,0)</f>
        <v>0</v>
      </c>
      <c r="H1335" s="124">
        <f>VLOOKUP(B1335,A股数据库20240206!$B:$K,5,0)</f>
        <v>0</v>
      </c>
      <c r="I1335" s="104" t="str">
        <f>VLOOKUP(B1335,A股数据库20240206!$B:$K,6,0)</f>
        <v>运输业</v>
      </c>
      <c r="J1335" s="104">
        <f>VLOOKUP(B1335,A股数据库20240206!$B:$K,7,0)</f>
        <v>0</v>
      </c>
      <c r="K1335" s="104">
        <f>VLOOKUP(B1335,A股数据库20240206!$B:$K,8,0)</f>
        <v>0</v>
      </c>
      <c r="L1335" s="124">
        <f>VLOOKUP(B1335,A股数据库20240206!$B:$K,9,0)</f>
        <v>0</v>
      </c>
      <c r="M1335" s="124">
        <f>VLOOKUP(B1335,A股数据库20240206!$B:$K,10,0)</f>
        <v>0</v>
      </c>
    </row>
    <row r="1336" spans="1:13" ht="18" customHeight="1" x14ac:dyDescent="0.15">
      <c r="A1336" s="120" t="s">
        <v>11653</v>
      </c>
      <c r="B1336" s="121" t="s">
        <v>464</v>
      </c>
      <c r="C1336" s="122">
        <v>71.14</v>
      </c>
      <c r="D1336" s="123">
        <v>74.540000000000006</v>
      </c>
      <c r="E1336" s="104" t="str">
        <f>VLOOKUP(B1336,A股数据库20240206!$B:$K,2,0)</f>
        <v>汽车产业</v>
      </c>
      <c r="F1336" s="104">
        <f>VLOOKUP(B1336,A股数据库20240206!$B:$K,3,0)</f>
        <v>0</v>
      </c>
      <c r="G1336" s="124">
        <f>VLOOKUP(B1336,A股数据库20240206!$B:$K,4,0)</f>
        <v>0</v>
      </c>
      <c r="H1336" s="124">
        <f>VLOOKUP(B1336,A股数据库20240206!$B:$K,5,0)</f>
        <v>0</v>
      </c>
      <c r="I1336" s="104" t="str">
        <f>VLOOKUP(B1336,A股数据库20240206!$B:$K,6,0)</f>
        <v>汽车产业</v>
      </c>
      <c r="J1336" s="104">
        <f>VLOOKUP(B1336,A股数据库20240206!$B:$K,7,0)</f>
        <v>0</v>
      </c>
      <c r="K1336" s="104">
        <f>VLOOKUP(B1336,A股数据库20240206!$B:$K,8,0)</f>
        <v>0</v>
      </c>
      <c r="L1336" s="124">
        <f>VLOOKUP(B1336,A股数据库20240206!$B:$K,9,0)</f>
        <v>0</v>
      </c>
      <c r="M1336" s="124">
        <f>VLOOKUP(B1336,A股数据库20240206!$B:$K,10,0)</f>
        <v>0</v>
      </c>
    </row>
    <row r="1337" spans="1:13" ht="18" customHeight="1" x14ac:dyDescent="0.15">
      <c r="A1337" s="120" t="s">
        <v>11654</v>
      </c>
      <c r="B1337" s="121" t="s">
        <v>4368</v>
      </c>
      <c r="C1337" s="122">
        <v>71.12</v>
      </c>
      <c r="D1337" s="123">
        <v>60.96</v>
      </c>
      <c r="E1337" s="104" t="str">
        <f>VLOOKUP(B1337,A股数据库20240206!$B:$K,2,0)</f>
        <v>公用事业</v>
      </c>
      <c r="F1337" s="104">
        <f>VLOOKUP(B1337,A股数据库20240206!$B:$K,3,0)</f>
        <v>0</v>
      </c>
      <c r="G1337" s="124">
        <f>VLOOKUP(B1337,A股数据库20240206!$B:$K,4,0)</f>
        <v>0</v>
      </c>
      <c r="H1337" s="124">
        <f>VLOOKUP(B1337,A股数据库20240206!$B:$K,5,0)</f>
        <v>0</v>
      </c>
      <c r="I1337" s="104" t="str">
        <f>VLOOKUP(B1337,A股数据库20240206!$B:$K,6,0)</f>
        <v>节能环保</v>
      </c>
      <c r="J1337" s="104">
        <f>VLOOKUP(B1337,A股数据库20240206!$B:$K,7,0)</f>
        <v>0</v>
      </c>
      <c r="K1337" s="104">
        <f>VLOOKUP(B1337,A股数据库20240206!$B:$K,8,0)</f>
        <v>0</v>
      </c>
      <c r="L1337" s="124">
        <f>VLOOKUP(B1337,A股数据库20240206!$B:$K,9,0)</f>
        <v>0</v>
      </c>
      <c r="M1337" s="124">
        <f>VLOOKUP(B1337,A股数据库20240206!$B:$K,10,0)</f>
        <v>0</v>
      </c>
    </row>
    <row r="1338" spans="1:13" ht="18" customHeight="1" x14ac:dyDescent="0.15">
      <c r="A1338" s="120" t="s">
        <v>11655</v>
      </c>
      <c r="B1338" s="121" t="s">
        <v>4994</v>
      </c>
      <c r="C1338" s="122">
        <v>71.099999999999994</v>
      </c>
      <c r="D1338" s="123">
        <v>69.45</v>
      </c>
      <c r="E1338" s="104" t="str">
        <f>VLOOKUP(B1338,A股数据库20240206!$B:$K,2,0)</f>
        <v>地产基建</v>
      </c>
      <c r="F1338" s="104" t="str">
        <f>VLOOKUP(B1338,A股数据库20240206!$B:$K,3,0)</f>
        <v>大消费</v>
      </c>
      <c r="G1338" s="124">
        <f>VLOOKUP(B1338,A股数据库20240206!$B:$K,4,0)</f>
        <v>0</v>
      </c>
      <c r="H1338" s="124">
        <f>VLOOKUP(B1338,A股数据库20240206!$B:$K,5,0)</f>
        <v>0</v>
      </c>
      <c r="I1338" s="104" t="str">
        <f>VLOOKUP(B1338,A股数据库20240206!$B:$K,6,0)</f>
        <v>基建</v>
      </c>
      <c r="J1338" s="104" t="str">
        <f>VLOOKUP(B1338,A股数据库20240206!$B:$K,7,0)</f>
        <v>家居用品</v>
      </c>
      <c r="K1338" s="104">
        <f>VLOOKUP(B1338,A股数据库20240206!$B:$K,8,0)</f>
        <v>0</v>
      </c>
      <c r="L1338" s="124">
        <f>VLOOKUP(B1338,A股数据库20240206!$B:$K,9,0)</f>
        <v>0</v>
      </c>
      <c r="M1338" s="124">
        <f>VLOOKUP(B1338,A股数据库20240206!$B:$K,10,0)</f>
        <v>0</v>
      </c>
    </row>
    <row r="1339" spans="1:13" ht="18" customHeight="1" x14ac:dyDescent="0.15">
      <c r="A1339" s="120" t="s">
        <v>11656</v>
      </c>
      <c r="B1339" s="121" t="s">
        <v>4554</v>
      </c>
      <c r="C1339" s="122">
        <v>71.099999999999994</v>
      </c>
      <c r="D1339" s="123">
        <v>67.38</v>
      </c>
      <c r="E1339" s="104" t="str">
        <f>VLOOKUP(B1339,A股数据库20240206!$B:$K,2,0)</f>
        <v>新能源</v>
      </c>
      <c r="F1339" s="104">
        <f>VLOOKUP(B1339,A股数据库20240206!$B:$K,3,0)</f>
        <v>0</v>
      </c>
      <c r="G1339" s="124">
        <f>VLOOKUP(B1339,A股数据库20240206!$B:$K,4,0)</f>
        <v>0</v>
      </c>
      <c r="H1339" s="124">
        <f>VLOOKUP(B1339,A股数据库20240206!$B:$K,5,0)</f>
        <v>0</v>
      </c>
      <c r="I1339" s="104" t="str">
        <f>VLOOKUP(B1339,A股数据库20240206!$B:$K,6,0)</f>
        <v>光伏</v>
      </c>
      <c r="J1339" s="104" t="str">
        <f>VLOOKUP(B1339,A股数据库20240206!$B:$K,7,0)</f>
        <v>储能</v>
      </c>
      <c r="K1339" s="104">
        <f>VLOOKUP(B1339,A股数据库20240206!$B:$K,8,0)</f>
        <v>0</v>
      </c>
      <c r="L1339" s="124">
        <f>VLOOKUP(B1339,A股数据库20240206!$B:$K,9,0)</f>
        <v>0</v>
      </c>
      <c r="M1339" s="124">
        <f>VLOOKUP(B1339,A股数据库20240206!$B:$K,10,0)</f>
        <v>0</v>
      </c>
    </row>
    <row r="1340" spans="1:13" ht="18" customHeight="1" x14ac:dyDescent="0.15">
      <c r="A1340" s="120" t="s">
        <v>11657</v>
      </c>
      <c r="B1340" s="121" t="s">
        <v>5174</v>
      </c>
      <c r="C1340" s="122">
        <v>71.09</v>
      </c>
      <c r="D1340" s="123">
        <v>67.02</v>
      </c>
      <c r="E1340" s="104" t="str">
        <f>VLOOKUP(B1340,A股数据库20240206!$B:$K,2,0)</f>
        <v>周期</v>
      </c>
      <c r="F1340" s="104">
        <f>VLOOKUP(B1340,A股数据库20240206!$B:$K,3,0)</f>
        <v>0</v>
      </c>
      <c r="G1340" s="124">
        <f>VLOOKUP(B1340,A股数据库20240206!$B:$K,4,0)</f>
        <v>0</v>
      </c>
      <c r="H1340" s="124">
        <f>VLOOKUP(B1340,A股数据库20240206!$B:$K,5,0)</f>
        <v>0</v>
      </c>
      <c r="I1340" s="104" t="str">
        <f>VLOOKUP(B1340,A股数据库20240206!$B:$K,6,0)</f>
        <v>化工</v>
      </c>
      <c r="J1340" s="104">
        <f>VLOOKUP(B1340,A股数据库20240206!$B:$K,7,0)</f>
        <v>0</v>
      </c>
      <c r="K1340" s="104">
        <f>VLOOKUP(B1340,A股数据库20240206!$B:$K,8,0)</f>
        <v>0</v>
      </c>
      <c r="L1340" s="124">
        <f>VLOOKUP(B1340,A股数据库20240206!$B:$K,9,0)</f>
        <v>0</v>
      </c>
      <c r="M1340" s="124">
        <f>VLOOKUP(B1340,A股数据库20240206!$B:$K,10,0)</f>
        <v>0</v>
      </c>
    </row>
    <row r="1341" spans="1:13" ht="18" customHeight="1" x14ac:dyDescent="0.15">
      <c r="A1341" s="120" t="s">
        <v>11658</v>
      </c>
      <c r="B1341" s="121" t="s">
        <v>2522</v>
      </c>
      <c r="C1341" s="122">
        <v>71.09</v>
      </c>
      <c r="D1341" s="123">
        <v>75.44</v>
      </c>
      <c r="E1341" s="104" t="str">
        <f>VLOOKUP(B1341,A股数据库20240206!$B:$K,2,0)</f>
        <v>大消费</v>
      </c>
      <c r="F1341" s="104">
        <f>VLOOKUP(B1341,A股数据库20240206!$B:$K,3,0)</f>
        <v>0</v>
      </c>
      <c r="G1341" s="124">
        <f>VLOOKUP(B1341,A股数据库20240206!$B:$K,4,0)</f>
        <v>0</v>
      </c>
      <c r="H1341" s="124">
        <f>VLOOKUP(B1341,A股数据库20240206!$B:$K,5,0)</f>
        <v>0</v>
      </c>
      <c r="I1341" s="104" t="str">
        <f>VLOOKUP(B1341,A股数据库20240206!$B:$K,6,0)</f>
        <v>食品饮料</v>
      </c>
      <c r="J1341" s="104">
        <f>VLOOKUP(B1341,A股数据库20240206!$B:$K,7,0)</f>
        <v>0</v>
      </c>
      <c r="K1341" s="104">
        <f>VLOOKUP(B1341,A股数据库20240206!$B:$K,8,0)</f>
        <v>0</v>
      </c>
      <c r="L1341" s="124">
        <f>VLOOKUP(B1341,A股数据库20240206!$B:$K,9,0)</f>
        <v>0</v>
      </c>
      <c r="M1341" s="124">
        <f>VLOOKUP(B1341,A股数据库20240206!$B:$K,10,0)</f>
        <v>0</v>
      </c>
    </row>
    <row r="1342" spans="1:13" ht="18" customHeight="1" x14ac:dyDescent="0.15">
      <c r="A1342" s="120" t="s">
        <v>11659</v>
      </c>
      <c r="B1342" s="121" t="s">
        <v>908</v>
      </c>
      <c r="C1342" s="122">
        <v>71.05</v>
      </c>
      <c r="D1342" s="123">
        <v>63.09</v>
      </c>
      <c r="E1342" s="104" t="str">
        <f>VLOOKUP(B1342,A股数据库20240206!$B:$K,2,0)</f>
        <v>周期</v>
      </c>
      <c r="F1342" s="104">
        <f>VLOOKUP(B1342,A股数据库20240206!$B:$K,3,0)</f>
        <v>0</v>
      </c>
      <c r="G1342" s="124">
        <f>VLOOKUP(B1342,A股数据库20240206!$B:$K,4,0)</f>
        <v>0</v>
      </c>
      <c r="H1342" s="124">
        <f>VLOOKUP(B1342,A股数据库20240206!$B:$K,5,0)</f>
        <v>0</v>
      </c>
      <c r="I1342" s="104" t="str">
        <f>VLOOKUP(B1342,A股数据库20240206!$B:$K,6,0)</f>
        <v>油气</v>
      </c>
      <c r="J1342" s="104">
        <f>VLOOKUP(B1342,A股数据库20240206!$B:$K,7,0)</f>
        <v>0</v>
      </c>
      <c r="K1342" s="104">
        <f>VLOOKUP(B1342,A股数据库20240206!$B:$K,8,0)</f>
        <v>0</v>
      </c>
      <c r="L1342" s="124">
        <f>VLOOKUP(B1342,A股数据库20240206!$B:$K,9,0)</f>
        <v>0</v>
      </c>
      <c r="M1342" s="124">
        <f>VLOOKUP(B1342,A股数据库20240206!$B:$K,10,0)</f>
        <v>0</v>
      </c>
    </row>
    <row r="1343" spans="1:13" ht="18" customHeight="1" x14ac:dyDescent="0.15">
      <c r="A1343" s="120" t="s">
        <v>11660</v>
      </c>
      <c r="B1343" s="121" t="s">
        <v>4836</v>
      </c>
      <c r="C1343" s="122">
        <v>71</v>
      </c>
      <c r="D1343" s="123">
        <v>79.540000000000006</v>
      </c>
      <c r="E1343" s="104" t="str">
        <f>VLOOKUP(B1343,A股数据库20240206!$B:$K,2,0)</f>
        <v>大消费</v>
      </c>
      <c r="F1343" s="104">
        <f>VLOOKUP(B1343,A股数据库20240206!$B:$K,3,0)</f>
        <v>0</v>
      </c>
      <c r="G1343" s="124">
        <f>VLOOKUP(B1343,A股数据库20240206!$B:$K,4,0)</f>
        <v>0</v>
      </c>
      <c r="H1343" s="124">
        <f>VLOOKUP(B1343,A股数据库20240206!$B:$K,5,0)</f>
        <v>0</v>
      </c>
      <c r="I1343" s="104" t="str">
        <f>VLOOKUP(B1343,A股数据库20240206!$B:$K,6,0)</f>
        <v>食品饮料</v>
      </c>
      <c r="J1343" s="104">
        <f>VLOOKUP(B1343,A股数据库20240206!$B:$K,7,0)</f>
        <v>0</v>
      </c>
      <c r="K1343" s="104">
        <f>VLOOKUP(B1343,A股数据库20240206!$B:$K,8,0)</f>
        <v>0</v>
      </c>
      <c r="L1343" s="124">
        <f>VLOOKUP(B1343,A股数据库20240206!$B:$K,9,0)</f>
        <v>0</v>
      </c>
      <c r="M1343" s="124">
        <f>VLOOKUP(B1343,A股数据库20240206!$B:$K,10,0)</f>
        <v>0</v>
      </c>
    </row>
    <row r="1344" spans="1:13" ht="18" customHeight="1" x14ac:dyDescent="0.15">
      <c r="A1344" s="120" t="s">
        <v>11661</v>
      </c>
      <c r="B1344" s="121" t="s">
        <v>8482</v>
      </c>
      <c r="C1344" s="122">
        <v>70.97</v>
      </c>
      <c r="D1344" s="123">
        <v>72.150000000000006</v>
      </c>
      <c r="E1344" s="104" t="str">
        <f>VLOOKUP(B1344,A股数据库20240206!$B:$K,2,0)</f>
        <v>大消费</v>
      </c>
      <c r="F1344" s="104" t="str">
        <f>VLOOKUP(B1344,A股数据库20240206!$B:$K,3,0)</f>
        <v>地产基建</v>
      </c>
      <c r="G1344" s="124">
        <f>VLOOKUP(B1344,A股数据库20240206!$B:$K,4,0)</f>
        <v>0</v>
      </c>
      <c r="H1344" s="124">
        <f>VLOOKUP(B1344,A股数据库20240206!$B:$K,5,0)</f>
        <v>0</v>
      </c>
      <c r="I1344" s="104" t="str">
        <f>VLOOKUP(B1344,A股数据库20240206!$B:$K,6,0)</f>
        <v>家居用品</v>
      </c>
      <c r="J1344" s="104" t="str">
        <f>VLOOKUP(B1344,A股数据库20240206!$B:$K,7,0)</f>
        <v>基建</v>
      </c>
      <c r="K1344" s="104" t="str">
        <f>VLOOKUP(B1344,A股数据库20240206!$B:$K,8,0)</f>
        <v>电商</v>
      </c>
      <c r="L1344" s="124">
        <f>VLOOKUP(B1344,A股数据库20240206!$B:$K,9,0)</f>
        <v>0</v>
      </c>
      <c r="M1344" s="124">
        <f>VLOOKUP(B1344,A股数据库20240206!$B:$K,10,0)</f>
        <v>0</v>
      </c>
    </row>
    <row r="1345" spans="1:13" ht="18" customHeight="1" x14ac:dyDescent="0.15">
      <c r="A1345" s="120" t="s">
        <v>11662</v>
      </c>
      <c r="B1345" s="121" t="s">
        <v>6564</v>
      </c>
      <c r="C1345" s="122">
        <v>70.959999999999994</v>
      </c>
      <c r="D1345" s="123">
        <v>81.88</v>
      </c>
      <c r="E1345" s="104" t="str">
        <f>VLOOKUP(B1345,A股数据库20240206!$B:$K,2,0)</f>
        <v>医药生物</v>
      </c>
      <c r="F1345" s="104">
        <f>VLOOKUP(B1345,A股数据库20240206!$B:$K,3,0)</f>
        <v>0</v>
      </c>
      <c r="G1345" s="124">
        <f>VLOOKUP(B1345,A股数据库20240206!$B:$K,4,0)</f>
        <v>0</v>
      </c>
      <c r="H1345" s="124">
        <f>VLOOKUP(B1345,A股数据库20240206!$B:$K,5,0)</f>
        <v>0</v>
      </c>
      <c r="I1345" s="104" t="str">
        <f>VLOOKUP(B1345,A股数据库20240206!$B:$K,6,0)</f>
        <v>医药生物</v>
      </c>
      <c r="J1345" s="104">
        <f>VLOOKUP(B1345,A股数据库20240206!$B:$K,7,0)</f>
        <v>0</v>
      </c>
      <c r="K1345" s="104">
        <f>VLOOKUP(B1345,A股数据库20240206!$B:$K,8,0)</f>
        <v>0</v>
      </c>
      <c r="L1345" s="124">
        <f>VLOOKUP(B1345,A股数据库20240206!$B:$K,9,0)</f>
        <v>0</v>
      </c>
      <c r="M1345" s="124">
        <f>VLOOKUP(B1345,A股数据库20240206!$B:$K,10,0)</f>
        <v>0</v>
      </c>
    </row>
    <row r="1346" spans="1:13" ht="18" customHeight="1" x14ac:dyDescent="0.15">
      <c r="A1346" s="120" t="s">
        <v>11663</v>
      </c>
      <c r="B1346" s="121" t="s">
        <v>172</v>
      </c>
      <c r="C1346" s="122">
        <v>70.94</v>
      </c>
      <c r="D1346" s="123">
        <v>52.16</v>
      </c>
      <c r="E1346" s="104" t="str">
        <f>VLOOKUP(B1346,A股数据库20240206!$B:$K,2,0)</f>
        <v>地产基建</v>
      </c>
      <c r="F1346" s="104">
        <f>VLOOKUP(B1346,A股数据库20240206!$B:$K,3,0)</f>
        <v>0</v>
      </c>
      <c r="G1346" s="124">
        <f>VLOOKUP(B1346,A股数据库20240206!$B:$K,4,0)</f>
        <v>0</v>
      </c>
      <c r="H1346" s="124">
        <f>VLOOKUP(B1346,A股数据库20240206!$B:$K,5,0)</f>
        <v>0</v>
      </c>
      <c r="I1346" s="104" t="str">
        <f>VLOOKUP(B1346,A股数据库20240206!$B:$K,6,0)</f>
        <v>基建</v>
      </c>
      <c r="J1346" s="104">
        <f>VLOOKUP(B1346,A股数据库20240206!$B:$K,7,0)</f>
        <v>0</v>
      </c>
      <c r="K1346" s="104">
        <f>VLOOKUP(B1346,A股数据库20240206!$B:$K,8,0)</f>
        <v>0</v>
      </c>
      <c r="L1346" s="124">
        <f>VLOOKUP(B1346,A股数据库20240206!$B:$K,9,0)</f>
        <v>0</v>
      </c>
      <c r="M1346" s="124">
        <f>VLOOKUP(B1346,A股数据库20240206!$B:$K,10,0)</f>
        <v>0</v>
      </c>
    </row>
    <row r="1347" spans="1:13" ht="18" customHeight="1" x14ac:dyDescent="0.15">
      <c r="A1347" s="120" t="s">
        <v>11664</v>
      </c>
      <c r="B1347" s="121" t="s">
        <v>10211</v>
      </c>
      <c r="C1347" s="122">
        <v>70.900000000000006</v>
      </c>
      <c r="D1347" s="123">
        <v>92.42</v>
      </c>
      <c r="E1347" s="104" t="str">
        <f>VLOOKUP(B1347,A股数据库20240206!$B:$K,2,0)</f>
        <v>医药生物</v>
      </c>
      <c r="F1347" s="104">
        <f>VLOOKUP(B1347,A股数据库20240206!$B:$K,3,0)</f>
        <v>0</v>
      </c>
      <c r="G1347" s="124">
        <f>VLOOKUP(B1347,A股数据库20240206!$B:$K,4,0)</f>
        <v>0</v>
      </c>
      <c r="H1347" s="124">
        <f>VLOOKUP(B1347,A股数据库20240206!$B:$K,5,0)</f>
        <v>0</v>
      </c>
      <c r="I1347" s="104" t="str">
        <f>VLOOKUP(B1347,A股数据库20240206!$B:$K,6,0)</f>
        <v>医药生物</v>
      </c>
      <c r="J1347" s="104">
        <f>VLOOKUP(B1347,A股数据库20240206!$B:$K,7,0)</f>
        <v>0</v>
      </c>
      <c r="K1347" s="104">
        <f>VLOOKUP(B1347,A股数据库20240206!$B:$K,8,0)</f>
        <v>0</v>
      </c>
      <c r="L1347" s="124">
        <f>VLOOKUP(B1347,A股数据库20240206!$B:$K,9,0)</f>
        <v>0</v>
      </c>
      <c r="M1347" s="124">
        <f>VLOOKUP(B1347,A股数据库20240206!$B:$K,10,0)</f>
        <v>0</v>
      </c>
    </row>
    <row r="1348" spans="1:13" ht="18" customHeight="1" x14ac:dyDescent="0.15">
      <c r="A1348" s="120" t="s">
        <v>11665</v>
      </c>
      <c r="B1348" s="121" t="s">
        <v>1510</v>
      </c>
      <c r="C1348" s="122">
        <v>70.84</v>
      </c>
      <c r="D1348" s="123">
        <v>70.61</v>
      </c>
      <c r="E1348" s="104" t="str">
        <f>VLOOKUP(B1348,A股数据库20240206!$B:$K,2,0)</f>
        <v>大科技</v>
      </c>
      <c r="F1348" s="104">
        <f>VLOOKUP(B1348,A股数据库20240206!$B:$K,3,0)</f>
        <v>0</v>
      </c>
      <c r="G1348" s="124">
        <f>VLOOKUP(B1348,A股数据库20240206!$B:$K,4,0)</f>
        <v>0</v>
      </c>
      <c r="H1348" s="124">
        <f>VLOOKUP(B1348,A股数据库20240206!$B:$K,5,0)</f>
        <v>0</v>
      </c>
      <c r="I1348" s="104" t="str">
        <f>VLOOKUP(B1348,A股数据库20240206!$B:$K,6,0)</f>
        <v>计算机</v>
      </c>
      <c r="J1348" s="104">
        <f>VLOOKUP(B1348,A股数据库20240206!$B:$K,7,0)</f>
        <v>0</v>
      </c>
      <c r="K1348" s="104">
        <f>VLOOKUP(B1348,A股数据库20240206!$B:$K,8,0)</f>
        <v>0</v>
      </c>
      <c r="L1348" s="124">
        <f>VLOOKUP(B1348,A股数据库20240206!$B:$K,9,0)</f>
        <v>0</v>
      </c>
      <c r="M1348" s="124">
        <f>VLOOKUP(B1348,A股数据库20240206!$B:$K,10,0)</f>
        <v>0</v>
      </c>
    </row>
    <row r="1349" spans="1:13" ht="18" customHeight="1" x14ac:dyDescent="0.15">
      <c r="A1349" s="120" t="s">
        <v>11666</v>
      </c>
      <c r="B1349" s="121" t="s">
        <v>5074</v>
      </c>
      <c r="C1349" s="122">
        <v>70.81</v>
      </c>
      <c r="D1349" s="123">
        <v>91.55</v>
      </c>
      <c r="E1349" s="104" t="str">
        <f>VLOOKUP(B1349,A股数据库20240206!$B:$K,2,0)</f>
        <v>周期</v>
      </c>
      <c r="F1349" s="104">
        <f>VLOOKUP(B1349,A股数据库20240206!$B:$K,3,0)</f>
        <v>0</v>
      </c>
      <c r="G1349" s="124" t="str">
        <f>VLOOKUP(B1349,A股数据库20240206!$B:$K,4,0)</f>
        <v>乡村振兴</v>
      </c>
      <c r="H1349" s="124">
        <f>VLOOKUP(B1349,A股数据库20240206!$B:$K,5,0)</f>
        <v>0</v>
      </c>
      <c r="I1349" s="104" t="str">
        <f>VLOOKUP(B1349,A股数据库20240206!$B:$K,6,0)</f>
        <v>化工</v>
      </c>
      <c r="J1349" s="104">
        <f>VLOOKUP(B1349,A股数据库20240206!$B:$K,7,0)</f>
        <v>0</v>
      </c>
      <c r="K1349" s="104">
        <f>VLOOKUP(B1349,A股数据库20240206!$B:$K,8,0)</f>
        <v>0</v>
      </c>
      <c r="L1349" s="124" t="str">
        <f>VLOOKUP(B1349,A股数据库20240206!$B:$K,9,0)</f>
        <v>乡村振兴</v>
      </c>
      <c r="M1349" s="124">
        <f>VLOOKUP(B1349,A股数据库20240206!$B:$K,10,0)</f>
        <v>0</v>
      </c>
    </row>
    <row r="1350" spans="1:13" ht="18" customHeight="1" x14ac:dyDescent="0.15">
      <c r="A1350" s="120" t="s">
        <v>11667</v>
      </c>
      <c r="B1350" s="121" t="s">
        <v>1622</v>
      </c>
      <c r="C1350" s="122">
        <v>70.8</v>
      </c>
      <c r="D1350" s="123">
        <v>84.76</v>
      </c>
      <c r="E1350" s="104" t="str">
        <f>VLOOKUP(B1350,A股数据库20240206!$B:$K,2,0)</f>
        <v>医药生物</v>
      </c>
      <c r="F1350" s="104">
        <f>VLOOKUP(B1350,A股数据库20240206!$B:$K,3,0)</f>
        <v>0</v>
      </c>
      <c r="G1350" s="124">
        <f>VLOOKUP(B1350,A股数据库20240206!$B:$K,4,0)</f>
        <v>0</v>
      </c>
      <c r="H1350" s="124">
        <f>VLOOKUP(B1350,A股数据库20240206!$B:$K,5,0)</f>
        <v>0</v>
      </c>
      <c r="I1350" s="104" t="str">
        <f>VLOOKUP(B1350,A股数据库20240206!$B:$K,6,0)</f>
        <v>医药生物</v>
      </c>
      <c r="J1350" s="104">
        <f>VLOOKUP(B1350,A股数据库20240206!$B:$K,7,0)</f>
        <v>0</v>
      </c>
      <c r="K1350" s="104">
        <f>VLOOKUP(B1350,A股数据库20240206!$B:$K,8,0)</f>
        <v>0</v>
      </c>
      <c r="L1350" s="124">
        <f>VLOOKUP(B1350,A股数据库20240206!$B:$K,9,0)</f>
        <v>0</v>
      </c>
      <c r="M1350" s="124">
        <f>VLOOKUP(B1350,A股数据库20240206!$B:$K,10,0)</f>
        <v>0</v>
      </c>
    </row>
    <row r="1351" spans="1:13" ht="18" customHeight="1" x14ac:dyDescent="0.15">
      <c r="A1351" s="120" t="s">
        <v>11668</v>
      </c>
      <c r="B1351" s="121" t="s">
        <v>6018</v>
      </c>
      <c r="C1351" s="122">
        <v>70.77</v>
      </c>
      <c r="D1351" s="123">
        <v>58.86</v>
      </c>
      <c r="E1351" s="104" t="str">
        <f>VLOOKUP(B1351,A股数据库20240206!$B:$K,2,0)</f>
        <v>新能源</v>
      </c>
      <c r="F1351" s="104">
        <f>VLOOKUP(B1351,A股数据库20240206!$B:$K,3,0)</f>
        <v>0</v>
      </c>
      <c r="G1351" s="124" t="str">
        <f>VLOOKUP(B1351,A股数据库20240206!$B:$K,4,0)</f>
        <v>公用事业</v>
      </c>
      <c r="H1351" s="124">
        <f>VLOOKUP(B1351,A股数据库20240206!$B:$K,5,0)</f>
        <v>0</v>
      </c>
      <c r="I1351" s="104" t="str">
        <f>VLOOKUP(B1351,A股数据库20240206!$B:$K,6,0)</f>
        <v>风电</v>
      </c>
      <c r="J1351" s="104">
        <f>VLOOKUP(B1351,A股数据库20240206!$B:$K,7,0)</f>
        <v>0</v>
      </c>
      <c r="K1351" s="104">
        <f>VLOOKUP(B1351,A股数据库20240206!$B:$K,8,0)</f>
        <v>0</v>
      </c>
      <c r="L1351" s="124" t="str">
        <f>VLOOKUP(B1351,A股数据库20240206!$B:$K,9,0)</f>
        <v>电力</v>
      </c>
      <c r="M1351" s="124">
        <f>VLOOKUP(B1351,A股数据库20240206!$B:$K,10,0)</f>
        <v>0</v>
      </c>
    </row>
    <row r="1352" spans="1:13" ht="18" customHeight="1" x14ac:dyDescent="0.15">
      <c r="A1352" s="120" t="s">
        <v>11669</v>
      </c>
      <c r="B1352" s="121" t="s">
        <v>9415</v>
      </c>
      <c r="C1352" s="122">
        <v>70.75</v>
      </c>
      <c r="D1352" s="123">
        <v>86.84</v>
      </c>
      <c r="E1352" s="104" t="str">
        <f>VLOOKUP(B1352,A股数据库20240206!$B:$K,2,0)</f>
        <v>大科技</v>
      </c>
      <c r="F1352" s="104">
        <f>VLOOKUP(B1352,A股数据库20240206!$B:$K,3,0)</f>
        <v>0</v>
      </c>
      <c r="G1352" s="124">
        <f>VLOOKUP(B1352,A股数据库20240206!$B:$K,4,0)</f>
        <v>0</v>
      </c>
      <c r="H1352" s="124">
        <f>VLOOKUP(B1352,A股数据库20240206!$B:$K,5,0)</f>
        <v>0</v>
      </c>
      <c r="I1352" s="104" t="str">
        <f>VLOOKUP(B1352,A股数据库20240206!$B:$K,6,0)</f>
        <v>电子</v>
      </c>
      <c r="J1352" s="104">
        <f>VLOOKUP(B1352,A股数据库20240206!$B:$K,7,0)</f>
        <v>0</v>
      </c>
      <c r="K1352" s="104">
        <f>VLOOKUP(B1352,A股数据库20240206!$B:$K,8,0)</f>
        <v>0</v>
      </c>
      <c r="L1352" s="124">
        <f>VLOOKUP(B1352,A股数据库20240206!$B:$K,9,0)</f>
        <v>0</v>
      </c>
      <c r="M1352" s="124">
        <f>VLOOKUP(B1352,A股数据库20240206!$B:$K,10,0)</f>
        <v>0</v>
      </c>
    </row>
    <row r="1353" spans="1:13" ht="18" customHeight="1" x14ac:dyDescent="0.15">
      <c r="A1353" s="120" t="s">
        <v>11670</v>
      </c>
      <c r="B1353" s="121" t="s">
        <v>6596</v>
      </c>
      <c r="C1353" s="122">
        <v>70.69</v>
      </c>
      <c r="D1353" s="123">
        <v>65.77</v>
      </c>
      <c r="E1353" s="104" t="str">
        <f>VLOOKUP(B1353,A股数据库20240206!$B:$K,2,0)</f>
        <v>乡村振兴</v>
      </c>
      <c r="F1353" s="104">
        <f>VLOOKUP(B1353,A股数据库20240206!$B:$K,3,0)</f>
        <v>0</v>
      </c>
      <c r="G1353" s="124">
        <f>VLOOKUP(B1353,A股数据库20240206!$B:$K,4,0)</f>
        <v>0</v>
      </c>
      <c r="H1353" s="124">
        <f>VLOOKUP(B1353,A股数据库20240206!$B:$K,5,0)</f>
        <v>0</v>
      </c>
      <c r="I1353" s="104" t="str">
        <f>VLOOKUP(B1353,A股数据库20240206!$B:$K,6,0)</f>
        <v>乡村振兴</v>
      </c>
      <c r="J1353" s="104">
        <f>VLOOKUP(B1353,A股数据库20240206!$B:$K,7,0)</f>
        <v>0</v>
      </c>
      <c r="K1353" s="104">
        <f>VLOOKUP(B1353,A股数据库20240206!$B:$K,8,0)</f>
        <v>0</v>
      </c>
      <c r="L1353" s="124">
        <f>VLOOKUP(B1353,A股数据库20240206!$B:$K,9,0)</f>
        <v>0</v>
      </c>
      <c r="M1353" s="124">
        <f>VLOOKUP(B1353,A股数据库20240206!$B:$K,10,0)</f>
        <v>0</v>
      </c>
    </row>
    <row r="1354" spans="1:13" ht="18" customHeight="1" x14ac:dyDescent="0.15">
      <c r="A1354" s="120" t="s">
        <v>11671</v>
      </c>
      <c r="B1354" s="121" t="s">
        <v>3048</v>
      </c>
      <c r="C1354" s="122">
        <v>70.680000000000007</v>
      </c>
      <c r="D1354" s="123">
        <v>32.479999999999997</v>
      </c>
      <c r="E1354" s="104" t="str">
        <f>VLOOKUP(B1354,A股数据库20240206!$B:$K,2,0)</f>
        <v>地产基建</v>
      </c>
      <c r="F1354" s="104">
        <f>VLOOKUP(B1354,A股数据库20240206!$B:$K,3,0)</f>
        <v>0</v>
      </c>
      <c r="G1354" s="124">
        <f>VLOOKUP(B1354,A股数据库20240206!$B:$K,4,0)</f>
        <v>0</v>
      </c>
      <c r="H1354" s="124">
        <f>VLOOKUP(B1354,A股数据库20240206!$B:$K,5,0)</f>
        <v>0</v>
      </c>
      <c r="I1354" s="104" t="str">
        <f>VLOOKUP(B1354,A股数据库20240206!$B:$K,6,0)</f>
        <v>基建</v>
      </c>
      <c r="J1354" s="104">
        <f>VLOOKUP(B1354,A股数据库20240206!$B:$K,7,0)</f>
        <v>0</v>
      </c>
      <c r="K1354" s="104">
        <f>VLOOKUP(B1354,A股数据库20240206!$B:$K,8,0)</f>
        <v>0</v>
      </c>
      <c r="L1354" s="124">
        <f>VLOOKUP(B1354,A股数据库20240206!$B:$K,9,0)</f>
        <v>0</v>
      </c>
      <c r="M1354" s="124">
        <f>VLOOKUP(B1354,A股数据库20240206!$B:$K,10,0)</f>
        <v>0</v>
      </c>
    </row>
    <row r="1355" spans="1:13" ht="18" customHeight="1" x14ac:dyDescent="0.15">
      <c r="A1355" s="120" t="s">
        <v>11672</v>
      </c>
      <c r="B1355" s="121" t="s">
        <v>6574</v>
      </c>
      <c r="C1355" s="122">
        <v>70.64</v>
      </c>
      <c r="D1355" s="123">
        <v>63.4</v>
      </c>
      <c r="E1355" s="104" t="str">
        <f>VLOOKUP(B1355,A股数据库20240206!$B:$K,2,0)</f>
        <v>大消费</v>
      </c>
      <c r="F1355" s="104" t="str">
        <f>VLOOKUP(B1355,A股数据库20240206!$B:$K,3,0)</f>
        <v>周期</v>
      </c>
      <c r="G1355" s="124">
        <f>VLOOKUP(B1355,A股数据库20240206!$B:$K,4,0)</f>
        <v>0</v>
      </c>
      <c r="H1355" s="124">
        <f>VLOOKUP(B1355,A股数据库20240206!$B:$K,5,0)</f>
        <v>0</v>
      </c>
      <c r="I1355" s="104" t="str">
        <f>VLOOKUP(B1355,A股数据库20240206!$B:$K,6,0)</f>
        <v>纺织服饰</v>
      </c>
      <c r="J1355" s="104" t="str">
        <f>VLOOKUP(B1355,A股数据库20240206!$B:$K,7,0)</f>
        <v>化工</v>
      </c>
      <c r="K1355" s="104">
        <f>VLOOKUP(B1355,A股数据库20240206!$B:$K,8,0)</f>
        <v>0</v>
      </c>
      <c r="L1355" s="124">
        <f>VLOOKUP(B1355,A股数据库20240206!$B:$K,9,0)</f>
        <v>0</v>
      </c>
      <c r="M1355" s="124">
        <f>VLOOKUP(B1355,A股数据库20240206!$B:$K,10,0)</f>
        <v>0</v>
      </c>
    </row>
    <row r="1356" spans="1:13" ht="18" customHeight="1" x14ac:dyDescent="0.15">
      <c r="A1356" s="120" t="s">
        <v>11673</v>
      </c>
      <c r="B1356" s="121" t="s">
        <v>2044</v>
      </c>
      <c r="C1356" s="122">
        <v>70.64</v>
      </c>
      <c r="D1356" s="123">
        <v>61.76</v>
      </c>
      <c r="E1356" s="104" t="str">
        <f>VLOOKUP(B1356,A股数据库20240206!$B:$K,2,0)</f>
        <v>高端制造</v>
      </c>
      <c r="F1356" s="104" t="str">
        <f>VLOOKUP(B1356,A股数据库20240206!$B:$K,3,0)</f>
        <v>军工</v>
      </c>
      <c r="G1356" s="124" t="str">
        <f>VLOOKUP(B1356,A股数据库20240206!$B:$K,4,0)</f>
        <v>新能源</v>
      </c>
      <c r="H1356" s="124">
        <f>VLOOKUP(B1356,A股数据库20240206!$B:$K,5,0)</f>
        <v>0</v>
      </c>
      <c r="I1356" s="104" t="str">
        <f>VLOOKUP(B1356,A股数据库20240206!$B:$K,6,0)</f>
        <v>核电核能</v>
      </c>
      <c r="J1356" s="104" t="str">
        <f>VLOOKUP(B1356,A股数据库20240206!$B:$K,7,0)</f>
        <v>电网</v>
      </c>
      <c r="K1356" s="104" t="str">
        <f>VLOOKUP(B1356,A股数据库20240206!$B:$K,8,0)</f>
        <v>军工</v>
      </c>
      <c r="L1356" s="124" t="str">
        <f>VLOOKUP(B1356,A股数据库20240206!$B:$K,9,0)</f>
        <v>充换电</v>
      </c>
      <c r="M1356" s="124">
        <f>VLOOKUP(B1356,A股数据库20240206!$B:$K,10,0)</f>
        <v>0</v>
      </c>
    </row>
    <row r="1357" spans="1:13" ht="18" customHeight="1" x14ac:dyDescent="0.15">
      <c r="A1357" s="120" t="s">
        <v>11674</v>
      </c>
      <c r="B1357" s="121" t="s">
        <v>5094</v>
      </c>
      <c r="C1357" s="122">
        <v>70.61</v>
      </c>
      <c r="D1357" s="123">
        <v>62.85</v>
      </c>
      <c r="E1357" s="104" t="str">
        <f>VLOOKUP(B1357,A股数据库20240206!$B:$K,2,0)</f>
        <v>新能源</v>
      </c>
      <c r="F1357" s="104">
        <f>VLOOKUP(B1357,A股数据库20240206!$B:$K,3,0)</f>
        <v>0</v>
      </c>
      <c r="G1357" s="124">
        <f>VLOOKUP(B1357,A股数据库20240206!$B:$K,4,0)</f>
        <v>0</v>
      </c>
      <c r="H1357" s="124">
        <f>VLOOKUP(B1357,A股数据库20240206!$B:$K,5,0)</f>
        <v>0</v>
      </c>
      <c r="I1357" s="104" t="str">
        <f>VLOOKUP(B1357,A股数据库20240206!$B:$K,6,0)</f>
        <v>光伏</v>
      </c>
      <c r="J1357" s="104" t="str">
        <f>VLOOKUP(B1357,A股数据库20240206!$B:$K,7,0)</f>
        <v>储能</v>
      </c>
      <c r="K1357" s="104" t="str">
        <f>VLOOKUP(B1357,A股数据库20240206!$B:$K,8,0)</f>
        <v>充换电</v>
      </c>
      <c r="L1357" s="124">
        <f>VLOOKUP(B1357,A股数据库20240206!$B:$K,9,0)</f>
        <v>0</v>
      </c>
      <c r="M1357" s="124">
        <f>VLOOKUP(B1357,A股数据库20240206!$B:$K,10,0)</f>
        <v>0</v>
      </c>
    </row>
    <row r="1358" spans="1:13" ht="18" customHeight="1" x14ac:dyDescent="0.15">
      <c r="A1358" s="120" t="s">
        <v>11675</v>
      </c>
      <c r="B1358" s="121" t="s">
        <v>5988</v>
      </c>
      <c r="C1358" s="122">
        <v>70.59</v>
      </c>
      <c r="D1358" s="123">
        <v>83.84</v>
      </c>
      <c r="E1358" s="104" t="str">
        <f>VLOOKUP(B1358,A股数据库20240206!$B:$K,2,0)</f>
        <v>周期</v>
      </c>
      <c r="F1358" s="104">
        <f>VLOOKUP(B1358,A股数据库20240206!$B:$K,3,0)</f>
        <v>0</v>
      </c>
      <c r="G1358" s="124">
        <f>VLOOKUP(B1358,A股数据库20240206!$B:$K,4,0)</f>
        <v>0</v>
      </c>
      <c r="H1358" s="124">
        <f>VLOOKUP(B1358,A股数据库20240206!$B:$K,5,0)</f>
        <v>0</v>
      </c>
      <c r="I1358" s="104" t="str">
        <f>VLOOKUP(B1358,A股数据库20240206!$B:$K,6,0)</f>
        <v>化工</v>
      </c>
      <c r="J1358" s="104">
        <f>VLOOKUP(B1358,A股数据库20240206!$B:$K,7,0)</f>
        <v>0</v>
      </c>
      <c r="K1358" s="104">
        <f>VLOOKUP(B1358,A股数据库20240206!$B:$K,8,0)</f>
        <v>0</v>
      </c>
      <c r="L1358" s="124">
        <f>VLOOKUP(B1358,A股数据库20240206!$B:$K,9,0)</f>
        <v>0</v>
      </c>
      <c r="M1358" s="124">
        <f>VLOOKUP(B1358,A股数据库20240206!$B:$K,10,0)</f>
        <v>0</v>
      </c>
    </row>
    <row r="1359" spans="1:13" ht="18" customHeight="1" x14ac:dyDescent="0.15">
      <c r="A1359" s="120" t="s">
        <v>11676</v>
      </c>
      <c r="B1359" s="121" t="s">
        <v>5124</v>
      </c>
      <c r="C1359" s="122">
        <v>70.58</v>
      </c>
      <c r="D1359" s="123">
        <v>83.38</v>
      </c>
      <c r="E1359" s="104" t="str">
        <f>VLOOKUP(B1359,A股数据库20240206!$B:$K,2,0)</f>
        <v>其他</v>
      </c>
      <c r="F1359" s="104">
        <f>VLOOKUP(B1359,A股数据库20240206!$B:$K,3,0)</f>
        <v>0</v>
      </c>
      <c r="G1359" s="124">
        <f>VLOOKUP(B1359,A股数据库20240206!$B:$K,4,0)</f>
        <v>0</v>
      </c>
      <c r="H1359" s="124">
        <f>VLOOKUP(B1359,A股数据库20240206!$B:$K,5,0)</f>
        <v>0</v>
      </c>
      <c r="I1359" s="104" t="str">
        <f>VLOOKUP(B1359,A股数据库20240206!$B:$K,6,0)</f>
        <v>其他</v>
      </c>
      <c r="J1359" s="104">
        <f>VLOOKUP(B1359,A股数据库20240206!$B:$K,7,0)</f>
        <v>0</v>
      </c>
      <c r="K1359" s="104">
        <f>VLOOKUP(B1359,A股数据库20240206!$B:$K,8,0)</f>
        <v>0</v>
      </c>
      <c r="L1359" s="124">
        <f>VLOOKUP(B1359,A股数据库20240206!$B:$K,9,0)</f>
        <v>0</v>
      </c>
      <c r="M1359" s="124">
        <f>VLOOKUP(B1359,A股数据库20240206!$B:$K,10,0)</f>
        <v>0</v>
      </c>
    </row>
    <row r="1360" spans="1:13" ht="18" customHeight="1" x14ac:dyDescent="0.15">
      <c r="A1360" s="120" t="s">
        <v>11677</v>
      </c>
      <c r="B1360" s="121" t="s">
        <v>9262</v>
      </c>
      <c r="C1360" s="122">
        <v>70.569999999999993</v>
      </c>
      <c r="D1360" s="123">
        <v>84.53</v>
      </c>
      <c r="E1360" s="104" t="str">
        <f>VLOOKUP(B1360,A股数据库20240206!$B:$K,2,0)</f>
        <v>医药生物</v>
      </c>
      <c r="F1360" s="104">
        <f>VLOOKUP(B1360,A股数据库20240206!$B:$K,3,0)</f>
        <v>0</v>
      </c>
      <c r="G1360" s="124">
        <f>VLOOKUP(B1360,A股数据库20240206!$B:$K,4,0)</f>
        <v>0</v>
      </c>
      <c r="H1360" s="124">
        <f>VLOOKUP(B1360,A股数据库20240206!$B:$K,5,0)</f>
        <v>0</v>
      </c>
      <c r="I1360" s="104" t="str">
        <f>VLOOKUP(B1360,A股数据库20240206!$B:$K,6,0)</f>
        <v>医药生物</v>
      </c>
      <c r="J1360" s="104">
        <f>VLOOKUP(B1360,A股数据库20240206!$B:$K,7,0)</f>
        <v>0</v>
      </c>
      <c r="K1360" s="104">
        <f>VLOOKUP(B1360,A股数据库20240206!$B:$K,8,0)</f>
        <v>0</v>
      </c>
      <c r="L1360" s="124">
        <f>VLOOKUP(B1360,A股数据库20240206!$B:$K,9,0)</f>
        <v>0</v>
      </c>
      <c r="M1360" s="124">
        <f>VLOOKUP(B1360,A股数据库20240206!$B:$K,10,0)</f>
        <v>0</v>
      </c>
    </row>
    <row r="1361" spans="1:13" ht="18" customHeight="1" x14ac:dyDescent="0.15">
      <c r="A1361" s="120" t="s">
        <v>11678</v>
      </c>
      <c r="B1361" s="121" t="s">
        <v>7002</v>
      </c>
      <c r="C1361" s="122">
        <v>70.569999999999993</v>
      </c>
      <c r="D1361" s="123">
        <v>74.08</v>
      </c>
      <c r="E1361" s="104" t="str">
        <f>VLOOKUP(B1361,A股数据库20240206!$B:$K,2,0)</f>
        <v>大消费</v>
      </c>
      <c r="F1361" s="104">
        <f>VLOOKUP(B1361,A股数据库20240206!$B:$K,3,0)</f>
        <v>0</v>
      </c>
      <c r="G1361" s="124">
        <f>VLOOKUP(B1361,A股数据库20240206!$B:$K,4,0)</f>
        <v>0</v>
      </c>
      <c r="H1361" s="124">
        <f>VLOOKUP(B1361,A股数据库20240206!$B:$K,5,0)</f>
        <v>0</v>
      </c>
      <c r="I1361" s="104" t="str">
        <f>VLOOKUP(B1361,A股数据库20240206!$B:$K,6,0)</f>
        <v>食品饮料</v>
      </c>
      <c r="J1361" s="104">
        <f>VLOOKUP(B1361,A股数据库20240206!$B:$K,7,0)</f>
        <v>0</v>
      </c>
      <c r="K1361" s="104">
        <f>VLOOKUP(B1361,A股数据库20240206!$B:$K,8,0)</f>
        <v>0</v>
      </c>
      <c r="L1361" s="124">
        <f>VLOOKUP(B1361,A股数据库20240206!$B:$K,9,0)</f>
        <v>0</v>
      </c>
      <c r="M1361" s="124">
        <f>VLOOKUP(B1361,A股数据库20240206!$B:$K,10,0)</f>
        <v>0</v>
      </c>
    </row>
    <row r="1362" spans="1:13" ht="18" customHeight="1" x14ac:dyDescent="0.15">
      <c r="A1362" s="120" t="s">
        <v>11679</v>
      </c>
      <c r="B1362" s="121" t="s">
        <v>1972</v>
      </c>
      <c r="C1362" s="122">
        <v>70.56</v>
      </c>
      <c r="D1362" s="123">
        <v>82.04</v>
      </c>
      <c r="E1362" s="104" t="str">
        <f>VLOOKUP(B1362,A股数据库20240206!$B:$K,2,0)</f>
        <v>医药生物</v>
      </c>
      <c r="F1362" s="104">
        <f>VLOOKUP(B1362,A股数据库20240206!$B:$K,3,0)</f>
        <v>0</v>
      </c>
      <c r="G1362" s="124">
        <f>VLOOKUP(B1362,A股数据库20240206!$B:$K,4,0)</f>
        <v>0</v>
      </c>
      <c r="H1362" s="124">
        <f>VLOOKUP(B1362,A股数据库20240206!$B:$K,5,0)</f>
        <v>0</v>
      </c>
      <c r="I1362" s="104" t="str">
        <f>VLOOKUP(B1362,A股数据库20240206!$B:$K,6,0)</f>
        <v>医药生物</v>
      </c>
      <c r="J1362" s="104">
        <f>VLOOKUP(B1362,A股数据库20240206!$B:$K,7,0)</f>
        <v>0</v>
      </c>
      <c r="K1362" s="104">
        <f>VLOOKUP(B1362,A股数据库20240206!$B:$K,8,0)</f>
        <v>0</v>
      </c>
      <c r="L1362" s="124">
        <f>VLOOKUP(B1362,A股数据库20240206!$B:$K,9,0)</f>
        <v>0</v>
      </c>
      <c r="M1362" s="124">
        <f>VLOOKUP(B1362,A股数据库20240206!$B:$K,10,0)</f>
        <v>0</v>
      </c>
    </row>
    <row r="1363" spans="1:13" ht="18" customHeight="1" x14ac:dyDescent="0.15">
      <c r="A1363" s="120" t="s">
        <v>11680</v>
      </c>
      <c r="B1363" s="121" t="s">
        <v>3584</v>
      </c>
      <c r="C1363" s="122">
        <v>70.56</v>
      </c>
      <c r="D1363" s="123">
        <v>72.5</v>
      </c>
      <c r="E1363" s="104" t="str">
        <f>VLOOKUP(B1363,A股数据库20240206!$B:$K,2,0)</f>
        <v>大科技</v>
      </c>
      <c r="F1363" s="104" t="str">
        <f>VLOOKUP(B1363,A股数据库20240206!$B:$K,3,0)</f>
        <v>医药生物</v>
      </c>
      <c r="G1363" s="124">
        <f>VLOOKUP(B1363,A股数据库20240206!$B:$K,4,0)</f>
        <v>0</v>
      </c>
      <c r="H1363" s="124">
        <f>VLOOKUP(B1363,A股数据库20240206!$B:$K,5,0)</f>
        <v>0</v>
      </c>
      <c r="I1363" s="104" t="str">
        <f>VLOOKUP(B1363,A股数据库20240206!$B:$K,6,0)</f>
        <v>计算机</v>
      </c>
      <c r="J1363" s="104" t="str">
        <f>VLOOKUP(B1363,A股数据库20240206!$B:$K,7,0)</f>
        <v>医药生物</v>
      </c>
      <c r="K1363" s="104">
        <f>VLOOKUP(B1363,A股数据库20240206!$B:$K,8,0)</f>
        <v>0</v>
      </c>
      <c r="L1363" s="124">
        <f>VLOOKUP(B1363,A股数据库20240206!$B:$K,9,0)</f>
        <v>0</v>
      </c>
      <c r="M1363" s="124">
        <f>VLOOKUP(B1363,A股数据库20240206!$B:$K,10,0)</f>
        <v>0</v>
      </c>
    </row>
    <row r="1364" spans="1:13" ht="18" customHeight="1" x14ac:dyDescent="0.15">
      <c r="A1364" s="120" t="s">
        <v>11681</v>
      </c>
      <c r="B1364" s="121" t="s">
        <v>6582</v>
      </c>
      <c r="C1364" s="122">
        <v>70.56</v>
      </c>
      <c r="D1364" s="123">
        <v>65.8</v>
      </c>
      <c r="E1364" s="104" t="str">
        <f>VLOOKUP(B1364,A股数据库20240206!$B:$K,2,0)</f>
        <v>周期</v>
      </c>
      <c r="F1364" s="104">
        <f>VLOOKUP(B1364,A股数据库20240206!$B:$K,3,0)</f>
        <v>0</v>
      </c>
      <c r="G1364" s="124">
        <f>VLOOKUP(B1364,A股数据库20240206!$B:$K,4,0)</f>
        <v>0</v>
      </c>
      <c r="H1364" s="124">
        <f>VLOOKUP(B1364,A股数据库20240206!$B:$K,5,0)</f>
        <v>0</v>
      </c>
      <c r="I1364" s="104" t="str">
        <f>VLOOKUP(B1364,A股数据库20240206!$B:$K,6,0)</f>
        <v>有色金属</v>
      </c>
      <c r="J1364" s="104">
        <f>VLOOKUP(B1364,A股数据库20240206!$B:$K,7,0)</f>
        <v>0</v>
      </c>
      <c r="K1364" s="104">
        <f>VLOOKUP(B1364,A股数据库20240206!$B:$K,8,0)</f>
        <v>0</v>
      </c>
      <c r="L1364" s="124">
        <f>VLOOKUP(B1364,A股数据库20240206!$B:$K,9,0)</f>
        <v>0</v>
      </c>
      <c r="M1364" s="124">
        <f>VLOOKUP(B1364,A股数据库20240206!$B:$K,10,0)</f>
        <v>0</v>
      </c>
    </row>
    <row r="1365" spans="1:13" ht="18" customHeight="1" x14ac:dyDescent="0.15">
      <c r="A1365" s="120" t="s">
        <v>11682</v>
      </c>
      <c r="B1365" s="121" t="s">
        <v>6134</v>
      </c>
      <c r="C1365" s="122">
        <v>70.510000000000005</v>
      </c>
      <c r="D1365" s="123">
        <v>62.94</v>
      </c>
      <c r="E1365" s="104" t="str">
        <f>VLOOKUP(B1365,A股数据库20240206!$B:$K,2,0)</f>
        <v>周期</v>
      </c>
      <c r="F1365" s="104">
        <f>VLOOKUP(B1365,A股数据库20240206!$B:$K,3,0)</f>
        <v>0</v>
      </c>
      <c r="G1365" s="124" t="str">
        <f>VLOOKUP(B1365,A股数据库20240206!$B:$K,4,0)</f>
        <v>地产基建</v>
      </c>
      <c r="H1365" s="124">
        <f>VLOOKUP(B1365,A股数据库20240206!$B:$K,5,0)</f>
        <v>0</v>
      </c>
      <c r="I1365" s="104" t="str">
        <f>VLOOKUP(B1365,A股数据库20240206!$B:$K,6,0)</f>
        <v>钢铁</v>
      </c>
      <c r="J1365" s="104">
        <f>VLOOKUP(B1365,A股数据库20240206!$B:$K,7,0)</f>
        <v>0</v>
      </c>
      <c r="K1365" s="104">
        <f>VLOOKUP(B1365,A股数据库20240206!$B:$K,8,0)</f>
        <v>0</v>
      </c>
      <c r="L1365" s="124">
        <f>VLOOKUP(B1365,A股数据库20240206!$B:$K,9,0)</f>
        <v>0</v>
      </c>
      <c r="M1365" s="124">
        <f>VLOOKUP(B1365,A股数据库20240206!$B:$K,10,0)</f>
        <v>0</v>
      </c>
    </row>
    <row r="1366" spans="1:13" ht="18" customHeight="1" x14ac:dyDescent="0.15">
      <c r="A1366" s="120" t="s">
        <v>11683</v>
      </c>
      <c r="B1366" s="121" t="s">
        <v>8844</v>
      </c>
      <c r="C1366" s="122">
        <v>70.48</v>
      </c>
      <c r="D1366" s="123">
        <v>74.28</v>
      </c>
      <c r="E1366" s="104" t="str">
        <f>VLOOKUP(B1366,A股数据库20240206!$B:$K,2,0)</f>
        <v>大科技</v>
      </c>
      <c r="F1366" s="104">
        <f>VLOOKUP(B1366,A股数据库20240206!$B:$K,3,0)</f>
        <v>0</v>
      </c>
      <c r="G1366" s="124">
        <f>VLOOKUP(B1366,A股数据库20240206!$B:$K,4,0)</f>
        <v>0</v>
      </c>
      <c r="H1366" s="124">
        <f>VLOOKUP(B1366,A股数据库20240206!$B:$K,5,0)</f>
        <v>0</v>
      </c>
      <c r="I1366" s="104" t="str">
        <f>VLOOKUP(B1366,A股数据库20240206!$B:$K,6,0)</f>
        <v>计算机</v>
      </c>
      <c r="J1366" s="104">
        <f>VLOOKUP(B1366,A股数据库20240206!$B:$K,7,0)</f>
        <v>0</v>
      </c>
      <c r="K1366" s="104">
        <f>VLOOKUP(B1366,A股数据库20240206!$B:$K,8,0)</f>
        <v>0</v>
      </c>
      <c r="L1366" s="124">
        <f>VLOOKUP(B1366,A股数据库20240206!$B:$K,9,0)</f>
        <v>0</v>
      </c>
      <c r="M1366" s="124">
        <f>VLOOKUP(B1366,A股数据库20240206!$B:$K,10,0)</f>
        <v>0</v>
      </c>
    </row>
    <row r="1367" spans="1:13" ht="18" customHeight="1" x14ac:dyDescent="0.15">
      <c r="A1367" s="120" t="s">
        <v>11684</v>
      </c>
      <c r="B1367" s="121" t="s">
        <v>7234</v>
      </c>
      <c r="C1367" s="122">
        <v>70.47</v>
      </c>
      <c r="D1367" s="123">
        <v>66.78</v>
      </c>
      <c r="E1367" s="104" t="str">
        <f>VLOOKUP(B1367,A股数据库20240206!$B:$K,2,0)</f>
        <v>大金融</v>
      </c>
      <c r="F1367" s="104">
        <f>VLOOKUP(B1367,A股数据库20240206!$B:$K,3,0)</f>
        <v>0</v>
      </c>
      <c r="G1367" s="124">
        <f>VLOOKUP(B1367,A股数据库20240206!$B:$K,4,0)</f>
        <v>0</v>
      </c>
      <c r="H1367" s="124">
        <f>VLOOKUP(B1367,A股数据库20240206!$B:$K,5,0)</f>
        <v>0</v>
      </c>
      <c r="I1367" s="104" t="str">
        <f>VLOOKUP(B1367,A股数据库20240206!$B:$K,6,0)</f>
        <v>大金融</v>
      </c>
      <c r="J1367" s="104">
        <f>VLOOKUP(B1367,A股数据库20240206!$B:$K,7,0)</f>
        <v>0</v>
      </c>
      <c r="K1367" s="104">
        <f>VLOOKUP(B1367,A股数据库20240206!$B:$K,8,0)</f>
        <v>0</v>
      </c>
      <c r="L1367" s="124">
        <f>VLOOKUP(B1367,A股数据库20240206!$B:$K,9,0)</f>
        <v>0</v>
      </c>
      <c r="M1367" s="124">
        <f>VLOOKUP(B1367,A股数据库20240206!$B:$K,10,0)</f>
        <v>0</v>
      </c>
    </row>
    <row r="1368" spans="1:13" ht="18" customHeight="1" x14ac:dyDescent="0.15">
      <c r="A1368" s="120" t="s">
        <v>11685</v>
      </c>
      <c r="B1368" s="121" t="s">
        <v>1882</v>
      </c>
      <c r="C1368" s="122">
        <v>70.47</v>
      </c>
      <c r="D1368" s="123">
        <v>78.86</v>
      </c>
      <c r="E1368" s="104" t="str">
        <f>VLOOKUP(B1368,A股数据库20240206!$B:$K,2,0)</f>
        <v>乡村振兴</v>
      </c>
      <c r="F1368" s="104">
        <f>VLOOKUP(B1368,A股数据库20240206!$B:$K,3,0)</f>
        <v>0</v>
      </c>
      <c r="G1368" s="124">
        <f>VLOOKUP(B1368,A股数据库20240206!$B:$K,4,0)</f>
        <v>0</v>
      </c>
      <c r="H1368" s="124">
        <f>VLOOKUP(B1368,A股数据库20240206!$B:$K,5,0)</f>
        <v>0</v>
      </c>
      <c r="I1368" s="104" t="str">
        <f>VLOOKUP(B1368,A股数据库20240206!$B:$K,6,0)</f>
        <v>乡村振兴</v>
      </c>
      <c r="J1368" s="104">
        <f>VLOOKUP(B1368,A股数据库20240206!$B:$K,7,0)</f>
        <v>0</v>
      </c>
      <c r="K1368" s="104">
        <f>VLOOKUP(B1368,A股数据库20240206!$B:$K,8,0)</f>
        <v>0</v>
      </c>
      <c r="L1368" s="124">
        <f>VLOOKUP(B1368,A股数据库20240206!$B:$K,9,0)</f>
        <v>0</v>
      </c>
      <c r="M1368" s="124">
        <f>VLOOKUP(B1368,A股数据库20240206!$B:$K,10,0)</f>
        <v>0</v>
      </c>
    </row>
    <row r="1369" spans="1:13" ht="18" customHeight="1" x14ac:dyDescent="0.15">
      <c r="A1369" s="120" t="s">
        <v>11686</v>
      </c>
      <c r="B1369" s="121" t="s">
        <v>3806</v>
      </c>
      <c r="C1369" s="122">
        <v>70.44</v>
      </c>
      <c r="D1369" s="123">
        <v>69.27</v>
      </c>
      <c r="E1369" s="104" t="str">
        <f>VLOOKUP(B1369,A股数据库20240206!$B:$K,2,0)</f>
        <v>新能源</v>
      </c>
      <c r="F1369" s="104">
        <f>VLOOKUP(B1369,A股数据库20240206!$B:$K,3,0)</f>
        <v>0</v>
      </c>
      <c r="G1369" s="124">
        <f>VLOOKUP(B1369,A股数据库20240206!$B:$K,4,0)</f>
        <v>0</v>
      </c>
      <c r="H1369" s="124">
        <f>VLOOKUP(B1369,A股数据库20240206!$B:$K,5,0)</f>
        <v>0</v>
      </c>
      <c r="I1369" s="104" t="str">
        <f>VLOOKUP(B1369,A股数据库20240206!$B:$K,6,0)</f>
        <v>充换电</v>
      </c>
      <c r="J1369" s="104" t="str">
        <f>VLOOKUP(B1369,A股数据库20240206!$B:$K,7,0)</f>
        <v>储能</v>
      </c>
      <c r="K1369" s="104">
        <f>VLOOKUP(B1369,A股数据库20240206!$B:$K,8,0)</f>
        <v>0</v>
      </c>
      <c r="L1369" s="124">
        <f>VLOOKUP(B1369,A股数据库20240206!$B:$K,9,0)</f>
        <v>0</v>
      </c>
      <c r="M1369" s="124">
        <f>VLOOKUP(B1369,A股数据库20240206!$B:$K,10,0)</f>
        <v>0</v>
      </c>
    </row>
    <row r="1370" spans="1:13" ht="18" customHeight="1" x14ac:dyDescent="0.15">
      <c r="A1370" s="120" t="s">
        <v>11687</v>
      </c>
      <c r="B1370" s="121" t="s">
        <v>6660</v>
      </c>
      <c r="C1370" s="122">
        <v>70.400000000000006</v>
      </c>
      <c r="D1370" s="123">
        <v>74.569999999999993</v>
      </c>
      <c r="E1370" s="104" t="str">
        <f>VLOOKUP(B1370,A股数据库20240206!$B:$K,2,0)</f>
        <v>汽车产业</v>
      </c>
      <c r="F1370" s="104" t="str">
        <f>VLOOKUP(B1370,A股数据库20240206!$B:$K,3,0)</f>
        <v>高端制造</v>
      </c>
      <c r="G1370" s="124">
        <f>VLOOKUP(B1370,A股数据库20240206!$B:$K,4,0)</f>
        <v>0</v>
      </c>
      <c r="H1370" s="124">
        <f>VLOOKUP(B1370,A股数据库20240206!$B:$K,5,0)</f>
        <v>0</v>
      </c>
      <c r="I1370" s="104" t="str">
        <f>VLOOKUP(B1370,A股数据库20240206!$B:$K,6,0)</f>
        <v>机械</v>
      </c>
      <c r="J1370" s="104" t="str">
        <f>VLOOKUP(B1370,A股数据库20240206!$B:$K,7,0)</f>
        <v>汽车产业</v>
      </c>
      <c r="K1370" s="104">
        <f>VLOOKUP(B1370,A股数据库20240206!$B:$K,8,0)</f>
        <v>0</v>
      </c>
      <c r="L1370" s="124">
        <f>VLOOKUP(B1370,A股数据库20240206!$B:$K,9,0)</f>
        <v>0</v>
      </c>
      <c r="M1370" s="124">
        <f>VLOOKUP(B1370,A股数据库20240206!$B:$K,10,0)</f>
        <v>0</v>
      </c>
    </row>
    <row r="1371" spans="1:13" ht="18" customHeight="1" x14ac:dyDescent="0.15">
      <c r="A1371" s="120" t="s">
        <v>11688</v>
      </c>
      <c r="B1371" s="121" t="s">
        <v>5864</v>
      </c>
      <c r="C1371" s="122">
        <v>70.33</v>
      </c>
      <c r="D1371" s="123">
        <v>66.05</v>
      </c>
      <c r="E1371" s="104" t="str">
        <f>VLOOKUP(B1371,A股数据库20240206!$B:$K,2,0)</f>
        <v>周期</v>
      </c>
      <c r="F1371" s="104">
        <f>VLOOKUP(B1371,A股数据库20240206!$B:$K,3,0)</f>
        <v>0</v>
      </c>
      <c r="G1371" s="124">
        <f>VLOOKUP(B1371,A股数据库20240206!$B:$K,4,0)</f>
        <v>0</v>
      </c>
      <c r="H1371" s="124">
        <f>VLOOKUP(B1371,A股数据库20240206!$B:$K,5,0)</f>
        <v>0</v>
      </c>
      <c r="I1371" s="104" t="str">
        <f>VLOOKUP(B1371,A股数据库20240206!$B:$K,6,0)</f>
        <v>化工</v>
      </c>
      <c r="J1371" s="104">
        <f>VLOOKUP(B1371,A股数据库20240206!$B:$K,7,0)</f>
        <v>0</v>
      </c>
      <c r="K1371" s="104">
        <f>VLOOKUP(B1371,A股数据库20240206!$B:$K,8,0)</f>
        <v>0</v>
      </c>
      <c r="L1371" s="124">
        <f>VLOOKUP(B1371,A股数据库20240206!$B:$K,9,0)</f>
        <v>0</v>
      </c>
      <c r="M1371" s="124">
        <f>VLOOKUP(B1371,A股数据库20240206!$B:$K,10,0)</f>
        <v>0</v>
      </c>
    </row>
    <row r="1372" spans="1:13" ht="18" customHeight="1" x14ac:dyDescent="0.15">
      <c r="A1372" s="120" t="s">
        <v>11689</v>
      </c>
      <c r="B1372" s="121" t="s">
        <v>6078</v>
      </c>
      <c r="C1372" s="122">
        <v>70.33</v>
      </c>
      <c r="D1372" s="123">
        <v>71</v>
      </c>
      <c r="E1372" s="104" t="str">
        <f>VLOOKUP(B1372,A股数据库20240206!$B:$K,2,0)</f>
        <v>大科技</v>
      </c>
      <c r="F1372" s="104">
        <f>VLOOKUP(B1372,A股数据库20240206!$B:$K,3,0)</f>
        <v>0</v>
      </c>
      <c r="G1372" s="124">
        <f>VLOOKUP(B1372,A股数据库20240206!$B:$K,4,0)</f>
        <v>0</v>
      </c>
      <c r="H1372" s="124">
        <f>VLOOKUP(B1372,A股数据库20240206!$B:$K,5,0)</f>
        <v>0</v>
      </c>
      <c r="I1372" s="104" t="str">
        <f>VLOOKUP(B1372,A股数据库20240206!$B:$K,6,0)</f>
        <v>通信</v>
      </c>
      <c r="J1372" s="104" t="str">
        <f>VLOOKUP(B1372,A股数据库20240206!$B:$K,7,0)</f>
        <v>电子</v>
      </c>
      <c r="K1372" s="104">
        <f>VLOOKUP(B1372,A股数据库20240206!$B:$K,8,0)</f>
        <v>0</v>
      </c>
      <c r="L1372" s="124">
        <f>VLOOKUP(B1372,A股数据库20240206!$B:$K,9,0)</f>
        <v>0</v>
      </c>
      <c r="M1372" s="124">
        <f>VLOOKUP(B1372,A股数据库20240206!$B:$K,10,0)</f>
        <v>0</v>
      </c>
    </row>
    <row r="1373" spans="1:13" ht="18" customHeight="1" x14ac:dyDescent="0.15">
      <c r="A1373" s="120" t="s">
        <v>11690</v>
      </c>
      <c r="B1373" s="121" t="s">
        <v>2532</v>
      </c>
      <c r="C1373" s="122">
        <v>70.31</v>
      </c>
      <c r="D1373" s="123">
        <v>61.07</v>
      </c>
      <c r="E1373" s="104" t="str">
        <f>VLOOKUP(B1373,A股数据库20240206!$B:$K,2,0)</f>
        <v>大消费</v>
      </c>
      <c r="F1373" s="104" t="str">
        <f>VLOOKUP(B1373,A股数据库20240206!$B:$K,3,0)</f>
        <v>新能源</v>
      </c>
      <c r="G1373" s="124">
        <f>VLOOKUP(B1373,A股数据库20240206!$B:$K,4,0)</f>
        <v>0</v>
      </c>
      <c r="H1373" s="124">
        <f>VLOOKUP(B1373,A股数据库20240206!$B:$K,5,0)</f>
        <v>0</v>
      </c>
      <c r="I1373" s="104" t="str">
        <f>VLOOKUP(B1373,A股数据库20240206!$B:$K,6,0)</f>
        <v>饰品</v>
      </c>
      <c r="J1373" s="104" t="str">
        <f>VLOOKUP(B1373,A股数据库20240206!$B:$K,7,0)</f>
        <v>电池</v>
      </c>
      <c r="K1373" s="104">
        <f>VLOOKUP(B1373,A股数据库20240206!$B:$K,8,0)</f>
        <v>0</v>
      </c>
      <c r="L1373" s="124">
        <f>VLOOKUP(B1373,A股数据库20240206!$B:$K,9,0)</f>
        <v>0</v>
      </c>
      <c r="M1373" s="124">
        <f>VLOOKUP(B1373,A股数据库20240206!$B:$K,10,0)</f>
        <v>0</v>
      </c>
    </row>
    <row r="1374" spans="1:13" ht="18" customHeight="1" x14ac:dyDescent="0.15">
      <c r="A1374" s="120" t="s">
        <v>11691</v>
      </c>
      <c r="B1374" s="121" t="s">
        <v>650</v>
      </c>
      <c r="C1374" s="122">
        <v>70.27</v>
      </c>
      <c r="D1374" s="123">
        <v>61.39</v>
      </c>
      <c r="E1374" s="104" t="str">
        <f>VLOOKUP(B1374,A股数据库20240206!$B:$K,2,0)</f>
        <v>高端制造</v>
      </c>
      <c r="F1374" s="104">
        <f>VLOOKUP(B1374,A股数据库20240206!$B:$K,3,0)</f>
        <v>0</v>
      </c>
      <c r="G1374" s="124">
        <f>VLOOKUP(B1374,A股数据库20240206!$B:$K,4,0)</f>
        <v>0</v>
      </c>
      <c r="H1374" s="124">
        <f>VLOOKUP(B1374,A股数据库20240206!$B:$K,5,0)</f>
        <v>0</v>
      </c>
      <c r="I1374" s="104" t="str">
        <f>VLOOKUP(B1374,A股数据库20240206!$B:$K,6,0)</f>
        <v>核电核能</v>
      </c>
      <c r="J1374" s="104">
        <f>VLOOKUP(B1374,A股数据库20240206!$B:$K,7,0)</f>
        <v>0</v>
      </c>
      <c r="K1374" s="104">
        <f>VLOOKUP(B1374,A股数据库20240206!$B:$K,8,0)</f>
        <v>0</v>
      </c>
      <c r="L1374" s="124">
        <f>VLOOKUP(B1374,A股数据库20240206!$B:$K,9,0)</f>
        <v>0</v>
      </c>
      <c r="M1374" s="124">
        <f>VLOOKUP(B1374,A股数据库20240206!$B:$K,10,0)</f>
        <v>0</v>
      </c>
    </row>
    <row r="1375" spans="1:13" ht="18" customHeight="1" x14ac:dyDescent="0.15">
      <c r="A1375" s="120" t="s">
        <v>11692</v>
      </c>
      <c r="B1375" s="121" t="s">
        <v>2364</v>
      </c>
      <c r="C1375" s="122">
        <v>70.260000000000005</v>
      </c>
      <c r="D1375" s="123">
        <v>49.09</v>
      </c>
      <c r="E1375" s="104" t="str">
        <f>VLOOKUP(B1375,A股数据库20240206!$B:$K,2,0)</f>
        <v>地产基建</v>
      </c>
      <c r="F1375" s="104" t="str">
        <f>VLOOKUP(B1375,A股数据库20240206!$B:$K,3,0)</f>
        <v>新能源</v>
      </c>
      <c r="G1375" s="124">
        <f>VLOOKUP(B1375,A股数据库20240206!$B:$K,4,0)</f>
        <v>0</v>
      </c>
      <c r="H1375" s="124">
        <f>VLOOKUP(B1375,A股数据库20240206!$B:$K,5,0)</f>
        <v>0</v>
      </c>
      <c r="I1375" s="104" t="str">
        <f>VLOOKUP(B1375,A股数据库20240206!$B:$K,6,0)</f>
        <v>基建</v>
      </c>
      <c r="J1375" s="104">
        <f>VLOOKUP(B1375,A股数据库20240206!$B:$K,7,0)</f>
        <v>0</v>
      </c>
      <c r="K1375" s="104">
        <f>VLOOKUP(B1375,A股数据库20240206!$B:$K,8,0)</f>
        <v>0</v>
      </c>
      <c r="L1375" s="124">
        <f>VLOOKUP(B1375,A股数据库20240206!$B:$K,9,0)</f>
        <v>0</v>
      </c>
      <c r="M1375" s="124">
        <f>VLOOKUP(B1375,A股数据库20240206!$B:$K,10,0)</f>
        <v>0</v>
      </c>
    </row>
    <row r="1376" spans="1:13" ht="18" customHeight="1" x14ac:dyDescent="0.15">
      <c r="A1376" s="120" t="s">
        <v>11693</v>
      </c>
      <c r="B1376" s="121" t="s">
        <v>9188</v>
      </c>
      <c r="C1376" s="122">
        <v>70.25</v>
      </c>
      <c r="D1376" s="123">
        <v>82.93</v>
      </c>
      <c r="E1376" s="104" t="str">
        <f>VLOOKUP(B1376,A股数据库20240206!$B:$K,2,0)</f>
        <v>大科技</v>
      </c>
      <c r="F1376" s="104">
        <f>VLOOKUP(B1376,A股数据库20240206!$B:$K,3,0)</f>
        <v>0</v>
      </c>
      <c r="G1376" s="124">
        <f>VLOOKUP(B1376,A股数据库20240206!$B:$K,4,0)</f>
        <v>0</v>
      </c>
      <c r="H1376" s="124">
        <f>VLOOKUP(B1376,A股数据库20240206!$B:$K,5,0)</f>
        <v>0</v>
      </c>
      <c r="I1376" s="104" t="str">
        <f>VLOOKUP(B1376,A股数据库20240206!$B:$K,6,0)</f>
        <v>电子</v>
      </c>
      <c r="J1376" s="104">
        <f>VLOOKUP(B1376,A股数据库20240206!$B:$K,7,0)</f>
        <v>0</v>
      </c>
      <c r="K1376" s="104">
        <f>VLOOKUP(B1376,A股数据库20240206!$B:$K,8,0)</f>
        <v>0</v>
      </c>
      <c r="L1376" s="124">
        <f>VLOOKUP(B1376,A股数据库20240206!$B:$K,9,0)</f>
        <v>0</v>
      </c>
      <c r="M1376" s="124">
        <f>VLOOKUP(B1376,A股数据库20240206!$B:$K,10,0)</f>
        <v>0</v>
      </c>
    </row>
    <row r="1377" spans="1:13" ht="18" customHeight="1" x14ac:dyDescent="0.15">
      <c r="A1377" s="120" t="s">
        <v>11694</v>
      </c>
      <c r="B1377" s="121" t="s">
        <v>8064</v>
      </c>
      <c r="C1377" s="122">
        <v>70.2</v>
      </c>
      <c r="D1377" s="123">
        <v>85.88</v>
      </c>
      <c r="E1377" s="104" t="str">
        <f>VLOOKUP(B1377,A股数据库20240206!$B:$K,2,0)</f>
        <v>周期</v>
      </c>
      <c r="F1377" s="104">
        <f>VLOOKUP(B1377,A股数据库20240206!$B:$K,3,0)</f>
        <v>0</v>
      </c>
      <c r="G1377" s="124">
        <f>VLOOKUP(B1377,A股数据库20240206!$B:$K,4,0)</f>
        <v>0</v>
      </c>
      <c r="H1377" s="124">
        <f>VLOOKUP(B1377,A股数据库20240206!$B:$K,5,0)</f>
        <v>0</v>
      </c>
      <c r="I1377" s="104" t="str">
        <f>VLOOKUP(B1377,A股数据库20240206!$B:$K,6,0)</f>
        <v>化工</v>
      </c>
      <c r="J1377" s="104">
        <f>VLOOKUP(B1377,A股数据库20240206!$B:$K,7,0)</f>
        <v>0</v>
      </c>
      <c r="K1377" s="104">
        <f>VLOOKUP(B1377,A股数据库20240206!$B:$K,8,0)</f>
        <v>0</v>
      </c>
      <c r="L1377" s="124">
        <f>VLOOKUP(B1377,A股数据库20240206!$B:$K,9,0)</f>
        <v>0</v>
      </c>
      <c r="M1377" s="124">
        <f>VLOOKUP(B1377,A股数据库20240206!$B:$K,10,0)</f>
        <v>0</v>
      </c>
    </row>
    <row r="1378" spans="1:13" ht="18" customHeight="1" x14ac:dyDescent="0.15">
      <c r="A1378" s="120" t="s">
        <v>11695</v>
      </c>
      <c r="B1378" s="121" t="s">
        <v>6050</v>
      </c>
      <c r="C1378" s="122">
        <v>70.180000000000007</v>
      </c>
      <c r="D1378" s="123">
        <v>81.28</v>
      </c>
      <c r="E1378" s="104" t="str">
        <f>VLOOKUP(B1378,A股数据库20240206!$B:$K,2,0)</f>
        <v>大科技</v>
      </c>
      <c r="F1378" s="104">
        <f>VLOOKUP(B1378,A股数据库20240206!$B:$K,3,0)</f>
        <v>0</v>
      </c>
      <c r="G1378" s="124">
        <f>VLOOKUP(B1378,A股数据库20240206!$B:$K,4,0)</f>
        <v>0</v>
      </c>
      <c r="H1378" s="124">
        <f>VLOOKUP(B1378,A股数据库20240206!$B:$K,5,0)</f>
        <v>0</v>
      </c>
      <c r="I1378" s="104" t="str">
        <f>VLOOKUP(B1378,A股数据库20240206!$B:$K,6,0)</f>
        <v>电子</v>
      </c>
      <c r="J1378" s="104">
        <f>VLOOKUP(B1378,A股数据库20240206!$B:$K,7,0)</f>
        <v>0</v>
      </c>
      <c r="K1378" s="104">
        <f>VLOOKUP(B1378,A股数据库20240206!$B:$K,8,0)</f>
        <v>0</v>
      </c>
      <c r="L1378" s="124">
        <f>VLOOKUP(B1378,A股数据库20240206!$B:$K,9,0)</f>
        <v>0</v>
      </c>
      <c r="M1378" s="124">
        <f>VLOOKUP(B1378,A股数据库20240206!$B:$K,10,0)</f>
        <v>0</v>
      </c>
    </row>
    <row r="1379" spans="1:13" ht="18" customHeight="1" x14ac:dyDescent="0.15">
      <c r="A1379" s="120" t="s">
        <v>11696</v>
      </c>
      <c r="B1379" s="121" t="s">
        <v>3294</v>
      </c>
      <c r="C1379" s="122">
        <v>70.17</v>
      </c>
      <c r="D1379" s="123">
        <v>79.55</v>
      </c>
      <c r="E1379" s="104" t="str">
        <f>VLOOKUP(B1379,A股数据库20240206!$B:$K,2,0)</f>
        <v>大科技</v>
      </c>
      <c r="F1379" s="104">
        <f>VLOOKUP(B1379,A股数据库20240206!$B:$K,3,0)</f>
        <v>0</v>
      </c>
      <c r="G1379" s="124">
        <f>VLOOKUP(B1379,A股数据库20240206!$B:$K,4,0)</f>
        <v>0</v>
      </c>
      <c r="H1379" s="124">
        <f>VLOOKUP(B1379,A股数据库20240206!$B:$K,5,0)</f>
        <v>0</v>
      </c>
      <c r="I1379" s="104" t="str">
        <f>VLOOKUP(B1379,A股数据库20240206!$B:$K,6,0)</f>
        <v>电子</v>
      </c>
      <c r="J1379" s="104">
        <f>VLOOKUP(B1379,A股数据库20240206!$B:$K,7,0)</f>
        <v>0</v>
      </c>
      <c r="K1379" s="104">
        <f>VLOOKUP(B1379,A股数据库20240206!$B:$K,8,0)</f>
        <v>0</v>
      </c>
      <c r="L1379" s="124">
        <f>VLOOKUP(B1379,A股数据库20240206!$B:$K,9,0)</f>
        <v>0</v>
      </c>
      <c r="M1379" s="124">
        <f>VLOOKUP(B1379,A股数据库20240206!$B:$K,10,0)</f>
        <v>0</v>
      </c>
    </row>
    <row r="1380" spans="1:13" ht="18" customHeight="1" x14ac:dyDescent="0.15">
      <c r="A1380" s="120" t="s">
        <v>11697</v>
      </c>
      <c r="B1380" s="121" t="s">
        <v>376</v>
      </c>
      <c r="C1380" s="122">
        <v>70.180000000000007</v>
      </c>
      <c r="D1380" s="123">
        <v>72.86</v>
      </c>
      <c r="E1380" s="104" t="str">
        <f>VLOOKUP(B1380,A股数据库20240206!$B:$K,2,0)</f>
        <v>大消费</v>
      </c>
      <c r="F1380" s="104">
        <f>VLOOKUP(B1380,A股数据库20240206!$B:$K,3,0)</f>
        <v>0</v>
      </c>
      <c r="G1380" s="124">
        <f>VLOOKUP(B1380,A股数据库20240206!$B:$K,4,0)</f>
        <v>0</v>
      </c>
      <c r="H1380" s="124">
        <f>VLOOKUP(B1380,A股数据库20240206!$B:$K,5,0)</f>
        <v>0</v>
      </c>
      <c r="I1380" s="104" t="str">
        <f>VLOOKUP(B1380,A股数据库20240206!$B:$K,6,0)</f>
        <v>体育产业</v>
      </c>
      <c r="J1380" s="104">
        <f>VLOOKUP(B1380,A股数据库20240206!$B:$K,7,0)</f>
        <v>0</v>
      </c>
      <c r="K1380" s="104">
        <f>VLOOKUP(B1380,A股数据库20240206!$B:$K,8,0)</f>
        <v>0</v>
      </c>
      <c r="L1380" s="124">
        <f>VLOOKUP(B1380,A股数据库20240206!$B:$K,9,0)</f>
        <v>0</v>
      </c>
      <c r="M1380" s="124">
        <f>VLOOKUP(B1380,A股数据库20240206!$B:$K,10,0)</f>
        <v>0</v>
      </c>
    </row>
    <row r="1381" spans="1:13" ht="18" customHeight="1" x14ac:dyDescent="0.15">
      <c r="A1381" s="120" t="s">
        <v>11698</v>
      </c>
      <c r="B1381" s="121" t="s">
        <v>6640</v>
      </c>
      <c r="C1381" s="122">
        <v>70.17</v>
      </c>
      <c r="D1381" s="123">
        <v>59.83</v>
      </c>
      <c r="E1381" s="104" t="str">
        <f>VLOOKUP(B1381,A股数据库20240206!$B:$K,2,0)</f>
        <v>周期</v>
      </c>
      <c r="F1381" s="104">
        <f>VLOOKUP(B1381,A股数据库20240206!$B:$K,3,0)</f>
        <v>0</v>
      </c>
      <c r="G1381" s="124" t="str">
        <f>VLOOKUP(B1381,A股数据库20240206!$B:$K,4,0)</f>
        <v>地产基建</v>
      </c>
      <c r="H1381" s="124">
        <f>VLOOKUP(B1381,A股数据库20240206!$B:$K,5,0)</f>
        <v>0</v>
      </c>
      <c r="I1381" s="104" t="str">
        <f>VLOOKUP(B1381,A股数据库20240206!$B:$K,6,0)</f>
        <v>钢铁</v>
      </c>
      <c r="J1381" s="104">
        <f>VLOOKUP(B1381,A股数据库20240206!$B:$K,7,0)</f>
        <v>0</v>
      </c>
      <c r="K1381" s="104">
        <f>VLOOKUP(B1381,A股数据库20240206!$B:$K,8,0)</f>
        <v>0</v>
      </c>
      <c r="L1381" s="124">
        <f>VLOOKUP(B1381,A股数据库20240206!$B:$K,9,0)</f>
        <v>0</v>
      </c>
      <c r="M1381" s="124">
        <f>VLOOKUP(B1381,A股数据库20240206!$B:$K,10,0)</f>
        <v>0</v>
      </c>
    </row>
    <row r="1382" spans="1:13" ht="18" customHeight="1" x14ac:dyDescent="0.15">
      <c r="A1382" s="120" t="s">
        <v>11699</v>
      </c>
      <c r="B1382" s="121" t="s">
        <v>8498</v>
      </c>
      <c r="C1382" s="122">
        <v>70.14</v>
      </c>
      <c r="D1382" s="123">
        <v>72.209999999999994</v>
      </c>
      <c r="E1382" s="104" t="str">
        <f>VLOOKUP(B1382,A股数据库20240206!$B:$K,2,0)</f>
        <v>乡村振兴</v>
      </c>
      <c r="F1382" s="104">
        <f>VLOOKUP(B1382,A股数据库20240206!$B:$K,3,0)</f>
        <v>0</v>
      </c>
      <c r="G1382" s="124">
        <f>VLOOKUP(B1382,A股数据库20240206!$B:$K,4,0)</f>
        <v>0</v>
      </c>
      <c r="H1382" s="124">
        <f>VLOOKUP(B1382,A股数据库20240206!$B:$K,5,0)</f>
        <v>0</v>
      </c>
      <c r="I1382" s="104" t="str">
        <f>VLOOKUP(B1382,A股数据库20240206!$B:$K,6,0)</f>
        <v>乡村振兴</v>
      </c>
      <c r="J1382" s="104">
        <f>VLOOKUP(B1382,A股数据库20240206!$B:$K,7,0)</f>
        <v>0</v>
      </c>
      <c r="K1382" s="104">
        <f>VLOOKUP(B1382,A股数据库20240206!$B:$K,8,0)</f>
        <v>0</v>
      </c>
      <c r="L1382" s="124">
        <f>VLOOKUP(B1382,A股数据库20240206!$B:$K,9,0)</f>
        <v>0</v>
      </c>
      <c r="M1382" s="124">
        <f>VLOOKUP(B1382,A股数据库20240206!$B:$K,10,0)</f>
        <v>0</v>
      </c>
    </row>
    <row r="1383" spans="1:13" ht="18" customHeight="1" x14ac:dyDescent="0.15">
      <c r="A1383" s="120" t="s">
        <v>11700</v>
      </c>
      <c r="B1383" s="121" t="s">
        <v>1702</v>
      </c>
      <c r="C1383" s="122">
        <v>70.12</v>
      </c>
      <c r="D1383" s="123">
        <v>80.11</v>
      </c>
      <c r="E1383" s="104" t="str">
        <f>VLOOKUP(B1383,A股数据库20240206!$B:$K,2,0)</f>
        <v>医药生物</v>
      </c>
      <c r="F1383" s="104">
        <f>VLOOKUP(B1383,A股数据库20240206!$B:$K,3,0)</f>
        <v>0</v>
      </c>
      <c r="G1383" s="124">
        <f>VLOOKUP(B1383,A股数据库20240206!$B:$K,4,0)</f>
        <v>0</v>
      </c>
      <c r="H1383" s="124">
        <f>VLOOKUP(B1383,A股数据库20240206!$B:$K,5,0)</f>
        <v>0</v>
      </c>
      <c r="I1383" s="104" t="str">
        <f>VLOOKUP(B1383,A股数据库20240206!$B:$K,6,0)</f>
        <v>医药生物</v>
      </c>
      <c r="J1383" s="104">
        <f>VLOOKUP(B1383,A股数据库20240206!$B:$K,7,0)</f>
        <v>0</v>
      </c>
      <c r="K1383" s="104">
        <f>VLOOKUP(B1383,A股数据库20240206!$B:$K,8,0)</f>
        <v>0</v>
      </c>
      <c r="L1383" s="124">
        <f>VLOOKUP(B1383,A股数据库20240206!$B:$K,9,0)</f>
        <v>0</v>
      </c>
      <c r="M1383" s="124">
        <f>VLOOKUP(B1383,A股数据库20240206!$B:$K,10,0)</f>
        <v>0</v>
      </c>
    </row>
    <row r="1384" spans="1:13" ht="18" customHeight="1" x14ac:dyDescent="0.15">
      <c r="A1384" s="120" t="s">
        <v>11701</v>
      </c>
      <c r="B1384" s="121" t="s">
        <v>7672</v>
      </c>
      <c r="C1384" s="122">
        <v>70.11</v>
      </c>
      <c r="D1384" s="123">
        <v>60.54</v>
      </c>
      <c r="E1384" s="104" t="str">
        <f>VLOOKUP(B1384,A股数据库20240206!$B:$K,2,0)</f>
        <v>大消费</v>
      </c>
      <c r="F1384" s="104">
        <f>VLOOKUP(B1384,A股数据库20240206!$B:$K,3,0)</f>
        <v>0</v>
      </c>
      <c r="G1384" s="124">
        <f>VLOOKUP(B1384,A股数据库20240206!$B:$K,4,0)</f>
        <v>0</v>
      </c>
      <c r="H1384" s="124">
        <f>VLOOKUP(B1384,A股数据库20240206!$B:$K,5,0)</f>
        <v>0</v>
      </c>
      <c r="I1384" s="104" t="str">
        <f>VLOOKUP(B1384,A股数据库20240206!$B:$K,6,0)</f>
        <v>商贸零售</v>
      </c>
      <c r="J1384" s="104">
        <f>VLOOKUP(B1384,A股数据库20240206!$B:$K,7,0)</f>
        <v>0</v>
      </c>
      <c r="K1384" s="104">
        <f>VLOOKUP(B1384,A股数据库20240206!$B:$K,8,0)</f>
        <v>0</v>
      </c>
      <c r="L1384" s="124">
        <f>VLOOKUP(B1384,A股数据库20240206!$B:$K,9,0)</f>
        <v>0</v>
      </c>
      <c r="M1384" s="124">
        <f>VLOOKUP(B1384,A股数据库20240206!$B:$K,10,0)</f>
        <v>0</v>
      </c>
    </row>
    <row r="1385" spans="1:13" ht="18" customHeight="1" x14ac:dyDescent="0.15">
      <c r="A1385" s="120" t="s">
        <v>11702</v>
      </c>
      <c r="B1385" s="121" t="s">
        <v>5956</v>
      </c>
      <c r="C1385" s="122">
        <v>70.099999999999994</v>
      </c>
      <c r="D1385" s="123">
        <v>50.59</v>
      </c>
      <c r="E1385" s="104" t="str">
        <f>VLOOKUP(B1385,A股数据库20240206!$B:$K,2,0)</f>
        <v>周期</v>
      </c>
      <c r="F1385" s="104">
        <f>VLOOKUP(B1385,A股数据库20240206!$B:$K,3,0)</f>
        <v>0</v>
      </c>
      <c r="G1385" s="124">
        <f>VLOOKUP(B1385,A股数据库20240206!$B:$K,4,0)</f>
        <v>0</v>
      </c>
      <c r="H1385" s="124">
        <f>VLOOKUP(B1385,A股数据库20240206!$B:$K,5,0)</f>
        <v>0</v>
      </c>
      <c r="I1385" s="104" t="str">
        <f>VLOOKUP(B1385,A股数据库20240206!$B:$K,6,0)</f>
        <v>煤炭</v>
      </c>
      <c r="J1385" s="104">
        <f>VLOOKUP(B1385,A股数据库20240206!$B:$K,7,0)</f>
        <v>0</v>
      </c>
      <c r="K1385" s="104">
        <f>VLOOKUP(B1385,A股数据库20240206!$B:$K,8,0)</f>
        <v>0</v>
      </c>
      <c r="L1385" s="124">
        <f>VLOOKUP(B1385,A股数据库20240206!$B:$K,9,0)</f>
        <v>0</v>
      </c>
      <c r="M1385" s="124">
        <f>VLOOKUP(B1385,A股数据库20240206!$B:$K,10,0)</f>
        <v>0</v>
      </c>
    </row>
    <row r="1386" spans="1:13" ht="18" customHeight="1" x14ac:dyDescent="0.15">
      <c r="A1386" s="120" t="s">
        <v>11703</v>
      </c>
      <c r="B1386" s="121" t="s">
        <v>1676</v>
      </c>
      <c r="C1386" s="122">
        <v>70.08</v>
      </c>
      <c r="D1386" s="123">
        <v>74.56</v>
      </c>
      <c r="E1386" s="104" t="str">
        <f>VLOOKUP(B1386,A股数据库20240206!$B:$K,2,0)</f>
        <v>大科技</v>
      </c>
      <c r="F1386" s="104">
        <f>VLOOKUP(B1386,A股数据库20240206!$B:$K,3,0)</f>
        <v>0</v>
      </c>
      <c r="G1386" s="124">
        <f>VLOOKUP(B1386,A股数据库20240206!$B:$K,4,0)</f>
        <v>0</v>
      </c>
      <c r="H1386" s="124">
        <f>VLOOKUP(B1386,A股数据库20240206!$B:$K,5,0)</f>
        <v>0</v>
      </c>
      <c r="I1386" s="104" t="str">
        <f>VLOOKUP(B1386,A股数据库20240206!$B:$K,6,0)</f>
        <v>通信</v>
      </c>
      <c r="J1386" s="104">
        <f>VLOOKUP(B1386,A股数据库20240206!$B:$K,7,0)</f>
        <v>0</v>
      </c>
      <c r="K1386" s="104">
        <f>VLOOKUP(B1386,A股数据库20240206!$B:$K,8,0)</f>
        <v>0</v>
      </c>
      <c r="L1386" s="124">
        <f>VLOOKUP(B1386,A股数据库20240206!$B:$K,9,0)</f>
        <v>0</v>
      </c>
      <c r="M1386" s="124">
        <f>VLOOKUP(B1386,A股数据库20240206!$B:$K,10,0)</f>
        <v>0</v>
      </c>
    </row>
    <row r="1387" spans="1:13" ht="18" customHeight="1" x14ac:dyDescent="0.15">
      <c r="A1387" s="120" t="s">
        <v>11704</v>
      </c>
      <c r="B1387" s="121" t="s">
        <v>1278</v>
      </c>
      <c r="C1387" s="122">
        <v>70.08</v>
      </c>
      <c r="D1387" s="123">
        <v>65.349999999999994</v>
      </c>
      <c r="E1387" s="104" t="str">
        <f>VLOOKUP(B1387,A股数据库20240206!$B:$K,2,0)</f>
        <v>周期</v>
      </c>
      <c r="F1387" s="104">
        <f>VLOOKUP(B1387,A股数据库20240206!$B:$K,3,0)</f>
        <v>0</v>
      </c>
      <c r="G1387" s="124" t="str">
        <f>VLOOKUP(B1387,A股数据库20240206!$B:$K,4,0)</f>
        <v>地产基建</v>
      </c>
      <c r="H1387" s="124">
        <f>VLOOKUP(B1387,A股数据库20240206!$B:$K,5,0)</f>
        <v>0</v>
      </c>
      <c r="I1387" s="104" t="str">
        <f>VLOOKUP(B1387,A股数据库20240206!$B:$K,6,0)</f>
        <v>钢铁</v>
      </c>
      <c r="J1387" s="104">
        <f>VLOOKUP(B1387,A股数据库20240206!$B:$K,7,0)</f>
        <v>0</v>
      </c>
      <c r="K1387" s="104">
        <f>VLOOKUP(B1387,A股数据库20240206!$B:$K,8,0)</f>
        <v>0</v>
      </c>
      <c r="L1387" s="124">
        <f>VLOOKUP(B1387,A股数据库20240206!$B:$K,9,0)</f>
        <v>0</v>
      </c>
      <c r="M1387" s="124">
        <f>VLOOKUP(B1387,A股数据库20240206!$B:$K,10,0)</f>
        <v>0</v>
      </c>
    </row>
    <row r="1388" spans="1:13" ht="18" customHeight="1" x14ac:dyDescent="0.15">
      <c r="A1388" s="120" t="s">
        <v>11705</v>
      </c>
      <c r="B1388" s="121" t="s">
        <v>8350</v>
      </c>
      <c r="C1388" s="122">
        <v>70.06</v>
      </c>
      <c r="D1388" s="123">
        <v>66.52</v>
      </c>
      <c r="E1388" s="104" t="str">
        <f>VLOOKUP(B1388,A股数据库20240206!$B:$K,2,0)</f>
        <v>公用事业</v>
      </c>
      <c r="F1388" s="104">
        <f>VLOOKUP(B1388,A股数据库20240206!$B:$K,3,0)</f>
        <v>0</v>
      </c>
      <c r="G1388" s="124" t="str">
        <f>VLOOKUP(B1388,A股数据库20240206!$B:$K,4,0)</f>
        <v>周期</v>
      </c>
      <c r="H1388" s="124">
        <f>VLOOKUP(B1388,A股数据库20240206!$B:$K,5,0)</f>
        <v>0</v>
      </c>
      <c r="I1388" s="104" t="str">
        <f>VLOOKUP(B1388,A股数据库20240206!$B:$K,6,0)</f>
        <v>油气</v>
      </c>
      <c r="J1388" s="104">
        <f>VLOOKUP(B1388,A股数据库20240206!$B:$K,7,0)</f>
        <v>0</v>
      </c>
      <c r="K1388" s="104">
        <f>VLOOKUP(B1388,A股数据库20240206!$B:$K,8,0)</f>
        <v>0</v>
      </c>
      <c r="L1388" s="124">
        <f>VLOOKUP(B1388,A股数据库20240206!$B:$K,9,0)</f>
        <v>0</v>
      </c>
      <c r="M1388" s="124">
        <f>VLOOKUP(B1388,A股数据库20240206!$B:$K,10,0)</f>
        <v>0</v>
      </c>
    </row>
    <row r="1389" spans="1:13" ht="18" customHeight="1" x14ac:dyDescent="0.15">
      <c r="A1389" s="120" t="s">
        <v>11706</v>
      </c>
      <c r="B1389" s="121" t="s">
        <v>8596</v>
      </c>
      <c r="C1389" s="122">
        <v>70.05</v>
      </c>
      <c r="D1389" s="123">
        <v>63.81</v>
      </c>
      <c r="E1389" s="104" t="str">
        <f>VLOOKUP(B1389,A股数据库20240206!$B:$K,2,0)</f>
        <v>新能源</v>
      </c>
      <c r="F1389" s="104">
        <f>VLOOKUP(B1389,A股数据库20240206!$B:$K,3,0)</f>
        <v>0</v>
      </c>
      <c r="G1389" s="124" t="str">
        <f>VLOOKUP(B1389,A股数据库20240206!$B:$K,4,0)</f>
        <v>公用事业</v>
      </c>
      <c r="H1389" s="124">
        <f>VLOOKUP(B1389,A股数据库20240206!$B:$K,5,0)</f>
        <v>0</v>
      </c>
      <c r="I1389" s="104" t="str">
        <f>VLOOKUP(B1389,A股数据库20240206!$B:$K,6,0)</f>
        <v>风电</v>
      </c>
      <c r="J1389" s="104">
        <f>VLOOKUP(B1389,A股数据库20240206!$B:$K,7,0)</f>
        <v>0</v>
      </c>
      <c r="K1389" s="104">
        <f>VLOOKUP(B1389,A股数据库20240206!$B:$K,8,0)</f>
        <v>0</v>
      </c>
      <c r="L1389" s="124">
        <f>VLOOKUP(B1389,A股数据库20240206!$B:$K,9,0)</f>
        <v>0</v>
      </c>
      <c r="M1389" s="124">
        <f>VLOOKUP(B1389,A股数据库20240206!$B:$K,10,0)</f>
        <v>0</v>
      </c>
    </row>
    <row r="1390" spans="1:13" ht="18" customHeight="1" x14ac:dyDescent="0.15">
      <c r="A1390" s="120" t="s">
        <v>11707</v>
      </c>
      <c r="B1390" s="121" t="s">
        <v>764</v>
      </c>
      <c r="C1390" s="122">
        <v>70.05</v>
      </c>
      <c r="D1390" s="123">
        <v>47.97</v>
      </c>
      <c r="E1390" s="104" t="str">
        <f>VLOOKUP(B1390,A股数据库20240206!$B:$K,2,0)</f>
        <v>地产基建</v>
      </c>
      <c r="F1390" s="104">
        <f>VLOOKUP(B1390,A股数据库20240206!$B:$K,3,0)</f>
        <v>0</v>
      </c>
      <c r="G1390" s="124">
        <f>VLOOKUP(B1390,A股数据库20240206!$B:$K,4,0)</f>
        <v>0</v>
      </c>
      <c r="H1390" s="124">
        <f>VLOOKUP(B1390,A股数据库20240206!$B:$K,5,0)</f>
        <v>0</v>
      </c>
      <c r="I1390" s="104" t="str">
        <f>VLOOKUP(B1390,A股数据库20240206!$B:$K,6,0)</f>
        <v>房地产</v>
      </c>
      <c r="J1390" s="104">
        <f>VLOOKUP(B1390,A股数据库20240206!$B:$K,7,0)</f>
        <v>0</v>
      </c>
      <c r="K1390" s="104">
        <f>VLOOKUP(B1390,A股数据库20240206!$B:$K,8,0)</f>
        <v>0</v>
      </c>
      <c r="L1390" s="124">
        <f>VLOOKUP(B1390,A股数据库20240206!$B:$K,9,0)</f>
        <v>0</v>
      </c>
      <c r="M1390" s="124">
        <f>VLOOKUP(B1390,A股数据库20240206!$B:$K,10,0)</f>
        <v>0</v>
      </c>
    </row>
    <row r="1391" spans="1:13" ht="18" customHeight="1" x14ac:dyDescent="0.15">
      <c r="A1391" s="120" t="s">
        <v>11708</v>
      </c>
      <c r="B1391" s="121" t="s">
        <v>6548</v>
      </c>
      <c r="C1391" s="122">
        <v>70.040000000000006</v>
      </c>
      <c r="D1391" s="123">
        <v>47.25</v>
      </c>
      <c r="E1391" s="104" t="str">
        <f>VLOOKUP(B1391,A股数据库20240206!$B:$K,2,0)</f>
        <v>地产基建</v>
      </c>
      <c r="F1391" s="104">
        <f>VLOOKUP(B1391,A股数据库20240206!$B:$K,3,0)</f>
        <v>0</v>
      </c>
      <c r="G1391" s="124">
        <f>VLOOKUP(B1391,A股数据库20240206!$B:$K,4,0)</f>
        <v>0</v>
      </c>
      <c r="H1391" s="124">
        <f>VLOOKUP(B1391,A股数据库20240206!$B:$K,5,0)</f>
        <v>0</v>
      </c>
      <c r="I1391" s="104" t="str">
        <f>VLOOKUP(B1391,A股数据库20240206!$B:$K,6,0)</f>
        <v>基建</v>
      </c>
      <c r="J1391" s="104">
        <f>VLOOKUP(B1391,A股数据库20240206!$B:$K,7,0)</f>
        <v>0</v>
      </c>
      <c r="K1391" s="104">
        <f>VLOOKUP(B1391,A股数据库20240206!$B:$K,8,0)</f>
        <v>0</v>
      </c>
      <c r="L1391" s="124">
        <f>VLOOKUP(B1391,A股数据库20240206!$B:$K,9,0)</f>
        <v>0</v>
      </c>
      <c r="M1391" s="124">
        <f>VLOOKUP(B1391,A股数据库20240206!$B:$K,10,0)</f>
        <v>0</v>
      </c>
    </row>
    <row r="1392" spans="1:13" ht="18" customHeight="1" x14ac:dyDescent="0.15">
      <c r="A1392" s="120" t="s">
        <v>11709</v>
      </c>
      <c r="B1392" s="121" t="s">
        <v>2238</v>
      </c>
      <c r="C1392" s="122">
        <v>70.03</v>
      </c>
      <c r="D1392" s="123">
        <v>42.62</v>
      </c>
      <c r="E1392" s="104" t="str">
        <f>VLOOKUP(B1392,A股数据库20240206!$B:$K,2,0)</f>
        <v>大消费</v>
      </c>
      <c r="F1392" s="104" t="str">
        <f>VLOOKUP(B1392,A股数据库20240206!$B:$K,3,0)</f>
        <v>地产基建</v>
      </c>
      <c r="G1392" s="124">
        <f>VLOOKUP(B1392,A股数据库20240206!$B:$K,4,0)</f>
        <v>0</v>
      </c>
      <c r="H1392" s="124">
        <f>VLOOKUP(B1392,A股数据库20240206!$B:$K,5,0)</f>
        <v>0</v>
      </c>
      <c r="I1392" s="104">
        <f>VLOOKUP(B1392,A股数据库20240206!$B:$K,6,0)</f>
        <v>0</v>
      </c>
      <c r="J1392" s="104" t="str">
        <f>VLOOKUP(B1392,A股数据库20240206!$B:$K,7,0)</f>
        <v>房地产</v>
      </c>
      <c r="K1392" s="104" t="str">
        <f>VLOOKUP(B1392,A股数据库20240206!$B:$K,8,0)</f>
        <v>食品饮料</v>
      </c>
      <c r="L1392" s="124">
        <f>VLOOKUP(B1392,A股数据库20240206!$B:$K,9,0)</f>
        <v>0</v>
      </c>
      <c r="M1392" s="124">
        <f>VLOOKUP(B1392,A股数据库20240206!$B:$K,10,0)</f>
        <v>0</v>
      </c>
    </row>
    <row r="1393" spans="1:13" ht="18" customHeight="1" x14ac:dyDescent="0.15">
      <c r="A1393" s="120" t="s">
        <v>11710</v>
      </c>
      <c r="B1393" s="121" t="s">
        <v>4754</v>
      </c>
      <c r="C1393" s="122">
        <v>70.010000000000005</v>
      </c>
      <c r="D1393" s="123">
        <v>82.79</v>
      </c>
      <c r="E1393" s="104" t="str">
        <f>VLOOKUP(B1393,A股数据库20240206!$B:$K,2,0)</f>
        <v>大科技</v>
      </c>
      <c r="F1393" s="104" t="str">
        <f>VLOOKUP(B1393,A股数据库20240206!$B:$K,3,0)</f>
        <v>大消费</v>
      </c>
      <c r="G1393" s="124">
        <f>VLOOKUP(B1393,A股数据库20240206!$B:$K,4,0)</f>
        <v>0</v>
      </c>
      <c r="H1393" s="124">
        <f>VLOOKUP(B1393,A股数据库20240206!$B:$K,5,0)</f>
        <v>0</v>
      </c>
      <c r="I1393" s="104" t="str">
        <f>VLOOKUP(B1393,A股数据库20240206!$B:$K,6,0)</f>
        <v>电子</v>
      </c>
      <c r="J1393" s="104" t="str">
        <f>VLOOKUP(B1393,A股数据库20240206!$B:$K,7,0)</f>
        <v>电商</v>
      </c>
      <c r="K1393" s="104">
        <f>VLOOKUP(B1393,A股数据库20240206!$B:$K,8,0)</f>
        <v>0</v>
      </c>
      <c r="L1393" s="124">
        <f>VLOOKUP(B1393,A股数据库20240206!$B:$K,9,0)</f>
        <v>0</v>
      </c>
      <c r="M1393" s="124">
        <f>VLOOKUP(B1393,A股数据库20240206!$B:$K,10,0)</f>
        <v>0</v>
      </c>
    </row>
    <row r="1394" spans="1:13" ht="18" customHeight="1" x14ac:dyDescent="0.15">
      <c r="A1394" s="120" t="s">
        <v>11711</v>
      </c>
      <c r="B1394" s="121" t="s">
        <v>4184</v>
      </c>
      <c r="C1394" s="122">
        <v>69.95</v>
      </c>
      <c r="D1394" s="123">
        <v>75.05</v>
      </c>
      <c r="E1394" s="104" t="str">
        <f>VLOOKUP(B1394,A股数据库20240206!$B:$K,2,0)</f>
        <v>大科技</v>
      </c>
      <c r="F1394" s="104">
        <f>VLOOKUP(B1394,A股数据库20240206!$B:$K,3,0)</f>
        <v>0</v>
      </c>
      <c r="G1394" s="124">
        <f>VLOOKUP(B1394,A股数据库20240206!$B:$K,4,0)</f>
        <v>0</v>
      </c>
      <c r="H1394" s="124">
        <f>VLOOKUP(B1394,A股数据库20240206!$B:$K,5,0)</f>
        <v>0</v>
      </c>
      <c r="I1394" s="104" t="str">
        <f>VLOOKUP(B1394,A股数据库20240206!$B:$K,6,0)</f>
        <v>通信</v>
      </c>
      <c r="J1394" s="104">
        <f>VLOOKUP(B1394,A股数据库20240206!$B:$K,7,0)</f>
        <v>0</v>
      </c>
      <c r="K1394" s="104">
        <f>VLOOKUP(B1394,A股数据库20240206!$B:$K,8,0)</f>
        <v>0</v>
      </c>
      <c r="L1394" s="124">
        <f>VLOOKUP(B1394,A股数据库20240206!$B:$K,9,0)</f>
        <v>0</v>
      </c>
      <c r="M1394" s="124">
        <f>VLOOKUP(B1394,A股数据库20240206!$B:$K,10,0)</f>
        <v>0</v>
      </c>
    </row>
    <row r="1395" spans="1:13" ht="18" customHeight="1" x14ac:dyDescent="0.15">
      <c r="A1395" s="120" t="s">
        <v>11712</v>
      </c>
      <c r="B1395" s="121" t="s">
        <v>8730</v>
      </c>
      <c r="C1395" s="122">
        <v>69.94</v>
      </c>
      <c r="D1395" s="123">
        <v>37.9</v>
      </c>
      <c r="E1395" s="104" t="str">
        <f>VLOOKUP(B1395,A股数据库20240206!$B:$K,2,0)</f>
        <v>大科技</v>
      </c>
      <c r="F1395" s="104">
        <f>VLOOKUP(B1395,A股数据库20240206!$B:$K,3,0)</f>
        <v>0</v>
      </c>
      <c r="G1395" s="124">
        <f>VLOOKUP(B1395,A股数据库20240206!$B:$K,4,0)</f>
        <v>0</v>
      </c>
      <c r="H1395" s="124">
        <f>VLOOKUP(B1395,A股数据库20240206!$B:$K,5,0)</f>
        <v>0</v>
      </c>
      <c r="I1395" s="104" t="str">
        <f>VLOOKUP(B1395,A股数据库20240206!$B:$K,6,0)</f>
        <v>传媒</v>
      </c>
      <c r="J1395" s="104">
        <f>VLOOKUP(B1395,A股数据库20240206!$B:$K,7,0)</f>
        <v>0</v>
      </c>
      <c r="K1395" s="104">
        <f>VLOOKUP(B1395,A股数据库20240206!$B:$K,8,0)</f>
        <v>0</v>
      </c>
      <c r="L1395" s="124">
        <f>VLOOKUP(B1395,A股数据库20240206!$B:$K,9,0)</f>
        <v>0</v>
      </c>
      <c r="M1395" s="124">
        <f>VLOOKUP(B1395,A股数据库20240206!$B:$K,10,0)</f>
        <v>0</v>
      </c>
    </row>
    <row r="1396" spans="1:13" ht="18" customHeight="1" x14ac:dyDescent="0.15">
      <c r="A1396" s="120" t="s">
        <v>11713</v>
      </c>
      <c r="B1396" s="121" t="s">
        <v>6958</v>
      </c>
      <c r="C1396" s="122">
        <v>69.930000000000007</v>
      </c>
      <c r="D1396" s="123">
        <v>59.56</v>
      </c>
      <c r="E1396" s="104" t="str">
        <f>VLOOKUP(B1396,A股数据库20240206!$B:$K,2,0)</f>
        <v>大消费</v>
      </c>
      <c r="F1396" s="104">
        <f>VLOOKUP(B1396,A股数据库20240206!$B:$K,3,0)</f>
        <v>0</v>
      </c>
      <c r="G1396" s="124">
        <f>VLOOKUP(B1396,A股数据库20240206!$B:$K,4,0)</f>
        <v>0</v>
      </c>
      <c r="H1396" s="124">
        <f>VLOOKUP(B1396,A股数据库20240206!$B:$K,5,0)</f>
        <v>0</v>
      </c>
      <c r="I1396" s="104" t="str">
        <f>VLOOKUP(B1396,A股数据库20240206!$B:$K,6,0)</f>
        <v>假期经济</v>
      </c>
      <c r="J1396" s="104">
        <f>VLOOKUP(B1396,A股数据库20240206!$B:$K,7,0)</f>
        <v>0</v>
      </c>
      <c r="K1396" s="104">
        <f>VLOOKUP(B1396,A股数据库20240206!$B:$K,8,0)</f>
        <v>0</v>
      </c>
      <c r="L1396" s="124">
        <f>VLOOKUP(B1396,A股数据库20240206!$B:$K,9,0)</f>
        <v>0</v>
      </c>
      <c r="M1396" s="124">
        <f>VLOOKUP(B1396,A股数据库20240206!$B:$K,10,0)</f>
        <v>0</v>
      </c>
    </row>
    <row r="1397" spans="1:13" ht="18" customHeight="1" x14ac:dyDescent="0.15">
      <c r="A1397" s="120" t="s">
        <v>11714</v>
      </c>
      <c r="B1397" s="121" t="s">
        <v>644</v>
      </c>
      <c r="C1397" s="122">
        <v>69.92</v>
      </c>
      <c r="D1397" s="123">
        <v>54.98</v>
      </c>
      <c r="E1397" s="104" t="str">
        <f>VLOOKUP(B1397,A股数据库20240206!$B:$K,2,0)</f>
        <v>公用事业</v>
      </c>
      <c r="F1397" s="104">
        <f>VLOOKUP(B1397,A股数据库20240206!$B:$K,3,0)</f>
        <v>0</v>
      </c>
      <c r="G1397" s="124">
        <f>VLOOKUP(B1397,A股数据库20240206!$B:$K,4,0)</f>
        <v>0</v>
      </c>
      <c r="H1397" s="124">
        <f>VLOOKUP(B1397,A股数据库20240206!$B:$K,5,0)</f>
        <v>0</v>
      </c>
      <c r="I1397" s="104" t="str">
        <f>VLOOKUP(B1397,A股数据库20240206!$B:$K,6,0)</f>
        <v>电力</v>
      </c>
      <c r="J1397" s="104">
        <f>VLOOKUP(B1397,A股数据库20240206!$B:$K,7,0)</f>
        <v>0</v>
      </c>
      <c r="K1397" s="104">
        <f>VLOOKUP(B1397,A股数据库20240206!$B:$K,8,0)</f>
        <v>0</v>
      </c>
      <c r="L1397" s="124">
        <f>VLOOKUP(B1397,A股数据库20240206!$B:$K,9,0)</f>
        <v>0</v>
      </c>
      <c r="M1397" s="124">
        <f>VLOOKUP(B1397,A股数据库20240206!$B:$K,10,0)</f>
        <v>0</v>
      </c>
    </row>
    <row r="1398" spans="1:13" ht="18" customHeight="1" x14ac:dyDescent="0.15">
      <c r="A1398" s="120" t="s">
        <v>11715</v>
      </c>
      <c r="B1398" s="121" t="s">
        <v>492</v>
      </c>
      <c r="C1398" s="122">
        <v>69.91</v>
      </c>
      <c r="D1398" s="123">
        <v>69.2</v>
      </c>
      <c r="E1398" s="104" t="str">
        <f>VLOOKUP(B1398,A股数据库20240206!$B:$K,2,0)</f>
        <v>医药生物</v>
      </c>
      <c r="F1398" s="104">
        <f>VLOOKUP(B1398,A股数据库20240206!$B:$K,3,0)</f>
        <v>0</v>
      </c>
      <c r="G1398" s="124">
        <f>VLOOKUP(B1398,A股数据库20240206!$B:$K,4,0)</f>
        <v>0</v>
      </c>
      <c r="H1398" s="124">
        <f>VLOOKUP(B1398,A股数据库20240206!$B:$K,5,0)</f>
        <v>0</v>
      </c>
      <c r="I1398" s="104" t="str">
        <f>VLOOKUP(B1398,A股数据库20240206!$B:$K,6,0)</f>
        <v>医药生物</v>
      </c>
      <c r="J1398" s="104">
        <f>VLOOKUP(B1398,A股数据库20240206!$B:$K,7,0)</f>
        <v>0</v>
      </c>
      <c r="K1398" s="104">
        <f>VLOOKUP(B1398,A股数据库20240206!$B:$K,8,0)</f>
        <v>0</v>
      </c>
      <c r="L1398" s="124">
        <f>VLOOKUP(B1398,A股数据库20240206!$B:$K,9,0)</f>
        <v>0</v>
      </c>
      <c r="M1398" s="124">
        <f>VLOOKUP(B1398,A股数据库20240206!$B:$K,10,0)</f>
        <v>0</v>
      </c>
    </row>
    <row r="1399" spans="1:13" ht="18" customHeight="1" x14ac:dyDescent="0.15">
      <c r="A1399" s="120" t="s">
        <v>11716</v>
      </c>
      <c r="B1399" s="121" t="s">
        <v>6202</v>
      </c>
      <c r="C1399" s="122">
        <v>69.91</v>
      </c>
      <c r="D1399" s="123">
        <v>18.739999999999998</v>
      </c>
      <c r="E1399" s="104" t="str">
        <f>VLOOKUP(B1399,A股数据库20240206!$B:$K,2,0)</f>
        <v>运输业</v>
      </c>
      <c r="F1399" s="104">
        <f>VLOOKUP(B1399,A股数据库20240206!$B:$K,3,0)</f>
        <v>0</v>
      </c>
      <c r="G1399" s="124">
        <f>VLOOKUP(B1399,A股数据库20240206!$B:$K,4,0)</f>
        <v>0</v>
      </c>
      <c r="H1399" s="124">
        <f>VLOOKUP(B1399,A股数据库20240206!$B:$K,5,0)</f>
        <v>0</v>
      </c>
      <c r="I1399" s="104" t="str">
        <f>VLOOKUP(B1399,A股数据库20240206!$B:$K,6,0)</f>
        <v>运输业</v>
      </c>
      <c r="J1399" s="104">
        <f>VLOOKUP(B1399,A股数据库20240206!$B:$K,7,0)</f>
        <v>0</v>
      </c>
      <c r="K1399" s="104">
        <f>VLOOKUP(B1399,A股数据库20240206!$B:$K,8,0)</f>
        <v>0</v>
      </c>
      <c r="L1399" s="124">
        <f>VLOOKUP(B1399,A股数据库20240206!$B:$K,9,0)</f>
        <v>0</v>
      </c>
      <c r="M1399" s="124">
        <f>VLOOKUP(B1399,A股数据库20240206!$B:$K,10,0)</f>
        <v>0</v>
      </c>
    </row>
    <row r="1400" spans="1:13" ht="18" customHeight="1" x14ac:dyDescent="0.15">
      <c r="A1400" s="120" t="s">
        <v>11717</v>
      </c>
      <c r="B1400" s="121" t="s">
        <v>5036</v>
      </c>
      <c r="C1400" s="122">
        <v>69.89</v>
      </c>
      <c r="D1400" s="123">
        <v>78.11</v>
      </c>
      <c r="E1400" s="104" t="str">
        <f>VLOOKUP(B1400,A股数据库20240206!$B:$K,2,0)</f>
        <v>医药生物</v>
      </c>
      <c r="F1400" s="104">
        <f>VLOOKUP(B1400,A股数据库20240206!$B:$K,3,0)</f>
        <v>0</v>
      </c>
      <c r="G1400" s="124">
        <f>VLOOKUP(B1400,A股数据库20240206!$B:$K,4,0)</f>
        <v>0</v>
      </c>
      <c r="H1400" s="124">
        <f>VLOOKUP(B1400,A股数据库20240206!$B:$K,5,0)</f>
        <v>0</v>
      </c>
      <c r="I1400" s="104" t="str">
        <f>VLOOKUP(B1400,A股数据库20240206!$B:$K,6,0)</f>
        <v>医药生物</v>
      </c>
      <c r="J1400" s="104">
        <f>VLOOKUP(B1400,A股数据库20240206!$B:$K,7,0)</f>
        <v>0</v>
      </c>
      <c r="K1400" s="104">
        <f>VLOOKUP(B1400,A股数据库20240206!$B:$K,8,0)</f>
        <v>0</v>
      </c>
      <c r="L1400" s="124">
        <f>VLOOKUP(B1400,A股数据库20240206!$B:$K,9,0)</f>
        <v>0</v>
      </c>
      <c r="M1400" s="124">
        <f>VLOOKUP(B1400,A股数据库20240206!$B:$K,10,0)</f>
        <v>0</v>
      </c>
    </row>
    <row r="1401" spans="1:13" ht="18" customHeight="1" x14ac:dyDescent="0.15">
      <c r="A1401" s="120" t="s">
        <v>11718</v>
      </c>
      <c r="B1401" s="121" t="s">
        <v>6554</v>
      </c>
      <c r="C1401" s="122">
        <v>69.88</v>
      </c>
      <c r="D1401" s="123">
        <v>68.069999999999993</v>
      </c>
      <c r="E1401" s="104" t="str">
        <f>VLOOKUP(B1401,A股数据库20240206!$B:$K,2,0)</f>
        <v>周期</v>
      </c>
      <c r="F1401" s="104">
        <f>VLOOKUP(B1401,A股数据库20240206!$B:$K,3,0)</f>
        <v>0</v>
      </c>
      <c r="G1401" s="124">
        <f>VLOOKUP(B1401,A股数据库20240206!$B:$K,4,0)</f>
        <v>0</v>
      </c>
      <c r="H1401" s="124">
        <f>VLOOKUP(B1401,A股数据库20240206!$B:$K,5,0)</f>
        <v>0</v>
      </c>
      <c r="I1401" s="104" t="str">
        <f>VLOOKUP(B1401,A股数据库20240206!$B:$K,6,0)</f>
        <v>化工</v>
      </c>
      <c r="J1401" s="104">
        <f>VLOOKUP(B1401,A股数据库20240206!$B:$K,7,0)</f>
        <v>0</v>
      </c>
      <c r="K1401" s="104">
        <f>VLOOKUP(B1401,A股数据库20240206!$B:$K,8,0)</f>
        <v>0</v>
      </c>
      <c r="L1401" s="124">
        <f>VLOOKUP(B1401,A股数据库20240206!$B:$K,9,0)</f>
        <v>0</v>
      </c>
      <c r="M1401" s="124">
        <f>VLOOKUP(B1401,A股数据库20240206!$B:$K,10,0)</f>
        <v>0</v>
      </c>
    </row>
    <row r="1402" spans="1:13" ht="18" customHeight="1" x14ac:dyDescent="0.15">
      <c r="A1402" s="120" t="s">
        <v>11719</v>
      </c>
      <c r="B1402" s="121" t="s">
        <v>7382</v>
      </c>
      <c r="C1402" s="122">
        <v>69.88</v>
      </c>
      <c r="D1402" s="123">
        <v>71.790000000000006</v>
      </c>
      <c r="E1402" s="104" t="str">
        <f>VLOOKUP(B1402,A股数据库20240206!$B:$K,2,0)</f>
        <v>周期</v>
      </c>
      <c r="F1402" s="104">
        <f>VLOOKUP(B1402,A股数据库20240206!$B:$K,3,0)</f>
        <v>0</v>
      </c>
      <c r="G1402" s="124">
        <f>VLOOKUP(B1402,A股数据库20240206!$B:$K,4,0)</f>
        <v>0</v>
      </c>
      <c r="H1402" s="124">
        <f>VLOOKUP(B1402,A股数据库20240206!$B:$K,5,0)</f>
        <v>0</v>
      </c>
      <c r="I1402" s="104" t="str">
        <f>VLOOKUP(B1402,A股数据库20240206!$B:$K,6,0)</f>
        <v>有色金属</v>
      </c>
      <c r="J1402" s="104">
        <f>VLOOKUP(B1402,A股数据库20240206!$B:$K,7,0)</f>
        <v>0</v>
      </c>
      <c r="K1402" s="104">
        <f>VLOOKUP(B1402,A股数据库20240206!$B:$K,8,0)</f>
        <v>0</v>
      </c>
      <c r="L1402" s="124">
        <f>VLOOKUP(B1402,A股数据库20240206!$B:$K,9,0)</f>
        <v>0</v>
      </c>
      <c r="M1402" s="124">
        <f>VLOOKUP(B1402,A股数据库20240206!$B:$K,10,0)</f>
        <v>0</v>
      </c>
    </row>
    <row r="1403" spans="1:13" ht="18" customHeight="1" x14ac:dyDescent="0.15">
      <c r="A1403" s="120" t="s">
        <v>11720</v>
      </c>
      <c r="B1403" s="121" t="s">
        <v>828</v>
      </c>
      <c r="C1403" s="122">
        <v>69.86</v>
      </c>
      <c r="D1403" s="123">
        <v>62.58</v>
      </c>
      <c r="E1403" s="104" t="str">
        <f>VLOOKUP(B1403,A股数据库20240206!$B:$K,2,0)</f>
        <v>乡村振兴</v>
      </c>
      <c r="F1403" s="104" t="str">
        <f>VLOOKUP(B1403,A股数据库20240206!$B:$K,3,0)</f>
        <v>大消费</v>
      </c>
      <c r="G1403" s="124">
        <f>VLOOKUP(B1403,A股数据库20240206!$B:$K,4,0)</f>
        <v>0</v>
      </c>
      <c r="H1403" s="124">
        <f>VLOOKUP(B1403,A股数据库20240206!$B:$K,5,0)</f>
        <v>0</v>
      </c>
      <c r="I1403" s="104" t="str">
        <f>VLOOKUP(B1403,A股数据库20240206!$B:$K,6,0)</f>
        <v>乡村振兴</v>
      </c>
      <c r="J1403" s="104" t="str">
        <f>VLOOKUP(B1403,A股数据库20240206!$B:$K,7,0)</f>
        <v>食品饮料</v>
      </c>
      <c r="K1403" s="104">
        <f>VLOOKUP(B1403,A股数据库20240206!$B:$K,8,0)</f>
        <v>0</v>
      </c>
      <c r="L1403" s="124">
        <f>VLOOKUP(B1403,A股数据库20240206!$B:$K,9,0)</f>
        <v>0</v>
      </c>
      <c r="M1403" s="124">
        <f>VLOOKUP(B1403,A股数据库20240206!$B:$K,10,0)</f>
        <v>0</v>
      </c>
    </row>
    <row r="1404" spans="1:13" ht="18" customHeight="1" x14ac:dyDescent="0.15">
      <c r="A1404" s="120" t="s">
        <v>11721</v>
      </c>
      <c r="B1404" s="121" t="s">
        <v>2780</v>
      </c>
      <c r="C1404" s="122">
        <v>69.849999999999994</v>
      </c>
      <c r="D1404" s="123">
        <v>85.49</v>
      </c>
      <c r="E1404" s="104" t="str">
        <f>VLOOKUP(B1404,A股数据库20240206!$B:$K,2,0)</f>
        <v>新能源</v>
      </c>
      <c r="F1404" s="104">
        <f>VLOOKUP(B1404,A股数据库20240206!$B:$K,3,0)</f>
        <v>0</v>
      </c>
      <c r="G1404" s="124" t="str">
        <f>VLOOKUP(B1404,A股数据库20240206!$B:$K,4,0)</f>
        <v>乡村振兴</v>
      </c>
      <c r="H1404" s="124" t="str">
        <f>VLOOKUP(B1404,A股数据库20240206!$B:$K,5,0)</f>
        <v>医药生物</v>
      </c>
      <c r="I1404" s="104" t="str">
        <f>VLOOKUP(B1404,A股数据库20240206!$B:$K,6,0)</f>
        <v>光伏</v>
      </c>
      <c r="J1404" s="104">
        <f>VLOOKUP(B1404,A股数据库20240206!$B:$K,7,0)</f>
        <v>0</v>
      </c>
      <c r="K1404" s="104">
        <f>VLOOKUP(B1404,A股数据库20240206!$B:$K,8,0)</f>
        <v>0</v>
      </c>
      <c r="L1404" s="124" t="str">
        <f>VLOOKUP(B1404,A股数据库20240206!$B:$K,9,0)</f>
        <v>乡村振兴</v>
      </c>
      <c r="M1404" s="124" t="str">
        <f>VLOOKUP(B1404,A股数据库20240206!$B:$K,10,0)</f>
        <v>医药生物</v>
      </c>
    </row>
    <row r="1405" spans="1:13" ht="18" customHeight="1" x14ac:dyDescent="0.15">
      <c r="A1405" s="120" t="s">
        <v>11722</v>
      </c>
      <c r="B1405" s="121" t="s">
        <v>6516</v>
      </c>
      <c r="C1405" s="122">
        <v>69.84</v>
      </c>
      <c r="D1405" s="123">
        <v>56.74</v>
      </c>
      <c r="E1405" s="104" t="str">
        <f>VLOOKUP(B1405,A股数据库20240206!$B:$K,2,0)</f>
        <v>地产基建</v>
      </c>
      <c r="F1405" s="104">
        <f>VLOOKUP(B1405,A股数据库20240206!$B:$K,3,0)</f>
        <v>0</v>
      </c>
      <c r="G1405" s="124">
        <f>VLOOKUP(B1405,A股数据库20240206!$B:$K,4,0)</f>
        <v>0</v>
      </c>
      <c r="H1405" s="124">
        <f>VLOOKUP(B1405,A股数据库20240206!$B:$K,5,0)</f>
        <v>0</v>
      </c>
      <c r="I1405" s="104" t="str">
        <f>VLOOKUP(B1405,A股数据库20240206!$B:$K,6,0)</f>
        <v>基建</v>
      </c>
      <c r="J1405" s="104">
        <f>VLOOKUP(B1405,A股数据库20240206!$B:$K,7,0)</f>
        <v>0</v>
      </c>
      <c r="K1405" s="104">
        <f>VLOOKUP(B1405,A股数据库20240206!$B:$K,8,0)</f>
        <v>0</v>
      </c>
      <c r="L1405" s="124">
        <f>VLOOKUP(B1405,A股数据库20240206!$B:$K,9,0)</f>
        <v>0</v>
      </c>
      <c r="M1405" s="124">
        <f>VLOOKUP(B1405,A股数据库20240206!$B:$K,10,0)</f>
        <v>0</v>
      </c>
    </row>
    <row r="1406" spans="1:13" ht="18" customHeight="1" x14ac:dyDescent="0.15">
      <c r="A1406" s="120" t="s">
        <v>11723</v>
      </c>
      <c r="B1406" s="121" t="s">
        <v>7108</v>
      </c>
      <c r="C1406" s="122">
        <v>69.8</v>
      </c>
      <c r="D1406" s="123">
        <v>73.37</v>
      </c>
      <c r="E1406" s="104" t="str">
        <f>VLOOKUP(B1406,A股数据库20240206!$B:$K,2,0)</f>
        <v>大消费</v>
      </c>
      <c r="F1406" s="104" t="str">
        <f>VLOOKUP(B1406,A股数据库20240206!$B:$K,3,0)</f>
        <v>大科技</v>
      </c>
      <c r="G1406" s="124">
        <f>VLOOKUP(B1406,A股数据库20240206!$B:$K,4,0)</f>
        <v>0</v>
      </c>
      <c r="H1406" s="124">
        <f>VLOOKUP(B1406,A股数据库20240206!$B:$K,5,0)</f>
        <v>0</v>
      </c>
      <c r="I1406" s="104" t="str">
        <f>VLOOKUP(B1406,A股数据库20240206!$B:$K,6,0)</f>
        <v>家电</v>
      </c>
      <c r="J1406" s="104" t="str">
        <f>VLOOKUP(B1406,A股数据库20240206!$B:$K,7,0)</f>
        <v>计算机</v>
      </c>
      <c r="K1406" s="104">
        <f>VLOOKUP(B1406,A股数据库20240206!$B:$K,8,0)</f>
        <v>0</v>
      </c>
      <c r="L1406" s="124">
        <f>VLOOKUP(B1406,A股数据库20240206!$B:$K,9,0)</f>
        <v>0</v>
      </c>
      <c r="M1406" s="124">
        <f>VLOOKUP(B1406,A股数据库20240206!$B:$K,10,0)</f>
        <v>0</v>
      </c>
    </row>
    <row r="1407" spans="1:13" ht="18" customHeight="1" x14ac:dyDescent="0.15">
      <c r="A1407" s="120" t="s">
        <v>11724</v>
      </c>
      <c r="B1407" s="121" t="s">
        <v>9056</v>
      </c>
      <c r="C1407" s="122">
        <v>69.77</v>
      </c>
      <c r="D1407" s="123">
        <v>76.099999999999994</v>
      </c>
      <c r="E1407" s="104" t="str">
        <f>VLOOKUP(B1407,A股数据库20240206!$B:$K,2,0)</f>
        <v>新能源</v>
      </c>
      <c r="F1407" s="104">
        <f>VLOOKUP(B1407,A股数据库20240206!$B:$K,3,0)</f>
        <v>0</v>
      </c>
      <c r="G1407" s="124">
        <f>VLOOKUP(B1407,A股数据库20240206!$B:$K,4,0)</f>
        <v>0</v>
      </c>
      <c r="H1407" s="124">
        <f>VLOOKUP(B1407,A股数据库20240206!$B:$K,5,0)</f>
        <v>0</v>
      </c>
      <c r="I1407" s="104" t="str">
        <f>VLOOKUP(B1407,A股数据库20240206!$B:$K,6,0)</f>
        <v>电网</v>
      </c>
      <c r="J1407" s="104" t="str">
        <f>VLOOKUP(B1407,A股数据库20240206!$B:$K,7,0)</f>
        <v>风电</v>
      </c>
      <c r="K1407" s="104">
        <f>VLOOKUP(B1407,A股数据库20240206!$B:$K,8,0)</f>
        <v>0</v>
      </c>
      <c r="L1407" s="124" t="str">
        <f>VLOOKUP(B1407,A股数据库20240206!$B:$K,9,0)</f>
        <v>充换电</v>
      </c>
      <c r="M1407" s="124">
        <f>VLOOKUP(B1407,A股数据库20240206!$B:$K,10,0)</f>
        <v>0</v>
      </c>
    </row>
    <row r="1408" spans="1:13" ht="18" customHeight="1" x14ac:dyDescent="0.15">
      <c r="A1408" s="120" t="s">
        <v>11725</v>
      </c>
      <c r="B1408" s="121" t="s">
        <v>5614</v>
      </c>
      <c r="C1408" s="122">
        <v>69.77</v>
      </c>
      <c r="D1408" s="123">
        <v>91.22</v>
      </c>
      <c r="E1408" s="104" t="str">
        <f>VLOOKUP(B1408,A股数据库20240206!$B:$K,2,0)</f>
        <v>大消费</v>
      </c>
      <c r="F1408" s="104">
        <f>VLOOKUP(B1408,A股数据库20240206!$B:$K,3,0)</f>
        <v>0</v>
      </c>
      <c r="G1408" s="124">
        <f>VLOOKUP(B1408,A股数据库20240206!$B:$K,4,0)</f>
        <v>0</v>
      </c>
      <c r="H1408" s="124">
        <f>VLOOKUP(B1408,A股数据库20240206!$B:$K,5,0)</f>
        <v>0</v>
      </c>
      <c r="I1408" s="104" t="str">
        <f>VLOOKUP(B1408,A股数据库20240206!$B:$K,6,0)</f>
        <v>家电</v>
      </c>
      <c r="J1408" s="104">
        <f>VLOOKUP(B1408,A股数据库20240206!$B:$K,7,0)</f>
        <v>0</v>
      </c>
      <c r="K1408" s="104">
        <f>VLOOKUP(B1408,A股数据库20240206!$B:$K,8,0)</f>
        <v>0</v>
      </c>
      <c r="L1408" s="124">
        <f>VLOOKUP(B1408,A股数据库20240206!$B:$K,9,0)</f>
        <v>0</v>
      </c>
      <c r="M1408" s="124">
        <f>VLOOKUP(B1408,A股数据库20240206!$B:$K,10,0)</f>
        <v>0</v>
      </c>
    </row>
    <row r="1409" spans="1:13" ht="18" customHeight="1" x14ac:dyDescent="0.15">
      <c r="A1409" s="120" t="s">
        <v>11726</v>
      </c>
      <c r="B1409" s="121" t="s">
        <v>4702</v>
      </c>
      <c r="C1409" s="122">
        <v>69.760000000000005</v>
      </c>
      <c r="D1409" s="123">
        <v>69.989999999999995</v>
      </c>
      <c r="E1409" s="104" t="str">
        <f>VLOOKUP(B1409,A股数据库20240206!$B:$K,2,0)</f>
        <v>大消费</v>
      </c>
      <c r="F1409" s="104">
        <f>VLOOKUP(B1409,A股数据库20240206!$B:$K,3,0)</f>
        <v>0</v>
      </c>
      <c r="G1409" s="124">
        <f>VLOOKUP(B1409,A股数据库20240206!$B:$K,4,0)</f>
        <v>0</v>
      </c>
      <c r="H1409" s="124">
        <f>VLOOKUP(B1409,A股数据库20240206!$B:$K,5,0)</f>
        <v>0</v>
      </c>
      <c r="I1409" s="104" t="str">
        <f>VLOOKUP(B1409,A股数据库20240206!$B:$K,6,0)</f>
        <v>纺织服饰</v>
      </c>
      <c r="J1409" s="104">
        <f>VLOOKUP(B1409,A股数据库20240206!$B:$K,7,0)</f>
        <v>0</v>
      </c>
      <c r="K1409" s="104">
        <f>VLOOKUP(B1409,A股数据库20240206!$B:$K,8,0)</f>
        <v>0</v>
      </c>
      <c r="L1409" s="124">
        <f>VLOOKUP(B1409,A股数据库20240206!$B:$K,9,0)</f>
        <v>0</v>
      </c>
      <c r="M1409" s="124">
        <f>VLOOKUP(B1409,A股数据库20240206!$B:$K,10,0)</f>
        <v>0</v>
      </c>
    </row>
    <row r="1410" spans="1:13" ht="18" customHeight="1" x14ac:dyDescent="0.15">
      <c r="A1410" s="120" t="s">
        <v>11727</v>
      </c>
      <c r="B1410" s="121" t="s">
        <v>8818</v>
      </c>
      <c r="C1410" s="122">
        <v>69.73</v>
      </c>
      <c r="D1410" s="123">
        <v>48.93</v>
      </c>
      <c r="E1410" s="104" t="str">
        <f>VLOOKUP(B1410,A股数据库20240206!$B:$K,2,0)</f>
        <v>公用事业</v>
      </c>
      <c r="F1410" s="104">
        <f>VLOOKUP(B1410,A股数据库20240206!$B:$K,3,0)</f>
        <v>0</v>
      </c>
      <c r="G1410" s="124">
        <f>VLOOKUP(B1410,A股数据库20240206!$B:$K,4,0)</f>
        <v>0</v>
      </c>
      <c r="H1410" s="124">
        <f>VLOOKUP(B1410,A股数据库20240206!$B:$K,5,0)</f>
        <v>0</v>
      </c>
      <c r="I1410" s="104" t="str">
        <f>VLOOKUP(B1410,A股数据库20240206!$B:$K,6,0)</f>
        <v>节能环保</v>
      </c>
      <c r="J1410" s="104">
        <f>VLOOKUP(B1410,A股数据库20240206!$B:$K,7,0)</f>
        <v>0</v>
      </c>
      <c r="K1410" s="104">
        <f>VLOOKUP(B1410,A股数据库20240206!$B:$K,8,0)</f>
        <v>0</v>
      </c>
      <c r="L1410" s="124">
        <f>VLOOKUP(B1410,A股数据库20240206!$B:$K,9,0)</f>
        <v>0</v>
      </c>
      <c r="M1410" s="124">
        <f>VLOOKUP(B1410,A股数据库20240206!$B:$K,10,0)</f>
        <v>0</v>
      </c>
    </row>
    <row r="1411" spans="1:13" ht="18" customHeight="1" x14ac:dyDescent="0.15">
      <c r="A1411" s="120" t="s">
        <v>11728</v>
      </c>
      <c r="B1411" s="121" t="s">
        <v>2828</v>
      </c>
      <c r="C1411" s="122">
        <v>69.709999999999994</v>
      </c>
      <c r="D1411" s="123">
        <v>36.26</v>
      </c>
      <c r="E1411" s="104" t="str">
        <f>VLOOKUP(B1411,A股数据库20240206!$B:$K,2,0)</f>
        <v>公用事业</v>
      </c>
      <c r="F1411" s="104">
        <f>VLOOKUP(B1411,A股数据库20240206!$B:$K,3,0)</f>
        <v>0</v>
      </c>
      <c r="G1411" s="124">
        <f>VLOOKUP(B1411,A股数据库20240206!$B:$K,4,0)</f>
        <v>0</v>
      </c>
      <c r="H1411" s="124">
        <f>VLOOKUP(B1411,A股数据库20240206!$B:$K,5,0)</f>
        <v>0</v>
      </c>
      <c r="I1411" s="104" t="str">
        <f>VLOOKUP(B1411,A股数据库20240206!$B:$K,6,0)</f>
        <v>电力</v>
      </c>
      <c r="J1411" s="104">
        <f>VLOOKUP(B1411,A股数据库20240206!$B:$K,7,0)</f>
        <v>0</v>
      </c>
      <c r="K1411" s="104">
        <f>VLOOKUP(B1411,A股数据库20240206!$B:$K,8,0)</f>
        <v>0</v>
      </c>
      <c r="L1411" s="124">
        <f>VLOOKUP(B1411,A股数据库20240206!$B:$K,9,0)</f>
        <v>0</v>
      </c>
      <c r="M1411" s="124">
        <f>VLOOKUP(B1411,A股数据库20240206!$B:$K,10,0)</f>
        <v>0</v>
      </c>
    </row>
    <row r="1412" spans="1:13" ht="18" customHeight="1" x14ac:dyDescent="0.15">
      <c r="A1412" s="120" t="s">
        <v>11729</v>
      </c>
      <c r="B1412" s="121" t="s">
        <v>314</v>
      </c>
      <c r="C1412" s="122">
        <v>69.7</v>
      </c>
      <c r="D1412" s="123">
        <v>57.77</v>
      </c>
      <c r="E1412" s="104" t="str">
        <f>VLOOKUP(B1412,A股数据库20240206!$B:$K,2,0)</f>
        <v>运输业</v>
      </c>
      <c r="F1412" s="104">
        <f>VLOOKUP(B1412,A股数据库20240206!$B:$K,3,0)</f>
        <v>0</v>
      </c>
      <c r="G1412" s="124">
        <f>VLOOKUP(B1412,A股数据库20240206!$B:$K,4,0)</f>
        <v>0</v>
      </c>
      <c r="H1412" s="124">
        <f>VLOOKUP(B1412,A股数据库20240206!$B:$K,5,0)</f>
        <v>0</v>
      </c>
      <c r="I1412" s="104" t="str">
        <f>VLOOKUP(B1412,A股数据库20240206!$B:$K,6,0)</f>
        <v>运输业</v>
      </c>
      <c r="J1412" s="104">
        <f>VLOOKUP(B1412,A股数据库20240206!$B:$K,7,0)</f>
        <v>0</v>
      </c>
      <c r="K1412" s="104">
        <f>VLOOKUP(B1412,A股数据库20240206!$B:$K,8,0)</f>
        <v>0</v>
      </c>
      <c r="L1412" s="124">
        <f>VLOOKUP(B1412,A股数据库20240206!$B:$K,9,0)</f>
        <v>0</v>
      </c>
      <c r="M1412" s="124">
        <f>VLOOKUP(B1412,A股数据库20240206!$B:$K,10,0)</f>
        <v>0</v>
      </c>
    </row>
    <row r="1413" spans="1:13" ht="18" customHeight="1" x14ac:dyDescent="0.15">
      <c r="A1413" s="120" t="s">
        <v>11730</v>
      </c>
      <c r="B1413" s="121" t="s">
        <v>6336</v>
      </c>
      <c r="C1413" s="122">
        <v>69.69</v>
      </c>
      <c r="D1413" s="123">
        <v>58.17</v>
      </c>
      <c r="E1413" s="104" t="str">
        <f>VLOOKUP(B1413,A股数据库20240206!$B:$K,2,0)</f>
        <v>周期</v>
      </c>
      <c r="F1413" s="104">
        <f>VLOOKUP(B1413,A股数据库20240206!$B:$K,3,0)</f>
        <v>0</v>
      </c>
      <c r="G1413" s="124">
        <f>VLOOKUP(B1413,A股数据库20240206!$B:$K,4,0)</f>
        <v>0</v>
      </c>
      <c r="H1413" s="124">
        <f>VLOOKUP(B1413,A股数据库20240206!$B:$K,5,0)</f>
        <v>0</v>
      </c>
      <c r="I1413" s="104" t="str">
        <f>VLOOKUP(B1413,A股数据库20240206!$B:$K,6,0)</f>
        <v>有色金属</v>
      </c>
      <c r="J1413" s="104">
        <f>VLOOKUP(B1413,A股数据库20240206!$B:$K,7,0)</f>
        <v>0</v>
      </c>
      <c r="K1413" s="104">
        <f>VLOOKUP(B1413,A股数据库20240206!$B:$K,8,0)</f>
        <v>0</v>
      </c>
      <c r="L1413" s="124">
        <f>VLOOKUP(B1413,A股数据库20240206!$B:$K,9,0)</f>
        <v>0</v>
      </c>
      <c r="M1413" s="124">
        <f>VLOOKUP(B1413,A股数据库20240206!$B:$K,10,0)</f>
        <v>0</v>
      </c>
    </row>
    <row r="1414" spans="1:13" ht="18" customHeight="1" x14ac:dyDescent="0.15">
      <c r="A1414" s="120" t="s">
        <v>11731</v>
      </c>
      <c r="B1414" s="121" t="s">
        <v>6228</v>
      </c>
      <c r="C1414" s="122">
        <v>69.69</v>
      </c>
      <c r="D1414" s="123">
        <v>62.38</v>
      </c>
      <c r="E1414" s="104" t="str">
        <f>VLOOKUP(B1414,A股数据库20240206!$B:$K,2,0)</f>
        <v>地产基建</v>
      </c>
      <c r="F1414" s="104" t="str">
        <f>VLOOKUP(B1414,A股数据库20240206!$B:$K,3,0)</f>
        <v>新能源</v>
      </c>
      <c r="G1414" s="124">
        <f>VLOOKUP(B1414,A股数据库20240206!$B:$K,4,0)</f>
        <v>0</v>
      </c>
      <c r="H1414" s="124">
        <f>VLOOKUP(B1414,A股数据库20240206!$B:$K,5,0)</f>
        <v>0</v>
      </c>
      <c r="I1414" s="104" t="str">
        <f>VLOOKUP(B1414,A股数据库20240206!$B:$K,6,0)</f>
        <v>基建</v>
      </c>
      <c r="J1414" s="104" t="str">
        <f>VLOOKUP(B1414,A股数据库20240206!$B:$K,7,0)</f>
        <v>光伏</v>
      </c>
      <c r="K1414" s="104" t="str">
        <f>VLOOKUP(B1414,A股数据库20240206!$B:$K,8,0)</f>
        <v>化工</v>
      </c>
      <c r="L1414" s="124">
        <f>VLOOKUP(B1414,A股数据库20240206!$B:$K,9,0)</f>
        <v>0</v>
      </c>
      <c r="M1414" s="124">
        <f>VLOOKUP(B1414,A股数据库20240206!$B:$K,10,0)</f>
        <v>0</v>
      </c>
    </row>
    <row r="1415" spans="1:13" ht="18" customHeight="1" x14ac:dyDescent="0.15">
      <c r="A1415" s="120" t="s">
        <v>11732</v>
      </c>
      <c r="B1415" s="121" t="s">
        <v>7880</v>
      </c>
      <c r="C1415" s="122">
        <v>69.680000000000007</v>
      </c>
      <c r="D1415" s="123">
        <v>53.55</v>
      </c>
      <c r="E1415" s="104" t="str">
        <f>VLOOKUP(B1415,A股数据库20240206!$B:$K,2,0)</f>
        <v>其他</v>
      </c>
      <c r="F1415" s="104">
        <f>VLOOKUP(B1415,A股数据库20240206!$B:$K,3,0)</f>
        <v>0</v>
      </c>
      <c r="G1415" s="124">
        <f>VLOOKUP(B1415,A股数据库20240206!$B:$K,4,0)</f>
        <v>0</v>
      </c>
      <c r="H1415" s="124">
        <f>VLOOKUP(B1415,A股数据库20240206!$B:$K,5,0)</f>
        <v>0</v>
      </c>
      <c r="I1415" s="104" t="str">
        <f>VLOOKUP(B1415,A股数据库20240206!$B:$K,6,0)</f>
        <v>其他</v>
      </c>
      <c r="J1415" s="104">
        <f>VLOOKUP(B1415,A股数据库20240206!$B:$K,7,0)</f>
        <v>0</v>
      </c>
      <c r="K1415" s="104">
        <f>VLOOKUP(B1415,A股数据库20240206!$B:$K,8,0)</f>
        <v>0</v>
      </c>
      <c r="L1415" s="124">
        <f>VLOOKUP(B1415,A股数据库20240206!$B:$K,9,0)</f>
        <v>0</v>
      </c>
      <c r="M1415" s="124">
        <f>VLOOKUP(B1415,A股数据库20240206!$B:$K,10,0)</f>
        <v>0</v>
      </c>
    </row>
    <row r="1416" spans="1:13" ht="18" customHeight="1" x14ac:dyDescent="0.15">
      <c r="A1416" s="120" t="s">
        <v>11733</v>
      </c>
      <c r="B1416" s="121" t="s">
        <v>7152</v>
      </c>
      <c r="C1416" s="122">
        <v>69.680000000000007</v>
      </c>
      <c r="D1416" s="123">
        <v>64.31</v>
      </c>
      <c r="E1416" s="104" t="str">
        <f>VLOOKUP(B1416,A股数据库20240206!$B:$K,2,0)</f>
        <v>大消费</v>
      </c>
      <c r="F1416" s="104" t="str">
        <f>VLOOKUP(B1416,A股数据库20240206!$B:$K,3,0)</f>
        <v>医药生物</v>
      </c>
      <c r="G1416" s="124">
        <f>VLOOKUP(B1416,A股数据库20240206!$B:$K,4,0)</f>
        <v>0</v>
      </c>
      <c r="H1416" s="124">
        <f>VLOOKUP(B1416,A股数据库20240206!$B:$K,5,0)</f>
        <v>0</v>
      </c>
      <c r="I1416" s="104" t="str">
        <f>VLOOKUP(B1416,A股数据库20240206!$B:$K,6,0)</f>
        <v>食品饮料</v>
      </c>
      <c r="J1416" s="104" t="str">
        <f>VLOOKUP(B1416,A股数据库20240206!$B:$K,7,0)</f>
        <v>医药生物</v>
      </c>
      <c r="K1416" s="104">
        <f>VLOOKUP(B1416,A股数据库20240206!$B:$K,8,0)</f>
        <v>0</v>
      </c>
      <c r="L1416" s="124">
        <f>VLOOKUP(B1416,A股数据库20240206!$B:$K,9,0)</f>
        <v>0</v>
      </c>
      <c r="M1416" s="124">
        <f>VLOOKUP(B1416,A股数据库20240206!$B:$K,10,0)</f>
        <v>0</v>
      </c>
    </row>
    <row r="1417" spans="1:13" ht="18" customHeight="1" x14ac:dyDescent="0.15">
      <c r="A1417" s="120" t="s">
        <v>11734</v>
      </c>
      <c r="B1417" s="121" t="s">
        <v>7294</v>
      </c>
      <c r="C1417" s="122">
        <v>69.680000000000007</v>
      </c>
      <c r="D1417" s="123">
        <v>58.47</v>
      </c>
      <c r="E1417" s="104" t="str">
        <f>VLOOKUP(B1417,A股数据库20240206!$B:$K,2,0)</f>
        <v>大消费</v>
      </c>
      <c r="F1417" s="104" t="str">
        <f>VLOOKUP(B1417,A股数据库20240206!$B:$K,3,0)</f>
        <v>运输业</v>
      </c>
      <c r="G1417" s="124">
        <f>VLOOKUP(B1417,A股数据库20240206!$B:$K,4,0)</f>
        <v>0</v>
      </c>
      <c r="H1417" s="124">
        <f>VLOOKUP(B1417,A股数据库20240206!$B:$K,5,0)</f>
        <v>0</v>
      </c>
      <c r="I1417" s="104">
        <f>VLOOKUP(B1417,A股数据库20240206!$B:$K,6,0)</f>
        <v>0</v>
      </c>
      <c r="J1417" s="104" t="str">
        <f>VLOOKUP(B1417,A股数据库20240206!$B:$K,7,0)</f>
        <v>运输业</v>
      </c>
      <c r="K1417" s="104">
        <f>VLOOKUP(B1417,A股数据库20240206!$B:$K,8,0)</f>
        <v>0</v>
      </c>
      <c r="L1417" s="124">
        <f>VLOOKUP(B1417,A股数据库20240206!$B:$K,9,0)</f>
        <v>0</v>
      </c>
      <c r="M1417" s="124">
        <f>VLOOKUP(B1417,A股数据库20240206!$B:$K,10,0)</f>
        <v>0</v>
      </c>
    </row>
    <row r="1418" spans="1:13" ht="18" customHeight="1" x14ac:dyDescent="0.15">
      <c r="A1418" s="120" t="s">
        <v>11735</v>
      </c>
      <c r="B1418" s="121" t="s">
        <v>4296</v>
      </c>
      <c r="C1418" s="122">
        <v>69.650000000000006</v>
      </c>
      <c r="D1418" s="123">
        <v>84.4</v>
      </c>
      <c r="E1418" s="104" t="str">
        <f>VLOOKUP(B1418,A股数据库20240206!$B:$K,2,0)</f>
        <v>大科技</v>
      </c>
      <c r="F1418" s="104" t="str">
        <f>VLOOKUP(B1418,A股数据库20240206!$B:$K,3,0)</f>
        <v>军工</v>
      </c>
      <c r="G1418" s="124">
        <f>VLOOKUP(B1418,A股数据库20240206!$B:$K,4,0)</f>
        <v>0</v>
      </c>
      <c r="H1418" s="124">
        <f>VLOOKUP(B1418,A股数据库20240206!$B:$K,5,0)</f>
        <v>0</v>
      </c>
      <c r="I1418" s="104" t="str">
        <f>VLOOKUP(B1418,A股数据库20240206!$B:$K,6,0)</f>
        <v>通信</v>
      </c>
      <c r="J1418" s="104" t="str">
        <f>VLOOKUP(B1418,A股数据库20240206!$B:$K,7,0)</f>
        <v>军工</v>
      </c>
      <c r="K1418" s="104">
        <f>VLOOKUP(B1418,A股数据库20240206!$B:$K,8,0)</f>
        <v>0</v>
      </c>
      <c r="L1418" s="124">
        <f>VLOOKUP(B1418,A股数据库20240206!$B:$K,9,0)</f>
        <v>0</v>
      </c>
      <c r="M1418" s="124">
        <f>VLOOKUP(B1418,A股数据库20240206!$B:$K,10,0)</f>
        <v>0</v>
      </c>
    </row>
    <row r="1419" spans="1:13" ht="18" customHeight="1" x14ac:dyDescent="0.15">
      <c r="A1419" s="120" t="s">
        <v>11736</v>
      </c>
      <c r="B1419" s="121" t="s">
        <v>3644</v>
      </c>
      <c r="C1419" s="122">
        <v>69.64</v>
      </c>
      <c r="D1419" s="123">
        <v>50.62</v>
      </c>
      <c r="E1419" s="104" t="str">
        <f>VLOOKUP(B1419,A股数据库20240206!$B:$K,2,0)</f>
        <v>地产基建</v>
      </c>
      <c r="F1419" s="104" t="str">
        <f>VLOOKUP(B1419,A股数据库20240206!$B:$K,3,0)</f>
        <v>新能源</v>
      </c>
      <c r="G1419" s="124">
        <f>VLOOKUP(B1419,A股数据库20240206!$B:$K,4,0)</f>
        <v>0</v>
      </c>
      <c r="H1419" s="124">
        <f>VLOOKUP(B1419,A股数据库20240206!$B:$K,5,0)</f>
        <v>0</v>
      </c>
      <c r="I1419" s="104" t="str">
        <f>VLOOKUP(B1419,A股数据库20240206!$B:$K,6,0)</f>
        <v>基建</v>
      </c>
      <c r="J1419" s="104" t="str">
        <f>VLOOKUP(B1419,A股数据库20240206!$B:$K,7,0)</f>
        <v>储能</v>
      </c>
      <c r="K1419" s="104">
        <f>VLOOKUP(B1419,A股数据库20240206!$B:$K,8,0)</f>
        <v>0</v>
      </c>
      <c r="L1419" s="124">
        <f>VLOOKUP(B1419,A股数据库20240206!$B:$K,9,0)</f>
        <v>0</v>
      </c>
      <c r="M1419" s="124">
        <f>VLOOKUP(B1419,A股数据库20240206!$B:$K,10,0)</f>
        <v>0</v>
      </c>
    </row>
    <row r="1420" spans="1:13" ht="18" customHeight="1" x14ac:dyDescent="0.15">
      <c r="A1420" s="120" t="s">
        <v>11737</v>
      </c>
      <c r="B1420" s="121" t="s">
        <v>6974</v>
      </c>
      <c r="C1420" s="122">
        <v>69.64</v>
      </c>
      <c r="D1420" s="123">
        <v>67.510000000000005</v>
      </c>
      <c r="E1420" s="104" t="str">
        <f>VLOOKUP(B1420,A股数据库20240206!$B:$K,2,0)</f>
        <v>医药生物</v>
      </c>
      <c r="F1420" s="104">
        <f>VLOOKUP(B1420,A股数据库20240206!$B:$K,3,0)</f>
        <v>0</v>
      </c>
      <c r="G1420" s="124">
        <f>VLOOKUP(B1420,A股数据库20240206!$B:$K,4,0)</f>
        <v>0</v>
      </c>
      <c r="H1420" s="124">
        <f>VLOOKUP(B1420,A股数据库20240206!$B:$K,5,0)</f>
        <v>0</v>
      </c>
      <c r="I1420" s="104" t="str">
        <f>VLOOKUP(B1420,A股数据库20240206!$B:$K,6,0)</f>
        <v>医药生物</v>
      </c>
      <c r="J1420" s="104">
        <f>VLOOKUP(B1420,A股数据库20240206!$B:$K,7,0)</f>
        <v>0</v>
      </c>
      <c r="K1420" s="104">
        <f>VLOOKUP(B1420,A股数据库20240206!$B:$K,8,0)</f>
        <v>0</v>
      </c>
      <c r="L1420" s="124">
        <f>VLOOKUP(B1420,A股数据库20240206!$B:$K,9,0)</f>
        <v>0</v>
      </c>
      <c r="M1420" s="124">
        <f>VLOOKUP(B1420,A股数据库20240206!$B:$K,10,0)</f>
        <v>0</v>
      </c>
    </row>
    <row r="1421" spans="1:13" ht="18" customHeight="1" x14ac:dyDescent="0.15">
      <c r="A1421" s="120" t="s">
        <v>11738</v>
      </c>
      <c r="B1421" s="121" t="s">
        <v>1780</v>
      </c>
      <c r="C1421" s="122">
        <v>69.59</v>
      </c>
      <c r="D1421" s="123">
        <v>34.67</v>
      </c>
      <c r="E1421" s="104" t="str">
        <f>VLOOKUP(B1421,A股数据库20240206!$B:$K,2,0)</f>
        <v>地产基建</v>
      </c>
      <c r="F1421" s="104" t="str">
        <f>VLOOKUP(B1421,A股数据库20240206!$B:$K,3,0)</f>
        <v>新能源</v>
      </c>
      <c r="G1421" s="124">
        <f>VLOOKUP(B1421,A股数据库20240206!$B:$K,4,0)</f>
        <v>0</v>
      </c>
      <c r="H1421" s="124">
        <f>VLOOKUP(B1421,A股数据库20240206!$B:$K,5,0)</f>
        <v>0</v>
      </c>
      <c r="I1421" s="104" t="str">
        <f>VLOOKUP(B1421,A股数据库20240206!$B:$K,6,0)</f>
        <v>基建</v>
      </c>
      <c r="J1421" s="104" t="str">
        <f>VLOOKUP(B1421,A股数据库20240206!$B:$K,7,0)</f>
        <v>光伏</v>
      </c>
      <c r="K1421" s="104">
        <f>VLOOKUP(B1421,A股数据库20240206!$B:$K,8,0)</f>
        <v>0</v>
      </c>
      <c r="L1421" s="124">
        <f>VLOOKUP(B1421,A股数据库20240206!$B:$K,9,0)</f>
        <v>0</v>
      </c>
      <c r="M1421" s="124">
        <f>VLOOKUP(B1421,A股数据库20240206!$B:$K,10,0)</f>
        <v>0</v>
      </c>
    </row>
    <row r="1422" spans="1:13" ht="18" customHeight="1" x14ac:dyDescent="0.15">
      <c r="A1422" s="120" t="s">
        <v>11739</v>
      </c>
      <c r="B1422" s="121" t="s">
        <v>1526</v>
      </c>
      <c r="C1422" s="122">
        <v>69.489999999999995</v>
      </c>
      <c r="D1422" s="123">
        <v>72.45</v>
      </c>
      <c r="E1422" s="104" t="str">
        <f>VLOOKUP(B1422,A股数据库20240206!$B:$K,2,0)</f>
        <v>周期</v>
      </c>
      <c r="F1422" s="104" t="str">
        <f>VLOOKUP(B1422,A股数据库20240206!$B:$K,3,0)</f>
        <v>新能源</v>
      </c>
      <c r="G1422" s="124">
        <f>VLOOKUP(B1422,A股数据库20240206!$B:$K,4,0)</f>
        <v>0</v>
      </c>
      <c r="H1422" s="124">
        <f>VLOOKUP(B1422,A股数据库20240206!$B:$K,5,0)</f>
        <v>0</v>
      </c>
      <c r="I1422" s="104" t="str">
        <f>VLOOKUP(B1422,A股数据库20240206!$B:$K,6,0)</f>
        <v>有色金属</v>
      </c>
      <c r="J1422" s="104">
        <f>VLOOKUP(B1422,A股数据库20240206!$B:$K,7,0)</f>
        <v>0</v>
      </c>
      <c r="K1422" s="104">
        <f>VLOOKUP(B1422,A股数据库20240206!$B:$K,8,0)</f>
        <v>0</v>
      </c>
      <c r="L1422" s="124">
        <f>VLOOKUP(B1422,A股数据库20240206!$B:$K,9,0)</f>
        <v>0</v>
      </c>
      <c r="M1422" s="124">
        <f>VLOOKUP(B1422,A股数据库20240206!$B:$K,10,0)</f>
        <v>0</v>
      </c>
    </row>
    <row r="1423" spans="1:13" ht="18" customHeight="1" x14ac:dyDescent="0.15">
      <c r="A1423" s="120" t="s">
        <v>11740</v>
      </c>
      <c r="B1423" s="121" t="s">
        <v>7834</v>
      </c>
      <c r="C1423" s="122">
        <v>69.48</v>
      </c>
      <c r="D1423" s="123">
        <v>61.97</v>
      </c>
      <c r="E1423" s="104" t="str">
        <f>VLOOKUP(B1423,A股数据库20240206!$B:$K,2,0)</f>
        <v>新能源</v>
      </c>
      <c r="F1423" s="104">
        <f>VLOOKUP(B1423,A股数据库20240206!$B:$K,3,0)</f>
        <v>0</v>
      </c>
      <c r="G1423" s="124">
        <f>VLOOKUP(B1423,A股数据库20240206!$B:$K,4,0)</f>
        <v>0</v>
      </c>
      <c r="H1423" s="124">
        <f>VLOOKUP(B1423,A股数据库20240206!$B:$K,5,0)</f>
        <v>0</v>
      </c>
      <c r="I1423" s="104" t="str">
        <f>VLOOKUP(B1423,A股数据库20240206!$B:$K,6,0)</f>
        <v>电池</v>
      </c>
      <c r="J1423" s="104">
        <f>VLOOKUP(B1423,A股数据库20240206!$B:$K,7,0)</f>
        <v>0</v>
      </c>
      <c r="K1423" s="104">
        <f>VLOOKUP(B1423,A股数据库20240206!$B:$K,8,0)</f>
        <v>0</v>
      </c>
      <c r="L1423" s="124">
        <f>VLOOKUP(B1423,A股数据库20240206!$B:$K,9,0)</f>
        <v>0</v>
      </c>
      <c r="M1423" s="124">
        <f>VLOOKUP(B1423,A股数据库20240206!$B:$K,10,0)</f>
        <v>0</v>
      </c>
    </row>
    <row r="1424" spans="1:13" ht="18" customHeight="1" x14ac:dyDescent="0.15">
      <c r="A1424" s="120" t="s">
        <v>11741</v>
      </c>
      <c r="B1424" s="121" t="s">
        <v>8034</v>
      </c>
      <c r="C1424" s="122">
        <v>69.47</v>
      </c>
      <c r="D1424" s="123">
        <v>54.23</v>
      </c>
      <c r="E1424" s="104" t="str">
        <f>VLOOKUP(B1424,A股数据库20240206!$B:$K,2,0)</f>
        <v>大科技</v>
      </c>
      <c r="F1424" s="104">
        <f>VLOOKUP(B1424,A股数据库20240206!$B:$K,3,0)</f>
        <v>0</v>
      </c>
      <c r="G1424" s="124">
        <f>VLOOKUP(B1424,A股数据库20240206!$B:$K,4,0)</f>
        <v>0</v>
      </c>
      <c r="H1424" s="124">
        <f>VLOOKUP(B1424,A股数据库20240206!$B:$K,5,0)</f>
        <v>0</v>
      </c>
      <c r="I1424" s="104" t="str">
        <f>VLOOKUP(B1424,A股数据库20240206!$B:$K,6,0)</f>
        <v>电子</v>
      </c>
      <c r="J1424" s="104">
        <f>VLOOKUP(B1424,A股数据库20240206!$B:$K,7,0)</f>
        <v>0</v>
      </c>
      <c r="K1424" s="104">
        <f>VLOOKUP(B1424,A股数据库20240206!$B:$K,8,0)</f>
        <v>0</v>
      </c>
      <c r="L1424" s="124">
        <f>VLOOKUP(B1424,A股数据库20240206!$B:$K,9,0)</f>
        <v>0</v>
      </c>
      <c r="M1424" s="124">
        <f>VLOOKUP(B1424,A股数据库20240206!$B:$K,10,0)</f>
        <v>0</v>
      </c>
    </row>
    <row r="1425" spans="1:13" ht="18" customHeight="1" x14ac:dyDescent="0.15">
      <c r="A1425" s="120" t="s">
        <v>11742</v>
      </c>
      <c r="B1425" s="121" t="s">
        <v>9284</v>
      </c>
      <c r="C1425" s="122">
        <v>69.45</v>
      </c>
      <c r="D1425" s="123">
        <v>81.33</v>
      </c>
      <c r="E1425" s="104" t="str">
        <f>VLOOKUP(B1425,A股数据库20240206!$B:$K,2,0)</f>
        <v>医药生物</v>
      </c>
      <c r="F1425" s="104">
        <f>VLOOKUP(B1425,A股数据库20240206!$B:$K,3,0)</f>
        <v>0</v>
      </c>
      <c r="G1425" s="124">
        <f>VLOOKUP(B1425,A股数据库20240206!$B:$K,4,0)</f>
        <v>0</v>
      </c>
      <c r="H1425" s="124">
        <f>VLOOKUP(B1425,A股数据库20240206!$B:$K,5,0)</f>
        <v>0</v>
      </c>
      <c r="I1425" s="104" t="str">
        <f>VLOOKUP(B1425,A股数据库20240206!$B:$K,6,0)</f>
        <v>医药生物</v>
      </c>
      <c r="J1425" s="104">
        <f>VLOOKUP(B1425,A股数据库20240206!$B:$K,7,0)</f>
        <v>0</v>
      </c>
      <c r="K1425" s="104">
        <f>VLOOKUP(B1425,A股数据库20240206!$B:$K,8,0)</f>
        <v>0</v>
      </c>
      <c r="L1425" s="124">
        <f>VLOOKUP(B1425,A股数据库20240206!$B:$K,9,0)</f>
        <v>0</v>
      </c>
      <c r="M1425" s="124">
        <f>VLOOKUP(B1425,A股数据库20240206!$B:$K,10,0)</f>
        <v>0</v>
      </c>
    </row>
    <row r="1426" spans="1:13" ht="18" customHeight="1" x14ac:dyDescent="0.15">
      <c r="A1426" s="120" t="s">
        <v>11743</v>
      </c>
      <c r="B1426" s="121" t="s">
        <v>7018</v>
      </c>
      <c r="C1426" s="122">
        <v>69.400000000000006</v>
      </c>
      <c r="D1426" s="123">
        <v>60.19</v>
      </c>
      <c r="E1426" s="104" t="str">
        <f>VLOOKUP(B1426,A股数据库20240206!$B:$K,2,0)</f>
        <v>大消费</v>
      </c>
      <c r="F1426" s="104">
        <f>VLOOKUP(B1426,A股数据库20240206!$B:$K,3,0)</f>
        <v>0</v>
      </c>
      <c r="G1426" s="124">
        <f>VLOOKUP(B1426,A股数据库20240206!$B:$K,4,0)</f>
        <v>0</v>
      </c>
      <c r="H1426" s="124">
        <f>VLOOKUP(B1426,A股数据库20240206!$B:$K,5,0)</f>
        <v>0</v>
      </c>
      <c r="I1426" s="104" t="str">
        <f>VLOOKUP(B1426,A股数据库20240206!$B:$K,6,0)</f>
        <v>商贸零售</v>
      </c>
      <c r="J1426" s="104">
        <f>VLOOKUP(B1426,A股数据库20240206!$B:$K,7,0)</f>
        <v>0</v>
      </c>
      <c r="K1426" s="104">
        <f>VLOOKUP(B1426,A股数据库20240206!$B:$K,8,0)</f>
        <v>0</v>
      </c>
      <c r="L1426" s="124">
        <f>VLOOKUP(B1426,A股数据库20240206!$B:$K,9,0)</f>
        <v>0</v>
      </c>
      <c r="M1426" s="124">
        <f>VLOOKUP(B1426,A股数据库20240206!$B:$K,10,0)</f>
        <v>0</v>
      </c>
    </row>
    <row r="1427" spans="1:13" ht="18" customHeight="1" x14ac:dyDescent="0.15">
      <c r="A1427" s="120" t="s">
        <v>11744</v>
      </c>
      <c r="B1427" s="121" t="s">
        <v>850</v>
      </c>
      <c r="C1427" s="122">
        <v>69.400000000000006</v>
      </c>
      <c r="D1427" s="123">
        <v>56.65</v>
      </c>
      <c r="E1427" s="104" t="str">
        <f>VLOOKUP(B1427,A股数据库20240206!$B:$K,2,0)</f>
        <v>地产基建</v>
      </c>
      <c r="F1427" s="104">
        <f>VLOOKUP(B1427,A股数据库20240206!$B:$K,3,0)</f>
        <v>0</v>
      </c>
      <c r="G1427" s="124">
        <f>VLOOKUP(B1427,A股数据库20240206!$B:$K,4,0)</f>
        <v>0</v>
      </c>
      <c r="H1427" s="124">
        <f>VLOOKUP(B1427,A股数据库20240206!$B:$K,5,0)</f>
        <v>0</v>
      </c>
      <c r="I1427" s="104" t="str">
        <f>VLOOKUP(B1427,A股数据库20240206!$B:$K,6,0)</f>
        <v>房地产</v>
      </c>
      <c r="J1427" s="104">
        <f>VLOOKUP(B1427,A股数据库20240206!$B:$K,7,0)</f>
        <v>0</v>
      </c>
      <c r="K1427" s="104">
        <f>VLOOKUP(B1427,A股数据库20240206!$B:$K,8,0)</f>
        <v>0</v>
      </c>
      <c r="L1427" s="124">
        <f>VLOOKUP(B1427,A股数据库20240206!$B:$K,9,0)</f>
        <v>0</v>
      </c>
      <c r="M1427" s="124">
        <f>VLOOKUP(B1427,A股数据库20240206!$B:$K,10,0)</f>
        <v>0</v>
      </c>
    </row>
    <row r="1428" spans="1:13" ht="18" customHeight="1" x14ac:dyDescent="0.15">
      <c r="A1428" s="120" t="s">
        <v>11745</v>
      </c>
      <c r="B1428" s="121" t="s">
        <v>2204</v>
      </c>
      <c r="C1428" s="122">
        <v>69.38</v>
      </c>
      <c r="D1428" s="123">
        <v>80.23</v>
      </c>
      <c r="E1428" s="104" t="str">
        <f>VLOOKUP(B1428,A股数据库20240206!$B:$K,2,0)</f>
        <v>大科技</v>
      </c>
      <c r="F1428" s="104">
        <f>VLOOKUP(B1428,A股数据库20240206!$B:$K,3,0)</f>
        <v>0</v>
      </c>
      <c r="G1428" s="124">
        <f>VLOOKUP(B1428,A股数据库20240206!$B:$K,4,0)</f>
        <v>0</v>
      </c>
      <c r="H1428" s="124">
        <f>VLOOKUP(B1428,A股数据库20240206!$B:$K,5,0)</f>
        <v>0</v>
      </c>
      <c r="I1428" s="104" t="str">
        <f>VLOOKUP(B1428,A股数据库20240206!$B:$K,6,0)</f>
        <v>传媒</v>
      </c>
      <c r="J1428" s="104">
        <f>VLOOKUP(B1428,A股数据库20240206!$B:$K,7,0)</f>
        <v>0</v>
      </c>
      <c r="K1428" s="104">
        <f>VLOOKUP(B1428,A股数据库20240206!$B:$K,8,0)</f>
        <v>0</v>
      </c>
      <c r="L1428" s="124">
        <f>VLOOKUP(B1428,A股数据库20240206!$B:$K,9,0)</f>
        <v>0</v>
      </c>
      <c r="M1428" s="124">
        <f>VLOOKUP(B1428,A股数据库20240206!$B:$K,10,0)</f>
        <v>0</v>
      </c>
    </row>
    <row r="1429" spans="1:13" ht="18" customHeight="1" x14ac:dyDescent="0.15">
      <c r="A1429" s="120" t="s">
        <v>11746</v>
      </c>
      <c r="B1429" s="121" t="s">
        <v>874</v>
      </c>
      <c r="C1429" s="122">
        <v>69.36</v>
      </c>
      <c r="D1429" s="123">
        <v>67.48</v>
      </c>
      <c r="E1429" s="104" t="str">
        <f>VLOOKUP(B1429,A股数据库20240206!$B:$K,2,0)</f>
        <v>大科技</v>
      </c>
      <c r="F1429" s="104">
        <f>VLOOKUP(B1429,A股数据库20240206!$B:$K,3,0)</f>
        <v>0</v>
      </c>
      <c r="G1429" s="124">
        <f>VLOOKUP(B1429,A股数据库20240206!$B:$K,4,0)</f>
        <v>0</v>
      </c>
      <c r="H1429" s="124">
        <f>VLOOKUP(B1429,A股数据库20240206!$B:$K,5,0)</f>
        <v>0</v>
      </c>
      <c r="I1429" s="104" t="str">
        <f>VLOOKUP(B1429,A股数据库20240206!$B:$K,6,0)</f>
        <v>计算机</v>
      </c>
      <c r="J1429" s="104">
        <f>VLOOKUP(B1429,A股数据库20240206!$B:$K,7,0)</f>
        <v>0</v>
      </c>
      <c r="K1429" s="104">
        <f>VLOOKUP(B1429,A股数据库20240206!$B:$K,8,0)</f>
        <v>0</v>
      </c>
      <c r="L1429" s="124">
        <f>VLOOKUP(B1429,A股数据库20240206!$B:$K,9,0)</f>
        <v>0</v>
      </c>
      <c r="M1429" s="124">
        <f>VLOOKUP(B1429,A股数据库20240206!$B:$K,10,0)</f>
        <v>0</v>
      </c>
    </row>
    <row r="1430" spans="1:13" ht="18" customHeight="1" x14ac:dyDescent="0.15">
      <c r="A1430" s="120" t="s">
        <v>11747</v>
      </c>
      <c r="B1430" s="121" t="s">
        <v>7528</v>
      </c>
      <c r="C1430" s="122">
        <v>69.319999999999993</v>
      </c>
      <c r="D1430" s="123">
        <v>64.849999999999994</v>
      </c>
      <c r="E1430" s="104" t="str">
        <f>VLOOKUP(B1430,A股数据库20240206!$B:$K,2,0)</f>
        <v>新能源</v>
      </c>
      <c r="F1430" s="104">
        <f>VLOOKUP(B1430,A股数据库20240206!$B:$K,3,0)</f>
        <v>0</v>
      </c>
      <c r="G1430" s="124">
        <f>VLOOKUP(B1430,A股数据库20240206!$B:$K,4,0)</f>
        <v>0</v>
      </c>
      <c r="H1430" s="124">
        <f>VLOOKUP(B1430,A股数据库20240206!$B:$K,5,0)</f>
        <v>0</v>
      </c>
      <c r="I1430" s="104" t="str">
        <f>VLOOKUP(B1430,A股数据库20240206!$B:$K,6,0)</f>
        <v>储能</v>
      </c>
      <c r="J1430" s="104">
        <f>VLOOKUP(B1430,A股数据库20240206!$B:$K,7,0)</f>
        <v>0</v>
      </c>
      <c r="K1430" s="104">
        <f>VLOOKUP(B1430,A股数据库20240206!$B:$K,8,0)</f>
        <v>0</v>
      </c>
      <c r="L1430" s="124" t="str">
        <f>VLOOKUP(B1430,A股数据库20240206!$B:$K,9,0)</f>
        <v>氢能源</v>
      </c>
      <c r="M1430" s="124">
        <f>VLOOKUP(B1430,A股数据库20240206!$B:$K,10,0)</f>
        <v>0</v>
      </c>
    </row>
    <row r="1431" spans="1:13" ht="18" customHeight="1" x14ac:dyDescent="0.15">
      <c r="A1431" s="120" t="s">
        <v>11748</v>
      </c>
      <c r="B1431" s="121" t="s">
        <v>4796</v>
      </c>
      <c r="C1431" s="122">
        <v>69.31</v>
      </c>
      <c r="D1431" s="123">
        <v>69.61</v>
      </c>
      <c r="E1431" s="104" t="str">
        <f>VLOOKUP(B1431,A股数据库20240206!$B:$K,2,0)</f>
        <v>大消费</v>
      </c>
      <c r="F1431" s="104" t="str">
        <f>VLOOKUP(B1431,A股数据库20240206!$B:$K,3,0)</f>
        <v>医药生物</v>
      </c>
      <c r="G1431" s="124">
        <f>VLOOKUP(B1431,A股数据库20240206!$B:$K,4,0)</f>
        <v>0</v>
      </c>
      <c r="H1431" s="124">
        <f>VLOOKUP(B1431,A股数据库20240206!$B:$K,5,0)</f>
        <v>0</v>
      </c>
      <c r="I1431" s="104" t="str">
        <f>VLOOKUP(B1431,A股数据库20240206!$B:$K,6,0)</f>
        <v>美容护理</v>
      </c>
      <c r="J1431" s="104" t="str">
        <f>VLOOKUP(B1431,A股数据库20240206!$B:$K,7,0)</f>
        <v>医药生物</v>
      </c>
      <c r="K1431" s="104">
        <f>VLOOKUP(B1431,A股数据库20240206!$B:$K,8,0)</f>
        <v>0</v>
      </c>
      <c r="L1431" s="124">
        <f>VLOOKUP(B1431,A股数据库20240206!$B:$K,9,0)</f>
        <v>0</v>
      </c>
      <c r="M1431" s="124">
        <f>VLOOKUP(B1431,A股数据库20240206!$B:$K,10,0)</f>
        <v>0</v>
      </c>
    </row>
    <row r="1432" spans="1:13" ht="18" customHeight="1" x14ac:dyDescent="0.15">
      <c r="A1432" s="120" t="s">
        <v>11749</v>
      </c>
      <c r="B1432" s="121" t="s">
        <v>1758</v>
      </c>
      <c r="C1432" s="122">
        <v>69.31</v>
      </c>
      <c r="D1432" s="123">
        <v>51.53</v>
      </c>
      <c r="E1432" s="104" t="str">
        <f>VLOOKUP(B1432,A股数据库20240206!$B:$K,2,0)</f>
        <v>大科技</v>
      </c>
      <c r="F1432" s="104">
        <f>VLOOKUP(B1432,A股数据库20240206!$B:$K,3,0)</f>
        <v>0</v>
      </c>
      <c r="G1432" s="124">
        <f>VLOOKUP(B1432,A股数据库20240206!$B:$K,4,0)</f>
        <v>0</v>
      </c>
      <c r="H1432" s="124">
        <f>VLOOKUP(B1432,A股数据库20240206!$B:$K,5,0)</f>
        <v>0</v>
      </c>
      <c r="I1432" s="104" t="str">
        <f>VLOOKUP(B1432,A股数据库20240206!$B:$K,6,0)</f>
        <v>计算机</v>
      </c>
      <c r="J1432" s="104">
        <f>VLOOKUP(B1432,A股数据库20240206!$B:$K,7,0)</f>
        <v>0</v>
      </c>
      <c r="K1432" s="104">
        <f>VLOOKUP(B1432,A股数据库20240206!$B:$K,8,0)</f>
        <v>0</v>
      </c>
      <c r="L1432" s="124">
        <f>VLOOKUP(B1432,A股数据库20240206!$B:$K,9,0)</f>
        <v>0</v>
      </c>
      <c r="M1432" s="124">
        <f>VLOOKUP(B1432,A股数据库20240206!$B:$K,10,0)</f>
        <v>0</v>
      </c>
    </row>
    <row r="1433" spans="1:13" ht="18" customHeight="1" x14ac:dyDescent="0.15">
      <c r="A1433" s="120" t="s">
        <v>11750</v>
      </c>
      <c r="B1433" s="121" t="s">
        <v>7646</v>
      </c>
      <c r="C1433" s="122">
        <v>69.3</v>
      </c>
      <c r="D1433" s="123">
        <v>58.37</v>
      </c>
      <c r="E1433" s="104" t="str">
        <f>VLOOKUP(B1433,A股数据库20240206!$B:$K,2,0)</f>
        <v>新能源</v>
      </c>
      <c r="F1433" s="104">
        <f>VLOOKUP(B1433,A股数据库20240206!$B:$K,3,0)</f>
        <v>0</v>
      </c>
      <c r="G1433" s="124">
        <f>VLOOKUP(B1433,A股数据库20240206!$B:$K,4,0)</f>
        <v>0</v>
      </c>
      <c r="H1433" s="124">
        <f>VLOOKUP(B1433,A股数据库20240206!$B:$K,5,0)</f>
        <v>0</v>
      </c>
      <c r="I1433" s="104" t="str">
        <f>VLOOKUP(B1433,A股数据库20240206!$B:$K,6,0)</f>
        <v>光伏</v>
      </c>
      <c r="J1433" s="104">
        <f>VLOOKUP(B1433,A股数据库20240206!$B:$K,7,0)</f>
        <v>0</v>
      </c>
      <c r="K1433" s="104">
        <f>VLOOKUP(B1433,A股数据库20240206!$B:$K,8,0)</f>
        <v>0</v>
      </c>
      <c r="L1433" s="124">
        <f>VLOOKUP(B1433,A股数据库20240206!$B:$K,9,0)</f>
        <v>0</v>
      </c>
      <c r="M1433" s="124">
        <f>VLOOKUP(B1433,A股数据库20240206!$B:$K,10,0)</f>
        <v>0</v>
      </c>
    </row>
    <row r="1434" spans="1:13" ht="18" customHeight="1" x14ac:dyDescent="0.15">
      <c r="A1434" s="120" t="s">
        <v>11751</v>
      </c>
      <c r="B1434" s="121" t="s">
        <v>8660</v>
      </c>
      <c r="C1434" s="122">
        <v>69.27</v>
      </c>
      <c r="D1434" s="123">
        <v>73.19</v>
      </c>
      <c r="E1434" s="104" t="str">
        <f>VLOOKUP(B1434,A股数据库20240206!$B:$K,2,0)</f>
        <v>地产基建</v>
      </c>
      <c r="F1434" s="104">
        <f>VLOOKUP(B1434,A股数据库20240206!$B:$K,3,0)</f>
        <v>0</v>
      </c>
      <c r="G1434" s="124">
        <f>VLOOKUP(B1434,A股数据库20240206!$B:$K,4,0)</f>
        <v>0</v>
      </c>
      <c r="H1434" s="124">
        <f>VLOOKUP(B1434,A股数据库20240206!$B:$K,5,0)</f>
        <v>0</v>
      </c>
      <c r="I1434" s="104" t="str">
        <f>VLOOKUP(B1434,A股数据库20240206!$B:$K,6,0)</f>
        <v>基建</v>
      </c>
      <c r="J1434" s="104">
        <f>VLOOKUP(B1434,A股数据库20240206!$B:$K,7,0)</f>
        <v>0</v>
      </c>
      <c r="K1434" s="104">
        <f>VLOOKUP(B1434,A股数据库20240206!$B:$K,8,0)</f>
        <v>0</v>
      </c>
      <c r="L1434" s="124">
        <f>VLOOKUP(B1434,A股数据库20240206!$B:$K,9,0)</f>
        <v>0</v>
      </c>
      <c r="M1434" s="124">
        <f>VLOOKUP(B1434,A股数据库20240206!$B:$K,10,0)</f>
        <v>0</v>
      </c>
    </row>
    <row r="1435" spans="1:13" ht="18" customHeight="1" x14ac:dyDescent="0.15">
      <c r="A1435" s="120" t="s">
        <v>11752</v>
      </c>
      <c r="B1435" s="121" t="s">
        <v>8354</v>
      </c>
      <c r="C1435" s="122">
        <v>69.260000000000005</v>
      </c>
      <c r="D1435" s="123">
        <v>51.31</v>
      </c>
      <c r="E1435" s="104" t="str">
        <f>VLOOKUP(B1435,A股数据库20240206!$B:$K,2,0)</f>
        <v>新能源</v>
      </c>
      <c r="F1435" s="104">
        <f>VLOOKUP(B1435,A股数据库20240206!$B:$K,3,0)</f>
        <v>0</v>
      </c>
      <c r="G1435" s="124" t="str">
        <f>VLOOKUP(B1435,A股数据库20240206!$B:$K,4,0)</f>
        <v>大消费</v>
      </c>
      <c r="H1435" s="124">
        <f>VLOOKUP(B1435,A股数据库20240206!$B:$K,5,0)</f>
        <v>0</v>
      </c>
      <c r="I1435" s="104" t="str">
        <f>VLOOKUP(B1435,A股数据库20240206!$B:$K,6,0)</f>
        <v>光伏</v>
      </c>
      <c r="J1435" s="104">
        <f>VLOOKUP(B1435,A股数据库20240206!$B:$K,7,0)</f>
        <v>0</v>
      </c>
      <c r="K1435" s="104">
        <f>VLOOKUP(B1435,A股数据库20240206!$B:$K,8,0)</f>
        <v>0</v>
      </c>
      <c r="L1435" s="124">
        <f>VLOOKUP(B1435,A股数据库20240206!$B:$K,9,0)</f>
        <v>0</v>
      </c>
      <c r="M1435" s="124">
        <f>VLOOKUP(B1435,A股数据库20240206!$B:$K,10,0)</f>
        <v>0</v>
      </c>
    </row>
    <row r="1436" spans="1:13" ht="18" customHeight="1" x14ac:dyDescent="0.15">
      <c r="A1436" s="120" t="s">
        <v>11753</v>
      </c>
      <c r="B1436" s="121" t="s">
        <v>9136</v>
      </c>
      <c r="C1436" s="122">
        <v>69.25</v>
      </c>
      <c r="D1436" s="123">
        <v>75.739999999999995</v>
      </c>
      <c r="E1436" s="104" t="str">
        <f>VLOOKUP(B1436,A股数据库20240206!$B:$K,2,0)</f>
        <v>医药生物</v>
      </c>
      <c r="F1436" s="104">
        <f>VLOOKUP(B1436,A股数据库20240206!$B:$K,3,0)</f>
        <v>0</v>
      </c>
      <c r="G1436" s="124">
        <f>VLOOKUP(B1436,A股数据库20240206!$B:$K,4,0)</f>
        <v>0</v>
      </c>
      <c r="H1436" s="124">
        <f>VLOOKUP(B1436,A股数据库20240206!$B:$K,5,0)</f>
        <v>0</v>
      </c>
      <c r="I1436" s="104" t="str">
        <f>VLOOKUP(B1436,A股数据库20240206!$B:$K,6,0)</f>
        <v>医药生物</v>
      </c>
      <c r="J1436" s="104">
        <f>VLOOKUP(B1436,A股数据库20240206!$B:$K,7,0)</f>
        <v>0</v>
      </c>
      <c r="K1436" s="104">
        <f>VLOOKUP(B1436,A股数据库20240206!$B:$K,8,0)</f>
        <v>0</v>
      </c>
      <c r="L1436" s="124">
        <f>VLOOKUP(B1436,A股数据库20240206!$B:$K,9,0)</f>
        <v>0</v>
      </c>
      <c r="M1436" s="124">
        <f>VLOOKUP(B1436,A股数据库20240206!$B:$K,10,0)</f>
        <v>0</v>
      </c>
    </row>
    <row r="1437" spans="1:13" ht="18" customHeight="1" x14ac:dyDescent="0.15">
      <c r="A1437" s="120" t="s">
        <v>11754</v>
      </c>
      <c r="B1437" s="121" t="s">
        <v>2606</v>
      </c>
      <c r="C1437" s="122">
        <v>69.25</v>
      </c>
      <c r="D1437" s="123">
        <v>74.900000000000006</v>
      </c>
      <c r="E1437" s="104" t="str">
        <f>VLOOKUP(B1437,A股数据库20240206!$B:$K,2,0)</f>
        <v>医药生物</v>
      </c>
      <c r="F1437" s="104">
        <f>VLOOKUP(B1437,A股数据库20240206!$B:$K,3,0)</f>
        <v>0</v>
      </c>
      <c r="G1437" s="124">
        <f>VLOOKUP(B1437,A股数据库20240206!$B:$K,4,0)</f>
        <v>0</v>
      </c>
      <c r="H1437" s="124">
        <f>VLOOKUP(B1437,A股数据库20240206!$B:$K,5,0)</f>
        <v>0</v>
      </c>
      <c r="I1437" s="104" t="str">
        <f>VLOOKUP(B1437,A股数据库20240206!$B:$K,6,0)</f>
        <v>医药生物</v>
      </c>
      <c r="J1437" s="104">
        <f>VLOOKUP(B1437,A股数据库20240206!$B:$K,7,0)</f>
        <v>0</v>
      </c>
      <c r="K1437" s="104">
        <f>VLOOKUP(B1437,A股数据库20240206!$B:$K,8,0)</f>
        <v>0</v>
      </c>
      <c r="L1437" s="124">
        <f>VLOOKUP(B1437,A股数据库20240206!$B:$K,9,0)</f>
        <v>0</v>
      </c>
      <c r="M1437" s="124">
        <f>VLOOKUP(B1437,A股数据库20240206!$B:$K,10,0)</f>
        <v>0</v>
      </c>
    </row>
    <row r="1438" spans="1:13" ht="18" customHeight="1" x14ac:dyDescent="0.15">
      <c r="A1438" s="120" t="s">
        <v>11755</v>
      </c>
      <c r="B1438" s="121" t="s">
        <v>2178</v>
      </c>
      <c r="C1438" s="122">
        <v>69.23</v>
      </c>
      <c r="D1438" s="123">
        <v>53.67</v>
      </c>
      <c r="E1438" s="104" t="str">
        <f>VLOOKUP(B1438,A股数据库20240206!$B:$K,2,0)</f>
        <v>周期</v>
      </c>
      <c r="F1438" s="104">
        <f>VLOOKUP(B1438,A股数据库20240206!$B:$K,3,0)</f>
        <v>0</v>
      </c>
      <c r="G1438" s="124" t="str">
        <f>VLOOKUP(B1438,A股数据库20240206!$B:$K,4,0)</f>
        <v>乡村振兴</v>
      </c>
      <c r="H1438" s="124">
        <f>VLOOKUP(B1438,A股数据库20240206!$B:$K,5,0)</f>
        <v>0</v>
      </c>
      <c r="I1438" s="104" t="str">
        <f>VLOOKUP(B1438,A股数据库20240206!$B:$K,6,0)</f>
        <v>化工</v>
      </c>
      <c r="J1438" s="104">
        <f>VLOOKUP(B1438,A股数据库20240206!$B:$K,7,0)</f>
        <v>0</v>
      </c>
      <c r="K1438" s="104">
        <f>VLOOKUP(B1438,A股数据库20240206!$B:$K,8,0)</f>
        <v>0</v>
      </c>
      <c r="L1438" s="124" t="str">
        <f>VLOOKUP(B1438,A股数据库20240206!$B:$K,9,0)</f>
        <v>乡村振兴</v>
      </c>
      <c r="M1438" s="124">
        <f>VLOOKUP(B1438,A股数据库20240206!$B:$K,10,0)</f>
        <v>0</v>
      </c>
    </row>
    <row r="1439" spans="1:13" ht="18" customHeight="1" x14ac:dyDescent="0.15">
      <c r="A1439" s="120" t="s">
        <v>11756</v>
      </c>
      <c r="B1439" s="121" t="s">
        <v>1246</v>
      </c>
      <c r="C1439" s="122">
        <v>69.23</v>
      </c>
      <c r="D1439" s="123">
        <v>49.57</v>
      </c>
      <c r="E1439" s="104" t="str">
        <f>VLOOKUP(B1439,A股数据库20240206!$B:$K,2,0)</f>
        <v>周期</v>
      </c>
      <c r="F1439" s="104">
        <f>VLOOKUP(B1439,A股数据库20240206!$B:$K,3,0)</f>
        <v>0</v>
      </c>
      <c r="G1439" s="124">
        <f>VLOOKUP(B1439,A股数据库20240206!$B:$K,4,0)</f>
        <v>0</v>
      </c>
      <c r="H1439" s="124">
        <f>VLOOKUP(B1439,A股数据库20240206!$B:$K,5,0)</f>
        <v>0</v>
      </c>
      <c r="I1439" s="104" t="str">
        <f>VLOOKUP(B1439,A股数据库20240206!$B:$K,6,0)</f>
        <v>稀土永磁</v>
      </c>
      <c r="J1439" s="104">
        <f>VLOOKUP(B1439,A股数据库20240206!$B:$K,7,0)</f>
        <v>0</v>
      </c>
      <c r="K1439" s="104">
        <f>VLOOKUP(B1439,A股数据库20240206!$B:$K,8,0)</f>
        <v>0</v>
      </c>
      <c r="L1439" s="124">
        <f>VLOOKUP(B1439,A股数据库20240206!$B:$K,9,0)</f>
        <v>0</v>
      </c>
      <c r="M1439" s="124">
        <f>VLOOKUP(B1439,A股数据库20240206!$B:$K,10,0)</f>
        <v>0</v>
      </c>
    </row>
    <row r="1440" spans="1:13" ht="18" customHeight="1" x14ac:dyDescent="0.15">
      <c r="A1440" s="120" t="s">
        <v>11757</v>
      </c>
      <c r="B1440" s="121" t="s">
        <v>7750</v>
      </c>
      <c r="C1440" s="122">
        <v>69.180000000000007</v>
      </c>
      <c r="D1440" s="123">
        <v>66.87</v>
      </c>
      <c r="E1440" s="104" t="str">
        <f>VLOOKUP(B1440,A股数据库20240206!$B:$K,2,0)</f>
        <v>周期</v>
      </c>
      <c r="F1440" s="104">
        <f>VLOOKUP(B1440,A股数据库20240206!$B:$K,3,0)</f>
        <v>0</v>
      </c>
      <c r="G1440" s="124">
        <f>VLOOKUP(B1440,A股数据库20240206!$B:$K,4,0)</f>
        <v>0</v>
      </c>
      <c r="H1440" s="124">
        <f>VLOOKUP(B1440,A股数据库20240206!$B:$K,5,0)</f>
        <v>0</v>
      </c>
      <c r="I1440" s="104" t="str">
        <f>VLOOKUP(B1440,A股数据库20240206!$B:$K,6,0)</f>
        <v>钢铁</v>
      </c>
      <c r="J1440" s="104" t="str">
        <f>VLOOKUP(B1440,A股数据库20240206!$B:$K,7,0)</f>
        <v>油气</v>
      </c>
      <c r="K1440" s="104">
        <f>VLOOKUP(B1440,A股数据库20240206!$B:$K,8,0)</f>
        <v>0</v>
      </c>
      <c r="L1440" s="124">
        <f>VLOOKUP(B1440,A股数据库20240206!$B:$K,9,0)</f>
        <v>0</v>
      </c>
      <c r="M1440" s="124">
        <f>VLOOKUP(B1440,A股数据库20240206!$B:$K,10,0)</f>
        <v>0</v>
      </c>
    </row>
    <row r="1441" spans="1:13" ht="18" customHeight="1" x14ac:dyDescent="0.15">
      <c r="A1441" s="120" t="s">
        <v>11758</v>
      </c>
      <c r="B1441" s="121" t="s">
        <v>448</v>
      </c>
      <c r="C1441" s="122">
        <v>69.17</v>
      </c>
      <c r="D1441" s="123">
        <v>68.790000000000006</v>
      </c>
      <c r="E1441" s="104" t="str">
        <f>VLOOKUP(B1441,A股数据库20240206!$B:$K,2,0)</f>
        <v>大消费</v>
      </c>
      <c r="F1441" s="104">
        <f>VLOOKUP(B1441,A股数据库20240206!$B:$K,3,0)</f>
        <v>0</v>
      </c>
      <c r="G1441" s="124">
        <f>VLOOKUP(B1441,A股数据库20240206!$B:$K,4,0)</f>
        <v>0</v>
      </c>
      <c r="H1441" s="124">
        <f>VLOOKUP(B1441,A股数据库20240206!$B:$K,5,0)</f>
        <v>0</v>
      </c>
      <c r="I1441" s="104" t="str">
        <f>VLOOKUP(B1441,A股数据库20240206!$B:$K,6,0)</f>
        <v>假期经济</v>
      </c>
      <c r="J1441" s="104">
        <f>VLOOKUP(B1441,A股数据库20240206!$B:$K,7,0)</f>
        <v>0</v>
      </c>
      <c r="K1441" s="104">
        <f>VLOOKUP(B1441,A股数据库20240206!$B:$K,8,0)</f>
        <v>0</v>
      </c>
      <c r="L1441" s="124">
        <f>VLOOKUP(B1441,A股数据库20240206!$B:$K,9,0)</f>
        <v>0</v>
      </c>
      <c r="M1441" s="124">
        <f>VLOOKUP(B1441,A股数据库20240206!$B:$K,10,0)</f>
        <v>0</v>
      </c>
    </row>
    <row r="1442" spans="1:13" ht="18" hidden="1" customHeight="1" x14ac:dyDescent="0.15">
      <c r="A1442" s="120" t="s">
        <v>11759</v>
      </c>
      <c r="B1442" s="121" t="s">
        <v>11760</v>
      </c>
      <c r="C1442" s="122">
        <v>69.17</v>
      </c>
      <c r="D1442" s="123">
        <v>16.420000000000002</v>
      </c>
      <c r="E1442" s="104" t="e">
        <f>VLOOKUP(B1442,A股数据库20240206!$B:$K,2,0)</f>
        <v>#N/A</v>
      </c>
      <c r="F1442" s="104" t="e">
        <f>VLOOKUP(B1442,A股数据库20240206!$B:$K,3,0)</f>
        <v>#N/A</v>
      </c>
      <c r="G1442" s="124" t="e">
        <f>VLOOKUP(B1442,A股数据库20240206!$B:$K,4,0)</f>
        <v>#N/A</v>
      </c>
      <c r="H1442" s="124" t="e">
        <f>VLOOKUP(B1442,A股数据库20240206!$B:$K,5,0)</f>
        <v>#N/A</v>
      </c>
      <c r="I1442" s="104" t="e">
        <f>VLOOKUP(B1442,A股数据库20240206!$B:$K,6,0)</f>
        <v>#N/A</v>
      </c>
      <c r="J1442" s="104" t="e">
        <f>VLOOKUP(B1442,A股数据库20240206!$B:$K,7,0)</f>
        <v>#N/A</v>
      </c>
      <c r="K1442" s="104" t="e">
        <f>VLOOKUP(B1442,A股数据库20240206!$B:$K,8,0)</f>
        <v>#N/A</v>
      </c>
      <c r="L1442" s="124" t="e">
        <f>VLOOKUP(B1442,A股数据库20240206!$B:$K,9,0)</f>
        <v>#N/A</v>
      </c>
      <c r="M1442" s="124" t="e">
        <f>VLOOKUP(B1442,A股数据库20240206!$B:$K,10,0)</f>
        <v>#N/A</v>
      </c>
    </row>
    <row r="1443" spans="1:13" ht="18" customHeight="1" x14ac:dyDescent="0.15">
      <c r="A1443" s="120" t="s">
        <v>11761</v>
      </c>
      <c r="B1443" s="121" t="s">
        <v>6794</v>
      </c>
      <c r="C1443" s="122">
        <v>69.150000000000006</v>
      </c>
      <c r="D1443" s="123">
        <v>51.37</v>
      </c>
      <c r="E1443" s="104" t="str">
        <f>VLOOKUP(B1443,A股数据库20240206!$B:$K,2,0)</f>
        <v>地产基建</v>
      </c>
      <c r="F1443" s="104">
        <f>VLOOKUP(B1443,A股数据库20240206!$B:$K,3,0)</f>
        <v>0</v>
      </c>
      <c r="G1443" s="124">
        <f>VLOOKUP(B1443,A股数据库20240206!$B:$K,4,0)</f>
        <v>0</v>
      </c>
      <c r="H1443" s="124">
        <f>VLOOKUP(B1443,A股数据库20240206!$B:$K,5,0)</f>
        <v>0</v>
      </c>
      <c r="I1443" s="104" t="str">
        <f>VLOOKUP(B1443,A股数据库20240206!$B:$K,6,0)</f>
        <v>房地产</v>
      </c>
      <c r="J1443" s="104">
        <f>VLOOKUP(B1443,A股数据库20240206!$B:$K,7,0)</f>
        <v>0</v>
      </c>
      <c r="K1443" s="104">
        <f>VLOOKUP(B1443,A股数据库20240206!$B:$K,8,0)</f>
        <v>0</v>
      </c>
      <c r="L1443" s="124">
        <f>VLOOKUP(B1443,A股数据库20240206!$B:$K,9,0)</f>
        <v>0</v>
      </c>
      <c r="M1443" s="124">
        <f>VLOOKUP(B1443,A股数据库20240206!$B:$K,10,0)</f>
        <v>0</v>
      </c>
    </row>
    <row r="1444" spans="1:13" ht="18" customHeight="1" x14ac:dyDescent="0.15">
      <c r="A1444" s="120" t="s">
        <v>11762</v>
      </c>
      <c r="B1444" s="121" t="s">
        <v>4024</v>
      </c>
      <c r="C1444" s="122">
        <v>69.150000000000006</v>
      </c>
      <c r="D1444" s="123">
        <v>65.62</v>
      </c>
      <c r="E1444" s="104" t="str">
        <f>VLOOKUP(B1444,A股数据库20240206!$B:$K,2,0)</f>
        <v>周期</v>
      </c>
      <c r="F1444" s="104" t="str">
        <f>VLOOKUP(B1444,A股数据库20240206!$B:$K,3,0)</f>
        <v>新能源</v>
      </c>
      <c r="G1444" s="124">
        <f>VLOOKUP(B1444,A股数据库20240206!$B:$K,4,0)</f>
        <v>0</v>
      </c>
      <c r="H1444" s="124">
        <f>VLOOKUP(B1444,A股数据库20240206!$B:$K,5,0)</f>
        <v>0</v>
      </c>
      <c r="I1444" s="104" t="str">
        <f>VLOOKUP(B1444,A股数据库20240206!$B:$K,6,0)</f>
        <v>化工</v>
      </c>
      <c r="J1444" s="104" t="str">
        <f>VLOOKUP(B1444,A股数据库20240206!$B:$K,7,0)</f>
        <v>电池</v>
      </c>
      <c r="K1444" s="104" t="str">
        <f>VLOOKUP(B1444,A股数据库20240206!$B:$K,8,0)</f>
        <v>医药生物</v>
      </c>
      <c r="L1444" s="124">
        <f>VLOOKUP(B1444,A股数据库20240206!$B:$K,9,0)</f>
        <v>0</v>
      </c>
      <c r="M1444" s="124">
        <f>VLOOKUP(B1444,A股数据库20240206!$B:$K,10,0)</f>
        <v>0</v>
      </c>
    </row>
    <row r="1445" spans="1:13" ht="18" customHeight="1" x14ac:dyDescent="0.15">
      <c r="A1445" s="120" t="s">
        <v>11763</v>
      </c>
      <c r="B1445" s="121" t="s">
        <v>6914</v>
      </c>
      <c r="C1445" s="122">
        <v>69.14</v>
      </c>
      <c r="D1445" s="123">
        <v>52.54</v>
      </c>
      <c r="E1445" s="104" t="str">
        <f>VLOOKUP(B1445,A股数据库20240206!$B:$K,2,0)</f>
        <v>社会服务</v>
      </c>
      <c r="F1445" s="104">
        <f>VLOOKUP(B1445,A股数据库20240206!$B:$K,3,0)</f>
        <v>0</v>
      </c>
      <c r="G1445" s="124">
        <f>VLOOKUP(B1445,A股数据库20240206!$B:$K,4,0)</f>
        <v>0</v>
      </c>
      <c r="H1445" s="124">
        <f>VLOOKUP(B1445,A股数据库20240206!$B:$K,5,0)</f>
        <v>0</v>
      </c>
      <c r="I1445" s="104" t="str">
        <f>VLOOKUP(B1445,A股数据库20240206!$B:$K,6,0)</f>
        <v>教育</v>
      </c>
      <c r="J1445" s="104">
        <f>VLOOKUP(B1445,A股数据库20240206!$B:$K,7,0)</f>
        <v>0</v>
      </c>
      <c r="K1445" s="104">
        <f>VLOOKUP(B1445,A股数据库20240206!$B:$K,8,0)</f>
        <v>0</v>
      </c>
      <c r="L1445" s="124">
        <f>VLOOKUP(B1445,A股数据库20240206!$B:$K,9,0)</f>
        <v>0</v>
      </c>
      <c r="M1445" s="124">
        <f>VLOOKUP(B1445,A股数据库20240206!$B:$K,10,0)</f>
        <v>0</v>
      </c>
    </row>
    <row r="1446" spans="1:13" ht="18" customHeight="1" x14ac:dyDescent="0.15">
      <c r="A1446" s="120" t="s">
        <v>11764</v>
      </c>
      <c r="B1446" s="121" t="s">
        <v>2016</v>
      </c>
      <c r="C1446" s="122">
        <v>69.13</v>
      </c>
      <c r="D1446" s="123">
        <v>74.739999999999995</v>
      </c>
      <c r="E1446" s="104" t="str">
        <f>VLOOKUP(B1446,A股数据库20240206!$B:$K,2,0)</f>
        <v>大科技</v>
      </c>
      <c r="F1446" s="104" t="str">
        <f>VLOOKUP(B1446,A股数据库20240206!$B:$K,3,0)</f>
        <v>汽车产业</v>
      </c>
      <c r="G1446" s="124">
        <f>VLOOKUP(B1446,A股数据库20240206!$B:$K,4,0)</f>
        <v>0</v>
      </c>
      <c r="H1446" s="124">
        <f>VLOOKUP(B1446,A股数据库20240206!$B:$K,5,0)</f>
        <v>0</v>
      </c>
      <c r="I1446" s="104" t="str">
        <f>VLOOKUP(B1446,A股数据库20240206!$B:$K,6,0)</f>
        <v>电子</v>
      </c>
      <c r="J1446" s="104" t="str">
        <f>VLOOKUP(B1446,A股数据库20240206!$B:$K,7,0)</f>
        <v>汽车产业</v>
      </c>
      <c r="K1446" s="104">
        <f>VLOOKUP(B1446,A股数据库20240206!$B:$K,8,0)</f>
        <v>0</v>
      </c>
      <c r="L1446" s="124">
        <f>VLOOKUP(B1446,A股数据库20240206!$B:$K,9,0)</f>
        <v>0</v>
      </c>
      <c r="M1446" s="124">
        <f>VLOOKUP(B1446,A股数据库20240206!$B:$K,10,0)</f>
        <v>0</v>
      </c>
    </row>
    <row r="1447" spans="1:13" ht="18" customHeight="1" x14ac:dyDescent="0.15">
      <c r="A1447" s="120" t="s">
        <v>11765</v>
      </c>
      <c r="B1447" s="121" t="s">
        <v>3194</v>
      </c>
      <c r="C1447" s="122">
        <v>69.040000000000006</v>
      </c>
      <c r="D1447" s="123">
        <v>80.13</v>
      </c>
      <c r="E1447" s="104" t="str">
        <f>VLOOKUP(B1447,A股数据库20240206!$B:$K,2,0)</f>
        <v>高端制造</v>
      </c>
      <c r="F1447" s="104" t="str">
        <f>VLOOKUP(B1447,A股数据库20240206!$B:$K,3,0)</f>
        <v>新能源</v>
      </c>
      <c r="G1447" s="124">
        <f>VLOOKUP(B1447,A股数据库20240206!$B:$K,4,0)</f>
        <v>0</v>
      </c>
      <c r="H1447" s="124">
        <f>VLOOKUP(B1447,A股数据库20240206!$B:$K,5,0)</f>
        <v>0</v>
      </c>
      <c r="I1447" s="104" t="str">
        <f>VLOOKUP(B1447,A股数据库20240206!$B:$K,6,0)</f>
        <v>机械</v>
      </c>
      <c r="J1447" s="104" t="str">
        <f>VLOOKUP(B1447,A股数据库20240206!$B:$K,7,0)</f>
        <v>储能</v>
      </c>
      <c r="K1447" s="104">
        <f>VLOOKUP(B1447,A股数据库20240206!$B:$K,8,0)</f>
        <v>0</v>
      </c>
      <c r="L1447" s="124">
        <f>VLOOKUP(B1447,A股数据库20240206!$B:$K,9,0)</f>
        <v>0</v>
      </c>
      <c r="M1447" s="124">
        <f>VLOOKUP(B1447,A股数据库20240206!$B:$K,10,0)</f>
        <v>0</v>
      </c>
    </row>
    <row r="1448" spans="1:13" ht="18" customHeight="1" x14ac:dyDescent="0.15">
      <c r="A1448" s="120" t="s">
        <v>11766</v>
      </c>
      <c r="B1448" s="121" t="s">
        <v>3110</v>
      </c>
      <c r="C1448" s="122">
        <v>69.03</v>
      </c>
      <c r="D1448" s="123">
        <v>69.91</v>
      </c>
      <c r="E1448" s="104" t="str">
        <f>VLOOKUP(B1448,A股数据库20240206!$B:$K,2,0)</f>
        <v>医药生物</v>
      </c>
      <c r="F1448" s="104">
        <f>VLOOKUP(B1448,A股数据库20240206!$B:$K,3,0)</f>
        <v>0</v>
      </c>
      <c r="G1448" s="124">
        <f>VLOOKUP(B1448,A股数据库20240206!$B:$K,4,0)</f>
        <v>0</v>
      </c>
      <c r="H1448" s="124">
        <f>VLOOKUP(B1448,A股数据库20240206!$B:$K,5,0)</f>
        <v>0</v>
      </c>
      <c r="I1448" s="104" t="str">
        <f>VLOOKUP(B1448,A股数据库20240206!$B:$K,6,0)</f>
        <v>医药生物</v>
      </c>
      <c r="J1448" s="104">
        <f>VLOOKUP(B1448,A股数据库20240206!$B:$K,7,0)</f>
        <v>0</v>
      </c>
      <c r="K1448" s="104">
        <f>VLOOKUP(B1448,A股数据库20240206!$B:$K,8,0)</f>
        <v>0</v>
      </c>
      <c r="L1448" s="124">
        <f>VLOOKUP(B1448,A股数据库20240206!$B:$K,9,0)</f>
        <v>0</v>
      </c>
      <c r="M1448" s="124">
        <f>VLOOKUP(B1448,A股数据库20240206!$B:$K,10,0)</f>
        <v>0</v>
      </c>
    </row>
    <row r="1449" spans="1:13" ht="18" customHeight="1" x14ac:dyDescent="0.15">
      <c r="A1449" s="120" t="s">
        <v>11767</v>
      </c>
      <c r="B1449" s="121" t="s">
        <v>3326</v>
      </c>
      <c r="C1449" s="122">
        <v>68.989999999999995</v>
      </c>
      <c r="D1449" s="123">
        <v>70.459999999999994</v>
      </c>
      <c r="E1449" s="104" t="str">
        <f>VLOOKUP(B1449,A股数据库20240206!$B:$K,2,0)</f>
        <v>医药生物</v>
      </c>
      <c r="F1449" s="104">
        <f>VLOOKUP(B1449,A股数据库20240206!$B:$K,3,0)</f>
        <v>0</v>
      </c>
      <c r="G1449" s="124" t="str">
        <f>VLOOKUP(B1449,A股数据库20240206!$B:$K,4,0)</f>
        <v>乡村振兴</v>
      </c>
      <c r="H1449" s="124">
        <f>VLOOKUP(B1449,A股数据库20240206!$B:$K,5,0)</f>
        <v>0</v>
      </c>
      <c r="I1449" s="104" t="str">
        <f>VLOOKUP(B1449,A股数据库20240206!$B:$K,6,0)</f>
        <v>医药生物</v>
      </c>
      <c r="J1449" s="104">
        <f>VLOOKUP(B1449,A股数据库20240206!$B:$K,7,0)</f>
        <v>0</v>
      </c>
      <c r="K1449" s="104">
        <f>VLOOKUP(B1449,A股数据库20240206!$B:$K,8,0)</f>
        <v>0</v>
      </c>
      <c r="L1449" s="124" t="str">
        <f>VLOOKUP(B1449,A股数据库20240206!$B:$K,9,0)</f>
        <v>乡村振兴</v>
      </c>
      <c r="M1449" s="124">
        <f>VLOOKUP(B1449,A股数据库20240206!$B:$K,10,0)</f>
        <v>0</v>
      </c>
    </row>
    <row r="1450" spans="1:13" ht="18" customHeight="1" x14ac:dyDescent="0.15">
      <c r="A1450" s="120" t="s">
        <v>11768</v>
      </c>
      <c r="B1450" s="121" t="s">
        <v>506</v>
      </c>
      <c r="C1450" s="122">
        <v>68.97</v>
      </c>
      <c r="D1450" s="123">
        <v>83.25</v>
      </c>
      <c r="E1450" s="104" t="str">
        <f>VLOOKUP(B1450,A股数据库20240206!$B:$K,2,0)</f>
        <v>医药生物</v>
      </c>
      <c r="F1450" s="104">
        <f>VLOOKUP(B1450,A股数据库20240206!$B:$K,3,0)</f>
        <v>0</v>
      </c>
      <c r="G1450" s="124">
        <f>VLOOKUP(B1450,A股数据库20240206!$B:$K,4,0)</f>
        <v>0</v>
      </c>
      <c r="H1450" s="124">
        <f>VLOOKUP(B1450,A股数据库20240206!$B:$K,5,0)</f>
        <v>0</v>
      </c>
      <c r="I1450" s="104" t="str">
        <f>VLOOKUP(B1450,A股数据库20240206!$B:$K,6,0)</f>
        <v>医药生物</v>
      </c>
      <c r="J1450" s="104">
        <f>VLOOKUP(B1450,A股数据库20240206!$B:$K,7,0)</f>
        <v>0</v>
      </c>
      <c r="K1450" s="104">
        <f>VLOOKUP(B1450,A股数据库20240206!$B:$K,8,0)</f>
        <v>0</v>
      </c>
      <c r="L1450" s="124">
        <f>VLOOKUP(B1450,A股数据库20240206!$B:$K,9,0)</f>
        <v>0</v>
      </c>
      <c r="M1450" s="124">
        <f>VLOOKUP(B1450,A股数据库20240206!$B:$K,10,0)</f>
        <v>0</v>
      </c>
    </row>
    <row r="1451" spans="1:13" ht="18" customHeight="1" x14ac:dyDescent="0.15">
      <c r="A1451" s="120" t="s">
        <v>11769</v>
      </c>
      <c r="B1451" s="121" t="s">
        <v>264</v>
      </c>
      <c r="C1451" s="122">
        <v>68.959999999999994</v>
      </c>
      <c r="D1451" s="123">
        <v>66.260000000000005</v>
      </c>
      <c r="E1451" s="104" t="str">
        <f>VLOOKUP(B1451,A股数据库20240206!$B:$K,2,0)</f>
        <v>周期</v>
      </c>
      <c r="F1451" s="104">
        <f>VLOOKUP(B1451,A股数据库20240206!$B:$K,3,0)</f>
        <v>0</v>
      </c>
      <c r="G1451" s="124">
        <f>VLOOKUP(B1451,A股数据库20240206!$B:$K,4,0)</f>
        <v>0</v>
      </c>
      <c r="H1451" s="124">
        <f>VLOOKUP(B1451,A股数据库20240206!$B:$K,5,0)</f>
        <v>0</v>
      </c>
      <c r="I1451" s="104" t="str">
        <f>VLOOKUP(B1451,A股数据库20240206!$B:$K,6,0)</f>
        <v>化工</v>
      </c>
      <c r="J1451" s="104">
        <f>VLOOKUP(B1451,A股数据库20240206!$B:$K,7,0)</f>
        <v>0</v>
      </c>
      <c r="K1451" s="104">
        <f>VLOOKUP(B1451,A股数据库20240206!$B:$K,8,0)</f>
        <v>0</v>
      </c>
      <c r="L1451" s="124">
        <f>VLOOKUP(B1451,A股数据库20240206!$B:$K,9,0)</f>
        <v>0</v>
      </c>
      <c r="M1451" s="124">
        <f>VLOOKUP(B1451,A股数据库20240206!$B:$K,10,0)</f>
        <v>0</v>
      </c>
    </row>
    <row r="1452" spans="1:13" ht="18" customHeight="1" x14ac:dyDescent="0.15">
      <c r="A1452" s="120" t="s">
        <v>11770</v>
      </c>
      <c r="B1452" s="121" t="s">
        <v>3106</v>
      </c>
      <c r="C1452" s="122">
        <v>68.95</v>
      </c>
      <c r="D1452" s="123">
        <v>86.73</v>
      </c>
      <c r="E1452" s="104" t="str">
        <f>VLOOKUP(B1452,A股数据库20240206!$B:$K,2,0)</f>
        <v>新能源</v>
      </c>
      <c r="F1452" s="104">
        <f>VLOOKUP(B1452,A股数据库20240206!$B:$K,3,0)</f>
        <v>0</v>
      </c>
      <c r="G1452" s="124">
        <f>VLOOKUP(B1452,A股数据库20240206!$B:$K,4,0)</f>
        <v>0</v>
      </c>
      <c r="H1452" s="124">
        <f>VLOOKUP(B1452,A股数据库20240206!$B:$K,5,0)</f>
        <v>0</v>
      </c>
      <c r="I1452" s="104" t="str">
        <f>VLOOKUP(B1452,A股数据库20240206!$B:$K,6,0)</f>
        <v>电网</v>
      </c>
      <c r="J1452" s="104" t="str">
        <f>VLOOKUP(B1452,A股数据库20240206!$B:$K,7,0)</f>
        <v>充换电</v>
      </c>
      <c r="K1452" s="104">
        <f>VLOOKUP(B1452,A股数据库20240206!$B:$K,8,0)</f>
        <v>0</v>
      </c>
      <c r="L1452" s="124">
        <f>VLOOKUP(B1452,A股数据库20240206!$B:$K,9,0)</f>
        <v>0</v>
      </c>
      <c r="M1452" s="124">
        <f>VLOOKUP(B1452,A股数据库20240206!$B:$K,10,0)</f>
        <v>0</v>
      </c>
    </row>
    <row r="1453" spans="1:13" ht="18" customHeight="1" x14ac:dyDescent="0.15">
      <c r="A1453" s="120" t="s">
        <v>11771</v>
      </c>
      <c r="B1453" s="121" t="s">
        <v>6356</v>
      </c>
      <c r="C1453" s="122">
        <v>68.92</v>
      </c>
      <c r="D1453" s="123">
        <v>53.67</v>
      </c>
      <c r="E1453" s="104" t="str">
        <f>VLOOKUP(B1453,A股数据库20240206!$B:$K,2,0)</f>
        <v>军工</v>
      </c>
      <c r="F1453" s="104">
        <f>VLOOKUP(B1453,A股数据库20240206!$B:$K,3,0)</f>
        <v>0</v>
      </c>
      <c r="G1453" s="124">
        <f>VLOOKUP(B1453,A股数据库20240206!$B:$K,4,0)</f>
        <v>0</v>
      </c>
      <c r="H1453" s="124">
        <f>VLOOKUP(B1453,A股数据库20240206!$B:$K,5,0)</f>
        <v>0</v>
      </c>
      <c r="I1453" s="104" t="str">
        <f>VLOOKUP(B1453,A股数据库20240206!$B:$K,6,0)</f>
        <v>军工</v>
      </c>
      <c r="J1453" s="104">
        <f>VLOOKUP(B1453,A股数据库20240206!$B:$K,7,0)</f>
        <v>0</v>
      </c>
      <c r="K1453" s="104">
        <f>VLOOKUP(B1453,A股数据库20240206!$B:$K,8,0)</f>
        <v>0</v>
      </c>
      <c r="L1453" s="124">
        <f>VLOOKUP(B1453,A股数据库20240206!$B:$K,9,0)</f>
        <v>0</v>
      </c>
      <c r="M1453" s="124">
        <f>VLOOKUP(B1453,A股数据库20240206!$B:$K,10,0)</f>
        <v>0</v>
      </c>
    </row>
    <row r="1454" spans="1:13" ht="18" customHeight="1" x14ac:dyDescent="0.15">
      <c r="A1454" s="120" t="s">
        <v>11772</v>
      </c>
      <c r="B1454" s="121" t="s">
        <v>2692</v>
      </c>
      <c r="C1454" s="122">
        <v>68.89</v>
      </c>
      <c r="D1454" s="123">
        <v>89.62</v>
      </c>
      <c r="E1454" s="104" t="str">
        <f>VLOOKUP(B1454,A股数据库20240206!$B:$K,2,0)</f>
        <v>医药生物</v>
      </c>
      <c r="F1454" s="104">
        <f>VLOOKUP(B1454,A股数据库20240206!$B:$K,3,0)</f>
        <v>0</v>
      </c>
      <c r="G1454" s="124">
        <f>VLOOKUP(B1454,A股数据库20240206!$B:$K,4,0)</f>
        <v>0</v>
      </c>
      <c r="H1454" s="124">
        <f>VLOOKUP(B1454,A股数据库20240206!$B:$K,5,0)</f>
        <v>0</v>
      </c>
      <c r="I1454" s="104" t="str">
        <f>VLOOKUP(B1454,A股数据库20240206!$B:$K,6,0)</f>
        <v>医药生物</v>
      </c>
      <c r="J1454" s="104">
        <f>VLOOKUP(B1454,A股数据库20240206!$B:$K,7,0)</f>
        <v>0</v>
      </c>
      <c r="K1454" s="104">
        <f>VLOOKUP(B1454,A股数据库20240206!$B:$K,8,0)</f>
        <v>0</v>
      </c>
      <c r="L1454" s="124">
        <f>VLOOKUP(B1454,A股数据库20240206!$B:$K,9,0)</f>
        <v>0</v>
      </c>
      <c r="M1454" s="124">
        <f>VLOOKUP(B1454,A股数据库20240206!$B:$K,10,0)</f>
        <v>0</v>
      </c>
    </row>
    <row r="1455" spans="1:13" ht="18" customHeight="1" x14ac:dyDescent="0.15">
      <c r="A1455" s="120" t="s">
        <v>11773</v>
      </c>
      <c r="B1455" s="121" t="s">
        <v>6878</v>
      </c>
      <c r="C1455" s="122">
        <v>68.86</v>
      </c>
      <c r="D1455" s="123">
        <v>61.16</v>
      </c>
      <c r="E1455" s="104" t="str">
        <f>VLOOKUP(B1455,A股数据库20240206!$B:$K,2,0)</f>
        <v>周期</v>
      </c>
      <c r="F1455" s="104">
        <f>VLOOKUP(B1455,A股数据库20240206!$B:$K,3,0)</f>
        <v>0</v>
      </c>
      <c r="G1455" s="124">
        <f>VLOOKUP(B1455,A股数据库20240206!$B:$K,4,0)</f>
        <v>0</v>
      </c>
      <c r="H1455" s="124">
        <f>VLOOKUP(B1455,A股数据库20240206!$B:$K,5,0)</f>
        <v>0</v>
      </c>
      <c r="I1455" s="104" t="str">
        <f>VLOOKUP(B1455,A股数据库20240206!$B:$K,6,0)</f>
        <v>有色金属</v>
      </c>
      <c r="J1455" s="104">
        <f>VLOOKUP(B1455,A股数据库20240206!$B:$K,7,0)</f>
        <v>0</v>
      </c>
      <c r="K1455" s="104">
        <f>VLOOKUP(B1455,A股数据库20240206!$B:$K,8,0)</f>
        <v>0</v>
      </c>
      <c r="L1455" s="124">
        <f>VLOOKUP(B1455,A股数据库20240206!$B:$K,9,0)</f>
        <v>0</v>
      </c>
      <c r="M1455" s="124">
        <f>VLOOKUP(B1455,A股数据库20240206!$B:$K,10,0)</f>
        <v>0</v>
      </c>
    </row>
    <row r="1456" spans="1:13" ht="18" customHeight="1" x14ac:dyDescent="0.15">
      <c r="A1456" s="120" t="s">
        <v>11774</v>
      </c>
      <c r="B1456" s="121" t="s">
        <v>9885</v>
      </c>
      <c r="C1456" s="122">
        <v>68.849999999999994</v>
      </c>
      <c r="D1456" s="123">
        <v>75.760000000000005</v>
      </c>
      <c r="E1456" s="104" t="str">
        <f>VLOOKUP(B1456,A股数据库20240206!$B:$K,2,0)</f>
        <v>军工</v>
      </c>
      <c r="F1456" s="104" t="str">
        <f>VLOOKUP(B1456,A股数据库20240206!$B:$K,3,0)</f>
        <v>大科技</v>
      </c>
      <c r="G1456" s="124">
        <f>VLOOKUP(B1456,A股数据库20240206!$B:$K,4,0)</f>
        <v>0</v>
      </c>
      <c r="H1456" s="124">
        <f>VLOOKUP(B1456,A股数据库20240206!$B:$K,5,0)</f>
        <v>0</v>
      </c>
      <c r="I1456" s="104" t="str">
        <f>VLOOKUP(B1456,A股数据库20240206!$B:$K,6,0)</f>
        <v>军工</v>
      </c>
      <c r="J1456" s="104" t="str">
        <f>VLOOKUP(B1456,A股数据库20240206!$B:$K,7,0)</f>
        <v>电子</v>
      </c>
      <c r="K1456" s="104">
        <f>VLOOKUP(B1456,A股数据库20240206!$B:$K,8,0)</f>
        <v>0</v>
      </c>
      <c r="L1456" s="124">
        <f>VLOOKUP(B1456,A股数据库20240206!$B:$K,9,0)</f>
        <v>0</v>
      </c>
      <c r="M1456" s="124">
        <f>VLOOKUP(B1456,A股数据库20240206!$B:$K,10,0)</f>
        <v>0</v>
      </c>
    </row>
    <row r="1457" spans="1:13" ht="18" customHeight="1" x14ac:dyDescent="0.15">
      <c r="A1457" s="120" t="s">
        <v>11775</v>
      </c>
      <c r="B1457" s="121" t="s">
        <v>10279</v>
      </c>
      <c r="C1457" s="122">
        <v>68.849999999999994</v>
      </c>
      <c r="D1457" s="123">
        <v>59.23</v>
      </c>
      <c r="E1457" s="104" t="str">
        <f>VLOOKUP(B1457,A股数据库20240206!$B:$K,2,0)</f>
        <v>大科技</v>
      </c>
      <c r="F1457" s="104">
        <f>VLOOKUP(B1457,A股数据库20240206!$B:$K,3,0)</f>
        <v>0</v>
      </c>
      <c r="G1457" s="124">
        <f>VLOOKUP(B1457,A股数据库20240206!$B:$K,4,0)</f>
        <v>0</v>
      </c>
      <c r="H1457" s="124">
        <f>VLOOKUP(B1457,A股数据库20240206!$B:$K,5,0)</f>
        <v>0</v>
      </c>
      <c r="I1457" s="104" t="str">
        <f>VLOOKUP(B1457,A股数据库20240206!$B:$K,6,0)</f>
        <v>电子</v>
      </c>
      <c r="J1457" s="104">
        <f>VLOOKUP(B1457,A股数据库20240206!$B:$K,7,0)</f>
        <v>0</v>
      </c>
      <c r="K1457" s="104">
        <f>VLOOKUP(B1457,A股数据库20240206!$B:$K,8,0)</f>
        <v>0</v>
      </c>
      <c r="L1457" s="124">
        <f>VLOOKUP(B1457,A股数据库20240206!$B:$K,9,0)</f>
        <v>0</v>
      </c>
      <c r="M1457" s="124">
        <f>VLOOKUP(B1457,A股数据库20240206!$B:$K,10,0)</f>
        <v>0</v>
      </c>
    </row>
    <row r="1458" spans="1:13" ht="18" customHeight="1" x14ac:dyDescent="0.15">
      <c r="A1458" s="120" t="s">
        <v>11776</v>
      </c>
      <c r="B1458" s="121" t="s">
        <v>1310</v>
      </c>
      <c r="C1458" s="122">
        <v>68.84</v>
      </c>
      <c r="D1458" s="123">
        <v>59.97</v>
      </c>
      <c r="E1458" s="104" t="str">
        <f>VLOOKUP(B1458,A股数据库20240206!$B:$K,2,0)</f>
        <v>大消费</v>
      </c>
      <c r="F1458" s="104" t="str">
        <f>VLOOKUP(B1458,A股数据库20240206!$B:$K,3,0)</f>
        <v>新能源</v>
      </c>
      <c r="G1458" s="124">
        <f>VLOOKUP(B1458,A股数据库20240206!$B:$K,4,0)</f>
        <v>0</v>
      </c>
      <c r="H1458" s="124">
        <f>VLOOKUP(B1458,A股数据库20240206!$B:$K,5,0)</f>
        <v>0</v>
      </c>
      <c r="I1458" s="104">
        <f>VLOOKUP(B1458,A股数据库20240206!$B:$K,6,0)</f>
        <v>0</v>
      </c>
      <c r="J1458" s="104" t="str">
        <f>VLOOKUP(B1458,A股数据库20240206!$B:$K,7,0)</f>
        <v>电池</v>
      </c>
      <c r="K1458" s="104">
        <f>VLOOKUP(B1458,A股数据库20240206!$B:$K,8,0)</f>
        <v>0</v>
      </c>
      <c r="L1458" s="124">
        <f>VLOOKUP(B1458,A股数据库20240206!$B:$K,9,0)</f>
        <v>0</v>
      </c>
      <c r="M1458" s="124">
        <f>VLOOKUP(B1458,A股数据库20240206!$B:$K,10,0)</f>
        <v>0</v>
      </c>
    </row>
    <row r="1459" spans="1:13" ht="18" customHeight="1" x14ac:dyDescent="0.15">
      <c r="A1459" s="120" t="s">
        <v>11777</v>
      </c>
      <c r="B1459" s="121" t="s">
        <v>6860</v>
      </c>
      <c r="C1459" s="122">
        <v>68.819999999999993</v>
      </c>
      <c r="D1459" s="123">
        <v>69.97</v>
      </c>
      <c r="E1459" s="104" t="str">
        <f>VLOOKUP(B1459,A股数据库20240206!$B:$K,2,0)</f>
        <v>汽车产业</v>
      </c>
      <c r="F1459" s="104">
        <f>VLOOKUP(B1459,A股数据库20240206!$B:$K,3,0)</f>
        <v>0</v>
      </c>
      <c r="G1459" s="124">
        <f>VLOOKUP(B1459,A股数据库20240206!$B:$K,4,0)</f>
        <v>0</v>
      </c>
      <c r="H1459" s="124">
        <f>VLOOKUP(B1459,A股数据库20240206!$B:$K,5,0)</f>
        <v>0</v>
      </c>
      <c r="I1459" s="104" t="str">
        <f>VLOOKUP(B1459,A股数据库20240206!$B:$K,6,0)</f>
        <v>汽车产业</v>
      </c>
      <c r="J1459" s="104" t="str">
        <f>VLOOKUP(B1459,A股数据库20240206!$B:$K,7,0)</f>
        <v>充换电</v>
      </c>
      <c r="K1459" s="104">
        <f>VLOOKUP(B1459,A股数据库20240206!$B:$K,8,0)</f>
        <v>0</v>
      </c>
      <c r="L1459" s="124">
        <f>VLOOKUP(B1459,A股数据库20240206!$B:$K,9,0)</f>
        <v>0</v>
      </c>
      <c r="M1459" s="124">
        <f>VLOOKUP(B1459,A股数据库20240206!$B:$K,10,0)</f>
        <v>0</v>
      </c>
    </row>
    <row r="1460" spans="1:13" ht="18" customHeight="1" x14ac:dyDescent="0.15">
      <c r="A1460" s="120" t="s">
        <v>11778</v>
      </c>
      <c r="B1460" s="121" t="s">
        <v>6262</v>
      </c>
      <c r="C1460" s="122">
        <v>68.81</v>
      </c>
      <c r="D1460" s="123">
        <v>65.37</v>
      </c>
      <c r="E1460" s="104" t="str">
        <f>VLOOKUP(B1460,A股数据库20240206!$B:$K,2,0)</f>
        <v>大消费</v>
      </c>
      <c r="F1460" s="104" t="str">
        <f>VLOOKUP(B1460,A股数据库20240206!$B:$K,3,0)</f>
        <v>周期</v>
      </c>
      <c r="G1460" s="124">
        <f>VLOOKUP(B1460,A股数据库20240206!$B:$K,4,0)</f>
        <v>0</v>
      </c>
      <c r="H1460" s="124">
        <f>VLOOKUP(B1460,A股数据库20240206!$B:$K,5,0)</f>
        <v>0</v>
      </c>
      <c r="I1460" s="104" t="str">
        <f>VLOOKUP(B1460,A股数据库20240206!$B:$K,6,0)</f>
        <v>美容护理</v>
      </c>
      <c r="J1460" s="104" t="str">
        <f>VLOOKUP(B1460,A股数据库20240206!$B:$K,7,0)</f>
        <v>化工</v>
      </c>
      <c r="K1460" s="104">
        <f>VLOOKUP(B1460,A股数据库20240206!$B:$K,8,0)</f>
        <v>0</v>
      </c>
      <c r="L1460" s="124">
        <f>VLOOKUP(B1460,A股数据库20240206!$B:$K,9,0)</f>
        <v>0</v>
      </c>
      <c r="M1460" s="124">
        <f>VLOOKUP(B1460,A股数据库20240206!$B:$K,10,0)</f>
        <v>0</v>
      </c>
    </row>
    <row r="1461" spans="1:13" ht="18" customHeight="1" x14ac:dyDescent="0.15">
      <c r="A1461" s="120" t="s">
        <v>11779</v>
      </c>
      <c r="B1461" s="121" t="s">
        <v>1100</v>
      </c>
      <c r="C1461" s="122">
        <v>68.819999999999993</v>
      </c>
      <c r="D1461" s="123">
        <v>78.709999999999994</v>
      </c>
      <c r="E1461" s="104" t="str">
        <f>VLOOKUP(B1461,A股数据库20240206!$B:$K,2,0)</f>
        <v>公用事业</v>
      </c>
      <c r="F1461" s="104">
        <f>VLOOKUP(B1461,A股数据库20240206!$B:$K,3,0)</f>
        <v>0</v>
      </c>
      <c r="G1461" s="124">
        <f>VLOOKUP(B1461,A股数据库20240206!$B:$K,4,0)</f>
        <v>0</v>
      </c>
      <c r="H1461" s="124">
        <f>VLOOKUP(B1461,A股数据库20240206!$B:$K,5,0)</f>
        <v>0</v>
      </c>
      <c r="I1461" s="104" t="str">
        <f>VLOOKUP(B1461,A股数据库20240206!$B:$K,6,0)</f>
        <v>节能环保</v>
      </c>
      <c r="J1461" s="104">
        <f>VLOOKUP(B1461,A股数据库20240206!$B:$K,7,0)</f>
        <v>0</v>
      </c>
      <c r="K1461" s="104">
        <f>VLOOKUP(B1461,A股数据库20240206!$B:$K,8,0)</f>
        <v>0</v>
      </c>
      <c r="L1461" s="124">
        <f>VLOOKUP(B1461,A股数据库20240206!$B:$K,9,0)</f>
        <v>0</v>
      </c>
      <c r="M1461" s="124">
        <f>VLOOKUP(B1461,A股数据库20240206!$B:$K,10,0)</f>
        <v>0</v>
      </c>
    </row>
    <row r="1462" spans="1:13" ht="18" customHeight="1" x14ac:dyDescent="0.15">
      <c r="A1462" s="120" t="s">
        <v>11780</v>
      </c>
      <c r="B1462" s="121" t="s">
        <v>6256</v>
      </c>
      <c r="C1462" s="122">
        <v>68.8</v>
      </c>
      <c r="D1462" s="123">
        <v>57.82</v>
      </c>
      <c r="E1462" s="104" t="str">
        <f>VLOOKUP(B1462,A股数据库20240206!$B:$K,2,0)</f>
        <v>公用事业</v>
      </c>
      <c r="F1462" s="104">
        <f>VLOOKUP(B1462,A股数据库20240206!$B:$K,3,0)</f>
        <v>0</v>
      </c>
      <c r="G1462" s="124">
        <f>VLOOKUP(B1462,A股数据库20240206!$B:$K,4,0)</f>
        <v>0</v>
      </c>
      <c r="H1462" s="124">
        <f>VLOOKUP(B1462,A股数据库20240206!$B:$K,5,0)</f>
        <v>0</v>
      </c>
      <c r="I1462" s="104" t="str">
        <f>VLOOKUP(B1462,A股数据库20240206!$B:$K,6,0)</f>
        <v>电力</v>
      </c>
      <c r="J1462" s="104">
        <f>VLOOKUP(B1462,A股数据库20240206!$B:$K,7,0)</f>
        <v>0</v>
      </c>
      <c r="K1462" s="104">
        <f>VLOOKUP(B1462,A股数据库20240206!$B:$K,8,0)</f>
        <v>0</v>
      </c>
      <c r="L1462" s="124">
        <f>VLOOKUP(B1462,A股数据库20240206!$B:$K,9,0)</f>
        <v>0</v>
      </c>
      <c r="M1462" s="124">
        <f>VLOOKUP(B1462,A股数据库20240206!$B:$K,10,0)</f>
        <v>0</v>
      </c>
    </row>
    <row r="1463" spans="1:13" ht="18" customHeight="1" x14ac:dyDescent="0.15">
      <c r="A1463" s="120" t="s">
        <v>11781</v>
      </c>
      <c r="B1463" s="121" t="s">
        <v>1024</v>
      </c>
      <c r="C1463" s="122">
        <v>68.8</v>
      </c>
      <c r="D1463" s="123">
        <v>79.239999999999995</v>
      </c>
      <c r="E1463" s="104" t="str">
        <f>VLOOKUP(B1463,A股数据库20240206!$B:$K,2,0)</f>
        <v>大消费</v>
      </c>
      <c r="F1463" s="104">
        <f>VLOOKUP(B1463,A股数据库20240206!$B:$K,3,0)</f>
        <v>0</v>
      </c>
      <c r="G1463" s="124">
        <f>VLOOKUP(B1463,A股数据库20240206!$B:$K,4,0)</f>
        <v>0</v>
      </c>
      <c r="H1463" s="124">
        <f>VLOOKUP(B1463,A股数据库20240206!$B:$K,5,0)</f>
        <v>0</v>
      </c>
      <c r="I1463" s="104" t="str">
        <f>VLOOKUP(B1463,A股数据库20240206!$B:$K,6,0)</f>
        <v>家电</v>
      </c>
      <c r="J1463" s="104">
        <f>VLOOKUP(B1463,A股数据库20240206!$B:$K,7,0)</f>
        <v>0</v>
      </c>
      <c r="K1463" s="104">
        <f>VLOOKUP(B1463,A股数据库20240206!$B:$K,8,0)</f>
        <v>0</v>
      </c>
      <c r="L1463" s="124">
        <f>VLOOKUP(B1463,A股数据库20240206!$B:$K,9,0)</f>
        <v>0</v>
      </c>
      <c r="M1463" s="124">
        <f>VLOOKUP(B1463,A股数据库20240206!$B:$K,10,0)</f>
        <v>0</v>
      </c>
    </row>
    <row r="1464" spans="1:13" ht="18" customHeight="1" x14ac:dyDescent="0.15">
      <c r="A1464" s="120" t="s">
        <v>11782</v>
      </c>
      <c r="B1464" s="121" t="s">
        <v>8676</v>
      </c>
      <c r="C1464" s="122">
        <v>68.78</v>
      </c>
      <c r="D1464" s="123">
        <v>41.05</v>
      </c>
      <c r="E1464" s="104" t="str">
        <f>VLOOKUP(B1464,A股数据库20240206!$B:$K,2,0)</f>
        <v>大消费</v>
      </c>
      <c r="F1464" s="104">
        <f>VLOOKUP(B1464,A股数据库20240206!$B:$K,3,0)</f>
        <v>0</v>
      </c>
      <c r="G1464" s="124">
        <f>VLOOKUP(B1464,A股数据库20240206!$B:$K,4,0)</f>
        <v>0</v>
      </c>
      <c r="H1464" s="124">
        <f>VLOOKUP(B1464,A股数据库20240206!$B:$K,5,0)</f>
        <v>0</v>
      </c>
      <c r="I1464" s="104" t="str">
        <f>VLOOKUP(B1464,A股数据库20240206!$B:$K,6,0)</f>
        <v>食品饮料</v>
      </c>
      <c r="J1464" s="104">
        <f>VLOOKUP(B1464,A股数据库20240206!$B:$K,7,0)</f>
        <v>0</v>
      </c>
      <c r="K1464" s="104">
        <f>VLOOKUP(B1464,A股数据库20240206!$B:$K,8,0)</f>
        <v>0</v>
      </c>
      <c r="L1464" s="124">
        <f>VLOOKUP(B1464,A股数据库20240206!$B:$K,9,0)</f>
        <v>0</v>
      </c>
      <c r="M1464" s="124">
        <f>VLOOKUP(B1464,A股数据库20240206!$B:$K,10,0)</f>
        <v>0</v>
      </c>
    </row>
    <row r="1465" spans="1:13" ht="18" customHeight="1" x14ac:dyDescent="0.15">
      <c r="A1465" s="120" t="s">
        <v>11783</v>
      </c>
      <c r="B1465" s="121" t="s">
        <v>1446</v>
      </c>
      <c r="C1465" s="122">
        <v>68.75</v>
      </c>
      <c r="D1465" s="123">
        <v>55.45</v>
      </c>
      <c r="E1465" s="104" t="str">
        <f>VLOOKUP(B1465,A股数据库20240206!$B:$K,2,0)</f>
        <v>地产基建</v>
      </c>
      <c r="F1465" s="104" t="str">
        <f>VLOOKUP(B1465,A股数据库20240206!$B:$K,3,0)</f>
        <v>大消费</v>
      </c>
      <c r="G1465" s="124">
        <f>VLOOKUP(B1465,A股数据库20240206!$B:$K,4,0)</f>
        <v>0</v>
      </c>
      <c r="H1465" s="124">
        <f>VLOOKUP(B1465,A股数据库20240206!$B:$K,5,0)</f>
        <v>0</v>
      </c>
      <c r="I1465" s="104" t="str">
        <f>VLOOKUP(B1465,A股数据库20240206!$B:$K,6,0)</f>
        <v>基建</v>
      </c>
      <c r="J1465" s="104" t="str">
        <f>VLOOKUP(B1465,A股数据库20240206!$B:$K,7,0)</f>
        <v>商贸零售</v>
      </c>
      <c r="K1465" s="104" t="str">
        <f>VLOOKUP(B1465,A股数据库20240206!$B:$K,8,0)</f>
        <v>假期经济</v>
      </c>
      <c r="L1465" s="124">
        <f>VLOOKUP(B1465,A股数据库20240206!$B:$K,9,0)</f>
        <v>0</v>
      </c>
      <c r="M1465" s="124">
        <f>VLOOKUP(B1465,A股数据库20240206!$B:$K,10,0)</f>
        <v>0</v>
      </c>
    </row>
    <row r="1466" spans="1:13" ht="18" customHeight="1" x14ac:dyDescent="0.15">
      <c r="A1466" s="120" t="s">
        <v>11784</v>
      </c>
      <c r="B1466" s="121" t="s">
        <v>7982</v>
      </c>
      <c r="C1466" s="122">
        <v>68.739999999999995</v>
      </c>
      <c r="D1466" s="123">
        <v>57.87</v>
      </c>
      <c r="E1466" s="104" t="str">
        <f>VLOOKUP(B1466,A股数据库20240206!$B:$K,2,0)</f>
        <v>医药生物</v>
      </c>
      <c r="F1466" s="104">
        <f>VLOOKUP(B1466,A股数据库20240206!$B:$K,3,0)</f>
        <v>0</v>
      </c>
      <c r="G1466" s="124">
        <f>VLOOKUP(B1466,A股数据库20240206!$B:$K,4,0)</f>
        <v>0</v>
      </c>
      <c r="H1466" s="124">
        <f>VLOOKUP(B1466,A股数据库20240206!$B:$K,5,0)</f>
        <v>0</v>
      </c>
      <c r="I1466" s="104" t="str">
        <f>VLOOKUP(B1466,A股数据库20240206!$B:$K,6,0)</f>
        <v>医药生物</v>
      </c>
      <c r="J1466" s="104">
        <f>VLOOKUP(B1466,A股数据库20240206!$B:$K,7,0)</f>
        <v>0</v>
      </c>
      <c r="K1466" s="104">
        <f>VLOOKUP(B1466,A股数据库20240206!$B:$K,8,0)</f>
        <v>0</v>
      </c>
      <c r="L1466" s="124">
        <f>VLOOKUP(B1466,A股数据库20240206!$B:$K,9,0)</f>
        <v>0</v>
      </c>
      <c r="M1466" s="124">
        <f>VLOOKUP(B1466,A股数据库20240206!$B:$K,10,0)</f>
        <v>0</v>
      </c>
    </row>
    <row r="1467" spans="1:13" ht="18" customHeight="1" x14ac:dyDescent="0.15">
      <c r="A1467" s="120" t="s">
        <v>11785</v>
      </c>
      <c r="B1467" s="121" t="s">
        <v>8748</v>
      </c>
      <c r="C1467" s="122">
        <v>68.73</v>
      </c>
      <c r="D1467" s="123">
        <v>61.71</v>
      </c>
      <c r="E1467" s="104" t="str">
        <f>VLOOKUP(B1467,A股数据库20240206!$B:$K,2,0)</f>
        <v>地产基建</v>
      </c>
      <c r="F1467" s="104" t="str">
        <f>VLOOKUP(B1467,A股数据库20240206!$B:$K,3,0)</f>
        <v>大消费</v>
      </c>
      <c r="G1467" s="124">
        <f>VLOOKUP(B1467,A股数据库20240206!$B:$K,4,0)</f>
        <v>0</v>
      </c>
      <c r="H1467" s="124">
        <f>VLOOKUP(B1467,A股数据库20240206!$B:$K,5,0)</f>
        <v>0</v>
      </c>
      <c r="I1467" s="104" t="str">
        <f>VLOOKUP(B1467,A股数据库20240206!$B:$K,6,0)</f>
        <v>基建</v>
      </c>
      <c r="J1467" s="104" t="str">
        <f>VLOOKUP(B1467,A股数据库20240206!$B:$K,7,0)</f>
        <v>家居用品</v>
      </c>
      <c r="K1467" s="104">
        <f>VLOOKUP(B1467,A股数据库20240206!$B:$K,8,0)</f>
        <v>0</v>
      </c>
      <c r="L1467" s="124">
        <f>VLOOKUP(B1467,A股数据库20240206!$B:$K,9,0)</f>
        <v>0</v>
      </c>
      <c r="M1467" s="124">
        <f>VLOOKUP(B1467,A股数据库20240206!$B:$K,10,0)</f>
        <v>0</v>
      </c>
    </row>
    <row r="1468" spans="1:13" ht="18" customHeight="1" x14ac:dyDescent="0.15">
      <c r="A1468" s="120" t="s">
        <v>11786</v>
      </c>
      <c r="B1468" s="121" t="s">
        <v>932</v>
      </c>
      <c r="C1468" s="122">
        <v>68.72</v>
      </c>
      <c r="D1468" s="123">
        <v>51.14</v>
      </c>
      <c r="E1468" s="104" t="str">
        <f>VLOOKUP(B1468,A股数据库20240206!$B:$K,2,0)</f>
        <v>新能源</v>
      </c>
      <c r="F1468" s="104">
        <f>VLOOKUP(B1468,A股数据库20240206!$B:$K,3,0)</f>
        <v>0</v>
      </c>
      <c r="G1468" s="124">
        <f>VLOOKUP(B1468,A股数据库20240206!$B:$K,4,0)</f>
        <v>0</v>
      </c>
      <c r="H1468" s="124">
        <f>VLOOKUP(B1468,A股数据库20240206!$B:$K,5,0)</f>
        <v>0</v>
      </c>
      <c r="I1468" s="104" t="str">
        <f>VLOOKUP(B1468,A股数据库20240206!$B:$K,6,0)</f>
        <v>电池</v>
      </c>
      <c r="J1468" s="104">
        <f>VLOOKUP(B1468,A股数据库20240206!$B:$K,7,0)</f>
        <v>0</v>
      </c>
      <c r="K1468" s="104">
        <f>VLOOKUP(B1468,A股数据库20240206!$B:$K,8,0)</f>
        <v>0</v>
      </c>
      <c r="L1468" s="124" t="str">
        <f>VLOOKUP(B1468,A股数据库20240206!$B:$K,9,0)</f>
        <v>充换电</v>
      </c>
      <c r="M1468" s="124" t="str">
        <f>VLOOKUP(B1468,A股数据库20240206!$B:$K,10,0)</f>
        <v>储能</v>
      </c>
    </row>
    <row r="1469" spans="1:13" ht="18" customHeight="1" x14ac:dyDescent="0.15">
      <c r="A1469" s="120" t="s">
        <v>11787</v>
      </c>
      <c r="B1469" s="121" t="s">
        <v>7290</v>
      </c>
      <c r="C1469" s="122">
        <v>68.69</v>
      </c>
      <c r="D1469" s="123">
        <v>62.41</v>
      </c>
      <c r="E1469" s="104" t="str">
        <f>VLOOKUP(B1469,A股数据库20240206!$B:$K,2,0)</f>
        <v>公用事业</v>
      </c>
      <c r="F1469" s="104">
        <f>VLOOKUP(B1469,A股数据库20240206!$B:$K,3,0)</f>
        <v>0</v>
      </c>
      <c r="G1469" s="124">
        <f>VLOOKUP(B1469,A股数据库20240206!$B:$K,4,0)</f>
        <v>0</v>
      </c>
      <c r="H1469" s="124">
        <f>VLOOKUP(B1469,A股数据库20240206!$B:$K,5,0)</f>
        <v>0</v>
      </c>
      <c r="I1469" s="104" t="str">
        <f>VLOOKUP(B1469,A股数据库20240206!$B:$K,6,0)</f>
        <v>电力</v>
      </c>
      <c r="J1469" s="104">
        <f>VLOOKUP(B1469,A股数据库20240206!$B:$K,7,0)</f>
        <v>0</v>
      </c>
      <c r="K1469" s="104">
        <f>VLOOKUP(B1469,A股数据库20240206!$B:$K,8,0)</f>
        <v>0</v>
      </c>
      <c r="L1469" s="124">
        <f>VLOOKUP(B1469,A股数据库20240206!$B:$K,9,0)</f>
        <v>0</v>
      </c>
      <c r="M1469" s="124">
        <f>VLOOKUP(B1469,A股数据库20240206!$B:$K,10,0)</f>
        <v>0</v>
      </c>
    </row>
    <row r="1470" spans="1:13" ht="18" customHeight="1" x14ac:dyDescent="0.15">
      <c r="A1470" s="120" t="s">
        <v>11788</v>
      </c>
      <c r="B1470" s="121" t="s">
        <v>1462</v>
      </c>
      <c r="C1470" s="122">
        <v>68.680000000000007</v>
      </c>
      <c r="D1470" s="123">
        <v>69.39</v>
      </c>
      <c r="E1470" s="104" t="str">
        <f>VLOOKUP(B1470,A股数据库20240206!$B:$K,2,0)</f>
        <v>大科技</v>
      </c>
      <c r="F1470" s="104" t="str">
        <f>VLOOKUP(B1470,A股数据库20240206!$B:$K,3,0)</f>
        <v>军工</v>
      </c>
      <c r="G1470" s="124" t="str">
        <f>VLOOKUP(B1470,A股数据库20240206!$B:$K,4,0)</f>
        <v>周期</v>
      </c>
      <c r="H1470" s="124">
        <f>VLOOKUP(B1470,A股数据库20240206!$B:$K,5,0)</f>
        <v>0</v>
      </c>
      <c r="I1470" s="104" t="str">
        <f>VLOOKUP(B1470,A股数据库20240206!$B:$K,6,0)</f>
        <v>军工</v>
      </c>
      <c r="J1470" s="104" t="str">
        <f>VLOOKUP(B1470,A股数据库20240206!$B:$K,7,0)</f>
        <v>电子</v>
      </c>
      <c r="K1470" s="104">
        <f>VLOOKUP(B1470,A股数据库20240206!$B:$K,8,0)</f>
        <v>0</v>
      </c>
      <c r="L1470" s="124" t="str">
        <f>VLOOKUP(B1470,A股数据库20240206!$B:$K,9,0)</f>
        <v>有色金属</v>
      </c>
      <c r="M1470" s="124">
        <f>VLOOKUP(B1470,A股数据库20240206!$B:$K,10,0)</f>
        <v>0</v>
      </c>
    </row>
    <row r="1471" spans="1:13" ht="18" customHeight="1" x14ac:dyDescent="0.15">
      <c r="A1471" s="120" t="s">
        <v>11789</v>
      </c>
      <c r="B1471" s="121" t="s">
        <v>368</v>
      </c>
      <c r="C1471" s="122">
        <v>68.67</v>
      </c>
      <c r="D1471" s="123">
        <v>53.74</v>
      </c>
      <c r="E1471" s="104" t="str">
        <f>VLOOKUP(B1471,A股数据库20240206!$B:$K,2,0)</f>
        <v>周期</v>
      </c>
      <c r="F1471" s="104">
        <f>VLOOKUP(B1471,A股数据库20240206!$B:$K,3,0)</f>
        <v>0</v>
      </c>
      <c r="G1471" s="124" t="str">
        <f>VLOOKUP(B1471,A股数据库20240206!$B:$K,4,0)</f>
        <v>乡村振兴</v>
      </c>
      <c r="H1471" s="124">
        <f>VLOOKUP(B1471,A股数据库20240206!$B:$K,5,0)</f>
        <v>0</v>
      </c>
      <c r="I1471" s="104" t="str">
        <f>VLOOKUP(B1471,A股数据库20240206!$B:$K,6,0)</f>
        <v>化工</v>
      </c>
      <c r="J1471" s="104">
        <f>VLOOKUP(B1471,A股数据库20240206!$B:$K,7,0)</f>
        <v>0</v>
      </c>
      <c r="K1471" s="104">
        <f>VLOOKUP(B1471,A股数据库20240206!$B:$K,8,0)</f>
        <v>0</v>
      </c>
      <c r="L1471" s="124" t="str">
        <f>VLOOKUP(B1471,A股数据库20240206!$B:$K,9,0)</f>
        <v>乡村振兴</v>
      </c>
      <c r="M1471" s="124">
        <f>VLOOKUP(B1471,A股数据库20240206!$B:$K,10,0)</f>
        <v>0</v>
      </c>
    </row>
    <row r="1472" spans="1:13" ht="18" customHeight="1" x14ac:dyDescent="0.15">
      <c r="A1472" s="120" t="s">
        <v>11790</v>
      </c>
      <c r="B1472" s="121" t="s">
        <v>2466</v>
      </c>
      <c r="C1472" s="122">
        <v>68.650000000000006</v>
      </c>
      <c r="D1472" s="123">
        <v>64.180000000000007</v>
      </c>
      <c r="E1472" s="104" t="str">
        <f>VLOOKUP(B1472,A股数据库20240206!$B:$K,2,0)</f>
        <v>地产基建</v>
      </c>
      <c r="F1472" s="104">
        <f>VLOOKUP(B1472,A股数据库20240206!$B:$K,3,0)</f>
        <v>0</v>
      </c>
      <c r="G1472" s="124">
        <f>VLOOKUP(B1472,A股数据库20240206!$B:$K,4,0)</f>
        <v>0</v>
      </c>
      <c r="H1472" s="124">
        <f>VLOOKUP(B1472,A股数据库20240206!$B:$K,5,0)</f>
        <v>0</v>
      </c>
      <c r="I1472" s="104" t="str">
        <f>VLOOKUP(B1472,A股数据库20240206!$B:$K,6,0)</f>
        <v>基建</v>
      </c>
      <c r="J1472" s="104">
        <f>VLOOKUP(B1472,A股数据库20240206!$B:$K,7,0)</f>
        <v>0</v>
      </c>
      <c r="K1472" s="104">
        <f>VLOOKUP(B1472,A股数据库20240206!$B:$K,8,0)</f>
        <v>0</v>
      </c>
      <c r="L1472" s="124">
        <f>VLOOKUP(B1472,A股数据库20240206!$B:$K,9,0)</f>
        <v>0</v>
      </c>
      <c r="M1472" s="124">
        <f>VLOOKUP(B1472,A股数据库20240206!$B:$K,10,0)</f>
        <v>0</v>
      </c>
    </row>
    <row r="1473" spans="1:13" ht="18" customHeight="1" x14ac:dyDescent="0.15">
      <c r="A1473" s="120" t="s">
        <v>11791</v>
      </c>
      <c r="B1473" s="121" t="s">
        <v>8928</v>
      </c>
      <c r="C1473" s="122">
        <v>68.64</v>
      </c>
      <c r="D1473" s="123">
        <v>61.04</v>
      </c>
      <c r="E1473" s="104" t="str">
        <f>VLOOKUP(B1473,A股数据库20240206!$B:$K,2,0)</f>
        <v>大科技</v>
      </c>
      <c r="F1473" s="104">
        <f>VLOOKUP(B1473,A股数据库20240206!$B:$K,3,0)</f>
        <v>0</v>
      </c>
      <c r="G1473" s="124">
        <f>VLOOKUP(B1473,A股数据库20240206!$B:$K,4,0)</f>
        <v>0</v>
      </c>
      <c r="H1473" s="124">
        <f>VLOOKUP(B1473,A股数据库20240206!$B:$K,5,0)</f>
        <v>0</v>
      </c>
      <c r="I1473" s="104" t="str">
        <f>VLOOKUP(B1473,A股数据库20240206!$B:$K,6,0)</f>
        <v>传媒</v>
      </c>
      <c r="J1473" s="104">
        <f>VLOOKUP(B1473,A股数据库20240206!$B:$K,7,0)</f>
        <v>0</v>
      </c>
      <c r="K1473" s="104">
        <f>VLOOKUP(B1473,A股数据库20240206!$B:$K,8,0)</f>
        <v>0</v>
      </c>
      <c r="L1473" s="124">
        <f>VLOOKUP(B1473,A股数据库20240206!$B:$K,9,0)</f>
        <v>0</v>
      </c>
      <c r="M1473" s="124">
        <f>VLOOKUP(B1473,A股数据库20240206!$B:$K,10,0)</f>
        <v>0</v>
      </c>
    </row>
    <row r="1474" spans="1:13" ht="18" customHeight="1" x14ac:dyDescent="0.15">
      <c r="A1474" s="120" t="s">
        <v>11792</v>
      </c>
      <c r="B1474" s="121" t="s">
        <v>1616</v>
      </c>
      <c r="C1474" s="122">
        <v>68.64</v>
      </c>
      <c r="D1474" s="123">
        <v>66.23</v>
      </c>
      <c r="E1474" s="104" t="str">
        <f>VLOOKUP(B1474,A股数据库20240206!$B:$K,2,0)</f>
        <v>新能源</v>
      </c>
      <c r="F1474" s="104" t="str">
        <f>VLOOKUP(B1474,A股数据库20240206!$B:$K,3,0)</f>
        <v>汽车产业</v>
      </c>
      <c r="G1474" s="124">
        <f>VLOOKUP(B1474,A股数据库20240206!$B:$K,4,0)</f>
        <v>0</v>
      </c>
      <c r="H1474" s="124">
        <f>VLOOKUP(B1474,A股数据库20240206!$B:$K,5,0)</f>
        <v>0</v>
      </c>
      <c r="I1474" s="104" t="str">
        <f>VLOOKUP(B1474,A股数据库20240206!$B:$K,6,0)</f>
        <v>氢能源</v>
      </c>
      <c r="J1474" s="104" t="str">
        <f>VLOOKUP(B1474,A股数据库20240206!$B:$K,7,0)</f>
        <v>汽车产业</v>
      </c>
      <c r="K1474" s="104">
        <f>VLOOKUP(B1474,A股数据库20240206!$B:$K,8,0)</f>
        <v>0</v>
      </c>
      <c r="L1474" s="124">
        <f>VLOOKUP(B1474,A股数据库20240206!$B:$K,9,0)</f>
        <v>0</v>
      </c>
      <c r="M1474" s="124">
        <f>VLOOKUP(B1474,A股数据库20240206!$B:$K,10,0)</f>
        <v>0</v>
      </c>
    </row>
    <row r="1475" spans="1:13" ht="18" customHeight="1" x14ac:dyDescent="0.15">
      <c r="A1475" s="120" t="s">
        <v>11793</v>
      </c>
      <c r="B1475" s="121" t="s">
        <v>7614</v>
      </c>
      <c r="C1475" s="122">
        <v>68.64</v>
      </c>
      <c r="D1475" s="123">
        <v>62.33</v>
      </c>
      <c r="E1475" s="104" t="str">
        <f>VLOOKUP(B1475,A股数据库20240206!$B:$K,2,0)</f>
        <v>周期</v>
      </c>
      <c r="F1475" s="104" t="str">
        <f>VLOOKUP(B1475,A股数据库20240206!$B:$K,3,0)</f>
        <v>汽车产业</v>
      </c>
      <c r="G1475" s="124">
        <f>VLOOKUP(B1475,A股数据库20240206!$B:$K,4,0)</f>
        <v>0</v>
      </c>
      <c r="H1475" s="124">
        <f>VLOOKUP(B1475,A股数据库20240206!$B:$K,5,0)</f>
        <v>0</v>
      </c>
      <c r="I1475" s="104" t="str">
        <f>VLOOKUP(B1475,A股数据库20240206!$B:$K,6,0)</f>
        <v>有色金属</v>
      </c>
      <c r="J1475" s="104" t="str">
        <f>VLOOKUP(B1475,A股数据库20240206!$B:$K,7,0)</f>
        <v>汽车产业</v>
      </c>
      <c r="K1475" s="104">
        <f>VLOOKUP(B1475,A股数据库20240206!$B:$K,8,0)</f>
        <v>0</v>
      </c>
      <c r="L1475" s="124">
        <f>VLOOKUP(B1475,A股数据库20240206!$B:$K,9,0)</f>
        <v>0</v>
      </c>
      <c r="M1475" s="124">
        <f>VLOOKUP(B1475,A股数据库20240206!$B:$K,10,0)</f>
        <v>0</v>
      </c>
    </row>
    <row r="1476" spans="1:13" ht="18" customHeight="1" x14ac:dyDescent="0.15">
      <c r="A1476" s="120" t="s">
        <v>11794</v>
      </c>
      <c r="B1476" s="121" t="s">
        <v>926</v>
      </c>
      <c r="C1476" s="122">
        <v>68.61</v>
      </c>
      <c r="D1476" s="123">
        <v>77.819999999999993</v>
      </c>
      <c r="E1476" s="104" t="str">
        <f>VLOOKUP(B1476,A股数据库20240206!$B:$K,2,0)</f>
        <v>大消费</v>
      </c>
      <c r="F1476" s="104">
        <f>VLOOKUP(B1476,A股数据库20240206!$B:$K,3,0)</f>
        <v>0</v>
      </c>
      <c r="G1476" s="124">
        <f>VLOOKUP(B1476,A股数据库20240206!$B:$K,4,0)</f>
        <v>0</v>
      </c>
      <c r="H1476" s="124">
        <f>VLOOKUP(B1476,A股数据库20240206!$B:$K,5,0)</f>
        <v>0</v>
      </c>
      <c r="I1476" s="104" t="str">
        <f>VLOOKUP(B1476,A股数据库20240206!$B:$K,6,0)</f>
        <v>假期经济</v>
      </c>
      <c r="J1476" s="104">
        <f>VLOOKUP(B1476,A股数据库20240206!$B:$K,7,0)</f>
        <v>0</v>
      </c>
      <c r="K1476" s="104">
        <f>VLOOKUP(B1476,A股数据库20240206!$B:$K,8,0)</f>
        <v>0</v>
      </c>
      <c r="L1476" s="124">
        <f>VLOOKUP(B1476,A股数据库20240206!$B:$K,9,0)</f>
        <v>0</v>
      </c>
      <c r="M1476" s="124">
        <f>VLOOKUP(B1476,A股数据库20240206!$B:$K,10,0)</f>
        <v>0</v>
      </c>
    </row>
    <row r="1477" spans="1:13" ht="18" customHeight="1" x14ac:dyDescent="0.15">
      <c r="A1477" s="120" t="s">
        <v>11795</v>
      </c>
      <c r="B1477" s="121" t="s">
        <v>5392</v>
      </c>
      <c r="C1477" s="122">
        <v>68.569999999999993</v>
      </c>
      <c r="D1477" s="123">
        <v>81.92</v>
      </c>
      <c r="E1477" s="104" t="str">
        <f>VLOOKUP(B1477,A股数据库20240206!$B:$K,2,0)</f>
        <v>周期</v>
      </c>
      <c r="F1477" s="104">
        <f>VLOOKUP(B1477,A股数据库20240206!$B:$K,3,0)</f>
        <v>0</v>
      </c>
      <c r="G1477" s="124">
        <f>VLOOKUP(B1477,A股数据库20240206!$B:$K,4,0)</f>
        <v>0</v>
      </c>
      <c r="H1477" s="124">
        <f>VLOOKUP(B1477,A股数据库20240206!$B:$K,5,0)</f>
        <v>0</v>
      </c>
      <c r="I1477" s="104" t="str">
        <f>VLOOKUP(B1477,A股数据库20240206!$B:$K,6,0)</f>
        <v>有色金属</v>
      </c>
      <c r="J1477" s="104">
        <f>VLOOKUP(B1477,A股数据库20240206!$B:$K,7,0)</f>
        <v>0</v>
      </c>
      <c r="K1477" s="104">
        <f>VLOOKUP(B1477,A股数据库20240206!$B:$K,8,0)</f>
        <v>0</v>
      </c>
      <c r="L1477" s="124">
        <f>VLOOKUP(B1477,A股数据库20240206!$B:$K,9,0)</f>
        <v>0</v>
      </c>
      <c r="M1477" s="124">
        <f>VLOOKUP(B1477,A股数据库20240206!$B:$K,10,0)</f>
        <v>0</v>
      </c>
    </row>
    <row r="1478" spans="1:13" ht="18" hidden="1" customHeight="1" x14ac:dyDescent="0.15">
      <c r="A1478" s="120" t="s">
        <v>11796</v>
      </c>
      <c r="B1478" s="121" t="s">
        <v>11797</v>
      </c>
      <c r="C1478" s="122">
        <v>68.56</v>
      </c>
      <c r="D1478" s="123">
        <v>16.63</v>
      </c>
      <c r="E1478" s="104" t="e">
        <f>VLOOKUP(B1478,A股数据库20240206!$B:$K,2,0)</f>
        <v>#N/A</v>
      </c>
      <c r="F1478" s="104" t="e">
        <f>VLOOKUP(B1478,A股数据库20240206!$B:$K,3,0)</f>
        <v>#N/A</v>
      </c>
      <c r="G1478" s="124" t="e">
        <f>VLOOKUP(B1478,A股数据库20240206!$B:$K,4,0)</f>
        <v>#N/A</v>
      </c>
      <c r="H1478" s="124" t="e">
        <f>VLOOKUP(B1478,A股数据库20240206!$B:$K,5,0)</f>
        <v>#N/A</v>
      </c>
      <c r="I1478" s="104" t="e">
        <f>VLOOKUP(B1478,A股数据库20240206!$B:$K,6,0)</f>
        <v>#N/A</v>
      </c>
      <c r="J1478" s="104" t="e">
        <f>VLOOKUP(B1478,A股数据库20240206!$B:$K,7,0)</f>
        <v>#N/A</v>
      </c>
      <c r="K1478" s="104" t="e">
        <f>VLOOKUP(B1478,A股数据库20240206!$B:$K,8,0)</f>
        <v>#N/A</v>
      </c>
      <c r="L1478" s="124" t="e">
        <f>VLOOKUP(B1478,A股数据库20240206!$B:$K,9,0)</f>
        <v>#N/A</v>
      </c>
      <c r="M1478" s="124" t="e">
        <f>VLOOKUP(B1478,A股数据库20240206!$B:$K,10,0)</f>
        <v>#N/A</v>
      </c>
    </row>
    <row r="1479" spans="1:13" ht="18" customHeight="1" x14ac:dyDescent="0.15">
      <c r="A1479" s="120" t="s">
        <v>11798</v>
      </c>
      <c r="B1479" s="121" t="s">
        <v>6212</v>
      </c>
      <c r="C1479" s="122">
        <v>68.540000000000006</v>
      </c>
      <c r="D1479" s="123">
        <v>52.94</v>
      </c>
      <c r="E1479" s="104" t="str">
        <f>VLOOKUP(B1479,A股数据库20240206!$B:$K,2,0)</f>
        <v>公用事业</v>
      </c>
      <c r="F1479" s="104" t="str">
        <f>VLOOKUP(B1479,A股数据库20240206!$B:$K,3,0)</f>
        <v>地产基建</v>
      </c>
      <c r="G1479" s="124">
        <f>VLOOKUP(B1479,A股数据库20240206!$B:$K,4,0)</f>
        <v>0</v>
      </c>
      <c r="H1479" s="124">
        <f>VLOOKUP(B1479,A股数据库20240206!$B:$K,5,0)</f>
        <v>0</v>
      </c>
      <c r="I1479" s="104" t="str">
        <f>VLOOKUP(B1479,A股数据库20240206!$B:$K,6,0)</f>
        <v>节能环保</v>
      </c>
      <c r="J1479" s="104" t="str">
        <f>VLOOKUP(B1479,A股数据库20240206!$B:$K,7,0)</f>
        <v>基建</v>
      </c>
      <c r="K1479" s="104">
        <f>VLOOKUP(B1479,A股数据库20240206!$B:$K,8,0)</f>
        <v>0</v>
      </c>
      <c r="L1479" s="124">
        <f>VLOOKUP(B1479,A股数据库20240206!$B:$K,9,0)</f>
        <v>0</v>
      </c>
      <c r="M1479" s="124">
        <f>VLOOKUP(B1479,A股数据库20240206!$B:$K,10,0)</f>
        <v>0</v>
      </c>
    </row>
    <row r="1480" spans="1:13" ht="18" customHeight="1" x14ac:dyDescent="0.15">
      <c r="A1480" s="120" t="s">
        <v>11799</v>
      </c>
      <c r="B1480" s="121" t="s">
        <v>3934</v>
      </c>
      <c r="C1480" s="122">
        <v>68.53</v>
      </c>
      <c r="D1480" s="123">
        <v>78.38</v>
      </c>
      <c r="E1480" s="104" t="str">
        <f>VLOOKUP(B1480,A股数据库20240206!$B:$K,2,0)</f>
        <v>大科技</v>
      </c>
      <c r="F1480" s="104">
        <f>VLOOKUP(B1480,A股数据库20240206!$B:$K,3,0)</f>
        <v>0</v>
      </c>
      <c r="G1480" s="124">
        <f>VLOOKUP(B1480,A股数据库20240206!$B:$K,4,0)</f>
        <v>0</v>
      </c>
      <c r="H1480" s="124">
        <f>VLOOKUP(B1480,A股数据库20240206!$B:$K,5,0)</f>
        <v>0</v>
      </c>
      <c r="I1480" s="104" t="str">
        <f>VLOOKUP(B1480,A股数据库20240206!$B:$K,6,0)</f>
        <v>计算机</v>
      </c>
      <c r="J1480" s="104">
        <f>VLOOKUP(B1480,A股数据库20240206!$B:$K,7,0)</f>
        <v>0</v>
      </c>
      <c r="K1480" s="104">
        <f>VLOOKUP(B1480,A股数据库20240206!$B:$K,8,0)</f>
        <v>0</v>
      </c>
      <c r="L1480" s="124">
        <f>VLOOKUP(B1480,A股数据库20240206!$B:$K,9,0)</f>
        <v>0</v>
      </c>
      <c r="M1480" s="124">
        <f>VLOOKUP(B1480,A股数据库20240206!$B:$K,10,0)</f>
        <v>0</v>
      </c>
    </row>
    <row r="1481" spans="1:13" ht="18" customHeight="1" x14ac:dyDescent="0.15">
      <c r="A1481" s="120" t="s">
        <v>11800</v>
      </c>
      <c r="B1481" s="121" t="s">
        <v>6294</v>
      </c>
      <c r="C1481" s="122">
        <v>68.53</v>
      </c>
      <c r="D1481" s="123">
        <v>62.37</v>
      </c>
      <c r="E1481" s="104" t="str">
        <f>VLOOKUP(B1481,A股数据库20240206!$B:$K,2,0)</f>
        <v>公用事业</v>
      </c>
      <c r="F1481" s="104">
        <f>VLOOKUP(B1481,A股数据库20240206!$B:$K,3,0)</f>
        <v>0</v>
      </c>
      <c r="G1481" s="124" t="str">
        <f>VLOOKUP(B1481,A股数据库20240206!$B:$K,4,0)</f>
        <v>周期</v>
      </c>
      <c r="H1481" s="124">
        <f>VLOOKUP(B1481,A股数据库20240206!$B:$K,5,0)</f>
        <v>0</v>
      </c>
      <c r="I1481" s="104" t="str">
        <f>VLOOKUP(B1481,A股数据库20240206!$B:$K,6,0)</f>
        <v>油气</v>
      </c>
      <c r="J1481" s="104">
        <f>VLOOKUP(B1481,A股数据库20240206!$B:$K,7,0)</f>
        <v>0</v>
      </c>
      <c r="K1481" s="104">
        <f>VLOOKUP(B1481,A股数据库20240206!$B:$K,8,0)</f>
        <v>0</v>
      </c>
      <c r="L1481" s="124">
        <f>VLOOKUP(B1481,A股数据库20240206!$B:$K,9,0)</f>
        <v>0</v>
      </c>
      <c r="M1481" s="124">
        <f>VLOOKUP(B1481,A股数据库20240206!$B:$K,10,0)</f>
        <v>0</v>
      </c>
    </row>
    <row r="1482" spans="1:13" ht="18" customHeight="1" x14ac:dyDescent="0.15">
      <c r="A1482" s="120" t="s">
        <v>11801</v>
      </c>
      <c r="B1482" s="121" t="s">
        <v>1230</v>
      </c>
      <c r="C1482" s="122">
        <v>68.53</v>
      </c>
      <c r="D1482" s="123">
        <v>73.23</v>
      </c>
      <c r="E1482" s="104" t="str">
        <f>VLOOKUP(B1482,A股数据库20240206!$B:$K,2,0)</f>
        <v>大科技</v>
      </c>
      <c r="F1482" s="104" t="str">
        <f>VLOOKUP(B1482,A股数据库20240206!$B:$K,3,0)</f>
        <v>军工</v>
      </c>
      <c r="G1482" s="124">
        <f>VLOOKUP(B1482,A股数据库20240206!$B:$K,4,0)</f>
        <v>0</v>
      </c>
      <c r="H1482" s="124">
        <f>VLOOKUP(B1482,A股数据库20240206!$B:$K,5,0)</f>
        <v>0</v>
      </c>
      <c r="I1482" s="104" t="str">
        <f>VLOOKUP(B1482,A股数据库20240206!$B:$K,6,0)</f>
        <v>军工</v>
      </c>
      <c r="J1482" s="104" t="str">
        <f>VLOOKUP(B1482,A股数据库20240206!$B:$K,7,0)</f>
        <v>电子</v>
      </c>
      <c r="K1482" s="104">
        <f>VLOOKUP(B1482,A股数据库20240206!$B:$K,8,0)</f>
        <v>0</v>
      </c>
      <c r="L1482" s="124">
        <f>VLOOKUP(B1482,A股数据库20240206!$B:$K,9,0)</f>
        <v>0</v>
      </c>
      <c r="M1482" s="124">
        <f>VLOOKUP(B1482,A股数据库20240206!$B:$K,10,0)</f>
        <v>0</v>
      </c>
    </row>
    <row r="1483" spans="1:13" ht="18" customHeight="1" x14ac:dyDescent="0.15">
      <c r="A1483" s="120" t="s">
        <v>11802</v>
      </c>
      <c r="B1483" s="121" t="s">
        <v>684</v>
      </c>
      <c r="C1483" s="122">
        <v>68.489999999999995</v>
      </c>
      <c r="D1483" s="123">
        <v>48.16</v>
      </c>
      <c r="E1483" s="104" t="str">
        <f>VLOOKUP(B1483,A股数据库20240206!$B:$K,2,0)</f>
        <v>大消费</v>
      </c>
      <c r="F1483" s="104">
        <f>VLOOKUP(B1483,A股数据库20240206!$B:$K,3,0)</f>
        <v>0</v>
      </c>
      <c r="G1483" s="124">
        <f>VLOOKUP(B1483,A股数据库20240206!$B:$K,4,0)</f>
        <v>0</v>
      </c>
      <c r="H1483" s="124">
        <f>VLOOKUP(B1483,A股数据库20240206!$B:$K,5,0)</f>
        <v>0</v>
      </c>
      <c r="I1483" s="104" t="str">
        <f>VLOOKUP(B1483,A股数据库20240206!$B:$K,6,0)</f>
        <v>食品饮料</v>
      </c>
      <c r="J1483" s="104">
        <f>VLOOKUP(B1483,A股数据库20240206!$B:$K,7,0)</f>
        <v>0</v>
      </c>
      <c r="K1483" s="104">
        <f>VLOOKUP(B1483,A股数据库20240206!$B:$K,8,0)</f>
        <v>0</v>
      </c>
      <c r="L1483" s="124">
        <f>VLOOKUP(B1483,A股数据库20240206!$B:$K,9,0)</f>
        <v>0</v>
      </c>
      <c r="M1483" s="124">
        <f>VLOOKUP(B1483,A股数据库20240206!$B:$K,10,0)</f>
        <v>0</v>
      </c>
    </row>
    <row r="1484" spans="1:13" ht="18" customHeight="1" x14ac:dyDescent="0.15">
      <c r="A1484" s="120" t="s">
        <v>11803</v>
      </c>
      <c r="B1484" s="121" t="s">
        <v>9787</v>
      </c>
      <c r="C1484" s="122">
        <v>68.430000000000007</v>
      </c>
      <c r="D1484" s="123">
        <v>65.06</v>
      </c>
      <c r="E1484" s="104" t="str">
        <f>VLOOKUP(B1484,A股数据库20240206!$B:$K,2,0)</f>
        <v>大消费</v>
      </c>
      <c r="F1484" s="104" t="str">
        <f>VLOOKUP(B1484,A股数据库20240206!$B:$K,3,0)</f>
        <v>医药生物</v>
      </c>
      <c r="G1484" s="124">
        <f>VLOOKUP(B1484,A股数据库20240206!$B:$K,4,0)</f>
        <v>0</v>
      </c>
      <c r="H1484" s="124">
        <f>VLOOKUP(B1484,A股数据库20240206!$B:$K,5,0)</f>
        <v>0</v>
      </c>
      <c r="I1484" s="104" t="str">
        <f>VLOOKUP(B1484,A股数据库20240206!$B:$K,6,0)</f>
        <v>美容护理</v>
      </c>
      <c r="J1484" s="104" t="str">
        <f>VLOOKUP(B1484,A股数据库20240206!$B:$K,7,0)</f>
        <v>医药生物</v>
      </c>
      <c r="K1484" s="104">
        <f>VLOOKUP(B1484,A股数据库20240206!$B:$K,8,0)</f>
        <v>0</v>
      </c>
      <c r="L1484" s="124">
        <f>VLOOKUP(B1484,A股数据库20240206!$B:$K,9,0)</f>
        <v>0</v>
      </c>
      <c r="M1484" s="124">
        <f>VLOOKUP(B1484,A股数据库20240206!$B:$K,10,0)</f>
        <v>0</v>
      </c>
    </row>
    <row r="1485" spans="1:13" ht="18" customHeight="1" x14ac:dyDescent="0.15">
      <c r="A1485" s="120" t="s">
        <v>11804</v>
      </c>
      <c r="B1485" s="121" t="s">
        <v>1528</v>
      </c>
      <c r="C1485" s="122">
        <v>68.400000000000006</v>
      </c>
      <c r="D1485" s="123">
        <v>62.19</v>
      </c>
      <c r="E1485" s="104" t="str">
        <f>VLOOKUP(B1485,A股数据库20240206!$B:$K,2,0)</f>
        <v>新能源</v>
      </c>
      <c r="F1485" s="104" t="str">
        <f>VLOOKUP(B1485,A股数据库20240206!$B:$K,3,0)</f>
        <v>高端制造</v>
      </c>
      <c r="G1485" s="124">
        <f>VLOOKUP(B1485,A股数据库20240206!$B:$K,4,0)</f>
        <v>0</v>
      </c>
      <c r="H1485" s="124">
        <f>VLOOKUP(B1485,A股数据库20240206!$B:$K,5,0)</f>
        <v>0</v>
      </c>
      <c r="I1485" s="104" t="str">
        <f>VLOOKUP(B1485,A股数据库20240206!$B:$K,6,0)</f>
        <v>核电核能</v>
      </c>
      <c r="J1485" s="104" t="str">
        <f>VLOOKUP(B1485,A股数据库20240206!$B:$K,7,0)</f>
        <v>风电</v>
      </c>
      <c r="K1485" s="104">
        <f>VLOOKUP(B1485,A股数据库20240206!$B:$K,8,0)</f>
        <v>0</v>
      </c>
      <c r="L1485" s="124">
        <f>VLOOKUP(B1485,A股数据库20240206!$B:$K,9,0)</f>
        <v>0</v>
      </c>
      <c r="M1485" s="124">
        <f>VLOOKUP(B1485,A股数据库20240206!$B:$K,10,0)</f>
        <v>0</v>
      </c>
    </row>
    <row r="1486" spans="1:13" ht="18" customHeight="1" x14ac:dyDescent="0.15">
      <c r="A1486" s="120" t="s">
        <v>11805</v>
      </c>
      <c r="B1486" s="121" t="s">
        <v>476</v>
      </c>
      <c r="C1486" s="122">
        <v>68.400000000000006</v>
      </c>
      <c r="D1486" s="123">
        <v>50.17</v>
      </c>
      <c r="E1486" s="104" t="str">
        <f>VLOOKUP(B1486,A股数据库20240206!$B:$K,2,0)</f>
        <v>地产基建</v>
      </c>
      <c r="F1486" s="104" t="str">
        <f>VLOOKUP(B1486,A股数据库20240206!$B:$K,3,0)</f>
        <v>新能源</v>
      </c>
      <c r="G1486" s="124">
        <f>VLOOKUP(B1486,A股数据库20240206!$B:$K,4,0)</f>
        <v>0</v>
      </c>
      <c r="H1486" s="124">
        <f>VLOOKUP(B1486,A股数据库20240206!$B:$K,5,0)</f>
        <v>0</v>
      </c>
      <c r="I1486" s="104" t="str">
        <f>VLOOKUP(B1486,A股数据库20240206!$B:$K,6,0)</f>
        <v>风电</v>
      </c>
      <c r="J1486" s="104" t="str">
        <f>VLOOKUP(B1486,A股数据库20240206!$B:$K,7,0)</f>
        <v>房地产</v>
      </c>
      <c r="K1486" s="104">
        <f>VLOOKUP(B1486,A股数据库20240206!$B:$K,8,0)</f>
        <v>0</v>
      </c>
      <c r="L1486" s="124">
        <f>VLOOKUP(B1486,A股数据库20240206!$B:$K,9,0)</f>
        <v>0</v>
      </c>
      <c r="M1486" s="124">
        <f>VLOOKUP(B1486,A股数据库20240206!$B:$K,10,0)</f>
        <v>0</v>
      </c>
    </row>
    <row r="1487" spans="1:13" ht="18" customHeight="1" x14ac:dyDescent="0.15">
      <c r="A1487" s="120" t="s">
        <v>11806</v>
      </c>
      <c r="B1487" s="121" t="s">
        <v>8934</v>
      </c>
      <c r="C1487" s="122">
        <v>68.39</v>
      </c>
      <c r="D1487" s="123">
        <v>74.58</v>
      </c>
      <c r="E1487" s="104" t="str">
        <f>VLOOKUP(B1487,A股数据库20240206!$B:$K,2,0)</f>
        <v>汽车产业</v>
      </c>
      <c r="F1487" s="104">
        <f>VLOOKUP(B1487,A股数据库20240206!$B:$K,3,0)</f>
        <v>0</v>
      </c>
      <c r="G1487" s="124">
        <f>VLOOKUP(B1487,A股数据库20240206!$B:$K,4,0)</f>
        <v>0</v>
      </c>
      <c r="H1487" s="124">
        <f>VLOOKUP(B1487,A股数据库20240206!$B:$K,5,0)</f>
        <v>0</v>
      </c>
      <c r="I1487" s="104" t="str">
        <f>VLOOKUP(B1487,A股数据库20240206!$B:$K,6,0)</f>
        <v>汽车产业</v>
      </c>
      <c r="J1487" s="104" t="str">
        <f>VLOOKUP(B1487,A股数据库20240206!$B:$K,7,0)</f>
        <v>充换电</v>
      </c>
      <c r="K1487" s="104">
        <f>VLOOKUP(B1487,A股数据库20240206!$B:$K,8,0)</f>
        <v>0</v>
      </c>
      <c r="L1487" s="124">
        <f>VLOOKUP(B1487,A股数据库20240206!$B:$K,9,0)</f>
        <v>0</v>
      </c>
      <c r="M1487" s="124">
        <f>VLOOKUP(B1487,A股数据库20240206!$B:$K,10,0)</f>
        <v>0</v>
      </c>
    </row>
    <row r="1488" spans="1:13" ht="18" customHeight="1" x14ac:dyDescent="0.15">
      <c r="A1488" s="120" t="s">
        <v>11807</v>
      </c>
      <c r="B1488" s="121" t="s">
        <v>7566</v>
      </c>
      <c r="C1488" s="122">
        <v>68.39</v>
      </c>
      <c r="D1488" s="123">
        <v>62.83</v>
      </c>
      <c r="E1488" s="104" t="str">
        <f>VLOOKUP(B1488,A股数据库20240206!$B:$K,2,0)</f>
        <v>大消费</v>
      </c>
      <c r="F1488" s="104">
        <f>VLOOKUP(B1488,A股数据库20240206!$B:$K,3,0)</f>
        <v>0</v>
      </c>
      <c r="G1488" s="124">
        <f>VLOOKUP(B1488,A股数据库20240206!$B:$K,4,0)</f>
        <v>0</v>
      </c>
      <c r="H1488" s="124">
        <f>VLOOKUP(B1488,A股数据库20240206!$B:$K,5,0)</f>
        <v>0</v>
      </c>
      <c r="I1488" s="104" t="str">
        <f>VLOOKUP(B1488,A股数据库20240206!$B:$K,6,0)</f>
        <v>食品饮料</v>
      </c>
      <c r="J1488" s="104">
        <f>VLOOKUP(B1488,A股数据库20240206!$B:$K,7,0)</f>
        <v>0</v>
      </c>
      <c r="K1488" s="104">
        <f>VLOOKUP(B1488,A股数据库20240206!$B:$K,8,0)</f>
        <v>0</v>
      </c>
      <c r="L1488" s="124">
        <f>VLOOKUP(B1488,A股数据库20240206!$B:$K,9,0)</f>
        <v>0</v>
      </c>
      <c r="M1488" s="124">
        <f>VLOOKUP(B1488,A股数据库20240206!$B:$K,10,0)</f>
        <v>0</v>
      </c>
    </row>
    <row r="1489" spans="1:13" ht="18" customHeight="1" x14ac:dyDescent="0.15">
      <c r="A1489" s="120" t="s">
        <v>11808</v>
      </c>
      <c r="B1489" s="121" t="s">
        <v>6098</v>
      </c>
      <c r="C1489" s="122">
        <v>68.36</v>
      </c>
      <c r="D1489" s="123">
        <v>73.56</v>
      </c>
      <c r="E1489" s="104" t="str">
        <f>VLOOKUP(B1489,A股数据库20240206!$B:$K,2,0)</f>
        <v>医药生物</v>
      </c>
      <c r="F1489" s="104">
        <f>VLOOKUP(B1489,A股数据库20240206!$B:$K,3,0)</f>
        <v>0</v>
      </c>
      <c r="G1489" s="124">
        <f>VLOOKUP(B1489,A股数据库20240206!$B:$K,4,0)</f>
        <v>0</v>
      </c>
      <c r="H1489" s="124">
        <f>VLOOKUP(B1489,A股数据库20240206!$B:$K,5,0)</f>
        <v>0</v>
      </c>
      <c r="I1489" s="104" t="str">
        <f>VLOOKUP(B1489,A股数据库20240206!$B:$K,6,0)</f>
        <v>医药生物</v>
      </c>
      <c r="J1489" s="104">
        <f>VLOOKUP(B1489,A股数据库20240206!$B:$K,7,0)</f>
        <v>0</v>
      </c>
      <c r="K1489" s="104">
        <f>VLOOKUP(B1489,A股数据库20240206!$B:$K,8,0)</f>
        <v>0</v>
      </c>
      <c r="L1489" s="124">
        <f>VLOOKUP(B1489,A股数据库20240206!$B:$K,9,0)</f>
        <v>0</v>
      </c>
      <c r="M1489" s="124">
        <f>VLOOKUP(B1489,A股数据库20240206!$B:$K,10,0)</f>
        <v>0</v>
      </c>
    </row>
    <row r="1490" spans="1:13" ht="18" customHeight="1" x14ac:dyDescent="0.15">
      <c r="A1490" s="120" t="s">
        <v>11809</v>
      </c>
      <c r="B1490" s="121" t="s">
        <v>9875</v>
      </c>
      <c r="C1490" s="122">
        <v>68.349999999999994</v>
      </c>
      <c r="D1490" s="123">
        <v>63.31</v>
      </c>
      <c r="E1490" s="104" t="str">
        <f>VLOOKUP(B1490,A股数据库20240206!$B:$K,2,0)</f>
        <v>医药生物</v>
      </c>
      <c r="F1490" s="104">
        <f>VLOOKUP(B1490,A股数据库20240206!$B:$K,3,0)</f>
        <v>0</v>
      </c>
      <c r="G1490" s="124">
        <f>VLOOKUP(B1490,A股数据库20240206!$B:$K,4,0)</f>
        <v>0</v>
      </c>
      <c r="H1490" s="124">
        <f>VLOOKUP(B1490,A股数据库20240206!$B:$K,5,0)</f>
        <v>0</v>
      </c>
      <c r="I1490" s="104" t="str">
        <f>VLOOKUP(B1490,A股数据库20240206!$B:$K,6,0)</f>
        <v>医药生物</v>
      </c>
      <c r="J1490" s="104">
        <f>VLOOKUP(B1490,A股数据库20240206!$B:$K,7,0)</f>
        <v>0</v>
      </c>
      <c r="K1490" s="104">
        <f>VLOOKUP(B1490,A股数据库20240206!$B:$K,8,0)</f>
        <v>0</v>
      </c>
      <c r="L1490" s="124">
        <f>VLOOKUP(B1490,A股数据库20240206!$B:$K,9,0)</f>
        <v>0</v>
      </c>
      <c r="M1490" s="124">
        <f>VLOOKUP(B1490,A股数据库20240206!$B:$K,10,0)</f>
        <v>0</v>
      </c>
    </row>
    <row r="1491" spans="1:13" ht="18" customHeight="1" x14ac:dyDescent="0.15">
      <c r="A1491" s="120" t="s">
        <v>11810</v>
      </c>
      <c r="B1491" s="121" t="s">
        <v>6940</v>
      </c>
      <c r="C1491" s="122">
        <v>68.349999999999994</v>
      </c>
      <c r="D1491" s="123">
        <v>37.86</v>
      </c>
      <c r="E1491" s="104" t="str">
        <f>VLOOKUP(B1491,A股数据库20240206!$B:$K,2,0)</f>
        <v>地产基建</v>
      </c>
      <c r="F1491" s="104">
        <f>VLOOKUP(B1491,A股数据库20240206!$B:$K,3,0)</f>
        <v>0</v>
      </c>
      <c r="G1491" s="124">
        <f>VLOOKUP(B1491,A股数据库20240206!$B:$K,4,0)</f>
        <v>0</v>
      </c>
      <c r="H1491" s="124">
        <f>VLOOKUP(B1491,A股数据库20240206!$B:$K,5,0)</f>
        <v>0</v>
      </c>
      <c r="I1491" s="104" t="str">
        <f>VLOOKUP(B1491,A股数据库20240206!$B:$K,6,0)</f>
        <v>房地产</v>
      </c>
      <c r="J1491" s="104">
        <f>VLOOKUP(B1491,A股数据库20240206!$B:$K,7,0)</f>
        <v>0</v>
      </c>
      <c r="K1491" s="104">
        <f>VLOOKUP(B1491,A股数据库20240206!$B:$K,8,0)</f>
        <v>0</v>
      </c>
      <c r="L1491" s="124">
        <f>VLOOKUP(B1491,A股数据库20240206!$B:$K,9,0)</f>
        <v>0</v>
      </c>
      <c r="M1491" s="124">
        <f>VLOOKUP(B1491,A股数据库20240206!$B:$K,10,0)</f>
        <v>0</v>
      </c>
    </row>
    <row r="1492" spans="1:13" ht="18" customHeight="1" x14ac:dyDescent="0.15">
      <c r="A1492" s="120" t="s">
        <v>11811</v>
      </c>
      <c r="B1492" s="121" t="s">
        <v>8390</v>
      </c>
      <c r="C1492" s="122">
        <v>68.34</v>
      </c>
      <c r="D1492" s="123">
        <v>61.87</v>
      </c>
      <c r="E1492" s="104" t="str">
        <f>VLOOKUP(B1492,A股数据库20240206!$B:$K,2,0)</f>
        <v>大科技</v>
      </c>
      <c r="F1492" s="104">
        <f>VLOOKUP(B1492,A股数据库20240206!$B:$K,3,0)</f>
        <v>0</v>
      </c>
      <c r="G1492" s="124">
        <f>VLOOKUP(B1492,A股数据库20240206!$B:$K,4,0)</f>
        <v>0</v>
      </c>
      <c r="H1492" s="124">
        <f>VLOOKUP(B1492,A股数据库20240206!$B:$K,5,0)</f>
        <v>0</v>
      </c>
      <c r="I1492" s="104" t="str">
        <f>VLOOKUP(B1492,A股数据库20240206!$B:$K,6,0)</f>
        <v>电子</v>
      </c>
      <c r="J1492" s="104">
        <f>VLOOKUP(B1492,A股数据库20240206!$B:$K,7,0)</f>
        <v>0</v>
      </c>
      <c r="K1492" s="104">
        <f>VLOOKUP(B1492,A股数据库20240206!$B:$K,8,0)</f>
        <v>0</v>
      </c>
      <c r="L1492" s="124">
        <f>VLOOKUP(B1492,A股数据库20240206!$B:$K,9,0)</f>
        <v>0</v>
      </c>
      <c r="M1492" s="124">
        <f>VLOOKUP(B1492,A股数据库20240206!$B:$K,10,0)</f>
        <v>0</v>
      </c>
    </row>
    <row r="1493" spans="1:13" ht="18" customHeight="1" x14ac:dyDescent="0.15">
      <c r="A1493" s="120" t="s">
        <v>11812</v>
      </c>
      <c r="B1493" s="121" t="s">
        <v>10275</v>
      </c>
      <c r="C1493" s="122">
        <v>68.290000000000006</v>
      </c>
      <c r="D1493" s="123">
        <v>79.23</v>
      </c>
      <c r="E1493" s="104" t="str">
        <f>VLOOKUP(B1493,A股数据库20240206!$B:$K,2,0)</f>
        <v>高端制造</v>
      </c>
      <c r="F1493" s="104">
        <f>VLOOKUP(B1493,A股数据库20240206!$B:$K,3,0)</f>
        <v>0</v>
      </c>
      <c r="G1493" s="124">
        <f>VLOOKUP(B1493,A股数据库20240206!$B:$K,4,0)</f>
        <v>0</v>
      </c>
      <c r="H1493" s="124">
        <f>VLOOKUP(B1493,A股数据库20240206!$B:$K,5,0)</f>
        <v>0</v>
      </c>
      <c r="I1493" s="104" t="str">
        <f>VLOOKUP(B1493,A股数据库20240206!$B:$K,6,0)</f>
        <v>机械</v>
      </c>
      <c r="J1493" s="104">
        <f>VLOOKUP(B1493,A股数据库20240206!$B:$K,7,0)</f>
        <v>0</v>
      </c>
      <c r="K1493" s="104">
        <f>VLOOKUP(B1493,A股数据库20240206!$B:$K,8,0)</f>
        <v>0</v>
      </c>
      <c r="L1493" s="124">
        <f>VLOOKUP(B1493,A股数据库20240206!$B:$K,9,0)</f>
        <v>0</v>
      </c>
      <c r="M1493" s="124">
        <f>VLOOKUP(B1493,A股数据库20240206!$B:$K,10,0)</f>
        <v>0</v>
      </c>
    </row>
    <row r="1494" spans="1:13" ht="18" customHeight="1" x14ac:dyDescent="0.15">
      <c r="A1494" s="120" t="s">
        <v>11813</v>
      </c>
      <c r="B1494" s="121" t="s">
        <v>6002</v>
      </c>
      <c r="C1494" s="122">
        <v>68.290000000000006</v>
      </c>
      <c r="D1494" s="123">
        <v>54.34</v>
      </c>
      <c r="E1494" s="104" t="str">
        <f>VLOOKUP(B1494,A股数据库20240206!$B:$K,2,0)</f>
        <v>大金融</v>
      </c>
      <c r="F1494" s="104">
        <f>VLOOKUP(B1494,A股数据库20240206!$B:$K,3,0)</f>
        <v>0</v>
      </c>
      <c r="G1494" s="124">
        <f>VLOOKUP(B1494,A股数据库20240206!$B:$K,4,0)</f>
        <v>0</v>
      </c>
      <c r="H1494" s="124">
        <f>VLOOKUP(B1494,A股数据库20240206!$B:$K,5,0)</f>
        <v>0</v>
      </c>
      <c r="I1494" s="104" t="str">
        <f>VLOOKUP(B1494,A股数据库20240206!$B:$K,6,0)</f>
        <v>大金融</v>
      </c>
      <c r="J1494" s="104">
        <f>VLOOKUP(B1494,A股数据库20240206!$B:$K,7,0)</f>
        <v>0</v>
      </c>
      <c r="K1494" s="104">
        <f>VLOOKUP(B1494,A股数据库20240206!$B:$K,8,0)</f>
        <v>0</v>
      </c>
      <c r="L1494" s="124">
        <f>VLOOKUP(B1494,A股数据库20240206!$B:$K,9,0)</f>
        <v>0</v>
      </c>
      <c r="M1494" s="124">
        <f>VLOOKUP(B1494,A股数据库20240206!$B:$K,10,0)</f>
        <v>0</v>
      </c>
    </row>
    <row r="1495" spans="1:13" ht="18" customHeight="1" x14ac:dyDescent="0.15">
      <c r="A1495" s="120" t="s">
        <v>11814</v>
      </c>
      <c r="B1495" s="121" t="s">
        <v>1208</v>
      </c>
      <c r="C1495" s="122">
        <v>68.28</v>
      </c>
      <c r="D1495" s="123">
        <v>78.23</v>
      </c>
      <c r="E1495" s="104" t="str">
        <f>VLOOKUP(B1495,A股数据库20240206!$B:$K,2,0)</f>
        <v>医药生物</v>
      </c>
      <c r="F1495" s="104">
        <f>VLOOKUP(B1495,A股数据库20240206!$B:$K,3,0)</f>
        <v>0</v>
      </c>
      <c r="G1495" s="124">
        <f>VLOOKUP(B1495,A股数据库20240206!$B:$K,4,0)</f>
        <v>0</v>
      </c>
      <c r="H1495" s="124">
        <f>VLOOKUP(B1495,A股数据库20240206!$B:$K,5,0)</f>
        <v>0</v>
      </c>
      <c r="I1495" s="104" t="str">
        <f>VLOOKUP(B1495,A股数据库20240206!$B:$K,6,0)</f>
        <v>医药生物</v>
      </c>
      <c r="J1495" s="104">
        <f>VLOOKUP(B1495,A股数据库20240206!$B:$K,7,0)</f>
        <v>0</v>
      </c>
      <c r="K1495" s="104">
        <f>VLOOKUP(B1495,A股数据库20240206!$B:$K,8,0)</f>
        <v>0</v>
      </c>
      <c r="L1495" s="124">
        <f>VLOOKUP(B1495,A股数据库20240206!$B:$K,9,0)</f>
        <v>0</v>
      </c>
      <c r="M1495" s="124">
        <f>VLOOKUP(B1495,A股数据库20240206!$B:$K,10,0)</f>
        <v>0</v>
      </c>
    </row>
    <row r="1496" spans="1:13" ht="18" customHeight="1" x14ac:dyDescent="0.15">
      <c r="A1496" s="120" t="s">
        <v>11815</v>
      </c>
      <c r="B1496" s="121" t="s">
        <v>4982</v>
      </c>
      <c r="C1496" s="122">
        <v>68.260000000000005</v>
      </c>
      <c r="D1496" s="123">
        <v>69.44</v>
      </c>
      <c r="E1496" s="104" t="str">
        <f>VLOOKUP(B1496,A股数据库20240206!$B:$K,2,0)</f>
        <v>大科技</v>
      </c>
      <c r="F1496" s="104">
        <f>VLOOKUP(B1496,A股数据库20240206!$B:$K,3,0)</f>
        <v>0</v>
      </c>
      <c r="G1496" s="124">
        <f>VLOOKUP(B1496,A股数据库20240206!$B:$K,4,0)</f>
        <v>0</v>
      </c>
      <c r="H1496" s="124">
        <f>VLOOKUP(B1496,A股数据库20240206!$B:$K,5,0)</f>
        <v>0</v>
      </c>
      <c r="I1496" s="104" t="str">
        <f>VLOOKUP(B1496,A股数据库20240206!$B:$K,6,0)</f>
        <v>传媒</v>
      </c>
      <c r="J1496" s="104">
        <f>VLOOKUP(B1496,A股数据库20240206!$B:$K,7,0)</f>
        <v>0</v>
      </c>
      <c r="K1496" s="104">
        <f>VLOOKUP(B1496,A股数据库20240206!$B:$K,8,0)</f>
        <v>0</v>
      </c>
      <c r="L1496" s="124">
        <f>VLOOKUP(B1496,A股数据库20240206!$B:$K,9,0)</f>
        <v>0</v>
      </c>
      <c r="M1496" s="124">
        <f>VLOOKUP(B1496,A股数据库20240206!$B:$K,10,0)</f>
        <v>0</v>
      </c>
    </row>
    <row r="1497" spans="1:13" ht="18" customHeight="1" x14ac:dyDescent="0.15">
      <c r="A1497" s="120" t="s">
        <v>11816</v>
      </c>
      <c r="B1497" s="121" t="s">
        <v>1540</v>
      </c>
      <c r="C1497" s="122">
        <v>68.25</v>
      </c>
      <c r="D1497" s="123">
        <v>50.98</v>
      </c>
      <c r="E1497" s="104" t="str">
        <f>VLOOKUP(B1497,A股数据库20240206!$B:$K,2,0)</f>
        <v>公用事业</v>
      </c>
      <c r="F1497" s="104" t="str">
        <f>VLOOKUP(B1497,A股数据库20240206!$B:$K,3,0)</f>
        <v>运输业</v>
      </c>
      <c r="G1497" s="124">
        <f>VLOOKUP(B1497,A股数据库20240206!$B:$K,4,0)</f>
        <v>0</v>
      </c>
      <c r="H1497" s="124">
        <f>VLOOKUP(B1497,A股数据库20240206!$B:$K,5,0)</f>
        <v>0</v>
      </c>
      <c r="I1497" s="104" t="str">
        <f>VLOOKUP(B1497,A股数据库20240206!$B:$K,6,0)</f>
        <v>节能环保</v>
      </c>
      <c r="J1497" s="104" t="str">
        <f>VLOOKUP(B1497,A股数据库20240206!$B:$K,7,0)</f>
        <v>运输业</v>
      </c>
      <c r="K1497" s="104">
        <f>VLOOKUP(B1497,A股数据库20240206!$B:$K,8,0)</f>
        <v>0</v>
      </c>
      <c r="L1497" s="124">
        <f>VLOOKUP(B1497,A股数据库20240206!$B:$K,9,0)</f>
        <v>0</v>
      </c>
      <c r="M1497" s="124">
        <f>VLOOKUP(B1497,A股数据库20240206!$B:$K,10,0)</f>
        <v>0</v>
      </c>
    </row>
    <row r="1498" spans="1:13" ht="18" customHeight="1" x14ac:dyDescent="0.15">
      <c r="A1498" s="120" t="s">
        <v>11817</v>
      </c>
      <c r="B1498" s="121" t="s">
        <v>6306</v>
      </c>
      <c r="C1498" s="122">
        <v>68.25</v>
      </c>
      <c r="D1498" s="123">
        <v>46.77</v>
      </c>
      <c r="E1498" s="104" t="str">
        <f>VLOOKUP(B1498,A股数据库20240206!$B:$K,2,0)</f>
        <v>地产基建</v>
      </c>
      <c r="F1498" s="104">
        <f>VLOOKUP(B1498,A股数据库20240206!$B:$K,3,0)</f>
        <v>0</v>
      </c>
      <c r="G1498" s="124">
        <f>VLOOKUP(B1498,A股数据库20240206!$B:$K,4,0)</f>
        <v>0</v>
      </c>
      <c r="H1498" s="124">
        <f>VLOOKUP(B1498,A股数据库20240206!$B:$K,5,0)</f>
        <v>0</v>
      </c>
      <c r="I1498" s="104" t="str">
        <f>VLOOKUP(B1498,A股数据库20240206!$B:$K,6,0)</f>
        <v>房地产</v>
      </c>
      <c r="J1498" s="104">
        <f>VLOOKUP(B1498,A股数据库20240206!$B:$K,7,0)</f>
        <v>0</v>
      </c>
      <c r="K1498" s="104">
        <f>VLOOKUP(B1498,A股数据库20240206!$B:$K,8,0)</f>
        <v>0</v>
      </c>
      <c r="L1498" s="124">
        <f>VLOOKUP(B1498,A股数据库20240206!$B:$K,9,0)</f>
        <v>0</v>
      </c>
      <c r="M1498" s="124">
        <f>VLOOKUP(B1498,A股数据库20240206!$B:$K,10,0)</f>
        <v>0</v>
      </c>
    </row>
    <row r="1499" spans="1:13" ht="18" customHeight="1" x14ac:dyDescent="0.15">
      <c r="A1499" s="120" t="s">
        <v>11818</v>
      </c>
      <c r="B1499" s="121" t="s">
        <v>1766</v>
      </c>
      <c r="C1499" s="122">
        <v>68.239999999999995</v>
      </c>
      <c r="D1499" s="123">
        <v>81.69</v>
      </c>
      <c r="E1499" s="104" t="str">
        <f>VLOOKUP(B1499,A股数据库20240206!$B:$K,2,0)</f>
        <v>新能源</v>
      </c>
      <c r="F1499" s="104">
        <f>VLOOKUP(B1499,A股数据库20240206!$B:$K,3,0)</f>
        <v>0</v>
      </c>
      <c r="G1499" s="124" t="str">
        <f>VLOOKUP(B1499,A股数据库20240206!$B:$K,4,0)</f>
        <v>周期</v>
      </c>
      <c r="H1499" s="124">
        <f>VLOOKUP(B1499,A股数据库20240206!$B:$K,5,0)</f>
        <v>0</v>
      </c>
      <c r="I1499" s="104" t="str">
        <f>VLOOKUP(B1499,A股数据库20240206!$B:$K,6,0)</f>
        <v>电池</v>
      </c>
      <c r="J1499" s="104">
        <f>VLOOKUP(B1499,A股数据库20240206!$B:$K,7,0)</f>
        <v>0</v>
      </c>
      <c r="K1499" s="104">
        <f>VLOOKUP(B1499,A股数据库20240206!$B:$K,8,0)</f>
        <v>0</v>
      </c>
      <c r="L1499" s="124" t="str">
        <f>VLOOKUP(B1499,A股数据库20240206!$B:$K,9,0)</f>
        <v>化工</v>
      </c>
      <c r="M1499" s="124">
        <f>VLOOKUP(B1499,A股数据库20240206!$B:$K,10,0)</f>
        <v>0</v>
      </c>
    </row>
    <row r="1500" spans="1:13" ht="18" customHeight="1" x14ac:dyDescent="0.15">
      <c r="A1500" s="120" t="s">
        <v>11819</v>
      </c>
      <c r="B1500" s="121" t="s">
        <v>4104</v>
      </c>
      <c r="C1500" s="122">
        <v>68.209999999999994</v>
      </c>
      <c r="D1500" s="123">
        <v>75.790000000000006</v>
      </c>
      <c r="E1500" s="104" t="str">
        <f>VLOOKUP(B1500,A股数据库20240206!$B:$K,2,0)</f>
        <v>医药生物</v>
      </c>
      <c r="F1500" s="104">
        <f>VLOOKUP(B1500,A股数据库20240206!$B:$K,3,0)</f>
        <v>0</v>
      </c>
      <c r="G1500" s="124">
        <f>VLOOKUP(B1500,A股数据库20240206!$B:$K,4,0)</f>
        <v>0</v>
      </c>
      <c r="H1500" s="124">
        <f>VLOOKUP(B1500,A股数据库20240206!$B:$K,5,0)</f>
        <v>0</v>
      </c>
      <c r="I1500" s="104" t="str">
        <f>VLOOKUP(B1500,A股数据库20240206!$B:$K,6,0)</f>
        <v>医药生物</v>
      </c>
      <c r="J1500" s="104">
        <f>VLOOKUP(B1500,A股数据库20240206!$B:$K,7,0)</f>
        <v>0</v>
      </c>
      <c r="K1500" s="104">
        <f>VLOOKUP(B1500,A股数据库20240206!$B:$K,8,0)</f>
        <v>0</v>
      </c>
      <c r="L1500" s="124">
        <f>VLOOKUP(B1500,A股数据库20240206!$B:$K,9,0)</f>
        <v>0</v>
      </c>
      <c r="M1500" s="124">
        <f>VLOOKUP(B1500,A股数据库20240206!$B:$K,10,0)</f>
        <v>0</v>
      </c>
    </row>
    <row r="1501" spans="1:13" ht="18" customHeight="1" x14ac:dyDescent="0.15">
      <c r="A1501" s="120" t="s">
        <v>11820</v>
      </c>
      <c r="B1501" s="121" t="s">
        <v>3128</v>
      </c>
      <c r="C1501" s="122">
        <v>68.2</v>
      </c>
      <c r="D1501" s="123">
        <v>75.260000000000005</v>
      </c>
      <c r="E1501" s="104" t="str">
        <f>VLOOKUP(B1501,A股数据库20240206!$B:$K,2,0)</f>
        <v>其他</v>
      </c>
      <c r="F1501" s="104">
        <f>VLOOKUP(B1501,A股数据库20240206!$B:$K,3,0)</f>
        <v>0</v>
      </c>
      <c r="G1501" s="124">
        <f>VLOOKUP(B1501,A股数据库20240206!$B:$K,4,0)</f>
        <v>0</v>
      </c>
      <c r="H1501" s="124">
        <f>VLOOKUP(B1501,A股数据库20240206!$B:$K,5,0)</f>
        <v>0</v>
      </c>
      <c r="I1501" s="104" t="str">
        <f>VLOOKUP(B1501,A股数据库20240206!$B:$K,6,0)</f>
        <v>其他</v>
      </c>
      <c r="J1501" s="104">
        <f>VLOOKUP(B1501,A股数据库20240206!$B:$K,7,0)</f>
        <v>0</v>
      </c>
      <c r="K1501" s="104">
        <f>VLOOKUP(B1501,A股数据库20240206!$B:$K,8,0)</f>
        <v>0</v>
      </c>
      <c r="L1501" s="124">
        <f>VLOOKUP(B1501,A股数据库20240206!$B:$K,9,0)</f>
        <v>0</v>
      </c>
      <c r="M1501" s="124">
        <f>VLOOKUP(B1501,A股数据库20240206!$B:$K,10,0)</f>
        <v>0</v>
      </c>
    </row>
    <row r="1502" spans="1:13" ht="18" customHeight="1" x14ac:dyDescent="0.15">
      <c r="A1502" s="120" t="s">
        <v>11821</v>
      </c>
      <c r="B1502" s="121" t="s">
        <v>1586</v>
      </c>
      <c r="C1502" s="122">
        <v>68.19</v>
      </c>
      <c r="D1502" s="123">
        <v>59.05</v>
      </c>
      <c r="E1502" s="104" t="str">
        <f>VLOOKUP(B1502,A股数据库20240206!$B:$K,2,0)</f>
        <v>乡村振兴</v>
      </c>
      <c r="F1502" s="104">
        <f>VLOOKUP(B1502,A股数据库20240206!$B:$K,3,0)</f>
        <v>0</v>
      </c>
      <c r="G1502" s="124">
        <f>VLOOKUP(B1502,A股数据库20240206!$B:$K,4,0)</f>
        <v>0</v>
      </c>
      <c r="H1502" s="124">
        <f>VLOOKUP(B1502,A股数据库20240206!$B:$K,5,0)</f>
        <v>0</v>
      </c>
      <c r="I1502" s="104" t="str">
        <f>VLOOKUP(B1502,A股数据库20240206!$B:$K,6,0)</f>
        <v>乡村振兴</v>
      </c>
      <c r="J1502" s="104">
        <f>VLOOKUP(B1502,A股数据库20240206!$B:$K,7,0)</f>
        <v>0</v>
      </c>
      <c r="K1502" s="104">
        <f>VLOOKUP(B1502,A股数据库20240206!$B:$K,8,0)</f>
        <v>0</v>
      </c>
      <c r="L1502" s="124">
        <f>VLOOKUP(B1502,A股数据库20240206!$B:$K,9,0)</f>
        <v>0</v>
      </c>
      <c r="M1502" s="124">
        <f>VLOOKUP(B1502,A股数据库20240206!$B:$K,10,0)</f>
        <v>0</v>
      </c>
    </row>
    <row r="1503" spans="1:13" ht="18" customHeight="1" x14ac:dyDescent="0.15">
      <c r="A1503" s="120" t="s">
        <v>11822</v>
      </c>
      <c r="B1503" s="121" t="s">
        <v>6668</v>
      </c>
      <c r="C1503" s="122">
        <v>68.180000000000007</v>
      </c>
      <c r="D1503" s="123">
        <v>76.599999999999994</v>
      </c>
      <c r="E1503" s="104" t="str">
        <f>VLOOKUP(B1503,A股数据库20240206!$B:$K,2,0)</f>
        <v>大科技</v>
      </c>
      <c r="F1503" s="104">
        <f>VLOOKUP(B1503,A股数据库20240206!$B:$K,3,0)</f>
        <v>0</v>
      </c>
      <c r="G1503" s="124">
        <f>VLOOKUP(B1503,A股数据库20240206!$B:$K,4,0)</f>
        <v>0</v>
      </c>
      <c r="H1503" s="124">
        <f>VLOOKUP(B1503,A股数据库20240206!$B:$K,5,0)</f>
        <v>0</v>
      </c>
      <c r="I1503" s="104" t="str">
        <f>VLOOKUP(B1503,A股数据库20240206!$B:$K,6,0)</f>
        <v>电子</v>
      </c>
      <c r="J1503" s="104">
        <f>VLOOKUP(B1503,A股数据库20240206!$B:$K,7,0)</f>
        <v>0</v>
      </c>
      <c r="K1503" s="104">
        <f>VLOOKUP(B1503,A股数据库20240206!$B:$K,8,0)</f>
        <v>0</v>
      </c>
      <c r="L1503" s="124">
        <f>VLOOKUP(B1503,A股数据库20240206!$B:$K,9,0)</f>
        <v>0</v>
      </c>
      <c r="M1503" s="124">
        <f>VLOOKUP(B1503,A股数据库20240206!$B:$K,10,0)</f>
        <v>0</v>
      </c>
    </row>
    <row r="1504" spans="1:13" ht="18" customHeight="1" x14ac:dyDescent="0.15">
      <c r="A1504" s="120" t="s">
        <v>11823</v>
      </c>
      <c r="B1504" s="121" t="s">
        <v>4650</v>
      </c>
      <c r="C1504" s="122">
        <v>68.14</v>
      </c>
      <c r="D1504" s="123">
        <v>70.69</v>
      </c>
      <c r="E1504" s="104" t="str">
        <f>VLOOKUP(B1504,A股数据库20240206!$B:$K,2,0)</f>
        <v>大科技</v>
      </c>
      <c r="F1504" s="104">
        <f>VLOOKUP(B1504,A股数据库20240206!$B:$K,3,0)</f>
        <v>0</v>
      </c>
      <c r="G1504" s="124">
        <f>VLOOKUP(B1504,A股数据库20240206!$B:$K,4,0)</f>
        <v>0</v>
      </c>
      <c r="H1504" s="124">
        <f>VLOOKUP(B1504,A股数据库20240206!$B:$K,5,0)</f>
        <v>0</v>
      </c>
      <c r="I1504" s="104" t="str">
        <f>VLOOKUP(B1504,A股数据库20240206!$B:$K,6,0)</f>
        <v>电子</v>
      </c>
      <c r="J1504" s="104">
        <f>VLOOKUP(B1504,A股数据库20240206!$B:$K,7,0)</f>
        <v>0</v>
      </c>
      <c r="K1504" s="104">
        <f>VLOOKUP(B1504,A股数据库20240206!$B:$K,8,0)</f>
        <v>0</v>
      </c>
      <c r="L1504" s="124">
        <f>VLOOKUP(B1504,A股数据库20240206!$B:$K,9,0)</f>
        <v>0</v>
      </c>
      <c r="M1504" s="124">
        <f>VLOOKUP(B1504,A股数据库20240206!$B:$K,10,0)</f>
        <v>0</v>
      </c>
    </row>
    <row r="1505" spans="1:13" ht="18" customHeight="1" x14ac:dyDescent="0.15">
      <c r="A1505" s="120" t="s">
        <v>11824</v>
      </c>
      <c r="B1505" s="121" t="s">
        <v>7174</v>
      </c>
      <c r="C1505" s="122">
        <v>68.13</v>
      </c>
      <c r="D1505" s="123">
        <v>71.489999999999995</v>
      </c>
      <c r="E1505" s="104" t="str">
        <f>VLOOKUP(B1505,A股数据库20240206!$B:$K,2,0)</f>
        <v>军工</v>
      </c>
      <c r="F1505" s="104" t="str">
        <f>VLOOKUP(B1505,A股数据库20240206!$B:$K,3,0)</f>
        <v>大科技</v>
      </c>
      <c r="G1505" s="124">
        <f>VLOOKUP(B1505,A股数据库20240206!$B:$K,4,0)</f>
        <v>0</v>
      </c>
      <c r="H1505" s="124">
        <f>VLOOKUP(B1505,A股数据库20240206!$B:$K,5,0)</f>
        <v>0</v>
      </c>
      <c r="I1505" s="104" t="str">
        <f>VLOOKUP(B1505,A股数据库20240206!$B:$K,6,0)</f>
        <v>军工</v>
      </c>
      <c r="J1505" s="104" t="str">
        <f>VLOOKUP(B1505,A股数据库20240206!$B:$K,7,0)</f>
        <v>通信</v>
      </c>
      <c r="K1505" s="104">
        <f>VLOOKUP(B1505,A股数据库20240206!$B:$K,8,0)</f>
        <v>0</v>
      </c>
      <c r="L1505" s="124">
        <f>VLOOKUP(B1505,A股数据库20240206!$B:$K,9,0)</f>
        <v>0</v>
      </c>
      <c r="M1505" s="124">
        <f>VLOOKUP(B1505,A股数据库20240206!$B:$K,10,0)</f>
        <v>0</v>
      </c>
    </row>
    <row r="1506" spans="1:13" ht="18" customHeight="1" x14ac:dyDescent="0.15">
      <c r="A1506" s="120" t="s">
        <v>11825</v>
      </c>
      <c r="B1506" s="121" t="s">
        <v>6938</v>
      </c>
      <c r="C1506" s="122">
        <v>68.11</v>
      </c>
      <c r="D1506" s="123">
        <v>65.319999999999993</v>
      </c>
      <c r="E1506" s="104" t="str">
        <f>VLOOKUP(B1506,A股数据库20240206!$B:$K,2,0)</f>
        <v>汽车产业</v>
      </c>
      <c r="F1506" s="104">
        <f>VLOOKUP(B1506,A股数据库20240206!$B:$K,3,0)</f>
        <v>0</v>
      </c>
      <c r="G1506" s="124">
        <f>VLOOKUP(B1506,A股数据库20240206!$B:$K,4,0)</f>
        <v>0</v>
      </c>
      <c r="H1506" s="124">
        <f>VLOOKUP(B1506,A股数据库20240206!$B:$K,5,0)</f>
        <v>0</v>
      </c>
      <c r="I1506" s="104" t="str">
        <f>VLOOKUP(B1506,A股数据库20240206!$B:$K,6,0)</f>
        <v>汽车产业</v>
      </c>
      <c r="J1506" s="104">
        <f>VLOOKUP(B1506,A股数据库20240206!$B:$K,7,0)</f>
        <v>0</v>
      </c>
      <c r="K1506" s="104">
        <f>VLOOKUP(B1506,A股数据库20240206!$B:$K,8,0)</f>
        <v>0</v>
      </c>
      <c r="L1506" s="124">
        <f>VLOOKUP(B1506,A股数据库20240206!$B:$K,9,0)</f>
        <v>0</v>
      </c>
      <c r="M1506" s="124">
        <f>VLOOKUP(B1506,A股数据库20240206!$B:$K,10,0)</f>
        <v>0</v>
      </c>
    </row>
    <row r="1507" spans="1:13" ht="18" customHeight="1" x14ac:dyDescent="0.15">
      <c r="A1507" s="120" t="s">
        <v>11826</v>
      </c>
      <c r="B1507" s="121" t="s">
        <v>1598</v>
      </c>
      <c r="C1507" s="122">
        <v>68.099999999999994</v>
      </c>
      <c r="D1507" s="123">
        <v>35.28</v>
      </c>
      <c r="E1507" s="104" t="str">
        <f>VLOOKUP(B1507,A股数据库20240206!$B:$K,2,0)</f>
        <v>新能源</v>
      </c>
      <c r="F1507" s="104">
        <f>VLOOKUP(B1507,A股数据库20240206!$B:$K,3,0)</f>
        <v>0</v>
      </c>
      <c r="G1507" s="124" t="str">
        <f>VLOOKUP(B1507,A股数据库20240206!$B:$K,4,0)</f>
        <v>周期</v>
      </c>
      <c r="H1507" s="124">
        <f>VLOOKUP(B1507,A股数据库20240206!$B:$K,5,0)</f>
        <v>0</v>
      </c>
      <c r="I1507" s="104" t="str">
        <f>VLOOKUP(B1507,A股数据库20240206!$B:$K,6,0)</f>
        <v>电池</v>
      </c>
      <c r="J1507" s="104">
        <f>VLOOKUP(B1507,A股数据库20240206!$B:$K,7,0)</f>
        <v>0</v>
      </c>
      <c r="K1507" s="104">
        <f>VLOOKUP(B1507,A股数据库20240206!$B:$K,8,0)</f>
        <v>0</v>
      </c>
      <c r="L1507" s="124" t="str">
        <f>VLOOKUP(B1507,A股数据库20240206!$B:$K,9,0)</f>
        <v>有色金属</v>
      </c>
      <c r="M1507" s="124">
        <f>VLOOKUP(B1507,A股数据库20240206!$B:$K,10,0)</f>
        <v>0</v>
      </c>
    </row>
    <row r="1508" spans="1:13" ht="18" customHeight="1" x14ac:dyDescent="0.15">
      <c r="A1508" s="120" t="s">
        <v>11827</v>
      </c>
      <c r="B1508" s="121" t="s">
        <v>392</v>
      </c>
      <c r="C1508" s="122">
        <v>68.02</v>
      </c>
      <c r="D1508" s="123">
        <v>64.02</v>
      </c>
      <c r="E1508" s="104" t="str">
        <f>VLOOKUP(B1508,A股数据库20240206!$B:$K,2,0)</f>
        <v>大金融</v>
      </c>
      <c r="F1508" s="104">
        <f>VLOOKUP(B1508,A股数据库20240206!$B:$K,3,0)</f>
        <v>0</v>
      </c>
      <c r="G1508" s="124">
        <f>VLOOKUP(B1508,A股数据库20240206!$B:$K,4,0)</f>
        <v>0</v>
      </c>
      <c r="H1508" s="124">
        <f>VLOOKUP(B1508,A股数据库20240206!$B:$K,5,0)</f>
        <v>0</v>
      </c>
      <c r="I1508" s="104" t="str">
        <f>VLOOKUP(B1508,A股数据库20240206!$B:$K,6,0)</f>
        <v>大金融</v>
      </c>
      <c r="J1508" s="104">
        <f>VLOOKUP(B1508,A股数据库20240206!$B:$K,7,0)</f>
        <v>0</v>
      </c>
      <c r="K1508" s="104">
        <f>VLOOKUP(B1508,A股数据库20240206!$B:$K,8,0)</f>
        <v>0</v>
      </c>
      <c r="L1508" s="124">
        <f>VLOOKUP(B1508,A股数据库20240206!$B:$K,9,0)</f>
        <v>0</v>
      </c>
      <c r="M1508" s="124">
        <f>VLOOKUP(B1508,A股数据库20240206!$B:$K,10,0)</f>
        <v>0</v>
      </c>
    </row>
    <row r="1509" spans="1:13" ht="18" customHeight="1" x14ac:dyDescent="0.15">
      <c r="A1509" s="120" t="s">
        <v>11828</v>
      </c>
      <c r="B1509" s="121" t="s">
        <v>6572</v>
      </c>
      <c r="C1509" s="122">
        <v>68.02</v>
      </c>
      <c r="D1509" s="123">
        <v>53.79</v>
      </c>
      <c r="E1509" s="104" t="str">
        <f>VLOOKUP(B1509,A股数据库20240206!$B:$K,2,0)</f>
        <v>公用事业</v>
      </c>
      <c r="F1509" s="104">
        <f>VLOOKUP(B1509,A股数据库20240206!$B:$K,3,0)</f>
        <v>0</v>
      </c>
      <c r="G1509" s="124">
        <f>VLOOKUP(B1509,A股数据库20240206!$B:$K,4,0)</f>
        <v>0</v>
      </c>
      <c r="H1509" s="124">
        <f>VLOOKUP(B1509,A股数据库20240206!$B:$K,5,0)</f>
        <v>0</v>
      </c>
      <c r="I1509" s="104" t="str">
        <f>VLOOKUP(B1509,A股数据库20240206!$B:$K,6,0)</f>
        <v>节能环保</v>
      </c>
      <c r="J1509" s="104">
        <f>VLOOKUP(B1509,A股数据库20240206!$B:$K,7,0)</f>
        <v>0</v>
      </c>
      <c r="K1509" s="104">
        <f>VLOOKUP(B1509,A股数据库20240206!$B:$K,8,0)</f>
        <v>0</v>
      </c>
      <c r="L1509" s="124">
        <f>VLOOKUP(B1509,A股数据库20240206!$B:$K,9,0)</f>
        <v>0</v>
      </c>
      <c r="M1509" s="124">
        <f>VLOOKUP(B1509,A股数据库20240206!$B:$K,10,0)</f>
        <v>0</v>
      </c>
    </row>
    <row r="1510" spans="1:13" ht="18" customHeight="1" x14ac:dyDescent="0.15">
      <c r="A1510" s="120" t="s">
        <v>11829</v>
      </c>
      <c r="B1510" s="121" t="s">
        <v>8642</v>
      </c>
      <c r="C1510" s="122">
        <v>67.989999999999995</v>
      </c>
      <c r="D1510" s="123">
        <v>54.91</v>
      </c>
      <c r="E1510" s="104" t="str">
        <f>VLOOKUP(B1510,A股数据库20240206!$B:$K,2,0)</f>
        <v>周期</v>
      </c>
      <c r="F1510" s="104">
        <f>VLOOKUP(B1510,A股数据库20240206!$B:$K,3,0)</f>
        <v>0</v>
      </c>
      <c r="G1510" s="124">
        <f>VLOOKUP(B1510,A股数据库20240206!$B:$K,4,0)</f>
        <v>0</v>
      </c>
      <c r="H1510" s="124">
        <f>VLOOKUP(B1510,A股数据库20240206!$B:$K,5,0)</f>
        <v>0</v>
      </c>
      <c r="I1510" s="104" t="str">
        <f>VLOOKUP(B1510,A股数据库20240206!$B:$K,6,0)</f>
        <v>油气</v>
      </c>
      <c r="J1510" s="104">
        <f>VLOOKUP(B1510,A股数据库20240206!$B:$K,7,0)</f>
        <v>0</v>
      </c>
      <c r="K1510" s="104">
        <f>VLOOKUP(B1510,A股数据库20240206!$B:$K,8,0)</f>
        <v>0</v>
      </c>
      <c r="L1510" s="124">
        <f>VLOOKUP(B1510,A股数据库20240206!$B:$K,9,0)</f>
        <v>0</v>
      </c>
      <c r="M1510" s="124">
        <f>VLOOKUP(B1510,A股数据库20240206!$B:$K,10,0)</f>
        <v>0</v>
      </c>
    </row>
    <row r="1511" spans="1:13" ht="18" customHeight="1" x14ac:dyDescent="0.15">
      <c r="A1511" s="120" t="s">
        <v>11830</v>
      </c>
      <c r="B1511" s="121" t="s">
        <v>758</v>
      </c>
      <c r="C1511" s="122">
        <v>67.92</v>
      </c>
      <c r="D1511" s="123">
        <v>70.56</v>
      </c>
      <c r="E1511" s="104" t="str">
        <f>VLOOKUP(B1511,A股数据库20240206!$B:$K,2,0)</f>
        <v>大消费</v>
      </c>
      <c r="F1511" s="104" t="str">
        <f>VLOOKUP(B1511,A股数据库20240206!$B:$K,3,0)</f>
        <v>乡村振兴</v>
      </c>
      <c r="G1511" s="124">
        <f>VLOOKUP(B1511,A股数据库20240206!$B:$K,4,0)</f>
        <v>0</v>
      </c>
      <c r="H1511" s="124">
        <f>VLOOKUP(B1511,A股数据库20240206!$B:$K,5,0)</f>
        <v>0</v>
      </c>
      <c r="I1511" s="104" t="str">
        <f>VLOOKUP(B1511,A股数据库20240206!$B:$K,6,0)</f>
        <v>食品饮料</v>
      </c>
      <c r="J1511" s="104" t="str">
        <f>VLOOKUP(B1511,A股数据库20240206!$B:$K,7,0)</f>
        <v>乡村振兴</v>
      </c>
      <c r="K1511" s="104">
        <f>VLOOKUP(B1511,A股数据库20240206!$B:$K,8,0)</f>
        <v>0</v>
      </c>
      <c r="L1511" s="124">
        <f>VLOOKUP(B1511,A股数据库20240206!$B:$K,9,0)</f>
        <v>0</v>
      </c>
      <c r="M1511" s="124">
        <f>VLOOKUP(B1511,A股数据库20240206!$B:$K,10,0)</f>
        <v>0</v>
      </c>
    </row>
    <row r="1512" spans="1:13" ht="18" customHeight="1" x14ac:dyDescent="0.15">
      <c r="A1512" s="120" t="s">
        <v>11831</v>
      </c>
      <c r="B1512" s="121" t="s">
        <v>7524</v>
      </c>
      <c r="C1512" s="122">
        <v>67.900000000000006</v>
      </c>
      <c r="D1512" s="123">
        <v>55.45</v>
      </c>
      <c r="E1512" s="104" t="str">
        <f>VLOOKUP(B1512,A股数据库20240206!$B:$K,2,0)</f>
        <v>大消费</v>
      </c>
      <c r="F1512" s="104">
        <f>VLOOKUP(B1512,A股数据库20240206!$B:$K,3,0)</f>
        <v>0</v>
      </c>
      <c r="G1512" s="124">
        <f>VLOOKUP(B1512,A股数据库20240206!$B:$K,4,0)</f>
        <v>0</v>
      </c>
      <c r="H1512" s="124">
        <f>VLOOKUP(B1512,A股数据库20240206!$B:$K,5,0)</f>
        <v>0</v>
      </c>
      <c r="I1512" s="104" t="str">
        <f>VLOOKUP(B1512,A股数据库20240206!$B:$K,6,0)</f>
        <v>商贸零售</v>
      </c>
      <c r="J1512" s="104">
        <f>VLOOKUP(B1512,A股数据库20240206!$B:$K,7,0)</f>
        <v>0</v>
      </c>
      <c r="K1512" s="104">
        <f>VLOOKUP(B1512,A股数据库20240206!$B:$K,8,0)</f>
        <v>0</v>
      </c>
      <c r="L1512" s="124">
        <f>VLOOKUP(B1512,A股数据库20240206!$B:$K,9,0)</f>
        <v>0</v>
      </c>
      <c r="M1512" s="124">
        <f>VLOOKUP(B1512,A股数据库20240206!$B:$K,10,0)</f>
        <v>0</v>
      </c>
    </row>
    <row r="1513" spans="1:13" ht="18" customHeight="1" x14ac:dyDescent="0.15">
      <c r="A1513" s="120" t="s">
        <v>11832</v>
      </c>
      <c r="B1513" s="121" t="s">
        <v>6584</v>
      </c>
      <c r="C1513" s="122">
        <v>67.849999999999994</v>
      </c>
      <c r="D1513" s="123">
        <v>33.92</v>
      </c>
      <c r="E1513" s="104" t="str">
        <f>VLOOKUP(B1513,A股数据库20240206!$B:$K,2,0)</f>
        <v>地产基建</v>
      </c>
      <c r="F1513" s="104">
        <f>VLOOKUP(B1513,A股数据库20240206!$B:$K,3,0)</f>
        <v>0</v>
      </c>
      <c r="G1513" s="124">
        <f>VLOOKUP(B1513,A股数据库20240206!$B:$K,4,0)</f>
        <v>0</v>
      </c>
      <c r="H1513" s="124">
        <f>VLOOKUP(B1513,A股数据库20240206!$B:$K,5,0)</f>
        <v>0</v>
      </c>
      <c r="I1513" s="104" t="str">
        <f>VLOOKUP(B1513,A股数据库20240206!$B:$K,6,0)</f>
        <v>房地产</v>
      </c>
      <c r="J1513" s="104">
        <f>VLOOKUP(B1513,A股数据库20240206!$B:$K,7,0)</f>
        <v>0</v>
      </c>
      <c r="K1513" s="104">
        <f>VLOOKUP(B1513,A股数据库20240206!$B:$K,8,0)</f>
        <v>0</v>
      </c>
      <c r="L1513" s="124">
        <f>VLOOKUP(B1513,A股数据库20240206!$B:$K,9,0)</f>
        <v>0</v>
      </c>
      <c r="M1513" s="124">
        <f>VLOOKUP(B1513,A股数据库20240206!$B:$K,10,0)</f>
        <v>0</v>
      </c>
    </row>
    <row r="1514" spans="1:13" ht="18" customHeight="1" x14ac:dyDescent="0.15">
      <c r="A1514" s="120" t="s">
        <v>11833</v>
      </c>
      <c r="B1514" s="121" t="s">
        <v>2050</v>
      </c>
      <c r="C1514" s="122">
        <v>67.84</v>
      </c>
      <c r="D1514" s="123">
        <v>89.04</v>
      </c>
      <c r="E1514" s="104" t="str">
        <f>VLOOKUP(B1514,A股数据库20240206!$B:$K,2,0)</f>
        <v>大科技</v>
      </c>
      <c r="F1514" s="104">
        <f>VLOOKUP(B1514,A股数据库20240206!$B:$K,3,0)</f>
        <v>0</v>
      </c>
      <c r="G1514" s="124">
        <f>VLOOKUP(B1514,A股数据库20240206!$B:$K,4,0)</f>
        <v>0</v>
      </c>
      <c r="H1514" s="124">
        <f>VLOOKUP(B1514,A股数据库20240206!$B:$K,5,0)</f>
        <v>0</v>
      </c>
      <c r="I1514" s="104" t="str">
        <f>VLOOKUP(B1514,A股数据库20240206!$B:$K,6,0)</f>
        <v>电子</v>
      </c>
      <c r="J1514" s="104">
        <f>VLOOKUP(B1514,A股数据库20240206!$B:$K,7,0)</f>
        <v>0</v>
      </c>
      <c r="K1514" s="104">
        <f>VLOOKUP(B1514,A股数据库20240206!$B:$K,8,0)</f>
        <v>0</v>
      </c>
      <c r="L1514" s="124">
        <f>VLOOKUP(B1514,A股数据库20240206!$B:$K,9,0)</f>
        <v>0</v>
      </c>
      <c r="M1514" s="124">
        <f>VLOOKUP(B1514,A股数据库20240206!$B:$K,10,0)</f>
        <v>0</v>
      </c>
    </row>
    <row r="1515" spans="1:13" ht="18" customHeight="1" x14ac:dyDescent="0.15">
      <c r="A1515" s="120" t="s">
        <v>11834</v>
      </c>
      <c r="B1515" s="121" t="s">
        <v>7386</v>
      </c>
      <c r="C1515" s="122">
        <v>67.819999999999993</v>
      </c>
      <c r="D1515" s="123">
        <v>62.72</v>
      </c>
      <c r="E1515" s="104" t="str">
        <f>VLOOKUP(B1515,A股数据库20240206!$B:$K,2,0)</f>
        <v>运输业</v>
      </c>
      <c r="F1515" s="104">
        <f>VLOOKUP(B1515,A股数据库20240206!$B:$K,3,0)</f>
        <v>0</v>
      </c>
      <c r="G1515" s="124">
        <f>VLOOKUP(B1515,A股数据库20240206!$B:$K,4,0)</f>
        <v>0</v>
      </c>
      <c r="H1515" s="124">
        <f>VLOOKUP(B1515,A股数据库20240206!$B:$K,5,0)</f>
        <v>0</v>
      </c>
      <c r="I1515" s="104" t="str">
        <f>VLOOKUP(B1515,A股数据库20240206!$B:$K,6,0)</f>
        <v>运输业</v>
      </c>
      <c r="J1515" s="104">
        <f>VLOOKUP(B1515,A股数据库20240206!$B:$K,7,0)</f>
        <v>0</v>
      </c>
      <c r="K1515" s="104">
        <f>VLOOKUP(B1515,A股数据库20240206!$B:$K,8,0)</f>
        <v>0</v>
      </c>
      <c r="L1515" s="124">
        <f>VLOOKUP(B1515,A股数据库20240206!$B:$K,9,0)</f>
        <v>0</v>
      </c>
      <c r="M1515" s="124">
        <f>VLOOKUP(B1515,A股数据库20240206!$B:$K,10,0)</f>
        <v>0</v>
      </c>
    </row>
    <row r="1516" spans="1:13" ht="18" customHeight="1" x14ac:dyDescent="0.15">
      <c r="A1516" s="120" t="s">
        <v>11835</v>
      </c>
      <c r="B1516" s="121" t="s">
        <v>2210</v>
      </c>
      <c r="C1516" s="122">
        <v>67.760000000000005</v>
      </c>
      <c r="D1516" s="123">
        <v>70.959999999999994</v>
      </c>
      <c r="E1516" s="104" t="str">
        <f>VLOOKUP(B1516,A股数据库20240206!$B:$K,2,0)</f>
        <v>大消费</v>
      </c>
      <c r="F1516" s="104">
        <f>VLOOKUP(B1516,A股数据库20240206!$B:$K,3,0)</f>
        <v>0</v>
      </c>
      <c r="G1516" s="124">
        <f>VLOOKUP(B1516,A股数据库20240206!$B:$K,4,0)</f>
        <v>0</v>
      </c>
      <c r="H1516" s="124">
        <f>VLOOKUP(B1516,A股数据库20240206!$B:$K,5,0)</f>
        <v>0</v>
      </c>
      <c r="I1516" s="104" t="str">
        <f>VLOOKUP(B1516,A股数据库20240206!$B:$K,6,0)</f>
        <v>商贸零售</v>
      </c>
      <c r="J1516" s="104">
        <f>VLOOKUP(B1516,A股数据库20240206!$B:$K,7,0)</f>
        <v>0</v>
      </c>
      <c r="K1516" s="104">
        <f>VLOOKUP(B1516,A股数据库20240206!$B:$K,8,0)</f>
        <v>0</v>
      </c>
      <c r="L1516" s="124">
        <f>VLOOKUP(B1516,A股数据库20240206!$B:$K,9,0)</f>
        <v>0</v>
      </c>
      <c r="M1516" s="124">
        <f>VLOOKUP(B1516,A股数据库20240206!$B:$K,10,0)</f>
        <v>0</v>
      </c>
    </row>
    <row r="1517" spans="1:13" ht="18" customHeight="1" x14ac:dyDescent="0.15">
      <c r="A1517" s="120" t="s">
        <v>11836</v>
      </c>
      <c r="B1517" s="121" t="s">
        <v>3132</v>
      </c>
      <c r="C1517" s="122">
        <v>67.760000000000005</v>
      </c>
      <c r="D1517" s="123">
        <v>72.03</v>
      </c>
      <c r="E1517" s="104" t="str">
        <f>VLOOKUP(B1517,A股数据库20240206!$B:$K,2,0)</f>
        <v>新能源</v>
      </c>
      <c r="F1517" s="104">
        <f>VLOOKUP(B1517,A股数据库20240206!$B:$K,3,0)</f>
        <v>0</v>
      </c>
      <c r="G1517" s="124">
        <f>VLOOKUP(B1517,A股数据库20240206!$B:$K,4,0)</f>
        <v>0</v>
      </c>
      <c r="H1517" s="124">
        <f>VLOOKUP(B1517,A股数据库20240206!$B:$K,5,0)</f>
        <v>0</v>
      </c>
      <c r="I1517" s="104" t="str">
        <f>VLOOKUP(B1517,A股数据库20240206!$B:$K,6,0)</f>
        <v>电池</v>
      </c>
      <c r="J1517" s="104">
        <f>VLOOKUP(B1517,A股数据库20240206!$B:$K,7,0)</f>
        <v>0</v>
      </c>
      <c r="K1517" s="104">
        <f>VLOOKUP(B1517,A股数据库20240206!$B:$K,8,0)</f>
        <v>0</v>
      </c>
      <c r="L1517" s="124" t="str">
        <f>VLOOKUP(B1517,A股数据库20240206!$B:$K,9,0)</f>
        <v>储能</v>
      </c>
      <c r="M1517" s="124">
        <f>VLOOKUP(B1517,A股数据库20240206!$B:$K,10,0)</f>
        <v>0</v>
      </c>
    </row>
    <row r="1518" spans="1:13" ht="18" customHeight="1" x14ac:dyDescent="0.15">
      <c r="A1518" s="120" t="s">
        <v>11837</v>
      </c>
      <c r="B1518" s="121" t="s">
        <v>7792</v>
      </c>
      <c r="C1518" s="122">
        <v>67.739999999999995</v>
      </c>
      <c r="D1518" s="123">
        <v>55.64</v>
      </c>
      <c r="E1518" s="104" t="str">
        <f>VLOOKUP(B1518,A股数据库20240206!$B:$K,2,0)</f>
        <v>大消费</v>
      </c>
      <c r="F1518" s="104" t="str">
        <f>VLOOKUP(B1518,A股数据库20240206!$B:$K,3,0)</f>
        <v>地产基建</v>
      </c>
      <c r="G1518" s="124">
        <f>VLOOKUP(B1518,A股数据库20240206!$B:$K,4,0)</f>
        <v>0</v>
      </c>
      <c r="H1518" s="124">
        <f>VLOOKUP(B1518,A股数据库20240206!$B:$K,5,0)</f>
        <v>0</v>
      </c>
      <c r="I1518" s="104" t="str">
        <f>VLOOKUP(B1518,A股数据库20240206!$B:$K,6,0)</f>
        <v>基建</v>
      </c>
      <c r="J1518" s="104" t="str">
        <f>VLOOKUP(B1518,A股数据库20240206!$B:$K,7,0)</f>
        <v>家居用品</v>
      </c>
      <c r="K1518" s="104">
        <f>VLOOKUP(B1518,A股数据库20240206!$B:$K,8,0)</f>
        <v>0</v>
      </c>
      <c r="L1518" s="124">
        <f>VLOOKUP(B1518,A股数据库20240206!$B:$K,9,0)</f>
        <v>0</v>
      </c>
      <c r="M1518" s="124">
        <f>VLOOKUP(B1518,A股数据库20240206!$B:$K,10,0)</f>
        <v>0</v>
      </c>
    </row>
    <row r="1519" spans="1:13" ht="18" customHeight="1" x14ac:dyDescent="0.15">
      <c r="A1519" s="120" t="s">
        <v>11838</v>
      </c>
      <c r="B1519" s="121" t="s">
        <v>4392</v>
      </c>
      <c r="C1519" s="122">
        <v>67.739999999999995</v>
      </c>
      <c r="D1519" s="123">
        <v>77.66</v>
      </c>
      <c r="E1519" s="104" t="str">
        <f>VLOOKUP(B1519,A股数据库20240206!$B:$K,2,0)</f>
        <v>医药生物</v>
      </c>
      <c r="F1519" s="104">
        <f>VLOOKUP(B1519,A股数据库20240206!$B:$K,3,0)</f>
        <v>0</v>
      </c>
      <c r="G1519" s="124">
        <f>VLOOKUP(B1519,A股数据库20240206!$B:$K,4,0)</f>
        <v>0</v>
      </c>
      <c r="H1519" s="124">
        <f>VLOOKUP(B1519,A股数据库20240206!$B:$K,5,0)</f>
        <v>0</v>
      </c>
      <c r="I1519" s="104" t="str">
        <f>VLOOKUP(B1519,A股数据库20240206!$B:$K,6,0)</f>
        <v>医药生物</v>
      </c>
      <c r="J1519" s="104">
        <f>VLOOKUP(B1519,A股数据库20240206!$B:$K,7,0)</f>
        <v>0</v>
      </c>
      <c r="K1519" s="104">
        <f>VLOOKUP(B1519,A股数据库20240206!$B:$K,8,0)</f>
        <v>0</v>
      </c>
      <c r="L1519" s="124">
        <f>VLOOKUP(B1519,A股数据库20240206!$B:$K,9,0)</f>
        <v>0</v>
      </c>
      <c r="M1519" s="124">
        <f>VLOOKUP(B1519,A股数据库20240206!$B:$K,10,0)</f>
        <v>0</v>
      </c>
    </row>
    <row r="1520" spans="1:13" ht="18" customHeight="1" x14ac:dyDescent="0.15">
      <c r="A1520" s="120" t="s">
        <v>11839</v>
      </c>
      <c r="B1520" s="121" t="s">
        <v>7008</v>
      </c>
      <c r="C1520" s="122">
        <v>67.72</v>
      </c>
      <c r="D1520" s="123">
        <v>54.49</v>
      </c>
      <c r="E1520" s="104" t="str">
        <f>VLOOKUP(B1520,A股数据库20240206!$B:$K,2,0)</f>
        <v>大金融</v>
      </c>
      <c r="F1520" s="104">
        <f>VLOOKUP(B1520,A股数据库20240206!$B:$K,3,0)</f>
        <v>0</v>
      </c>
      <c r="G1520" s="124">
        <f>VLOOKUP(B1520,A股数据库20240206!$B:$K,4,0)</f>
        <v>0</v>
      </c>
      <c r="H1520" s="124">
        <f>VLOOKUP(B1520,A股数据库20240206!$B:$K,5,0)</f>
        <v>0</v>
      </c>
      <c r="I1520" s="104" t="str">
        <f>VLOOKUP(B1520,A股数据库20240206!$B:$K,6,0)</f>
        <v>大金融</v>
      </c>
      <c r="J1520" s="104">
        <f>VLOOKUP(B1520,A股数据库20240206!$B:$K,7,0)</f>
        <v>0</v>
      </c>
      <c r="K1520" s="104">
        <f>VLOOKUP(B1520,A股数据库20240206!$B:$K,8,0)</f>
        <v>0</v>
      </c>
      <c r="L1520" s="124">
        <f>VLOOKUP(B1520,A股数据库20240206!$B:$K,9,0)</f>
        <v>0</v>
      </c>
      <c r="M1520" s="124">
        <f>VLOOKUP(B1520,A股数据库20240206!$B:$K,10,0)</f>
        <v>0</v>
      </c>
    </row>
    <row r="1521" spans="1:13" ht="18" customHeight="1" x14ac:dyDescent="0.15">
      <c r="A1521" s="120" t="s">
        <v>11840</v>
      </c>
      <c r="B1521" s="121" t="s">
        <v>1372</v>
      </c>
      <c r="C1521" s="122">
        <v>67.69</v>
      </c>
      <c r="D1521" s="123">
        <v>64.63</v>
      </c>
      <c r="E1521" s="104" t="str">
        <f>VLOOKUP(B1521,A股数据库20240206!$B:$K,2,0)</f>
        <v>乡村振兴</v>
      </c>
      <c r="F1521" s="104">
        <f>VLOOKUP(B1521,A股数据库20240206!$B:$K,3,0)</f>
        <v>0</v>
      </c>
      <c r="G1521" s="124">
        <f>VLOOKUP(B1521,A股数据库20240206!$B:$K,4,0)</f>
        <v>0</v>
      </c>
      <c r="H1521" s="124">
        <f>VLOOKUP(B1521,A股数据库20240206!$B:$K,5,0)</f>
        <v>0</v>
      </c>
      <c r="I1521" s="104" t="str">
        <f>VLOOKUP(B1521,A股数据库20240206!$B:$K,6,0)</f>
        <v>乡村振兴</v>
      </c>
      <c r="J1521" s="104">
        <f>VLOOKUP(B1521,A股数据库20240206!$B:$K,7,0)</f>
        <v>0</v>
      </c>
      <c r="K1521" s="104">
        <f>VLOOKUP(B1521,A股数据库20240206!$B:$K,8,0)</f>
        <v>0</v>
      </c>
      <c r="L1521" s="124">
        <f>VLOOKUP(B1521,A股数据库20240206!$B:$K,9,0)</f>
        <v>0</v>
      </c>
      <c r="M1521" s="124">
        <f>VLOOKUP(B1521,A股数据库20240206!$B:$K,10,0)</f>
        <v>0</v>
      </c>
    </row>
    <row r="1522" spans="1:13" ht="18" customHeight="1" x14ac:dyDescent="0.15">
      <c r="A1522" s="120" t="s">
        <v>11841</v>
      </c>
      <c r="B1522" s="121" t="s">
        <v>148</v>
      </c>
      <c r="C1522" s="122">
        <v>67.680000000000007</v>
      </c>
      <c r="D1522" s="123">
        <v>74.58</v>
      </c>
      <c r="E1522" s="104" t="str">
        <f>VLOOKUP(B1522,A股数据库20240206!$B:$K,2,0)</f>
        <v>大科技</v>
      </c>
      <c r="F1522" s="104">
        <f>VLOOKUP(B1522,A股数据库20240206!$B:$K,3,0)</f>
        <v>0</v>
      </c>
      <c r="G1522" s="124">
        <f>VLOOKUP(B1522,A股数据库20240206!$B:$K,4,0)</f>
        <v>0</v>
      </c>
      <c r="H1522" s="124">
        <f>VLOOKUP(B1522,A股数据库20240206!$B:$K,5,0)</f>
        <v>0</v>
      </c>
      <c r="I1522" s="104" t="str">
        <f>VLOOKUP(B1522,A股数据库20240206!$B:$K,6,0)</f>
        <v>计算机</v>
      </c>
      <c r="J1522" s="104">
        <f>VLOOKUP(B1522,A股数据库20240206!$B:$K,7,0)</f>
        <v>0</v>
      </c>
      <c r="K1522" s="104">
        <f>VLOOKUP(B1522,A股数据库20240206!$B:$K,8,0)</f>
        <v>0</v>
      </c>
      <c r="L1522" s="124">
        <f>VLOOKUP(B1522,A股数据库20240206!$B:$K,9,0)</f>
        <v>0</v>
      </c>
      <c r="M1522" s="124">
        <f>VLOOKUP(B1522,A股数据库20240206!$B:$K,10,0)</f>
        <v>0</v>
      </c>
    </row>
    <row r="1523" spans="1:13" ht="18" customHeight="1" x14ac:dyDescent="0.15">
      <c r="A1523" s="120" t="s">
        <v>11842</v>
      </c>
      <c r="B1523" s="121" t="s">
        <v>1200</v>
      </c>
      <c r="C1523" s="122">
        <v>67.67</v>
      </c>
      <c r="D1523" s="123">
        <v>59.18</v>
      </c>
      <c r="E1523" s="104" t="str">
        <f>VLOOKUP(B1523,A股数据库20240206!$B:$K,2,0)</f>
        <v>公用事业</v>
      </c>
      <c r="F1523" s="104">
        <f>VLOOKUP(B1523,A股数据库20240206!$B:$K,3,0)</f>
        <v>0</v>
      </c>
      <c r="G1523" s="124">
        <f>VLOOKUP(B1523,A股数据库20240206!$B:$K,4,0)</f>
        <v>0</v>
      </c>
      <c r="H1523" s="124">
        <f>VLOOKUP(B1523,A股数据库20240206!$B:$K,5,0)</f>
        <v>0</v>
      </c>
      <c r="I1523" s="104" t="str">
        <f>VLOOKUP(B1523,A股数据库20240206!$B:$K,6,0)</f>
        <v>节能环保</v>
      </c>
      <c r="J1523" s="104">
        <f>VLOOKUP(B1523,A股数据库20240206!$B:$K,7,0)</f>
        <v>0</v>
      </c>
      <c r="K1523" s="104">
        <f>VLOOKUP(B1523,A股数据库20240206!$B:$K,8,0)</f>
        <v>0</v>
      </c>
      <c r="L1523" s="124">
        <f>VLOOKUP(B1523,A股数据库20240206!$B:$K,9,0)</f>
        <v>0</v>
      </c>
      <c r="M1523" s="124">
        <f>VLOOKUP(B1523,A股数据库20240206!$B:$K,10,0)</f>
        <v>0</v>
      </c>
    </row>
    <row r="1524" spans="1:13" ht="18" customHeight="1" x14ac:dyDescent="0.15">
      <c r="A1524" s="120" t="s">
        <v>11843</v>
      </c>
      <c r="B1524" s="121" t="s">
        <v>1232</v>
      </c>
      <c r="C1524" s="122">
        <v>67.650000000000006</v>
      </c>
      <c r="D1524" s="123">
        <v>96.74</v>
      </c>
      <c r="E1524" s="104" t="str">
        <f>VLOOKUP(B1524,A股数据库20240206!$B:$K,2,0)</f>
        <v>高端制造</v>
      </c>
      <c r="F1524" s="104" t="str">
        <f>VLOOKUP(B1524,A股数据库20240206!$B:$K,3,0)</f>
        <v>汽车产业</v>
      </c>
      <c r="G1524" s="124">
        <f>VLOOKUP(B1524,A股数据库20240206!$B:$K,4,0)</f>
        <v>0</v>
      </c>
      <c r="H1524" s="124">
        <f>VLOOKUP(B1524,A股数据库20240206!$B:$K,5,0)</f>
        <v>0</v>
      </c>
      <c r="I1524" s="104" t="str">
        <f>VLOOKUP(B1524,A股数据库20240206!$B:$K,6,0)</f>
        <v>人形机器人</v>
      </c>
      <c r="J1524" s="104" t="str">
        <f>VLOOKUP(B1524,A股数据库20240206!$B:$K,7,0)</f>
        <v>汽车产业</v>
      </c>
      <c r="K1524" s="104">
        <f>VLOOKUP(B1524,A股数据库20240206!$B:$K,8,0)</f>
        <v>0</v>
      </c>
      <c r="L1524" s="124">
        <f>VLOOKUP(B1524,A股数据库20240206!$B:$K,9,0)</f>
        <v>0</v>
      </c>
      <c r="M1524" s="124">
        <f>VLOOKUP(B1524,A股数据库20240206!$B:$K,10,0)</f>
        <v>0</v>
      </c>
    </row>
    <row r="1525" spans="1:13" ht="18" customHeight="1" x14ac:dyDescent="0.15">
      <c r="A1525" s="120" t="s">
        <v>11844</v>
      </c>
      <c r="B1525" s="121" t="s">
        <v>9711</v>
      </c>
      <c r="C1525" s="122">
        <v>67.650000000000006</v>
      </c>
      <c r="D1525" s="123">
        <v>67</v>
      </c>
      <c r="E1525" s="104" t="str">
        <f>VLOOKUP(B1525,A股数据库20240206!$B:$K,2,0)</f>
        <v>大科技</v>
      </c>
      <c r="F1525" s="104" t="str">
        <f>VLOOKUP(B1525,A股数据库20240206!$B:$K,3,0)</f>
        <v>大金融</v>
      </c>
      <c r="G1525" s="124">
        <f>VLOOKUP(B1525,A股数据库20240206!$B:$K,4,0)</f>
        <v>0</v>
      </c>
      <c r="H1525" s="124">
        <f>VLOOKUP(B1525,A股数据库20240206!$B:$K,5,0)</f>
        <v>0</v>
      </c>
      <c r="I1525" s="104" t="str">
        <f>VLOOKUP(B1525,A股数据库20240206!$B:$K,6,0)</f>
        <v>计算机</v>
      </c>
      <c r="J1525" s="104" t="str">
        <f>VLOOKUP(B1525,A股数据库20240206!$B:$K,7,0)</f>
        <v>大金融</v>
      </c>
      <c r="K1525" s="104">
        <f>VLOOKUP(B1525,A股数据库20240206!$B:$K,8,0)</f>
        <v>0</v>
      </c>
      <c r="L1525" s="124">
        <f>VLOOKUP(B1525,A股数据库20240206!$B:$K,9,0)</f>
        <v>0</v>
      </c>
      <c r="M1525" s="124">
        <f>VLOOKUP(B1525,A股数据库20240206!$B:$K,10,0)</f>
        <v>0</v>
      </c>
    </row>
    <row r="1526" spans="1:13" ht="18" customHeight="1" x14ac:dyDescent="0.15">
      <c r="A1526" s="120" t="s">
        <v>11845</v>
      </c>
      <c r="B1526" s="121" t="s">
        <v>9158</v>
      </c>
      <c r="C1526" s="122">
        <v>67.64</v>
      </c>
      <c r="D1526" s="123">
        <v>85.61</v>
      </c>
      <c r="E1526" s="104" t="str">
        <f>VLOOKUP(B1526,A股数据库20240206!$B:$K,2,0)</f>
        <v>军工</v>
      </c>
      <c r="F1526" s="104" t="str">
        <f>VLOOKUP(B1526,A股数据库20240206!$B:$K,3,0)</f>
        <v>大科技</v>
      </c>
      <c r="G1526" s="124">
        <f>VLOOKUP(B1526,A股数据库20240206!$B:$K,4,0)</f>
        <v>0</v>
      </c>
      <c r="H1526" s="124">
        <f>VLOOKUP(B1526,A股数据库20240206!$B:$K,5,0)</f>
        <v>0</v>
      </c>
      <c r="I1526" s="104" t="str">
        <f>VLOOKUP(B1526,A股数据库20240206!$B:$K,6,0)</f>
        <v>军工</v>
      </c>
      <c r="J1526" s="104" t="str">
        <f>VLOOKUP(B1526,A股数据库20240206!$B:$K,7,0)</f>
        <v>电子</v>
      </c>
      <c r="K1526" s="104">
        <f>VLOOKUP(B1526,A股数据库20240206!$B:$K,8,0)</f>
        <v>0</v>
      </c>
      <c r="L1526" s="124">
        <f>VLOOKUP(B1526,A股数据库20240206!$B:$K,9,0)</f>
        <v>0</v>
      </c>
      <c r="M1526" s="124">
        <f>VLOOKUP(B1526,A股数据库20240206!$B:$K,10,0)</f>
        <v>0</v>
      </c>
    </row>
    <row r="1527" spans="1:13" ht="18" customHeight="1" x14ac:dyDescent="0.15">
      <c r="A1527" s="120" t="s">
        <v>11846</v>
      </c>
      <c r="B1527" s="121" t="s">
        <v>3332</v>
      </c>
      <c r="C1527" s="122">
        <v>67.64</v>
      </c>
      <c r="D1527" s="123">
        <v>86.76</v>
      </c>
      <c r="E1527" s="104" t="str">
        <f>VLOOKUP(B1527,A股数据库20240206!$B:$K,2,0)</f>
        <v>医药生物</v>
      </c>
      <c r="F1527" s="104">
        <f>VLOOKUP(B1527,A股数据库20240206!$B:$K,3,0)</f>
        <v>0</v>
      </c>
      <c r="G1527" s="124">
        <f>VLOOKUP(B1527,A股数据库20240206!$B:$K,4,0)</f>
        <v>0</v>
      </c>
      <c r="H1527" s="124">
        <f>VLOOKUP(B1527,A股数据库20240206!$B:$K,5,0)</f>
        <v>0</v>
      </c>
      <c r="I1527" s="104" t="str">
        <f>VLOOKUP(B1527,A股数据库20240206!$B:$K,6,0)</f>
        <v>医药生物</v>
      </c>
      <c r="J1527" s="104">
        <f>VLOOKUP(B1527,A股数据库20240206!$B:$K,7,0)</f>
        <v>0</v>
      </c>
      <c r="K1527" s="104">
        <f>VLOOKUP(B1527,A股数据库20240206!$B:$K,8,0)</f>
        <v>0</v>
      </c>
      <c r="L1527" s="124">
        <f>VLOOKUP(B1527,A股数据库20240206!$B:$K,9,0)</f>
        <v>0</v>
      </c>
      <c r="M1527" s="124">
        <f>VLOOKUP(B1527,A股数据库20240206!$B:$K,10,0)</f>
        <v>0</v>
      </c>
    </row>
    <row r="1528" spans="1:13" ht="18" customHeight="1" x14ac:dyDescent="0.15">
      <c r="A1528" s="120" t="s">
        <v>11847</v>
      </c>
      <c r="B1528" s="121" t="s">
        <v>3268</v>
      </c>
      <c r="C1528" s="122">
        <v>67.62</v>
      </c>
      <c r="D1528" s="123">
        <v>51.9</v>
      </c>
      <c r="E1528" s="104" t="str">
        <f>VLOOKUP(B1528,A股数据库20240206!$B:$K,2,0)</f>
        <v>乡村振兴</v>
      </c>
      <c r="F1528" s="104">
        <f>VLOOKUP(B1528,A股数据库20240206!$B:$K,3,0)</f>
        <v>0</v>
      </c>
      <c r="G1528" s="124">
        <f>VLOOKUP(B1528,A股数据库20240206!$B:$K,4,0)</f>
        <v>0</v>
      </c>
      <c r="H1528" s="124">
        <f>VLOOKUP(B1528,A股数据库20240206!$B:$K,5,0)</f>
        <v>0</v>
      </c>
      <c r="I1528" s="104" t="str">
        <f>VLOOKUP(B1528,A股数据库20240206!$B:$K,6,0)</f>
        <v>乡村振兴</v>
      </c>
      <c r="J1528" s="104">
        <f>VLOOKUP(B1528,A股数据库20240206!$B:$K,7,0)</f>
        <v>0</v>
      </c>
      <c r="K1528" s="104">
        <f>VLOOKUP(B1528,A股数据库20240206!$B:$K,8,0)</f>
        <v>0</v>
      </c>
      <c r="L1528" s="124">
        <f>VLOOKUP(B1528,A股数据库20240206!$B:$K,9,0)</f>
        <v>0</v>
      </c>
      <c r="M1528" s="124">
        <f>VLOOKUP(B1528,A股数据库20240206!$B:$K,10,0)</f>
        <v>0</v>
      </c>
    </row>
    <row r="1529" spans="1:13" ht="18" customHeight="1" x14ac:dyDescent="0.15">
      <c r="A1529" s="120" t="s">
        <v>11848</v>
      </c>
      <c r="B1529" s="121" t="s">
        <v>8334</v>
      </c>
      <c r="C1529" s="122">
        <v>67.599999999999994</v>
      </c>
      <c r="D1529" s="123">
        <v>82.38</v>
      </c>
      <c r="E1529" s="104" t="str">
        <f>VLOOKUP(B1529,A股数据库20240206!$B:$K,2,0)</f>
        <v>大科技</v>
      </c>
      <c r="F1529" s="104" t="str">
        <f>VLOOKUP(B1529,A股数据库20240206!$B:$K,3,0)</f>
        <v>大金融</v>
      </c>
      <c r="G1529" s="124">
        <f>VLOOKUP(B1529,A股数据库20240206!$B:$K,4,0)</f>
        <v>0</v>
      </c>
      <c r="H1529" s="124">
        <f>VLOOKUP(B1529,A股数据库20240206!$B:$K,5,0)</f>
        <v>0</v>
      </c>
      <c r="I1529" s="104" t="str">
        <f>VLOOKUP(B1529,A股数据库20240206!$B:$K,6,0)</f>
        <v>计算机</v>
      </c>
      <c r="J1529" s="104" t="str">
        <f>VLOOKUP(B1529,A股数据库20240206!$B:$K,7,0)</f>
        <v>大金融</v>
      </c>
      <c r="K1529" s="104">
        <f>VLOOKUP(B1529,A股数据库20240206!$B:$K,8,0)</f>
        <v>0</v>
      </c>
      <c r="L1529" s="124">
        <f>VLOOKUP(B1529,A股数据库20240206!$B:$K,9,0)</f>
        <v>0</v>
      </c>
      <c r="M1529" s="124">
        <f>VLOOKUP(B1529,A股数据库20240206!$B:$K,10,0)</f>
        <v>0</v>
      </c>
    </row>
    <row r="1530" spans="1:13" ht="18" customHeight="1" x14ac:dyDescent="0.15">
      <c r="A1530" s="120" t="s">
        <v>11849</v>
      </c>
      <c r="B1530" s="121" t="s">
        <v>7026</v>
      </c>
      <c r="C1530" s="122">
        <v>67.59</v>
      </c>
      <c r="D1530" s="123">
        <v>53.19</v>
      </c>
      <c r="E1530" s="104" t="str">
        <f>VLOOKUP(B1530,A股数据库20240206!$B:$K,2,0)</f>
        <v>运输业</v>
      </c>
      <c r="F1530" s="104">
        <f>VLOOKUP(B1530,A股数据库20240206!$B:$K,3,0)</f>
        <v>0</v>
      </c>
      <c r="G1530" s="124">
        <f>VLOOKUP(B1530,A股数据库20240206!$B:$K,4,0)</f>
        <v>0</v>
      </c>
      <c r="H1530" s="124">
        <f>VLOOKUP(B1530,A股数据库20240206!$B:$K,5,0)</f>
        <v>0</v>
      </c>
      <c r="I1530" s="104" t="str">
        <f>VLOOKUP(B1530,A股数据库20240206!$B:$K,6,0)</f>
        <v>运输业</v>
      </c>
      <c r="J1530" s="104">
        <f>VLOOKUP(B1530,A股数据库20240206!$B:$K,7,0)</f>
        <v>0</v>
      </c>
      <c r="K1530" s="104">
        <f>VLOOKUP(B1530,A股数据库20240206!$B:$K,8,0)</f>
        <v>0</v>
      </c>
      <c r="L1530" s="124">
        <f>VLOOKUP(B1530,A股数据库20240206!$B:$K,9,0)</f>
        <v>0</v>
      </c>
      <c r="M1530" s="124">
        <f>VLOOKUP(B1530,A股数据库20240206!$B:$K,10,0)</f>
        <v>0</v>
      </c>
    </row>
    <row r="1531" spans="1:13" ht="18" customHeight="1" x14ac:dyDescent="0.15">
      <c r="A1531" s="120" t="s">
        <v>11850</v>
      </c>
      <c r="B1531" s="121" t="s">
        <v>6404</v>
      </c>
      <c r="C1531" s="122">
        <v>67.56</v>
      </c>
      <c r="D1531" s="123">
        <v>42.46</v>
      </c>
      <c r="E1531" s="104" t="str">
        <f>VLOOKUP(B1531,A股数据库20240206!$B:$K,2,0)</f>
        <v>周期</v>
      </c>
      <c r="F1531" s="104">
        <f>VLOOKUP(B1531,A股数据库20240206!$B:$K,3,0)</f>
        <v>0</v>
      </c>
      <c r="G1531" s="124">
        <f>VLOOKUP(B1531,A股数据库20240206!$B:$K,4,0)</f>
        <v>0</v>
      </c>
      <c r="H1531" s="124">
        <f>VLOOKUP(B1531,A股数据库20240206!$B:$K,5,0)</f>
        <v>0</v>
      </c>
      <c r="I1531" s="104" t="str">
        <f>VLOOKUP(B1531,A股数据库20240206!$B:$K,6,0)</f>
        <v>煤炭</v>
      </c>
      <c r="J1531" s="104">
        <f>VLOOKUP(B1531,A股数据库20240206!$B:$K,7,0)</f>
        <v>0</v>
      </c>
      <c r="K1531" s="104">
        <f>VLOOKUP(B1531,A股数据库20240206!$B:$K,8,0)</f>
        <v>0</v>
      </c>
      <c r="L1531" s="124">
        <f>VLOOKUP(B1531,A股数据库20240206!$B:$K,9,0)</f>
        <v>0</v>
      </c>
      <c r="M1531" s="124">
        <f>VLOOKUP(B1531,A股数据库20240206!$B:$K,10,0)</f>
        <v>0</v>
      </c>
    </row>
    <row r="1532" spans="1:13" ht="18" customHeight="1" x14ac:dyDescent="0.15">
      <c r="A1532" s="120" t="s">
        <v>11851</v>
      </c>
      <c r="B1532" s="121" t="s">
        <v>9409</v>
      </c>
      <c r="C1532" s="122">
        <v>67.540000000000006</v>
      </c>
      <c r="D1532" s="123">
        <v>53.14</v>
      </c>
      <c r="E1532" s="104" t="str">
        <f>VLOOKUP(B1532,A股数据库20240206!$B:$K,2,0)</f>
        <v>大科技</v>
      </c>
      <c r="F1532" s="104">
        <f>VLOOKUP(B1532,A股数据库20240206!$B:$K,3,0)</f>
        <v>0</v>
      </c>
      <c r="G1532" s="124">
        <f>VLOOKUP(B1532,A股数据库20240206!$B:$K,4,0)</f>
        <v>0</v>
      </c>
      <c r="H1532" s="124">
        <f>VLOOKUP(B1532,A股数据库20240206!$B:$K,5,0)</f>
        <v>0</v>
      </c>
      <c r="I1532" s="104" t="str">
        <f>VLOOKUP(B1532,A股数据库20240206!$B:$K,6,0)</f>
        <v>电子</v>
      </c>
      <c r="J1532" s="104">
        <f>VLOOKUP(B1532,A股数据库20240206!$B:$K,7,0)</f>
        <v>0</v>
      </c>
      <c r="K1532" s="104">
        <f>VLOOKUP(B1532,A股数据库20240206!$B:$K,8,0)</f>
        <v>0</v>
      </c>
      <c r="L1532" s="124">
        <f>VLOOKUP(B1532,A股数据库20240206!$B:$K,9,0)</f>
        <v>0</v>
      </c>
      <c r="M1532" s="124">
        <f>VLOOKUP(B1532,A股数据库20240206!$B:$K,10,0)</f>
        <v>0</v>
      </c>
    </row>
    <row r="1533" spans="1:13" ht="18" customHeight="1" x14ac:dyDescent="0.15">
      <c r="A1533" s="120" t="s">
        <v>11852</v>
      </c>
      <c r="B1533" s="121" t="s">
        <v>1344</v>
      </c>
      <c r="C1533" s="122">
        <v>67.540000000000006</v>
      </c>
      <c r="D1533" s="123">
        <v>68.77</v>
      </c>
      <c r="E1533" s="104" t="str">
        <f>VLOOKUP(B1533,A股数据库20240206!$B:$K,2,0)</f>
        <v>周期</v>
      </c>
      <c r="F1533" s="104">
        <f>VLOOKUP(B1533,A股数据库20240206!$B:$K,3,0)</f>
        <v>0</v>
      </c>
      <c r="G1533" s="124">
        <f>VLOOKUP(B1533,A股数据库20240206!$B:$K,4,0)</f>
        <v>0</v>
      </c>
      <c r="H1533" s="124">
        <f>VLOOKUP(B1533,A股数据库20240206!$B:$K,5,0)</f>
        <v>0</v>
      </c>
      <c r="I1533" s="104" t="str">
        <f>VLOOKUP(B1533,A股数据库20240206!$B:$K,6,0)</f>
        <v>化工</v>
      </c>
      <c r="J1533" s="104">
        <f>VLOOKUP(B1533,A股数据库20240206!$B:$K,7,0)</f>
        <v>0</v>
      </c>
      <c r="K1533" s="104">
        <f>VLOOKUP(B1533,A股数据库20240206!$B:$K,8,0)</f>
        <v>0</v>
      </c>
      <c r="L1533" s="124">
        <f>VLOOKUP(B1533,A股数据库20240206!$B:$K,9,0)</f>
        <v>0</v>
      </c>
      <c r="M1533" s="124">
        <f>VLOOKUP(B1533,A股数据库20240206!$B:$K,10,0)</f>
        <v>0</v>
      </c>
    </row>
    <row r="1534" spans="1:13" ht="18" customHeight="1" x14ac:dyDescent="0.15">
      <c r="A1534" s="120" t="s">
        <v>11853</v>
      </c>
      <c r="B1534" s="121" t="s">
        <v>6812</v>
      </c>
      <c r="C1534" s="122">
        <v>67.52</v>
      </c>
      <c r="D1534" s="123">
        <v>49.69</v>
      </c>
      <c r="E1534" s="104" t="str">
        <f>VLOOKUP(B1534,A股数据库20240206!$B:$K,2,0)</f>
        <v>地产基建</v>
      </c>
      <c r="F1534" s="104" t="str">
        <f>VLOOKUP(B1534,A股数据库20240206!$B:$K,3,0)</f>
        <v>医药生物</v>
      </c>
      <c r="G1534" s="124">
        <f>VLOOKUP(B1534,A股数据库20240206!$B:$K,4,0)</f>
        <v>0</v>
      </c>
      <c r="H1534" s="124">
        <f>VLOOKUP(B1534,A股数据库20240206!$B:$K,5,0)</f>
        <v>0</v>
      </c>
      <c r="I1534" s="104" t="str">
        <f>VLOOKUP(B1534,A股数据库20240206!$B:$K,6,0)</f>
        <v>基建</v>
      </c>
      <c r="J1534" s="104" t="str">
        <f>VLOOKUP(B1534,A股数据库20240206!$B:$K,7,0)</f>
        <v>医药生物</v>
      </c>
      <c r="K1534" s="104">
        <f>VLOOKUP(B1534,A股数据库20240206!$B:$K,8,0)</f>
        <v>0</v>
      </c>
      <c r="L1534" s="124">
        <f>VLOOKUP(B1534,A股数据库20240206!$B:$K,9,0)</f>
        <v>0</v>
      </c>
      <c r="M1534" s="124">
        <f>VLOOKUP(B1534,A股数据库20240206!$B:$K,10,0)</f>
        <v>0</v>
      </c>
    </row>
    <row r="1535" spans="1:13" ht="18" customHeight="1" x14ac:dyDescent="0.15">
      <c r="A1535" s="120" t="s">
        <v>11854</v>
      </c>
      <c r="B1535" s="121" t="s">
        <v>7248</v>
      </c>
      <c r="C1535" s="122">
        <v>67.52</v>
      </c>
      <c r="D1535" s="123">
        <v>41.46</v>
      </c>
      <c r="E1535" s="104" t="str">
        <f>VLOOKUP(B1535,A股数据库20240206!$B:$K,2,0)</f>
        <v>地产基建</v>
      </c>
      <c r="F1535" s="104">
        <f>VLOOKUP(B1535,A股数据库20240206!$B:$K,3,0)</f>
        <v>0</v>
      </c>
      <c r="G1535" s="124">
        <f>VLOOKUP(B1535,A股数据库20240206!$B:$K,4,0)</f>
        <v>0</v>
      </c>
      <c r="H1535" s="124">
        <f>VLOOKUP(B1535,A股数据库20240206!$B:$K,5,0)</f>
        <v>0</v>
      </c>
      <c r="I1535" s="104" t="str">
        <f>VLOOKUP(B1535,A股数据库20240206!$B:$K,6,0)</f>
        <v>基建</v>
      </c>
      <c r="J1535" s="104">
        <f>VLOOKUP(B1535,A股数据库20240206!$B:$K,7,0)</f>
        <v>0</v>
      </c>
      <c r="K1535" s="104">
        <f>VLOOKUP(B1535,A股数据库20240206!$B:$K,8,0)</f>
        <v>0</v>
      </c>
      <c r="L1535" s="124">
        <f>VLOOKUP(B1535,A股数据库20240206!$B:$K,9,0)</f>
        <v>0</v>
      </c>
      <c r="M1535" s="124">
        <f>VLOOKUP(B1535,A股数据库20240206!$B:$K,10,0)</f>
        <v>0</v>
      </c>
    </row>
    <row r="1536" spans="1:13" ht="18" customHeight="1" x14ac:dyDescent="0.15">
      <c r="A1536" s="120" t="s">
        <v>11855</v>
      </c>
      <c r="B1536" s="121" t="s">
        <v>5744</v>
      </c>
      <c r="C1536" s="122">
        <v>67.52</v>
      </c>
      <c r="D1536" s="123">
        <v>74.36</v>
      </c>
      <c r="E1536" s="104" t="str">
        <f>VLOOKUP(B1536,A股数据库20240206!$B:$K,2,0)</f>
        <v>医药生物</v>
      </c>
      <c r="F1536" s="104">
        <f>VLOOKUP(B1536,A股数据库20240206!$B:$K,3,0)</f>
        <v>0</v>
      </c>
      <c r="G1536" s="124">
        <f>VLOOKUP(B1536,A股数据库20240206!$B:$K,4,0)</f>
        <v>0</v>
      </c>
      <c r="H1536" s="124">
        <f>VLOOKUP(B1536,A股数据库20240206!$B:$K,5,0)</f>
        <v>0</v>
      </c>
      <c r="I1536" s="104" t="str">
        <f>VLOOKUP(B1536,A股数据库20240206!$B:$K,6,0)</f>
        <v>医药生物</v>
      </c>
      <c r="J1536" s="104">
        <f>VLOOKUP(B1536,A股数据库20240206!$B:$K,7,0)</f>
        <v>0</v>
      </c>
      <c r="K1536" s="104">
        <f>VLOOKUP(B1536,A股数据库20240206!$B:$K,8,0)</f>
        <v>0</v>
      </c>
      <c r="L1536" s="124">
        <f>VLOOKUP(B1536,A股数据库20240206!$B:$K,9,0)</f>
        <v>0</v>
      </c>
      <c r="M1536" s="124">
        <f>VLOOKUP(B1536,A股数据库20240206!$B:$K,10,0)</f>
        <v>0</v>
      </c>
    </row>
    <row r="1537" spans="1:13" ht="18" customHeight="1" x14ac:dyDescent="0.15">
      <c r="A1537" s="120" t="s">
        <v>11856</v>
      </c>
      <c r="B1537" s="121" t="s">
        <v>1582</v>
      </c>
      <c r="C1537" s="122">
        <v>67.47</v>
      </c>
      <c r="D1537" s="123">
        <v>81.11</v>
      </c>
      <c r="E1537" s="104" t="str">
        <f>VLOOKUP(B1537,A股数据库20240206!$B:$K,2,0)</f>
        <v>大科技</v>
      </c>
      <c r="F1537" s="104" t="str">
        <f>VLOOKUP(B1537,A股数据库20240206!$B:$K,3,0)</f>
        <v>汽车产业</v>
      </c>
      <c r="G1537" s="124">
        <f>VLOOKUP(B1537,A股数据库20240206!$B:$K,4,0)</f>
        <v>0</v>
      </c>
      <c r="H1537" s="124">
        <f>VLOOKUP(B1537,A股数据库20240206!$B:$K,5,0)</f>
        <v>0</v>
      </c>
      <c r="I1537" s="104" t="str">
        <f>VLOOKUP(B1537,A股数据库20240206!$B:$K,6,0)</f>
        <v>计算机</v>
      </c>
      <c r="J1537" s="104" t="str">
        <f>VLOOKUP(B1537,A股数据库20240206!$B:$K,7,0)</f>
        <v>汽车产业</v>
      </c>
      <c r="K1537" s="104">
        <f>VLOOKUP(B1537,A股数据库20240206!$B:$K,8,0)</f>
        <v>0</v>
      </c>
      <c r="L1537" s="124">
        <f>VLOOKUP(B1537,A股数据库20240206!$B:$K,9,0)</f>
        <v>0</v>
      </c>
      <c r="M1537" s="124">
        <f>VLOOKUP(B1537,A股数据库20240206!$B:$K,10,0)</f>
        <v>0</v>
      </c>
    </row>
    <row r="1538" spans="1:13" ht="18" customHeight="1" x14ac:dyDescent="0.15">
      <c r="A1538" s="120" t="s">
        <v>11857</v>
      </c>
      <c r="B1538" s="121" t="s">
        <v>6770</v>
      </c>
      <c r="C1538" s="122">
        <v>67.47</v>
      </c>
      <c r="D1538" s="123">
        <v>35.75</v>
      </c>
      <c r="E1538" s="104" t="str">
        <f>VLOOKUP(B1538,A股数据库20240206!$B:$K,2,0)</f>
        <v>大金融</v>
      </c>
      <c r="F1538" s="104">
        <f>VLOOKUP(B1538,A股数据库20240206!$B:$K,3,0)</f>
        <v>0</v>
      </c>
      <c r="G1538" s="124">
        <f>VLOOKUP(B1538,A股数据库20240206!$B:$K,4,0)</f>
        <v>0</v>
      </c>
      <c r="H1538" s="124">
        <f>VLOOKUP(B1538,A股数据库20240206!$B:$K,5,0)</f>
        <v>0</v>
      </c>
      <c r="I1538" s="104" t="str">
        <f>VLOOKUP(B1538,A股数据库20240206!$B:$K,6,0)</f>
        <v>大金融</v>
      </c>
      <c r="J1538" s="104">
        <f>VLOOKUP(B1538,A股数据库20240206!$B:$K,7,0)</f>
        <v>0</v>
      </c>
      <c r="K1538" s="104">
        <f>VLOOKUP(B1538,A股数据库20240206!$B:$K,8,0)</f>
        <v>0</v>
      </c>
      <c r="L1538" s="124">
        <f>VLOOKUP(B1538,A股数据库20240206!$B:$K,9,0)</f>
        <v>0</v>
      </c>
      <c r="M1538" s="124">
        <f>VLOOKUP(B1538,A股数据库20240206!$B:$K,10,0)</f>
        <v>0</v>
      </c>
    </row>
    <row r="1539" spans="1:13" ht="18" customHeight="1" x14ac:dyDescent="0.15">
      <c r="A1539" s="120" t="s">
        <v>11858</v>
      </c>
      <c r="B1539" s="121" t="s">
        <v>5964</v>
      </c>
      <c r="C1539" s="122">
        <v>67.430000000000007</v>
      </c>
      <c r="D1539" s="123">
        <v>67.290000000000006</v>
      </c>
      <c r="E1539" s="104" t="str">
        <f>VLOOKUP(B1539,A股数据库20240206!$B:$K,2,0)</f>
        <v>乡村振兴</v>
      </c>
      <c r="F1539" s="104">
        <f>VLOOKUP(B1539,A股数据库20240206!$B:$K,3,0)</f>
        <v>0</v>
      </c>
      <c r="G1539" s="124">
        <f>VLOOKUP(B1539,A股数据库20240206!$B:$K,4,0)</f>
        <v>0</v>
      </c>
      <c r="H1539" s="124">
        <f>VLOOKUP(B1539,A股数据库20240206!$B:$K,5,0)</f>
        <v>0</v>
      </c>
      <c r="I1539" s="104" t="str">
        <f>VLOOKUP(B1539,A股数据库20240206!$B:$K,6,0)</f>
        <v>乡村振兴</v>
      </c>
      <c r="J1539" s="104">
        <f>VLOOKUP(B1539,A股数据库20240206!$B:$K,7,0)</f>
        <v>0</v>
      </c>
      <c r="K1539" s="104">
        <f>VLOOKUP(B1539,A股数据库20240206!$B:$K,8,0)</f>
        <v>0</v>
      </c>
      <c r="L1539" s="124">
        <f>VLOOKUP(B1539,A股数据库20240206!$B:$K,9,0)</f>
        <v>0</v>
      </c>
      <c r="M1539" s="124">
        <f>VLOOKUP(B1539,A股数据库20240206!$B:$K,10,0)</f>
        <v>0</v>
      </c>
    </row>
    <row r="1540" spans="1:13" ht="18" customHeight="1" x14ac:dyDescent="0.15">
      <c r="A1540" s="120" t="s">
        <v>11859</v>
      </c>
      <c r="B1540" s="121" t="s">
        <v>9829</v>
      </c>
      <c r="C1540" s="122">
        <v>67.42</v>
      </c>
      <c r="D1540" s="123">
        <v>69.209999999999994</v>
      </c>
      <c r="E1540" s="104" t="str">
        <f>VLOOKUP(B1540,A股数据库20240206!$B:$K,2,0)</f>
        <v>大科技</v>
      </c>
      <c r="F1540" s="104">
        <f>VLOOKUP(B1540,A股数据库20240206!$B:$K,3,0)</f>
        <v>0</v>
      </c>
      <c r="G1540" s="124">
        <f>VLOOKUP(B1540,A股数据库20240206!$B:$K,4,0)</f>
        <v>0</v>
      </c>
      <c r="H1540" s="124">
        <f>VLOOKUP(B1540,A股数据库20240206!$B:$K,5,0)</f>
        <v>0</v>
      </c>
      <c r="I1540" s="104" t="str">
        <f>VLOOKUP(B1540,A股数据库20240206!$B:$K,6,0)</f>
        <v>通信</v>
      </c>
      <c r="J1540" s="104">
        <f>VLOOKUP(B1540,A股数据库20240206!$B:$K,7,0)</f>
        <v>0</v>
      </c>
      <c r="K1540" s="104">
        <f>VLOOKUP(B1540,A股数据库20240206!$B:$K,8,0)</f>
        <v>0</v>
      </c>
      <c r="L1540" s="124">
        <f>VLOOKUP(B1540,A股数据库20240206!$B:$K,9,0)</f>
        <v>0</v>
      </c>
      <c r="M1540" s="124">
        <f>VLOOKUP(B1540,A股数据库20240206!$B:$K,10,0)</f>
        <v>0</v>
      </c>
    </row>
    <row r="1541" spans="1:13" ht="18" customHeight="1" x14ac:dyDescent="0.15">
      <c r="A1541" s="120" t="s">
        <v>11860</v>
      </c>
      <c r="B1541" s="121" t="s">
        <v>4038</v>
      </c>
      <c r="C1541" s="122">
        <v>67.400000000000006</v>
      </c>
      <c r="D1541" s="123">
        <v>60.58</v>
      </c>
      <c r="E1541" s="104" t="str">
        <f>VLOOKUP(B1541,A股数据库20240206!$B:$K,2,0)</f>
        <v>大科技</v>
      </c>
      <c r="F1541" s="104">
        <f>VLOOKUP(B1541,A股数据库20240206!$B:$K,3,0)</f>
        <v>0</v>
      </c>
      <c r="G1541" s="124">
        <f>VLOOKUP(B1541,A股数据库20240206!$B:$K,4,0)</f>
        <v>0</v>
      </c>
      <c r="H1541" s="124">
        <f>VLOOKUP(B1541,A股数据库20240206!$B:$K,5,0)</f>
        <v>0</v>
      </c>
      <c r="I1541" s="104" t="str">
        <f>VLOOKUP(B1541,A股数据库20240206!$B:$K,6,0)</f>
        <v>传媒</v>
      </c>
      <c r="J1541" s="104">
        <f>VLOOKUP(B1541,A股数据库20240206!$B:$K,7,0)</f>
        <v>0</v>
      </c>
      <c r="K1541" s="104">
        <f>VLOOKUP(B1541,A股数据库20240206!$B:$K,8,0)</f>
        <v>0</v>
      </c>
      <c r="L1541" s="124">
        <f>VLOOKUP(B1541,A股数据库20240206!$B:$K,9,0)</f>
        <v>0</v>
      </c>
      <c r="M1541" s="124">
        <f>VLOOKUP(B1541,A股数据库20240206!$B:$K,10,0)</f>
        <v>0</v>
      </c>
    </row>
    <row r="1542" spans="1:13" ht="18" customHeight="1" x14ac:dyDescent="0.15">
      <c r="A1542" s="120" t="s">
        <v>11861</v>
      </c>
      <c r="B1542" s="121" t="s">
        <v>1982</v>
      </c>
      <c r="C1542" s="122">
        <v>67.39</v>
      </c>
      <c r="D1542" s="123">
        <v>71.73</v>
      </c>
      <c r="E1542" s="104" t="str">
        <f>VLOOKUP(B1542,A股数据库20240206!$B:$K,2,0)</f>
        <v>医药生物</v>
      </c>
      <c r="F1542" s="104">
        <f>VLOOKUP(B1542,A股数据库20240206!$B:$K,3,0)</f>
        <v>0</v>
      </c>
      <c r="G1542" s="124">
        <f>VLOOKUP(B1542,A股数据库20240206!$B:$K,4,0)</f>
        <v>0</v>
      </c>
      <c r="H1542" s="124">
        <f>VLOOKUP(B1542,A股数据库20240206!$B:$K,5,0)</f>
        <v>0</v>
      </c>
      <c r="I1542" s="104" t="str">
        <f>VLOOKUP(B1542,A股数据库20240206!$B:$K,6,0)</f>
        <v>医药生物</v>
      </c>
      <c r="J1542" s="104">
        <f>VLOOKUP(B1542,A股数据库20240206!$B:$K,7,0)</f>
        <v>0</v>
      </c>
      <c r="K1542" s="104">
        <f>VLOOKUP(B1542,A股数据库20240206!$B:$K,8,0)</f>
        <v>0</v>
      </c>
      <c r="L1542" s="124">
        <f>VLOOKUP(B1542,A股数据库20240206!$B:$K,9,0)</f>
        <v>0</v>
      </c>
      <c r="M1542" s="124">
        <f>VLOOKUP(B1542,A股数据库20240206!$B:$K,10,0)</f>
        <v>0</v>
      </c>
    </row>
    <row r="1543" spans="1:13" ht="18" customHeight="1" x14ac:dyDescent="0.15">
      <c r="A1543" s="120" t="s">
        <v>11862</v>
      </c>
      <c r="B1543" s="121" t="s">
        <v>282</v>
      </c>
      <c r="C1543" s="122">
        <v>67.36</v>
      </c>
      <c r="D1543" s="123">
        <v>55.94</v>
      </c>
      <c r="E1543" s="104" t="str">
        <f>VLOOKUP(B1543,A股数据库20240206!$B:$K,2,0)</f>
        <v>大消费</v>
      </c>
      <c r="F1543" s="104">
        <f>VLOOKUP(B1543,A股数据库20240206!$B:$K,3,0)</f>
        <v>0</v>
      </c>
      <c r="G1543" s="124">
        <f>VLOOKUP(B1543,A股数据库20240206!$B:$K,4,0)</f>
        <v>0</v>
      </c>
      <c r="H1543" s="124">
        <f>VLOOKUP(B1543,A股数据库20240206!$B:$K,5,0)</f>
        <v>0</v>
      </c>
      <c r="I1543" s="104" t="str">
        <f>VLOOKUP(B1543,A股数据库20240206!$B:$K,6,0)</f>
        <v>造纸</v>
      </c>
      <c r="J1543" s="104">
        <f>VLOOKUP(B1543,A股数据库20240206!$B:$K,7,0)</f>
        <v>0</v>
      </c>
      <c r="K1543" s="104">
        <f>VLOOKUP(B1543,A股数据库20240206!$B:$K,8,0)</f>
        <v>0</v>
      </c>
      <c r="L1543" s="124">
        <f>VLOOKUP(B1543,A股数据库20240206!$B:$K,9,0)</f>
        <v>0</v>
      </c>
      <c r="M1543" s="124">
        <f>VLOOKUP(B1543,A股数据库20240206!$B:$K,10,0)</f>
        <v>0</v>
      </c>
    </row>
    <row r="1544" spans="1:13" ht="18" customHeight="1" x14ac:dyDescent="0.15">
      <c r="A1544" s="120" t="s">
        <v>11863</v>
      </c>
      <c r="B1544" s="121" t="s">
        <v>4238</v>
      </c>
      <c r="C1544" s="122">
        <v>67.34</v>
      </c>
      <c r="D1544" s="123">
        <v>70.34</v>
      </c>
      <c r="E1544" s="104" t="str">
        <f>VLOOKUP(B1544,A股数据库20240206!$B:$K,2,0)</f>
        <v>大科技</v>
      </c>
      <c r="F1544" s="104">
        <f>VLOOKUP(B1544,A股数据库20240206!$B:$K,3,0)</f>
        <v>0</v>
      </c>
      <c r="G1544" s="124">
        <f>VLOOKUP(B1544,A股数据库20240206!$B:$K,4,0)</f>
        <v>0</v>
      </c>
      <c r="H1544" s="124">
        <f>VLOOKUP(B1544,A股数据库20240206!$B:$K,5,0)</f>
        <v>0</v>
      </c>
      <c r="I1544" s="104" t="str">
        <f>VLOOKUP(B1544,A股数据库20240206!$B:$K,6,0)</f>
        <v>计算机</v>
      </c>
      <c r="J1544" s="104">
        <f>VLOOKUP(B1544,A股数据库20240206!$B:$K,7,0)</f>
        <v>0</v>
      </c>
      <c r="K1544" s="104">
        <f>VLOOKUP(B1544,A股数据库20240206!$B:$K,8,0)</f>
        <v>0</v>
      </c>
      <c r="L1544" s="124">
        <f>VLOOKUP(B1544,A股数据库20240206!$B:$K,9,0)</f>
        <v>0</v>
      </c>
      <c r="M1544" s="124">
        <f>VLOOKUP(B1544,A股数据库20240206!$B:$K,10,0)</f>
        <v>0</v>
      </c>
    </row>
    <row r="1545" spans="1:13" ht="18" customHeight="1" x14ac:dyDescent="0.15">
      <c r="A1545" s="120" t="s">
        <v>11864</v>
      </c>
      <c r="B1545" s="121" t="s">
        <v>7098</v>
      </c>
      <c r="C1545" s="122">
        <v>67.34</v>
      </c>
      <c r="D1545" s="123">
        <v>33.090000000000003</v>
      </c>
      <c r="E1545" s="104" t="str">
        <f>VLOOKUP(B1545,A股数据库20240206!$B:$K,2,0)</f>
        <v>运输业</v>
      </c>
      <c r="F1545" s="104" t="str">
        <f>VLOOKUP(B1545,A股数据库20240206!$B:$K,3,0)</f>
        <v>大科技</v>
      </c>
      <c r="G1545" s="124">
        <f>VLOOKUP(B1545,A股数据库20240206!$B:$K,4,0)</f>
        <v>0</v>
      </c>
      <c r="H1545" s="124">
        <f>VLOOKUP(B1545,A股数据库20240206!$B:$K,5,0)</f>
        <v>0</v>
      </c>
      <c r="I1545" s="104" t="str">
        <f>VLOOKUP(B1545,A股数据库20240206!$B:$K,6,0)</f>
        <v>运输业</v>
      </c>
      <c r="J1545" s="104" t="str">
        <f>VLOOKUP(B1545,A股数据库20240206!$B:$K,7,0)</f>
        <v>电子</v>
      </c>
      <c r="K1545" s="104">
        <f>VLOOKUP(B1545,A股数据库20240206!$B:$K,8,0)</f>
        <v>0</v>
      </c>
      <c r="L1545" s="124">
        <f>VLOOKUP(B1545,A股数据库20240206!$B:$K,9,0)</f>
        <v>0</v>
      </c>
      <c r="M1545" s="124">
        <f>VLOOKUP(B1545,A股数据库20240206!$B:$K,10,0)</f>
        <v>0</v>
      </c>
    </row>
    <row r="1546" spans="1:13" ht="18" customHeight="1" x14ac:dyDescent="0.15">
      <c r="A1546" s="120" t="s">
        <v>11865</v>
      </c>
      <c r="B1546" s="121" t="s">
        <v>8502</v>
      </c>
      <c r="C1546" s="122">
        <v>67.3</v>
      </c>
      <c r="D1546" s="123">
        <v>69.7</v>
      </c>
      <c r="E1546" s="104" t="str">
        <f>VLOOKUP(B1546,A股数据库20240206!$B:$K,2,0)</f>
        <v>大科技</v>
      </c>
      <c r="F1546" s="104" t="str">
        <f>VLOOKUP(B1546,A股数据库20240206!$B:$K,3,0)</f>
        <v>运输业</v>
      </c>
      <c r="G1546" s="124">
        <f>VLOOKUP(B1546,A股数据库20240206!$B:$K,4,0)</f>
        <v>0</v>
      </c>
      <c r="H1546" s="124">
        <f>VLOOKUP(B1546,A股数据库20240206!$B:$K,5,0)</f>
        <v>0</v>
      </c>
      <c r="I1546" s="104" t="str">
        <f>VLOOKUP(B1546,A股数据库20240206!$B:$K,6,0)</f>
        <v>计算机</v>
      </c>
      <c r="J1546" s="104" t="str">
        <f>VLOOKUP(B1546,A股数据库20240206!$B:$K,7,0)</f>
        <v>运输业</v>
      </c>
      <c r="K1546" s="104">
        <f>VLOOKUP(B1546,A股数据库20240206!$B:$K,8,0)</f>
        <v>0</v>
      </c>
      <c r="L1546" s="124">
        <f>VLOOKUP(B1546,A股数据库20240206!$B:$K,9,0)</f>
        <v>0</v>
      </c>
      <c r="M1546" s="124">
        <f>VLOOKUP(B1546,A股数据库20240206!$B:$K,10,0)</f>
        <v>0</v>
      </c>
    </row>
    <row r="1547" spans="1:13" ht="18" customHeight="1" x14ac:dyDescent="0.15">
      <c r="A1547" s="120" t="s">
        <v>11866</v>
      </c>
      <c r="B1547" s="121" t="s">
        <v>3990</v>
      </c>
      <c r="C1547" s="122">
        <v>67.290000000000006</v>
      </c>
      <c r="D1547" s="123">
        <v>70.36</v>
      </c>
      <c r="E1547" s="104" t="str">
        <f>VLOOKUP(B1547,A股数据库20240206!$B:$K,2,0)</f>
        <v>高端制造</v>
      </c>
      <c r="F1547" s="104">
        <f>VLOOKUP(B1547,A股数据库20240206!$B:$K,3,0)</f>
        <v>0</v>
      </c>
      <c r="G1547" s="124">
        <f>VLOOKUP(B1547,A股数据库20240206!$B:$K,4,0)</f>
        <v>0</v>
      </c>
      <c r="H1547" s="124">
        <f>VLOOKUP(B1547,A股数据库20240206!$B:$K,5,0)</f>
        <v>0</v>
      </c>
      <c r="I1547" s="104" t="str">
        <f>VLOOKUP(B1547,A股数据库20240206!$B:$K,6,0)</f>
        <v>机械</v>
      </c>
      <c r="J1547" s="104" t="str">
        <f>VLOOKUP(B1547,A股数据库20240206!$B:$K,7,0)</f>
        <v>核电核能</v>
      </c>
      <c r="K1547" s="104">
        <f>VLOOKUP(B1547,A股数据库20240206!$B:$K,8,0)</f>
        <v>0</v>
      </c>
      <c r="L1547" s="124">
        <f>VLOOKUP(B1547,A股数据库20240206!$B:$K,9,0)</f>
        <v>0</v>
      </c>
      <c r="M1547" s="124">
        <f>VLOOKUP(B1547,A股数据库20240206!$B:$K,10,0)</f>
        <v>0</v>
      </c>
    </row>
    <row r="1548" spans="1:13" ht="18" customHeight="1" x14ac:dyDescent="0.15">
      <c r="A1548" s="120" t="s">
        <v>11867</v>
      </c>
      <c r="B1548" s="121" t="s">
        <v>9357</v>
      </c>
      <c r="C1548" s="122">
        <v>67.25</v>
      </c>
      <c r="D1548" s="123">
        <v>83.07</v>
      </c>
      <c r="E1548" s="104" t="str">
        <f>VLOOKUP(B1548,A股数据库20240206!$B:$K,2,0)</f>
        <v>医药生物</v>
      </c>
      <c r="F1548" s="104">
        <f>VLOOKUP(B1548,A股数据库20240206!$B:$K,3,0)</f>
        <v>0</v>
      </c>
      <c r="G1548" s="124">
        <f>VLOOKUP(B1548,A股数据库20240206!$B:$K,4,0)</f>
        <v>0</v>
      </c>
      <c r="H1548" s="124">
        <f>VLOOKUP(B1548,A股数据库20240206!$B:$K,5,0)</f>
        <v>0</v>
      </c>
      <c r="I1548" s="104" t="str">
        <f>VLOOKUP(B1548,A股数据库20240206!$B:$K,6,0)</f>
        <v>医药生物</v>
      </c>
      <c r="J1548" s="104">
        <f>VLOOKUP(B1548,A股数据库20240206!$B:$K,7,0)</f>
        <v>0</v>
      </c>
      <c r="K1548" s="104">
        <f>VLOOKUP(B1548,A股数据库20240206!$B:$K,8,0)</f>
        <v>0</v>
      </c>
      <c r="L1548" s="124">
        <f>VLOOKUP(B1548,A股数据库20240206!$B:$K,9,0)</f>
        <v>0</v>
      </c>
      <c r="M1548" s="124">
        <f>VLOOKUP(B1548,A股数据库20240206!$B:$K,10,0)</f>
        <v>0</v>
      </c>
    </row>
    <row r="1549" spans="1:13" ht="18" customHeight="1" x14ac:dyDescent="0.15">
      <c r="A1549" s="120" t="s">
        <v>11868</v>
      </c>
      <c r="B1549" s="121" t="s">
        <v>5822</v>
      </c>
      <c r="C1549" s="122">
        <v>67.209999999999994</v>
      </c>
      <c r="D1549" s="123">
        <v>53.26</v>
      </c>
      <c r="E1549" s="104" t="str">
        <f>VLOOKUP(B1549,A股数据库20240206!$B:$K,2,0)</f>
        <v>新能源</v>
      </c>
      <c r="F1549" s="104">
        <f>VLOOKUP(B1549,A股数据库20240206!$B:$K,3,0)</f>
        <v>0</v>
      </c>
      <c r="G1549" s="124" t="str">
        <f>VLOOKUP(B1549,A股数据库20240206!$B:$K,4,0)</f>
        <v>公用事业</v>
      </c>
      <c r="H1549" s="124">
        <f>VLOOKUP(B1549,A股数据库20240206!$B:$K,5,0)</f>
        <v>0</v>
      </c>
      <c r="I1549" s="104" t="str">
        <f>VLOOKUP(B1549,A股数据库20240206!$B:$K,6,0)</f>
        <v>光伏</v>
      </c>
      <c r="J1549" s="104" t="str">
        <f>VLOOKUP(B1549,A股数据库20240206!$B:$K,7,0)</f>
        <v>风电</v>
      </c>
      <c r="K1549" s="104" t="str">
        <f>VLOOKUP(B1549,A股数据库20240206!$B:$K,8,0)</f>
        <v>电力</v>
      </c>
      <c r="L1549" s="124" t="str">
        <f>VLOOKUP(B1549,A股数据库20240206!$B:$K,9,0)</f>
        <v>氢能源</v>
      </c>
      <c r="M1549" s="124">
        <f>VLOOKUP(B1549,A股数据库20240206!$B:$K,10,0)</f>
        <v>0</v>
      </c>
    </row>
    <row r="1550" spans="1:13" ht="18" customHeight="1" x14ac:dyDescent="0.15">
      <c r="A1550" s="120" t="s">
        <v>11869</v>
      </c>
      <c r="B1550" s="121" t="s">
        <v>5538</v>
      </c>
      <c r="C1550" s="122">
        <v>67.17</v>
      </c>
      <c r="D1550" s="123">
        <v>55.88</v>
      </c>
      <c r="E1550" s="104" t="str">
        <f>VLOOKUP(B1550,A股数据库20240206!$B:$K,2,0)</f>
        <v>高端制造</v>
      </c>
      <c r="F1550" s="104" t="str">
        <f>VLOOKUP(B1550,A股数据库20240206!$B:$K,3,0)</f>
        <v>军工</v>
      </c>
      <c r="G1550" s="124">
        <f>VLOOKUP(B1550,A股数据库20240206!$B:$K,4,0)</f>
        <v>0</v>
      </c>
      <c r="H1550" s="124">
        <f>VLOOKUP(B1550,A股数据库20240206!$B:$K,5,0)</f>
        <v>0</v>
      </c>
      <c r="I1550" s="104" t="str">
        <f>VLOOKUP(B1550,A股数据库20240206!$B:$K,6,0)</f>
        <v>机械</v>
      </c>
      <c r="J1550" s="104" t="str">
        <f>VLOOKUP(B1550,A股数据库20240206!$B:$K,7,0)</f>
        <v>运输业</v>
      </c>
      <c r="K1550" s="104" t="str">
        <f>VLOOKUP(B1550,A股数据库20240206!$B:$K,8,0)</f>
        <v>军工</v>
      </c>
      <c r="L1550" s="124">
        <f>VLOOKUP(B1550,A股数据库20240206!$B:$K,9,0)</f>
        <v>0</v>
      </c>
      <c r="M1550" s="124">
        <f>VLOOKUP(B1550,A股数据库20240206!$B:$K,10,0)</f>
        <v>0</v>
      </c>
    </row>
    <row r="1551" spans="1:13" ht="18" customHeight="1" x14ac:dyDescent="0.15">
      <c r="A1551" s="120" t="s">
        <v>11870</v>
      </c>
      <c r="B1551" s="121" t="s">
        <v>7892</v>
      </c>
      <c r="C1551" s="122">
        <v>67.13</v>
      </c>
      <c r="D1551" s="123">
        <v>82.31</v>
      </c>
      <c r="E1551" s="104" t="str">
        <f>VLOOKUP(B1551,A股数据库20240206!$B:$K,2,0)</f>
        <v>周期</v>
      </c>
      <c r="F1551" s="104" t="str">
        <f>VLOOKUP(B1551,A股数据库20240206!$B:$K,3,0)</f>
        <v>新能源</v>
      </c>
      <c r="G1551" s="124">
        <f>VLOOKUP(B1551,A股数据库20240206!$B:$K,4,0)</f>
        <v>0</v>
      </c>
      <c r="H1551" s="124">
        <f>VLOOKUP(B1551,A股数据库20240206!$B:$K,5,0)</f>
        <v>0</v>
      </c>
      <c r="I1551" s="104" t="str">
        <f>VLOOKUP(B1551,A股数据库20240206!$B:$K,6,0)</f>
        <v>化工</v>
      </c>
      <c r="J1551" s="104" t="str">
        <f>VLOOKUP(B1551,A股数据库20240206!$B:$K,7,0)</f>
        <v>电池</v>
      </c>
      <c r="K1551" s="104">
        <f>VLOOKUP(B1551,A股数据库20240206!$B:$K,8,0)</f>
        <v>0</v>
      </c>
      <c r="L1551" s="124">
        <f>VLOOKUP(B1551,A股数据库20240206!$B:$K,9,0)</f>
        <v>0</v>
      </c>
      <c r="M1551" s="124">
        <f>VLOOKUP(B1551,A股数据库20240206!$B:$K,10,0)</f>
        <v>0</v>
      </c>
    </row>
    <row r="1552" spans="1:13" ht="18" customHeight="1" x14ac:dyDescent="0.15">
      <c r="A1552" s="120" t="s">
        <v>11871</v>
      </c>
      <c r="B1552" s="121" t="s">
        <v>2980</v>
      </c>
      <c r="C1552" s="122">
        <v>67.12</v>
      </c>
      <c r="D1552" s="123">
        <v>71.58</v>
      </c>
      <c r="E1552" s="104" t="str">
        <f>VLOOKUP(B1552,A股数据库20240206!$B:$K,2,0)</f>
        <v>周期</v>
      </c>
      <c r="F1552" s="104" t="str">
        <f>VLOOKUP(B1552,A股数据库20240206!$B:$K,3,0)</f>
        <v>新能源</v>
      </c>
      <c r="G1552" s="124">
        <f>VLOOKUP(B1552,A股数据库20240206!$B:$K,4,0)</f>
        <v>0</v>
      </c>
      <c r="H1552" s="124">
        <f>VLOOKUP(B1552,A股数据库20240206!$B:$K,5,0)</f>
        <v>0</v>
      </c>
      <c r="I1552" s="104" t="str">
        <f>VLOOKUP(B1552,A股数据库20240206!$B:$K,6,0)</f>
        <v>有色金属</v>
      </c>
      <c r="J1552" s="104" t="str">
        <f>VLOOKUP(B1552,A股数据库20240206!$B:$K,7,0)</f>
        <v>电池</v>
      </c>
      <c r="K1552" s="104" t="str">
        <f>VLOOKUP(B1552,A股数据库20240206!$B:$K,8,0)</f>
        <v>储能</v>
      </c>
      <c r="L1552" s="124">
        <f>VLOOKUP(B1552,A股数据库20240206!$B:$K,9,0)</f>
        <v>0</v>
      </c>
      <c r="M1552" s="124">
        <f>VLOOKUP(B1552,A股数据库20240206!$B:$K,10,0)</f>
        <v>0</v>
      </c>
    </row>
    <row r="1553" spans="1:13" ht="18" customHeight="1" x14ac:dyDescent="0.15">
      <c r="A1553" s="120" t="s">
        <v>11872</v>
      </c>
      <c r="B1553" s="121" t="s">
        <v>10245</v>
      </c>
      <c r="C1553" s="122">
        <v>67.099999999999994</v>
      </c>
      <c r="D1553" s="123">
        <v>85.37</v>
      </c>
      <c r="E1553" s="104" t="str">
        <f>VLOOKUP(B1553,A股数据库20240206!$B:$K,2,0)</f>
        <v>大科技</v>
      </c>
      <c r="F1553" s="104">
        <f>VLOOKUP(B1553,A股数据库20240206!$B:$K,3,0)</f>
        <v>0</v>
      </c>
      <c r="G1553" s="124">
        <f>VLOOKUP(B1553,A股数据库20240206!$B:$K,4,0)</f>
        <v>0</v>
      </c>
      <c r="H1553" s="124">
        <f>VLOOKUP(B1553,A股数据库20240206!$B:$K,5,0)</f>
        <v>0</v>
      </c>
      <c r="I1553" s="104" t="str">
        <f>VLOOKUP(B1553,A股数据库20240206!$B:$K,6,0)</f>
        <v>电子</v>
      </c>
      <c r="J1553" s="104">
        <f>VLOOKUP(B1553,A股数据库20240206!$B:$K,7,0)</f>
        <v>0</v>
      </c>
      <c r="K1553" s="104">
        <f>VLOOKUP(B1553,A股数据库20240206!$B:$K,8,0)</f>
        <v>0</v>
      </c>
      <c r="L1553" s="124">
        <f>VLOOKUP(B1553,A股数据库20240206!$B:$K,9,0)</f>
        <v>0</v>
      </c>
      <c r="M1553" s="124">
        <f>VLOOKUP(B1553,A股数据库20240206!$B:$K,10,0)</f>
        <v>0</v>
      </c>
    </row>
    <row r="1554" spans="1:13" ht="18" customHeight="1" x14ac:dyDescent="0.15">
      <c r="A1554" s="120" t="s">
        <v>11873</v>
      </c>
      <c r="B1554" s="121" t="s">
        <v>3820</v>
      </c>
      <c r="C1554" s="122">
        <v>67.099999999999994</v>
      </c>
      <c r="D1554" s="123">
        <v>70.7</v>
      </c>
      <c r="E1554" s="104" t="str">
        <f>VLOOKUP(B1554,A股数据库20240206!$B:$K,2,0)</f>
        <v>大科技</v>
      </c>
      <c r="F1554" s="104">
        <f>VLOOKUP(B1554,A股数据库20240206!$B:$K,3,0)</f>
        <v>0</v>
      </c>
      <c r="G1554" s="124">
        <f>VLOOKUP(B1554,A股数据库20240206!$B:$K,4,0)</f>
        <v>0</v>
      </c>
      <c r="H1554" s="124">
        <f>VLOOKUP(B1554,A股数据库20240206!$B:$K,5,0)</f>
        <v>0</v>
      </c>
      <c r="I1554" s="104" t="str">
        <f>VLOOKUP(B1554,A股数据库20240206!$B:$K,6,0)</f>
        <v>计算机</v>
      </c>
      <c r="J1554" s="104">
        <f>VLOOKUP(B1554,A股数据库20240206!$B:$K,7,0)</f>
        <v>0</v>
      </c>
      <c r="K1554" s="104">
        <f>VLOOKUP(B1554,A股数据库20240206!$B:$K,8,0)</f>
        <v>0</v>
      </c>
      <c r="L1554" s="124">
        <f>VLOOKUP(B1554,A股数据库20240206!$B:$K,9,0)</f>
        <v>0</v>
      </c>
      <c r="M1554" s="124">
        <f>VLOOKUP(B1554,A股数据库20240206!$B:$K,10,0)</f>
        <v>0</v>
      </c>
    </row>
    <row r="1555" spans="1:13" ht="18" customHeight="1" x14ac:dyDescent="0.15">
      <c r="A1555" s="120" t="s">
        <v>11874</v>
      </c>
      <c r="B1555" s="121" t="s">
        <v>6728</v>
      </c>
      <c r="C1555" s="122">
        <v>67.05</v>
      </c>
      <c r="D1555" s="123">
        <v>50.51</v>
      </c>
      <c r="E1555" s="104" t="str">
        <f>VLOOKUP(B1555,A股数据库20240206!$B:$K,2,0)</f>
        <v>公用事业</v>
      </c>
      <c r="F1555" s="104">
        <f>VLOOKUP(B1555,A股数据库20240206!$B:$K,3,0)</f>
        <v>0</v>
      </c>
      <c r="G1555" s="124" t="str">
        <f>VLOOKUP(B1555,A股数据库20240206!$B:$K,4,0)</f>
        <v>周期</v>
      </c>
      <c r="H1555" s="124">
        <f>VLOOKUP(B1555,A股数据库20240206!$B:$K,5,0)</f>
        <v>0</v>
      </c>
      <c r="I1555" s="104" t="str">
        <f>VLOOKUP(B1555,A股数据库20240206!$B:$K,6,0)</f>
        <v>油气</v>
      </c>
      <c r="J1555" s="104">
        <f>VLOOKUP(B1555,A股数据库20240206!$B:$K,7,0)</f>
        <v>0</v>
      </c>
      <c r="K1555" s="104">
        <f>VLOOKUP(B1555,A股数据库20240206!$B:$K,8,0)</f>
        <v>0</v>
      </c>
      <c r="L1555" s="124">
        <f>VLOOKUP(B1555,A股数据库20240206!$B:$K,9,0)</f>
        <v>0</v>
      </c>
      <c r="M1555" s="124">
        <f>VLOOKUP(B1555,A股数据库20240206!$B:$K,10,0)</f>
        <v>0</v>
      </c>
    </row>
    <row r="1556" spans="1:13" ht="18" hidden="1" customHeight="1" x14ac:dyDescent="0.15">
      <c r="A1556" s="120" t="s">
        <v>11875</v>
      </c>
      <c r="B1556" s="121" t="s">
        <v>11876</v>
      </c>
      <c r="C1556" s="122">
        <v>67.040000000000006</v>
      </c>
      <c r="D1556" s="123">
        <v>54.13</v>
      </c>
      <c r="E1556" s="104" t="e">
        <f>VLOOKUP(B1556,A股数据库20240206!$B:$K,2,0)</f>
        <v>#N/A</v>
      </c>
      <c r="F1556" s="104" t="e">
        <f>VLOOKUP(B1556,A股数据库20240206!$B:$K,3,0)</f>
        <v>#N/A</v>
      </c>
      <c r="G1556" s="124" t="e">
        <f>VLOOKUP(B1556,A股数据库20240206!$B:$K,4,0)</f>
        <v>#N/A</v>
      </c>
      <c r="H1556" s="124" t="e">
        <f>VLOOKUP(B1556,A股数据库20240206!$B:$K,5,0)</f>
        <v>#N/A</v>
      </c>
      <c r="I1556" s="104" t="e">
        <f>VLOOKUP(B1556,A股数据库20240206!$B:$K,6,0)</f>
        <v>#N/A</v>
      </c>
      <c r="J1556" s="104" t="e">
        <f>VLOOKUP(B1556,A股数据库20240206!$B:$K,7,0)</f>
        <v>#N/A</v>
      </c>
      <c r="K1556" s="104" t="e">
        <f>VLOOKUP(B1556,A股数据库20240206!$B:$K,8,0)</f>
        <v>#N/A</v>
      </c>
      <c r="L1556" s="124" t="e">
        <f>VLOOKUP(B1556,A股数据库20240206!$B:$K,9,0)</f>
        <v>#N/A</v>
      </c>
      <c r="M1556" s="124" t="e">
        <f>VLOOKUP(B1556,A股数据库20240206!$B:$K,10,0)</f>
        <v>#N/A</v>
      </c>
    </row>
    <row r="1557" spans="1:13" ht="18" customHeight="1" x14ac:dyDescent="0.15">
      <c r="A1557" s="120" t="s">
        <v>11877</v>
      </c>
      <c r="B1557" s="121" t="s">
        <v>3182</v>
      </c>
      <c r="C1557" s="122">
        <v>66.94</v>
      </c>
      <c r="D1557" s="123">
        <v>72.83</v>
      </c>
      <c r="E1557" s="104" t="str">
        <f>VLOOKUP(B1557,A股数据库20240206!$B:$K,2,0)</f>
        <v>大科技</v>
      </c>
      <c r="F1557" s="104">
        <f>VLOOKUP(B1557,A股数据库20240206!$B:$K,3,0)</f>
        <v>0</v>
      </c>
      <c r="G1557" s="124">
        <f>VLOOKUP(B1557,A股数据库20240206!$B:$K,4,0)</f>
        <v>0</v>
      </c>
      <c r="H1557" s="124">
        <f>VLOOKUP(B1557,A股数据库20240206!$B:$K,5,0)</f>
        <v>0</v>
      </c>
      <c r="I1557" s="104" t="str">
        <f>VLOOKUP(B1557,A股数据库20240206!$B:$K,6,0)</f>
        <v>计算机</v>
      </c>
      <c r="J1557" s="104">
        <f>VLOOKUP(B1557,A股数据库20240206!$B:$K,7,0)</f>
        <v>0</v>
      </c>
      <c r="K1557" s="104">
        <f>VLOOKUP(B1557,A股数据库20240206!$B:$K,8,0)</f>
        <v>0</v>
      </c>
      <c r="L1557" s="124">
        <f>VLOOKUP(B1557,A股数据库20240206!$B:$K,9,0)</f>
        <v>0</v>
      </c>
      <c r="M1557" s="124">
        <f>VLOOKUP(B1557,A股数据库20240206!$B:$K,10,0)</f>
        <v>0</v>
      </c>
    </row>
    <row r="1558" spans="1:13" ht="18" customHeight="1" x14ac:dyDescent="0.15">
      <c r="A1558" s="120" t="s">
        <v>11878</v>
      </c>
      <c r="B1558" s="121" t="s">
        <v>5454</v>
      </c>
      <c r="C1558" s="122">
        <v>66.930000000000007</v>
      </c>
      <c r="D1558" s="123">
        <v>71.52</v>
      </c>
      <c r="E1558" s="104" t="str">
        <f>VLOOKUP(B1558,A股数据库20240206!$B:$K,2,0)</f>
        <v>大科技</v>
      </c>
      <c r="F1558" s="104">
        <f>VLOOKUP(B1558,A股数据库20240206!$B:$K,3,0)</f>
        <v>0</v>
      </c>
      <c r="G1558" s="124">
        <f>VLOOKUP(B1558,A股数据库20240206!$B:$K,4,0)</f>
        <v>0</v>
      </c>
      <c r="H1558" s="124">
        <f>VLOOKUP(B1558,A股数据库20240206!$B:$K,5,0)</f>
        <v>0</v>
      </c>
      <c r="I1558" s="104" t="str">
        <f>VLOOKUP(B1558,A股数据库20240206!$B:$K,6,0)</f>
        <v>传媒</v>
      </c>
      <c r="J1558" s="104">
        <f>VLOOKUP(B1558,A股数据库20240206!$B:$K,7,0)</f>
        <v>0</v>
      </c>
      <c r="K1558" s="104">
        <f>VLOOKUP(B1558,A股数据库20240206!$B:$K,8,0)</f>
        <v>0</v>
      </c>
      <c r="L1558" s="124">
        <f>VLOOKUP(B1558,A股数据库20240206!$B:$K,9,0)</f>
        <v>0</v>
      </c>
      <c r="M1558" s="124">
        <f>VLOOKUP(B1558,A股数据库20240206!$B:$K,10,0)</f>
        <v>0</v>
      </c>
    </row>
    <row r="1559" spans="1:13" ht="18" customHeight="1" x14ac:dyDescent="0.15">
      <c r="A1559" s="120" t="s">
        <v>11879</v>
      </c>
      <c r="B1559" s="121" t="s">
        <v>7372</v>
      </c>
      <c r="C1559" s="122">
        <v>66.92</v>
      </c>
      <c r="D1559" s="123">
        <v>61.5</v>
      </c>
      <c r="E1559" s="104" t="str">
        <f>VLOOKUP(B1559,A股数据库20240206!$B:$K,2,0)</f>
        <v>大金融</v>
      </c>
      <c r="F1559" s="104">
        <f>VLOOKUP(B1559,A股数据库20240206!$B:$K,3,0)</f>
        <v>0</v>
      </c>
      <c r="G1559" s="124">
        <f>VLOOKUP(B1559,A股数据库20240206!$B:$K,4,0)</f>
        <v>0</v>
      </c>
      <c r="H1559" s="124">
        <f>VLOOKUP(B1559,A股数据库20240206!$B:$K,5,0)</f>
        <v>0</v>
      </c>
      <c r="I1559" s="104" t="str">
        <f>VLOOKUP(B1559,A股数据库20240206!$B:$K,6,0)</f>
        <v>大金融</v>
      </c>
      <c r="J1559" s="104">
        <f>VLOOKUP(B1559,A股数据库20240206!$B:$K,7,0)</f>
        <v>0</v>
      </c>
      <c r="K1559" s="104">
        <f>VLOOKUP(B1559,A股数据库20240206!$B:$K,8,0)</f>
        <v>0</v>
      </c>
      <c r="L1559" s="124">
        <f>VLOOKUP(B1559,A股数据库20240206!$B:$K,9,0)</f>
        <v>0</v>
      </c>
      <c r="M1559" s="124">
        <f>VLOOKUP(B1559,A股数据库20240206!$B:$K,10,0)</f>
        <v>0</v>
      </c>
    </row>
    <row r="1560" spans="1:13" ht="18" customHeight="1" x14ac:dyDescent="0.15">
      <c r="A1560" s="120" t="s">
        <v>11880</v>
      </c>
      <c r="B1560" s="121" t="s">
        <v>10269</v>
      </c>
      <c r="C1560" s="122">
        <v>66.91</v>
      </c>
      <c r="D1560" s="123">
        <v>85.03</v>
      </c>
      <c r="E1560" s="104" t="str">
        <f>VLOOKUP(B1560,A股数据库20240206!$B:$K,2,0)</f>
        <v>周期</v>
      </c>
      <c r="F1560" s="104">
        <f>VLOOKUP(B1560,A股数据库20240206!$B:$K,3,0)</f>
        <v>0</v>
      </c>
      <c r="G1560" s="124">
        <f>VLOOKUP(B1560,A股数据库20240206!$B:$K,4,0)</f>
        <v>0</v>
      </c>
      <c r="H1560" s="124">
        <f>VLOOKUP(B1560,A股数据库20240206!$B:$K,5,0)</f>
        <v>0</v>
      </c>
      <c r="I1560" s="104" t="str">
        <f>VLOOKUP(B1560,A股数据库20240206!$B:$K,6,0)</f>
        <v>稀土永磁</v>
      </c>
      <c r="J1560" s="104">
        <f>VLOOKUP(B1560,A股数据库20240206!$B:$K,7,0)</f>
        <v>0</v>
      </c>
      <c r="K1560" s="104">
        <f>VLOOKUP(B1560,A股数据库20240206!$B:$K,8,0)</f>
        <v>0</v>
      </c>
      <c r="L1560" s="124">
        <f>VLOOKUP(B1560,A股数据库20240206!$B:$K,9,0)</f>
        <v>0</v>
      </c>
      <c r="M1560" s="124">
        <f>VLOOKUP(B1560,A股数据库20240206!$B:$K,10,0)</f>
        <v>0</v>
      </c>
    </row>
    <row r="1561" spans="1:13" ht="18" customHeight="1" x14ac:dyDescent="0.15">
      <c r="A1561" s="120" t="s">
        <v>11881</v>
      </c>
      <c r="B1561" s="121" t="s">
        <v>8552</v>
      </c>
      <c r="C1561" s="122">
        <v>66.88</v>
      </c>
      <c r="D1561" s="123">
        <v>45.52</v>
      </c>
      <c r="E1561" s="104" t="str">
        <f>VLOOKUP(B1561,A股数据库20240206!$B:$K,2,0)</f>
        <v>大消费</v>
      </c>
      <c r="F1561" s="104" t="str">
        <f>VLOOKUP(B1561,A股数据库20240206!$B:$K,3,0)</f>
        <v>地产基建</v>
      </c>
      <c r="G1561" s="124">
        <f>VLOOKUP(B1561,A股数据库20240206!$B:$K,4,0)</f>
        <v>0</v>
      </c>
      <c r="H1561" s="124">
        <f>VLOOKUP(B1561,A股数据库20240206!$B:$K,5,0)</f>
        <v>0</v>
      </c>
      <c r="I1561" s="104" t="str">
        <f>VLOOKUP(B1561,A股数据库20240206!$B:$K,6,0)</f>
        <v>基建</v>
      </c>
      <c r="J1561" s="104" t="str">
        <f>VLOOKUP(B1561,A股数据库20240206!$B:$K,7,0)</f>
        <v>家居用品</v>
      </c>
      <c r="K1561" s="104" t="str">
        <f>VLOOKUP(B1561,A股数据库20240206!$B:$K,8,0)</f>
        <v>电商</v>
      </c>
      <c r="L1561" s="124">
        <f>VLOOKUP(B1561,A股数据库20240206!$B:$K,9,0)</f>
        <v>0</v>
      </c>
      <c r="M1561" s="124">
        <f>VLOOKUP(B1561,A股数据库20240206!$B:$K,10,0)</f>
        <v>0</v>
      </c>
    </row>
    <row r="1562" spans="1:13" ht="18" customHeight="1" x14ac:dyDescent="0.15">
      <c r="A1562" s="120" t="s">
        <v>11882</v>
      </c>
      <c r="B1562" s="121" t="s">
        <v>2102</v>
      </c>
      <c r="C1562" s="122">
        <v>66.86</v>
      </c>
      <c r="D1562" s="123">
        <v>74.14</v>
      </c>
      <c r="E1562" s="104" t="str">
        <f>VLOOKUP(B1562,A股数据库20240206!$B:$K,2,0)</f>
        <v>乡村振兴</v>
      </c>
      <c r="F1562" s="104">
        <f>VLOOKUP(B1562,A股数据库20240206!$B:$K,3,0)</f>
        <v>0</v>
      </c>
      <c r="G1562" s="124">
        <f>VLOOKUP(B1562,A股数据库20240206!$B:$K,4,0)</f>
        <v>0</v>
      </c>
      <c r="H1562" s="124">
        <f>VLOOKUP(B1562,A股数据库20240206!$B:$K,5,0)</f>
        <v>0</v>
      </c>
      <c r="I1562" s="104" t="str">
        <f>VLOOKUP(B1562,A股数据库20240206!$B:$K,6,0)</f>
        <v>乡村振兴</v>
      </c>
      <c r="J1562" s="104">
        <f>VLOOKUP(B1562,A股数据库20240206!$B:$K,7,0)</f>
        <v>0</v>
      </c>
      <c r="K1562" s="104">
        <f>VLOOKUP(B1562,A股数据库20240206!$B:$K,8,0)</f>
        <v>0</v>
      </c>
      <c r="L1562" s="124">
        <f>VLOOKUP(B1562,A股数据库20240206!$B:$K,9,0)</f>
        <v>0</v>
      </c>
      <c r="M1562" s="124">
        <f>VLOOKUP(B1562,A股数据库20240206!$B:$K,10,0)</f>
        <v>0</v>
      </c>
    </row>
    <row r="1563" spans="1:13" ht="18" customHeight="1" x14ac:dyDescent="0.15">
      <c r="A1563" s="120" t="s">
        <v>11883</v>
      </c>
      <c r="B1563" s="121" t="s">
        <v>6106</v>
      </c>
      <c r="C1563" s="122">
        <v>66.819999999999993</v>
      </c>
      <c r="D1563" s="123">
        <v>69.59</v>
      </c>
      <c r="E1563" s="104" t="str">
        <f>VLOOKUP(B1563,A股数据库20240206!$B:$K,2,0)</f>
        <v>医药生物</v>
      </c>
      <c r="F1563" s="104">
        <f>VLOOKUP(B1563,A股数据库20240206!$B:$K,3,0)</f>
        <v>0</v>
      </c>
      <c r="G1563" s="124" t="str">
        <f>VLOOKUP(B1563,A股数据库20240206!$B:$K,4,0)</f>
        <v>新能源</v>
      </c>
      <c r="H1563" s="124">
        <f>VLOOKUP(B1563,A股数据库20240206!$B:$K,5,0)</f>
        <v>0</v>
      </c>
      <c r="I1563" s="104" t="str">
        <f>VLOOKUP(B1563,A股数据库20240206!$B:$K,6,0)</f>
        <v>医药生物</v>
      </c>
      <c r="J1563" s="104">
        <f>VLOOKUP(B1563,A股数据库20240206!$B:$K,7,0)</f>
        <v>0</v>
      </c>
      <c r="K1563" s="104">
        <f>VLOOKUP(B1563,A股数据库20240206!$B:$K,8,0)</f>
        <v>0</v>
      </c>
      <c r="L1563" s="124" t="str">
        <f>VLOOKUP(B1563,A股数据库20240206!$B:$K,9,0)</f>
        <v>电池</v>
      </c>
      <c r="M1563" s="124">
        <f>VLOOKUP(B1563,A股数据库20240206!$B:$K,10,0)</f>
        <v>0</v>
      </c>
    </row>
    <row r="1564" spans="1:13" ht="18" customHeight="1" x14ac:dyDescent="0.15">
      <c r="A1564" s="120" t="s">
        <v>11884</v>
      </c>
      <c r="B1564" s="121" t="s">
        <v>6652</v>
      </c>
      <c r="C1564" s="122">
        <v>66.78</v>
      </c>
      <c r="D1564" s="123">
        <v>75.38</v>
      </c>
      <c r="E1564" s="104" t="str">
        <f>VLOOKUP(B1564,A股数据库20240206!$B:$K,2,0)</f>
        <v>大消费</v>
      </c>
      <c r="F1564" s="104">
        <f>VLOOKUP(B1564,A股数据库20240206!$B:$K,3,0)</f>
        <v>0</v>
      </c>
      <c r="G1564" s="124">
        <f>VLOOKUP(B1564,A股数据库20240206!$B:$K,4,0)</f>
        <v>0</v>
      </c>
      <c r="H1564" s="124">
        <f>VLOOKUP(B1564,A股数据库20240206!$B:$K,5,0)</f>
        <v>0</v>
      </c>
      <c r="I1564" s="104" t="str">
        <f>VLOOKUP(B1564,A股数据库20240206!$B:$K,6,0)</f>
        <v>假期经济</v>
      </c>
      <c r="J1564" s="104">
        <f>VLOOKUP(B1564,A股数据库20240206!$B:$K,7,0)</f>
        <v>0</v>
      </c>
      <c r="K1564" s="104">
        <f>VLOOKUP(B1564,A股数据库20240206!$B:$K,8,0)</f>
        <v>0</v>
      </c>
      <c r="L1564" s="124">
        <f>VLOOKUP(B1564,A股数据库20240206!$B:$K,9,0)</f>
        <v>0</v>
      </c>
      <c r="M1564" s="124">
        <f>VLOOKUP(B1564,A股数据库20240206!$B:$K,10,0)</f>
        <v>0</v>
      </c>
    </row>
    <row r="1565" spans="1:13" ht="18" customHeight="1" x14ac:dyDescent="0.15">
      <c r="A1565" s="120" t="s">
        <v>11885</v>
      </c>
      <c r="B1565" s="121" t="s">
        <v>5340</v>
      </c>
      <c r="C1565" s="122">
        <v>66.760000000000005</v>
      </c>
      <c r="D1565" s="123">
        <v>65.64</v>
      </c>
      <c r="E1565" s="104" t="str">
        <f>VLOOKUP(B1565,A股数据库20240206!$B:$K,2,0)</f>
        <v>周期</v>
      </c>
      <c r="F1565" s="104">
        <f>VLOOKUP(B1565,A股数据库20240206!$B:$K,3,0)</f>
        <v>0</v>
      </c>
      <c r="G1565" s="124">
        <f>VLOOKUP(B1565,A股数据库20240206!$B:$K,4,0)</f>
        <v>0</v>
      </c>
      <c r="H1565" s="124">
        <f>VLOOKUP(B1565,A股数据库20240206!$B:$K,5,0)</f>
        <v>0</v>
      </c>
      <c r="I1565" s="104" t="str">
        <f>VLOOKUP(B1565,A股数据库20240206!$B:$K,6,0)</f>
        <v>化工</v>
      </c>
      <c r="J1565" s="104">
        <f>VLOOKUP(B1565,A股数据库20240206!$B:$K,7,0)</f>
        <v>0</v>
      </c>
      <c r="K1565" s="104">
        <f>VLOOKUP(B1565,A股数据库20240206!$B:$K,8,0)</f>
        <v>0</v>
      </c>
      <c r="L1565" s="124">
        <f>VLOOKUP(B1565,A股数据库20240206!$B:$K,9,0)</f>
        <v>0</v>
      </c>
      <c r="M1565" s="124">
        <f>VLOOKUP(B1565,A股数据库20240206!$B:$K,10,0)</f>
        <v>0</v>
      </c>
    </row>
    <row r="1566" spans="1:13" ht="18" customHeight="1" x14ac:dyDescent="0.15">
      <c r="A1566" s="120" t="s">
        <v>11886</v>
      </c>
      <c r="B1566" s="121" t="s">
        <v>1030</v>
      </c>
      <c r="C1566" s="122">
        <v>66.760000000000005</v>
      </c>
      <c r="D1566" s="123">
        <v>78.900000000000006</v>
      </c>
      <c r="E1566" s="104" t="str">
        <f>VLOOKUP(B1566,A股数据库20240206!$B:$K,2,0)</f>
        <v>地产基建</v>
      </c>
      <c r="F1566" s="104" t="str">
        <f>VLOOKUP(B1566,A股数据库20240206!$B:$K,3,0)</f>
        <v>公用事业</v>
      </c>
      <c r="G1566" s="124">
        <f>VLOOKUP(B1566,A股数据库20240206!$B:$K,4,0)</f>
        <v>0</v>
      </c>
      <c r="H1566" s="124">
        <f>VLOOKUP(B1566,A股数据库20240206!$B:$K,5,0)</f>
        <v>0</v>
      </c>
      <c r="I1566" s="104" t="str">
        <f>VLOOKUP(B1566,A股数据库20240206!$B:$K,6,0)</f>
        <v>基建</v>
      </c>
      <c r="J1566" s="104" t="str">
        <f>VLOOKUP(B1566,A股数据库20240206!$B:$K,7,0)</f>
        <v>节能环保</v>
      </c>
      <c r="K1566" s="104">
        <f>VLOOKUP(B1566,A股数据库20240206!$B:$K,8,0)</f>
        <v>0</v>
      </c>
      <c r="L1566" s="124">
        <f>VLOOKUP(B1566,A股数据库20240206!$B:$K,9,0)</f>
        <v>0</v>
      </c>
      <c r="M1566" s="124">
        <f>VLOOKUP(B1566,A股数据库20240206!$B:$K,10,0)</f>
        <v>0</v>
      </c>
    </row>
    <row r="1567" spans="1:13" ht="18" customHeight="1" x14ac:dyDescent="0.15">
      <c r="A1567" s="120" t="s">
        <v>11887</v>
      </c>
      <c r="B1567" s="121" t="s">
        <v>8922</v>
      </c>
      <c r="C1567" s="122">
        <v>66.69</v>
      </c>
      <c r="D1567" s="123">
        <v>77.25</v>
      </c>
      <c r="E1567" s="104" t="str">
        <f>VLOOKUP(B1567,A股数据库20240206!$B:$K,2,0)</f>
        <v>周期</v>
      </c>
      <c r="F1567" s="104">
        <f>VLOOKUP(B1567,A股数据库20240206!$B:$K,3,0)</f>
        <v>0</v>
      </c>
      <c r="G1567" s="124" t="str">
        <f>VLOOKUP(B1567,A股数据库20240206!$B:$K,4,0)</f>
        <v>地产基建</v>
      </c>
      <c r="H1567" s="124">
        <f>VLOOKUP(B1567,A股数据库20240206!$B:$K,5,0)</f>
        <v>0</v>
      </c>
      <c r="I1567" s="104" t="str">
        <f>VLOOKUP(B1567,A股数据库20240206!$B:$K,6,0)</f>
        <v>钢铁</v>
      </c>
      <c r="J1567" s="104">
        <f>VLOOKUP(B1567,A股数据库20240206!$B:$K,7,0)</f>
        <v>0</v>
      </c>
      <c r="K1567" s="104">
        <f>VLOOKUP(B1567,A股数据库20240206!$B:$K,8,0)</f>
        <v>0</v>
      </c>
      <c r="L1567" s="124">
        <f>VLOOKUP(B1567,A股数据库20240206!$B:$K,9,0)</f>
        <v>0</v>
      </c>
      <c r="M1567" s="124">
        <f>VLOOKUP(B1567,A股数据库20240206!$B:$K,10,0)</f>
        <v>0</v>
      </c>
    </row>
    <row r="1568" spans="1:13" ht="18" customHeight="1" x14ac:dyDescent="0.15">
      <c r="A1568" s="120" t="s">
        <v>11888</v>
      </c>
      <c r="B1568" s="121" t="s">
        <v>7862</v>
      </c>
      <c r="C1568" s="122">
        <v>66.680000000000007</v>
      </c>
      <c r="D1568" s="123">
        <v>70.58</v>
      </c>
      <c r="E1568" s="104" t="str">
        <f>VLOOKUP(B1568,A股数据库20240206!$B:$K,2,0)</f>
        <v>新能源</v>
      </c>
      <c r="F1568" s="104">
        <f>VLOOKUP(B1568,A股数据库20240206!$B:$K,3,0)</f>
        <v>0</v>
      </c>
      <c r="G1568" s="124">
        <f>VLOOKUP(B1568,A股数据库20240206!$B:$K,4,0)</f>
        <v>0</v>
      </c>
      <c r="H1568" s="124">
        <f>VLOOKUP(B1568,A股数据库20240206!$B:$K,5,0)</f>
        <v>0</v>
      </c>
      <c r="I1568" s="104" t="str">
        <f>VLOOKUP(B1568,A股数据库20240206!$B:$K,6,0)</f>
        <v>电网</v>
      </c>
      <c r="J1568" s="104" t="str">
        <f>VLOOKUP(B1568,A股数据库20240206!$B:$K,7,0)</f>
        <v>充换电</v>
      </c>
      <c r="K1568" s="104" t="str">
        <f>VLOOKUP(B1568,A股数据库20240206!$B:$K,8,0)</f>
        <v>储能</v>
      </c>
      <c r="L1568" s="124">
        <f>VLOOKUP(B1568,A股数据库20240206!$B:$K,9,0)</f>
        <v>0</v>
      </c>
      <c r="M1568" s="124">
        <f>VLOOKUP(B1568,A股数据库20240206!$B:$K,10,0)</f>
        <v>0</v>
      </c>
    </row>
    <row r="1569" spans="1:13" ht="18" customHeight="1" x14ac:dyDescent="0.15">
      <c r="A1569" s="120" t="s">
        <v>11889</v>
      </c>
      <c r="B1569" s="121" t="s">
        <v>6200</v>
      </c>
      <c r="C1569" s="122">
        <v>66.650000000000006</v>
      </c>
      <c r="D1569" s="123">
        <v>54.97</v>
      </c>
      <c r="E1569" s="104" t="str">
        <f>VLOOKUP(B1569,A股数据库20240206!$B:$K,2,0)</f>
        <v>周期</v>
      </c>
      <c r="F1569" s="104" t="str">
        <f>VLOOKUP(B1569,A股数据库20240206!$B:$K,3,0)</f>
        <v>新能源</v>
      </c>
      <c r="G1569" s="124">
        <f>VLOOKUP(B1569,A股数据库20240206!$B:$K,4,0)</f>
        <v>0</v>
      </c>
      <c r="H1569" s="124">
        <f>VLOOKUP(B1569,A股数据库20240206!$B:$K,5,0)</f>
        <v>0</v>
      </c>
      <c r="I1569" s="104" t="str">
        <f>VLOOKUP(B1569,A股数据库20240206!$B:$K,6,0)</f>
        <v>化工</v>
      </c>
      <c r="J1569" s="104" t="str">
        <f>VLOOKUP(B1569,A股数据库20240206!$B:$K,7,0)</f>
        <v>光伏</v>
      </c>
      <c r="K1569" s="104" t="str">
        <f>VLOOKUP(B1569,A股数据库20240206!$B:$K,8,0)</f>
        <v>氢能源</v>
      </c>
      <c r="L1569" s="124">
        <f>VLOOKUP(B1569,A股数据库20240206!$B:$K,9,0)</f>
        <v>0</v>
      </c>
      <c r="M1569" s="124">
        <f>VLOOKUP(B1569,A股数据库20240206!$B:$K,10,0)</f>
        <v>0</v>
      </c>
    </row>
    <row r="1570" spans="1:13" ht="18" customHeight="1" x14ac:dyDescent="0.15">
      <c r="A1570" s="120" t="s">
        <v>11890</v>
      </c>
      <c r="B1570" s="121" t="s">
        <v>4818</v>
      </c>
      <c r="C1570" s="122">
        <v>66.64</v>
      </c>
      <c r="D1570" s="123">
        <v>15.64</v>
      </c>
      <c r="E1570" s="104" t="str">
        <f>VLOOKUP(B1570,A股数据库20240206!$B:$K,2,0)</f>
        <v>公用事业</v>
      </c>
      <c r="F1570" s="104">
        <f>VLOOKUP(B1570,A股数据库20240206!$B:$K,3,0)</f>
        <v>0</v>
      </c>
      <c r="G1570" s="124">
        <f>VLOOKUP(B1570,A股数据库20240206!$B:$K,4,0)</f>
        <v>0</v>
      </c>
      <c r="H1570" s="124">
        <f>VLOOKUP(B1570,A股数据库20240206!$B:$K,5,0)</f>
        <v>0</v>
      </c>
      <c r="I1570" s="104" t="str">
        <f>VLOOKUP(B1570,A股数据库20240206!$B:$K,6,0)</f>
        <v>节能环保</v>
      </c>
      <c r="J1570" s="104">
        <f>VLOOKUP(B1570,A股数据库20240206!$B:$K,7,0)</f>
        <v>0</v>
      </c>
      <c r="K1570" s="104">
        <f>VLOOKUP(B1570,A股数据库20240206!$B:$K,8,0)</f>
        <v>0</v>
      </c>
      <c r="L1570" s="124">
        <f>VLOOKUP(B1570,A股数据库20240206!$B:$K,9,0)</f>
        <v>0</v>
      </c>
      <c r="M1570" s="124">
        <f>VLOOKUP(B1570,A股数据库20240206!$B:$K,10,0)</f>
        <v>0</v>
      </c>
    </row>
    <row r="1571" spans="1:13" ht="18" customHeight="1" x14ac:dyDescent="0.15">
      <c r="A1571" s="120" t="s">
        <v>11891</v>
      </c>
      <c r="B1571" s="121" t="s">
        <v>6850</v>
      </c>
      <c r="C1571" s="122">
        <v>66.62</v>
      </c>
      <c r="D1571" s="123">
        <v>56.9</v>
      </c>
      <c r="E1571" s="104" t="str">
        <f>VLOOKUP(B1571,A股数据库20240206!$B:$K,2,0)</f>
        <v>大消费</v>
      </c>
      <c r="F1571" s="104">
        <f>VLOOKUP(B1571,A股数据库20240206!$B:$K,3,0)</f>
        <v>0</v>
      </c>
      <c r="G1571" s="124">
        <f>VLOOKUP(B1571,A股数据库20240206!$B:$K,4,0)</f>
        <v>0</v>
      </c>
      <c r="H1571" s="124">
        <f>VLOOKUP(B1571,A股数据库20240206!$B:$K,5,0)</f>
        <v>0</v>
      </c>
      <c r="I1571" s="104" t="str">
        <f>VLOOKUP(B1571,A股数据库20240206!$B:$K,6,0)</f>
        <v>商贸零售</v>
      </c>
      <c r="J1571" s="104">
        <f>VLOOKUP(B1571,A股数据库20240206!$B:$K,7,0)</f>
        <v>0</v>
      </c>
      <c r="K1571" s="104">
        <f>VLOOKUP(B1571,A股数据库20240206!$B:$K,8,0)</f>
        <v>0</v>
      </c>
      <c r="L1571" s="124">
        <f>VLOOKUP(B1571,A股数据库20240206!$B:$K,9,0)</f>
        <v>0</v>
      </c>
      <c r="M1571" s="124">
        <f>VLOOKUP(B1571,A股数据库20240206!$B:$K,10,0)</f>
        <v>0</v>
      </c>
    </row>
    <row r="1572" spans="1:13" ht="18" customHeight="1" x14ac:dyDescent="0.15">
      <c r="A1572" s="120" t="s">
        <v>11892</v>
      </c>
      <c r="B1572" s="121" t="s">
        <v>1394</v>
      </c>
      <c r="C1572" s="122">
        <v>66.62</v>
      </c>
      <c r="D1572" s="123">
        <v>51.25</v>
      </c>
      <c r="E1572" s="104" t="str">
        <f>VLOOKUP(B1572,A股数据库20240206!$B:$K,2,0)</f>
        <v>地产基建</v>
      </c>
      <c r="F1572" s="104">
        <f>VLOOKUP(B1572,A股数据库20240206!$B:$K,3,0)</f>
        <v>0</v>
      </c>
      <c r="G1572" s="124" t="str">
        <f>VLOOKUP(B1572,A股数据库20240206!$B:$K,4,0)</f>
        <v>新能源</v>
      </c>
      <c r="H1572" s="124">
        <f>VLOOKUP(B1572,A股数据库20240206!$B:$K,5,0)</f>
        <v>0</v>
      </c>
      <c r="I1572" s="104" t="str">
        <f>VLOOKUP(B1572,A股数据库20240206!$B:$K,6,0)</f>
        <v>基建</v>
      </c>
      <c r="J1572" s="104">
        <f>VLOOKUP(B1572,A股数据库20240206!$B:$K,7,0)</f>
        <v>0</v>
      </c>
      <c r="K1572" s="104">
        <f>VLOOKUP(B1572,A股数据库20240206!$B:$K,8,0)</f>
        <v>0</v>
      </c>
      <c r="L1572" s="124" t="str">
        <f>VLOOKUP(B1572,A股数据库20240206!$B:$K,9,0)</f>
        <v>光伏</v>
      </c>
      <c r="M1572" s="124">
        <f>VLOOKUP(B1572,A股数据库20240206!$B:$K,10,0)</f>
        <v>0</v>
      </c>
    </row>
    <row r="1573" spans="1:13" ht="18" customHeight="1" x14ac:dyDescent="0.15">
      <c r="A1573" s="120" t="s">
        <v>11893</v>
      </c>
      <c r="B1573" s="121" t="s">
        <v>6496</v>
      </c>
      <c r="C1573" s="122">
        <v>66.61</v>
      </c>
      <c r="D1573" s="123">
        <v>68.08</v>
      </c>
      <c r="E1573" s="104" t="str">
        <f>VLOOKUP(B1573,A股数据库20240206!$B:$K,2,0)</f>
        <v>新能源</v>
      </c>
      <c r="F1573" s="104">
        <f>VLOOKUP(B1573,A股数据库20240206!$B:$K,3,0)</f>
        <v>0</v>
      </c>
      <c r="G1573" s="124">
        <f>VLOOKUP(B1573,A股数据库20240206!$B:$K,4,0)</f>
        <v>0</v>
      </c>
      <c r="H1573" s="124">
        <f>VLOOKUP(B1573,A股数据库20240206!$B:$K,5,0)</f>
        <v>0</v>
      </c>
      <c r="I1573" s="104" t="str">
        <f>VLOOKUP(B1573,A股数据库20240206!$B:$K,6,0)</f>
        <v>光伏</v>
      </c>
      <c r="J1573" s="104" t="str">
        <f>VLOOKUP(B1573,A股数据库20240206!$B:$K,7,0)</f>
        <v>氢能源</v>
      </c>
      <c r="K1573" s="104">
        <f>VLOOKUP(B1573,A股数据库20240206!$B:$K,8,0)</f>
        <v>0</v>
      </c>
      <c r="L1573" s="124">
        <f>VLOOKUP(B1573,A股数据库20240206!$B:$K,9,0)</f>
        <v>0</v>
      </c>
      <c r="M1573" s="124">
        <f>VLOOKUP(B1573,A股数据库20240206!$B:$K,10,0)</f>
        <v>0</v>
      </c>
    </row>
    <row r="1574" spans="1:13" ht="18" customHeight="1" x14ac:dyDescent="0.15">
      <c r="A1574" s="120" t="s">
        <v>11894</v>
      </c>
      <c r="B1574" s="121" t="s">
        <v>7574</v>
      </c>
      <c r="C1574" s="122">
        <v>66.59</v>
      </c>
      <c r="D1574" s="123">
        <v>54.44</v>
      </c>
      <c r="E1574" s="104" t="str">
        <f>VLOOKUP(B1574,A股数据库20240206!$B:$K,2,0)</f>
        <v>大消费</v>
      </c>
      <c r="F1574" s="104" t="str">
        <f>VLOOKUP(B1574,A股数据库20240206!$B:$K,3,0)</f>
        <v>大科技</v>
      </c>
      <c r="G1574" s="124">
        <f>VLOOKUP(B1574,A股数据库20240206!$B:$K,4,0)</f>
        <v>0</v>
      </c>
      <c r="H1574" s="124">
        <f>VLOOKUP(B1574,A股数据库20240206!$B:$K,5,0)</f>
        <v>0</v>
      </c>
      <c r="I1574" s="104" t="str">
        <f>VLOOKUP(B1574,A股数据库20240206!$B:$K,6,0)</f>
        <v>纺织服饰</v>
      </c>
      <c r="J1574" s="104" t="str">
        <f>VLOOKUP(B1574,A股数据库20240206!$B:$K,7,0)</f>
        <v>传媒</v>
      </c>
      <c r="K1574" s="104" t="str">
        <f>VLOOKUP(B1574,A股数据库20240206!$B:$K,8,0)</f>
        <v>假期经济</v>
      </c>
      <c r="L1574" s="124">
        <f>VLOOKUP(B1574,A股数据库20240206!$B:$K,9,0)</f>
        <v>0</v>
      </c>
      <c r="M1574" s="124">
        <f>VLOOKUP(B1574,A股数据库20240206!$B:$K,10,0)</f>
        <v>0</v>
      </c>
    </row>
    <row r="1575" spans="1:13" ht="18" customHeight="1" x14ac:dyDescent="0.15">
      <c r="A1575" s="120" t="s">
        <v>11895</v>
      </c>
      <c r="B1575" s="121" t="s">
        <v>7304</v>
      </c>
      <c r="C1575" s="122">
        <v>66.569999999999993</v>
      </c>
      <c r="D1575" s="123">
        <v>65.58</v>
      </c>
      <c r="E1575" s="104" t="str">
        <f>VLOOKUP(B1575,A股数据库20240206!$B:$K,2,0)</f>
        <v>大科技</v>
      </c>
      <c r="F1575" s="104">
        <f>VLOOKUP(B1575,A股数据库20240206!$B:$K,3,0)</f>
        <v>0</v>
      </c>
      <c r="G1575" s="124">
        <f>VLOOKUP(B1575,A股数据库20240206!$B:$K,4,0)</f>
        <v>0</v>
      </c>
      <c r="H1575" s="124">
        <f>VLOOKUP(B1575,A股数据库20240206!$B:$K,5,0)</f>
        <v>0</v>
      </c>
      <c r="I1575" s="104" t="str">
        <f>VLOOKUP(B1575,A股数据库20240206!$B:$K,6,0)</f>
        <v>传媒</v>
      </c>
      <c r="J1575" s="104">
        <f>VLOOKUP(B1575,A股数据库20240206!$B:$K,7,0)</f>
        <v>0</v>
      </c>
      <c r="K1575" s="104">
        <f>VLOOKUP(B1575,A股数据库20240206!$B:$K,8,0)</f>
        <v>0</v>
      </c>
      <c r="L1575" s="124">
        <f>VLOOKUP(B1575,A股数据库20240206!$B:$K,9,0)</f>
        <v>0</v>
      </c>
      <c r="M1575" s="124">
        <f>VLOOKUP(B1575,A股数据库20240206!$B:$K,10,0)</f>
        <v>0</v>
      </c>
    </row>
    <row r="1576" spans="1:13" ht="18" customHeight="1" x14ac:dyDescent="0.15">
      <c r="A1576" s="120" t="s">
        <v>11896</v>
      </c>
      <c r="B1576" s="121" t="s">
        <v>6654</v>
      </c>
      <c r="C1576" s="122">
        <v>66.58</v>
      </c>
      <c r="D1576" s="123">
        <v>66.17</v>
      </c>
      <c r="E1576" s="104" t="str">
        <f>VLOOKUP(B1576,A股数据库20240206!$B:$K,2,0)</f>
        <v>汽车产业</v>
      </c>
      <c r="F1576" s="104" t="str">
        <f>VLOOKUP(B1576,A股数据库20240206!$B:$K,3,0)</f>
        <v>高端制造</v>
      </c>
      <c r="G1576" s="124">
        <f>VLOOKUP(B1576,A股数据库20240206!$B:$K,4,0)</f>
        <v>0</v>
      </c>
      <c r="H1576" s="124">
        <f>VLOOKUP(B1576,A股数据库20240206!$B:$K,5,0)</f>
        <v>0</v>
      </c>
      <c r="I1576" s="104" t="str">
        <f>VLOOKUP(B1576,A股数据库20240206!$B:$K,6,0)</f>
        <v>汽车产业</v>
      </c>
      <c r="J1576" s="104" t="str">
        <f>VLOOKUP(B1576,A股数据库20240206!$B:$K,7,0)</f>
        <v>核电核能</v>
      </c>
      <c r="K1576" s="104">
        <f>VLOOKUP(B1576,A股数据库20240206!$B:$K,8,0)</f>
        <v>0</v>
      </c>
      <c r="L1576" s="124">
        <f>VLOOKUP(B1576,A股数据库20240206!$B:$K,9,0)</f>
        <v>0</v>
      </c>
      <c r="M1576" s="124">
        <f>VLOOKUP(B1576,A股数据库20240206!$B:$K,10,0)</f>
        <v>0</v>
      </c>
    </row>
    <row r="1577" spans="1:13" ht="18" customHeight="1" x14ac:dyDescent="0.15">
      <c r="A1577" s="120" t="s">
        <v>11897</v>
      </c>
      <c r="B1577" s="121" t="s">
        <v>9527</v>
      </c>
      <c r="C1577" s="122">
        <v>66.47</v>
      </c>
      <c r="D1577" s="123">
        <v>67.52</v>
      </c>
      <c r="E1577" s="104" t="str">
        <f>VLOOKUP(B1577,A股数据库20240206!$B:$K,2,0)</f>
        <v>高端制造</v>
      </c>
      <c r="F1577" s="104" t="str">
        <f>VLOOKUP(B1577,A股数据库20240206!$B:$K,3,0)</f>
        <v>运输业</v>
      </c>
      <c r="G1577" s="124">
        <f>VLOOKUP(B1577,A股数据库20240206!$B:$K,4,0)</f>
        <v>0</v>
      </c>
      <c r="H1577" s="124">
        <f>VLOOKUP(B1577,A股数据库20240206!$B:$K,5,0)</f>
        <v>0</v>
      </c>
      <c r="I1577" s="104" t="str">
        <f>VLOOKUP(B1577,A股数据库20240206!$B:$K,6,0)</f>
        <v>机械</v>
      </c>
      <c r="J1577" s="104" t="str">
        <f>VLOOKUP(B1577,A股数据库20240206!$B:$K,7,0)</f>
        <v>运输业</v>
      </c>
      <c r="K1577" s="104">
        <f>VLOOKUP(B1577,A股数据库20240206!$B:$K,8,0)</f>
        <v>0</v>
      </c>
      <c r="L1577" s="124">
        <f>VLOOKUP(B1577,A股数据库20240206!$B:$K,9,0)</f>
        <v>0</v>
      </c>
      <c r="M1577" s="124">
        <f>VLOOKUP(B1577,A股数据库20240206!$B:$K,10,0)</f>
        <v>0</v>
      </c>
    </row>
    <row r="1578" spans="1:13" ht="18" customHeight="1" x14ac:dyDescent="0.15">
      <c r="A1578" s="120" t="s">
        <v>11898</v>
      </c>
      <c r="B1578" s="121" t="s">
        <v>6532</v>
      </c>
      <c r="C1578" s="122">
        <v>66.45</v>
      </c>
      <c r="D1578" s="123">
        <v>46.43</v>
      </c>
      <c r="E1578" s="104" t="str">
        <f>VLOOKUP(B1578,A股数据库20240206!$B:$K,2,0)</f>
        <v>地产基建</v>
      </c>
      <c r="F1578" s="104">
        <f>VLOOKUP(B1578,A股数据库20240206!$B:$K,3,0)</f>
        <v>0</v>
      </c>
      <c r="G1578" s="124">
        <f>VLOOKUP(B1578,A股数据库20240206!$B:$K,4,0)</f>
        <v>0</v>
      </c>
      <c r="H1578" s="124">
        <f>VLOOKUP(B1578,A股数据库20240206!$B:$K,5,0)</f>
        <v>0</v>
      </c>
      <c r="I1578" s="104" t="str">
        <f>VLOOKUP(B1578,A股数据库20240206!$B:$K,6,0)</f>
        <v>房地产</v>
      </c>
      <c r="J1578" s="104">
        <f>VLOOKUP(B1578,A股数据库20240206!$B:$K,7,0)</f>
        <v>0</v>
      </c>
      <c r="K1578" s="104">
        <f>VLOOKUP(B1578,A股数据库20240206!$B:$K,8,0)</f>
        <v>0</v>
      </c>
      <c r="L1578" s="124">
        <f>VLOOKUP(B1578,A股数据库20240206!$B:$K,9,0)</f>
        <v>0</v>
      </c>
      <c r="M1578" s="124">
        <f>VLOOKUP(B1578,A股数据库20240206!$B:$K,10,0)</f>
        <v>0</v>
      </c>
    </row>
    <row r="1579" spans="1:13" ht="18" customHeight="1" x14ac:dyDescent="0.15">
      <c r="A1579" s="120" t="s">
        <v>11899</v>
      </c>
      <c r="B1579" s="121" t="s">
        <v>930</v>
      </c>
      <c r="C1579" s="122">
        <v>66.430000000000007</v>
      </c>
      <c r="D1579" s="123">
        <v>53.15</v>
      </c>
      <c r="E1579" s="104" t="str">
        <f>VLOOKUP(B1579,A股数据库20240206!$B:$K,2,0)</f>
        <v>汽车产业</v>
      </c>
      <c r="F1579" s="104">
        <f>VLOOKUP(B1579,A股数据库20240206!$B:$K,3,0)</f>
        <v>0</v>
      </c>
      <c r="G1579" s="124">
        <f>VLOOKUP(B1579,A股数据库20240206!$B:$K,4,0)</f>
        <v>0</v>
      </c>
      <c r="H1579" s="124">
        <f>VLOOKUP(B1579,A股数据库20240206!$B:$K,5,0)</f>
        <v>0</v>
      </c>
      <c r="I1579" s="104" t="str">
        <f>VLOOKUP(B1579,A股数据库20240206!$B:$K,6,0)</f>
        <v>汽车产业</v>
      </c>
      <c r="J1579" s="104">
        <f>VLOOKUP(B1579,A股数据库20240206!$B:$K,7,0)</f>
        <v>0</v>
      </c>
      <c r="K1579" s="104">
        <f>VLOOKUP(B1579,A股数据库20240206!$B:$K,8,0)</f>
        <v>0</v>
      </c>
      <c r="L1579" s="124">
        <f>VLOOKUP(B1579,A股数据库20240206!$B:$K,9,0)</f>
        <v>0</v>
      </c>
      <c r="M1579" s="124">
        <f>VLOOKUP(B1579,A股数据库20240206!$B:$K,10,0)</f>
        <v>0</v>
      </c>
    </row>
    <row r="1580" spans="1:13" ht="18" customHeight="1" x14ac:dyDescent="0.15">
      <c r="A1580" s="120" t="s">
        <v>11900</v>
      </c>
      <c r="B1580" s="121" t="s">
        <v>6026</v>
      </c>
      <c r="C1580" s="122">
        <v>66.430000000000007</v>
      </c>
      <c r="D1580" s="123">
        <v>57.47</v>
      </c>
      <c r="E1580" s="104" t="str">
        <f>VLOOKUP(B1580,A股数据库20240206!$B:$K,2,0)</f>
        <v>公用事业</v>
      </c>
      <c r="F1580" s="104">
        <f>VLOOKUP(B1580,A股数据库20240206!$B:$K,3,0)</f>
        <v>0</v>
      </c>
      <c r="G1580" s="124">
        <f>VLOOKUP(B1580,A股数据库20240206!$B:$K,4,0)</f>
        <v>0</v>
      </c>
      <c r="H1580" s="124">
        <f>VLOOKUP(B1580,A股数据库20240206!$B:$K,5,0)</f>
        <v>0</v>
      </c>
      <c r="I1580" s="104" t="str">
        <f>VLOOKUP(B1580,A股数据库20240206!$B:$K,6,0)</f>
        <v>节能环保</v>
      </c>
      <c r="J1580" s="104">
        <f>VLOOKUP(B1580,A股数据库20240206!$B:$K,7,0)</f>
        <v>0</v>
      </c>
      <c r="K1580" s="104">
        <f>VLOOKUP(B1580,A股数据库20240206!$B:$K,8,0)</f>
        <v>0</v>
      </c>
      <c r="L1580" s="124">
        <f>VLOOKUP(B1580,A股数据库20240206!$B:$K,9,0)</f>
        <v>0</v>
      </c>
      <c r="M1580" s="124">
        <f>VLOOKUP(B1580,A股数据库20240206!$B:$K,10,0)</f>
        <v>0</v>
      </c>
    </row>
    <row r="1581" spans="1:13" ht="18" customHeight="1" x14ac:dyDescent="0.15">
      <c r="A1581" s="120" t="s">
        <v>11901</v>
      </c>
      <c r="B1581" s="121" t="s">
        <v>900</v>
      </c>
      <c r="C1581" s="122">
        <v>66.42</v>
      </c>
      <c r="D1581" s="123">
        <v>89.9</v>
      </c>
      <c r="E1581" s="104" t="str">
        <f>VLOOKUP(B1581,A股数据库20240206!$B:$K,2,0)</f>
        <v>医药生物</v>
      </c>
      <c r="F1581" s="104">
        <f>VLOOKUP(B1581,A股数据库20240206!$B:$K,3,0)</f>
        <v>0</v>
      </c>
      <c r="G1581" s="124">
        <f>VLOOKUP(B1581,A股数据库20240206!$B:$K,4,0)</f>
        <v>0</v>
      </c>
      <c r="H1581" s="124">
        <f>VLOOKUP(B1581,A股数据库20240206!$B:$K,5,0)</f>
        <v>0</v>
      </c>
      <c r="I1581" s="104" t="str">
        <f>VLOOKUP(B1581,A股数据库20240206!$B:$K,6,0)</f>
        <v>医药生物</v>
      </c>
      <c r="J1581" s="104" t="str">
        <f>VLOOKUP(B1581,A股数据库20240206!$B:$K,7,0)</f>
        <v>美容护理</v>
      </c>
      <c r="K1581" s="104">
        <f>VLOOKUP(B1581,A股数据库20240206!$B:$K,8,0)</f>
        <v>0</v>
      </c>
      <c r="L1581" s="124">
        <f>VLOOKUP(B1581,A股数据库20240206!$B:$K,9,0)</f>
        <v>0</v>
      </c>
      <c r="M1581" s="124">
        <f>VLOOKUP(B1581,A股数据库20240206!$B:$K,10,0)</f>
        <v>0</v>
      </c>
    </row>
    <row r="1582" spans="1:13" ht="18" customHeight="1" x14ac:dyDescent="0.15">
      <c r="A1582" s="120" t="s">
        <v>11902</v>
      </c>
      <c r="B1582" s="121" t="s">
        <v>1896</v>
      </c>
      <c r="C1582" s="122">
        <v>66.400000000000006</v>
      </c>
      <c r="D1582" s="123">
        <v>54.82</v>
      </c>
      <c r="E1582" s="104" t="str">
        <f>VLOOKUP(B1582,A股数据库20240206!$B:$K,2,0)</f>
        <v>地产基建</v>
      </c>
      <c r="F1582" s="104" t="str">
        <f>VLOOKUP(B1582,A股数据库20240206!$B:$K,3,0)</f>
        <v>周期</v>
      </c>
      <c r="G1582" s="124">
        <f>VLOOKUP(B1582,A股数据库20240206!$B:$K,4,0)</f>
        <v>0</v>
      </c>
      <c r="H1582" s="124">
        <f>VLOOKUP(B1582,A股数据库20240206!$B:$K,5,0)</f>
        <v>0</v>
      </c>
      <c r="I1582" s="104" t="str">
        <f>VLOOKUP(B1582,A股数据库20240206!$B:$K,6,0)</f>
        <v>基建</v>
      </c>
      <c r="J1582" s="104" t="str">
        <f>VLOOKUP(B1582,A股数据库20240206!$B:$K,7,0)</f>
        <v>有色金属</v>
      </c>
      <c r="K1582" s="104">
        <f>VLOOKUP(B1582,A股数据库20240206!$B:$K,8,0)</f>
        <v>0</v>
      </c>
      <c r="L1582" s="124">
        <f>VLOOKUP(B1582,A股数据库20240206!$B:$K,9,0)</f>
        <v>0</v>
      </c>
      <c r="M1582" s="124">
        <f>VLOOKUP(B1582,A股数据库20240206!$B:$K,10,0)</f>
        <v>0</v>
      </c>
    </row>
    <row r="1583" spans="1:13" ht="18" customHeight="1" x14ac:dyDescent="0.15">
      <c r="A1583" s="120" t="s">
        <v>11903</v>
      </c>
      <c r="B1583" s="121" t="s">
        <v>252</v>
      </c>
      <c r="C1583" s="122">
        <v>66.400000000000006</v>
      </c>
      <c r="D1583" s="123">
        <v>60.13</v>
      </c>
      <c r="E1583" s="104" t="str">
        <f>VLOOKUP(B1583,A股数据库20240206!$B:$K,2,0)</f>
        <v>医药生物</v>
      </c>
      <c r="F1583" s="104">
        <f>VLOOKUP(B1583,A股数据库20240206!$B:$K,3,0)</f>
        <v>0</v>
      </c>
      <c r="G1583" s="124">
        <f>VLOOKUP(B1583,A股数据库20240206!$B:$K,4,0)</f>
        <v>0</v>
      </c>
      <c r="H1583" s="124">
        <f>VLOOKUP(B1583,A股数据库20240206!$B:$K,5,0)</f>
        <v>0</v>
      </c>
      <c r="I1583" s="104" t="str">
        <f>VLOOKUP(B1583,A股数据库20240206!$B:$K,6,0)</f>
        <v>医药生物</v>
      </c>
      <c r="J1583" s="104">
        <f>VLOOKUP(B1583,A股数据库20240206!$B:$K,7,0)</f>
        <v>0</v>
      </c>
      <c r="K1583" s="104">
        <f>VLOOKUP(B1583,A股数据库20240206!$B:$K,8,0)</f>
        <v>0</v>
      </c>
      <c r="L1583" s="124">
        <f>VLOOKUP(B1583,A股数据库20240206!$B:$K,9,0)</f>
        <v>0</v>
      </c>
      <c r="M1583" s="124">
        <f>VLOOKUP(B1583,A股数据库20240206!$B:$K,10,0)</f>
        <v>0</v>
      </c>
    </row>
    <row r="1584" spans="1:13" ht="18" customHeight="1" x14ac:dyDescent="0.15">
      <c r="A1584" s="120" t="s">
        <v>11904</v>
      </c>
      <c r="B1584" s="121" t="s">
        <v>6688</v>
      </c>
      <c r="C1584" s="122">
        <v>66.400000000000006</v>
      </c>
      <c r="D1584" s="123">
        <v>62.97</v>
      </c>
      <c r="E1584" s="104" t="str">
        <f>VLOOKUP(B1584,A股数据库20240206!$B:$K,2,0)</f>
        <v>周期</v>
      </c>
      <c r="F1584" s="104">
        <f>VLOOKUP(B1584,A股数据库20240206!$B:$K,3,0)</f>
        <v>0</v>
      </c>
      <c r="G1584" s="124">
        <f>VLOOKUP(B1584,A股数据库20240206!$B:$K,4,0)</f>
        <v>0</v>
      </c>
      <c r="H1584" s="124">
        <f>VLOOKUP(B1584,A股数据库20240206!$B:$K,5,0)</f>
        <v>0</v>
      </c>
      <c r="I1584" s="104" t="str">
        <f>VLOOKUP(B1584,A股数据库20240206!$B:$K,6,0)</f>
        <v>有色金属</v>
      </c>
      <c r="J1584" s="104">
        <f>VLOOKUP(B1584,A股数据库20240206!$B:$K,7,0)</f>
        <v>0</v>
      </c>
      <c r="K1584" s="104">
        <f>VLOOKUP(B1584,A股数据库20240206!$B:$K,8,0)</f>
        <v>0</v>
      </c>
      <c r="L1584" s="124">
        <f>VLOOKUP(B1584,A股数据库20240206!$B:$K,9,0)</f>
        <v>0</v>
      </c>
      <c r="M1584" s="124">
        <f>VLOOKUP(B1584,A股数据库20240206!$B:$K,10,0)</f>
        <v>0</v>
      </c>
    </row>
    <row r="1585" spans="1:13" ht="18" customHeight="1" x14ac:dyDescent="0.15">
      <c r="A1585" s="120" t="s">
        <v>11905</v>
      </c>
      <c r="B1585" s="121" t="s">
        <v>2222</v>
      </c>
      <c r="C1585" s="122">
        <v>66.400000000000006</v>
      </c>
      <c r="D1585" s="123">
        <v>85.6</v>
      </c>
      <c r="E1585" s="104" t="str">
        <f>VLOOKUP(B1585,A股数据库20240206!$B:$K,2,0)</f>
        <v>乡村振兴</v>
      </c>
      <c r="F1585" s="104">
        <f>VLOOKUP(B1585,A股数据库20240206!$B:$K,3,0)</f>
        <v>0</v>
      </c>
      <c r="G1585" s="124">
        <f>VLOOKUP(B1585,A股数据库20240206!$B:$K,4,0)</f>
        <v>0</v>
      </c>
      <c r="H1585" s="124">
        <f>VLOOKUP(B1585,A股数据库20240206!$B:$K,5,0)</f>
        <v>0</v>
      </c>
      <c r="I1585" s="104" t="str">
        <f>VLOOKUP(B1585,A股数据库20240206!$B:$K,6,0)</f>
        <v>乡村振兴</v>
      </c>
      <c r="J1585" s="104">
        <f>VLOOKUP(B1585,A股数据库20240206!$B:$K,7,0)</f>
        <v>0</v>
      </c>
      <c r="K1585" s="104">
        <f>VLOOKUP(B1585,A股数据库20240206!$B:$K,8,0)</f>
        <v>0</v>
      </c>
      <c r="L1585" s="124">
        <f>VLOOKUP(B1585,A股数据库20240206!$B:$K,9,0)</f>
        <v>0</v>
      </c>
      <c r="M1585" s="124">
        <f>VLOOKUP(B1585,A股数据库20240206!$B:$K,10,0)</f>
        <v>0</v>
      </c>
    </row>
    <row r="1586" spans="1:13" ht="18" customHeight="1" x14ac:dyDescent="0.15">
      <c r="A1586" s="120" t="s">
        <v>11906</v>
      </c>
      <c r="B1586" s="121" t="s">
        <v>2150</v>
      </c>
      <c r="C1586" s="122">
        <v>66.39</v>
      </c>
      <c r="D1586" s="123">
        <v>78.64</v>
      </c>
      <c r="E1586" s="104" t="str">
        <f>VLOOKUP(B1586,A股数据库20240206!$B:$K,2,0)</f>
        <v>新能源</v>
      </c>
      <c r="F1586" s="104">
        <f>VLOOKUP(B1586,A股数据库20240206!$B:$K,3,0)</f>
        <v>0</v>
      </c>
      <c r="G1586" s="124">
        <f>VLOOKUP(B1586,A股数据库20240206!$B:$K,4,0)</f>
        <v>0</v>
      </c>
      <c r="H1586" s="124">
        <f>VLOOKUP(B1586,A股数据库20240206!$B:$K,5,0)</f>
        <v>0</v>
      </c>
      <c r="I1586" s="104" t="str">
        <f>VLOOKUP(B1586,A股数据库20240206!$B:$K,6,0)</f>
        <v>风电</v>
      </c>
      <c r="J1586" s="104">
        <f>VLOOKUP(B1586,A股数据库20240206!$B:$K,7,0)</f>
        <v>0</v>
      </c>
      <c r="K1586" s="104">
        <f>VLOOKUP(B1586,A股数据库20240206!$B:$K,8,0)</f>
        <v>0</v>
      </c>
      <c r="L1586" s="124">
        <f>VLOOKUP(B1586,A股数据库20240206!$B:$K,9,0)</f>
        <v>0</v>
      </c>
      <c r="M1586" s="124">
        <f>VLOOKUP(B1586,A股数据库20240206!$B:$K,10,0)</f>
        <v>0</v>
      </c>
    </row>
    <row r="1587" spans="1:13" ht="18" customHeight="1" x14ac:dyDescent="0.15">
      <c r="A1587" s="120" t="s">
        <v>11907</v>
      </c>
      <c r="B1587" s="121" t="s">
        <v>10125</v>
      </c>
      <c r="C1587" s="122">
        <v>66.38</v>
      </c>
      <c r="D1587" s="123">
        <v>72.37</v>
      </c>
      <c r="E1587" s="104" t="str">
        <f>VLOOKUP(B1587,A股数据库20240206!$B:$K,2,0)</f>
        <v>周期</v>
      </c>
      <c r="F1587" s="104">
        <f>VLOOKUP(B1587,A股数据库20240206!$B:$K,3,0)</f>
        <v>0</v>
      </c>
      <c r="G1587" s="124">
        <f>VLOOKUP(B1587,A股数据库20240206!$B:$K,4,0)</f>
        <v>0</v>
      </c>
      <c r="H1587" s="124">
        <f>VLOOKUP(B1587,A股数据库20240206!$B:$K,5,0)</f>
        <v>0</v>
      </c>
      <c r="I1587" s="104" t="str">
        <f>VLOOKUP(B1587,A股数据库20240206!$B:$K,6,0)</f>
        <v>化工</v>
      </c>
      <c r="J1587" s="104">
        <f>VLOOKUP(B1587,A股数据库20240206!$B:$K,7,0)</f>
        <v>0</v>
      </c>
      <c r="K1587" s="104">
        <f>VLOOKUP(B1587,A股数据库20240206!$B:$K,8,0)</f>
        <v>0</v>
      </c>
      <c r="L1587" s="124">
        <f>VLOOKUP(B1587,A股数据库20240206!$B:$K,9,0)</f>
        <v>0</v>
      </c>
      <c r="M1587" s="124">
        <f>VLOOKUP(B1587,A股数据库20240206!$B:$K,10,0)</f>
        <v>0</v>
      </c>
    </row>
    <row r="1588" spans="1:13" ht="18" customHeight="1" x14ac:dyDescent="0.15">
      <c r="A1588" s="120" t="s">
        <v>11908</v>
      </c>
      <c r="B1588" s="121" t="s">
        <v>9363</v>
      </c>
      <c r="C1588" s="122">
        <v>66.38</v>
      </c>
      <c r="D1588" s="123">
        <v>86.41</v>
      </c>
      <c r="E1588" s="104" t="str">
        <f>VLOOKUP(B1588,A股数据库20240206!$B:$K,2,0)</f>
        <v>医药生物</v>
      </c>
      <c r="F1588" s="104">
        <f>VLOOKUP(B1588,A股数据库20240206!$B:$K,3,0)</f>
        <v>0</v>
      </c>
      <c r="G1588" s="124">
        <f>VLOOKUP(B1588,A股数据库20240206!$B:$K,4,0)</f>
        <v>0</v>
      </c>
      <c r="H1588" s="124">
        <f>VLOOKUP(B1588,A股数据库20240206!$B:$K,5,0)</f>
        <v>0</v>
      </c>
      <c r="I1588" s="104" t="str">
        <f>VLOOKUP(B1588,A股数据库20240206!$B:$K,6,0)</f>
        <v>医药生物</v>
      </c>
      <c r="J1588" s="104">
        <f>VLOOKUP(B1588,A股数据库20240206!$B:$K,7,0)</f>
        <v>0</v>
      </c>
      <c r="K1588" s="104">
        <f>VLOOKUP(B1588,A股数据库20240206!$B:$K,8,0)</f>
        <v>0</v>
      </c>
      <c r="L1588" s="124">
        <f>VLOOKUP(B1588,A股数据库20240206!$B:$K,9,0)</f>
        <v>0</v>
      </c>
      <c r="M1588" s="124">
        <f>VLOOKUP(B1588,A股数据库20240206!$B:$K,10,0)</f>
        <v>0</v>
      </c>
    </row>
    <row r="1589" spans="1:13" ht="18" customHeight="1" x14ac:dyDescent="0.15">
      <c r="A1589" s="120" t="s">
        <v>11909</v>
      </c>
      <c r="B1589" s="121" t="s">
        <v>1794</v>
      </c>
      <c r="C1589" s="122">
        <v>66.37</v>
      </c>
      <c r="D1589" s="123">
        <v>68.89</v>
      </c>
      <c r="E1589" s="104" t="str">
        <f>VLOOKUP(B1589,A股数据库20240206!$B:$K,2,0)</f>
        <v>新能源</v>
      </c>
      <c r="F1589" s="104" t="str">
        <f>VLOOKUP(B1589,A股数据库20240206!$B:$K,3,0)</f>
        <v>周期</v>
      </c>
      <c r="G1589" s="124">
        <f>VLOOKUP(B1589,A股数据库20240206!$B:$K,4,0)</f>
        <v>0</v>
      </c>
      <c r="H1589" s="124">
        <f>VLOOKUP(B1589,A股数据库20240206!$B:$K,5,0)</f>
        <v>0</v>
      </c>
      <c r="I1589" s="104" t="str">
        <f>VLOOKUP(B1589,A股数据库20240206!$B:$K,6,0)</f>
        <v>电池</v>
      </c>
      <c r="J1589" s="104" t="str">
        <f>VLOOKUP(B1589,A股数据库20240206!$B:$K,7,0)</f>
        <v>有色金属</v>
      </c>
      <c r="K1589" s="104">
        <f>VLOOKUP(B1589,A股数据库20240206!$B:$K,8,0)</f>
        <v>0</v>
      </c>
      <c r="L1589" s="124">
        <f>VLOOKUP(B1589,A股数据库20240206!$B:$K,9,0)</f>
        <v>0</v>
      </c>
      <c r="M1589" s="124">
        <f>VLOOKUP(B1589,A股数据库20240206!$B:$K,10,0)</f>
        <v>0</v>
      </c>
    </row>
    <row r="1590" spans="1:13" ht="18" customHeight="1" x14ac:dyDescent="0.15">
      <c r="A1590" s="120" t="s">
        <v>11910</v>
      </c>
      <c r="B1590" s="121" t="s">
        <v>8300</v>
      </c>
      <c r="C1590" s="122">
        <v>66.36</v>
      </c>
      <c r="D1590" s="123">
        <v>61.84</v>
      </c>
      <c r="E1590" s="104" t="str">
        <f>VLOOKUP(B1590,A股数据库20240206!$B:$K,2,0)</f>
        <v>大消费</v>
      </c>
      <c r="F1590" s="104">
        <f>VLOOKUP(B1590,A股数据库20240206!$B:$K,3,0)</f>
        <v>0</v>
      </c>
      <c r="G1590" s="124">
        <f>VLOOKUP(B1590,A股数据库20240206!$B:$K,4,0)</f>
        <v>0</v>
      </c>
      <c r="H1590" s="124">
        <f>VLOOKUP(B1590,A股数据库20240206!$B:$K,5,0)</f>
        <v>0</v>
      </c>
      <c r="I1590" s="104" t="str">
        <f>VLOOKUP(B1590,A股数据库20240206!$B:$K,6,0)</f>
        <v>家电</v>
      </c>
      <c r="J1590" s="104">
        <f>VLOOKUP(B1590,A股数据库20240206!$B:$K,7,0)</f>
        <v>0</v>
      </c>
      <c r="K1590" s="104">
        <f>VLOOKUP(B1590,A股数据库20240206!$B:$K,8,0)</f>
        <v>0</v>
      </c>
      <c r="L1590" s="124">
        <f>VLOOKUP(B1590,A股数据库20240206!$B:$K,9,0)</f>
        <v>0</v>
      </c>
      <c r="M1590" s="124">
        <f>VLOOKUP(B1590,A股数据库20240206!$B:$K,10,0)</f>
        <v>0</v>
      </c>
    </row>
    <row r="1591" spans="1:13" ht="18" customHeight="1" x14ac:dyDescent="0.15">
      <c r="A1591" s="120" t="s">
        <v>11911</v>
      </c>
      <c r="B1591" s="121" t="s">
        <v>1438</v>
      </c>
      <c r="C1591" s="122">
        <v>66.349999999999994</v>
      </c>
      <c r="D1591" s="123">
        <v>69.69</v>
      </c>
      <c r="E1591" s="104" t="str">
        <f>VLOOKUP(B1591,A股数据库20240206!$B:$K,2,0)</f>
        <v>大消费</v>
      </c>
      <c r="F1591" s="104">
        <f>VLOOKUP(B1591,A股数据库20240206!$B:$K,3,0)</f>
        <v>0</v>
      </c>
      <c r="G1591" s="124">
        <f>VLOOKUP(B1591,A股数据库20240206!$B:$K,4,0)</f>
        <v>0</v>
      </c>
      <c r="H1591" s="124">
        <f>VLOOKUP(B1591,A股数据库20240206!$B:$K,5,0)</f>
        <v>0</v>
      </c>
      <c r="I1591" s="104" t="str">
        <f>VLOOKUP(B1591,A股数据库20240206!$B:$K,6,0)</f>
        <v>假期经济</v>
      </c>
      <c r="J1591" s="104">
        <f>VLOOKUP(B1591,A股数据库20240206!$B:$K,7,0)</f>
        <v>0</v>
      </c>
      <c r="K1591" s="104">
        <f>VLOOKUP(B1591,A股数据库20240206!$B:$K,8,0)</f>
        <v>0</v>
      </c>
      <c r="L1591" s="124">
        <f>VLOOKUP(B1591,A股数据库20240206!$B:$K,9,0)</f>
        <v>0</v>
      </c>
      <c r="M1591" s="124">
        <f>VLOOKUP(B1591,A股数据库20240206!$B:$K,10,0)</f>
        <v>0</v>
      </c>
    </row>
    <row r="1592" spans="1:13" ht="18" customHeight="1" x14ac:dyDescent="0.15">
      <c r="A1592" s="120" t="s">
        <v>11912</v>
      </c>
      <c r="B1592" s="121" t="s">
        <v>8850</v>
      </c>
      <c r="C1592" s="122">
        <v>66.349999999999994</v>
      </c>
      <c r="D1592" s="123">
        <v>80.19</v>
      </c>
      <c r="E1592" s="104" t="str">
        <f>VLOOKUP(B1592,A股数据库20240206!$B:$K,2,0)</f>
        <v>大科技</v>
      </c>
      <c r="F1592" s="104">
        <f>VLOOKUP(B1592,A股数据库20240206!$B:$K,3,0)</f>
        <v>0</v>
      </c>
      <c r="G1592" s="124">
        <f>VLOOKUP(B1592,A股数据库20240206!$B:$K,4,0)</f>
        <v>0</v>
      </c>
      <c r="H1592" s="124">
        <f>VLOOKUP(B1592,A股数据库20240206!$B:$K,5,0)</f>
        <v>0</v>
      </c>
      <c r="I1592" s="104" t="str">
        <f>VLOOKUP(B1592,A股数据库20240206!$B:$K,6,0)</f>
        <v>电子</v>
      </c>
      <c r="J1592" s="104">
        <f>VLOOKUP(B1592,A股数据库20240206!$B:$K,7,0)</f>
        <v>0</v>
      </c>
      <c r="K1592" s="104">
        <f>VLOOKUP(B1592,A股数据库20240206!$B:$K,8,0)</f>
        <v>0</v>
      </c>
      <c r="L1592" s="124">
        <f>VLOOKUP(B1592,A股数据库20240206!$B:$K,9,0)</f>
        <v>0</v>
      </c>
      <c r="M1592" s="124">
        <f>VLOOKUP(B1592,A股数据库20240206!$B:$K,10,0)</f>
        <v>0</v>
      </c>
    </row>
    <row r="1593" spans="1:13" ht="18" customHeight="1" x14ac:dyDescent="0.15">
      <c r="A1593" s="120" t="s">
        <v>11913</v>
      </c>
      <c r="B1593" s="121" t="s">
        <v>9999</v>
      </c>
      <c r="C1593" s="122">
        <v>66.33</v>
      </c>
      <c r="D1593" s="123">
        <v>81.2</v>
      </c>
      <c r="E1593" s="104" t="str">
        <f>VLOOKUP(B1593,A股数据库20240206!$B:$K,2,0)</f>
        <v>大科技</v>
      </c>
      <c r="F1593" s="104">
        <f>VLOOKUP(B1593,A股数据库20240206!$B:$K,3,0)</f>
        <v>0</v>
      </c>
      <c r="G1593" s="124">
        <f>VLOOKUP(B1593,A股数据库20240206!$B:$K,4,0)</f>
        <v>0</v>
      </c>
      <c r="H1593" s="124">
        <f>VLOOKUP(B1593,A股数据库20240206!$B:$K,5,0)</f>
        <v>0</v>
      </c>
      <c r="I1593" s="104" t="str">
        <f>VLOOKUP(B1593,A股数据库20240206!$B:$K,6,0)</f>
        <v>电子</v>
      </c>
      <c r="J1593" s="104">
        <f>VLOOKUP(B1593,A股数据库20240206!$B:$K,7,0)</f>
        <v>0</v>
      </c>
      <c r="K1593" s="104">
        <f>VLOOKUP(B1593,A股数据库20240206!$B:$K,8,0)</f>
        <v>0</v>
      </c>
      <c r="L1593" s="124">
        <f>VLOOKUP(B1593,A股数据库20240206!$B:$K,9,0)</f>
        <v>0</v>
      </c>
      <c r="M1593" s="124">
        <f>VLOOKUP(B1593,A股数据库20240206!$B:$K,10,0)</f>
        <v>0</v>
      </c>
    </row>
    <row r="1594" spans="1:13" ht="18" customHeight="1" x14ac:dyDescent="0.15">
      <c r="A1594" s="120" t="s">
        <v>11914</v>
      </c>
      <c r="B1594" s="121" t="s">
        <v>9170</v>
      </c>
      <c r="C1594" s="122">
        <v>66.3</v>
      </c>
      <c r="D1594" s="123">
        <v>83</v>
      </c>
      <c r="E1594" s="104" t="str">
        <f>VLOOKUP(B1594,A股数据库20240206!$B:$K,2,0)</f>
        <v>大科技</v>
      </c>
      <c r="F1594" s="104">
        <f>VLOOKUP(B1594,A股数据库20240206!$B:$K,3,0)</f>
        <v>0</v>
      </c>
      <c r="G1594" s="124">
        <f>VLOOKUP(B1594,A股数据库20240206!$B:$K,4,0)</f>
        <v>0</v>
      </c>
      <c r="H1594" s="124">
        <f>VLOOKUP(B1594,A股数据库20240206!$B:$K,5,0)</f>
        <v>0</v>
      </c>
      <c r="I1594" s="104" t="str">
        <f>VLOOKUP(B1594,A股数据库20240206!$B:$K,6,0)</f>
        <v>电子</v>
      </c>
      <c r="J1594" s="104">
        <f>VLOOKUP(B1594,A股数据库20240206!$B:$K,7,0)</f>
        <v>0</v>
      </c>
      <c r="K1594" s="104">
        <f>VLOOKUP(B1594,A股数据库20240206!$B:$K,8,0)</f>
        <v>0</v>
      </c>
      <c r="L1594" s="124">
        <f>VLOOKUP(B1594,A股数据库20240206!$B:$K,9,0)</f>
        <v>0</v>
      </c>
      <c r="M1594" s="124">
        <f>VLOOKUP(B1594,A股数据库20240206!$B:$K,10,0)</f>
        <v>0</v>
      </c>
    </row>
    <row r="1595" spans="1:13" ht="18" customHeight="1" x14ac:dyDescent="0.15">
      <c r="A1595" s="120" t="s">
        <v>11915</v>
      </c>
      <c r="B1595" s="121" t="s">
        <v>7352</v>
      </c>
      <c r="C1595" s="122">
        <v>66.3</v>
      </c>
      <c r="D1595" s="123">
        <v>66.19</v>
      </c>
      <c r="E1595" s="104" t="str">
        <f>VLOOKUP(B1595,A股数据库20240206!$B:$K,2,0)</f>
        <v>周期</v>
      </c>
      <c r="F1595" s="104">
        <f>VLOOKUP(B1595,A股数据库20240206!$B:$K,3,0)</f>
        <v>0</v>
      </c>
      <c r="G1595" s="124">
        <f>VLOOKUP(B1595,A股数据库20240206!$B:$K,4,0)</f>
        <v>0</v>
      </c>
      <c r="H1595" s="124">
        <f>VLOOKUP(B1595,A股数据库20240206!$B:$K,5,0)</f>
        <v>0</v>
      </c>
      <c r="I1595" s="104" t="str">
        <f>VLOOKUP(B1595,A股数据库20240206!$B:$K,6,0)</f>
        <v>煤炭</v>
      </c>
      <c r="J1595" s="104">
        <f>VLOOKUP(B1595,A股数据库20240206!$B:$K,7,0)</f>
        <v>0</v>
      </c>
      <c r="K1595" s="104">
        <f>VLOOKUP(B1595,A股数据库20240206!$B:$K,8,0)</f>
        <v>0</v>
      </c>
      <c r="L1595" s="124">
        <f>VLOOKUP(B1595,A股数据库20240206!$B:$K,9,0)</f>
        <v>0</v>
      </c>
      <c r="M1595" s="124">
        <f>VLOOKUP(B1595,A股数据库20240206!$B:$K,10,0)</f>
        <v>0</v>
      </c>
    </row>
    <row r="1596" spans="1:13" ht="18" customHeight="1" x14ac:dyDescent="0.15">
      <c r="A1596" s="120" t="s">
        <v>11916</v>
      </c>
      <c r="B1596" s="121" t="s">
        <v>370</v>
      </c>
      <c r="C1596" s="122">
        <v>66.290000000000006</v>
      </c>
      <c r="D1596" s="123">
        <v>24.27</v>
      </c>
      <c r="E1596" s="104" t="str">
        <f>VLOOKUP(B1596,A股数据库20240206!$B:$K,2,0)</f>
        <v>周期</v>
      </c>
      <c r="F1596" s="104">
        <f>VLOOKUP(B1596,A股数据库20240206!$B:$K,3,0)</f>
        <v>0</v>
      </c>
      <c r="G1596" s="124">
        <f>VLOOKUP(B1596,A股数据库20240206!$B:$K,4,0)</f>
        <v>0</v>
      </c>
      <c r="H1596" s="124">
        <f>VLOOKUP(B1596,A股数据库20240206!$B:$K,5,0)</f>
        <v>0</v>
      </c>
      <c r="I1596" s="104" t="str">
        <f>VLOOKUP(B1596,A股数据库20240206!$B:$K,6,0)</f>
        <v>油气</v>
      </c>
      <c r="J1596" s="104">
        <f>VLOOKUP(B1596,A股数据库20240206!$B:$K,7,0)</f>
        <v>0</v>
      </c>
      <c r="K1596" s="104">
        <f>VLOOKUP(B1596,A股数据库20240206!$B:$K,8,0)</f>
        <v>0</v>
      </c>
      <c r="L1596" s="124">
        <f>VLOOKUP(B1596,A股数据库20240206!$B:$K,9,0)</f>
        <v>0</v>
      </c>
      <c r="M1596" s="124">
        <f>VLOOKUP(B1596,A股数据库20240206!$B:$K,10,0)</f>
        <v>0</v>
      </c>
    </row>
    <row r="1597" spans="1:13" ht="18" customHeight="1" x14ac:dyDescent="0.15">
      <c r="A1597" s="120" t="s">
        <v>11917</v>
      </c>
      <c r="B1597" s="121" t="s">
        <v>8446</v>
      </c>
      <c r="C1597" s="122">
        <v>66.27</v>
      </c>
      <c r="D1597" s="123">
        <v>67.099999999999994</v>
      </c>
      <c r="E1597" s="104" t="str">
        <f>VLOOKUP(B1597,A股数据库20240206!$B:$K,2,0)</f>
        <v>医药生物</v>
      </c>
      <c r="F1597" s="104">
        <f>VLOOKUP(B1597,A股数据库20240206!$B:$K,3,0)</f>
        <v>0</v>
      </c>
      <c r="G1597" s="124">
        <f>VLOOKUP(B1597,A股数据库20240206!$B:$K,4,0)</f>
        <v>0</v>
      </c>
      <c r="H1597" s="124">
        <f>VLOOKUP(B1597,A股数据库20240206!$B:$K,5,0)</f>
        <v>0</v>
      </c>
      <c r="I1597" s="104" t="str">
        <f>VLOOKUP(B1597,A股数据库20240206!$B:$K,6,0)</f>
        <v>医药生物</v>
      </c>
      <c r="J1597" s="104">
        <f>VLOOKUP(B1597,A股数据库20240206!$B:$K,7,0)</f>
        <v>0</v>
      </c>
      <c r="K1597" s="104">
        <f>VLOOKUP(B1597,A股数据库20240206!$B:$K,8,0)</f>
        <v>0</v>
      </c>
      <c r="L1597" s="124">
        <f>VLOOKUP(B1597,A股数据库20240206!$B:$K,9,0)</f>
        <v>0</v>
      </c>
      <c r="M1597" s="124">
        <f>VLOOKUP(B1597,A股数据库20240206!$B:$K,10,0)</f>
        <v>0</v>
      </c>
    </row>
    <row r="1598" spans="1:13" ht="18" customHeight="1" x14ac:dyDescent="0.15">
      <c r="A1598" s="120" t="s">
        <v>11918</v>
      </c>
      <c r="B1598" s="121" t="s">
        <v>3122</v>
      </c>
      <c r="C1598" s="122">
        <v>66.260000000000005</v>
      </c>
      <c r="D1598" s="123">
        <v>79.94</v>
      </c>
      <c r="E1598" s="104" t="str">
        <f>VLOOKUP(B1598,A股数据库20240206!$B:$K,2,0)</f>
        <v>医药生物</v>
      </c>
      <c r="F1598" s="104">
        <f>VLOOKUP(B1598,A股数据库20240206!$B:$K,3,0)</f>
        <v>0</v>
      </c>
      <c r="G1598" s="124">
        <f>VLOOKUP(B1598,A股数据库20240206!$B:$K,4,0)</f>
        <v>0</v>
      </c>
      <c r="H1598" s="124">
        <f>VLOOKUP(B1598,A股数据库20240206!$B:$K,5,0)</f>
        <v>0</v>
      </c>
      <c r="I1598" s="104" t="str">
        <f>VLOOKUP(B1598,A股数据库20240206!$B:$K,6,0)</f>
        <v>医药生物</v>
      </c>
      <c r="J1598" s="104">
        <f>VLOOKUP(B1598,A股数据库20240206!$B:$K,7,0)</f>
        <v>0</v>
      </c>
      <c r="K1598" s="104">
        <f>VLOOKUP(B1598,A股数据库20240206!$B:$K,8,0)</f>
        <v>0</v>
      </c>
      <c r="L1598" s="124">
        <f>VLOOKUP(B1598,A股数据库20240206!$B:$K,9,0)</f>
        <v>0</v>
      </c>
      <c r="M1598" s="124">
        <f>VLOOKUP(B1598,A股数据库20240206!$B:$K,10,0)</f>
        <v>0</v>
      </c>
    </row>
    <row r="1599" spans="1:13" ht="18" customHeight="1" x14ac:dyDescent="0.15">
      <c r="A1599" s="120" t="s">
        <v>11919</v>
      </c>
      <c r="B1599" s="121" t="s">
        <v>8682</v>
      </c>
      <c r="C1599" s="122">
        <v>66.209999999999994</v>
      </c>
      <c r="D1599" s="123">
        <v>83.85</v>
      </c>
      <c r="E1599" s="104" t="str">
        <f>VLOOKUP(B1599,A股数据库20240206!$B:$K,2,0)</f>
        <v>汽车产业</v>
      </c>
      <c r="F1599" s="104">
        <f>VLOOKUP(B1599,A股数据库20240206!$B:$K,3,0)</f>
        <v>0</v>
      </c>
      <c r="G1599" s="124">
        <f>VLOOKUP(B1599,A股数据库20240206!$B:$K,4,0)</f>
        <v>0</v>
      </c>
      <c r="H1599" s="124">
        <f>VLOOKUP(B1599,A股数据库20240206!$B:$K,5,0)</f>
        <v>0</v>
      </c>
      <c r="I1599" s="104" t="str">
        <f>VLOOKUP(B1599,A股数据库20240206!$B:$K,6,0)</f>
        <v>汽车产业</v>
      </c>
      <c r="J1599" s="104">
        <f>VLOOKUP(B1599,A股数据库20240206!$B:$K,7,0)</f>
        <v>0</v>
      </c>
      <c r="K1599" s="104">
        <f>VLOOKUP(B1599,A股数据库20240206!$B:$K,8,0)</f>
        <v>0</v>
      </c>
      <c r="L1599" s="124">
        <f>VLOOKUP(B1599,A股数据库20240206!$B:$K,9,0)</f>
        <v>0</v>
      </c>
      <c r="M1599" s="124">
        <f>VLOOKUP(B1599,A股数据库20240206!$B:$K,10,0)</f>
        <v>0</v>
      </c>
    </row>
    <row r="1600" spans="1:13" ht="18" customHeight="1" x14ac:dyDescent="0.15">
      <c r="A1600" s="120" t="s">
        <v>11920</v>
      </c>
      <c r="B1600" s="121" t="s">
        <v>1256</v>
      </c>
      <c r="C1600" s="122">
        <v>66.2</v>
      </c>
      <c r="D1600" s="123">
        <v>38.479999999999997</v>
      </c>
      <c r="E1600" s="104" t="str">
        <f>VLOOKUP(B1600,A股数据库20240206!$B:$K,2,0)</f>
        <v>地产基建</v>
      </c>
      <c r="F1600" s="104">
        <f>VLOOKUP(B1600,A股数据库20240206!$B:$K,3,0)</f>
        <v>0</v>
      </c>
      <c r="G1600" s="124">
        <f>VLOOKUP(B1600,A股数据库20240206!$B:$K,4,0)</f>
        <v>0</v>
      </c>
      <c r="H1600" s="124">
        <f>VLOOKUP(B1600,A股数据库20240206!$B:$K,5,0)</f>
        <v>0</v>
      </c>
      <c r="I1600" s="104" t="str">
        <f>VLOOKUP(B1600,A股数据库20240206!$B:$K,6,0)</f>
        <v>基建</v>
      </c>
      <c r="J1600" s="104">
        <f>VLOOKUP(B1600,A股数据库20240206!$B:$K,7,0)</f>
        <v>0</v>
      </c>
      <c r="K1600" s="104">
        <f>VLOOKUP(B1600,A股数据库20240206!$B:$K,8,0)</f>
        <v>0</v>
      </c>
      <c r="L1600" s="124">
        <f>VLOOKUP(B1600,A股数据库20240206!$B:$K,9,0)</f>
        <v>0</v>
      </c>
      <c r="M1600" s="124">
        <f>VLOOKUP(B1600,A股数据库20240206!$B:$K,10,0)</f>
        <v>0</v>
      </c>
    </row>
    <row r="1601" spans="1:13" ht="18" customHeight="1" x14ac:dyDescent="0.15">
      <c r="A1601" s="120" t="s">
        <v>11921</v>
      </c>
      <c r="B1601" s="121" t="s">
        <v>6542</v>
      </c>
      <c r="C1601" s="122">
        <v>66.180000000000007</v>
      </c>
      <c r="D1601" s="123">
        <v>83.35</v>
      </c>
      <c r="E1601" s="104" t="str">
        <f>VLOOKUP(B1601,A股数据库20240206!$B:$K,2,0)</f>
        <v>公用事业</v>
      </c>
      <c r="F1601" s="104" t="str">
        <f>VLOOKUP(B1601,A股数据库20240206!$B:$K,3,0)</f>
        <v>大科技</v>
      </c>
      <c r="G1601" s="124">
        <f>VLOOKUP(B1601,A股数据库20240206!$B:$K,4,0)</f>
        <v>0</v>
      </c>
      <c r="H1601" s="124">
        <f>VLOOKUP(B1601,A股数据库20240206!$B:$K,5,0)</f>
        <v>0</v>
      </c>
      <c r="I1601" s="104" t="str">
        <f>VLOOKUP(B1601,A股数据库20240206!$B:$K,6,0)</f>
        <v>电力</v>
      </c>
      <c r="J1601" s="104" t="str">
        <f>VLOOKUP(B1601,A股数据库20240206!$B:$K,7,0)</f>
        <v>电子</v>
      </c>
      <c r="K1601" s="104">
        <f>VLOOKUP(B1601,A股数据库20240206!$B:$K,8,0)</f>
        <v>0</v>
      </c>
      <c r="L1601" s="124">
        <f>VLOOKUP(B1601,A股数据库20240206!$B:$K,9,0)</f>
        <v>0</v>
      </c>
      <c r="M1601" s="124">
        <f>VLOOKUP(B1601,A股数据库20240206!$B:$K,10,0)</f>
        <v>0</v>
      </c>
    </row>
    <row r="1602" spans="1:13" ht="18" customHeight="1" x14ac:dyDescent="0.15">
      <c r="A1602" s="120" t="s">
        <v>11922</v>
      </c>
      <c r="B1602" s="121" t="s">
        <v>4100</v>
      </c>
      <c r="C1602" s="122">
        <v>66.17</v>
      </c>
      <c r="D1602" s="123">
        <v>58.37</v>
      </c>
      <c r="E1602" s="104" t="str">
        <f>VLOOKUP(B1602,A股数据库20240206!$B:$K,2,0)</f>
        <v>军工</v>
      </c>
      <c r="F1602" s="104">
        <f>VLOOKUP(B1602,A股数据库20240206!$B:$K,3,0)</f>
        <v>0</v>
      </c>
      <c r="G1602" s="124">
        <f>VLOOKUP(B1602,A股数据库20240206!$B:$K,4,0)</f>
        <v>0</v>
      </c>
      <c r="H1602" s="124">
        <f>VLOOKUP(B1602,A股数据库20240206!$B:$K,5,0)</f>
        <v>0</v>
      </c>
      <c r="I1602" s="104" t="str">
        <f>VLOOKUP(B1602,A股数据库20240206!$B:$K,6,0)</f>
        <v>军工</v>
      </c>
      <c r="J1602" s="104">
        <f>VLOOKUP(B1602,A股数据库20240206!$B:$K,7,0)</f>
        <v>0</v>
      </c>
      <c r="K1602" s="104">
        <f>VLOOKUP(B1602,A股数据库20240206!$B:$K,8,0)</f>
        <v>0</v>
      </c>
      <c r="L1602" s="124">
        <f>VLOOKUP(B1602,A股数据库20240206!$B:$K,9,0)</f>
        <v>0</v>
      </c>
      <c r="M1602" s="124">
        <f>VLOOKUP(B1602,A股数据库20240206!$B:$K,10,0)</f>
        <v>0</v>
      </c>
    </row>
    <row r="1603" spans="1:13" ht="18" customHeight="1" x14ac:dyDescent="0.15">
      <c r="A1603" s="120" t="s">
        <v>11923</v>
      </c>
      <c r="B1603" s="121" t="s">
        <v>718</v>
      </c>
      <c r="C1603" s="122">
        <v>66.150000000000006</v>
      </c>
      <c r="D1603" s="123">
        <v>54.23</v>
      </c>
      <c r="E1603" s="104" t="str">
        <f>VLOOKUP(B1603,A股数据库20240206!$B:$K,2,0)</f>
        <v>周期</v>
      </c>
      <c r="F1603" s="104">
        <f>VLOOKUP(B1603,A股数据库20240206!$B:$K,3,0)</f>
        <v>0</v>
      </c>
      <c r="G1603" s="124">
        <f>VLOOKUP(B1603,A股数据库20240206!$B:$K,4,0)</f>
        <v>0</v>
      </c>
      <c r="H1603" s="124">
        <f>VLOOKUP(B1603,A股数据库20240206!$B:$K,5,0)</f>
        <v>0</v>
      </c>
      <c r="I1603" s="104" t="str">
        <f>VLOOKUP(B1603,A股数据库20240206!$B:$K,6,0)</f>
        <v>化工</v>
      </c>
      <c r="J1603" s="104">
        <f>VLOOKUP(B1603,A股数据库20240206!$B:$K,7,0)</f>
        <v>0</v>
      </c>
      <c r="K1603" s="104">
        <f>VLOOKUP(B1603,A股数据库20240206!$B:$K,8,0)</f>
        <v>0</v>
      </c>
      <c r="L1603" s="124">
        <f>VLOOKUP(B1603,A股数据库20240206!$B:$K,9,0)</f>
        <v>0</v>
      </c>
      <c r="M1603" s="124">
        <f>VLOOKUP(B1603,A股数据库20240206!$B:$K,10,0)</f>
        <v>0</v>
      </c>
    </row>
    <row r="1604" spans="1:13" ht="18" customHeight="1" x14ac:dyDescent="0.15">
      <c r="A1604" s="120" t="s">
        <v>11924</v>
      </c>
      <c r="B1604" s="121" t="s">
        <v>8752</v>
      </c>
      <c r="C1604" s="122">
        <v>66.13</v>
      </c>
      <c r="D1604" s="123">
        <v>44.82</v>
      </c>
      <c r="E1604" s="104" t="str">
        <f>VLOOKUP(B1604,A股数据库20240206!$B:$K,2,0)</f>
        <v>地产基建</v>
      </c>
      <c r="F1604" s="104">
        <f>VLOOKUP(B1604,A股数据库20240206!$B:$K,3,0)</f>
        <v>0</v>
      </c>
      <c r="G1604" s="124">
        <f>VLOOKUP(B1604,A股数据库20240206!$B:$K,4,0)</f>
        <v>0</v>
      </c>
      <c r="H1604" s="124">
        <f>VLOOKUP(B1604,A股数据库20240206!$B:$K,5,0)</f>
        <v>0</v>
      </c>
      <c r="I1604" s="104" t="str">
        <f>VLOOKUP(B1604,A股数据库20240206!$B:$K,6,0)</f>
        <v>基建</v>
      </c>
      <c r="J1604" s="104">
        <f>VLOOKUP(B1604,A股数据库20240206!$B:$K,7,0)</f>
        <v>0</v>
      </c>
      <c r="K1604" s="104">
        <f>VLOOKUP(B1604,A股数据库20240206!$B:$K,8,0)</f>
        <v>0</v>
      </c>
      <c r="L1604" s="124">
        <f>VLOOKUP(B1604,A股数据库20240206!$B:$K,9,0)</f>
        <v>0</v>
      </c>
      <c r="M1604" s="124">
        <f>VLOOKUP(B1604,A股数据库20240206!$B:$K,10,0)</f>
        <v>0</v>
      </c>
    </row>
    <row r="1605" spans="1:13" ht="18" customHeight="1" x14ac:dyDescent="0.15">
      <c r="A1605" s="120" t="s">
        <v>11925</v>
      </c>
      <c r="B1605" s="121" t="s">
        <v>3324</v>
      </c>
      <c r="C1605" s="122">
        <v>66.11</v>
      </c>
      <c r="D1605" s="123">
        <v>67.73</v>
      </c>
      <c r="E1605" s="104" t="str">
        <f>VLOOKUP(B1605,A股数据库20240206!$B:$K,2,0)</f>
        <v>新能源</v>
      </c>
      <c r="F1605" s="104">
        <f>VLOOKUP(B1605,A股数据库20240206!$B:$K,3,0)</f>
        <v>0</v>
      </c>
      <c r="G1605" s="124">
        <f>VLOOKUP(B1605,A股数据库20240206!$B:$K,4,0)</f>
        <v>0</v>
      </c>
      <c r="H1605" s="124">
        <f>VLOOKUP(B1605,A股数据库20240206!$B:$K,5,0)</f>
        <v>0</v>
      </c>
      <c r="I1605" s="104" t="str">
        <f>VLOOKUP(B1605,A股数据库20240206!$B:$K,6,0)</f>
        <v>光伏</v>
      </c>
      <c r="J1605" s="104">
        <f>VLOOKUP(B1605,A股数据库20240206!$B:$K,7,0)</f>
        <v>0</v>
      </c>
      <c r="K1605" s="104">
        <f>VLOOKUP(B1605,A股数据库20240206!$B:$K,8,0)</f>
        <v>0</v>
      </c>
      <c r="L1605" s="124">
        <f>VLOOKUP(B1605,A股数据库20240206!$B:$K,9,0)</f>
        <v>0</v>
      </c>
      <c r="M1605" s="124">
        <f>VLOOKUP(B1605,A股数据库20240206!$B:$K,10,0)</f>
        <v>0</v>
      </c>
    </row>
    <row r="1606" spans="1:13" ht="18" customHeight="1" x14ac:dyDescent="0.15">
      <c r="A1606" s="120" t="s">
        <v>11926</v>
      </c>
      <c r="B1606" s="121" t="s">
        <v>1688</v>
      </c>
      <c r="C1606" s="122">
        <v>66.099999999999994</v>
      </c>
      <c r="D1606" s="123">
        <v>66.06</v>
      </c>
      <c r="E1606" s="104" t="str">
        <f>VLOOKUP(B1606,A股数据库20240206!$B:$K,2,0)</f>
        <v>医药生物</v>
      </c>
      <c r="F1606" s="104">
        <f>VLOOKUP(B1606,A股数据库20240206!$B:$K,3,0)</f>
        <v>0</v>
      </c>
      <c r="G1606" s="124">
        <f>VLOOKUP(B1606,A股数据库20240206!$B:$K,4,0)</f>
        <v>0</v>
      </c>
      <c r="H1606" s="124">
        <f>VLOOKUP(B1606,A股数据库20240206!$B:$K,5,0)</f>
        <v>0</v>
      </c>
      <c r="I1606" s="104" t="str">
        <f>VLOOKUP(B1606,A股数据库20240206!$B:$K,6,0)</f>
        <v>医药生物</v>
      </c>
      <c r="J1606" s="104">
        <f>VLOOKUP(B1606,A股数据库20240206!$B:$K,7,0)</f>
        <v>0</v>
      </c>
      <c r="K1606" s="104">
        <f>VLOOKUP(B1606,A股数据库20240206!$B:$K,8,0)</f>
        <v>0</v>
      </c>
      <c r="L1606" s="124">
        <f>VLOOKUP(B1606,A股数据库20240206!$B:$K,9,0)</f>
        <v>0</v>
      </c>
      <c r="M1606" s="124">
        <f>VLOOKUP(B1606,A股数据库20240206!$B:$K,10,0)</f>
        <v>0</v>
      </c>
    </row>
    <row r="1607" spans="1:13" ht="18" customHeight="1" x14ac:dyDescent="0.15">
      <c r="A1607" s="120" t="s">
        <v>11927</v>
      </c>
      <c r="B1607" s="121" t="s">
        <v>5168</v>
      </c>
      <c r="C1607" s="122">
        <v>66.08</v>
      </c>
      <c r="D1607" s="123">
        <v>70.88</v>
      </c>
      <c r="E1607" s="104" t="str">
        <f>VLOOKUP(B1607,A股数据库20240206!$B:$K,2,0)</f>
        <v>医药生物</v>
      </c>
      <c r="F1607" s="104">
        <f>VLOOKUP(B1607,A股数据库20240206!$B:$K,3,0)</f>
        <v>0</v>
      </c>
      <c r="G1607" s="124">
        <f>VLOOKUP(B1607,A股数据库20240206!$B:$K,4,0)</f>
        <v>0</v>
      </c>
      <c r="H1607" s="124">
        <f>VLOOKUP(B1607,A股数据库20240206!$B:$K,5,0)</f>
        <v>0</v>
      </c>
      <c r="I1607" s="104" t="str">
        <f>VLOOKUP(B1607,A股数据库20240206!$B:$K,6,0)</f>
        <v>医药生物</v>
      </c>
      <c r="J1607" s="104">
        <f>VLOOKUP(B1607,A股数据库20240206!$B:$K,7,0)</f>
        <v>0</v>
      </c>
      <c r="K1607" s="104">
        <f>VLOOKUP(B1607,A股数据库20240206!$B:$K,8,0)</f>
        <v>0</v>
      </c>
      <c r="L1607" s="124">
        <f>VLOOKUP(B1607,A股数据库20240206!$B:$K,9,0)</f>
        <v>0</v>
      </c>
      <c r="M1607" s="124">
        <f>VLOOKUP(B1607,A股数据库20240206!$B:$K,10,0)</f>
        <v>0</v>
      </c>
    </row>
    <row r="1608" spans="1:13" ht="18" hidden="1" customHeight="1" x14ac:dyDescent="0.15">
      <c r="A1608" s="120" t="s">
        <v>11928</v>
      </c>
      <c r="B1608" s="121" t="s">
        <v>11929</v>
      </c>
      <c r="C1608" s="122">
        <v>66.08</v>
      </c>
      <c r="D1608" s="123">
        <v>49.32</v>
      </c>
      <c r="E1608" s="104" t="e">
        <f>VLOOKUP(B1608,A股数据库20240206!$B:$K,2,0)</f>
        <v>#N/A</v>
      </c>
      <c r="F1608" s="104" t="e">
        <f>VLOOKUP(B1608,A股数据库20240206!$B:$K,3,0)</f>
        <v>#N/A</v>
      </c>
      <c r="G1608" s="124" t="e">
        <f>VLOOKUP(B1608,A股数据库20240206!$B:$K,4,0)</f>
        <v>#N/A</v>
      </c>
      <c r="H1608" s="124" t="e">
        <f>VLOOKUP(B1608,A股数据库20240206!$B:$K,5,0)</f>
        <v>#N/A</v>
      </c>
      <c r="I1608" s="104" t="e">
        <f>VLOOKUP(B1608,A股数据库20240206!$B:$K,6,0)</f>
        <v>#N/A</v>
      </c>
      <c r="J1608" s="104" t="e">
        <f>VLOOKUP(B1608,A股数据库20240206!$B:$K,7,0)</f>
        <v>#N/A</v>
      </c>
      <c r="K1608" s="104" t="e">
        <f>VLOOKUP(B1608,A股数据库20240206!$B:$K,8,0)</f>
        <v>#N/A</v>
      </c>
      <c r="L1608" s="124" t="e">
        <f>VLOOKUP(B1608,A股数据库20240206!$B:$K,9,0)</f>
        <v>#N/A</v>
      </c>
      <c r="M1608" s="124" t="e">
        <f>VLOOKUP(B1608,A股数据库20240206!$B:$K,10,0)</f>
        <v>#N/A</v>
      </c>
    </row>
    <row r="1609" spans="1:13" ht="18" customHeight="1" x14ac:dyDescent="0.15">
      <c r="A1609" s="120" t="s">
        <v>11930</v>
      </c>
      <c r="B1609" s="121" t="s">
        <v>6130</v>
      </c>
      <c r="C1609" s="122">
        <v>65.94</v>
      </c>
      <c r="D1609" s="123">
        <v>60.15</v>
      </c>
      <c r="E1609" s="104" t="str">
        <f>VLOOKUP(B1609,A股数据库20240206!$B:$K,2,0)</f>
        <v>大科技</v>
      </c>
      <c r="F1609" s="104">
        <f>VLOOKUP(B1609,A股数据库20240206!$B:$K,3,0)</f>
        <v>0</v>
      </c>
      <c r="G1609" s="124">
        <f>VLOOKUP(B1609,A股数据库20240206!$B:$K,4,0)</f>
        <v>0</v>
      </c>
      <c r="H1609" s="124">
        <f>VLOOKUP(B1609,A股数据库20240206!$B:$K,5,0)</f>
        <v>0</v>
      </c>
      <c r="I1609" s="104" t="str">
        <f>VLOOKUP(B1609,A股数据库20240206!$B:$K,6,0)</f>
        <v>传媒</v>
      </c>
      <c r="J1609" s="104">
        <f>VLOOKUP(B1609,A股数据库20240206!$B:$K,7,0)</f>
        <v>0</v>
      </c>
      <c r="K1609" s="104">
        <f>VLOOKUP(B1609,A股数据库20240206!$B:$K,8,0)</f>
        <v>0</v>
      </c>
      <c r="L1609" s="124">
        <f>VLOOKUP(B1609,A股数据库20240206!$B:$K,9,0)</f>
        <v>0</v>
      </c>
      <c r="M1609" s="124">
        <f>VLOOKUP(B1609,A股数据库20240206!$B:$K,10,0)</f>
        <v>0</v>
      </c>
    </row>
    <row r="1610" spans="1:13" ht="18" customHeight="1" x14ac:dyDescent="0.15">
      <c r="A1610" s="120" t="s">
        <v>11931</v>
      </c>
      <c r="B1610" s="121" t="s">
        <v>6862</v>
      </c>
      <c r="C1610" s="122">
        <v>65.930000000000007</v>
      </c>
      <c r="D1610" s="123">
        <v>33.76</v>
      </c>
      <c r="E1610" s="104" t="str">
        <f>VLOOKUP(B1610,A股数据库20240206!$B:$K,2,0)</f>
        <v>大消费</v>
      </c>
      <c r="F1610" s="104">
        <f>VLOOKUP(B1610,A股数据库20240206!$B:$K,3,0)</f>
        <v>0</v>
      </c>
      <c r="G1610" s="124">
        <f>VLOOKUP(B1610,A股数据库20240206!$B:$K,4,0)</f>
        <v>0</v>
      </c>
      <c r="H1610" s="124">
        <f>VLOOKUP(B1610,A股数据库20240206!$B:$K,5,0)</f>
        <v>0</v>
      </c>
      <c r="I1610" s="104" t="str">
        <f>VLOOKUP(B1610,A股数据库20240206!$B:$K,6,0)</f>
        <v>食品饮料</v>
      </c>
      <c r="J1610" s="104">
        <f>VLOOKUP(B1610,A股数据库20240206!$B:$K,7,0)</f>
        <v>0</v>
      </c>
      <c r="K1610" s="104">
        <f>VLOOKUP(B1610,A股数据库20240206!$B:$K,8,0)</f>
        <v>0</v>
      </c>
      <c r="L1610" s="124">
        <f>VLOOKUP(B1610,A股数据库20240206!$B:$K,9,0)</f>
        <v>0</v>
      </c>
      <c r="M1610" s="124">
        <f>VLOOKUP(B1610,A股数据库20240206!$B:$K,10,0)</f>
        <v>0</v>
      </c>
    </row>
    <row r="1611" spans="1:13" ht="18" customHeight="1" x14ac:dyDescent="0.15">
      <c r="A1611" s="120" t="s">
        <v>11932</v>
      </c>
      <c r="B1611" s="121" t="s">
        <v>3538</v>
      </c>
      <c r="C1611" s="122">
        <v>65.92</v>
      </c>
      <c r="D1611" s="123">
        <v>56.8</v>
      </c>
      <c r="E1611" s="104" t="str">
        <f>VLOOKUP(B1611,A股数据库20240206!$B:$K,2,0)</f>
        <v>周期</v>
      </c>
      <c r="F1611" s="104">
        <f>VLOOKUP(B1611,A股数据库20240206!$B:$K,3,0)</f>
        <v>0</v>
      </c>
      <c r="G1611" s="124">
        <f>VLOOKUP(B1611,A股数据库20240206!$B:$K,4,0)</f>
        <v>0</v>
      </c>
      <c r="H1611" s="124">
        <f>VLOOKUP(B1611,A股数据库20240206!$B:$K,5,0)</f>
        <v>0</v>
      </c>
      <c r="I1611" s="104" t="str">
        <f>VLOOKUP(B1611,A股数据库20240206!$B:$K,6,0)</f>
        <v>化工</v>
      </c>
      <c r="J1611" s="104">
        <f>VLOOKUP(B1611,A股数据库20240206!$B:$K,7,0)</f>
        <v>0</v>
      </c>
      <c r="K1611" s="104">
        <f>VLOOKUP(B1611,A股数据库20240206!$B:$K,8,0)</f>
        <v>0</v>
      </c>
      <c r="L1611" s="124">
        <f>VLOOKUP(B1611,A股数据库20240206!$B:$K,9,0)</f>
        <v>0</v>
      </c>
      <c r="M1611" s="124">
        <f>VLOOKUP(B1611,A股数据库20240206!$B:$K,10,0)</f>
        <v>0</v>
      </c>
    </row>
    <row r="1612" spans="1:13" ht="18" customHeight="1" x14ac:dyDescent="0.15">
      <c r="A1612" s="120" t="s">
        <v>11933</v>
      </c>
      <c r="B1612" s="121" t="s">
        <v>704</v>
      </c>
      <c r="C1612" s="122">
        <v>65.92</v>
      </c>
      <c r="D1612" s="123">
        <v>67.48</v>
      </c>
      <c r="E1612" s="104" t="str">
        <f>VLOOKUP(B1612,A股数据库20240206!$B:$K,2,0)</f>
        <v>医药生物</v>
      </c>
      <c r="F1612" s="104">
        <f>VLOOKUP(B1612,A股数据库20240206!$B:$K,3,0)</f>
        <v>0</v>
      </c>
      <c r="G1612" s="124">
        <f>VLOOKUP(B1612,A股数据库20240206!$B:$K,4,0)</f>
        <v>0</v>
      </c>
      <c r="H1612" s="124">
        <f>VLOOKUP(B1612,A股数据库20240206!$B:$K,5,0)</f>
        <v>0</v>
      </c>
      <c r="I1612" s="104" t="str">
        <f>VLOOKUP(B1612,A股数据库20240206!$B:$K,6,0)</f>
        <v>医药生物</v>
      </c>
      <c r="J1612" s="104" t="str">
        <f>VLOOKUP(B1612,A股数据库20240206!$B:$K,7,0)</f>
        <v>美容护理</v>
      </c>
      <c r="K1612" s="104">
        <f>VLOOKUP(B1612,A股数据库20240206!$B:$K,8,0)</f>
        <v>0</v>
      </c>
      <c r="L1612" s="124">
        <f>VLOOKUP(B1612,A股数据库20240206!$B:$K,9,0)</f>
        <v>0</v>
      </c>
      <c r="M1612" s="124">
        <f>VLOOKUP(B1612,A股数据库20240206!$B:$K,10,0)</f>
        <v>0</v>
      </c>
    </row>
    <row r="1613" spans="1:13" ht="18" customHeight="1" x14ac:dyDescent="0.15">
      <c r="A1613" s="120" t="s">
        <v>11934</v>
      </c>
      <c r="B1613" s="121" t="s">
        <v>8284</v>
      </c>
      <c r="C1613" s="122">
        <v>65.89</v>
      </c>
      <c r="D1613" s="123">
        <v>63.24</v>
      </c>
      <c r="E1613" s="104" t="str">
        <f>VLOOKUP(B1613,A股数据库20240206!$B:$K,2,0)</f>
        <v>乡村振兴</v>
      </c>
      <c r="F1613" s="104">
        <f>VLOOKUP(B1613,A股数据库20240206!$B:$K,3,0)</f>
        <v>0</v>
      </c>
      <c r="G1613" s="124">
        <f>VLOOKUP(B1613,A股数据库20240206!$B:$K,4,0)</f>
        <v>0</v>
      </c>
      <c r="H1613" s="124">
        <f>VLOOKUP(B1613,A股数据库20240206!$B:$K,5,0)</f>
        <v>0</v>
      </c>
      <c r="I1613" s="104" t="str">
        <f>VLOOKUP(B1613,A股数据库20240206!$B:$K,6,0)</f>
        <v>乡村振兴</v>
      </c>
      <c r="J1613" s="104">
        <f>VLOOKUP(B1613,A股数据库20240206!$B:$K,7,0)</f>
        <v>0</v>
      </c>
      <c r="K1613" s="104">
        <f>VLOOKUP(B1613,A股数据库20240206!$B:$K,8,0)</f>
        <v>0</v>
      </c>
      <c r="L1613" s="124">
        <f>VLOOKUP(B1613,A股数据库20240206!$B:$K,9,0)</f>
        <v>0</v>
      </c>
      <c r="M1613" s="124">
        <f>VLOOKUP(B1613,A股数据库20240206!$B:$K,10,0)</f>
        <v>0</v>
      </c>
    </row>
    <row r="1614" spans="1:13" ht="18" customHeight="1" x14ac:dyDescent="0.15">
      <c r="A1614" s="120" t="s">
        <v>11935</v>
      </c>
      <c r="B1614" s="121" t="s">
        <v>622</v>
      </c>
      <c r="C1614" s="122">
        <v>65.88</v>
      </c>
      <c r="D1614" s="123">
        <v>61.03</v>
      </c>
      <c r="E1614" s="104" t="str">
        <f>VLOOKUP(B1614,A股数据库20240206!$B:$K,2,0)</f>
        <v>周期</v>
      </c>
      <c r="F1614" s="104">
        <f>VLOOKUP(B1614,A股数据库20240206!$B:$K,3,0)</f>
        <v>0</v>
      </c>
      <c r="G1614" s="124">
        <f>VLOOKUP(B1614,A股数据库20240206!$B:$K,4,0)</f>
        <v>0</v>
      </c>
      <c r="H1614" s="124">
        <f>VLOOKUP(B1614,A股数据库20240206!$B:$K,5,0)</f>
        <v>0</v>
      </c>
      <c r="I1614" s="104" t="str">
        <f>VLOOKUP(B1614,A股数据库20240206!$B:$K,6,0)</f>
        <v>有色金属</v>
      </c>
      <c r="J1614" s="104">
        <f>VLOOKUP(B1614,A股数据库20240206!$B:$K,7,0)</f>
        <v>0</v>
      </c>
      <c r="K1614" s="104">
        <f>VLOOKUP(B1614,A股数据库20240206!$B:$K,8,0)</f>
        <v>0</v>
      </c>
      <c r="L1614" s="124">
        <f>VLOOKUP(B1614,A股数据库20240206!$B:$K,9,0)</f>
        <v>0</v>
      </c>
      <c r="M1614" s="124">
        <f>VLOOKUP(B1614,A股数据库20240206!$B:$K,10,0)</f>
        <v>0</v>
      </c>
    </row>
    <row r="1615" spans="1:13" ht="18" customHeight="1" x14ac:dyDescent="0.15">
      <c r="A1615" s="120" t="s">
        <v>11936</v>
      </c>
      <c r="B1615" s="121" t="s">
        <v>8244</v>
      </c>
      <c r="C1615" s="122">
        <v>65.87</v>
      </c>
      <c r="D1615" s="123">
        <v>71.59</v>
      </c>
      <c r="E1615" s="104" t="str">
        <f>VLOOKUP(B1615,A股数据库20240206!$B:$K,2,0)</f>
        <v>地产基建</v>
      </c>
      <c r="F1615" s="104" t="str">
        <f>VLOOKUP(B1615,A股数据库20240206!$B:$K,3,0)</f>
        <v>大消费</v>
      </c>
      <c r="G1615" s="124">
        <f>VLOOKUP(B1615,A股数据库20240206!$B:$K,4,0)</f>
        <v>0</v>
      </c>
      <c r="H1615" s="124">
        <f>VLOOKUP(B1615,A股数据库20240206!$B:$K,5,0)</f>
        <v>0</v>
      </c>
      <c r="I1615" s="104" t="str">
        <f>VLOOKUP(B1615,A股数据库20240206!$B:$K,6,0)</f>
        <v>基建</v>
      </c>
      <c r="J1615" s="104" t="str">
        <f>VLOOKUP(B1615,A股数据库20240206!$B:$K,7,0)</f>
        <v>家居用品</v>
      </c>
      <c r="K1615" s="104">
        <f>VLOOKUP(B1615,A股数据库20240206!$B:$K,8,0)</f>
        <v>0</v>
      </c>
      <c r="L1615" s="124">
        <f>VLOOKUP(B1615,A股数据库20240206!$B:$K,9,0)</f>
        <v>0</v>
      </c>
      <c r="M1615" s="124">
        <f>VLOOKUP(B1615,A股数据库20240206!$B:$K,10,0)</f>
        <v>0</v>
      </c>
    </row>
    <row r="1616" spans="1:13" ht="18" customHeight="1" x14ac:dyDescent="0.15">
      <c r="A1616" s="120" t="s">
        <v>11937</v>
      </c>
      <c r="B1616" s="121" t="s">
        <v>2598</v>
      </c>
      <c r="C1616" s="122">
        <v>65.86</v>
      </c>
      <c r="D1616" s="123">
        <v>66.92</v>
      </c>
      <c r="E1616" s="104" t="str">
        <f>VLOOKUP(B1616,A股数据库20240206!$B:$K,2,0)</f>
        <v>周期</v>
      </c>
      <c r="F1616" s="104" t="str">
        <f>VLOOKUP(B1616,A股数据库20240206!$B:$K,3,0)</f>
        <v>医药生物</v>
      </c>
      <c r="G1616" s="124">
        <f>VLOOKUP(B1616,A股数据库20240206!$B:$K,4,0)</f>
        <v>0</v>
      </c>
      <c r="H1616" s="124">
        <f>VLOOKUP(B1616,A股数据库20240206!$B:$K,5,0)</f>
        <v>0</v>
      </c>
      <c r="I1616" s="104" t="str">
        <f>VLOOKUP(B1616,A股数据库20240206!$B:$K,6,0)</f>
        <v>化工</v>
      </c>
      <c r="J1616" s="104" t="str">
        <f>VLOOKUP(B1616,A股数据库20240206!$B:$K,7,0)</f>
        <v>医药生物</v>
      </c>
      <c r="K1616" s="104">
        <f>VLOOKUP(B1616,A股数据库20240206!$B:$K,8,0)</f>
        <v>0</v>
      </c>
      <c r="L1616" s="124">
        <f>VLOOKUP(B1616,A股数据库20240206!$B:$K,9,0)</f>
        <v>0</v>
      </c>
      <c r="M1616" s="124">
        <f>VLOOKUP(B1616,A股数据库20240206!$B:$K,10,0)</f>
        <v>0</v>
      </c>
    </row>
    <row r="1617" spans="1:13" ht="18" customHeight="1" x14ac:dyDescent="0.15">
      <c r="A1617" s="120" t="s">
        <v>11938</v>
      </c>
      <c r="B1617" s="121" t="s">
        <v>894</v>
      </c>
      <c r="C1617" s="122">
        <v>65.86</v>
      </c>
      <c r="D1617" s="123">
        <v>53.46</v>
      </c>
      <c r="E1617" s="104" t="str">
        <f>VLOOKUP(B1617,A股数据库20240206!$B:$K,2,0)</f>
        <v>周期</v>
      </c>
      <c r="F1617" s="104">
        <f>VLOOKUP(B1617,A股数据库20240206!$B:$K,3,0)</f>
        <v>0</v>
      </c>
      <c r="G1617" s="124">
        <f>VLOOKUP(B1617,A股数据库20240206!$B:$K,4,0)</f>
        <v>0</v>
      </c>
      <c r="H1617" s="124">
        <f>VLOOKUP(B1617,A股数据库20240206!$B:$K,5,0)</f>
        <v>0</v>
      </c>
      <c r="I1617" s="104" t="str">
        <f>VLOOKUP(B1617,A股数据库20240206!$B:$K,6,0)</f>
        <v>稀土永磁</v>
      </c>
      <c r="J1617" s="104">
        <f>VLOOKUP(B1617,A股数据库20240206!$B:$K,7,0)</f>
        <v>0</v>
      </c>
      <c r="K1617" s="104">
        <f>VLOOKUP(B1617,A股数据库20240206!$B:$K,8,0)</f>
        <v>0</v>
      </c>
      <c r="L1617" s="124">
        <f>VLOOKUP(B1617,A股数据库20240206!$B:$K,9,0)</f>
        <v>0</v>
      </c>
      <c r="M1617" s="124">
        <f>VLOOKUP(B1617,A股数据库20240206!$B:$K,10,0)</f>
        <v>0</v>
      </c>
    </row>
    <row r="1618" spans="1:13" ht="18" customHeight="1" x14ac:dyDescent="0.15">
      <c r="A1618" s="120" t="s">
        <v>11939</v>
      </c>
      <c r="B1618" s="121" t="s">
        <v>2144</v>
      </c>
      <c r="C1618" s="122">
        <v>65.83</v>
      </c>
      <c r="D1618" s="123">
        <v>43.55</v>
      </c>
      <c r="E1618" s="104" t="str">
        <f>VLOOKUP(B1618,A股数据库20240206!$B:$K,2,0)</f>
        <v>大科技</v>
      </c>
      <c r="F1618" s="104">
        <f>VLOOKUP(B1618,A股数据库20240206!$B:$K,3,0)</f>
        <v>0</v>
      </c>
      <c r="G1618" s="124">
        <f>VLOOKUP(B1618,A股数据库20240206!$B:$K,4,0)</f>
        <v>0</v>
      </c>
      <c r="H1618" s="124">
        <f>VLOOKUP(B1618,A股数据库20240206!$B:$K,5,0)</f>
        <v>0</v>
      </c>
      <c r="I1618" s="104" t="str">
        <f>VLOOKUP(B1618,A股数据库20240206!$B:$K,6,0)</f>
        <v>计算机</v>
      </c>
      <c r="J1618" s="104">
        <f>VLOOKUP(B1618,A股数据库20240206!$B:$K,7,0)</f>
        <v>0</v>
      </c>
      <c r="K1618" s="104">
        <f>VLOOKUP(B1618,A股数据库20240206!$B:$K,8,0)</f>
        <v>0</v>
      </c>
      <c r="L1618" s="124">
        <f>VLOOKUP(B1618,A股数据库20240206!$B:$K,9,0)</f>
        <v>0</v>
      </c>
      <c r="M1618" s="124">
        <f>VLOOKUP(B1618,A股数据库20240206!$B:$K,10,0)</f>
        <v>0</v>
      </c>
    </row>
    <row r="1619" spans="1:13" ht="18" customHeight="1" x14ac:dyDescent="0.15">
      <c r="A1619" s="120" t="s">
        <v>11940</v>
      </c>
      <c r="B1619" s="121" t="s">
        <v>8988</v>
      </c>
      <c r="C1619" s="122">
        <v>65.78</v>
      </c>
      <c r="D1619" s="123">
        <v>56.48</v>
      </c>
      <c r="E1619" s="104" t="str">
        <f>VLOOKUP(B1619,A股数据库20240206!$B:$K,2,0)</f>
        <v>大消费</v>
      </c>
      <c r="F1619" s="104" t="str">
        <f>VLOOKUP(B1619,A股数据库20240206!$B:$K,3,0)</f>
        <v>社会服务</v>
      </c>
      <c r="G1619" s="124">
        <f>VLOOKUP(B1619,A股数据库20240206!$B:$K,4,0)</f>
        <v>0</v>
      </c>
      <c r="H1619" s="124">
        <f>VLOOKUP(B1619,A股数据库20240206!$B:$K,5,0)</f>
        <v>0</v>
      </c>
      <c r="I1619" s="104" t="str">
        <f>VLOOKUP(B1619,A股数据库20240206!$B:$K,6,0)</f>
        <v>体育产业</v>
      </c>
      <c r="J1619" s="104">
        <f>VLOOKUP(B1619,A股数据库20240206!$B:$K,7,0)</f>
        <v>0</v>
      </c>
      <c r="K1619" s="104">
        <f>VLOOKUP(B1619,A股数据库20240206!$B:$K,8,0)</f>
        <v>0</v>
      </c>
      <c r="L1619" s="124">
        <f>VLOOKUP(B1619,A股数据库20240206!$B:$K,9,0)</f>
        <v>0</v>
      </c>
      <c r="M1619" s="124">
        <f>VLOOKUP(B1619,A股数据库20240206!$B:$K,10,0)</f>
        <v>0</v>
      </c>
    </row>
    <row r="1620" spans="1:13" ht="18" customHeight="1" x14ac:dyDescent="0.15">
      <c r="A1620" s="120" t="s">
        <v>11941</v>
      </c>
      <c r="B1620" s="121" t="s">
        <v>4638</v>
      </c>
      <c r="C1620" s="122">
        <v>65.760000000000005</v>
      </c>
      <c r="D1620" s="123">
        <v>54.18</v>
      </c>
      <c r="E1620" s="104" t="str">
        <f>VLOOKUP(B1620,A股数据库20240206!$B:$K,2,0)</f>
        <v>大科技</v>
      </c>
      <c r="F1620" s="104">
        <f>VLOOKUP(B1620,A股数据库20240206!$B:$K,3,0)</f>
        <v>0</v>
      </c>
      <c r="G1620" s="124">
        <f>VLOOKUP(B1620,A股数据库20240206!$B:$K,4,0)</f>
        <v>0</v>
      </c>
      <c r="H1620" s="124">
        <f>VLOOKUP(B1620,A股数据库20240206!$B:$K,5,0)</f>
        <v>0</v>
      </c>
      <c r="I1620" s="104" t="str">
        <f>VLOOKUP(B1620,A股数据库20240206!$B:$K,6,0)</f>
        <v>电子</v>
      </c>
      <c r="J1620" s="104">
        <f>VLOOKUP(B1620,A股数据库20240206!$B:$K,7,0)</f>
        <v>0</v>
      </c>
      <c r="K1620" s="104">
        <f>VLOOKUP(B1620,A股数据库20240206!$B:$K,8,0)</f>
        <v>0</v>
      </c>
      <c r="L1620" s="124">
        <f>VLOOKUP(B1620,A股数据库20240206!$B:$K,9,0)</f>
        <v>0</v>
      </c>
      <c r="M1620" s="124">
        <f>VLOOKUP(B1620,A股数据库20240206!$B:$K,10,0)</f>
        <v>0</v>
      </c>
    </row>
    <row r="1621" spans="1:13" ht="18" customHeight="1" x14ac:dyDescent="0.15">
      <c r="A1621" s="120" t="s">
        <v>11942</v>
      </c>
      <c r="B1621" s="121" t="s">
        <v>1770</v>
      </c>
      <c r="C1621" s="122">
        <v>65.760000000000005</v>
      </c>
      <c r="D1621" s="123">
        <v>69.92</v>
      </c>
      <c r="E1621" s="104" t="str">
        <f>VLOOKUP(B1621,A股数据库20240206!$B:$K,2,0)</f>
        <v>汽车产业</v>
      </c>
      <c r="F1621" s="104">
        <f>VLOOKUP(B1621,A股数据库20240206!$B:$K,3,0)</f>
        <v>0</v>
      </c>
      <c r="G1621" s="124">
        <f>VLOOKUP(B1621,A股数据库20240206!$B:$K,4,0)</f>
        <v>0</v>
      </c>
      <c r="H1621" s="124">
        <f>VLOOKUP(B1621,A股数据库20240206!$B:$K,5,0)</f>
        <v>0</v>
      </c>
      <c r="I1621" s="104" t="str">
        <f>VLOOKUP(B1621,A股数据库20240206!$B:$K,6,0)</f>
        <v>汽车产业</v>
      </c>
      <c r="J1621" s="104">
        <f>VLOOKUP(B1621,A股数据库20240206!$B:$K,7,0)</f>
        <v>0</v>
      </c>
      <c r="K1621" s="104">
        <f>VLOOKUP(B1621,A股数据库20240206!$B:$K,8,0)</f>
        <v>0</v>
      </c>
      <c r="L1621" s="124">
        <f>VLOOKUP(B1621,A股数据库20240206!$B:$K,9,0)</f>
        <v>0</v>
      </c>
      <c r="M1621" s="124">
        <f>VLOOKUP(B1621,A股数据库20240206!$B:$K,10,0)</f>
        <v>0</v>
      </c>
    </row>
    <row r="1622" spans="1:13" ht="18" customHeight="1" x14ac:dyDescent="0.15">
      <c r="A1622" s="120" t="s">
        <v>11943</v>
      </c>
      <c r="B1622" s="121" t="s">
        <v>7558</v>
      </c>
      <c r="C1622" s="122">
        <v>65.75</v>
      </c>
      <c r="D1622" s="123">
        <v>19.239999999999998</v>
      </c>
      <c r="E1622" s="104" t="str">
        <f>VLOOKUP(B1622,A股数据库20240206!$B:$K,2,0)</f>
        <v>大消费</v>
      </c>
      <c r="F1622" s="104">
        <f>VLOOKUP(B1622,A股数据库20240206!$B:$K,3,0)</f>
        <v>0</v>
      </c>
      <c r="G1622" s="124">
        <f>VLOOKUP(B1622,A股数据库20240206!$B:$K,4,0)</f>
        <v>0</v>
      </c>
      <c r="H1622" s="124">
        <f>VLOOKUP(B1622,A股数据库20240206!$B:$K,5,0)</f>
        <v>0</v>
      </c>
      <c r="I1622" s="104" t="str">
        <f>VLOOKUP(B1622,A股数据库20240206!$B:$K,6,0)</f>
        <v>纺织服饰</v>
      </c>
      <c r="J1622" s="104">
        <f>VLOOKUP(B1622,A股数据库20240206!$B:$K,7,0)</f>
        <v>0</v>
      </c>
      <c r="K1622" s="104">
        <f>VLOOKUP(B1622,A股数据库20240206!$B:$K,8,0)</f>
        <v>0</v>
      </c>
      <c r="L1622" s="124">
        <f>VLOOKUP(B1622,A股数据库20240206!$B:$K,9,0)</f>
        <v>0</v>
      </c>
      <c r="M1622" s="124">
        <f>VLOOKUP(B1622,A股数据库20240206!$B:$K,10,0)</f>
        <v>0</v>
      </c>
    </row>
    <row r="1623" spans="1:13" ht="18" customHeight="1" x14ac:dyDescent="0.15">
      <c r="A1623" s="120" t="s">
        <v>11944</v>
      </c>
      <c r="B1623" s="121" t="s">
        <v>6918</v>
      </c>
      <c r="C1623" s="122">
        <v>65.72</v>
      </c>
      <c r="D1623" s="123">
        <v>63.37</v>
      </c>
      <c r="E1623" s="104" t="str">
        <f>VLOOKUP(B1623,A股数据库20240206!$B:$K,2,0)</f>
        <v>新能源</v>
      </c>
      <c r="F1623" s="104">
        <f>VLOOKUP(B1623,A股数据库20240206!$B:$K,3,0)</f>
        <v>0</v>
      </c>
      <c r="G1623" s="124">
        <f>VLOOKUP(B1623,A股数据库20240206!$B:$K,4,0)</f>
        <v>0</v>
      </c>
      <c r="H1623" s="124">
        <f>VLOOKUP(B1623,A股数据库20240206!$B:$K,5,0)</f>
        <v>0</v>
      </c>
      <c r="I1623" s="104" t="str">
        <f>VLOOKUP(B1623,A股数据库20240206!$B:$K,6,0)</f>
        <v>光伏</v>
      </c>
      <c r="J1623" s="104">
        <f>VLOOKUP(B1623,A股数据库20240206!$B:$K,7,0)</f>
        <v>0</v>
      </c>
      <c r="K1623" s="104">
        <f>VLOOKUP(B1623,A股数据库20240206!$B:$K,8,0)</f>
        <v>0</v>
      </c>
      <c r="L1623" s="124">
        <f>VLOOKUP(B1623,A股数据库20240206!$B:$K,9,0)</f>
        <v>0</v>
      </c>
      <c r="M1623" s="124">
        <f>VLOOKUP(B1623,A股数据库20240206!$B:$K,10,0)</f>
        <v>0</v>
      </c>
    </row>
    <row r="1624" spans="1:13" ht="18" customHeight="1" x14ac:dyDescent="0.15">
      <c r="A1624" s="120" t="s">
        <v>11945</v>
      </c>
      <c r="B1624" s="121" t="s">
        <v>8918</v>
      </c>
      <c r="C1624" s="122">
        <v>65.66</v>
      </c>
      <c r="D1624" s="123">
        <v>59.27</v>
      </c>
      <c r="E1624" s="104" t="str">
        <f>VLOOKUP(B1624,A股数据库20240206!$B:$K,2,0)</f>
        <v>大消费</v>
      </c>
      <c r="F1624" s="104" t="str">
        <f>VLOOKUP(B1624,A股数据库20240206!$B:$K,3,0)</f>
        <v>地产基建</v>
      </c>
      <c r="G1624" s="124">
        <f>VLOOKUP(B1624,A股数据库20240206!$B:$K,4,0)</f>
        <v>0</v>
      </c>
      <c r="H1624" s="124">
        <f>VLOOKUP(B1624,A股数据库20240206!$B:$K,5,0)</f>
        <v>0</v>
      </c>
      <c r="I1624" s="104" t="str">
        <f>VLOOKUP(B1624,A股数据库20240206!$B:$K,6,0)</f>
        <v>基建</v>
      </c>
      <c r="J1624" s="104" t="str">
        <f>VLOOKUP(B1624,A股数据库20240206!$B:$K,7,0)</f>
        <v>家居用品</v>
      </c>
      <c r="K1624" s="104">
        <f>VLOOKUP(B1624,A股数据库20240206!$B:$K,8,0)</f>
        <v>0</v>
      </c>
      <c r="L1624" s="124">
        <f>VLOOKUP(B1624,A股数据库20240206!$B:$K,9,0)</f>
        <v>0</v>
      </c>
      <c r="M1624" s="124">
        <f>VLOOKUP(B1624,A股数据库20240206!$B:$K,10,0)</f>
        <v>0</v>
      </c>
    </row>
    <row r="1625" spans="1:13" ht="18" customHeight="1" x14ac:dyDescent="0.15">
      <c r="A1625" s="120" t="s">
        <v>11946</v>
      </c>
      <c r="B1625" s="121" t="s">
        <v>1970</v>
      </c>
      <c r="C1625" s="122">
        <v>65.64</v>
      </c>
      <c r="D1625" s="123">
        <v>36.86</v>
      </c>
      <c r="E1625" s="104" t="str">
        <f>VLOOKUP(B1625,A股数据库20240206!$B:$K,2,0)</f>
        <v>地产基建</v>
      </c>
      <c r="F1625" s="104" t="str">
        <f>VLOOKUP(B1625,A股数据库20240206!$B:$K,3,0)</f>
        <v>公用事业</v>
      </c>
      <c r="G1625" s="124">
        <f>VLOOKUP(B1625,A股数据库20240206!$B:$K,4,0)</f>
        <v>0</v>
      </c>
      <c r="H1625" s="124">
        <f>VLOOKUP(B1625,A股数据库20240206!$B:$K,5,0)</f>
        <v>0</v>
      </c>
      <c r="I1625" s="104" t="str">
        <f>VLOOKUP(B1625,A股数据库20240206!$B:$K,6,0)</f>
        <v>基建</v>
      </c>
      <c r="J1625" s="104" t="str">
        <f>VLOOKUP(B1625,A股数据库20240206!$B:$K,7,0)</f>
        <v>节能环保</v>
      </c>
      <c r="K1625" s="104">
        <f>VLOOKUP(B1625,A股数据库20240206!$B:$K,8,0)</f>
        <v>0</v>
      </c>
      <c r="L1625" s="124">
        <f>VLOOKUP(B1625,A股数据库20240206!$B:$K,9,0)</f>
        <v>0</v>
      </c>
      <c r="M1625" s="124">
        <f>VLOOKUP(B1625,A股数据库20240206!$B:$K,10,0)</f>
        <v>0</v>
      </c>
    </row>
    <row r="1626" spans="1:13" ht="18" customHeight="1" x14ac:dyDescent="0.15">
      <c r="A1626" s="120" t="s">
        <v>11947</v>
      </c>
      <c r="B1626" s="121" t="s">
        <v>5976</v>
      </c>
      <c r="C1626" s="122">
        <v>65.63</v>
      </c>
      <c r="D1626" s="123">
        <v>53.96</v>
      </c>
      <c r="E1626" s="104" t="str">
        <f>VLOOKUP(B1626,A股数据库20240206!$B:$K,2,0)</f>
        <v>地产基建</v>
      </c>
      <c r="F1626" s="104">
        <f>VLOOKUP(B1626,A股数据库20240206!$B:$K,3,0)</f>
        <v>0</v>
      </c>
      <c r="G1626" s="124">
        <f>VLOOKUP(B1626,A股数据库20240206!$B:$K,4,0)</f>
        <v>0</v>
      </c>
      <c r="H1626" s="124">
        <f>VLOOKUP(B1626,A股数据库20240206!$B:$K,5,0)</f>
        <v>0</v>
      </c>
      <c r="I1626" s="104" t="str">
        <f>VLOOKUP(B1626,A股数据库20240206!$B:$K,6,0)</f>
        <v>基建</v>
      </c>
      <c r="J1626" s="104">
        <f>VLOOKUP(B1626,A股数据库20240206!$B:$K,7,0)</f>
        <v>0</v>
      </c>
      <c r="K1626" s="104">
        <f>VLOOKUP(B1626,A股数据库20240206!$B:$K,8,0)</f>
        <v>0</v>
      </c>
      <c r="L1626" s="124">
        <f>VLOOKUP(B1626,A股数据库20240206!$B:$K,9,0)</f>
        <v>0</v>
      </c>
      <c r="M1626" s="124">
        <f>VLOOKUP(B1626,A股数据库20240206!$B:$K,10,0)</f>
        <v>0</v>
      </c>
    </row>
    <row r="1627" spans="1:13" ht="18" customHeight="1" x14ac:dyDescent="0.15">
      <c r="A1627" s="120" t="s">
        <v>11948</v>
      </c>
      <c r="B1627" s="121" t="s">
        <v>9328</v>
      </c>
      <c r="C1627" s="122">
        <v>65.5</v>
      </c>
      <c r="D1627" s="123">
        <v>86.84</v>
      </c>
      <c r="E1627" s="104" t="str">
        <f>VLOOKUP(B1627,A股数据库20240206!$B:$K,2,0)</f>
        <v>大科技</v>
      </c>
      <c r="F1627" s="104">
        <f>VLOOKUP(B1627,A股数据库20240206!$B:$K,3,0)</f>
        <v>0</v>
      </c>
      <c r="G1627" s="124">
        <f>VLOOKUP(B1627,A股数据库20240206!$B:$K,4,0)</f>
        <v>0</v>
      </c>
      <c r="H1627" s="124">
        <f>VLOOKUP(B1627,A股数据库20240206!$B:$K,5,0)</f>
        <v>0</v>
      </c>
      <c r="I1627" s="104" t="str">
        <f>VLOOKUP(B1627,A股数据库20240206!$B:$K,6,0)</f>
        <v>电子</v>
      </c>
      <c r="J1627" s="104">
        <f>VLOOKUP(B1627,A股数据库20240206!$B:$K,7,0)</f>
        <v>0</v>
      </c>
      <c r="K1627" s="104">
        <f>VLOOKUP(B1627,A股数据库20240206!$B:$K,8,0)</f>
        <v>0</v>
      </c>
      <c r="L1627" s="124">
        <f>VLOOKUP(B1627,A股数据库20240206!$B:$K,9,0)</f>
        <v>0</v>
      </c>
      <c r="M1627" s="124">
        <f>VLOOKUP(B1627,A股数据库20240206!$B:$K,10,0)</f>
        <v>0</v>
      </c>
    </row>
    <row r="1628" spans="1:13" ht="18" customHeight="1" x14ac:dyDescent="0.15">
      <c r="A1628" s="120" t="s">
        <v>11949</v>
      </c>
      <c r="B1628" s="121" t="s">
        <v>2310</v>
      </c>
      <c r="C1628" s="122">
        <v>65.510000000000005</v>
      </c>
      <c r="D1628" s="123">
        <v>54.25</v>
      </c>
      <c r="E1628" s="104" t="str">
        <f>VLOOKUP(B1628,A股数据库20240206!$B:$K,2,0)</f>
        <v>大消费</v>
      </c>
      <c r="F1628" s="104">
        <f>VLOOKUP(B1628,A股数据库20240206!$B:$K,3,0)</f>
        <v>0</v>
      </c>
      <c r="G1628" s="124">
        <f>VLOOKUP(B1628,A股数据库20240206!$B:$K,4,0)</f>
        <v>0</v>
      </c>
      <c r="H1628" s="124">
        <f>VLOOKUP(B1628,A股数据库20240206!$B:$K,5,0)</f>
        <v>0</v>
      </c>
      <c r="I1628" s="104" t="str">
        <f>VLOOKUP(B1628,A股数据库20240206!$B:$K,6,0)</f>
        <v>纺织服饰</v>
      </c>
      <c r="J1628" s="104" t="str">
        <f>VLOOKUP(B1628,A股数据库20240206!$B:$K,7,0)</f>
        <v>美容护理</v>
      </c>
      <c r="K1628" s="104">
        <f>VLOOKUP(B1628,A股数据库20240206!$B:$K,8,0)</f>
        <v>0</v>
      </c>
      <c r="L1628" s="124">
        <f>VLOOKUP(B1628,A股数据库20240206!$B:$K,9,0)</f>
        <v>0</v>
      </c>
      <c r="M1628" s="124">
        <f>VLOOKUP(B1628,A股数据库20240206!$B:$K,10,0)</f>
        <v>0</v>
      </c>
    </row>
    <row r="1629" spans="1:13" ht="18" customHeight="1" x14ac:dyDescent="0.15">
      <c r="A1629" s="120" t="s">
        <v>11950</v>
      </c>
      <c r="B1629" s="121" t="s">
        <v>4410</v>
      </c>
      <c r="C1629" s="122">
        <v>65.5</v>
      </c>
      <c r="D1629" s="123">
        <v>72.86</v>
      </c>
      <c r="E1629" s="104" t="str">
        <f>VLOOKUP(B1629,A股数据库20240206!$B:$K,2,0)</f>
        <v>医药生物</v>
      </c>
      <c r="F1629" s="104">
        <f>VLOOKUP(B1629,A股数据库20240206!$B:$K,3,0)</f>
        <v>0</v>
      </c>
      <c r="G1629" s="124">
        <f>VLOOKUP(B1629,A股数据库20240206!$B:$K,4,0)</f>
        <v>0</v>
      </c>
      <c r="H1629" s="124">
        <f>VLOOKUP(B1629,A股数据库20240206!$B:$K,5,0)</f>
        <v>0</v>
      </c>
      <c r="I1629" s="104" t="str">
        <f>VLOOKUP(B1629,A股数据库20240206!$B:$K,6,0)</f>
        <v>医药生物</v>
      </c>
      <c r="J1629" s="104">
        <f>VLOOKUP(B1629,A股数据库20240206!$B:$K,7,0)</f>
        <v>0</v>
      </c>
      <c r="K1629" s="104">
        <f>VLOOKUP(B1629,A股数据库20240206!$B:$K,8,0)</f>
        <v>0</v>
      </c>
      <c r="L1629" s="124">
        <f>VLOOKUP(B1629,A股数据库20240206!$B:$K,9,0)</f>
        <v>0</v>
      </c>
      <c r="M1629" s="124">
        <f>VLOOKUP(B1629,A股数据库20240206!$B:$K,10,0)</f>
        <v>0</v>
      </c>
    </row>
    <row r="1630" spans="1:13" ht="18" customHeight="1" x14ac:dyDescent="0.15">
      <c r="A1630" s="120" t="s">
        <v>11951</v>
      </c>
      <c r="B1630" s="121" t="s">
        <v>2292</v>
      </c>
      <c r="C1630" s="122">
        <v>65.48</v>
      </c>
      <c r="D1630" s="123">
        <v>66.47</v>
      </c>
      <c r="E1630" s="104" t="str">
        <f>VLOOKUP(B1630,A股数据库20240206!$B:$K,2,0)</f>
        <v>大科技</v>
      </c>
      <c r="F1630" s="104">
        <f>VLOOKUP(B1630,A股数据库20240206!$B:$K,3,0)</f>
        <v>0</v>
      </c>
      <c r="G1630" s="124">
        <f>VLOOKUP(B1630,A股数据库20240206!$B:$K,4,0)</f>
        <v>0</v>
      </c>
      <c r="H1630" s="124">
        <f>VLOOKUP(B1630,A股数据库20240206!$B:$K,5,0)</f>
        <v>0</v>
      </c>
      <c r="I1630" s="104" t="str">
        <f>VLOOKUP(B1630,A股数据库20240206!$B:$K,6,0)</f>
        <v>传媒</v>
      </c>
      <c r="J1630" s="104">
        <f>VLOOKUP(B1630,A股数据库20240206!$B:$K,7,0)</f>
        <v>0</v>
      </c>
      <c r="K1630" s="104">
        <f>VLOOKUP(B1630,A股数据库20240206!$B:$K,8,0)</f>
        <v>0</v>
      </c>
      <c r="L1630" s="124">
        <f>VLOOKUP(B1630,A股数据库20240206!$B:$K,9,0)</f>
        <v>0</v>
      </c>
      <c r="M1630" s="124">
        <f>VLOOKUP(B1630,A股数据库20240206!$B:$K,10,0)</f>
        <v>0</v>
      </c>
    </row>
    <row r="1631" spans="1:13" ht="18" customHeight="1" x14ac:dyDescent="0.15">
      <c r="A1631" s="120" t="s">
        <v>11952</v>
      </c>
      <c r="B1631" s="121" t="s">
        <v>3306</v>
      </c>
      <c r="C1631" s="122">
        <v>65.47</v>
      </c>
      <c r="D1631" s="123">
        <v>70.260000000000005</v>
      </c>
      <c r="E1631" s="104" t="str">
        <f>VLOOKUP(B1631,A股数据库20240206!$B:$K,2,0)</f>
        <v>周期</v>
      </c>
      <c r="F1631" s="104" t="str">
        <f>VLOOKUP(B1631,A股数据库20240206!$B:$K,3,0)</f>
        <v>医药生物</v>
      </c>
      <c r="G1631" s="124">
        <f>VLOOKUP(B1631,A股数据库20240206!$B:$K,4,0)</f>
        <v>0</v>
      </c>
      <c r="H1631" s="124">
        <f>VLOOKUP(B1631,A股数据库20240206!$B:$K,5,0)</f>
        <v>0</v>
      </c>
      <c r="I1631" s="104" t="str">
        <f>VLOOKUP(B1631,A股数据库20240206!$B:$K,6,0)</f>
        <v>化工</v>
      </c>
      <c r="J1631" s="104" t="str">
        <f>VLOOKUP(B1631,A股数据库20240206!$B:$K,7,0)</f>
        <v>医药生物</v>
      </c>
      <c r="K1631" s="104">
        <f>VLOOKUP(B1631,A股数据库20240206!$B:$K,8,0)</f>
        <v>0</v>
      </c>
      <c r="L1631" s="124">
        <f>VLOOKUP(B1631,A股数据库20240206!$B:$K,9,0)</f>
        <v>0</v>
      </c>
      <c r="M1631" s="124">
        <f>VLOOKUP(B1631,A股数据库20240206!$B:$K,10,0)</f>
        <v>0</v>
      </c>
    </row>
    <row r="1632" spans="1:13" ht="18" customHeight="1" x14ac:dyDescent="0.15">
      <c r="A1632" s="120" t="s">
        <v>11953</v>
      </c>
      <c r="B1632" s="121" t="s">
        <v>7946</v>
      </c>
      <c r="C1632" s="122">
        <v>65.44</v>
      </c>
      <c r="D1632" s="123">
        <v>51.09</v>
      </c>
      <c r="E1632" s="104" t="str">
        <f>VLOOKUP(B1632,A股数据库20240206!$B:$K,2,0)</f>
        <v>大消费</v>
      </c>
      <c r="F1632" s="104">
        <f>VLOOKUP(B1632,A股数据库20240206!$B:$K,3,0)</f>
        <v>0</v>
      </c>
      <c r="G1632" s="124">
        <f>VLOOKUP(B1632,A股数据库20240206!$B:$K,4,0)</f>
        <v>0</v>
      </c>
      <c r="H1632" s="124">
        <f>VLOOKUP(B1632,A股数据库20240206!$B:$K,5,0)</f>
        <v>0</v>
      </c>
      <c r="I1632" s="104" t="str">
        <f>VLOOKUP(B1632,A股数据库20240206!$B:$K,6,0)</f>
        <v>商贸零售</v>
      </c>
      <c r="J1632" s="104">
        <f>VLOOKUP(B1632,A股数据库20240206!$B:$K,7,0)</f>
        <v>0</v>
      </c>
      <c r="K1632" s="104">
        <f>VLOOKUP(B1632,A股数据库20240206!$B:$K,8,0)</f>
        <v>0</v>
      </c>
      <c r="L1632" s="124">
        <f>VLOOKUP(B1632,A股数据库20240206!$B:$K,9,0)</f>
        <v>0</v>
      </c>
      <c r="M1632" s="124">
        <f>VLOOKUP(B1632,A股数据库20240206!$B:$K,10,0)</f>
        <v>0</v>
      </c>
    </row>
    <row r="1633" spans="1:13" ht="18" customHeight="1" x14ac:dyDescent="0.15">
      <c r="A1633" s="120" t="s">
        <v>11954</v>
      </c>
      <c r="B1633" s="121" t="s">
        <v>5370</v>
      </c>
      <c r="C1633" s="122">
        <v>65.430000000000007</v>
      </c>
      <c r="D1633" s="123">
        <v>70.53</v>
      </c>
      <c r="E1633" s="104" t="str">
        <f>VLOOKUP(B1633,A股数据库20240206!$B:$K,2,0)</f>
        <v>医药生物</v>
      </c>
      <c r="F1633" s="104">
        <f>VLOOKUP(B1633,A股数据库20240206!$B:$K,3,0)</f>
        <v>0</v>
      </c>
      <c r="G1633" s="124">
        <f>VLOOKUP(B1633,A股数据库20240206!$B:$K,4,0)</f>
        <v>0</v>
      </c>
      <c r="H1633" s="124">
        <f>VLOOKUP(B1633,A股数据库20240206!$B:$K,5,0)</f>
        <v>0</v>
      </c>
      <c r="I1633" s="104" t="str">
        <f>VLOOKUP(B1633,A股数据库20240206!$B:$K,6,0)</f>
        <v>医药生物</v>
      </c>
      <c r="J1633" s="104">
        <f>VLOOKUP(B1633,A股数据库20240206!$B:$K,7,0)</f>
        <v>0</v>
      </c>
      <c r="K1633" s="104">
        <f>VLOOKUP(B1633,A股数据库20240206!$B:$K,8,0)</f>
        <v>0</v>
      </c>
      <c r="L1633" s="124">
        <f>VLOOKUP(B1633,A股数据库20240206!$B:$K,9,0)</f>
        <v>0</v>
      </c>
      <c r="M1633" s="124">
        <f>VLOOKUP(B1633,A股数据库20240206!$B:$K,10,0)</f>
        <v>0</v>
      </c>
    </row>
    <row r="1634" spans="1:13" ht="18" hidden="1" customHeight="1" x14ac:dyDescent="0.15">
      <c r="A1634" s="120" t="s">
        <v>11955</v>
      </c>
      <c r="B1634" s="121" t="s">
        <v>11956</v>
      </c>
      <c r="C1634" s="122">
        <v>65.41</v>
      </c>
      <c r="D1634" s="123">
        <v>48.56</v>
      </c>
      <c r="E1634" s="104" t="e">
        <f>VLOOKUP(B1634,A股数据库20240206!$B:$K,2,0)</f>
        <v>#N/A</v>
      </c>
      <c r="F1634" s="104" t="e">
        <f>VLOOKUP(B1634,A股数据库20240206!$B:$K,3,0)</f>
        <v>#N/A</v>
      </c>
      <c r="G1634" s="124" t="e">
        <f>VLOOKUP(B1634,A股数据库20240206!$B:$K,4,0)</f>
        <v>#N/A</v>
      </c>
      <c r="H1634" s="124" t="e">
        <f>VLOOKUP(B1634,A股数据库20240206!$B:$K,5,0)</f>
        <v>#N/A</v>
      </c>
      <c r="I1634" s="104" t="e">
        <f>VLOOKUP(B1634,A股数据库20240206!$B:$K,6,0)</f>
        <v>#N/A</v>
      </c>
      <c r="J1634" s="104" t="e">
        <f>VLOOKUP(B1634,A股数据库20240206!$B:$K,7,0)</f>
        <v>#N/A</v>
      </c>
      <c r="K1634" s="104" t="e">
        <f>VLOOKUP(B1634,A股数据库20240206!$B:$K,8,0)</f>
        <v>#N/A</v>
      </c>
      <c r="L1634" s="124" t="e">
        <f>VLOOKUP(B1634,A股数据库20240206!$B:$K,9,0)</f>
        <v>#N/A</v>
      </c>
      <c r="M1634" s="124" t="e">
        <f>VLOOKUP(B1634,A股数据库20240206!$B:$K,10,0)</f>
        <v>#N/A</v>
      </c>
    </row>
    <row r="1635" spans="1:13" ht="18" customHeight="1" x14ac:dyDescent="0.15">
      <c r="A1635" s="120" t="s">
        <v>11957</v>
      </c>
      <c r="B1635" s="121" t="s">
        <v>2140</v>
      </c>
      <c r="C1635" s="122">
        <v>65.400000000000006</v>
      </c>
      <c r="D1635" s="123">
        <v>70.599999999999994</v>
      </c>
      <c r="E1635" s="104" t="str">
        <f>VLOOKUP(B1635,A股数据库20240206!$B:$K,2,0)</f>
        <v>高端制造</v>
      </c>
      <c r="F1635" s="104">
        <f>VLOOKUP(B1635,A股数据库20240206!$B:$K,3,0)</f>
        <v>0</v>
      </c>
      <c r="G1635" s="124" t="str">
        <f>VLOOKUP(B1635,A股数据库20240206!$B:$K,4,0)</f>
        <v>地产基建</v>
      </c>
      <c r="H1635" s="124">
        <f>VLOOKUP(B1635,A股数据库20240206!$B:$K,5,0)</f>
        <v>0</v>
      </c>
      <c r="I1635" s="104" t="str">
        <f>VLOOKUP(B1635,A股数据库20240206!$B:$K,6,0)</f>
        <v>机械</v>
      </c>
      <c r="J1635" s="104">
        <f>VLOOKUP(B1635,A股数据库20240206!$B:$K,7,0)</f>
        <v>0</v>
      </c>
      <c r="K1635" s="104">
        <f>VLOOKUP(B1635,A股数据库20240206!$B:$K,8,0)</f>
        <v>0</v>
      </c>
      <c r="L1635" s="124" t="str">
        <f>VLOOKUP(B1635,A股数据库20240206!$B:$K,9,0)</f>
        <v>基建</v>
      </c>
      <c r="M1635" s="124">
        <f>VLOOKUP(B1635,A股数据库20240206!$B:$K,10,0)</f>
        <v>0</v>
      </c>
    </row>
    <row r="1636" spans="1:13" ht="18" customHeight="1" x14ac:dyDescent="0.15">
      <c r="A1636" s="120" t="s">
        <v>11958</v>
      </c>
      <c r="B1636" s="121" t="s">
        <v>6786</v>
      </c>
      <c r="C1636" s="122">
        <v>65.33</v>
      </c>
      <c r="D1636" s="123">
        <v>41.48</v>
      </c>
      <c r="E1636" s="104" t="str">
        <f>VLOOKUP(B1636,A股数据库20240206!$B:$K,2,0)</f>
        <v>汽车产业</v>
      </c>
      <c r="F1636" s="104">
        <f>VLOOKUP(B1636,A股数据库20240206!$B:$K,3,0)</f>
        <v>0</v>
      </c>
      <c r="G1636" s="124">
        <f>VLOOKUP(B1636,A股数据库20240206!$B:$K,4,0)</f>
        <v>0</v>
      </c>
      <c r="H1636" s="124">
        <f>VLOOKUP(B1636,A股数据库20240206!$B:$K,5,0)</f>
        <v>0</v>
      </c>
      <c r="I1636" s="104" t="str">
        <f>VLOOKUP(B1636,A股数据库20240206!$B:$K,6,0)</f>
        <v>汽车产业</v>
      </c>
      <c r="J1636" s="104">
        <f>VLOOKUP(B1636,A股数据库20240206!$B:$K,7,0)</f>
        <v>0</v>
      </c>
      <c r="K1636" s="104">
        <f>VLOOKUP(B1636,A股数据库20240206!$B:$K,8,0)</f>
        <v>0</v>
      </c>
      <c r="L1636" s="124">
        <f>VLOOKUP(B1636,A股数据库20240206!$B:$K,9,0)</f>
        <v>0</v>
      </c>
      <c r="M1636" s="124">
        <f>VLOOKUP(B1636,A股数据库20240206!$B:$K,10,0)</f>
        <v>0</v>
      </c>
    </row>
    <row r="1637" spans="1:13" ht="18" customHeight="1" x14ac:dyDescent="0.15">
      <c r="A1637" s="120" t="s">
        <v>11959</v>
      </c>
      <c r="B1637" s="121" t="s">
        <v>142</v>
      </c>
      <c r="C1637" s="122">
        <v>65.319999999999993</v>
      </c>
      <c r="D1637" s="123">
        <v>55.55</v>
      </c>
      <c r="E1637" s="104" t="str">
        <f>VLOOKUP(B1637,A股数据库20240206!$B:$K,2,0)</f>
        <v>汽车产业</v>
      </c>
      <c r="F1637" s="104">
        <f>VLOOKUP(B1637,A股数据库20240206!$B:$K,3,0)</f>
        <v>0</v>
      </c>
      <c r="G1637" s="124">
        <f>VLOOKUP(B1637,A股数据库20240206!$B:$K,4,0)</f>
        <v>0</v>
      </c>
      <c r="H1637" s="124">
        <f>VLOOKUP(B1637,A股数据库20240206!$B:$K,5,0)</f>
        <v>0</v>
      </c>
      <c r="I1637" s="104" t="str">
        <f>VLOOKUP(B1637,A股数据库20240206!$B:$K,6,0)</f>
        <v>汽车产业</v>
      </c>
      <c r="J1637" s="104">
        <f>VLOOKUP(B1637,A股数据库20240206!$B:$K,7,0)</f>
        <v>0</v>
      </c>
      <c r="K1637" s="104">
        <f>VLOOKUP(B1637,A股数据库20240206!$B:$K,8,0)</f>
        <v>0</v>
      </c>
      <c r="L1637" s="124">
        <f>VLOOKUP(B1637,A股数据库20240206!$B:$K,9,0)</f>
        <v>0</v>
      </c>
      <c r="M1637" s="124">
        <f>VLOOKUP(B1637,A股数据库20240206!$B:$K,10,0)</f>
        <v>0</v>
      </c>
    </row>
    <row r="1638" spans="1:13" ht="18" customHeight="1" x14ac:dyDescent="0.15">
      <c r="A1638" s="120" t="s">
        <v>11960</v>
      </c>
      <c r="B1638" s="121" t="s">
        <v>2018</v>
      </c>
      <c r="C1638" s="122">
        <v>65.31</v>
      </c>
      <c r="D1638" s="123">
        <v>64.209999999999994</v>
      </c>
      <c r="E1638" s="104" t="str">
        <f>VLOOKUP(B1638,A股数据库20240206!$B:$K,2,0)</f>
        <v>地产基建</v>
      </c>
      <c r="F1638" s="104">
        <f>VLOOKUP(B1638,A股数据库20240206!$B:$K,3,0)</f>
        <v>0</v>
      </c>
      <c r="G1638" s="124">
        <f>VLOOKUP(B1638,A股数据库20240206!$B:$K,4,0)</f>
        <v>0</v>
      </c>
      <c r="H1638" s="124">
        <f>VLOOKUP(B1638,A股数据库20240206!$B:$K,5,0)</f>
        <v>0</v>
      </c>
      <c r="I1638" s="104" t="str">
        <f>VLOOKUP(B1638,A股数据库20240206!$B:$K,6,0)</f>
        <v>基建</v>
      </c>
      <c r="J1638" s="104">
        <f>VLOOKUP(B1638,A股数据库20240206!$B:$K,7,0)</f>
        <v>0</v>
      </c>
      <c r="K1638" s="104">
        <f>VLOOKUP(B1638,A股数据库20240206!$B:$K,8,0)</f>
        <v>0</v>
      </c>
      <c r="L1638" s="124">
        <f>VLOOKUP(B1638,A股数据库20240206!$B:$K,9,0)</f>
        <v>0</v>
      </c>
      <c r="M1638" s="124">
        <f>VLOOKUP(B1638,A股数据库20240206!$B:$K,10,0)</f>
        <v>0</v>
      </c>
    </row>
    <row r="1639" spans="1:13" ht="18" customHeight="1" x14ac:dyDescent="0.15">
      <c r="A1639" s="120" t="s">
        <v>11961</v>
      </c>
      <c r="B1639" s="121" t="s">
        <v>592</v>
      </c>
      <c r="C1639" s="122">
        <v>65.3</v>
      </c>
      <c r="D1639" s="123">
        <v>57.85</v>
      </c>
      <c r="E1639" s="104" t="str">
        <f>VLOOKUP(B1639,A股数据库20240206!$B:$K,2,0)</f>
        <v>公用事业</v>
      </c>
      <c r="F1639" s="104" t="str">
        <f>VLOOKUP(B1639,A股数据库20240206!$B:$K,3,0)</f>
        <v>地产基建</v>
      </c>
      <c r="G1639" s="124">
        <f>VLOOKUP(B1639,A股数据库20240206!$B:$K,4,0)</f>
        <v>0</v>
      </c>
      <c r="H1639" s="124">
        <f>VLOOKUP(B1639,A股数据库20240206!$B:$K,5,0)</f>
        <v>0</v>
      </c>
      <c r="I1639" s="104" t="str">
        <f>VLOOKUP(B1639,A股数据库20240206!$B:$K,6,0)</f>
        <v>电力</v>
      </c>
      <c r="J1639" s="104" t="str">
        <f>VLOOKUP(B1639,A股数据库20240206!$B:$K,7,0)</f>
        <v>基建</v>
      </c>
      <c r="K1639" s="104">
        <f>VLOOKUP(B1639,A股数据库20240206!$B:$K,8,0)</f>
        <v>0</v>
      </c>
      <c r="L1639" s="124">
        <f>VLOOKUP(B1639,A股数据库20240206!$B:$K,9,0)</f>
        <v>0</v>
      </c>
      <c r="M1639" s="124">
        <f>VLOOKUP(B1639,A股数据库20240206!$B:$K,10,0)</f>
        <v>0</v>
      </c>
    </row>
    <row r="1640" spans="1:13" ht="18" customHeight="1" x14ac:dyDescent="0.15">
      <c r="A1640" s="120" t="s">
        <v>11962</v>
      </c>
      <c r="B1640" s="121" t="s">
        <v>10001</v>
      </c>
      <c r="C1640" s="122">
        <v>65.239999999999995</v>
      </c>
      <c r="D1640" s="123">
        <v>67.89</v>
      </c>
      <c r="E1640" s="104" t="str">
        <f>VLOOKUP(B1640,A股数据库20240206!$B:$K,2,0)</f>
        <v>大科技</v>
      </c>
      <c r="F1640" s="104">
        <f>VLOOKUP(B1640,A股数据库20240206!$B:$K,3,0)</f>
        <v>0</v>
      </c>
      <c r="G1640" s="124">
        <f>VLOOKUP(B1640,A股数据库20240206!$B:$K,4,0)</f>
        <v>0</v>
      </c>
      <c r="H1640" s="124">
        <f>VLOOKUP(B1640,A股数据库20240206!$B:$K,5,0)</f>
        <v>0</v>
      </c>
      <c r="I1640" s="104" t="str">
        <f>VLOOKUP(B1640,A股数据库20240206!$B:$K,6,0)</f>
        <v>电子</v>
      </c>
      <c r="J1640" s="104">
        <f>VLOOKUP(B1640,A股数据库20240206!$B:$K,7,0)</f>
        <v>0</v>
      </c>
      <c r="K1640" s="104">
        <f>VLOOKUP(B1640,A股数据库20240206!$B:$K,8,0)</f>
        <v>0</v>
      </c>
      <c r="L1640" s="124">
        <f>VLOOKUP(B1640,A股数据库20240206!$B:$K,9,0)</f>
        <v>0</v>
      </c>
      <c r="M1640" s="124">
        <f>VLOOKUP(B1640,A股数据库20240206!$B:$K,10,0)</f>
        <v>0</v>
      </c>
    </row>
    <row r="1641" spans="1:13" ht="18" customHeight="1" x14ac:dyDescent="0.15">
      <c r="A1641" s="120" t="s">
        <v>11963</v>
      </c>
      <c r="B1641" s="121" t="s">
        <v>1152</v>
      </c>
      <c r="C1641" s="122">
        <v>65.19</v>
      </c>
      <c r="D1641" s="123">
        <v>65.77</v>
      </c>
      <c r="E1641" s="104" t="str">
        <f>VLOOKUP(B1641,A股数据库20240206!$B:$K,2,0)</f>
        <v>高端制造</v>
      </c>
      <c r="F1641" s="104">
        <f>VLOOKUP(B1641,A股数据库20240206!$B:$K,3,0)</f>
        <v>0</v>
      </c>
      <c r="G1641" s="124">
        <f>VLOOKUP(B1641,A股数据库20240206!$B:$K,4,0)</f>
        <v>0</v>
      </c>
      <c r="H1641" s="124">
        <f>VLOOKUP(B1641,A股数据库20240206!$B:$K,5,0)</f>
        <v>0</v>
      </c>
      <c r="I1641" s="104" t="str">
        <f>VLOOKUP(B1641,A股数据库20240206!$B:$K,6,0)</f>
        <v>人形机器人</v>
      </c>
      <c r="J1641" s="104" t="str">
        <f>VLOOKUP(B1641,A股数据库20240206!$B:$K,7,0)</f>
        <v>光伏</v>
      </c>
      <c r="K1641" s="104">
        <f>VLOOKUP(B1641,A股数据库20240206!$B:$K,8,0)</f>
        <v>0</v>
      </c>
      <c r="L1641" s="124">
        <f>VLOOKUP(B1641,A股数据库20240206!$B:$K,9,0)</f>
        <v>0</v>
      </c>
      <c r="M1641" s="124">
        <f>VLOOKUP(B1641,A股数据库20240206!$B:$K,10,0)</f>
        <v>0</v>
      </c>
    </row>
    <row r="1642" spans="1:13" ht="18" customHeight="1" x14ac:dyDescent="0.15">
      <c r="A1642" s="120" t="s">
        <v>11964</v>
      </c>
      <c r="B1642" s="121" t="s">
        <v>9515</v>
      </c>
      <c r="C1642" s="122">
        <v>65.13</v>
      </c>
      <c r="D1642" s="123">
        <v>64.900000000000006</v>
      </c>
      <c r="E1642" s="104" t="str">
        <f>VLOOKUP(B1642,A股数据库20240206!$B:$K,2,0)</f>
        <v>大科技</v>
      </c>
      <c r="F1642" s="104">
        <f>VLOOKUP(B1642,A股数据库20240206!$B:$K,3,0)</f>
        <v>0</v>
      </c>
      <c r="G1642" s="124">
        <f>VLOOKUP(B1642,A股数据库20240206!$B:$K,4,0)</f>
        <v>0</v>
      </c>
      <c r="H1642" s="124">
        <f>VLOOKUP(B1642,A股数据库20240206!$B:$K,5,0)</f>
        <v>0</v>
      </c>
      <c r="I1642" s="104" t="str">
        <f>VLOOKUP(B1642,A股数据库20240206!$B:$K,6,0)</f>
        <v>通信</v>
      </c>
      <c r="J1642" s="104">
        <f>VLOOKUP(B1642,A股数据库20240206!$B:$K,7,0)</f>
        <v>0</v>
      </c>
      <c r="K1642" s="104">
        <f>VLOOKUP(B1642,A股数据库20240206!$B:$K,8,0)</f>
        <v>0</v>
      </c>
      <c r="L1642" s="124">
        <f>VLOOKUP(B1642,A股数据库20240206!$B:$K,9,0)</f>
        <v>0</v>
      </c>
      <c r="M1642" s="124">
        <f>VLOOKUP(B1642,A股数据库20240206!$B:$K,10,0)</f>
        <v>0</v>
      </c>
    </row>
    <row r="1643" spans="1:13" ht="18" customHeight="1" x14ac:dyDescent="0.15">
      <c r="A1643" s="120" t="s">
        <v>11965</v>
      </c>
      <c r="B1643" s="121" t="s">
        <v>5176</v>
      </c>
      <c r="C1643" s="122">
        <v>65.08</v>
      </c>
      <c r="D1643" s="123">
        <v>29.05</v>
      </c>
      <c r="E1643" s="104" t="str">
        <f>VLOOKUP(B1643,A股数据库20240206!$B:$K,2,0)</f>
        <v>地产基建</v>
      </c>
      <c r="F1643" s="104" t="str">
        <f>VLOOKUP(B1643,A股数据库20240206!$B:$K,3,0)</f>
        <v>汽车产业</v>
      </c>
      <c r="G1643" s="124">
        <f>VLOOKUP(B1643,A股数据库20240206!$B:$K,4,0)</f>
        <v>0</v>
      </c>
      <c r="H1643" s="124">
        <f>VLOOKUP(B1643,A股数据库20240206!$B:$K,5,0)</f>
        <v>0</v>
      </c>
      <c r="I1643" s="104" t="str">
        <f>VLOOKUP(B1643,A股数据库20240206!$B:$K,6,0)</f>
        <v>基建</v>
      </c>
      <c r="J1643" s="104" t="str">
        <f>VLOOKUP(B1643,A股数据库20240206!$B:$K,7,0)</f>
        <v>汽车产业</v>
      </c>
      <c r="K1643" s="104">
        <f>VLOOKUP(B1643,A股数据库20240206!$B:$K,8,0)</f>
        <v>0</v>
      </c>
      <c r="L1643" s="124">
        <f>VLOOKUP(B1643,A股数据库20240206!$B:$K,9,0)</f>
        <v>0</v>
      </c>
      <c r="M1643" s="124">
        <f>VLOOKUP(B1643,A股数据库20240206!$B:$K,10,0)</f>
        <v>0</v>
      </c>
    </row>
    <row r="1644" spans="1:13" ht="18" customHeight="1" x14ac:dyDescent="0.15">
      <c r="A1644" s="120" t="s">
        <v>11966</v>
      </c>
      <c r="B1644" s="121" t="s">
        <v>3920</v>
      </c>
      <c r="C1644" s="122">
        <v>65.069999999999993</v>
      </c>
      <c r="D1644" s="123">
        <v>72.2</v>
      </c>
      <c r="E1644" s="104" t="str">
        <f>VLOOKUP(B1644,A股数据库20240206!$B:$K,2,0)</f>
        <v>新能源</v>
      </c>
      <c r="F1644" s="104">
        <f>VLOOKUP(B1644,A股数据库20240206!$B:$K,3,0)</f>
        <v>0</v>
      </c>
      <c r="G1644" s="124" t="str">
        <f>VLOOKUP(B1644,A股数据库20240206!$B:$K,4,0)</f>
        <v>公用事业</v>
      </c>
      <c r="H1644" s="124">
        <f>VLOOKUP(B1644,A股数据库20240206!$B:$K,5,0)</f>
        <v>0</v>
      </c>
      <c r="I1644" s="104" t="str">
        <f>VLOOKUP(B1644,A股数据库20240206!$B:$K,6,0)</f>
        <v>氢能源</v>
      </c>
      <c r="J1644" s="104">
        <f>VLOOKUP(B1644,A股数据库20240206!$B:$K,7,0)</f>
        <v>0</v>
      </c>
      <c r="K1644" s="104">
        <f>VLOOKUP(B1644,A股数据库20240206!$B:$K,8,0)</f>
        <v>0</v>
      </c>
      <c r="L1644" s="124" t="str">
        <f>VLOOKUP(B1644,A股数据库20240206!$B:$K,9,0)</f>
        <v>油气</v>
      </c>
      <c r="M1644" s="124">
        <f>VLOOKUP(B1644,A股数据库20240206!$B:$K,10,0)</f>
        <v>0</v>
      </c>
    </row>
    <row r="1645" spans="1:13" ht="18" customHeight="1" x14ac:dyDescent="0.15">
      <c r="A1645" s="120" t="s">
        <v>11967</v>
      </c>
      <c r="B1645" s="121" t="s">
        <v>7874</v>
      </c>
      <c r="C1645" s="122">
        <v>65.069999999999993</v>
      </c>
      <c r="D1645" s="123">
        <v>79.36</v>
      </c>
      <c r="E1645" s="104" t="str">
        <f>VLOOKUP(B1645,A股数据库20240206!$B:$K,2,0)</f>
        <v>大消费</v>
      </c>
      <c r="F1645" s="104">
        <f>VLOOKUP(B1645,A股数据库20240206!$B:$K,3,0)</f>
        <v>0</v>
      </c>
      <c r="G1645" s="124">
        <f>VLOOKUP(B1645,A股数据库20240206!$B:$K,4,0)</f>
        <v>0</v>
      </c>
      <c r="H1645" s="124">
        <f>VLOOKUP(B1645,A股数据库20240206!$B:$K,5,0)</f>
        <v>0</v>
      </c>
      <c r="I1645" s="104" t="str">
        <f>VLOOKUP(B1645,A股数据库20240206!$B:$K,6,0)</f>
        <v>食品饮料</v>
      </c>
      <c r="J1645" s="104">
        <f>VLOOKUP(B1645,A股数据库20240206!$B:$K,7,0)</f>
        <v>0</v>
      </c>
      <c r="K1645" s="104">
        <f>VLOOKUP(B1645,A股数据库20240206!$B:$K,8,0)</f>
        <v>0</v>
      </c>
      <c r="L1645" s="124">
        <f>VLOOKUP(B1645,A股数据库20240206!$B:$K,9,0)</f>
        <v>0</v>
      </c>
      <c r="M1645" s="124">
        <f>VLOOKUP(B1645,A股数据库20240206!$B:$K,10,0)</f>
        <v>0</v>
      </c>
    </row>
    <row r="1646" spans="1:13" ht="18" customHeight="1" x14ac:dyDescent="0.15">
      <c r="A1646" s="120" t="s">
        <v>11968</v>
      </c>
      <c r="B1646" s="121" t="s">
        <v>2468</v>
      </c>
      <c r="C1646" s="122">
        <v>65.040000000000006</v>
      </c>
      <c r="D1646" s="123">
        <v>70.19</v>
      </c>
      <c r="E1646" s="104" t="str">
        <f>VLOOKUP(B1646,A股数据库20240206!$B:$K,2,0)</f>
        <v>大消费</v>
      </c>
      <c r="F1646" s="104">
        <f>VLOOKUP(B1646,A股数据库20240206!$B:$K,3,0)</f>
        <v>0</v>
      </c>
      <c r="G1646" s="124">
        <f>VLOOKUP(B1646,A股数据库20240206!$B:$K,4,0)</f>
        <v>0</v>
      </c>
      <c r="H1646" s="124">
        <f>VLOOKUP(B1646,A股数据库20240206!$B:$K,5,0)</f>
        <v>0</v>
      </c>
      <c r="I1646" s="104" t="str">
        <f>VLOOKUP(B1646,A股数据库20240206!$B:$K,6,0)</f>
        <v>食品饮料</v>
      </c>
      <c r="J1646" s="104">
        <f>VLOOKUP(B1646,A股数据库20240206!$B:$K,7,0)</f>
        <v>0</v>
      </c>
      <c r="K1646" s="104">
        <f>VLOOKUP(B1646,A股数据库20240206!$B:$K,8,0)</f>
        <v>0</v>
      </c>
      <c r="L1646" s="124">
        <f>VLOOKUP(B1646,A股数据库20240206!$B:$K,9,0)</f>
        <v>0</v>
      </c>
      <c r="M1646" s="124">
        <f>VLOOKUP(B1646,A股数据库20240206!$B:$K,10,0)</f>
        <v>0</v>
      </c>
    </row>
    <row r="1647" spans="1:13" ht="18" customHeight="1" x14ac:dyDescent="0.15">
      <c r="A1647" s="120" t="s">
        <v>11969</v>
      </c>
      <c r="B1647" s="121" t="s">
        <v>274</v>
      </c>
      <c r="C1647" s="122">
        <v>65.010000000000005</v>
      </c>
      <c r="D1647" s="123">
        <v>44.43</v>
      </c>
      <c r="E1647" s="104" t="str">
        <f>VLOOKUP(B1647,A股数据库20240206!$B:$K,2,0)</f>
        <v>周期</v>
      </c>
      <c r="F1647" s="104">
        <f>VLOOKUP(B1647,A股数据库20240206!$B:$K,3,0)</f>
        <v>0</v>
      </c>
      <c r="G1647" s="124">
        <f>VLOOKUP(B1647,A股数据库20240206!$B:$K,4,0)</f>
        <v>0</v>
      </c>
      <c r="H1647" s="124">
        <f>VLOOKUP(B1647,A股数据库20240206!$B:$K,5,0)</f>
        <v>0</v>
      </c>
      <c r="I1647" s="104" t="str">
        <f>VLOOKUP(B1647,A股数据库20240206!$B:$K,6,0)</f>
        <v>有色金属</v>
      </c>
      <c r="J1647" s="104">
        <f>VLOOKUP(B1647,A股数据库20240206!$B:$K,7,0)</f>
        <v>0</v>
      </c>
      <c r="K1647" s="104">
        <f>VLOOKUP(B1647,A股数据库20240206!$B:$K,8,0)</f>
        <v>0</v>
      </c>
      <c r="L1647" s="124">
        <f>VLOOKUP(B1647,A股数据库20240206!$B:$K,9,0)</f>
        <v>0</v>
      </c>
      <c r="M1647" s="124">
        <f>VLOOKUP(B1647,A股数据库20240206!$B:$K,10,0)</f>
        <v>0</v>
      </c>
    </row>
    <row r="1648" spans="1:13" ht="18" customHeight="1" x14ac:dyDescent="0.15">
      <c r="A1648" s="120" t="s">
        <v>11970</v>
      </c>
      <c r="B1648" s="121" t="s">
        <v>360</v>
      </c>
      <c r="C1648" s="122">
        <v>65.010000000000005</v>
      </c>
      <c r="D1648" s="123">
        <v>53.26</v>
      </c>
      <c r="E1648" s="104" t="str">
        <f>VLOOKUP(B1648,A股数据库20240206!$B:$K,2,0)</f>
        <v>运输业</v>
      </c>
      <c r="F1648" s="104" t="str">
        <f>VLOOKUP(B1648,A股数据库20240206!$B:$K,3,0)</f>
        <v>地产基建</v>
      </c>
      <c r="G1648" s="124">
        <f>VLOOKUP(B1648,A股数据库20240206!$B:$K,4,0)</f>
        <v>0</v>
      </c>
      <c r="H1648" s="124">
        <f>VLOOKUP(B1648,A股数据库20240206!$B:$K,5,0)</f>
        <v>0</v>
      </c>
      <c r="I1648" s="104" t="str">
        <f>VLOOKUP(B1648,A股数据库20240206!$B:$K,6,0)</f>
        <v>运输业</v>
      </c>
      <c r="J1648" s="104" t="str">
        <f>VLOOKUP(B1648,A股数据库20240206!$B:$K,7,0)</f>
        <v>房地产</v>
      </c>
      <c r="K1648" s="104">
        <f>VLOOKUP(B1648,A股数据库20240206!$B:$K,8,0)</f>
        <v>0</v>
      </c>
      <c r="L1648" s="124" t="str">
        <f>VLOOKUP(B1648,A股数据库20240206!$B:$K,9,0)</f>
        <v>基建</v>
      </c>
      <c r="M1648" s="124">
        <f>VLOOKUP(B1648,A股数据库20240206!$B:$K,10,0)</f>
        <v>0</v>
      </c>
    </row>
    <row r="1649" spans="1:13" ht="18" customHeight="1" x14ac:dyDescent="0.15">
      <c r="A1649" s="120" t="s">
        <v>11971</v>
      </c>
      <c r="B1649" s="121" t="s">
        <v>9379</v>
      </c>
      <c r="C1649" s="122">
        <v>65</v>
      </c>
      <c r="D1649" s="123">
        <v>67.05</v>
      </c>
      <c r="E1649" s="104" t="str">
        <f>VLOOKUP(B1649,A股数据库20240206!$B:$K,2,0)</f>
        <v>大科技</v>
      </c>
      <c r="F1649" s="104">
        <f>VLOOKUP(B1649,A股数据库20240206!$B:$K,3,0)</f>
        <v>0</v>
      </c>
      <c r="G1649" s="124">
        <f>VLOOKUP(B1649,A股数据库20240206!$B:$K,4,0)</f>
        <v>0</v>
      </c>
      <c r="H1649" s="124">
        <f>VLOOKUP(B1649,A股数据库20240206!$B:$K,5,0)</f>
        <v>0</v>
      </c>
      <c r="I1649" s="104" t="str">
        <f>VLOOKUP(B1649,A股数据库20240206!$B:$K,6,0)</f>
        <v>电子</v>
      </c>
      <c r="J1649" s="104">
        <f>VLOOKUP(B1649,A股数据库20240206!$B:$K,7,0)</f>
        <v>0</v>
      </c>
      <c r="K1649" s="104">
        <f>VLOOKUP(B1649,A股数据库20240206!$B:$K,8,0)</f>
        <v>0</v>
      </c>
      <c r="L1649" s="124">
        <f>VLOOKUP(B1649,A股数据库20240206!$B:$K,9,0)</f>
        <v>0</v>
      </c>
      <c r="M1649" s="124">
        <f>VLOOKUP(B1649,A股数据库20240206!$B:$K,10,0)</f>
        <v>0</v>
      </c>
    </row>
    <row r="1650" spans="1:13" ht="18" customHeight="1" x14ac:dyDescent="0.15">
      <c r="A1650" s="120" t="s">
        <v>11972</v>
      </c>
      <c r="B1650" s="121" t="s">
        <v>6318</v>
      </c>
      <c r="C1650" s="122">
        <v>65</v>
      </c>
      <c r="D1650" s="123">
        <v>69.95</v>
      </c>
      <c r="E1650" s="104" t="str">
        <f>VLOOKUP(B1650,A股数据库20240206!$B:$K,2,0)</f>
        <v>医药生物</v>
      </c>
      <c r="F1650" s="104">
        <f>VLOOKUP(B1650,A股数据库20240206!$B:$K,3,0)</f>
        <v>0</v>
      </c>
      <c r="G1650" s="124">
        <f>VLOOKUP(B1650,A股数据库20240206!$B:$K,4,0)</f>
        <v>0</v>
      </c>
      <c r="H1650" s="124">
        <f>VLOOKUP(B1650,A股数据库20240206!$B:$K,5,0)</f>
        <v>0</v>
      </c>
      <c r="I1650" s="104" t="str">
        <f>VLOOKUP(B1650,A股数据库20240206!$B:$K,6,0)</f>
        <v>医药生物</v>
      </c>
      <c r="J1650" s="104">
        <f>VLOOKUP(B1650,A股数据库20240206!$B:$K,7,0)</f>
        <v>0</v>
      </c>
      <c r="K1650" s="104">
        <f>VLOOKUP(B1650,A股数据库20240206!$B:$K,8,0)</f>
        <v>0</v>
      </c>
      <c r="L1650" s="124">
        <f>VLOOKUP(B1650,A股数据库20240206!$B:$K,9,0)</f>
        <v>0</v>
      </c>
      <c r="M1650" s="124">
        <f>VLOOKUP(B1650,A股数据库20240206!$B:$K,10,0)</f>
        <v>0</v>
      </c>
    </row>
    <row r="1651" spans="1:13" ht="18" customHeight="1" x14ac:dyDescent="0.15">
      <c r="A1651" s="120" t="s">
        <v>11973</v>
      </c>
      <c r="B1651" s="121" t="s">
        <v>2576</v>
      </c>
      <c r="C1651" s="122">
        <v>65</v>
      </c>
      <c r="D1651" s="123">
        <v>63.57</v>
      </c>
      <c r="E1651" s="104" t="str">
        <f>VLOOKUP(B1651,A股数据库20240206!$B:$K,2,0)</f>
        <v>新能源</v>
      </c>
      <c r="F1651" s="104">
        <f>VLOOKUP(B1651,A股数据库20240206!$B:$K,3,0)</f>
        <v>0</v>
      </c>
      <c r="G1651" s="124" t="str">
        <f>VLOOKUP(B1651,A股数据库20240206!$B:$K,4,0)</f>
        <v>周期</v>
      </c>
      <c r="H1651" s="124">
        <f>VLOOKUP(B1651,A股数据库20240206!$B:$K,5,0)</f>
        <v>0</v>
      </c>
      <c r="I1651" s="104" t="str">
        <f>VLOOKUP(B1651,A股数据库20240206!$B:$K,6,0)</f>
        <v>电池</v>
      </c>
      <c r="J1651" s="104">
        <f>VLOOKUP(B1651,A股数据库20240206!$B:$K,7,0)</f>
        <v>0</v>
      </c>
      <c r="K1651" s="104">
        <f>VLOOKUP(B1651,A股数据库20240206!$B:$K,8,0)</f>
        <v>0</v>
      </c>
      <c r="L1651" s="124" t="str">
        <f>VLOOKUP(B1651,A股数据库20240206!$B:$K,9,0)</f>
        <v>有色金属</v>
      </c>
      <c r="M1651" s="124">
        <f>VLOOKUP(B1651,A股数据库20240206!$B:$K,10,0)</f>
        <v>0</v>
      </c>
    </row>
    <row r="1652" spans="1:13" ht="18" customHeight="1" x14ac:dyDescent="0.15">
      <c r="A1652" s="120" t="s">
        <v>11974</v>
      </c>
      <c r="B1652" s="121" t="s">
        <v>1294</v>
      </c>
      <c r="C1652" s="122">
        <v>64.98</v>
      </c>
      <c r="D1652" s="123">
        <v>58.05</v>
      </c>
      <c r="E1652" s="104" t="str">
        <f>VLOOKUP(B1652,A股数据库20240206!$B:$K,2,0)</f>
        <v>大消费</v>
      </c>
      <c r="F1652" s="104" t="str">
        <f>VLOOKUP(B1652,A股数据库20240206!$B:$K,3,0)</f>
        <v>社会服务</v>
      </c>
      <c r="G1652" s="124">
        <f>VLOOKUP(B1652,A股数据库20240206!$B:$K,4,0)</f>
        <v>0</v>
      </c>
      <c r="H1652" s="124">
        <f>VLOOKUP(B1652,A股数据库20240206!$B:$K,5,0)</f>
        <v>0</v>
      </c>
      <c r="I1652" s="104" t="str">
        <f>VLOOKUP(B1652,A股数据库20240206!$B:$K,6,0)</f>
        <v>纺织服饰</v>
      </c>
      <c r="J1652" s="104" t="str">
        <f>VLOOKUP(B1652,A股数据库20240206!$B:$K,7,0)</f>
        <v>教育</v>
      </c>
      <c r="K1652" s="104">
        <f>VLOOKUP(B1652,A股数据库20240206!$B:$K,8,0)</f>
        <v>0</v>
      </c>
      <c r="L1652" s="124">
        <f>VLOOKUP(B1652,A股数据库20240206!$B:$K,9,0)</f>
        <v>0</v>
      </c>
      <c r="M1652" s="124">
        <f>VLOOKUP(B1652,A股数据库20240206!$B:$K,10,0)</f>
        <v>0</v>
      </c>
    </row>
    <row r="1653" spans="1:13" ht="18" customHeight="1" x14ac:dyDescent="0.15">
      <c r="A1653" s="120" t="s">
        <v>11975</v>
      </c>
      <c r="B1653" s="121" t="s">
        <v>8590</v>
      </c>
      <c r="C1653" s="122">
        <v>64.94</v>
      </c>
      <c r="D1653" s="123">
        <v>80.8</v>
      </c>
      <c r="E1653" s="104" t="str">
        <f>VLOOKUP(B1653,A股数据库20240206!$B:$K,2,0)</f>
        <v>新能源</v>
      </c>
      <c r="F1653" s="104">
        <f>VLOOKUP(B1653,A股数据库20240206!$B:$K,3,0)</f>
        <v>0</v>
      </c>
      <c r="G1653" s="124" t="str">
        <f>VLOOKUP(B1653,A股数据库20240206!$B:$K,4,0)</f>
        <v>周期</v>
      </c>
      <c r="H1653" s="124">
        <f>VLOOKUP(B1653,A股数据库20240206!$B:$K,5,0)</f>
        <v>0</v>
      </c>
      <c r="I1653" s="104" t="str">
        <f>VLOOKUP(B1653,A股数据库20240206!$B:$K,6,0)</f>
        <v>光伏</v>
      </c>
      <c r="J1653" s="104">
        <f>VLOOKUP(B1653,A股数据库20240206!$B:$K,7,0)</f>
        <v>0</v>
      </c>
      <c r="K1653" s="104">
        <f>VLOOKUP(B1653,A股数据库20240206!$B:$K,8,0)</f>
        <v>0</v>
      </c>
      <c r="L1653" s="124" t="str">
        <f>VLOOKUP(B1653,A股数据库20240206!$B:$K,9,0)</f>
        <v>化工</v>
      </c>
      <c r="M1653" s="124">
        <f>VLOOKUP(B1653,A股数据库20240206!$B:$K,10,0)</f>
        <v>0</v>
      </c>
    </row>
    <row r="1654" spans="1:13" ht="18" customHeight="1" x14ac:dyDescent="0.15">
      <c r="A1654" s="120" t="s">
        <v>11976</v>
      </c>
      <c r="B1654" s="121" t="s">
        <v>5152</v>
      </c>
      <c r="C1654" s="122">
        <v>64.94</v>
      </c>
      <c r="D1654" s="123">
        <v>74.34</v>
      </c>
      <c r="E1654" s="104" t="str">
        <f>VLOOKUP(B1654,A股数据库20240206!$B:$K,2,0)</f>
        <v>大消费</v>
      </c>
      <c r="F1654" s="104">
        <f>VLOOKUP(B1654,A股数据库20240206!$B:$K,3,0)</f>
        <v>0</v>
      </c>
      <c r="G1654" s="124">
        <f>VLOOKUP(B1654,A股数据库20240206!$B:$K,4,0)</f>
        <v>0</v>
      </c>
      <c r="H1654" s="124">
        <f>VLOOKUP(B1654,A股数据库20240206!$B:$K,5,0)</f>
        <v>0</v>
      </c>
      <c r="I1654" s="104" t="str">
        <f>VLOOKUP(B1654,A股数据库20240206!$B:$K,6,0)</f>
        <v>教育</v>
      </c>
      <c r="J1654" s="104" t="str">
        <f>VLOOKUP(B1654,A股数据库20240206!$B:$K,7,0)</f>
        <v>电商</v>
      </c>
      <c r="K1654" s="104" t="str">
        <f>VLOOKUP(B1654,A股数据库20240206!$B:$K,8,0)</f>
        <v>商贸零售</v>
      </c>
      <c r="L1654" s="124">
        <f>VLOOKUP(B1654,A股数据库20240206!$B:$K,9,0)</f>
        <v>0</v>
      </c>
      <c r="M1654" s="124">
        <f>VLOOKUP(B1654,A股数据库20240206!$B:$K,10,0)</f>
        <v>0</v>
      </c>
    </row>
    <row r="1655" spans="1:13" ht="18" customHeight="1" x14ac:dyDescent="0.15">
      <c r="A1655" s="120" t="s">
        <v>11977</v>
      </c>
      <c r="B1655" s="121" t="s">
        <v>8008</v>
      </c>
      <c r="C1655" s="122">
        <v>64.89</v>
      </c>
      <c r="D1655" s="123">
        <v>28.33</v>
      </c>
      <c r="E1655" s="104" t="str">
        <f>VLOOKUP(B1655,A股数据库20240206!$B:$K,2,0)</f>
        <v>地产基建</v>
      </c>
      <c r="F1655" s="104">
        <f>VLOOKUP(B1655,A股数据库20240206!$B:$K,3,0)</f>
        <v>0</v>
      </c>
      <c r="G1655" s="124" t="str">
        <f>VLOOKUP(B1655,A股数据库20240206!$B:$K,4,0)</f>
        <v>新能源</v>
      </c>
      <c r="H1655" s="124">
        <f>VLOOKUP(B1655,A股数据库20240206!$B:$K,5,0)</f>
        <v>0</v>
      </c>
      <c r="I1655" s="104" t="str">
        <f>VLOOKUP(B1655,A股数据库20240206!$B:$K,6,0)</f>
        <v>基建</v>
      </c>
      <c r="J1655" s="104">
        <f>VLOOKUP(B1655,A股数据库20240206!$B:$K,7,0)</f>
        <v>0</v>
      </c>
      <c r="K1655" s="104">
        <f>VLOOKUP(B1655,A股数据库20240206!$B:$K,8,0)</f>
        <v>0</v>
      </c>
      <c r="L1655" s="124" t="str">
        <f>VLOOKUP(B1655,A股数据库20240206!$B:$K,9,0)</f>
        <v>光伏</v>
      </c>
      <c r="M1655" s="124">
        <f>VLOOKUP(B1655,A股数据库20240206!$B:$K,10,0)</f>
        <v>0</v>
      </c>
    </row>
    <row r="1656" spans="1:13" ht="18" customHeight="1" x14ac:dyDescent="0.15">
      <c r="A1656" s="120" t="s">
        <v>11978</v>
      </c>
      <c r="B1656" s="121" t="s">
        <v>2548</v>
      </c>
      <c r="C1656" s="122">
        <v>64.86</v>
      </c>
      <c r="D1656" s="123">
        <v>69.52</v>
      </c>
      <c r="E1656" s="104" t="str">
        <f>VLOOKUP(B1656,A股数据库20240206!$B:$K,2,0)</f>
        <v>大消费</v>
      </c>
      <c r="F1656" s="104" t="str">
        <f>VLOOKUP(B1656,A股数据库20240206!$B:$K,3,0)</f>
        <v>大科技</v>
      </c>
      <c r="G1656" s="124">
        <f>VLOOKUP(B1656,A股数据库20240206!$B:$K,4,0)</f>
        <v>0</v>
      </c>
      <c r="H1656" s="124">
        <f>VLOOKUP(B1656,A股数据库20240206!$B:$K,5,0)</f>
        <v>0</v>
      </c>
      <c r="I1656" s="104" t="str">
        <f>VLOOKUP(B1656,A股数据库20240206!$B:$K,6,0)</f>
        <v>假期经济</v>
      </c>
      <c r="J1656" s="104" t="str">
        <f>VLOOKUP(B1656,A股数据库20240206!$B:$K,7,0)</f>
        <v>传媒</v>
      </c>
      <c r="K1656" s="104">
        <f>VLOOKUP(B1656,A股数据库20240206!$B:$K,8,0)</f>
        <v>0</v>
      </c>
      <c r="L1656" s="124">
        <f>VLOOKUP(B1656,A股数据库20240206!$B:$K,9,0)</f>
        <v>0</v>
      </c>
      <c r="M1656" s="124">
        <f>VLOOKUP(B1656,A股数据库20240206!$B:$K,10,0)</f>
        <v>0</v>
      </c>
    </row>
    <row r="1657" spans="1:13" ht="18" customHeight="1" x14ac:dyDescent="0.15">
      <c r="A1657" s="120" t="s">
        <v>11979</v>
      </c>
      <c r="B1657" s="121" t="s">
        <v>6978</v>
      </c>
      <c r="C1657" s="122">
        <v>64.86</v>
      </c>
      <c r="D1657" s="123">
        <v>65.12</v>
      </c>
      <c r="E1657" s="104" t="str">
        <f>VLOOKUP(B1657,A股数据库20240206!$B:$K,2,0)</f>
        <v>军工</v>
      </c>
      <c r="F1657" s="104">
        <f>VLOOKUP(B1657,A股数据库20240206!$B:$K,3,0)</f>
        <v>0</v>
      </c>
      <c r="G1657" s="124">
        <f>VLOOKUP(B1657,A股数据库20240206!$B:$K,4,0)</f>
        <v>0</v>
      </c>
      <c r="H1657" s="124">
        <f>VLOOKUP(B1657,A股数据库20240206!$B:$K,5,0)</f>
        <v>0</v>
      </c>
      <c r="I1657" s="104" t="str">
        <f>VLOOKUP(B1657,A股数据库20240206!$B:$K,6,0)</f>
        <v>军工</v>
      </c>
      <c r="J1657" s="104">
        <f>VLOOKUP(B1657,A股数据库20240206!$B:$K,7,0)</f>
        <v>0</v>
      </c>
      <c r="K1657" s="104">
        <f>VLOOKUP(B1657,A股数据库20240206!$B:$K,8,0)</f>
        <v>0</v>
      </c>
      <c r="L1657" s="124">
        <f>VLOOKUP(B1657,A股数据库20240206!$B:$K,9,0)</f>
        <v>0</v>
      </c>
      <c r="M1657" s="124">
        <f>VLOOKUP(B1657,A股数据库20240206!$B:$K,10,0)</f>
        <v>0</v>
      </c>
    </row>
    <row r="1658" spans="1:13" ht="18" customHeight="1" x14ac:dyDescent="0.15">
      <c r="A1658" s="120" t="s">
        <v>11980</v>
      </c>
      <c r="B1658" s="121" t="s">
        <v>2332</v>
      </c>
      <c r="C1658" s="122">
        <v>64.86</v>
      </c>
      <c r="D1658" s="123">
        <v>63.94</v>
      </c>
      <c r="E1658" s="104" t="str">
        <f>VLOOKUP(B1658,A股数据库20240206!$B:$K,2,0)</f>
        <v>军工</v>
      </c>
      <c r="F1658" s="104">
        <f>VLOOKUP(B1658,A股数据库20240206!$B:$K,3,0)</f>
        <v>0</v>
      </c>
      <c r="G1658" s="124">
        <f>VLOOKUP(B1658,A股数据库20240206!$B:$K,4,0)</f>
        <v>0</v>
      </c>
      <c r="H1658" s="124">
        <f>VLOOKUP(B1658,A股数据库20240206!$B:$K,5,0)</f>
        <v>0</v>
      </c>
      <c r="I1658" s="104" t="str">
        <f>VLOOKUP(B1658,A股数据库20240206!$B:$K,6,0)</f>
        <v>军工</v>
      </c>
      <c r="J1658" s="104">
        <f>VLOOKUP(B1658,A股数据库20240206!$B:$K,7,0)</f>
        <v>0</v>
      </c>
      <c r="K1658" s="104">
        <f>VLOOKUP(B1658,A股数据库20240206!$B:$K,8,0)</f>
        <v>0</v>
      </c>
      <c r="L1658" s="124">
        <f>VLOOKUP(B1658,A股数据库20240206!$B:$K,9,0)</f>
        <v>0</v>
      </c>
      <c r="M1658" s="124">
        <f>VLOOKUP(B1658,A股数据库20240206!$B:$K,10,0)</f>
        <v>0</v>
      </c>
    </row>
    <row r="1659" spans="1:13" ht="18" customHeight="1" x14ac:dyDescent="0.15">
      <c r="A1659" s="120" t="s">
        <v>11981</v>
      </c>
      <c r="B1659" s="121" t="s">
        <v>7932</v>
      </c>
      <c r="C1659" s="122">
        <v>64.83</v>
      </c>
      <c r="D1659" s="123">
        <v>32.049999999999997</v>
      </c>
      <c r="E1659" s="104" t="str">
        <f>VLOOKUP(B1659,A股数据库20240206!$B:$K,2,0)</f>
        <v>大金融</v>
      </c>
      <c r="F1659" s="104">
        <f>VLOOKUP(B1659,A股数据库20240206!$B:$K,3,0)</f>
        <v>0</v>
      </c>
      <c r="G1659" s="124">
        <f>VLOOKUP(B1659,A股数据库20240206!$B:$K,4,0)</f>
        <v>0</v>
      </c>
      <c r="H1659" s="124">
        <f>VLOOKUP(B1659,A股数据库20240206!$B:$K,5,0)</f>
        <v>0</v>
      </c>
      <c r="I1659" s="104" t="str">
        <f>VLOOKUP(B1659,A股数据库20240206!$B:$K,6,0)</f>
        <v>大金融</v>
      </c>
      <c r="J1659" s="104">
        <f>VLOOKUP(B1659,A股数据库20240206!$B:$K,7,0)</f>
        <v>0</v>
      </c>
      <c r="K1659" s="104">
        <f>VLOOKUP(B1659,A股数据库20240206!$B:$K,8,0)</f>
        <v>0</v>
      </c>
      <c r="L1659" s="124">
        <f>VLOOKUP(B1659,A股数据库20240206!$B:$K,9,0)</f>
        <v>0</v>
      </c>
      <c r="M1659" s="124">
        <f>VLOOKUP(B1659,A股数据库20240206!$B:$K,10,0)</f>
        <v>0</v>
      </c>
    </row>
    <row r="1660" spans="1:13" ht="18" customHeight="1" x14ac:dyDescent="0.15">
      <c r="A1660" s="120" t="s">
        <v>11982</v>
      </c>
      <c r="B1660" s="121" t="s">
        <v>1412</v>
      </c>
      <c r="C1660" s="122">
        <v>64.81</v>
      </c>
      <c r="D1660" s="123">
        <v>56.49</v>
      </c>
      <c r="E1660" s="104" t="str">
        <f>VLOOKUP(B1660,A股数据库20240206!$B:$K,2,0)</f>
        <v>周期</v>
      </c>
      <c r="F1660" s="104">
        <f>VLOOKUP(B1660,A股数据库20240206!$B:$K,3,0)</f>
        <v>0</v>
      </c>
      <c r="G1660" s="124">
        <f>VLOOKUP(B1660,A股数据库20240206!$B:$K,4,0)</f>
        <v>0</v>
      </c>
      <c r="H1660" s="124">
        <f>VLOOKUP(B1660,A股数据库20240206!$B:$K,5,0)</f>
        <v>0</v>
      </c>
      <c r="I1660" s="104" t="str">
        <f>VLOOKUP(B1660,A股数据库20240206!$B:$K,6,0)</f>
        <v>化工</v>
      </c>
      <c r="J1660" s="104">
        <f>VLOOKUP(B1660,A股数据库20240206!$B:$K,7,0)</f>
        <v>0</v>
      </c>
      <c r="K1660" s="104">
        <f>VLOOKUP(B1660,A股数据库20240206!$B:$K,8,0)</f>
        <v>0</v>
      </c>
      <c r="L1660" s="124">
        <f>VLOOKUP(B1660,A股数据库20240206!$B:$K,9,0)</f>
        <v>0</v>
      </c>
      <c r="M1660" s="124">
        <f>VLOOKUP(B1660,A股数据库20240206!$B:$K,10,0)</f>
        <v>0</v>
      </c>
    </row>
    <row r="1661" spans="1:13" ht="18" customHeight="1" x14ac:dyDescent="0.15">
      <c r="A1661" s="120" t="s">
        <v>11983</v>
      </c>
      <c r="B1661" s="121" t="s">
        <v>10045</v>
      </c>
      <c r="C1661" s="122">
        <v>64.77</v>
      </c>
      <c r="D1661" s="123">
        <v>51.33</v>
      </c>
      <c r="E1661" s="104" t="str">
        <f>VLOOKUP(B1661,A股数据库20240206!$B:$K,2,0)</f>
        <v>医药生物</v>
      </c>
      <c r="F1661" s="104">
        <f>VLOOKUP(B1661,A股数据库20240206!$B:$K,3,0)</f>
        <v>0</v>
      </c>
      <c r="G1661" s="124">
        <f>VLOOKUP(B1661,A股数据库20240206!$B:$K,4,0)</f>
        <v>0</v>
      </c>
      <c r="H1661" s="124">
        <f>VLOOKUP(B1661,A股数据库20240206!$B:$K,5,0)</f>
        <v>0</v>
      </c>
      <c r="I1661" s="104" t="str">
        <f>VLOOKUP(B1661,A股数据库20240206!$B:$K,6,0)</f>
        <v>医药生物</v>
      </c>
      <c r="J1661" s="104">
        <f>VLOOKUP(B1661,A股数据库20240206!$B:$K,7,0)</f>
        <v>0</v>
      </c>
      <c r="K1661" s="104">
        <f>VLOOKUP(B1661,A股数据库20240206!$B:$K,8,0)</f>
        <v>0</v>
      </c>
      <c r="L1661" s="124">
        <f>VLOOKUP(B1661,A股数据库20240206!$B:$K,9,0)</f>
        <v>0</v>
      </c>
      <c r="M1661" s="124">
        <f>VLOOKUP(B1661,A股数据库20240206!$B:$K,10,0)</f>
        <v>0</v>
      </c>
    </row>
    <row r="1662" spans="1:13" ht="18" customHeight="1" x14ac:dyDescent="0.15">
      <c r="A1662" s="120" t="s">
        <v>11984</v>
      </c>
      <c r="B1662" s="121" t="s">
        <v>3196</v>
      </c>
      <c r="C1662" s="122">
        <v>64.75</v>
      </c>
      <c r="D1662" s="123">
        <v>78.53</v>
      </c>
      <c r="E1662" s="104" t="str">
        <f>VLOOKUP(B1662,A股数据库20240206!$B:$K,2,0)</f>
        <v>医药生物</v>
      </c>
      <c r="F1662" s="104">
        <f>VLOOKUP(B1662,A股数据库20240206!$B:$K,3,0)</f>
        <v>0</v>
      </c>
      <c r="G1662" s="124">
        <f>VLOOKUP(B1662,A股数据库20240206!$B:$K,4,0)</f>
        <v>0</v>
      </c>
      <c r="H1662" s="124">
        <f>VLOOKUP(B1662,A股数据库20240206!$B:$K,5,0)</f>
        <v>0</v>
      </c>
      <c r="I1662" s="104" t="str">
        <f>VLOOKUP(B1662,A股数据库20240206!$B:$K,6,0)</f>
        <v>医药生物</v>
      </c>
      <c r="J1662" s="104">
        <f>VLOOKUP(B1662,A股数据库20240206!$B:$K,7,0)</f>
        <v>0</v>
      </c>
      <c r="K1662" s="104">
        <f>VLOOKUP(B1662,A股数据库20240206!$B:$K,8,0)</f>
        <v>0</v>
      </c>
      <c r="L1662" s="124">
        <f>VLOOKUP(B1662,A股数据库20240206!$B:$K,9,0)</f>
        <v>0</v>
      </c>
      <c r="M1662" s="124">
        <f>VLOOKUP(B1662,A股数据库20240206!$B:$K,10,0)</f>
        <v>0</v>
      </c>
    </row>
    <row r="1663" spans="1:13" ht="18" customHeight="1" x14ac:dyDescent="0.15">
      <c r="A1663" s="120" t="s">
        <v>11985</v>
      </c>
      <c r="B1663" s="121" t="s">
        <v>9673</v>
      </c>
      <c r="C1663" s="122">
        <v>64.73</v>
      </c>
      <c r="D1663" s="123">
        <v>87.9</v>
      </c>
      <c r="E1663" s="104" t="str">
        <f>VLOOKUP(B1663,A股数据库20240206!$B:$K,2,0)</f>
        <v>医药生物</v>
      </c>
      <c r="F1663" s="104">
        <f>VLOOKUP(B1663,A股数据库20240206!$B:$K,3,0)</f>
        <v>0</v>
      </c>
      <c r="G1663" s="124">
        <f>VLOOKUP(B1663,A股数据库20240206!$B:$K,4,0)</f>
        <v>0</v>
      </c>
      <c r="H1663" s="124">
        <f>VLOOKUP(B1663,A股数据库20240206!$B:$K,5,0)</f>
        <v>0</v>
      </c>
      <c r="I1663" s="104" t="str">
        <f>VLOOKUP(B1663,A股数据库20240206!$B:$K,6,0)</f>
        <v>医药生物</v>
      </c>
      <c r="J1663" s="104">
        <f>VLOOKUP(B1663,A股数据库20240206!$B:$K,7,0)</f>
        <v>0</v>
      </c>
      <c r="K1663" s="104">
        <f>VLOOKUP(B1663,A股数据库20240206!$B:$K,8,0)</f>
        <v>0</v>
      </c>
      <c r="L1663" s="124">
        <f>VLOOKUP(B1663,A股数据库20240206!$B:$K,9,0)</f>
        <v>0</v>
      </c>
      <c r="M1663" s="124">
        <f>VLOOKUP(B1663,A股数据库20240206!$B:$K,10,0)</f>
        <v>0</v>
      </c>
    </row>
    <row r="1664" spans="1:13" ht="18" customHeight="1" x14ac:dyDescent="0.15">
      <c r="A1664" s="120" t="s">
        <v>11986</v>
      </c>
      <c r="B1664" s="121" t="s">
        <v>9086</v>
      </c>
      <c r="C1664" s="122">
        <v>64.7</v>
      </c>
      <c r="D1664" s="123">
        <v>69.37</v>
      </c>
      <c r="E1664" s="104" t="str">
        <f>VLOOKUP(B1664,A股数据库20240206!$B:$K,2,0)</f>
        <v>大消费</v>
      </c>
      <c r="F1664" s="104">
        <f>VLOOKUP(B1664,A股数据库20240206!$B:$K,3,0)</f>
        <v>0</v>
      </c>
      <c r="G1664" s="124">
        <f>VLOOKUP(B1664,A股数据库20240206!$B:$K,4,0)</f>
        <v>0</v>
      </c>
      <c r="H1664" s="124">
        <f>VLOOKUP(B1664,A股数据库20240206!$B:$K,5,0)</f>
        <v>0</v>
      </c>
      <c r="I1664" s="104" t="str">
        <f>VLOOKUP(B1664,A股数据库20240206!$B:$K,6,0)</f>
        <v>食品饮料</v>
      </c>
      <c r="J1664" s="104">
        <f>VLOOKUP(B1664,A股数据库20240206!$B:$K,7,0)</f>
        <v>0</v>
      </c>
      <c r="K1664" s="104">
        <f>VLOOKUP(B1664,A股数据库20240206!$B:$K,8,0)</f>
        <v>0</v>
      </c>
      <c r="L1664" s="124">
        <f>VLOOKUP(B1664,A股数据库20240206!$B:$K,9,0)</f>
        <v>0</v>
      </c>
      <c r="M1664" s="124">
        <f>VLOOKUP(B1664,A股数据库20240206!$B:$K,10,0)</f>
        <v>0</v>
      </c>
    </row>
    <row r="1665" spans="1:13" ht="18" customHeight="1" x14ac:dyDescent="0.15">
      <c r="A1665" s="120" t="s">
        <v>11987</v>
      </c>
      <c r="B1665" s="121" t="s">
        <v>740</v>
      </c>
      <c r="C1665" s="122">
        <v>64.7</v>
      </c>
      <c r="D1665" s="123">
        <v>41.42</v>
      </c>
      <c r="E1665" s="104" t="str">
        <f>VLOOKUP(B1665,A股数据库20240206!$B:$K,2,0)</f>
        <v>地产基建</v>
      </c>
      <c r="F1665" s="104">
        <f>VLOOKUP(B1665,A股数据库20240206!$B:$K,3,0)</f>
        <v>0</v>
      </c>
      <c r="G1665" s="124">
        <f>VLOOKUP(B1665,A股数据库20240206!$B:$K,4,0)</f>
        <v>0</v>
      </c>
      <c r="H1665" s="124">
        <f>VLOOKUP(B1665,A股数据库20240206!$B:$K,5,0)</f>
        <v>0</v>
      </c>
      <c r="I1665" s="104" t="str">
        <f>VLOOKUP(B1665,A股数据库20240206!$B:$K,6,0)</f>
        <v>房地产</v>
      </c>
      <c r="J1665" s="104">
        <f>VLOOKUP(B1665,A股数据库20240206!$B:$K,7,0)</f>
        <v>0</v>
      </c>
      <c r="K1665" s="104">
        <f>VLOOKUP(B1665,A股数据库20240206!$B:$K,8,0)</f>
        <v>0</v>
      </c>
      <c r="L1665" s="124">
        <f>VLOOKUP(B1665,A股数据库20240206!$B:$K,9,0)</f>
        <v>0</v>
      </c>
      <c r="M1665" s="124">
        <f>VLOOKUP(B1665,A股数据库20240206!$B:$K,10,0)</f>
        <v>0</v>
      </c>
    </row>
    <row r="1666" spans="1:13" ht="18" customHeight="1" x14ac:dyDescent="0.15">
      <c r="A1666" s="120" t="s">
        <v>11988</v>
      </c>
      <c r="B1666" s="121" t="s">
        <v>10083</v>
      </c>
      <c r="C1666" s="122">
        <v>64.680000000000007</v>
      </c>
      <c r="D1666" s="123">
        <v>74.75</v>
      </c>
      <c r="E1666" s="104" t="str">
        <f>VLOOKUP(B1666,A股数据库20240206!$B:$K,2,0)</f>
        <v>新能源</v>
      </c>
      <c r="F1666" s="104">
        <f>VLOOKUP(B1666,A股数据库20240206!$B:$K,3,0)</f>
        <v>0</v>
      </c>
      <c r="G1666" s="124">
        <f>VLOOKUP(B1666,A股数据库20240206!$B:$K,4,0)</f>
        <v>0</v>
      </c>
      <c r="H1666" s="124">
        <f>VLOOKUP(B1666,A股数据库20240206!$B:$K,5,0)</f>
        <v>0</v>
      </c>
      <c r="I1666" s="104" t="str">
        <f>VLOOKUP(B1666,A股数据库20240206!$B:$K,6,0)</f>
        <v>光伏</v>
      </c>
      <c r="J1666" s="104">
        <f>VLOOKUP(B1666,A股数据库20240206!$B:$K,7,0)</f>
        <v>0</v>
      </c>
      <c r="K1666" s="104">
        <f>VLOOKUP(B1666,A股数据库20240206!$B:$K,8,0)</f>
        <v>0</v>
      </c>
      <c r="L1666" s="124">
        <f>VLOOKUP(B1666,A股数据库20240206!$B:$K,9,0)</f>
        <v>0</v>
      </c>
      <c r="M1666" s="124">
        <f>VLOOKUP(B1666,A股数据库20240206!$B:$K,10,0)</f>
        <v>0</v>
      </c>
    </row>
    <row r="1667" spans="1:13" ht="18" customHeight="1" x14ac:dyDescent="0.15">
      <c r="A1667" s="120" t="s">
        <v>11989</v>
      </c>
      <c r="B1667" s="121" t="s">
        <v>1158</v>
      </c>
      <c r="C1667" s="122">
        <v>64.650000000000006</v>
      </c>
      <c r="D1667" s="123">
        <v>80.12</v>
      </c>
      <c r="E1667" s="104" t="str">
        <f>VLOOKUP(B1667,A股数据库20240206!$B:$K,2,0)</f>
        <v>汽车产业</v>
      </c>
      <c r="F1667" s="104" t="str">
        <f>VLOOKUP(B1667,A股数据库20240206!$B:$K,3,0)</f>
        <v>高端制造</v>
      </c>
      <c r="G1667" s="124">
        <f>VLOOKUP(B1667,A股数据库20240206!$B:$K,4,0)</f>
        <v>0</v>
      </c>
      <c r="H1667" s="124">
        <f>VLOOKUP(B1667,A股数据库20240206!$B:$K,5,0)</f>
        <v>0</v>
      </c>
      <c r="I1667" s="104" t="str">
        <f>VLOOKUP(B1667,A股数据库20240206!$B:$K,6,0)</f>
        <v>汽车产业</v>
      </c>
      <c r="J1667" s="104" t="str">
        <f>VLOOKUP(B1667,A股数据库20240206!$B:$K,7,0)</f>
        <v>核电核能</v>
      </c>
      <c r="K1667" s="104">
        <f>VLOOKUP(B1667,A股数据库20240206!$B:$K,8,0)</f>
        <v>0</v>
      </c>
      <c r="L1667" s="124">
        <f>VLOOKUP(B1667,A股数据库20240206!$B:$K,9,0)</f>
        <v>0</v>
      </c>
      <c r="M1667" s="124">
        <f>VLOOKUP(B1667,A股数据库20240206!$B:$K,10,0)</f>
        <v>0</v>
      </c>
    </row>
    <row r="1668" spans="1:13" ht="18" customHeight="1" x14ac:dyDescent="0.15">
      <c r="A1668" s="120" t="s">
        <v>11990</v>
      </c>
      <c r="B1668" s="121" t="s">
        <v>1104</v>
      </c>
      <c r="C1668" s="122">
        <v>64.58</v>
      </c>
      <c r="D1668" s="123">
        <v>62.78</v>
      </c>
      <c r="E1668" s="104" t="str">
        <f>VLOOKUP(B1668,A股数据库20240206!$B:$K,2,0)</f>
        <v>大消费</v>
      </c>
      <c r="F1668" s="104">
        <f>VLOOKUP(B1668,A股数据库20240206!$B:$K,3,0)</f>
        <v>0</v>
      </c>
      <c r="G1668" s="124">
        <f>VLOOKUP(B1668,A股数据库20240206!$B:$K,4,0)</f>
        <v>0</v>
      </c>
      <c r="H1668" s="124">
        <f>VLOOKUP(B1668,A股数据库20240206!$B:$K,5,0)</f>
        <v>0</v>
      </c>
      <c r="I1668" s="104" t="str">
        <f>VLOOKUP(B1668,A股数据库20240206!$B:$K,6,0)</f>
        <v>食品饮料</v>
      </c>
      <c r="J1668" s="104">
        <f>VLOOKUP(B1668,A股数据库20240206!$B:$K,7,0)</f>
        <v>0</v>
      </c>
      <c r="K1668" s="104">
        <f>VLOOKUP(B1668,A股数据库20240206!$B:$K,8,0)</f>
        <v>0</v>
      </c>
      <c r="L1668" s="124">
        <f>VLOOKUP(B1668,A股数据库20240206!$B:$K,9,0)</f>
        <v>0</v>
      </c>
      <c r="M1668" s="124">
        <f>VLOOKUP(B1668,A股数据库20240206!$B:$K,10,0)</f>
        <v>0</v>
      </c>
    </row>
    <row r="1669" spans="1:13" ht="18" customHeight="1" x14ac:dyDescent="0.15">
      <c r="A1669" s="120" t="s">
        <v>11991</v>
      </c>
      <c r="B1669" s="121" t="s">
        <v>8046</v>
      </c>
      <c r="C1669" s="122">
        <v>64.56</v>
      </c>
      <c r="D1669" s="123">
        <v>54.91</v>
      </c>
      <c r="E1669" s="104" t="str">
        <f>VLOOKUP(B1669,A股数据库20240206!$B:$K,2,0)</f>
        <v>大消费</v>
      </c>
      <c r="F1669" s="104">
        <f>VLOOKUP(B1669,A股数据库20240206!$B:$K,3,0)</f>
        <v>0</v>
      </c>
      <c r="G1669" s="124">
        <f>VLOOKUP(B1669,A股数据库20240206!$B:$K,4,0)</f>
        <v>0</v>
      </c>
      <c r="H1669" s="124">
        <f>VLOOKUP(B1669,A股数据库20240206!$B:$K,5,0)</f>
        <v>0</v>
      </c>
      <c r="I1669" s="104" t="str">
        <f>VLOOKUP(B1669,A股数据库20240206!$B:$K,6,0)</f>
        <v>食品饮料</v>
      </c>
      <c r="J1669" s="104">
        <f>VLOOKUP(B1669,A股数据库20240206!$B:$K,7,0)</f>
        <v>0</v>
      </c>
      <c r="K1669" s="104">
        <f>VLOOKUP(B1669,A股数据库20240206!$B:$K,8,0)</f>
        <v>0</v>
      </c>
      <c r="L1669" s="124">
        <f>VLOOKUP(B1669,A股数据库20240206!$B:$K,9,0)</f>
        <v>0</v>
      </c>
      <c r="M1669" s="124">
        <f>VLOOKUP(B1669,A股数据库20240206!$B:$K,10,0)</f>
        <v>0</v>
      </c>
    </row>
    <row r="1670" spans="1:13" ht="18" customHeight="1" x14ac:dyDescent="0.15">
      <c r="A1670" s="120" t="s">
        <v>11992</v>
      </c>
      <c r="B1670" s="121" t="s">
        <v>4244</v>
      </c>
      <c r="C1670" s="122">
        <v>64.56</v>
      </c>
      <c r="D1670" s="123">
        <v>75.06</v>
      </c>
      <c r="E1670" s="104" t="str">
        <f>VLOOKUP(B1670,A股数据库20240206!$B:$K,2,0)</f>
        <v>医药生物</v>
      </c>
      <c r="F1670" s="104">
        <f>VLOOKUP(B1670,A股数据库20240206!$B:$K,3,0)</f>
        <v>0</v>
      </c>
      <c r="G1670" s="124">
        <f>VLOOKUP(B1670,A股数据库20240206!$B:$K,4,0)</f>
        <v>0</v>
      </c>
      <c r="H1670" s="124">
        <f>VLOOKUP(B1670,A股数据库20240206!$B:$K,5,0)</f>
        <v>0</v>
      </c>
      <c r="I1670" s="104" t="str">
        <f>VLOOKUP(B1670,A股数据库20240206!$B:$K,6,0)</f>
        <v>医药生物</v>
      </c>
      <c r="J1670" s="104">
        <f>VLOOKUP(B1670,A股数据库20240206!$B:$K,7,0)</f>
        <v>0</v>
      </c>
      <c r="K1670" s="104">
        <f>VLOOKUP(B1670,A股数据库20240206!$B:$K,8,0)</f>
        <v>0</v>
      </c>
      <c r="L1670" s="124">
        <f>VLOOKUP(B1670,A股数据库20240206!$B:$K,9,0)</f>
        <v>0</v>
      </c>
      <c r="M1670" s="124">
        <f>VLOOKUP(B1670,A股数据库20240206!$B:$K,10,0)</f>
        <v>0</v>
      </c>
    </row>
    <row r="1671" spans="1:13" ht="18" customHeight="1" x14ac:dyDescent="0.15">
      <c r="A1671" s="120" t="s">
        <v>11993</v>
      </c>
      <c r="B1671" s="121" t="s">
        <v>2618</v>
      </c>
      <c r="C1671" s="122">
        <v>64.5</v>
      </c>
      <c r="D1671" s="123">
        <v>33.51</v>
      </c>
      <c r="E1671" s="104" t="str">
        <f>VLOOKUP(B1671,A股数据库20240206!$B:$K,2,0)</f>
        <v>乡村振兴</v>
      </c>
      <c r="F1671" s="104">
        <f>VLOOKUP(B1671,A股数据库20240206!$B:$K,3,0)</f>
        <v>0</v>
      </c>
      <c r="G1671" s="124">
        <f>VLOOKUP(B1671,A股数据库20240206!$B:$K,4,0)</f>
        <v>0</v>
      </c>
      <c r="H1671" s="124">
        <f>VLOOKUP(B1671,A股数据库20240206!$B:$K,5,0)</f>
        <v>0</v>
      </c>
      <c r="I1671" s="104" t="str">
        <f>VLOOKUP(B1671,A股数据库20240206!$B:$K,6,0)</f>
        <v>乡村振兴</v>
      </c>
      <c r="J1671" s="104">
        <f>VLOOKUP(B1671,A股数据库20240206!$B:$K,7,0)</f>
        <v>0</v>
      </c>
      <c r="K1671" s="104">
        <f>VLOOKUP(B1671,A股数据库20240206!$B:$K,8,0)</f>
        <v>0</v>
      </c>
      <c r="L1671" s="124">
        <f>VLOOKUP(B1671,A股数据库20240206!$B:$K,9,0)</f>
        <v>0</v>
      </c>
      <c r="M1671" s="124">
        <f>VLOOKUP(B1671,A股数据库20240206!$B:$K,10,0)</f>
        <v>0</v>
      </c>
    </row>
    <row r="1672" spans="1:13" ht="18" customHeight="1" x14ac:dyDescent="0.15">
      <c r="A1672" s="120" t="s">
        <v>11994</v>
      </c>
      <c r="B1672" s="121" t="s">
        <v>1562</v>
      </c>
      <c r="C1672" s="122">
        <v>64.510000000000005</v>
      </c>
      <c r="D1672" s="123">
        <v>69.03</v>
      </c>
      <c r="E1672" s="104" t="str">
        <f>VLOOKUP(B1672,A股数据库20240206!$B:$K,2,0)</f>
        <v>大科技</v>
      </c>
      <c r="F1672" s="104" t="str">
        <f>VLOOKUP(B1672,A股数据库20240206!$B:$K,3,0)</f>
        <v>汽车产业</v>
      </c>
      <c r="G1672" s="124">
        <f>VLOOKUP(B1672,A股数据库20240206!$B:$K,4,0)</f>
        <v>0</v>
      </c>
      <c r="H1672" s="124">
        <f>VLOOKUP(B1672,A股数据库20240206!$B:$K,5,0)</f>
        <v>0</v>
      </c>
      <c r="I1672" s="104" t="str">
        <f>VLOOKUP(B1672,A股数据库20240206!$B:$K,6,0)</f>
        <v>电子</v>
      </c>
      <c r="J1672" s="104" t="str">
        <f>VLOOKUP(B1672,A股数据库20240206!$B:$K,7,0)</f>
        <v>汽车产业</v>
      </c>
      <c r="K1672" s="104">
        <f>VLOOKUP(B1672,A股数据库20240206!$B:$K,8,0)</f>
        <v>0</v>
      </c>
      <c r="L1672" s="124">
        <f>VLOOKUP(B1672,A股数据库20240206!$B:$K,9,0)</f>
        <v>0</v>
      </c>
      <c r="M1672" s="124">
        <f>VLOOKUP(B1672,A股数据库20240206!$B:$K,10,0)</f>
        <v>0</v>
      </c>
    </row>
    <row r="1673" spans="1:13" ht="18" customHeight="1" x14ac:dyDescent="0.15">
      <c r="A1673" s="120" t="s">
        <v>11995</v>
      </c>
      <c r="B1673" s="121" t="s">
        <v>7644</v>
      </c>
      <c r="C1673" s="122">
        <v>64.459999999999994</v>
      </c>
      <c r="D1673" s="123">
        <v>54.71</v>
      </c>
      <c r="E1673" s="104" t="str">
        <f>VLOOKUP(B1673,A股数据库20240206!$B:$K,2,0)</f>
        <v>汽车产业</v>
      </c>
      <c r="F1673" s="104">
        <f>VLOOKUP(B1673,A股数据库20240206!$B:$K,3,0)</f>
        <v>0</v>
      </c>
      <c r="G1673" s="124">
        <f>VLOOKUP(B1673,A股数据库20240206!$B:$K,4,0)</f>
        <v>0</v>
      </c>
      <c r="H1673" s="124">
        <f>VLOOKUP(B1673,A股数据库20240206!$B:$K,5,0)</f>
        <v>0</v>
      </c>
      <c r="I1673" s="104" t="str">
        <f>VLOOKUP(B1673,A股数据库20240206!$B:$K,6,0)</f>
        <v>汽车产业</v>
      </c>
      <c r="J1673" s="104">
        <f>VLOOKUP(B1673,A股数据库20240206!$B:$K,7,0)</f>
        <v>0</v>
      </c>
      <c r="K1673" s="104">
        <f>VLOOKUP(B1673,A股数据库20240206!$B:$K,8,0)</f>
        <v>0</v>
      </c>
      <c r="L1673" s="124">
        <f>VLOOKUP(B1673,A股数据库20240206!$B:$K,9,0)</f>
        <v>0</v>
      </c>
      <c r="M1673" s="124">
        <f>VLOOKUP(B1673,A股数据库20240206!$B:$K,10,0)</f>
        <v>0</v>
      </c>
    </row>
    <row r="1674" spans="1:13" ht="18" customHeight="1" x14ac:dyDescent="0.15">
      <c r="A1674" s="120" t="s">
        <v>11996</v>
      </c>
      <c r="B1674" s="121" t="s">
        <v>2436</v>
      </c>
      <c r="C1674" s="122">
        <v>64.39</v>
      </c>
      <c r="D1674" s="123">
        <v>61.38</v>
      </c>
      <c r="E1674" s="104" t="str">
        <f>VLOOKUP(B1674,A股数据库20240206!$B:$K,2,0)</f>
        <v>大消费</v>
      </c>
      <c r="F1674" s="104">
        <f>VLOOKUP(B1674,A股数据库20240206!$B:$K,3,0)</f>
        <v>0</v>
      </c>
      <c r="G1674" s="124">
        <f>VLOOKUP(B1674,A股数据库20240206!$B:$K,4,0)</f>
        <v>0</v>
      </c>
      <c r="H1674" s="124">
        <f>VLOOKUP(B1674,A股数据库20240206!$B:$K,5,0)</f>
        <v>0</v>
      </c>
      <c r="I1674" s="104" t="str">
        <f>VLOOKUP(B1674,A股数据库20240206!$B:$K,6,0)</f>
        <v>家电</v>
      </c>
      <c r="J1674" s="104">
        <f>VLOOKUP(B1674,A股数据库20240206!$B:$K,7,0)</f>
        <v>0</v>
      </c>
      <c r="K1674" s="104">
        <f>VLOOKUP(B1674,A股数据库20240206!$B:$K,8,0)</f>
        <v>0</v>
      </c>
      <c r="L1674" s="124">
        <f>VLOOKUP(B1674,A股数据库20240206!$B:$K,9,0)</f>
        <v>0</v>
      </c>
      <c r="M1674" s="124">
        <f>VLOOKUP(B1674,A股数据库20240206!$B:$K,10,0)</f>
        <v>0</v>
      </c>
    </row>
    <row r="1675" spans="1:13" ht="18" customHeight="1" x14ac:dyDescent="0.15">
      <c r="A1675" s="120" t="s">
        <v>11997</v>
      </c>
      <c r="B1675" s="121" t="s">
        <v>6468</v>
      </c>
      <c r="C1675" s="122">
        <v>64.38</v>
      </c>
      <c r="D1675" s="123">
        <v>59.72</v>
      </c>
      <c r="E1675" s="104" t="str">
        <f>VLOOKUP(B1675,A股数据库20240206!$B:$K,2,0)</f>
        <v>大科技</v>
      </c>
      <c r="F1675" s="104">
        <f>VLOOKUP(B1675,A股数据库20240206!$B:$K,3,0)</f>
        <v>0</v>
      </c>
      <c r="G1675" s="124">
        <f>VLOOKUP(B1675,A股数据库20240206!$B:$K,4,0)</f>
        <v>0</v>
      </c>
      <c r="H1675" s="124">
        <f>VLOOKUP(B1675,A股数据库20240206!$B:$K,5,0)</f>
        <v>0</v>
      </c>
      <c r="I1675" s="104" t="str">
        <f>VLOOKUP(B1675,A股数据库20240206!$B:$K,6,0)</f>
        <v>电子</v>
      </c>
      <c r="J1675" s="104">
        <f>VLOOKUP(B1675,A股数据库20240206!$B:$K,7,0)</f>
        <v>0</v>
      </c>
      <c r="K1675" s="104">
        <f>VLOOKUP(B1675,A股数据库20240206!$B:$K,8,0)</f>
        <v>0</v>
      </c>
      <c r="L1675" s="124">
        <f>VLOOKUP(B1675,A股数据库20240206!$B:$K,9,0)</f>
        <v>0</v>
      </c>
      <c r="M1675" s="124">
        <f>VLOOKUP(B1675,A股数据库20240206!$B:$K,10,0)</f>
        <v>0</v>
      </c>
    </row>
    <row r="1676" spans="1:13" ht="18" customHeight="1" x14ac:dyDescent="0.15">
      <c r="A1676" s="120" t="s">
        <v>11998</v>
      </c>
      <c r="B1676" s="121" t="s">
        <v>1874</v>
      </c>
      <c r="C1676" s="122">
        <v>64.349999999999994</v>
      </c>
      <c r="D1676" s="123">
        <v>49.08</v>
      </c>
      <c r="E1676" s="104" t="str">
        <f>VLOOKUP(B1676,A股数据库20240206!$B:$K,2,0)</f>
        <v>周期</v>
      </c>
      <c r="F1676" s="104">
        <f>VLOOKUP(B1676,A股数据库20240206!$B:$K,3,0)</f>
        <v>0</v>
      </c>
      <c r="G1676" s="124">
        <f>VLOOKUP(B1676,A股数据库20240206!$B:$K,4,0)</f>
        <v>0</v>
      </c>
      <c r="H1676" s="124">
        <f>VLOOKUP(B1676,A股数据库20240206!$B:$K,5,0)</f>
        <v>0</v>
      </c>
      <c r="I1676" s="104" t="str">
        <f>VLOOKUP(B1676,A股数据库20240206!$B:$K,6,0)</f>
        <v>化工</v>
      </c>
      <c r="J1676" s="104">
        <f>VLOOKUP(B1676,A股数据库20240206!$B:$K,7,0)</f>
        <v>0</v>
      </c>
      <c r="K1676" s="104">
        <f>VLOOKUP(B1676,A股数据库20240206!$B:$K,8,0)</f>
        <v>0</v>
      </c>
      <c r="L1676" s="124">
        <f>VLOOKUP(B1676,A股数据库20240206!$B:$K,9,0)</f>
        <v>0</v>
      </c>
      <c r="M1676" s="124">
        <f>VLOOKUP(B1676,A股数据库20240206!$B:$K,10,0)</f>
        <v>0</v>
      </c>
    </row>
    <row r="1677" spans="1:13" ht="18" customHeight="1" x14ac:dyDescent="0.15">
      <c r="A1677" s="120" t="s">
        <v>11999</v>
      </c>
      <c r="B1677" s="121" t="s">
        <v>2558</v>
      </c>
      <c r="C1677" s="122">
        <v>64.33</v>
      </c>
      <c r="D1677" s="123">
        <v>65.150000000000006</v>
      </c>
      <c r="E1677" s="104" t="str">
        <f>VLOOKUP(B1677,A股数据库20240206!$B:$K,2,0)</f>
        <v>大科技</v>
      </c>
      <c r="F1677" s="104">
        <f>VLOOKUP(B1677,A股数据库20240206!$B:$K,3,0)</f>
        <v>0</v>
      </c>
      <c r="G1677" s="124">
        <f>VLOOKUP(B1677,A股数据库20240206!$B:$K,4,0)</f>
        <v>0</v>
      </c>
      <c r="H1677" s="124">
        <f>VLOOKUP(B1677,A股数据库20240206!$B:$K,5,0)</f>
        <v>0</v>
      </c>
      <c r="I1677" s="104" t="str">
        <f>VLOOKUP(B1677,A股数据库20240206!$B:$K,6,0)</f>
        <v>电子</v>
      </c>
      <c r="J1677" s="104">
        <f>VLOOKUP(B1677,A股数据库20240206!$B:$K,7,0)</f>
        <v>0</v>
      </c>
      <c r="K1677" s="104">
        <f>VLOOKUP(B1677,A股数据库20240206!$B:$K,8,0)</f>
        <v>0</v>
      </c>
      <c r="L1677" s="124">
        <f>VLOOKUP(B1677,A股数据库20240206!$B:$K,9,0)</f>
        <v>0</v>
      </c>
      <c r="M1677" s="124">
        <f>VLOOKUP(B1677,A股数据库20240206!$B:$K,10,0)</f>
        <v>0</v>
      </c>
    </row>
    <row r="1678" spans="1:13" ht="18" customHeight="1" x14ac:dyDescent="0.15">
      <c r="A1678" s="120" t="s">
        <v>12000</v>
      </c>
      <c r="B1678" s="121" t="s">
        <v>1826</v>
      </c>
      <c r="C1678" s="122">
        <v>64.3</v>
      </c>
      <c r="D1678" s="123">
        <v>52.79</v>
      </c>
      <c r="E1678" s="104" t="str">
        <f>VLOOKUP(B1678,A股数据库20240206!$B:$K,2,0)</f>
        <v>大消费</v>
      </c>
      <c r="F1678" s="104">
        <f>VLOOKUP(B1678,A股数据库20240206!$B:$K,3,0)</f>
        <v>0</v>
      </c>
      <c r="G1678" s="124">
        <f>VLOOKUP(B1678,A股数据库20240206!$B:$K,4,0)</f>
        <v>0</v>
      </c>
      <c r="H1678" s="124">
        <f>VLOOKUP(B1678,A股数据库20240206!$B:$K,5,0)</f>
        <v>0</v>
      </c>
      <c r="I1678" s="104" t="str">
        <f>VLOOKUP(B1678,A股数据库20240206!$B:$K,6,0)</f>
        <v>商贸零售</v>
      </c>
      <c r="J1678" s="104">
        <f>VLOOKUP(B1678,A股数据库20240206!$B:$K,7,0)</f>
        <v>0</v>
      </c>
      <c r="K1678" s="104">
        <f>VLOOKUP(B1678,A股数据库20240206!$B:$K,8,0)</f>
        <v>0</v>
      </c>
      <c r="L1678" s="124">
        <f>VLOOKUP(B1678,A股数据库20240206!$B:$K,9,0)</f>
        <v>0</v>
      </c>
      <c r="M1678" s="124">
        <f>VLOOKUP(B1678,A股数据库20240206!$B:$K,10,0)</f>
        <v>0</v>
      </c>
    </row>
    <row r="1679" spans="1:13" ht="18" customHeight="1" x14ac:dyDescent="0.15">
      <c r="A1679" s="120" t="s">
        <v>12001</v>
      </c>
      <c r="B1679" s="121" t="s">
        <v>1928</v>
      </c>
      <c r="C1679" s="122">
        <v>64.290000000000006</v>
      </c>
      <c r="D1679" s="123">
        <v>52.41</v>
      </c>
      <c r="E1679" s="104" t="str">
        <f>VLOOKUP(B1679,A股数据库20240206!$B:$K,2,0)</f>
        <v>周期</v>
      </c>
      <c r="F1679" s="104">
        <f>VLOOKUP(B1679,A股数据库20240206!$B:$K,3,0)</f>
        <v>0</v>
      </c>
      <c r="G1679" s="124">
        <f>VLOOKUP(B1679,A股数据库20240206!$B:$K,4,0)</f>
        <v>0</v>
      </c>
      <c r="H1679" s="124">
        <f>VLOOKUP(B1679,A股数据库20240206!$B:$K,5,0)</f>
        <v>0</v>
      </c>
      <c r="I1679" s="104" t="str">
        <f>VLOOKUP(B1679,A股数据库20240206!$B:$K,6,0)</f>
        <v>化工</v>
      </c>
      <c r="J1679" s="104">
        <f>VLOOKUP(B1679,A股数据库20240206!$B:$K,7,0)</f>
        <v>0</v>
      </c>
      <c r="K1679" s="104">
        <f>VLOOKUP(B1679,A股数据库20240206!$B:$K,8,0)</f>
        <v>0</v>
      </c>
      <c r="L1679" s="124">
        <f>VLOOKUP(B1679,A股数据库20240206!$B:$K,9,0)</f>
        <v>0</v>
      </c>
      <c r="M1679" s="124">
        <f>VLOOKUP(B1679,A股数据库20240206!$B:$K,10,0)</f>
        <v>0</v>
      </c>
    </row>
    <row r="1680" spans="1:13" ht="18" customHeight="1" x14ac:dyDescent="0.15">
      <c r="A1680" s="120" t="s">
        <v>12002</v>
      </c>
      <c r="B1680" s="121" t="s">
        <v>7056</v>
      </c>
      <c r="C1680" s="122">
        <v>64.28</v>
      </c>
      <c r="D1680" s="123">
        <v>46.88</v>
      </c>
      <c r="E1680" s="104" t="str">
        <f>VLOOKUP(B1680,A股数据库20240206!$B:$K,2,0)</f>
        <v>乡村振兴</v>
      </c>
      <c r="F1680" s="104">
        <f>VLOOKUP(B1680,A股数据库20240206!$B:$K,3,0)</f>
        <v>0</v>
      </c>
      <c r="G1680" s="124">
        <f>VLOOKUP(B1680,A股数据库20240206!$B:$K,4,0)</f>
        <v>0</v>
      </c>
      <c r="H1680" s="124">
        <f>VLOOKUP(B1680,A股数据库20240206!$B:$K,5,0)</f>
        <v>0</v>
      </c>
      <c r="I1680" s="104" t="str">
        <f>VLOOKUP(B1680,A股数据库20240206!$B:$K,6,0)</f>
        <v>乡村振兴</v>
      </c>
      <c r="J1680" s="104">
        <f>VLOOKUP(B1680,A股数据库20240206!$B:$K,7,0)</f>
        <v>0</v>
      </c>
      <c r="K1680" s="104">
        <f>VLOOKUP(B1680,A股数据库20240206!$B:$K,8,0)</f>
        <v>0</v>
      </c>
      <c r="L1680" s="124">
        <f>VLOOKUP(B1680,A股数据库20240206!$B:$K,9,0)</f>
        <v>0</v>
      </c>
      <c r="M1680" s="124">
        <f>VLOOKUP(B1680,A股数据库20240206!$B:$K,10,0)</f>
        <v>0</v>
      </c>
    </row>
    <row r="1681" spans="1:13" ht="18" customHeight="1" x14ac:dyDescent="0.15">
      <c r="A1681" s="120" t="s">
        <v>12003</v>
      </c>
      <c r="B1681" s="121" t="s">
        <v>4894</v>
      </c>
      <c r="C1681" s="122">
        <v>64.27</v>
      </c>
      <c r="D1681" s="123">
        <v>71.55</v>
      </c>
      <c r="E1681" s="104" t="str">
        <f>VLOOKUP(B1681,A股数据库20240206!$B:$K,2,0)</f>
        <v>大科技</v>
      </c>
      <c r="F1681" s="104">
        <f>VLOOKUP(B1681,A股数据库20240206!$B:$K,3,0)</f>
        <v>0</v>
      </c>
      <c r="G1681" s="124">
        <f>VLOOKUP(B1681,A股数据库20240206!$B:$K,4,0)</f>
        <v>0</v>
      </c>
      <c r="H1681" s="124">
        <f>VLOOKUP(B1681,A股数据库20240206!$B:$K,5,0)</f>
        <v>0</v>
      </c>
      <c r="I1681" s="104" t="str">
        <f>VLOOKUP(B1681,A股数据库20240206!$B:$K,6,0)</f>
        <v>电子</v>
      </c>
      <c r="J1681" s="104">
        <f>VLOOKUP(B1681,A股数据库20240206!$B:$K,7,0)</f>
        <v>0</v>
      </c>
      <c r="K1681" s="104">
        <f>VLOOKUP(B1681,A股数据库20240206!$B:$K,8,0)</f>
        <v>0</v>
      </c>
      <c r="L1681" s="124">
        <f>VLOOKUP(B1681,A股数据库20240206!$B:$K,9,0)</f>
        <v>0</v>
      </c>
      <c r="M1681" s="124">
        <f>VLOOKUP(B1681,A股数据库20240206!$B:$K,10,0)</f>
        <v>0</v>
      </c>
    </row>
    <row r="1682" spans="1:13" ht="18" customHeight="1" x14ac:dyDescent="0.15">
      <c r="A1682" s="120" t="s">
        <v>12004</v>
      </c>
      <c r="B1682" s="121" t="s">
        <v>9809</v>
      </c>
      <c r="C1682" s="122">
        <v>64.25</v>
      </c>
      <c r="D1682" s="123">
        <v>60.26</v>
      </c>
      <c r="E1682" s="104" t="str">
        <f>VLOOKUP(B1682,A股数据库20240206!$B:$K,2,0)</f>
        <v>公用事业</v>
      </c>
      <c r="F1682" s="104" t="str">
        <f>VLOOKUP(B1682,A股数据库20240206!$B:$K,3,0)</f>
        <v>大科技</v>
      </c>
      <c r="G1682" s="124">
        <f>VLOOKUP(B1682,A股数据库20240206!$B:$K,4,0)</f>
        <v>0</v>
      </c>
      <c r="H1682" s="124">
        <f>VLOOKUP(B1682,A股数据库20240206!$B:$K,5,0)</f>
        <v>0</v>
      </c>
      <c r="I1682" s="104" t="str">
        <f>VLOOKUP(B1682,A股数据库20240206!$B:$K,6,0)</f>
        <v>节能环保</v>
      </c>
      <c r="J1682" s="104" t="str">
        <f>VLOOKUP(B1682,A股数据库20240206!$B:$K,7,0)</f>
        <v>电子</v>
      </c>
      <c r="K1682" s="104">
        <f>VLOOKUP(B1682,A股数据库20240206!$B:$K,8,0)</f>
        <v>0</v>
      </c>
      <c r="L1682" s="124">
        <f>VLOOKUP(B1682,A股数据库20240206!$B:$K,9,0)</f>
        <v>0</v>
      </c>
      <c r="M1682" s="124">
        <f>VLOOKUP(B1682,A股数据库20240206!$B:$K,10,0)</f>
        <v>0</v>
      </c>
    </row>
    <row r="1683" spans="1:13" ht="18" customHeight="1" x14ac:dyDescent="0.15">
      <c r="A1683" s="120" t="s">
        <v>12005</v>
      </c>
      <c r="B1683" s="121" t="s">
        <v>8836</v>
      </c>
      <c r="C1683" s="122">
        <v>64.23</v>
      </c>
      <c r="D1683" s="123">
        <v>66.88</v>
      </c>
      <c r="E1683" s="104" t="str">
        <f>VLOOKUP(B1683,A股数据库20240206!$B:$K,2,0)</f>
        <v>大消费</v>
      </c>
      <c r="F1683" s="104">
        <f>VLOOKUP(B1683,A股数据库20240206!$B:$K,3,0)</f>
        <v>0</v>
      </c>
      <c r="G1683" s="124">
        <f>VLOOKUP(B1683,A股数据库20240206!$B:$K,4,0)</f>
        <v>0</v>
      </c>
      <c r="H1683" s="124">
        <f>VLOOKUP(B1683,A股数据库20240206!$B:$K,5,0)</f>
        <v>0</v>
      </c>
      <c r="I1683" s="104" t="str">
        <f>VLOOKUP(B1683,A股数据库20240206!$B:$K,6,0)</f>
        <v>食品饮料</v>
      </c>
      <c r="J1683" s="104">
        <f>VLOOKUP(B1683,A股数据库20240206!$B:$K,7,0)</f>
        <v>0</v>
      </c>
      <c r="K1683" s="104">
        <f>VLOOKUP(B1683,A股数据库20240206!$B:$K,8,0)</f>
        <v>0</v>
      </c>
      <c r="L1683" s="124">
        <f>VLOOKUP(B1683,A股数据库20240206!$B:$K,9,0)</f>
        <v>0</v>
      </c>
      <c r="M1683" s="124">
        <f>VLOOKUP(B1683,A股数据库20240206!$B:$K,10,0)</f>
        <v>0</v>
      </c>
    </row>
    <row r="1684" spans="1:13" ht="18" customHeight="1" x14ac:dyDescent="0.15">
      <c r="A1684" s="120" t="s">
        <v>12006</v>
      </c>
      <c r="B1684" s="121" t="s">
        <v>6628</v>
      </c>
      <c r="C1684" s="122">
        <v>64.22</v>
      </c>
      <c r="D1684" s="123">
        <v>59.99</v>
      </c>
      <c r="E1684" s="104" t="str">
        <f>VLOOKUP(B1684,A股数据库20240206!$B:$K,2,0)</f>
        <v>军工</v>
      </c>
      <c r="F1684" s="104">
        <f>VLOOKUP(B1684,A股数据库20240206!$B:$K,3,0)</f>
        <v>0</v>
      </c>
      <c r="G1684" s="124">
        <f>VLOOKUP(B1684,A股数据库20240206!$B:$K,4,0)</f>
        <v>0</v>
      </c>
      <c r="H1684" s="124">
        <f>VLOOKUP(B1684,A股数据库20240206!$B:$K,5,0)</f>
        <v>0</v>
      </c>
      <c r="I1684" s="104" t="str">
        <f>VLOOKUP(B1684,A股数据库20240206!$B:$K,6,0)</f>
        <v>军工</v>
      </c>
      <c r="J1684" s="104">
        <f>VLOOKUP(B1684,A股数据库20240206!$B:$K,7,0)</f>
        <v>0</v>
      </c>
      <c r="K1684" s="104">
        <f>VLOOKUP(B1684,A股数据库20240206!$B:$K,8,0)</f>
        <v>0</v>
      </c>
      <c r="L1684" s="124">
        <f>VLOOKUP(B1684,A股数据库20240206!$B:$K,9,0)</f>
        <v>0</v>
      </c>
      <c r="M1684" s="124">
        <f>VLOOKUP(B1684,A股数据库20240206!$B:$K,10,0)</f>
        <v>0</v>
      </c>
    </row>
    <row r="1685" spans="1:13" ht="18" customHeight="1" x14ac:dyDescent="0.15">
      <c r="A1685" s="120" t="s">
        <v>12007</v>
      </c>
      <c r="B1685" s="121" t="s">
        <v>2368</v>
      </c>
      <c r="C1685" s="122">
        <v>64.2</v>
      </c>
      <c r="D1685" s="123">
        <v>74.37</v>
      </c>
      <c r="E1685" s="104" t="str">
        <f>VLOOKUP(B1685,A股数据库20240206!$B:$K,2,0)</f>
        <v>大科技</v>
      </c>
      <c r="F1685" s="104">
        <f>VLOOKUP(B1685,A股数据库20240206!$B:$K,3,0)</f>
        <v>0</v>
      </c>
      <c r="G1685" s="124">
        <f>VLOOKUP(B1685,A股数据库20240206!$B:$K,4,0)</f>
        <v>0</v>
      </c>
      <c r="H1685" s="124">
        <f>VLOOKUP(B1685,A股数据库20240206!$B:$K,5,0)</f>
        <v>0</v>
      </c>
      <c r="I1685" s="104" t="str">
        <f>VLOOKUP(B1685,A股数据库20240206!$B:$K,6,0)</f>
        <v>电子</v>
      </c>
      <c r="J1685" s="104">
        <f>VLOOKUP(B1685,A股数据库20240206!$B:$K,7,0)</f>
        <v>0</v>
      </c>
      <c r="K1685" s="104">
        <f>VLOOKUP(B1685,A股数据库20240206!$B:$K,8,0)</f>
        <v>0</v>
      </c>
      <c r="L1685" s="124">
        <f>VLOOKUP(B1685,A股数据库20240206!$B:$K,9,0)</f>
        <v>0</v>
      </c>
      <c r="M1685" s="124">
        <f>VLOOKUP(B1685,A股数据库20240206!$B:$K,10,0)</f>
        <v>0</v>
      </c>
    </row>
    <row r="1686" spans="1:13" ht="18" customHeight="1" x14ac:dyDescent="0.15">
      <c r="A1686" s="120" t="s">
        <v>12008</v>
      </c>
      <c r="B1686" s="121" t="s">
        <v>5764</v>
      </c>
      <c r="C1686" s="122">
        <v>64.19</v>
      </c>
      <c r="D1686" s="123">
        <v>60.76</v>
      </c>
      <c r="E1686" s="104" t="str">
        <f>VLOOKUP(B1686,A股数据库20240206!$B:$K,2,0)</f>
        <v>高端制造</v>
      </c>
      <c r="F1686" s="104">
        <f>VLOOKUP(B1686,A股数据库20240206!$B:$K,3,0)</f>
        <v>0</v>
      </c>
      <c r="G1686" s="124">
        <f>VLOOKUP(B1686,A股数据库20240206!$B:$K,4,0)</f>
        <v>0</v>
      </c>
      <c r="H1686" s="124">
        <f>VLOOKUP(B1686,A股数据库20240206!$B:$K,5,0)</f>
        <v>0</v>
      </c>
      <c r="I1686" s="104" t="str">
        <f>VLOOKUP(B1686,A股数据库20240206!$B:$K,6,0)</f>
        <v>机械</v>
      </c>
      <c r="J1686" s="104">
        <f>VLOOKUP(B1686,A股数据库20240206!$B:$K,7,0)</f>
        <v>0</v>
      </c>
      <c r="K1686" s="104">
        <f>VLOOKUP(B1686,A股数据库20240206!$B:$K,8,0)</f>
        <v>0</v>
      </c>
      <c r="L1686" s="124">
        <f>VLOOKUP(B1686,A股数据库20240206!$B:$K,9,0)</f>
        <v>0</v>
      </c>
      <c r="M1686" s="124">
        <f>VLOOKUP(B1686,A股数据库20240206!$B:$K,10,0)</f>
        <v>0</v>
      </c>
    </row>
    <row r="1687" spans="1:13" ht="18" customHeight="1" x14ac:dyDescent="0.15">
      <c r="A1687" s="120" t="s">
        <v>12009</v>
      </c>
      <c r="B1687" s="121" t="s">
        <v>2474</v>
      </c>
      <c r="C1687" s="122">
        <v>64.150000000000006</v>
      </c>
      <c r="D1687" s="123">
        <v>76.06</v>
      </c>
      <c r="E1687" s="104" t="str">
        <f>VLOOKUP(B1687,A股数据库20240206!$B:$K,2,0)</f>
        <v>高端制造</v>
      </c>
      <c r="F1687" s="104">
        <f>VLOOKUP(B1687,A股数据库20240206!$B:$K,3,0)</f>
        <v>0</v>
      </c>
      <c r="G1687" s="124">
        <f>VLOOKUP(B1687,A股数据库20240206!$B:$K,4,0)</f>
        <v>0</v>
      </c>
      <c r="H1687" s="124">
        <f>VLOOKUP(B1687,A股数据库20240206!$B:$K,5,0)</f>
        <v>0</v>
      </c>
      <c r="I1687" s="104" t="str">
        <f>VLOOKUP(B1687,A股数据库20240206!$B:$K,6,0)</f>
        <v>机械</v>
      </c>
      <c r="J1687" s="104">
        <f>VLOOKUP(B1687,A股数据库20240206!$B:$K,7,0)</f>
        <v>0</v>
      </c>
      <c r="K1687" s="104">
        <f>VLOOKUP(B1687,A股数据库20240206!$B:$K,8,0)</f>
        <v>0</v>
      </c>
      <c r="L1687" s="124">
        <f>VLOOKUP(B1687,A股数据库20240206!$B:$K,9,0)</f>
        <v>0</v>
      </c>
      <c r="M1687" s="124">
        <f>VLOOKUP(B1687,A股数据库20240206!$B:$K,10,0)</f>
        <v>0</v>
      </c>
    </row>
    <row r="1688" spans="1:13" ht="18" customHeight="1" x14ac:dyDescent="0.15">
      <c r="A1688" s="120" t="s">
        <v>12010</v>
      </c>
      <c r="B1688" s="121" t="s">
        <v>8454</v>
      </c>
      <c r="C1688" s="122">
        <v>64.13</v>
      </c>
      <c r="D1688" s="123">
        <v>65.77</v>
      </c>
      <c r="E1688" s="104" t="str">
        <f>VLOOKUP(B1688,A股数据库20240206!$B:$K,2,0)</f>
        <v>大消费</v>
      </c>
      <c r="F1688" s="104">
        <f>VLOOKUP(B1688,A股数据库20240206!$B:$K,3,0)</f>
        <v>0</v>
      </c>
      <c r="G1688" s="124">
        <f>VLOOKUP(B1688,A股数据库20240206!$B:$K,4,0)</f>
        <v>0</v>
      </c>
      <c r="H1688" s="124">
        <f>VLOOKUP(B1688,A股数据库20240206!$B:$K,5,0)</f>
        <v>0</v>
      </c>
      <c r="I1688" s="104" t="str">
        <f>VLOOKUP(B1688,A股数据库20240206!$B:$K,6,0)</f>
        <v>家电</v>
      </c>
      <c r="J1688" s="104">
        <f>VLOOKUP(B1688,A股数据库20240206!$B:$K,7,0)</f>
        <v>0</v>
      </c>
      <c r="K1688" s="104">
        <f>VLOOKUP(B1688,A股数据库20240206!$B:$K,8,0)</f>
        <v>0</v>
      </c>
      <c r="L1688" s="124">
        <f>VLOOKUP(B1688,A股数据库20240206!$B:$K,9,0)</f>
        <v>0</v>
      </c>
      <c r="M1688" s="124">
        <f>VLOOKUP(B1688,A股数据库20240206!$B:$K,10,0)</f>
        <v>0</v>
      </c>
    </row>
    <row r="1689" spans="1:13" ht="18" customHeight="1" x14ac:dyDescent="0.15">
      <c r="A1689" s="120" t="s">
        <v>12011</v>
      </c>
      <c r="B1689" s="121" t="s">
        <v>3154</v>
      </c>
      <c r="C1689" s="122">
        <v>64.099999999999994</v>
      </c>
      <c r="D1689" s="123">
        <v>58.78</v>
      </c>
      <c r="E1689" s="104" t="str">
        <f>VLOOKUP(B1689,A股数据库20240206!$B:$K,2,0)</f>
        <v>医药生物</v>
      </c>
      <c r="F1689" s="104">
        <f>VLOOKUP(B1689,A股数据库20240206!$B:$K,3,0)</f>
        <v>0</v>
      </c>
      <c r="G1689" s="124">
        <f>VLOOKUP(B1689,A股数据库20240206!$B:$K,4,0)</f>
        <v>0</v>
      </c>
      <c r="H1689" s="124">
        <f>VLOOKUP(B1689,A股数据库20240206!$B:$K,5,0)</f>
        <v>0</v>
      </c>
      <c r="I1689" s="104" t="str">
        <f>VLOOKUP(B1689,A股数据库20240206!$B:$K,6,0)</f>
        <v>医药生物</v>
      </c>
      <c r="J1689" s="104">
        <f>VLOOKUP(B1689,A股数据库20240206!$B:$K,7,0)</f>
        <v>0</v>
      </c>
      <c r="K1689" s="104">
        <f>VLOOKUP(B1689,A股数据库20240206!$B:$K,8,0)</f>
        <v>0</v>
      </c>
      <c r="L1689" s="124">
        <f>VLOOKUP(B1689,A股数据库20240206!$B:$K,9,0)</f>
        <v>0</v>
      </c>
      <c r="M1689" s="124">
        <f>VLOOKUP(B1689,A股数据库20240206!$B:$K,10,0)</f>
        <v>0</v>
      </c>
    </row>
    <row r="1690" spans="1:13" ht="18" customHeight="1" x14ac:dyDescent="0.15">
      <c r="A1690" s="120" t="s">
        <v>12012</v>
      </c>
      <c r="B1690" s="121" t="s">
        <v>242</v>
      </c>
      <c r="C1690" s="122">
        <v>64.069999999999993</v>
      </c>
      <c r="D1690" s="123">
        <v>50.69</v>
      </c>
      <c r="E1690" s="104" t="str">
        <f>VLOOKUP(B1690,A股数据库20240206!$B:$K,2,0)</f>
        <v>大消费</v>
      </c>
      <c r="F1690" s="104" t="str">
        <f>VLOOKUP(B1690,A股数据库20240206!$B:$K,3,0)</f>
        <v>汽车产业</v>
      </c>
      <c r="G1690" s="124">
        <f>VLOOKUP(B1690,A股数据库20240206!$B:$K,4,0)</f>
        <v>0</v>
      </c>
      <c r="H1690" s="124">
        <f>VLOOKUP(B1690,A股数据库20240206!$B:$K,5,0)</f>
        <v>0</v>
      </c>
      <c r="I1690" s="104" t="str">
        <f>VLOOKUP(B1690,A股数据库20240206!$B:$K,6,0)</f>
        <v>家电</v>
      </c>
      <c r="J1690" s="104" t="str">
        <f>VLOOKUP(B1690,A股数据库20240206!$B:$K,7,0)</f>
        <v>汽车产业</v>
      </c>
      <c r="K1690" s="104">
        <f>VLOOKUP(B1690,A股数据库20240206!$B:$K,8,0)</f>
        <v>0</v>
      </c>
      <c r="L1690" s="124">
        <f>VLOOKUP(B1690,A股数据库20240206!$B:$K,9,0)</f>
        <v>0</v>
      </c>
      <c r="M1690" s="124">
        <f>VLOOKUP(B1690,A股数据库20240206!$B:$K,10,0)</f>
        <v>0</v>
      </c>
    </row>
    <row r="1691" spans="1:13" ht="18" customHeight="1" x14ac:dyDescent="0.15">
      <c r="A1691" s="120" t="s">
        <v>12013</v>
      </c>
      <c r="B1691" s="121" t="s">
        <v>3646</v>
      </c>
      <c r="C1691" s="122">
        <v>64.069999999999993</v>
      </c>
      <c r="D1691" s="123">
        <v>69.84</v>
      </c>
      <c r="E1691" s="104" t="str">
        <f>VLOOKUP(B1691,A股数据库20240206!$B:$K,2,0)</f>
        <v>医药生物</v>
      </c>
      <c r="F1691" s="104" t="str">
        <f>VLOOKUP(B1691,A股数据库20240206!$B:$K,3,0)</f>
        <v>周期</v>
      </c>
      <c r="G1691" s="124">
        <f>VLOOKUP(B1691,A股数据库20240206!$B:$K,4,0)</f>
        <v>0</v>
      </c>
      <c r="H1691" s="124">
        <f>VLOOKUP(B1691,A股数据库20240206!$B:$K,5,0)</f>
        <v>0</v>
      </c>
      <c r="I1691" s="104" t="str">
        <f>VLOOKUP(B1691,A股数据库20240206!$B:$K,6,0)</f>
        <v>医药生物</v>
      </c>
      <c r="J1691" s="104" t="str">
        <f>VLOOKUP(B1691,A股数据库20240206!$B:$K,7,0)</f>
        <v>化工</v>
      </c>
      <c r="K1691" s="104">
        <f>VLOOKUP(B1691,A股数据库20240206!$B:$K,8,0)</f>
        <v>0</v>
      </c>
      <c r="L1691" s="124">
        <f>VLOOKUP(B1691,A股数据库20240206!$B:$K,9,0)</f>
        <v>0</v>
      </c>
      <c r="M1691" s="124">
        <f>VLOOKUP(B1691,A股数据库20240206!$B:$K,10,0)</f>
        <v>0</v>
      </c>
    </row>
    <row r="1692" spans="1:13" ht="18" customHeight="1" x14ac:dyDescent="0.15">
      <c r="A1692" s="120" t="s">
        <v>12014</v>
      </c>
      <c r="B1692" s="121" t="s">
        <v>7158</v>
      </c>
      <c r="C1692" s="122">
        <v>64.06</v>
      </c>
      <c r="D1692" s="123">
        <v>67.900000000000006</v>
      </c>
      <c r="E1692" s="104" t="str">
        <f>VLOOKUP(B1692,A股数据库20240206!$B:$K,2,0)</f>
        <v>新能源</v>
      </c>
      <c r="F1692" s="104">
        <f>VLOOKUP(B1692,A股数据库20240206!$B:$K,3,0)</f>
        <v>0</v>
      </c>
      <c r="G1692" s="124">
        <f>VLOOKUP(B1692,A股数据库20240206!$B:$K,4,0)</f>
        <v>0</v>
      </c>
      <c r="H1692" s="124">
        <f>VLOOKUP(B1692,A股数据库20240206!$B:$K,5,0)</f>
        <v>0</v>
      </c>
      <c r="I1692" s="104" t="str">
        <f>VLOOKUP(B1692,A股数据库20240206!$B:$K,6,0)</f>
        <v>电网</v>
      </c>
      <c r="J1692" s="104" t="str">
        <f>VLOOKUP(B1692,A股数据库20240206!$B:$K,7,0)</f>
        <v>充换电</v>
      </c>
      <c r="K1692" s="104" t="str">
        <f>VLOOKUP(B1692,A股数据库20240206!$B:$K,8,0)</f>
        <v>储能</v>
      </c>
      <c r="L1692" s="124" t="str">
        <f>VLOOKUP(B1692,A股数据库20240206!$B:$K,9,0)</f>
        <v>电池</v>
      </c>
      <c r="M1692" s="124">
        <f>VLOOKUP(B1692,A股数据库20240206!$B:$K,10,0)</f>
        <v>0</v>
      </c>
    </row>
    <row r="1693" spans="1:13" ht="18" customHeight="1" x14ac:dyDescent="0.15">
      <c r="A1693" s="120" t="s">
        <v>12015</v>
      </c>
      <c r="B1693" s="121" t="s">
        <v>7180</v>
      </c>
      <c r="C1693" s="122">
        <v>64.040000000000006</v>
      </c>
      <c r="D1693" s="123">
        <v>48.37</v>
      </c>
      <c r="E1693" s="104" t="str">
        <f>VLOOKUP(B1693,A股数据库20240206!$B:$K,2,0)</f>
        <v>大消费</v>
      </c>
      <c r="F1693" s="104">
        <f>VLOOKUP(B1693,A股数据库20240206!$B:$K,3,0)</f>
        <v>0</v>
      </c>
      <c r="G1693" s="124">
        <f>VLOOKUP(B1693,A股数据库20240206!$B:$K,4,0)</f>
        <v>0</v>
      </c>
      <c r="H1693" s="124">
        <f>VLOOKUP(B1693,A股数据库20240206!$B:$K,5,0)</f>
        <v>0</v>
      </c>
      <c r="I1693" s="104" t="str">
        <f>VLOOKUP(B1693,A股数据库20240206!$B:$K,6,0)</f>
        <v>食品饮料</v>
      </c>
      <c r="J1693" s="104">
        <f>VLOOKUP(B1693,A股数据库20240206!$B:$K,7,0)</f>
        <v>0</v>
      </c>
      <c r="K1693" s="104">
        <f>VLOOKUP(B1693,A股数据库20240206!$B:$K,8,0)</f>
        <v>0</v>
      </c>
      <c r="L1693" s="124">
        <f>VLOOKUP(B1693,A股数据库20240206!$B:$K,9,0)</f>
        <v>0</v>
      </c>
      <c r="M1693" s="124">
        <f>VLOOKUP(B1693,A股数据库20240206!$B:$K,10,0)</f>
        <v>0</v>
      </c>
    </row>
    <row r="1694" spans="1:13" ht="18" customHeight="1" x14ac:dyDescent="0.15">
      <c r="A1694" s="120" t="s">
        <v>12016</v>
      </c>
      <c r="B1694" s="121" t="s">
        <v>2168</v>
      </c>
      <c r="C1694" s="122">
        <v>64.03</v>
      </c>
      <c r="D1694" s="123">
        <v>61.31</v>
      </c>
      <c r="E1694" s="104" t="str">
        <f>VLOOKUP(B1694,A股数据库20240206!$B:$K,2,0)</f>
        <v>周期</v>
      </c>
      <c r="F1694" s="104" t="str">
        <f>VLOOKUP(B1694,A股数据库20240206!$B:$K,3,0)</f>
        <v>汽车产业</v>
      </c>
      <c r="G1694" s="124">
        <f>VLOOKUP(B1694,A股数据库20240206!$B:$K,4,0)</f>
        <v>0</v>
      </c>
      <c r="H1694" s="124">
        <f>VLOOKUP(B1694,A股数据库20240206!$B:$K,5,0)</f>
        <v>0</v>
      </c>
      <c r="I1694" s="104" t="str">
        <f>VLOOKUP(B1694,A股数据库20240206!$B:$K,6,0)</f>
        <v>有色金属</v>
      </c>
      <c r="J1694" s="104" t="str">
        <f>VLOOKUP(B1694,A股数据库20240206!$B:$K,7,0)</f>
        <v>汽车产业</v>
      </c>
      <c r="K1694" s="104">
        <f>VLOOKUP(B1694,A股数据库20240206!$B:$K,8,0)</f>
        <v>0</v>
      </c>
      <c r="L1694" s="124">
        <f>VLOOKUP(B1694,A股数据库20240206!$B:$K,9,0)</f>
        <v>0</v>
      </c>
      <c r="M1694" s="124">
        <f>VLOOKUP(B1694,A股数据库20240206!$B:$K,10,0)</f>
        <v>0</v>
      </c>
    </row>
    <row r="1695" spans="1:13" ht="18" customHeight="1" x14ac:dyDescent="0.15">
      <c r="A1695" s="120" t="s">
        <v>12017</v>
      </c>
      <c r="B1695" s="121" t="s">
        <v>2046</v>
      </c>
      <c r="C1695" s="122">
        <v>64.02</v>
      </c>
      <c r="D1695" s="123">
        <v>79.42</v>
      </c>
      <c r="E1695" s="104" t="str">
        <f>VLOOKUP(B1695,A股数据库20240206!$B:$K,2,0)</f>
        <v>汽车产业</v>
      </c>
      <c r="F1695" s="104" t="str">
        <f>VLOOKUP(B1695,A股数据库20240206!$B:$K,3,0)</f>
        <v>高端制造</v>
      </c>
      <c r="G1695" s="124">
        <f>VLOOKUP(B1695,A股数据库20240206!$B:$K,4,0)</f>
        <v>0</v>
      </c>
      <c r="H1695" s="124">
        <f>VLOOKUP(B1695,A股数据库20240206!$B:$K,5,0)</f>
        <v>0</v>
      </c>
      <c r="I1695" s="104" t="str">
        <f>VLOOKUP(B1695,A股数据库20240206!$B:$K,6,0)</f>
        <v>汽车产业</v>
      </c>
      <c r="J1695" s="104" t="str">
        <f>VLOOKUP(B1695,A股数据库20240206!$B:$K,7,0)</f>
        <v>人形机器人</v>
      </c>
      <c r="K1695" s="104">
        <f>VLOOKUP(B1695,A股数据库20240206!$B:$K,8,0)</f>
        <v>0</v>
      </c>
      <c r="L1695" s="124">
        <f>VLOOKUP(B1695,A股数据库20240206!$B:$K,9,0)</f>
        <v>0</v>
      </c>
      <c r="M1695" s="124">
        <f>VLOOKUP(B1695,A股数据库20240206!$B:$K,10,0)</f>
        <v>0</v>
      </c>
    </row>
    <row r="1696" spans="1:13" ht="18" customHeight="1" x14ac:dyDescent="0.15">
      <c r="A1696" s="120" t="s">
        <v>12018</v>
      </c>
      <c r="B1696" s="121" t="s">
        <v>6888</v>
      </c>
      <c r="C1696" s="122">
        <v>64</v>
      </c>
      <c r="D1696" s="123">
        <v>38.01</v>
      </c>
      <c r="E1696" s="104" t="str">
        <f>VLOOKUP(B1696,A股数据库20240206!$B:$K,2,0)</f>
        <v>地产基建</v>
      </c>
      <c r="F1696" s="104">
        <f>VLOOKUP(B1696,A股数据库20240206!$B:$K,3,0)</f>
        <v>0</v>
      </c>
      <c r="G1696" s="124">
        <f>VLOOKUP(B1696,A股数据库20240206!$B:$K,4,0)</f>
        <v>0</v>
      </c>
      <c r="H1696" s="124">
        <f>VLOOKUP(B1696,A股数据库20240206!$B:$K,5,0)</f>
        <v>0</v>
      </c>
      <c r="I1696" s="104" t="str">
        <f>VLOOKUP(B1696,A股数据库20240206!$B:$K,6,0)</f>
        <v>房地产</v>
      </c>
      <c r="J1696" s="104">
        <f>VLOOKUP(B1696,A股数据库20240206!$B:$K,7,0)</f>
        <v>0</v>
      </c>
      <c r="K1696" s="104">
        <f>VLOOKUP(B1696,A股数据库20240206!$B:$K,8,0)</f>
        <v>0</v>
      </c>
      <c r="L1696" s="124">
        <f>VLOOKUP(B1696,A股数据库20240206!$B:$K,9,0)</f>
        <v>0</v>
      </c>
      <c r="M1696" s="124">
        <f>VLOOKUP(B1696,A股数据库20240206!$B:$K,10,0)</f>
        <v>0</v>
      </c>
    </row>
    <row r="1697" spans="1:13" ht="18" customHeight="1" x14ac:dyDescent="0.15">
      <c r="A1697" s="120" t="s">
        <v>12019</v>
      </c>
      <c r="B1697" s="121" t="s">
        <v>7270</v>
      </c>
      <c r="C1697" s="122">
        <v>63.96</v>
      </c>
      <c r="D1697" s="123">
        <v>60.57</v>
      </c>
      <c r="E1697" s="104" t="str">
        <f>VLOOKUP(B1697,A股数据库20240206!$B:$K,2,0)</f>
        <v>大消费</v>
      </c>
      <c r="F1697" s="104">
        <f>VLOOKUP(B1697,A股数据库20240206!$B:$K,3,0)</f>
        <v>0</v>
      </c>
      <c r="G1697" s="124">
        <f>VLOOKUP(B1697,A股数据库20240206!$B:$K,4,0)</f>
        <v>0</v>
      </c>
      <c r="H1697" s="124">
        <f>VLOOKUP(B1697,A股数据库20240206!$B:$K,5,0)</f>
        <v>0</v>
      </c>
      <c r="I1697" s="104" t="str">
        <f>VLOOKUP(B1697,A股数据库20240206!$B:$K,6,0)</f>
        <v>造纸</v>
      </c>
      <c r="J1697" s="104">
        <f>VLOOKUP(B1697,A股数据库20240206!$B:$K,7,0)</f>
        <v>0</v>
      </c>
      <c r="K1697" s="104">
        <f>VLOOKUP(B1697,A股数据库20240206!$B:$K,8,0)</f>
        <v>0</v>
      </c>
      <c r="L1697" s="124">
        <f>VLOOKUP(B1697,A股数据库20240206!$B:$K,9,0)</f>
        <v>0</v>
      </c>
      <c r="M1697" s="124">
        <f>VLOOKUP(B1697,A股数据库20240206!$B:$K,10,0)</f>
        <v>0</v>
      </c>
    </row>
    <row r="1698" spans="1:13" ht="18" customHeight="1" x14ac:dyDescent="0.15">
      <c r="A1698" s="120" t="s">
        <v>12020</v>
      </c>
      <c r="B1698" s="121" t="s">
        <v>5962</v>
      </c>
      <c r="C1698" s="122">
        <v>63.96</v>
      </c>
      <c r="D1698" s="123">
        <v>58.14</v>
      </c>
      <c r="E1698" s="104" t="str">
        <f>VLOOKUP(B1698,A股数据库20240206!$B:$K,2,0)</f>
        <v>周期</v>
      </c>
      <c r="F1698" s="104">
        <f>VLOOKUP(B1698,A股数据库20240206!$B:$K,3,0)</f>
        <v>0</v>
      </c>
      <c r="G1698" s="124" t="str">
        <f>VLOOKUP(B1698,A股数据库20240206!$B:$K,4,0)</f>
        <v>地产基建</v>
      </c>
      <c r="H1698" s="124">
        <f>VLOOKUP(B1698,A股数据库20240206!$B:$K,5,0)</f>
        <v>0</v>
      </c>
      <c r="I1698" s="104" t="str">
        <f>VLOOKUP(B1698,A股数据库20240206!$B:$K,6,0)</f>
        <v>钢铁</v>
      </c>
      <c r="J1698" s="104">
        <f>VLOOKUP(B1698,A股数据库20240206!$B:$K,7,0)</f>
        <v>0</v>
      </c>
      <c r="K1698" s="104">
        <f>VLOOKUP(B1698,A股数据库20240206!$B:$K,8,0)</f>
        <v>0</v>
      </c>
      <c r="L1698" s="124">
        <f>VLOOKUP(B1698,A股数据库20240206!$B:$K,9,0)</f>
        <v>0</v>
      </c>
      <c r="M1698" s="124">
        <f>VLOOKUP(B1698,A股数据库20240206!$B:$K,10,0)</f>
        <v>0</v>
      </c>
    </row>
    <row r="1699" spans="1:13" ht="18" customHeight="1" x14ac:dyDescent="0.15">
      <c r="A1699" s="120" t="s">
        <v>12021</v>
      </c>
      <c r="B1699" s="121" t="s">
        <v>1536</v>
      </c>
      <c r="C1699" s="122">
        <v>63.94</v>
      </c>
      <c r="D1699" s="123">
        <v>35.53</v>
      </c>
      <c r="E1699" s="104" t="str">
        <f>VLOOKUP(B1699,A股数据库20240206!$B:$K,2,0)</f>
        <v>地产基建</v>
      </c>
      <c r="F1699" s="104">
        <f>VLOOKUP(B1699,A股数据库20240206!$B:$K,3,0)</f>
        <v>0</v>
      </c>
      <c r="G1699" s="124">
        <f>VLOOKUP(B1699,A股数据库20240206!$B:$K,4,0)</f>
        <v>0</v>
      </c>
      <c r="H1699" s="124">
        <f>VLOOKUP(B1699,A股数据库20240206!$B:$K,5,0)</f>
        <v>0</v>
      </c>
      <c r="I1699" s="104" t="str">
        <f>VLOOKUP(B1699,A股数据库20240206!$B:$K,6,0)</f>
        <v>房地产</v>
      </c>
      <c r="J1699" s="104">
        <f>VLOOKUP(B1699,A股数据库20240206!$B:$K,7,0)</f>
        <v>0</v>
      </c>
      <c r="K1699" s="104">
        <f>VLOOKUP(B1699,A股数据库20240206!$B:$K,8,0)</f>
        <v>0</v>
      </c>
      <c r="L1699" s="124">
        <f>VLOOKUP(B1699,A股数据库20240206!$B:$K,9,0)</f>
        <v>0</v>
      </c>
      <c r="M1699" s="124">
        <f>VLOOKUP(B1699,A股数据库20240206!$B:$K,10,0)</f>
        <v>0</v>
      </c>
    </row>
    <row r="1700" spans="1:13" ht="18" customHeight="1" x14ac:dyDescent="0.15">
      <c r="A1700" s="120" t="s">
        <v>12022</v>
      </c>
      <c r="B1700" s="121" t="s">
        <v>8548</v>
      </c>
      <c r="C1700" s="122">
        <v>63.91</v>
      </c>
      <c r="D1700" s="123">
        <v>70.400000000000006</v>
      </c>
      <c r="E1700" s="104" t="str">
        <f>VLOOKUP(B1700,A股数据库20240206!$B:$K,2,0)</f>
        <v>新能源</v>
      </c>
      <c r="F1700" s="104">
        <f>VLOOKUP(B1700,A股数据库20240206!$B:$K,3,0)</f>
        <v>0</v>
      </c>
      <c r="G1700" s="124">
        <f>VLOOKUP(B1700,A股数据库20240206!$B:$K,4,0)</f>
        <v>0</v>
      </c>
      <c r="H1700" s="124">
        <f>VLOOKUP(B1700,A股数据库20240206!$B:$K,5,0)</f>
        <v>0</v>
      </c>
      <c r="I1700" s="104" t="str">
        <f>VLOOKUP(B1700,A股数据库20240206!$B:$K,6,0)</f>
        <v>电池</v>
      </c>
      <c r="J1700" s="104">
        <f>VLOOKUP(B1700,A股数据库20240206!$B:$K,7,0)</f>
        <v>0</v>
      </c>
      <c r="K1700" s="104">
        <f>VLOOKUP(B1700,A股数据库20240206!$B:$K,8,0)</f>
        <v>0</v>
      </c>
      <c r="L1700" s="124">
        <f>VLOOKUP(B1700,A股数据库20240206!$B:$K,9,0)</f>
        <v>0</v>
      </c>
      <c r="M1700" s="124">
        <f>VLOOKUP(B1700,A股数据库20240206!$B:$K,10,0)</f>
        <v>0</v>
      </c>
    </row>
    <row r="1701" spans="1:13" ht="18" customHeight="1" x14ac:dyDescent="0.15">
      <c r="A1701" s="120" t="s">
        <v>12023</v>
      </c>
      <c r="B1701" s="121" t="s">
        <v>2570</v>
      </c>
      <c r="C1701" s="122">
        <v>63.91</v>
      </c>
      <c r="D1701" s="123">
        <v>43.65</v>
      </c>
      <c r="E1701" s="104" t="str">
        <f>VLOOKUP(B1701,A股数据库20240206!$B:$K,2,0)</f>
        <v>其他</v>
      </c>
      <c r="F1701" s="104">
        <f>VLOOKUP(B1701,A股数据库20240206!$B:$K,3,0)</f>
        <v>0</v>
      </c>
      <c r="G1701" s="124">
        <f>VLOOKUP(B1701,A股数据库20240206!$B:$K,4,0)</f>
        <v>0</v>
      </c>
      <c r="H1701" s="124">
        <f>VLOOKUP(B1701,A股数据库20240206!$B:$K,5,0)</f>
        <v>0</v>
      </c>
      <c r="I1701" s="104" t="str">
        <f>VLOOKUP(B1701,A股数据库20240206!$B:$K,6,0)</f>
        <v>其他</v>
      </c>
      <c r="J1701" s="104">
        <f>VLOOKUP(B1701,A股数据库20240206!$B:$K,7,0)</f>
        <v>0</v>
      </c>
      <c r="K1701" s="104">
        <f>VLOOKUP(B1701,A股数据库20240206!$B:$K,8,0)</f>
        <v>0</v>
      </c>
      <c r="L1701" s="124">
        <f>VLOOKUP(B1701,A股数据库20240206!$B:$K,9,0)</f>
        <v>0</v>
      </c>
      <c r="M1701" s="124">
        <f>VLOOKUP(B1701,A股数据库20240206!$B:$K,10,0)</f>
        <v>0</v>
      </c>
    </row>
    <row r="1702" spans="1:13" ht="18" customHeight="1" x14ac:dyDescent="0.15">
      <c r="A1702" s="120" t="s">
        <v>12024</v>
      </c>
      <c r="B1702" s="121" t="s">
        <v>8944</v>
      </c>
      <c r="C1702" s="122">
        <v>63.9</v>
      </c>
      <c r="D1702" s="123">
        <v>28.97</v>
      </c>
      <c r="E1702" s="104" t="str">
        <f>VLOOKUP(B1702,A股数据库20240206!$B:$K,2,0)</f>
        <v>公用事业</v>
      </c>
      <c r="F1702" s="104">
        <f>VLOOKUP(B1702,A股数据库20240206!$B:$K,3,0)</f>
        <v>0</v>
      </c>
      <c r="G1702" s="124">
        <f>VLOOKUP(B1702,A股数据库20240206!$B:$K,4,0)</f>
        <v>0</v>
      </c>
      <c r="H1702" s="124">
        <f>VLOOKUP(B1702,A股数据库20240206!$B:$K,5,0)</f>
        <v>0</v>
      </c>
      <c r="I1702" s="104" t="str">
        <f>VLOOKUP(B1702,A股数据库20240206!$B:$K,6,0)</f>
        <v>电力</v>
      </c>
      <c r="J1702" s="104">
        <f>VLOOKUP(B1702,A股数据库20240206!$B:$K,7,0)</f>
        <v>0</v>
      </c>
      <c r="K1702" s="104">
        <f>VLOOKUP(B1702,A股数据库20240206!$B:$K,8,0)</f>
        <v>0</v>
      </c>
      <c r="L1702" s="124">
        <f>VLOOKUP(B1702,A股数据库20240206!$B:$K,9,0)</f>
        <v>0</v>
      </c>
      <c r="M1702" s="124">
        <f>VLOOKUP(B1702,A股数据库20240206!$B:$K,10,0)</f>
        <v>0</v>
      </c>
    </row>
    <row r="1703" spans="1:13" ht="18" customHeight="1" x14ac:dyDescent="0.15">
      <c r="A1703" s="120" t="s">
        <v>12025</v>
      </c>
      <c r="B1703" s="121" t="s">
        <v>7800</v>
      </c>
      <c r="C1703" s="122">
        <v>63.9</v>
      </c>
      <c r="D1703" s="123">
        <v>62.87</v>
      </c>
      <c r="E1703" s="104" t="str">
        <f>VLOOKUP(B1703,A股数据库20240206!$B:$K,2,0)</f>
        <v>高端制造</v>
      </c>
      <c r="F1703" s="104">
        <f>VLOOKUP(B1703,A股数据库20240206!$B:$K,3,0)</f>
        <v>0</v>
      </c>
      <c r="G1703" s="124" t="str">
        <f>VLOOKUP(B1703,A股数据库20240206!$B:$K,4,0)</f>
        <v>地产基建</v>
      </c>
      <c r="H1703" s="124">
        <f>VLOOKUP(B1703,A股数据库20240206!$B:$K,5,0)</f>
        <v>0</v>
      </c>
      <c r="I1703" s="104" t="str">
        <f>VLOOKUP(B1703,A股数据库20240206!$B:$K,6,0)</f>
        <v>机械</v>
      </c>
      <c r="J1703" s="104">
        <f>VLOOKUP(B1703,A股数据库20240206!$B:$K,7,0)</f>
        <v>0</v>
      </c>
      <c r="K1703" s="104">
        <f>VLOOKUP(B1703,A股数据库20240206!$B:$K,8,0)</f>
        <v>0</v>
      </c>
      <c r="L1703" s="124" t="str">
        <f>VLOOKUP(B1703,A股数据库20240206!$B:$K,9,0)</f>
        <v>基建</v>
      </c>
      <c r="M1703" s="124">
        <f>VLOOKUP(B1703,A股数据库20240206!$B:$K,10,0)</f>
        <v>0</v>
      </c>
    </row>
    <row r="1704" spans="1:13" ht="18" customHeight="1" x14ac:dyDescent="0.15">
      <c r="A1704" s="120" t="s">
        <v>12026</v>
      </c>
      <c r="B1704" s="121" t="s">
        <v>2094</v>
      </c>
      <c r="C1704" s="122">
        <v>63.89</v>
      </c>
      <c r="D1704" s="123">
        <v>57.67</v>
      </c>
      <c r="E1704" s="104" t="str">
        <f>VLOOKUP(B1704,A股数据库20240206!$B:$K,2,0)</f>
        <v>新能源</v>
      </c>
      <c r="F1704" s="104">
        <f>VLOOKUP(B1704,A股数据库20240206!$B:$K,3,0)</f>
        <v>0</v>
      </c>
      <c r="G1704" s="124">
        <f>VLOOKUP(B1704,A股数据库20240206!$B:$K,4,0)</f>
        <v>0</v>
      </c>
      <c r="H1704" s="124">
        <f>VLOOKUP(B1704,A股数据库20240206!$B:$K,5,0)</f>
        <v>0</v>
      </c>
      <c r="I1704" s="104" t="str">
        <f>VLOOKUP(B1704,A股数据库20240206!$B:$K,6,0)</f>
        <v>电网</v>
      </c>
      <c r="J1704" s="104" t="str">
        <f>VLOOKUP(B1704,A股数据库20240206!$B:$K,7,0)</f>
        <v>充换电</v>
      </c>
      <c r="K1704" s="104">
        <f>VLOOKUP(B1704,A股数据库20240206!$B:$K,8,0)</f>
        <v>0</v>
      </c>
      <c r="L1704" s="124">
        <f>VLOOKUP(B1704,A股数据库20240206!$B:$K,9,0)</f>
        <v>0</v>
      </c>
      <c r="M1704" s="124">
        <f>VLOOKUP(B1704,A股数据库20240206!$B:$K,10,0)</f>
        <v>0</v>
      </c>
    </row>
    <row r="1705" spans="1:13" ht="18" hidden="1" customHeight="1" x14ac:dyDescent="0.15">
      <c r="A1705" s="120" t="s">
        <v>12027</v>
      </c>
      <c r="B1705" s="121" t="s">
        <v>12028</v>
      </c>
      <c r="C1705" s="122">
        <v>63.89</v>
      </c>
      <c r="D1705" s="123">
        <v>28.16</v>
      </c>
      <c r="E1705" s="104" t="e">
        <f>VLOOKUP(B1705,A股数据库20240206!$B:$K,2,0)</f>
        <v>#N/A</v>
      </c>
      <c r="F1705" s="104" t="e">
        <f>VLOOKUP(B1705,A股数据库20240206!$B:$K,3,0)</f>
        <v>#N/A</v>
      </c>
      <c r="G1705" s="124" t="e">
        <f>VLOOKUP(B1705,A股数据库20240206!$B:$K,4,0)</f>
        <v>#N/A</v>
      </c>
      <c r="H1705" s="124" t="e">
        <f>VLOOKUP(B1705,A股数据库20240206!$B:$K,5,0)</f>
        <v>#N/A</v>
      </c>
      <c r="I1705" s="104" t="e">
        <f>VLOOKUP(B1705,A股数据库20240206!$B:$K,6,0)</f>
        <v>#N/A</v>
      </c>
      <c r="J1705" s="104" t="e">
        <f>VLOOKUP(B1705,A股数据库20240206!$B:$K,7,0)</f>
        <v>#N/A</v>
      </c>
      <c r="K1705" s="104" t="e">
        <f>VLOOKUP(B1705,A股数据库20240206!$B:$K,8,0)</f>
        <v>#N/A</v>
      </c>
      <c r="L1705" s="124" t="e">
        <f>VLOOKUP(B1705,A股数据库20240206!$B:$K,9,0)</f>
        <v>#N/A</v>
      </c>
      <c r="M1705" s="124" t="e">
        <f>VLOOKUP(B1705,A股数据库20240206!$B:$K,10,0)</f>
        <v>#N/A</v>
      </c>
    </row>
    <row r="1706" spans="1:13" ht="18" customHeight="1" x14ac:dyDescent="0.15">
      <c r="A1706" s="120" t="s">
        <v>12029</v>
      </c>
      <c r="B1706" s="121" t="s">
        <v>4282</v>
      </c>
      <c r="C1706" s="122">
        <v>63.85</v>
      </c>
      <c r="D1706" s="123">
        <v>63.77</v>
      </c>
      <c r="E1706" s="104" t="str">
        <f>VLOOKUP(B1706,A股数据库20240206!$B:$K,2,0)</f>
        <v>大科技</v>
      </c>
      <c r="F1706" s="104" t="str">
        <f>VLOOKUP(B1706,A股数据库20240206!$B:$K,3,0)</f>
        <v>汽车产业</v>
      </c>
      <c r="G1706" s="124">
        <f>VLOOKUP(B1706,A股数据库20240206!$B:$K,4,0)</f>
        <v>0</v>
      </c>
      <c r="H1706" s="124">
        <f>VLOOKUP(B1706,A股数据库20240206!$B:$K,5,0)</f>
        <v>0</v>
      </c>
      <c r="I1706" s="104" t="str">
        <f>VLOOKUP(B1706,A股数据库20240206!$B:$K,6,0)</f>
        <v>通信</v>
      </c>
      <c r="J1706" s="104" t="str">
        <f>VLOOKUP(B1706,A股数据库20240206!$B:$K,7,0)</f>
        <v>汽车产业</v>
      </c>
      <c r="K1706" s="104">
        <f>VLOOKUP(B1706,A股数据库20240206!$B:$K,8,0)</f>
        <v>0</v>
      </c>
      <c r="L1706" s="124">
        <f>VLOOKUP(B1706,A股数据库20240206!$B:$K,9,0)</f>
        <v>0</v>
      </c>
      <c r="M1706" s="124">
        <f>VLOOKUP(B1706,A股数据库20240206!$B:$K,10,0)</f>
        <v>0</v>
      </c>
    </row>
    <row r="1707" spans="1:13" ht="18" hidden="1" customHeight="1" x14ac:dyDescent="0.15">
      <c r="A1707" s="120" t="s">
        <v>12030</v>
      </c>
      <c r="B1707" s="121" t="s">
        <v>12031</v>
      </c>
      <c r="C1707" s="122">
        <v>63.83</v>
      </c>
      <c r="D1707" s="123">
        <v>46.76</v>
      </c>
      <c r="E1707" s="104" t="e">
        <f>VLOOKUP(B1707,A股数据库20240206!$B:$K,2,0)</f>
        <v>#N/A</v>
      </c>
      <c r="F1707" s="104" t="e">
        <f>VLOOKUP(B1707,A股数据库20240206!$B:$K,3,0)</f>
        <v>#N/A</v>
      </c>
      <c r="G1707" s="124" t="e">
        <f>VLOOKUP(B1707,A股数据库20240206!$B:$K,4,0)</f>
        <v>#N/A</v>
      </c>
      <c r="H1707" s="124" t="e">
        <f>VLOOKUP(B1707,A股数据库20240206!$B:$K,5,0)</f>
        <v>#N/A</v>
      </c>
      <c r="I1707" s="104" t="e">
        <f>VLOOKUP(B1707,A股数据库20240206!$B:$K,6,0)</f>
        <v>#N/A</v>
      </c>
      <c r="J1707" s="104" t="e">
        <f>VLOOKUP(B1707,A股数据库20240206!$B:$K,7,0)</f>
        <v>#N/A</v>
      </c>
      <c r="K1707" s="104" t="e">
        <f>VLOOKUP(B1707,A股数据库20240206!$B:$K,8,0)</f>
        <v>#N/A</v>
      </c>
      <c r="L1707" s="124" t="e">
        <f>VLOOKUP(B1707,A股数据库20240206!$B:$K,9,0)</f>
        <v>#N/A</v>
      </c>
      <c r="M1707" s="124" t="e">
        <f>VLOOKUP(B1707,A股数据库20240206!$B:$K,10,0)</f>
        <v>#N/A</v>
      </c>
    </row>
    <row r="1708" spans="1:13" ht="18" customHeight="1" x14ac:dyDescent="0.15">
      <c r="A1708" s="120" t="s">
        <v>12032</v>
      </c>
      <c r="B1708" s="121" t="s">
        <v>8406</v>
      </c>
      <c r="C1708" s="122">
        <v>63.82</v>
      </c>
      <c r="D1708" s="123">
        <v>78.52</v>
      </c>
      <c r="E1708" s="104" t="str">
        <f>VLOOKUP(B1708,A股数据库20240206!$B:$K,2,0)</f>
        <v>大消费</v>
      </c>
      <c r="F1708" s="104">
        <f>VLOOKUP(B1708,A股数据库20240206!$B:$K,3,0)</f>
        <v>0</v>
      </c>
      <c r="G1708" s="124">
        <f>VLOOKUP(B1708,A股数据库20240206!$B:$K,4,0)</f>
        <v>0</v>
      </c>
      <c r="H1708" s="124">
        <f>VLOOKUP(B1708,A股数据库20240206!$B:$K,5,0)</f>
        <v>0</v>
      </c>
      <c r="I1708" s="104" t="str">
        <f>VLOOKUP(B1708,A股数据库20240206!$B:$K,6,0)</f>
        <v>食品饮料</v>
      </c>
      <c r="J1708" s="104">
        <f>VLOOKUP(B1708,A股数据库20240206!$B:$K,7,0)</f>
        <v>0</v>
      </c>
      <c r="K1708" s="104">
        <f>VLOOKUP(B1708,A股数据库20240206!$B:$K,8,0)</f>
        <v>0</v>
      </c>
      <c r="L1708" s="124">
        <f>VLOOKUP(B1708,A股数据库20240206!$B:$K,9,0)</f>
        <v>0</v>
      </c>
      <c r="M1708" s="124">
        <f>VLOOKUP(B1708,A股数据库20240206!$B:$K,10,0)</f>
        <v>0</v>
      </c>
    </row>
    <row r="1709" spans="1:13" ht="18" customHeight="1" x14ac:dyDescent="0.15">
      <c r="A1709" s="120" t="s">
        <v>12033</v>
      </c>
      <c r="B1709" s="121" t="s">
        <v>6944</v>
      </c>
      <c r="C1709" s="122">
        <v>63.82</v>
      </c>
      <c r="D1709" s="123">
        <v>64.59</v>
      </c>
      <c r="E1709" s="104" t="str">
        <f>VLOOKUP(B1709,A股数据库20240206!$B:$K,2,0)</f>
        <v>大科技</v>
      </c>
      <c r="F1709" s="104">
        <f>VLOOKUP(B1709,A股数据库20240206!$B:$K,3,0)</f>
        <v>0</v>
      </c>
      <c r="G1709" s="124">
        <f>VLOOKUP(B1709,A股数据库20240206!$B:$K,4,0)</f>
        <v>0</v>
      </c>
      <c r="H1709" s="124">
        <f>VLOOKUP(B1709,A股数据库20240206!$B:$K,5,0)</f>
        <v>0</v>
      </c>
      <c r="I1709" s="104" t="str">
        <f>VLOOKUP(B1709,A股数据库20240206!$B:$K,6,0)</f>
        <v>电子</v>
      </c>
      <c r="J1709" s="104">
        <f>VLOOKUP(B1709,A股数据库20240206!$B:$K,7,0)</f>
        <v>0</v>
      </c>
      <c r="K1709" s="104">
        <f>VLOOKUP(B1709,A股数据库20240206!$B:$K,8,0)</f>
        <v>0</v>
      </c>
      <c r="L1709" s="124">
        <f>VLOOKUP(B1709,A股数据库20240206!$B:$K,9,0)</f>
        <v>0</v>
      </c>
      <c r="M1709" s="124">
        <f>VLOOKUP(B1709,A股数据库20240206!$B:$K,10,0)</f>
        <v>0</v>
      </c>
    </row>
    <row r="1710" spans="1:13" ht="18" customHeight="1" x14ac:dyDescent="0.15">
      <c r="A1710" s="120" t="s">
        <v>12034</v>
      </c>
      <c r="B1710" s="121" t="s">
        <v>2636</v>
      </c>
      <c r="C1710" s="122">
        <v>63.82</v>
      </c>
      <c r="D1710" s="123">
        <v>30.6</v>
      </c>
      <c r="E1710" s="104" t="str">
        <f>VLOOKUP(B1710,A股数据库20240206!$B:$K,2,0)</f>
        <v>地产基建</v>
      </c>
      <c r="F1710" s="104" t="str">
        <f>VLOOKUP(B1710,A股数据库20240206!$B:$K,3,0)</f>
        <v>大消费</v>
      </c>
      <c r="G1710" s="124">
        <f>VLOOKUP(B1710,A股数据库20240206!$B:$K,4,0)</f>
        <v>0</v>
      </c>
      <c r="H1710" s="124">
        <f>VLOOKUP(B1710,A股数据库20240206!$B:$K,5,0)</f>
        <v>0</v>
      </c>
      <c r="I1710" s="104" t="str">
        <f>VLOOKUP(B1710,A股数据库20240206!$B:$K,6,0)</f>
        <v>基建</v>
      </c>
      <c r="J1710" s="104" t="str">
        <f>VLOOKUP(B1710,A股数据库20240206!$B:$K,7,0)</f>
        <v>家居用品</v>
      </c>
      <c r="K1710" s="104">
        <f>VLOOKUP(B1710,A股数据库20240206!$B:$K,8,0)</f>
        <v>0</v>
      </c>
      <c r="L1710" s="124">
        <f>VLOOKUP(B1710,A股数据库20240206!$B:$K,9,0)</f>
        <v>0</v>
      </c>
      <c r="M1710" s="124">
        <f>VLOOKUP(B1710,A股数据库20240206!$B:$K,10,0)</f>
        <v>0</v>
      </c>
    </row>
    <row r="1711" spans="1:13" ht="18" customHeight="1" x14ac:dyDescent="0.15">
      <c r="A1711" s="120" t="s">
        <v>12035</v>
      </c>
      <c r="B1711" s="121" t="s">
        <v>2730</v>
      </c>
      <c r="C1711" s="122">
        <v>63.8</v>
      </c>
      <c r="D1711" s="123">
        <v>68.900000000000006</v>
      </c>
      <c r="E1711" s="104" t="str">
        <f>VLOOKUP(B1711,A股数据库20240206!$B:$K,2,0)</f>
        <v>大科技</v>
      </c>
      <c r="F1711" s="104">
        <f>VLOOKUP(B1711,A股数据库20240206!$B:$K,3,0)</f>
        <v>0</v>
      </c>
      <c r="G1711" s="124">
        <f>VLOOKUP(B1711,A股数据库20240206!$B:$K,4,0)</f>
        <v>0</v>
      </c>
      <c r="H1711" s="124">
        <f>VLOOKUP(B1711,A股数据库20240206!$B:$K,5,0)</f>
        <v>0</v>
      </c>
      <c r="I1711" s="104" t="str">
        <f>VLOOKUP(B1711,A股数据库20240206!$B:$K,6,0)</f>
        <v>电子</v>
      </c>
      <c r="J1711" s="104">
        <f>VLOOKUP(B1711,A股数据库20240206!$B:$K,7,0)</f>
        <v>0</v>
      </c>
      <c r="K1711" s="104">
        <f>VLOOKUP(B1711,A股数据库20240206!$B:$K,8,0)</f>
        <v>0</v>
      </c>
      <c r="L1711" s="124">
        <f>VLOOKUP(B1711,A股数据库20240206!$B:$K,9,0)</f>
        <v>0</v>
      </c>
      <c r="M1711" s="124">
        <f>VLOOKUP(B1711,A股数据库20240206!$B:$K,10,0)</f>
        <v>0</v>
      </c>
    </row>
    <row r="1712" spans="1:13" ht="18" customHeight="1" x14ac:dyDescent="0.15">
      <c r="A1712" s="120" t="s">
        <v>12036</v>
      </c>
      <c r="B1712" s="121" t="s">
        <v>7526</v>
      </c>
      <c r="C1712" s="122">
        <v>63.77</v>
      </c>
      <c r="D1712" s="123">
        <v>51.75</v>
      </c>
      <c r="E1712" s="104" t="str">
        <f>VLOOKUP(B1712,A股数据库20240206!$B:$K,2,0)</f>
        <v>公用事业</v>
      </c>
      <c r="F1712" s="104">
        <f>VLOOKUP(B1712,A股数据库20240206!$B:$K,3,0)</f>
        <v>0</v>
      </c>
      <c r="G1712" s="124">
        <f>VLOOKUP(B1712,A股数据库20240206!$B:$K,4,0)</f>
        <v>0</v>
      </c>
      <c r="H1712" s="124">
        <f>VLOOKUP(B1712,A股数据库20240206!$B:$K,5,0)</f>
        <v>0</v>
      </c>
      <c r="I1712" s="104" t="str">
        <f>VLOOKUP(B1712,A股数据库20240206!$B:$K,6,0)</f>
        <v>节能环保</v>
      </c>
      <c r="J1712" s="104">
        <f>VLOOKUP(B1712,A股数据库20240206!$B:$K,7,0)</f>
        <v>0</v>
      </c>
      <c r="K1712" s="104">
        <f>VLOOKUP(B1712,A股数据库20240206!$B:$K,8,0)</f>
        <v>0</v>
      </c>
      <c r="L1712" s="124">
        <f>VLOOKUP(B1712,A股数据库20240206!$B:$K,9,0)</f>
        <v>0</v>
      </c>
      <c r="M1712" s="124">
        <f>VLOOKUP(B1712,A股数据库20240206!$B:$K,10,0)</f>
        <v>0</v>
      </c>
    </row>
    <row r="1713" spans="1:13" ht="18" customHeight="1" x14ac:dyDescent="0.15">
      <c r="A1713" s="120" t="s">
        <v>12037</v>
      </c>
      <c r="B1713" s="121" t="s">
        <v>7298</v>
      </c>
      <c r="C1713" s="122">
        <v>63.76</v>
      </c>
      <c r="D1713" s="123">
        <v>61.49</v>
      </c>
      <c r="E1713" s="104" t="str">
        <f>VLOOKUP(B1713,A股数据库20240206!$B:$K,2,0)</f>
        <v>大消费</v>
      </c>
      <c r="F1713" s="104">
        <f>VLOOKUP(B1713,A股数据库20240206!$B:$K,3,0)</f>
        <v>0</v>
      </c>
      <c r="G1713" s="124">
        <f>VLOOKUP(B1713,A股数据库20240206!$B:$K,4,0)</f>
        <v>0</v>
      </c>
      <c r="H1713" s="124">
        <f>VLOOKUP(B1713,A股数据库20240206!$B:$K,5,0)</f>
        <v>0</v>
      </c>
      <c r="I1713" s="104" t="str">
        <f>VLOOKUP(B1713,A股数据库20240206!$B:$K,6,0)</f>
        <v>家电</v>
      </c>
      <c r="J1713" s="104">
        <f>VLOOKUP(B1713,A股数据库20240206!$B:$K,7,0)</f>
        <v>0</v>
      </c>
      <c r="K1713" s="104">
        <f>VLOOKUP(B1713,A股数据库20240206!$B:$K,8,0)</f>
        <v>0</v>
      </c>
      <c r="L1713" s="124">
        <f>VLOOKUP(B1713,A股数据库20240206!$B:$K,9,0)</f>
        <v>0</v>
      </c>
      <c r="M1713" s="124">
        <f>VLOOKUP(B1713,A股数据库20240206!$B:$K,10,0)</f>
        <v>0</v>
      </c>
    </row>
    <row r="1714" spans="1:13" ht="18" customHeight="1" x14ac:dyDescent="0.15">
      <c r="A1714" s="120" t="s">
        <v>12038</v>
      </c>
      <c r="B1714" s="121" t="s">
        <v>6484</v>
      </c>
      <c r="C1714" s="122">
        <v>63.72</v>
      </c>
      <c r="D1714" s="123">
        <v>42.71</v>
      </c>
      <c r="E1714" s="104" t="str">
        <f>VLOOKUP(B1714,A股数据库20240206!$B:$K,2,0)</f>
        <v>新能源</v>
      </c>
      <c r="F1714" s="104">
        <f>VLOOKUP(B1714,A股数据库20240206!$B:$K,3,0)</f>
        <v>0</v>
      </c>
      <c r="G1714" s="124" t="str">
        <f>VLOOKUP(B1714,A股数据库20240206!$B:$K,4,0)</f>
        <v>公用事业</v>
      </c>
      <c r="H1714" s="124">
        <f>VLOOKUP(B1714,A股数据库20240206!$B:$K,5,0)</f>
        <v>0</v>
      </c>
      <c r="I1714" s="104" t="str">
        <f>VLOOKUP(B1714,A股数据库20240206!$B:$K,6,0)</f>
        <v>氢能源</v>
      </c>
      <c r="J1714" s="104">
        <f>VLOOKUP(B1714,A股数据库20240206!$B:$K,7,0)</f>
        <v>0</v>
      </c>
      <c r="K1714" s="104">
        <f>VLOOKUP(B1714,A股数据库20240206!$B:$K,8,0)</f>
        <v>0</v>
      </c>
      <c r="L1714" s="124" t="str">
        <f>VLOOKUP(B1714,A股数据库20240206!$B:$K,9,0)</f>
        <v>节能环保</v>
      </c>
      <c r="M1714" s="124">
        <f>VLOOKUP(B1714,A股数据库20240206!$B:$K,10,0)</f>
        <v>0</v>
      </c>
    </row>
    <row r="1715" spans="1:13" ht="18" customHeight="1" x14ac:dyDescent="0.15">
      <c r="A1715" s="120" t="s">
        <v>12039</v>
      </c>
      <c r="B1715" s="121" t="s">
        <v>2164</v>
      </c>
      <c r="C1715" s="122">
        <v>63.61</v>
      </c>
      <c r="D1715" s="123">
        <v>60.02</v>
      </c>
      <c r="E1715" s="104" t="str">
        <f>VLOOKUP(B1715,A股数据库20240206!$B:$K,2,0)</f>
        <v>周期</v>
      </c>
      <c r="F1715" s="104">
        <f>VLOOKUP(B1715,A股数据库20240206!$B:$K,3,0)</f>
        <v>0</v>
      </c>
      <c r="G1715" s="124" t="str">
        <f>VLOOKUP(B1715,A股数据库20240206!$B:$K,4,0)</f>
        <v>乡村振兴</v>
      </c>
      <c r="H1715" s="124">
        <f>VLOOKUP(B1715,A股数据库20240206!$B:$K,5,0)</f>
        <v>0</v>
      </c>
      <c r="I1715" s="104" t="str">
        <f>VLOOKUP(B1715,A股数据库20240206!$B:$K,6,0)</f>
        <v>化工</v>
      </c>
      <c r="J1715" s="104">
        <f>VLOOKUP(B1715,A股数据库20240206!$B:$K,7,0)</f>
        <v>0</v>
      </c>
      <c r="K1715" s="104">
        <f>VLOOKUP(B1715,A股数据库20240206!$B:$K,8,0)</f>
        <v>0</v>
      </c>
      <c r="L1715" s="124" t="str">
        <f>VLOOKUP(B1715,A股数据库20240206!$B:$K,9,0)</f>
        <v>乡村振兴</v>
      </c>
      <c r="M1715" s="124">
        <f>VLOOKUP(B1715,A股数据库20240206!$B:$K,10,0)</f>
        <v>0</v>
      </c>
    </row>
    <row r="1716" spans="1:13" ht="18" customHeight="1" x14ac:dyDescent="0.15">
      <c r="A1716" s="120" t="s">
        <v>12040</v>
      </c>
      <c r="B1716" s="121" t="s">
        <v>134</v>
      </c>
      <c r="C1716" s="122">
        <v>63.61</v>
      </c>
      <c r="D1716" s="123">
        <v>44.62</v>
      </c>
      <c r="E1716" s="104" t="str">
        <f>VLOOKUP(B1716,A股数据库20240206!$B:$K,2,0)</f>
        <v>大消费</v>
      </c>
      <c r="F1716" s="104">
        <f>VLOOKUP(B1716,A股数据库20240206!$B:$K,3,0)</f>
        <v>0</v>
      </c>
      <c r="G1716" s="124" t="str">
        <f>VLOOKUP(B1716,A股数据库20240206!$B:$K,4,0)</f>
        <v>军工</v>
      </c>
      <c r="H1716" s="124">
        <f>VLOOKUP(B1716,A股数据库20240206!$B:$K,5,0)</f>
        <v>0</v>
      </c>
      <c r="I1716" s="104" t="str">
        <f>VLOOKUP(B1716,A股数据库20240206!$B:$K,6,0)</f>
        <v>饰品</v>
      </c>
      <c r="J1716" s="104">
        <f>VLOOKUP(B1716,A股数据库20240206!$B:$K,7,0)</f>
        <v>0</v>
      </c>
      <c r="K1716" s="104">
        <f>VLOOKUP(B1716,A股数据库20240206!$B:$K,8,0)</f>
        <v>0</v>
      </c>
      <c r="L1716" s="124" t="str">
        <f>VLOOKUP(B1716,A股数据库20240206!$B:$K,9,0)</f>
        <v>军工</v>
      </c>
      <c r="M1716" s="124">
        <f>VLOOKUP(B1716,A股数据库20240206!$B:$K,10,0)</f>
        <v>0</v>
      </c>
    </row>
    <row r="1717" spans="1:13" ht="18" customHeight="1" x14ac:dyDescent="0.15">
      <c r="A1717" s="120" t="s">
        <v>12041</v>
      </c>
      <c r="B1717" s="121" t="s">
        <v>5748</v>
      </c>
      <c r="C1717" s="122">
        <v>63.6</v>
      </c>
      <c r="D1717" s="123">
        <v>40.909999999999997</v>
      </c>
      <c r="E1717" s="104" t="str">
        <f>VLOOKUP(B1717,A股数据库20240206!$B:$K,2,0)</f>
        <v>新能源</v>
      </c>
      <c r="F1717" s="104">
        <f>VLOOKUP(B1717,A股数据库20240206!$B:$K,3,0)</f>
        <v>0</v>
      </c>
      <c r="G1717" s="124">
        <f>VLOOKUP(B1717,A股数据库20240206!$B:$K,4,0)</f>
        <v>0</v>
      </c>
      <c r="H1717" s="124">
        <f>VLOOKUP(B1717,A股数据库20240206!$B:$K,5,0)</f>
        <v>0</v>
      </c>
      <c r="I1717" s="104" t="str">
        <f>VLOOKUP(B1717,A股数据库20240206!$B:$K,6,0)</f>
        <v>光伏</v>
      </c>
      <c r="J1717" s="104">
        <f>VLOOKUP(B1717,A股数据库20240206!$B:$K,7,0)</f>
        <v>0</v>
      </c>
      <c r="K1717" s="104">
        <f>VLOOKUP(B1717,A股数据库20240206!$B:$K,8,0)</f>
        <v>0</v>
      </c>
      <c r="L1717" s="124">
        <f>VLOOKUP(B1717,A股数据库20240206!$B:$K,9,0)</f>
        <v>0</v>
      </c>
      <c r="M1717" s="124">
        <f>VLOOKUP(B1717,A股数据库20240206!$B:$K,10,0)</f>
        <v>0</v>
      </c>
    </row>
    <row r="1718" spans="1:13" ht="18" customHeight="1" x14ac:dyDescent="0.15">
      <c r="A1718" s="120" t="s">
        <v>12042</v>
      </c>
      <c r="B1718" s="121" t="s">
        <v>2604</v>
      </c>
      <c r="C1718" s="122">
        <v>63.59</v>
      </c>
      <c r="D1718" s="123">
        <v>53.99</v>
      </c>
      <c r="E1718" s="104" t="str">
        <f>VLOOKUP(B1718,A股数据库20240206!$B:$K,2,0)</f>
        <v>乡村振兴</v>
      </c>
      <c r="F1718" s="104">
        <f>VLOOKUP(B1718,A股数据库20240206!$B:$K,3,0)</f>
        <v>0</v>
      </c>
      <c r="G1718" s="124">
        <f>VLOOKUP(B1718,A股数据库20240206!$B:$K,4,0)</f>
        <v>0</v>
      </c>
      <c r="H1718" s="124">
        <f>VLOOKUP(B1718,A股数据库20240206!$B:$K,5,0)</f>
        <v>0</v>
      </c>
      <c r="I1718" s="104" t="str">
        <f>VLOOKUP(B1718,A股数据库20240206!$B:$K,6,0)</f>
        <v>乡村振兴</v>
      </c>
      <c r="J1718" s="104">
        <f>VLOOKUP(B1718,A股数据库20240206!$B:$K,7,0)</f>
        <v>0</v>
      </c>
      <c r="K1718" s="104">
        <f>VLOOKUP(B1718,A股数据库20240206!$B:$K,8,0)</f>
        <v>0</v>
      </c>
      <c r="L1718" s="124">
        <f>VLOOKUP(B1718,A股数据库20240206!$B:$K,9,0)</f>
        <v>0</v>
      </c>
      <c r="M1718" s="124">
        <f>VLOOKUP(B1718,A股数据库20240206!$B:$K,10,0)</f>
        <v>0</v>
      </c>
    </row>
    <row r="1719" spans="1:13" ht="18" customHeight="1" x14ac:dyDescent="0.15">
      <c r="A1719" s="120" t="s">
        <v>12043</v>
      </c>
      <c r="B1719" s="121" t="s">
        <v>9352</v>
      </c>
      <c r="C1719" s="122">
        <v>63.58</v>
      </c>
      <c r="D1719" s="123">
        <v>83.09</v>
      </c>
      <c r="E1719" s="104" t="str">
        <f>VLOOKUP(B1719,A股数据库20240206!$B:$K,2,0)</f>
        <v>高端制造</v>
      </c>
      <c r="F1719" s="104">
        <f>VLOOKUP(B1719,A股数据库20240206!$B:$K,3,0)</f>
        <v>0</v>
      </c>
      <c r="G1719" s="124">
        <f>VLOOKUP(B1719,A股数据库20240206!$B:$K,4,0)</f>
        <v>0</v>
      </c>
      <c r="H1719" s="124">
        <f>VLOOKUP(B1719,A股数据库20240206!$B:$K,5,0)</f>
        <v>0</v>
      </c>
      <c r="I1719" s="104" t="str">
        <f>VLOOKUP(B1719,A股数据库20240206!$B:$K,6,0)</f>
        <v>机械</v>
      </c>
      <c r="J1719" s="104">
        <f>VLOOKUP(B1719,A股数据库20240206!$B:$K,7,0)</f>
        <v>0</v>
      </c>
      <c r="K1719" s="104">
        <f>VLOOKUP(B1719,A股数据库20240206!$B:$K,8,0)</f>
        <v>0</v>
      </c>
      <c r="L1719" s="124">
        <f>VLOOKUP(B1719,A股数据库20240206!$B:$K,9,0)</f>
        <v>0</v>
      </c>
      <c r="M1719" s="124">
        <f>VLOOKUP(B1719,A股数据库20240206!$B:$K,10,0)</f>
        <v>0</v>
      </c>
    </row>
    <row r="1720" spans="1:13" ht="18" customHeight="1" x14ac:dyDescent="0.15">
      <c r="A1720" s="120" t="s">
        <v>12044</v>
      </c>
      <c r="B1720" s="121" t="s">
        <v>4692</v>
      </c>
      <c r="C1720" s="122">
        <v>63.53</v>
      </c>
      <c r="D1720" s="123">
        <v>69.45</v>
      </c>
      <c r="E1720" s="104" t="str">
        <f>VLOOKUP(B1720,A股数据库20240206!$B:$K,2,0)</f>
        <v>周期</v>
      </c>
      <c r="F1720" s="104">
        <f>VLOOKUP(B1720,A股数据库20240206!$B:$K,3,0)</f>
        <v>0</v>
      </c>
      <c r="G1720" s="124">
        <f>VLOOKUP(B1720,A股数据库20240206!$B:$K,4,0)</f>
        <v>0</v>
      </c>
      <c r="H1720" s="124">
        <f>VLOOKUP(B1720,A股数据库20240206!$B:$K,5,0)</f>
        <v>0</v>
      </c>
      <c r="I1720" s="104" t="str">
        <f>VLOOKUP(B1720,A股数据库20240206!$B:$K,6,0)</f>
        <v>稀土永磁</v>
      </c>
      <c r="J1720" s="104">
        <f>VLOOKUP(B1720,A股数据库20240206!$B:$K,7,0)</f>
        <v>0</v>
      </c>
      <c r="K1720" s="104">
        <f>VLOOKUP(B1720,A股数据库20240206!$B:$K,8,0)</f>
        <v>0</v>
      </c>
      <c r="L1720" s="124">
        <f>VLOOKUP(B1720,A股数据库20240206!$B:$K,9,0)</f>
        <v>0</v>
      </c>
      <c r="M1720" s="124">
        <f>VLOOKUP(B1720,A股数据库20240206!$B:$K,10,0)</f>
        <v>0</v>
      </c>
    </row>
    <row r="1721" spans="1:13" ht="18" customHeight="1" x14ac:dyDescent="0.15">
      <c r="A1721" s="120" t="s">
        <v>12045</v>
      </c>
      <c r="B1721" s="121" t="s">
        <v>2894</v>
      </c>
      <c r="C1721" s="122">
        <v>63.53</v>
      </c>
      <c r="D1721" s="123">
        <v>70.599999999999994</v>
      </c>
      <c r="E1721" s="104" t="str">
        <f>VLOOKUP(B1721,A股数据库20240206!$B:$K,2,0)</f>
        <v>运输业</v>
      </c>
      <c r="F1721" s="104">
        <f>VLOOKUP(B1721,A股数据库20240206!$B:$K,3,0)</f>
        <v>0</v>
      </c>
      <c r="G1721" s="124">
        <f>VLOOKUP(B1721,A股数据库20240206!$B:$K,4,0)</f>
        <v>0</v>
      </c>
      <c r="H1721" s="124">
        <f>VLOOKUP(B1721,A股数据库20240206!$B:$K,5,0)</f>
        <v>0</v>
      </c>
      <c r="I1721" s="104" t="str">
        <f>VLOOKUP(B1721,A股数据库20240206!$B:$K,6,0)</f>
        <v>运输业</v>
      </c>
      <c r="J1721" s="104">
        <f>VLOOKUP(B1721,A股数据库20240206!$B:$K,7,0)</f>
        <v>0</v>
      </c>
      <c r="K1721" s="104">
        <f>VLOOKUP(B1721,A股数据库20240206!$B:$K,8,0)</f>
        <v>0</v>
      </c>
      <c r="L1721" s="124">
        <f>VLOOKUP(B1721,A股数据库20240206!$B:$K,9,0)</f>
        <v>0</v>
      </c>
      <c r="M1721" s="124">
        <f>VLOOKUP(B1721,A股数据库20240206!$B:$K,10,0)</f>
        <v>0</v>
      </c>
    </row>
    <row r="1722" spans="1:13" ht="18" customHeight="1" x14ac:dyDescent="0.15">
      <c r="A1722" s="120" t="s">
        <v>12046</v>
      </c>
      <c r="B1722" s="121" t="s">
        <v>8430</v>
      </c>
      <c r="C1722" s="122">
        <v>63.5</v>
      </c>
      <c r="D1722" s="123">
        <v>54.28</v>
      </c>
      <c r="E1722" s="104" t="str">
        <f>VLOOKUP(B1722,A股数据库20240206!$B:$K,2,0)</f>
        <v>大消费</v>
      </c>
      <c r="F1722" s="104">
        <f>VLOOKUP(B1722,A股数据库20240206!$B:$K,3,0)</f>
        <v>0</v>
      </c>
      <c r="G1722" s="124">
        <f>VLOOKUP(B1722,A股数据库20240206!$B:$K,4,0)</f>
        <v>0</v>
      </c>
      <c r="H1722" s="124">
        <f>VLOOKUP(B1722,A股数据库20240206!$B:$K,5,0)</f>
        <v>0</v>
      </c>
      <c r="I1722" s="104" t="str">
        <f>VLOOKUP(B1722,A股数据库20240206!$B:$K,6,0)</f>
        <v>家电</v>
      </c>
      <c r="J1722" s="104">
        <f>VLOOKUP(B1722,A股数据库20240206!$B:$K,7,0)</f>
        <v>0</v>
      </c>
      <c r="K1722" s="104">
        <f>VLOOKUP(B1722,A股数据库20240206!$B:$K,8,0)</f>
        <v>0</v>
      </c>
      <c r="L1722" s="124">
        <f>VLOOKUP(B1722,A股数据库20240206!$B:$K,9,0)</f>
        <v>0</v>
      </c>
      <c r="M1722" s="124">
        <f>VLOOKUP(B1722,A股数据库20240206!$B:$K,10,0)</f>
        <v>0</v>
      </c>
    </row>
    <row r="1723" spans="1:13" ht="18" customHeight="1" x14ac:dyDescent="0.15">
      <c r="A1723" s="120" t="s">
        <v>12047</v>
      </c>
      <c r="B1723" s="121" t="s">
        <v>3150</v>
      </c>
      <c r="C1723" s="122">
        <v>63.46</v>
      </c>
      <c r="D1723" s="123">
        <v>65.94</v>
      </c>
      <c r="E1723" s="104" t="str">
        <f>VLOOKUP(B1723,A股数据库20240206!$B:$K,2,0)</f>
        <v>高端制造</v>
      </c>
      <c r="F1723" s="104">
        <f>VLOOKUP(B1723,A股数据库20240206!$B:$K,3,0)</f>
        <v>0</v>
      </c>
      <c r="G1723" s="124">
        <f>VLOOKUP(B1723,A股数据库20240206!$B:$K,4,0)</f>
        <v>0</v>
      </c>
      <c r="H1723" s="124">
        <f>VLOOKUP(B1723,A股数据库20240206!$B:$K,5,0)</f>
        <v>0</v>
      </c>
      <c r="I1723" s="104" t="str">
        <f>VLOOKUP(B1723,A股数据库20240206!$B:$K,6,0)</f>
        <v>机械</v>
      </c>
      <c r="J1723" s="104">
        <f>VLOOKUP(B1723,A股数据库20240206!$B:$K,7,0)</f>
        <v>0</v>
      </c>
      <c r="K1723" s="104">
        <f>VLOOKUP(B1723,A股数据库20240206!$B:$K,8,0)</f>
        <v>0</v>
      </c>
      <c r="L1723" s="124">
        <f>VLOOKUP(B1723,A股数据库20240206!$B:$K,9,0)</f>
        <v>0</v>
      </c>
      <c r="M1723" s="124">
        <f>VLOOKUP(B1723,A股数据库20240206!$B:$K,10,0)</f>
        <v>0</v>
      </c>
    </row>
    <row r="1724" spans="1:13" ht="18" customHeight="1" x14ac:dyDescent="0.15">
      <c r="A1724" s="120" t="s">
        <v>12048</v>
      </c>
      <c r="B1724" s="121" t="s">
        <v>1594</v>
      </c>
      <c r="C1724" s="122">
        <v>63.44</v>
      </c>
      <c r="D1724" s="123">
        <v>75.010000000000005</v>
      </c>
      <c r="E1724" s="104" t="str">
        <f>VLOOKUP(B1724,A股数据库20240206!$B:$K,2,0)</f>
        <v>大科技</v>
      </c>
      <c r="F1724" s="104">
        <f>VLOOKUP(B1724,A股数据库20240206!$B:$K,3,0)</f>
        <v>0</v>
      </c>
      <c r="G1724" s="124">
        <f>VLOOKUP(B1724,A股数据库20240206!$B:$K,4,0)</f>
        <v>0</v>
      </c>
      <c r="H1724" s="124">
        <f>VLOOKUP(B1724,A股数据库20240206!$B:$K,5,0)</f>
        <v>0</v>
      </c>
      <c r="I1724" s="104" t="str">
        <f>VLOOKUP(B1724,A股数据库20240206!$B:$K,6,0)</f>
        <v>传媒</v>
      </c>
      <c r="J1724" s="104">
        <f>VLOOKUP(B1724,A股数据库20240206!$B:$K,7,0)</f>
        <v>0</v>
      </c>
      <c r="K1724" s="104">
        <f>VLOOKUP(B1724,A股数据库20240206!$B:$K,8,0)</f>
        <v>0</v>
      </c>
      <c r="L1724" s="124">
        <f>VLOOKUP(B1724,A股数据库20240206!$B:$K,9,0)</f>
        <v>0</v>
      </c>
      <c r="M1724" s="124">
        <f>VLOOKUP(B1724,A股数据库20240206!$B:$K,10,0)</f>
        <v>0</v>
      </c>
    </row>
    <row r="1725" spans="1:13" ht="18" customHeight="1" x14ac:dyDescent="0.15">
      <c r="A1725" s="120" t="s">
        <v>12049</v>
      </c>
      <c r="B1725" s="121" t="s">
        <v>7084</v>
      </c>
      <c r="C1725" s="122">
        <v>63.36</v>
      </c>
      <c r="D1725" s="123">
        <v>9.8699999999999992</v>
      </c>
      <c r="E1725" s="104" t="str">
        <f>VLOOKUP(B1725,A股数据库20240206!$B:$K,2,0)</f>
        <v>社会服务</v>
      </c>
      <c r="F1725" s="104" t="str">
        <f>VLOOKUP(B1725,A股数据库20240206!$B:$K,3,0)</f>
        <v>大消费</v>
      </c>
      <c r="G1725" s="124">
        <f>VLOOKUP(B1725,A股数据库20240206!$B:$K,4,0)</f>
        <v>0</v>
      </c>
      <c r="H1725" s="124">
        <f>VLOOKUP(B1725,A股数据库20240206!$B:$K,5,0)</f>
        <v>0</v>
      </c>
      <c r="I1725" s="104" t="str">
        <f>VLOOKUP(B1725,A股数据库20240206!$B:$K,6,0)</f>
        <v>传媒</v>
      </c>
      <c r="J1725" s="104">
        <f>VLOOKUP(B1725,A股数据库20240206!$B:$K,7,0)</f>
        <v>0</v>
      </c>
      <c r="K1725" s="104">
        <f>VLOOKUP(B1725,A股数据库20240206!$B:$K,8,0)</f>
        <v>0</v>
      </c>
      <c r="L1725" s="124">
        <f>VLOOKUP(B1725,A股数据库20240206!$B:$K,9,0)</f>
        <v>0</v>
      </c>
      <c r="M1725" s="124">
        <f>VLOOKUP(B1725,A股数据库20240206!$B:$K,10,0)</f>
        <v>0</v>
      </c>
    </row>
    <row r="1726" spans="1:13" ht="18" customHeight="1" x14ac:dyDescent="0.15">
      <c r="A1726" s="120" t="s">
        <v>12050</v>
      </c>
      <c r="B1726" s="121" t="s">
        <v>9104</v>
      </c>
      <c r="C1726" s="122">
        <v>63.3</v>
      </c>
      <c r="D1726" s="123">
        <v>54.14</v>
      </c>
      <c r="E1726" s="104" t="str">
        <f>VLOOKUP(B1726,A股数据库20240206!$B:$K,2,0)</f>
        <v>大消费</v>
      </c>
      <c r="F1726" s="104">
        <f>VLOOKUP(B1726,A股数据库20240206!$B:$K,3,0)</f>
        <v>0</v>
      </c>
      <c r="G1726" s="124">
        <f>VLOOKUP(B1726,A股数据库20240206!$B:$K,4,0)</f>
        <v>0</v>
      </c>
      <c r="H1726" s="124">
        <f>VLOOKUP(B1726,A股数据库20240206!$B:$K,5,0)</f>
        <v>0</v>
      </c>
      <c r="I1726" s="104" t="str">
        <f>VLOOKUP(B1726,A股数据库20240206!$B:$K,6,0)</f>
        <v>食品饮料</v>
      </c>
      <c r="J1726" s="104">
        <f>VLOOKUP(B1726,A股数据库20240206!$B:$K,7,0)</f>
        <v>0</v>
      </c>
      <c r="K1726" s="104">
        <f>VLOOKUP(B1726,A股数据库20240206!$B:$K,8,0)</f>
        <v>0</v>
      </c>
      <c r="L1726" s="124">
        <f>VLOOKUP(B1726,A股数据库20240206!$B:$K,9,0)</f>
        <v>0</v>
      </c>
      <c r="M1726" s="124">
        <f>VLOOKUP(B1726,A股数据库20240206!$B:$K,10,0)</f>
        <v>0</v>
      </c>
    </row>
    <row r="1727" spans="1:13" ht="18" customHeight="1" x14ac:dyDescent="0.15">
      <c r="A1727" s="120" t="s">
        <v>12051</v>
      </c>
      <c r="B1727" s="121" t="s">
        <v>5336</v>
      </c>
      <c r="C1727" s="122">
        <v>63.31</v>
      </c>
      <c r="D1727" s="123">
        <v>43.61</v>
      </c>
      <c r="E1727" s="104" t="str">
        <f>VLOOKUP(B1727,A股数据库20240206!$B:$K,2,0)</f>
        <v>医药生物</v>
      </c>
      <c r="F1727" s="104">
        <f>VLOOKUP(B1727,A股数据库20240206!$B:$K,3,0)</f>
        <v>0</v>
      </c>
      <c r="G1727" s="124">
        <f>VLOOKUP(B1727,A股数据库20240206!$B:$K,4,0)</f>
        <v>0</v>
      </c>
      <c r="H1727" s="124">
        <f>VLOOKUP(B1727,A股数据库20240206!$B:$K,5,0)</f>
        <v>0</v>
      </c>
      <c r="I1727" s="104" t="str">
        <f>VLOOKUP(B1727,A股数据库20240206!$B:$K,6,0)</f>
        <v>医药生物</v>
      </c>
      <c r="J1727" s="104">
        <f>VLOOKUP(B1727,A股数据库20240206!$B:$K,7,0)</f>
        <v>0</v>
      </c>
      <c r="K1727" s="104">
        <f>VLOOKUP(B1727,A股数据库20240206!$B:$K,8,0)</f>
        <v>0</v>
      </c>
      <c r="L1727" s="124">
        <f>VLOOKUP(B1727,A股数据库20240206!$B:$K,9,0)</f>
        <v>0</v>
      </c>
      <c r="M1727" s="124">
        <f>VLOOKUP(B1727,A股数据库20240206!$B:$K,10,0)</f>
        <v>0</v>
      </c>
    </row>
    <row r="1728" spans="1:13" ht="18" customHeight="1" x14ac:dyDescent="0.15">
      <c r="A1728" s="120" t="s">
        <v>12052</v>
      </c>
      <c r="B1728" s="121" t="s">
        <v>6042</v>
      </c>
      <c r="C1728" s="122">
        <v>63.29</v>
      </c>
      <c r="D1728" s="123">
        <v>50</v>
      </c>
      <c r="E1728" s="104" t="str">
        <f>VLOOKUP(B1728,A股数据库20240206!$B:$K,2,0)</f>
        <v>汽车产业</v>
      </c>
      <c r="F1728" s="104">
        <f>VLOOKUP(B1728,A股数据库20240206!$B:$K,3,0)</f>
        <v>0</v>
      </c>
      <c r="G1728" s="124">
        <f>VLOOKUP(B1728,A股数据库20240206!$B:$K,4,0)</f>
        <v>0</v>
      </c>
      <c r="H1728" s="124">
        <f>VLOOKUP(B1728,A股数据库20240206!$B:$K,5,0)</f>
        <v>0</v>
      </c>
      <c r="I1728" s="104" t="str">
        <f>VLOOKUP(B1728,A股数据库20240206!$B:$K,6,0)</f>
        <v>汽车产业</v>
      </c>
      <c r="J1728" s="104">
        <f>VLOOKUP(B1728,A股数据库20240206!$B:$K,7,0)</f>
        <v>0</v>
      </c>
      <c r="K1728" s="104">
        <f>VLOOKUP(B1728,A股数据库20240206!$B:$K,8,0)</f>
        <v>0</v>
      </c>
      <c r="L1728" s="124">
        <f>VLOOKUP(B1728,A股数据库20240206!$B:$K,9,0)</f>
        <v>0</v>
      </c>
      <c r="M1728" s="124">
        <f>VLOOKUP(B1728,A股数据库20240206!$B:$K,10,0)</f>
        <v>0</v>
      </c>
    </row>
    <row r="1729" spans="1:13" ht="18" customHeight="1" x14ac:dyDescent="0.15">
      <c r="A1729" s="120" t="s">
        <v>12053</v>
      </c>
      <c r="B1729" s="121" t="s">
        <v>3774</v>
      </c>
      <c r="C1729" s="122">
        <v>63.29</v>
      </c>
      <c r="D1729" s="123">
        <v>55.57</v>
      </c>
      <c r="E1729" s="104" t="str">
        <f>VLOOKUP(B1729,A股数据库20240206!$B:$K,2,0)</f>
        <v>地产基建</v>
      </c>
      <c r="F1729" s="104" t="str">
        <f>VLOOKUP(B1729,A股数据库20240206!$B:$K,3,0)</f>
        <v>公用事业</v>
      </c>
      <c r="G1729" s="124">
        <f>VLOOKUP(B1729,A股数据库20240206!$B:$K,4,0)</f>
        <v>0</v>
      </c>
      <c r="H1729" s="124">
        <f>VLOOKUP(B1729,A股数据库20240206!$B:$K,5,0)</f>
        <v>0</v>
      </c>
      <c r="I1729" s="104" t="str">
        <f>VLOOKUP(B1729,A股数据库20240206!$B:$K,6,0)</f>
        <v>基建</v>
      </c>
      <c r="J1729" s="104" t="str">
        <f>VLOOKUP(B1729,A股数据库20240206!$B:$K,7,0)</f>
        <v>节能环保</v>
      </c>
      <c r="K1729" s="104">
        <f>VLOOKUP(B1729,A股数据库20240206!$B:$K,8,0)</f>
        <v>0</v>
      </c>
      <c r="L1729" s="124">
        <f>VLOOKUP(B1729,A股数据库20240206!$B:$K,9,0)</f>
        <v>0</v>
      </c>
      <c r="M1729" s="124">
        <f>VLOOKUP(B1729,A股数据库20240206!$B:$K,10,0)</f>
        <v>0</v>
      </c>
    </row>
    <row r="1730" spans="1:13" ht="18" customHeight="1" x14ac:dyDescent="0.15">
      <c r="A1730" s="120" t="s">
        <v>12054</v>
      </c>
      <c r="B1730" s="121" t="s">
        <v>1102</v>
      </c>
      <c r="C1730" s="122">
        <v>63.28</v>
      </c>
      <c r="D1730" s="123">
        <v>77.209999999999994</v>
      </c>
      <c r="E1730" s="104" t="str">
        <f>VLOOKUP(B1730,A股数据库20240206!$B:$K,2,0)</f>
        <v>周期</v>
      </c>
      <c r="F1730" s="104">
        <f>VLOOKUP(B1730,A股数据库20240206!$B:$K,3,0)</f>
        <v>0</v>
      </c>
      <c r="G1730" s="124">
        <f>VLOOKUP(B1730,A股数据库20240206!$B:$K,4,0)</f>
        <v>0</v>
      </c>
      <c r="H1730" s="124">
        <f>VLOOKUP(B1730,A股数据库20240206!$B:$K,5,0)</f>
        <v>0</v>
      </c>
      <c r="I1730" s="104" t="str">
        <f>VLOOKUP(B1730,A股数据库20240206!$B:$K,6,0)</f>
        <v>有色金属</v>
      </c>
      <c r="J1730" s="104">
        <f>VLOOKUP(B1730,A股数据库20240206!$B:$K,7,0)</f>
        <v>0</v>
      </c>
      <c r="K1730" s="104">
        <f>VLOOKUP(B1730,A股数据库20240206!$B:$K,8,0)</f>
        <v>0</v>
      </c>
      <c r="L1730" s="124">
        <f>VLOOKUP(B1730,A股数据库20240206!$B:$K,9,0)</f>
        <v>0</v>
      </c>
      <c r="M1730" s="124">
        <f>VLOOKUP(B1730,A股数据库20240206!$B:$K,10,0)</f>
        <v>0</v>
      </c>
    </row>
    <row r="1731" spans="1:13" ht="18" customHeight="1" x14ac:dyDescent="0.15">
      <c r="A1731" s="120" t="s">
        <v>12055</v>
      </c>
      <c r="B1731" s="121" t="s">
        <v>3958</v>
      </c>
      <c r="C1731" s="122">
        <v>63.28</v>
      </c>
      <c r="D1731" s="123">
        <v>68.19</v>
      </c>
      <c r="E1731" s="104" t="str">
        <f>VLOOKUP(B1731,A股数据库20240206!$B:$K,2,0)</f>
        <v>大科技</v>
      </c>
      <c r="F1731" s="104">
        <f>VLOOKUP(B1731,A股数据库20240206!$B:$K,3,0)</f>
        <v>0</v>
      </c>
      <c r="G1731" s="124">
        <f>VLOOKUP(B1731,A股数据库20240206!$B:$K,4,0)</f>
        <v>0</v>
      </c>
      <c r="H1731" s="124">
        <f>VLOOKUP(B1731,A股数据库20240206!$B:$K,5,0)</f>
        <v>0</v>
      </c>
      <c r="I1731" s="104" t="str">
        <f>VLOOKUP(B1731,A股数据库20240206!$B:$K,6,0)</f>
        <v>计算机</v>
      </c>
      <c r="J1731" s="104">
        <f>VLOOKUP(B1731,A股数据库20240206!$B:$K,7,0)</f>
        <v>0</v>
      </c>
      <c r="K1731" s="104">
        <f>VLOOKUP(B1731,A股数据库20240206!$B:$K,8,0)</f>
        <v>0</v>
      </c>
      <c r="L1731" s="124">
        <f>VLOOKUP(B1731,A股数据库20240206!$B:$K,9,0)</f>
        <v>0</v>
      </c>
      <c r="M1731" s="124">
        <f>VLOOKUP(B1731,A股数据库20240206!$B:$K,10,0)</f>
        <v>0</v>
      </c>
    </row>
    <row r="1732" spans="1:13" ht="18" customHeight="1" x14ac:dyDescent="0.15">
      <c r="A1732" s="120" t="s">
        <v>12056</v>
      </c>
      <c r="B1732" s="121" t="s">
        <v>1022</v>
      </c>
      <c r="C1732" s="122">
        <v>63.26</v>
      </c>
      <c r="D1732" s="123">
        <v>48.85</v>
      </c>
      <c r="E1732" s="104" t="str">
        <f>VLOOKUP(B1732,A股数据库20240206!$B:$K,2,0)</f>
        <v>新能源</v>
      </c>
      <c r="F1732" s="104">
        <f>VLOOKUP(B1732,A股数据库20240206!$B:$K,3,0)</f>
        <v>0</v>
      </c>
      <c r="G1732" s="124">
        <f>VLOOKUP(B1732,A股数据库20240206!$B:$K,4,0)</f>
        <v>0</v>
      </c>
      <c r="H1732" s="124">
        <f>VLOOKUP(B1732,A股数据库20240206!$B:$K,5,0)</f>
        <v>0</v>
      </c>
      <c r="I1732" s="104" t="str">
        <f>VLOOKUP(B1732,A股数据库20240206!$B:$K,6,0)</f>
        <v>光伏</v>
      </c>
      <c r="J1732" s="104" t="str">
        <f>VLOOKUP(B1732,A股数据库20240206!$B:$K,7,0)</f>
        <v>风电</v>
      </c>
      <c r="K1732" s="104">
        <f>VLOOKUP(B1732,A股数据库20240206!$B:$K,8,0)</f>
        <v>0</v>
      </c>
      <c r="L1732" s="124">
        <f>VLOOKUP(B1732,A股数据库20240206!$B:$K,9,0)</f>
        <v>0</v>
      </c>
      <c r="M1732" s="124">
        <f>VLOOKUP(B1732,A股数据库20240206!$B:$K,10,0)</f>
        <v>0</v>
      </c>
    </row>
    <row r="1733" spans="1:13" ht="18" customHeight="1" x14ac:dyDescent="0.15">
      <c r="A1733" s="120" t="s">
        <v>12057</v>
      </c>
      <c r="B1733" s="121" t="s">
        <v>6904</v>
      </c>
      <c r="C1733" s="122">
        <v>63.24</v>
      </c>
      <c r="D1733" s="123">
        <v>55.48</v>
      </c>
      <c r="E1733" s="104" t="str">
        <f>VLOOKUP(B1733,A股数据库20240206!$B:$K,2,0)</f>
        <v>周期</v>
      </c>
      <c r="F1733" s="104">
        <f>VLOOKUP(B1733,A股数据库20240206!$B:$K,3,0)</f>
        <v>0</v>
      </c>
      <c r="G1733" s="124">
        <f>VLOOKUP(B1733,A股数据库20240206!$B:$K,4,0)</f>
        <v>0</v>
      </c>
      <c r="H1733" s="124">
        <f>VLOOKUP(B1733,A股数据库20240206!$B:$K,5,0)</f>
        <v>0</v>
      </c>
      <c r="I1733" s="104" t="str">
        <f>VLOOKUP(B1733,A股数据库20240206!$B:$K,6,0)</f>
        <v>煤炭</v>
      </c>
      <c r="J1733" s="104">
        <f>VLOOKUP(B1733,A股数据库20240206!$B:$K,7,0)</f>
        <v>0</v>
      </c>
      <c r="K1733" s="104">
        <f>VLOOKUP(B1733,A股数据库20240206!$B:$K,8,0)</f>
        <v>0</v>
      </c>
      <c r="L1733" s="124">
        <f>VLOOKUP(B1733,A股数据库20240206!$B:$K,9,0)</f>
        <v>0</v>
      </c>
      <c r="M1733" s="124">
        <f>VLOOKUP(B1733,A股数据库20240206!$B:$K,10,0)</f>
        <v>0</v>
      </c>
    </row>
    <row r="1734" spans="1:13" ht="18" customHeight="1" x14ac:dyDescent="0.15">
      <c r="A1734" s="120" t="s">
        <v>12058</v>
      </c>
      <c r="B1734" s="121" t="s">
        <v>1680</v>
      </c>
      <c r="C1734" s="122">
        <v>63.2</v>
      </c>
      <c r="D1734" s="123">
        <v>61.73</v>
      </c>
      <c r="E1734" s="104" t="str">
        <f>VLOOKUP(B1734,A股数据库20240206!$B:$K,2,0)</f>
        <v>汽车产业</v>
      </c>
      <c r="F1734" s="104">
        <f>VLOOKUP(B1734,A股数据库20240206!$B:$K,3,0)</f>
        <v>0</v>
      </c>
      <c r="G1734" s="124">
        <f>VLOOKUP(B1734,A股数据库20240206!$B:$K,4,0)</f>
        <v>0</v>
      </c>
      <c r="H1734" s="124">
        <f>VLOOKUP(B1734,A股数据库20240206!$B:$K,5,0)</f>
        <v>0</v>
      </c>
      <c r="I1734" s="104" t="str">
        <f>VLOOKUP(B1734,A股数据库20240206!$B:$K,6,0)</f>
        <v>汽车产业</v>
      </c>
      <c r="J1734" s="104">
        <f>VLOOKUP(B1734,A股数据库20240206!$B:$K,7,0)</f>
        <v>0</v>
      </c>
      <c r="K1734" s="104">
        <f>VLOOKUP(B1734,A股数据库20240206!$B:$K,8,0)</f>
        <v>0</v>
      </c>
      <c r="L1734" s="124">
        <f>VLOOKUP(B1734,A股数据库20240206!$B:$K,9,0)</f>
        <v>0</v>
      </c>
      <c r="M1734" s="124">
        <f>VLOOKUP(B1734,A股数据库20240206!$B:$K,10,0)</f>
        <v>0</v>
      </c>
    </row>
    <row r="1735" spans="1:13" ht="18" customHeight="1" x14ac:dyDescent="0.15">
      <c r="A1735" s="120" t="s">
        <v>12059</v>
      </c>
      <c r="B1735" s="121" t="s">
        <v>3962</v>
      </c>
      <c r="C1735" s="122">
        <v>63.18</v>
      </c>
      <c r="D1735" s="123">
        <v>68.62</v>
      </c>
      <c r="E1735" s="104" t="str">
        <f>VLOOKUP(B1735,A股数据库20240206!$B:$K,2,0)</f>
        <v>大科技</v>
      </c>
      <c r="F1735" s="104">
        <f>VLOOKUP(B1735,A股数据库20240206!$B:$K,3,0)</f>
        <v>0</v>
      </c>
      <c r="G1735" s="124">
        <f>VLOOKUP(B1735,A股数据库20240206!$B:$K,4,0)</f>
        <v>0</v>
      </c>
      <c r="H1735" s="124">
        <f>VLOOKUP(B1735,A股数据库20240206!$B:$K,5,0)</f>
        <v>0</v>
      </c>
      <c r="I1735" s="104" t="str">
        <f>VLOOKUP(B1735,A股数据库20240206!$B:$K,6,0)</f>
        <v>电子</v>
      </c>
      <c r="J1735" s="104">
        <f>VLOOKUP(B1735,A股数据库20240206!$B:$K,7,0)</f>
        <v>0</v>
      </c>
      <c r="K1735" s="104">
        <f>VLOOKUP(B1735,A股数据库20240206!$B:$K,8,0)</f>
        <v>0</v>
      </c>
      <c r="L1735" s="124">
        <f>VLOOKUP(B1735,A股数据库20240206!$B:$K,9,0)</f>
        <v>0</v>
      </c>
      <c r="M1735" s="124">
        <f>VLOOKUP(B1735,A股数据库20240206!$B:$K,10,0)</f>
        <v>0</v>
      </c>
    </row>
    <row r="1736" spans="1:13" ht="18" customHeight="1" x14ac:dyDescent="0.15">
      <c r="A1736" s="120" t="s">
        <v>12060</v>
      </c>
      <c r="B1736" s="121" t="s">
        <v>450</v>
      </c>
      <c r="C1736" s="122">
        <v>63.13</v>
      </c>
      <c r="D1736" s="123">
        <v>55.88</v>
      </c>
      <c r="E1736" s="104" t="str">
        <f>VLOOKUP(B1736,A股数据库20240206!$B:$K,2,0)</f>
        <v>周期</v>
      </c>
      <c r="F1736" s="104">
        <f>VLOOKUP(B1736,A股数据库20240206!$B:$K,3,0)</f>
        <v>0</v>
      </c>
      <c r="G1736" s="124">
        <f>VLOOKUP(B1736,A股数据库20240206!$B:$K,4,0)</f>
        <v>0</v>
      </c>
      <c r="H1736" s="124">
        <f>VLOOKUP(B1736,A股数据库20240206!$B:$K,5,0)</f>
        <v>0</v>
      </c>
      <c r="I1736" s="104" t="str">
        <f>VLOOKUP(B1736,A股数据库20240206!$B:$K,6,0)</f>
        <v>有色金属</v>
      </c>
      <c r="J1736" s="104" t="str">
        <f>VLOOKUP(B1736,A股数据库20240206!$B:$K,7,0)</f>
        <v>稀土永磁</v>
      </c>
      <c r="K1736" s="104">
        <f>VLOOKUP(B1736,A股数据库20240206!$B:$K,8,0)</f>
        <v>0</v>
      </c>
      <c r="L1736" s="124">
        <f>VLOOKUP(B1736,A股数据库20240206!$B:$K,9,0)</f>
        <v>0</v>
      </c>
      <c r="M1736" s="124">
        <f>VLOOKUP(B1736,A股数据库20240206!$B:$K,10,0)</f>
        <v>0</v>
      </c>
    </row>
    <row r="1737" spans="1:13" ht="18" customHeight="1" x14ac:dyDescent="0.15">
      <c r="A1737" s="120" t="s">
        <v>12061</v>
      </c>
      <c r="B1737" s="121" t="s">
        <v>4232</v>
      </c>
      <c r="C1737" s="122">
        <v>63.08</v>
      </c>
      <c r="D1737" s="123">
        <v>69.78</v>
      </c>
      <c r="E1737" s="104" t="str">
        <f>VLOOKUP(B1737,A股数据库20240206!$B:$K,2,0)</f>
        <v>医药生物</v>
      </c>
      <c r="F1737" s="104">
        <f>VLOOKUP(B1737,A股数据库20240206!$B:$K,3,0)</f>
        <v>0</v>
      </c>
      <c r="G1737" s="124">
        <f>VLOOKUP(B1737,A股数据库20240206!$B:$K,4,0)</f>
        <v>0</v>
      </c>
      <c r="H1737" s="124">
        <f>VLOOKUP(B1737,A股数据库20240206!$B:$K,5,0)</f>
        <v>0</v>
      </c>
      <c r="I1737" s="104" t="str">
        <f>VLOOKUP(B1737,A股数据库20240206!$B:$K,6,0)</f>
        <v>医药生物</v>
      </c>
      <c r="J1737" s="104">
        <f>VLOOKUP(B1737,A股数据库20240206!$B:$K,7,0)</f>
        <v>0</v>
      </c>
      <c r="K1737" s="104">
        <f>VLOOKUP(B1737,A股数据库20240206!$B:$K,8,0)</f>
        <v>0</v>
      </c>
      <c r="L1737" s="124">
        <f>VLOOKUP(B1737,A股数据库20240206!$B:$K,9,0)</f>
        <v>0</v>
      </c>
      <c r="M1737" s="124">
        <f>VLOOKUP(B1737,A股数据库20240206!$B:$K,10,0)</f>
        <v>0</v>
      </c>
    </row>
    <row r="1738" spans="1:13" ht="18" customHeight="1" x14ac:dyDescent="0.15">
      <c r="A1738" s="120" t="s">
        <v>12062</v>
      </c>
      <c r="B1738" s="121" t="s">
        <v>8784</v>
      </c>
      <c r="C1738" s="122">
        <v>63.07</v>
      </c>
      <c r="D1738" s="123">
        <v>57.75</v>
      </c>
      <c r="E1738" s="104" t="str">
        <f>VLOOKUP(B1738,A股数据库20240206!$B:$K,2,0)</f>
        <v>大科技</v>
      </c>
      <c r="F1738" s="104">
        <f>VLOOKUP(B1738,A股数据库20240206!$B:$K,3,0)</f>
        <v>0</v>
      </c>
      <c r="G1738" s="124">
        <f>VLOOKUP(B1738,A股数据库20240206!$B:$K,4,0)</f>
        <v>0</v>
      </c>
      <c r="H1738" s="124">
        <f>VLOOKUP(B1738,A股数据库20240206!$B:$K,5,0)</f>
        <v>0</v>
      </c>
      <c r="I1738" s="104" t="str">
        <f>VLOOKUP(B1738,A股数据库20240206!$B:$K,6,0)</f>
        <v>计算机</v>
      </c>
      <c r="J1738" s="104">
        <f>VLOOKUP(B1738,A股数据库20240206!$B:$K,7,0)</f>
        <v>0</v>
      </c>
      <c r="K1738" s="104">
        <f>VLOOKUP(B1738,A股数据库20240206!$B:$K,8,0)</f>
        <v>0</v>
      </c>
      <c r="L1738" s="124">
        <f>VLOOKUP(B1738,A股数据库20240206!$B:$K,9,0)</f>
        <v>0</v>
      </c>
      <c r="M1738" s="124">
        <f>VLOOKUP(B1738,A股数据库20240206!$B:$K,10,0)</f>
        <v>0</v>
      </c>
    </row>
    <row r="1739" spans="1:13" ht="18" customHeight="1" x14ac:dyDescent="0.15">
      <c r="A1739" s="120" t="s">
        <v>12063</v>
      </c>
      <c r="B1739" s="121" t="s">
        <v>5184</v>
      </c>
      <c r="C1739" s="122">
        <v>63.07</v>
      </c>
      <c r="D1739" s="123">
        <v>55.52</v>
      </c>
      <c r="E1739" s="104" t="str">
        <f>VLOOKUP(B1739,A股数据库20240206!$B:$K,2,0)</f>
        <v>医药生物</v>
      </c>
      <c r="F1739" s="104">
        <f>VLOOKUP(B1739,A股数据库20240206!$B:$K,3,0)</f>
        <v>0</v>
      </c>
      <c r="G1739" s="124">
        <f>VLOOKUP(B1739,A股数据库20240206!$B:$K,4,0)</f>
        <v>0</v>
      </c>
      <c r="H1739" s="124">
        <f>VLOOKUP(B1739,A股数据库20240206!$B:$K,5,0)</f>
        <v>0</v>
      </c>
      <c r="I1739" s="104" t="str">
        <f>VLOOKUP(B1739,A股数据库20240206!$B:$K,6,0)</f>
        <v>医药生物</v>
      </c>
      <c r="J1739" s="104">
        <f>VLOOKUP(B1739,A股数据库20240206!$B:$K,7,0)</f>
        <v>0</v>
      </c>
      <c r="K1739" s="104">
        <f>VLOOKUP(B1739,A股数据库20240206!$B:$K,8,0)</f>
        <v>0</v>
      </c>
      <c r="L1739" s="124">
        <f>VLOOKUP(B1739,A股数据库20240206!$B:$K,9,0)</f>
        <v>0</v>
      </c>
      <c r="M1739" s="124">
        <f>VLOOKUP(B1739,A股数据库20240206!$B:$K,10,0)</f>
        <v>0</v>
      </c>
    </row>
    <row r="1740" spans="1:13" ht="18" customHeight="1" x14ac:dyDescent="0.15">
      <c r="A1740" s="120" t="s">
        <v>12064</v>
      </c>
      <c r="B1740" s="121" t="s">
        <v>3020</v>
      </c>
      <c r="C1740" s="122">
        <v>63.07</v>
      </c>
      <c r="D1740" s="123">
        <v>69.47</v>
      </c>
      <c r="E1740" s="104" t="str">
        <f>VLOOKUP(B1740,A股数据库20240206!$B:$K,2,0)</f>
        <v>乡村振兴</v>
      </c>
      <c r="F1740" s="104" t="str">
        <f>VLOOKUP(B1740,A股数据库20240206!$B:$K,3,0)</f>
        <v>周期</v>
      </c>
      <c r="G1740" s="124">
        <f>VLOOKUP(B1740,A股数据库20240206!$B:$K,4,0)</f>
        <v>0</v>
      </c>
      <c r="H1740" s="124">
        <f>VLOOKUP(B1740,A股数据库20240206!$B:$K,5,0)</f>
        <v>0</v>
      </c>
      <c r="I1740" s="104" t="str">
        <f>VLOOKUP(B1740,A股数据库20240206!$B:$K,6,0)</f>
        <v>乡村振兴</v>
      </c>
      <c r="J1740" s="104" t="str">
        <f>VLOOKUP(B1740,A股数据库20240206!$B:$K,7,0)</f>
        <v>化工</v>
      </c>
      <c r="K1740" s="104">
        <f>VLOOKUP(B1740,A股数据库20240206!$B:$K,8,0)</f>
        <v>0</v>
      </c>
      <c r="L1740" s="124">
        <f>VLOOKUP(B1740,A股数据库20240206!$B:$K,9,0)</f>
        <v>0</v>
      </c>
      <c r="M1740" s="124">
        <f>VLOOKUP(B1740,A股数据库20240206!$B:$K,10,0)</f>
        <v>0</v>
      </c>
    </row>
    <row r="1741" spans="1:13" ht="18" customHeight="1" x14ac:dyDescent="0.15">
      <c r="A1741" s="120" t="s">
        <v>12065</v>
      </c>
      <c r="B1741" s="121" t="s">
        <v>1924</v>
      </c>
      <c r="C1741" s="122">
        <v>63.07</v>
      </c>
      <c r="D1741" s="123">
        <v>79.650000000000006</v>
      </c>
      <c r="E1741" s="104" t="str">
        <f>VLOOKUP(B1741,A股数据库20240206!$B:$K,2,0)</f>
        <v>汽车产业</v>
      </c>
      <c r="F1741" s="104" t="str">
        <f>VLOOKUP(B1741,A股数据库20240206!$B:$K,3,0)</f>
        <v>高端制造</v>
      </c>
      <c r="G1741" s="124">
        <f>VLOOKUP(B1741,A股数据库20240206!$B:$K,4,0)</f>
        <v>0</v>
      </c>
      <c r="H1741" s="124">
        <f>VLOOKUP(B1741,A股数据库20240206!$B:$K,5,0)</f>
        <v>0</v>
      </c>
      <c r="I1741" s="104" t="str">
        <f>VLOOKUP(B1741,A股数据库20240206!$B:$K,6,0)</f>
        <v>汽车产业</v>
      </c>
      <c r="J1741" s="104" t="str">
        <f>VLOOKUP(B1741,A股数据库20240206!$B:$K,7,0)</f>
        <v>机械</v>
      </c>
      <c r="K1741" s="104">
        <f>VLOOKUP(B1741,A股数据库20240206!$B:$K,8,0)</f>
        <v>0</v>
      </c>
      <c r="L1741" s="124">
        <f>VLOOKUP(B1741,A股数据库20240206!$B:$K,9,0)</f>
        <v>0</v>
      </c>
      <c r="M1741" s="124">
        <f>VLOOKUP(B1741,A股数据库20240206!$B:$K,10,0)</f>
        <v>0</v>
      </c>
    </row>
    <row r="1742" spans="1:13" ht="18" customHeight="1" x14ac:dyDescent="0.15">
      <c r="A1742" s="120" t="s">
        <v>12066</v>
      </c>
      <c r="B1742" s="121" t="s">
        <v>2320</v>
      </c>
      <c r="C1742" s="122">
        <v>63.03</v>
      </c>
      <c r="D1742" s="123">
        <v>42.91</v>
      </c>
      <c r="E1742" s="104" t="str">
        <f>VLOOKUP(B1742,A股数据库20240206!$B:$K,2,0)</f>
        <v>大科技</v>
      </c>
      <c r="F1742" s="104">
        <f>VLOOKUP(B1742,A股数据库20240206!$B:$K,3,0)</f>
        <v>0</v>
      </c>
      <c r="G1742" s="124">
        <f>VLOOKUP(B1742,A股数据库20240206!$B:$K,4,0)</f>
        <v>0</v>
      </c>
      <c r="H1742" s="124">
        <f>VLOOKUP(B1742,A股数据库20240206!$B:$K,5,0)</f>
        <v>0</v>
      </c>
      <c r="I1742" s="104" t="str">
        <f>VLOOKUP(B1742,A股数据库20240206!$B:$K,6,0)</f>
        <v>电子</v>
      </c>
      <c r="J1742" s="104">
        <f>VLOOKUP(B1742,A股数据库20240206!$B:$K,7,0)</f>
        <v>0</v>
      </c>
      <c r="K1742" s="104">
        <f>VLOOKUP(B1742,A股数据库20240206!$B:$K,8,0)</f>
        <v>0</v>
      </c>
      <c r="L1742" s="124">
        <f>VLOOKUP(B1742,A股数据库20240206!$B:$K,9,0)</f>
        <v>0</v>
      </c>
      <c r="M1742" s="124">
        <f>VLOOKUP(B1742,A股数据库20240206!$B:$K,10,0)</f>
        <v>0</v>
      </c>
    </row>
    <row r="1743" spans="1:13" ht="18" customHeight="1" x14ac:dyDescent="0.15">
      <c r="A1743" s="120" t="s">
        <v>12067</v>
      </c>
      <c r="B1743" s="121" t="s">
        <v>3868</v>
      </c>
      <c r="C1743" s="122">
        <v>63.01</v>
      </c>
      <c r="D1743" s="123">
        <v>77.09</v>
      </c>
      <c r="E1743" s="104" t="str">
        <f>VLOOKUP(B1743,A股数据库20240206!$B:$K,2,0)</f>
        <v>大科技</v>
      </c>
      <c r="F1743" s="104">
        <f>VLOOKUP(B1743,A股数据库20240206!$B:$K,3,0)</f>
        <v>0</v>
      </c>
      <c r="G1743" s="124">
        <f>VLOOKUP(B1743,A股数据库20240206!$B:$K,4,0)</f>
        <v>0</v>
      </c>
      <c r="H1743" s="124">
        <f>VLOOKUP(B1743,A股数据库20240206!$B:$K,5,0)</f>
        <v>0</v>
      </c>
      <c r="I1743" s="104" t="str">
        <f>VLOOKUP(B1743,A股数据库20240206!$B:$K,6,0)</f>
        <v>电子</v>
      </c>
      <c r="J1743" s="104">
        <f>VLOOKUP(B1743,A股数据库20240206!$B:$K,7,0)</f>
        <v>0</v>
      </c>
      <c r="K1743" s="104">
        <f>VLOOKUP(B1743,A股数据库20240206!$B:$K,8,0)</f>
        <v>0</v>
      </c>
      <c r="L1743" s="124">
        <f>VLOOKUP(B1743,A股数据库20240206!$B:$K,9,0)</f>
        <v>0</v>
      </c>
      <c r="M1743" s="124">
        <f>VLOOKUP(B1743,A股数据库20240206!$B:$K,10,0)</f>
        <v>0</v>
      </c>
    </row>
    <row r="1744" spans="1:13" ht="18" customHeight="1" x14ac:dyDescent="0.15">
      <c r="A1744" s="120" t="s">
        <v>12068</v>
      </c>
      <c r="B1744" s="121" t="s">
        <v>9010</v>
      </c>
      <c r="C1744" s="122">
        <v>62.99</v>
      </c>
      <c r="D1744" s="123">
        <v>61.01</v>
      </c>
      <c r="E1744" s="104" t="str">
        <f>VLOOKUP(B1744,A股数据库20240206!$B:$K,2,0)</f>
        <v>大消费</v>
      </c>
      <c r="F1744" s="104">
        <f>VLOOKUP(B1744,A股数据库20240206!$B:$K,3,0)</f>
        <v>0</v>
      </c>
      <c r="G1744" s="124">
        <f>VLOOKUP(B1744,A股数据库20240206!$B:$K,4,0)</f>
        <v>0</v>
      </c>
      <c r="H1744" s="124">
        <f>VLOOKUP(B1744,A股数据库20240206!$B:$K,5,0)</f>
        <v>0</v>
      </c>
      <c r="I1744" s="104" t="str">
        <f>VLOOKUP(B1744,A股数据库20240206!$B:$K,6,0)</f>
        <v>电商</v>
      </c>
      <c r="J1744" s="104">
        <f>VLOOKUP(B1744,A股数据库20240206!$B:$K,7,0)</f>
        <v>0</v>
      </c>
      <c r="K1744" s="104">
        <f>VLOOKUP(B1744,A股数据库20240206!$B:$K,8,0)</f>
        <v>0</v>
      </c>
      <c r="L1744" s="124">
        <f>VLOOKUP(B1744,A股数据库20240206!$B:$K,9,0)</f>
        <v>0</v>
      </c>
      <c r="M1744" s="124">
        <f>VLOOKUP(B1744,A股数据库20240206!$B:$K,10,0)</f>
        <v>0</v>
      </c>
    </row>
    <row r="1745" spans="1:13" ht="18" customHeight="1" x14ac:dyDescent="0.15">
      <c r="A1745" s="120" t="s">
        <v>12069</v>
      </c>
      <c r="B1745" s="121" t="s">
        <v>4112</v>
      </c>
      <c r="C1745" s="122">
        <v>62.99</v>
      </c>
      <c r="D1745" s="123">
        <v>59.59</v>
      </c>
      <c r="E1745" s="104" t="str">
        <f>VLOOKUP(B1745,A股数据库20240206!$B:$K,2,0)</f>
        <v>大科技</v>
      </c>
      <c r="F1745" s="104">
        <f>VLOOKUP(B1745,A股数据库20240206!$B:$K,3,0)</f>
        <v>0</v>
      </c>
      <c r="G1745" s="124">
        <f>VLOOKUP(B1745,A股数据库20240206!$B:$K,4,0)</f>
        <v>0</v>
      </c>
      <c r="H1745" s="124">
        <f>VLOOKUP(B1745,A股数据库20240206!$B:$K,5,0)</f>
        <v>0</v>
      </c>
      <c r="I1745" s="104" t="str">
        <f>VLOOKUP(B1745,A股数据库20240206!$B:$K,6,0)</f>
        <v>传媒</v>
      </c>
      <c r="J1745" s="104">
        <f>VLOOKUP(B1745,A股数据库20240206!$B:$K,7,0)</f>
        <v>0</v>
      </c>
      <c r="K1745" s="104">
        <f>VLOOKUP(B1745,A股数据库20240206!$B:$K,8,0)</f>
        <v>0</v>
      </c>
      <c r="L1745" s="124">
        <f>VLOOKUP(B1745,A股数据库20240206!$B:$K,9,0)</f>
        <v>0</v>
      </c>
      <c r="M1745" s="124">
        <f>VLOOKUP(B1745,A股数据库20240206!$B:$K,10,0)</f>
        <v>0</v>
      </c>
    </row>
    <row r="1746" spans="1:13" ht="18" customHeight="1" x14ac:dyDescent="0.15">
      <c r="A1746" s="120" t="s">
        <v>12070</v>
      </c>
      <c r="B1746" s="121" t="s">
        <v>9350</v>
      </c>
      <c r="C1746" s="122">
        <v>62.97</v>
      </c>
      <c r="D1746" s="123">
        <v>73.36</v>
      </c>
      <c r="E1746" s="104" t="str">
        <f>VLOOKUP(B1746,A股数据库20240206!$B:$K,2,0)</f>
        <v>大科技</v>
      </c>
      <c r="F1746" s="104">
        <f>VLOOKUP(B1746,A股数据库20240206!$B:$K,3,0)</f>
        <v>0</v>
      </c>
      <c r="G1746" s="124">
        <f>VLOOKUP(B1746,A股数据库20240206!$B:$K,4,0)</f>
        <v>0</v>
      </c>
      <c r="H1746" s="124">
        <f>VLOOKUP(B1746,A股数据库20240206!$B:$K,5,0)</f>
        <v>0</v>
      </c>
      <c r="I1746" s="104" t="str">
        <f>VLOOKUP(B1746,A股数据库20240206!$B:$K,6,0)</f>
        <v>计算机</v>
      </c>
      <c r="J1746" s="104">
        <f>VLOOKUP(B1746,A股数据库20240206!$B:$K,7,0)</f>
        <v>0</v>
      </c>
      <c r="K1746" s="104">
        <f>VLOOKUP(B1746,A股数据库20240206!$B:$K,8,0)</f>
        <v>0</v>
      </c>
      <c r="L1746" s="124">
        <f>VLOOKUP(B1746,A股数据库20240206!$B:$K,9,0)</f>
        <v>0</v>
      </c>
      <c r="M1746" s="124">
        <f>VLOOKUP(B1746,A股数据库20240206!$B:$K,10,0)</f>
        <v>0</v>
      </c>
    </row>
    <row r="1747" spans="1:13" ht="18" customHeight="1" x14ac:dyDescent="0.15">
      <c r="A1747" s="120" t="s">
        <v>12071</v>
      </c>
      <c r="B1747" s="121" t="s">
        <v>2076</v>
      </c>
      <c r="C1747" s="122">
        <v>62.97</v>
      </c>
      <c r="D1747" s="123">
        <v>60.39</v>
      </c>
      <c r="E1747" s="104" t="str">
        <f>VLOOKUP(B1747,A股数据库20240206!$B:$K,2,0)</f>
        <v>地产基建</v>
      </c>
      <c r="F1747" s="104" t="str">
        <f>VLOOKUP(B1747,A股数据库20240206!$B:$K,3,0)</f>
        <v>大消费</v>
      </c>
      <c r="G1747" s="124">
        <f>VLOOKUP(B1747,A股数据库20240206!$B:$K,4,0)</f>
        <v>0</v>
      </c>
      <c r="H1747" s="124">
        <f>VLOOKUP(B1747,A股数据库20240206!$B:$K,5,0)</f>
        <v>0</v>
      </c>
      <c r="I1747" s="104" t="str">
        <f>VLOOKUP(B1747,A股数据库20240206!$B:$K,6,0)</f>
        <v>基建</v>
      </c>
      <c r="J1747" s="104" t="str">
        <f>VLOOKUP(B1747,A股数据库20240206!$B:$K,7,0)</f>
        <v>家居用品</v>
      </c>
      <c r="K1747" s="104">
        <f>VLOOKUP(B1747,A股数据库20240206!$B:$K,8,0)</f>
        <v>0</v>
      </c>
      <c r="L1747" s="124">
        <f>VLOOKUP(B1747,A股数据库20240206!$B:$K,9,0)</f>
        <v>0</v>
      </c>
      <c r="M1747" s="124">
        <f>VLOOKUP(B1747,A股数据库20240206!$B:$K,10,0)</f>
        <v>0</v>
      </c>
    </row>
    <row r="1748" spans="1:13" ht="18" customHeight="1" x14ac:dyDescent="0.15">
      <c r="A1748" s="120" t="s">
        <v>12072</v>
      </c>
      <c r="B1748" s="121" t="s">
        <v>3702</v>
      </c>
      <c r="C1748" s="122">
        <v>62.93</v>
      </c>
      <c r="D1748" s="123">
        <v>76.09</v>
      </c>
      <c r="E1748" s="104" t="str">
        <f>VLOOKUP(B1748,A股数据库20240206!$B:$K,2,0)</f>
        <v>新能源</v>
      </c>
      <c r="F1748" s="104" t="str">
        <f>VLOOKUP(B1748,A股数据库20240206!$B:$K,3,0)</f>
        <v>大科技</v>
      </c>
      <c r="G1748" s="124">
        <f>VLOOKUP(B1748,A股数据库20240206!$B:$K,4,0)</f>
        <v>0</v>
      </c>
      <c r="H1748" s="124">
        <f>VLOOKUP(B1748,A股数据库20240206!$B:$K,5,0)</f>
        <v>0</v>
      </c>
      <c r="I1748" s="104" t="str">
        <f>VLOOKUP(B1748,A股数据库20240206!$B:$K,6,0)</f>
        <v>光伏</v>
      </c>
      <c r="J1748" s="104" t="str">
        <f>VLOOKUP(B1748,A股数据库20240206!$B:$K,7,0)</f>
        <v>电子</v>
      </c>
      <c r="K1748" s="104">
        <f>VLOOKUP(B1748,A股数据库20240206!$B:$K,8,0)</f>
        <v>0</v>
      </c>
      <c r="L1748" s="124">
        <f>VLOOKUP(B1748,A股数据库20240206!$B:$K,9,0)</f>
        <v>0</v>
      </c>
      <c r="M1748" s="124">
        <f>VLOOKUP(B1748,A股数据库20240206!$B:$K,10,0)</f>
        <v>0</v>
      </c>
    </row>
    <row r="1749" spans="1:13" ht="18" customHeight="1" x14ac:dyDescent="0.15">
      <c r="A1749" s="120" t="s">
        <v>12073</v>
      </c>
      <c r="B1749" s="121" t="s">
        <v>4398</v>
      </c>
      <c r="C1749" s="122">
        <v>62.88</v>
      </c>
      <c r="D1749" s="123">
        <v>76.17</v>
      </c>
      <c r="E1749" s="104" t="str">
        <f>VLOOKUP(B1749,A股数据库20240206!$B:$K,2,0)</f>
        <v>大科技</v>
      </c>
      <c r="F1749" s="104" t="str">
        <f>VLOOKUP(B1749,A股数据库20240206!$B:$K,3,0)</f>
        <v>汽车产业</v>
      </c>
      <c r="G1749" s="124">
        <f>VLOOKUP(B1749,A股数据库20240206!$B:$K,4,0)</f>
        <v>0</v>
      </c>
      <c r="H1749" s="124">
        <f>VLOOKUP(B1749,A股数据库20240206!$B:$K,5,0)</f>
        <v>0</v>
      </c>
      <c r="I1749" s="104" t="str">
        <f>VLOOKUP(B1749,A股数据库20240206!$B:$K,6,0)</f>
        <v>电子</v>
      </c>
      <c r="J1749" s="104" t="str">
        <f>VLOOKUP(B1749,A股数据库20240206!$B:$K,7,0)</f>
        <v>充换电</v>
      </c>
      <c r="K1749" s="104">
        <f>VLOOKUP(B1749,A股数据库20240206!$B:$K,8,0)</f>
        <v>0</v>
      </c>
      <c r="L1749" s="124">
        <f>VLOOKUP(B1749,A股数据库20240206!$B:$K,9,0)</f>
        <v>0</v>
      </c>
      <c r="M1749" s="124">
        <f>VLOOKUP(B1749,A股数据库20240206!$B:$K,10,0)</f>
        <v>0</v>
      </c>
    </row>
    <row r="1750" spans="1:13" ht="18" customHeight="1" x14ac:dyDescent="0.15">
      <c r="A1750" s="120" t="s">
        <v>12074</v>
      </c>
      <c r="B1750" s="121" t="s">
        <v>9601</v>
      </c>
      <c r="C1750" s="122">
        <v>62.86</v>
      </c>
      <c r="D1750" s="123">
        <v>69.53</v>
      </c>
      <c r="E1750" s="104" t="str">
        <f>VLOOKUP(B1750,A股数据库20240206!$B:$K,2,0)</f>
        <v>高端制造</v>
      </c>
      <c r="F1750" s="104">
        <f>VLOOKUP(B1750,A股数据库20240206!$B:$K,3,0)</f>
        <v>0</v>
      </c>
      <c r="G1750" s="124">
        <f>VLOOKUP(B1750,A股数据库20240206!$B:$K,4,0)</f>
        <v>0</v>
      </c>
      <c r="H1750" s="124">
        <f>VLOOKUP(B1750,A股数据库20240206!$B:$K,5,0)</f>
        <v>0</v>
      </c>
      <c r="I1750" s="104" t="str">
        <f>VLOOKUP(B1750,A股数据库20240206!$B:$K,6,0)</f>
        <v>机械</v>
      </c>
      <c r="J1750" s="104">
        <f>VLOOKUP(B1750,A股数据库20240206!$B:$K,7,0)</f>
        <v>0</v>
      </c>
      <c r="K1750" s="104">
        <f>VLOOKUP(B1750,A股数据库20240206!$B:$K,8,0)</f>
        <v>0</v>
      </c>
      <c r="L1750" s="124">
        <f>VLOOKUP(B1750,A股数据库20240206!$B:$K,9,0)</f>
        <v>0</v>
      </c>
      <c r="M1750" s="124">
        <f>VLOOKUP(B1750,A股数据库20240206!$B:$K,10,0)</f>
        <v>0</v>
      </c>
    </row>
    <row r="1751" spans="1:13" ht="18" customHeight="1" x14ac:dyDescent="0.15">
      <c r="A1751" s="120" t="s">
        <v>12075</v>
      </c>
      <c r="B1751" s="121" t="s">
        <v>4194</v>
      </c>
      <c r="C1751" s="122">
        <v>62.77</v>
      </c>
      <c r="D1751" s="123">
        <v>72.290000000000006</v>
      </c>
      <c r="E1751" s="104" t="str">
        <f>VLOOKUP(B1751,A股数据库20240206!$B:$K,2,0)</f>
        <v>大科技</v>
      </c>
      <c r="F1751" s="104">
        <f>VLOOKUP(B1751,A股数据库20240206!$B:$K,3,0)</f>
        <v>0</v>
      </c>
      <c r="G1751" s="124">
        <f>VLOOKUP(B1751,A股数据库20240206!$B:$K,4,0)</f>
        <v>0</v>
      </c>
      <c r="H1751" s="124">
        <f>VLOOKUP(B1751,A股数据库20240206!$B:$K,5,0)</f>
        <v>0</v>
      </c>
      <c r="I1751" s="104" t="str">
        <f>VLOOKUP(B1751,A股数据库20240206!$B:$K,6,0)</f>
        <v>电子</v>
      </c>
      <c r="J1751" s="104">
        <f>VLOOKUP(B1751,A股数据库20240206!$B:$K,7,0)</f>
        <v>0</v>
      </c>
      <c r="K1751" s="104">
        <f>VLOOKUP(B1751,A股数据库20240206!$B:$K,8,0)</f>
        <v>0</v>
      </c>
      <c r="L1751" s="124">
        <f>VLOOKUP(B1751,A股数据库20240206!$B:$K,9,0)</f>
        <v>0</v>
      </c>
      <c r="M1751" s="124">
        <f>VLOOKUP(B1751,A股数据库20240206!$B:$K,10,0)</f>
        <v>0</v>
      </c>
    </row>
    <row r="1752" spans="1:13" ht="18" customHeight="1" x14ac:dyDescent="0.15">
      <c r="A1752" s="120" t="s">
        <v>12076</v>
      </c>
      <c r="B1752" s="121" t="s">
        <v>1130</v>
      </c>
      <c r="C1752" s="122">
        <v>62.76</v>
      </c>
      <c r="D1752" s="123">
        <v>46.2</v>
      </c>
      <c r="E1752" s="104" t="str">
        <f>VLOOKUP(B1752,A股数据库20240206!$B:$K,2,0)</f>
        <v>公用事业</v>
      </c>
      <c r="F1752" s="104">
        <f>VLOOKUP(B1752,A股数据库20240206!$B:$K,3,0)</f>
        <v>0</v>
      </c>
      <c r="G1752" s="124">
        <f>VLOOKUP(B1752,A股数据库20240206!$B:$K,4,0)</f>
        <v>0</v>
      </c>
      <c r="H1752" s="124">
        <f>VLOOKUP(B1752,A股数据库20240206!$B:$K,5,0)</f>
        <v>0</v>
      </c>
      <c r="I1752" s="104" t="str">
        <f>VLOOKUP(B1752,A股数据库20240206!$B:$K,6,0)</f>
        <v>电力</v>
      </c>
      <c r="J1752" s="104">
        <f>VLOOKUP(B1752,A股数据库20240206!$B:$K,7,0)</f>
        <v>0</v>
      </c>
      <c r="K1752" s="104">
        <f>VLOOKUP(B1752,A股数据库20240206!$B:$K,8,0)</f>
        <v>0</v>
      </c>
      <c r="L1752" s="124">
        <f>VLOOKUP(B1752,A股数据库20240206!$B:$K,9,0)</f>
        <v>0</v>
      </c>
      <c r="M1752" s="124">
        <f>VLOOKUP(B1752,A股数据库20240206!$B:$K,10,0)</f>
        <v>0</v>
      </c>
    </row>
    <row r="1753" spans="1:13" ht="18" customHeight="1" x14ac:dyDescent="0.15">
      <c r="A1753" s="120" t="s">
        <v>12077</v>
      </c>
      <c r="B1753" s="121" t="s">
        <v>7412</v>
      </c>
      <c r="C1753" s="122">
        <v>62.71</v>
      </c>
      <c r="D1753" s="123">
        <v>51.95</v>
      </c>
      <c r="E1753" s="104" t="str">
        <f>VLOOKUP(B1753,A股数据库20240206!$B:$K,2,0)</f>
        <v>大消费</v>
      </c>
      <c r="F1753" s="104" t="str">
        <f>VLOOKUP(B1753,A股数据库20240206!$B:$K,3,0)</f>
        <v>周期</v>
      </c>
      <c r="G1753" s="124">
        <f>VLOOKUP(B1753,A股数据库20240206!$B:$K,4,0)</f>
        <v>0</v>
      </c>
      <c r="H1753" s="124">
        <f>VLOOKUP(B1753,A股数据库20240206!$B:$K,5,0)</f>
        <v>0</v>
      </c>
      <c r="I1753" s="104" t="str">
        <f>VLOOKUP(B1753,A股数据库20240206!$B:$K,6,0)</f>
        <v>电商</v>
      </c>
      <c r="J1753" s="104" t="str">
        <f>VLOOKUP(B1753,A股数据库20240206!$B:$K,7,0)</f>
        <v>化工</v>
      </c>
      <c r="K1753" s="104">
        <f>VLOOKUP(B1753,A股数据库20240206!$B:$K,8,0)</f>
        <v>0</v>
      </c>
      <c r="L1753" s="124">
        <f>VLOOKUP(B1753,A股数据库20240206!$B:$K,9,0)</f>
        <v>0</v>
      </c>
      <c r="M1753" s="124">
        <f>VLOOKUP(B1753,A股数据库20240206!$B:$K,10,0)</f>
        <v>0</v>
      </c>
    </row>
    <row r="1754" spans="1:13" ht="18" customHeight="1" x14ac:dyDescent="0.15">
      <c r="A1754" s="120" t="s">
        <v>12078</v>
      </c>
      <c r="B1754" s="121" t="s">
        <v>4394</v>
      </c>
      <c r="C1754" s="122">
        <v>62.7</v>
      </c>
      <c r="D1754" s="123">
        <v>71.98</v>
      </c>
      <c r="E1754" s="104" t="str">
        <f>VLOOKUP(B1754,A股数据库20240206!$B:$K,2,0)</f>
        <v>医药生物</v>
      </c>
      <c r="F1754" s="104">
        <f>VLOOKUP(B1754,A股数据库20240206!$B:$K,3,0)</f>
        <v>0</v>
      </c>
      <c r="G1754" s="124">
        <f>VLOOKUP(B1754,A股数据库20240206!$B:$K,4,0)</f>
        <v>0</v>
      </c>
      <c r="H1754" s="124">
        <f>VLOOKUP(B1754,A股数据库20240206!$B:$K,5,0)</f>
        <v>0</v>
      </c>
      <c r="I1754" s="104" t="str">
        <f>VLOOKUP(B1754,A股数据库20240206!$B:$K,6,0)</f>
        <v>医药生物</v>
      </c>
      <c r="J1754" s="104">
        <f>VLOOKUP(B1754,A股数据库20240206!$B:$K,7,0)</f>
        <v>0</v>
      </c>
      <c r="K1754" s="104">
        <f>VLOOKUP(B1754,A股数据库20240206!$B:$K,8,0)</f>
        <v>0</v>
      </c>
      <c r="L1754" s="124">
        <f>VLOOKUP(B1754,A股数据库20240206!$B:$K,9,0)</f>
        <v>0</v>
      </c>
      <c r="M1754" s="124">
        <f>VLOOKUP(B1754,A股数据库20240206!$B:$K,10,0)</f>
        <v>0</v>
      </c>
    </row>
    <row r="1755" spans="1:13" ht="18" customHeight="1" x14ac:dyDescent="0.15">
      <c r="A1755" s="120" t="s">
        <v>12079</v>
      </c>
      <c r="B1755" s="121" t="s">
        <v>8396</v>
      </c>
      <c r="C1755" s="122">
        <v>62.67</v>
      </c>
      <c r="D1755" s="123">
        <v>61.39</v>
      </c>
      <c r="E1755" s="104" t="str">
        <f>VLOOKUP(B1755,A股数据库20240206!$B:$K,2,0)</f>
        <v>新能源</v>
      </c>
      <c r="F1755" s="104">
        <f>VLOOKUP(B1755,A股数据库20240206!$B:$K,3,0)</f>
        <v>0</v>
      </c>
      <c r="G1755" s="124">
        <f>VLOOKUP(B1755,A股数据库20240206!$B:$K,4,0)</f>
        <v>0</v>
      </c>
      <c r="H1755" s="124">
        <f>VLOOKUP(B1755,A股数据库20240206!$B:$K,5,0)</f>
        <v>0</v>
      </c>
      <c r="I1755" s="104" t="str">
        <f>VLOOKUP(B1755,A股数据库20240206!$B:$K,6,0)</f>
        <v>风电</v>
      </c>
      <c r="J1755" s="104">
        <f>VLOOKUP(B1755,A股数据库20240206!$B:$K,7,0)</f>
        <v>0</v>
      </c>
      <c r="K1755" s="104">
        <f>VLOOKUP(B1755,A股数据库20240206!$B:$K,8,0)</f>
        <v>0</v>
      </c>
      <c r="L1755" s="124" t="str">
        <f>VLOOKUP(B1755,A股数据库20240206!$B:$K,9,0)</f>
        <v>光伏</v>
      </c>
      <c r="M1755" s="124">
        <f>VLOOKUP(B1755,A股数据库20240206!$B:$K,10,0)</f>
        <v>0</v>
      </c>
    </row>
    <row r="1756" spans="1:13" ht="18" customHeight="1" x14ac:dyDescent="0.15">
      <c r="A1756" s="120" t="s">
        <v>12080</v>
      </c>
      <c r="B1756" s="121" t="s">
        <v>7238</v>
      </c>
      <c r="C1756" s="122">
        <v>62.63</v>
      </c>
      <c r="D1756" s="123">
        <v>65.959999999999994</v>
      </c>
      <c r="E1756" s="104" t="str">
        <f>VLOOKUP(B1756,A股数据库20240206!$B:$K,2,0)</f>
        <v>周期</v>
      </c>
      <c r="F1756" s="104">
        <f>VLOOKUP(B1756,A股数据库20240206!$B:$K,3,0)</f>
        <v>0</v>
      </c>
      <c r="G1756" s="124">
        <f>VLOOKUP(B1756,A股数据库20240206!$B:$K,4,0)</f>
        <v>0</v>
      </c>
      <c r="H1756" s="124">
        <f>VLOOKUP(B1756,A股数据库20240206!$B:$K,5,0)</f>
        <v>0</v>
      </c>
      <c r="I1756" s="104" t="str">
        <f>VLOOKUP(B1756,A股数据库20240206!$B:$K,6,0)</f>
        <v>化工</v>
      </c>
      <c r="J1756" s="104">
        <f>VLOOKUP(B1756,A股数据库20240206!$B:$K,7,0)</f>
        <v>0</v>
      </c>
      <c r="K1756" s="104">
        <f>VLOOKUP(B1756,A股数据库20240206!$B:$K,8,0)</f>
        <v>0</v>
      </c>
      <c r="L1756" s="124">
        <f>VLOOKUP(B1756,A股数据库20240206!$B:$K,9,0)</f>
        <v>0</v>
      </c>
      <c r="M1756" s="124">
        <f>VLOOKUP(B1756,A股数据库20240206!$B:$K,10,0)</f>
        <v>0</v>
      </c>
    </row>
    <row r="1757" spans="1:13" ht="18" customHeight="1" x14ac:dyDescent="0.15">
      <c r="A1757" s="120" t="s">
        <v>12081</v>
      </c>
      <c r="B1757" s="121" t="s">
        <v>9114</v>
      </c>
      <c r="C1757" s="122">
        <v>62.62</v>
      </c>
      <c r="D1757" s="123">
        <v>73.56</v>
      </c>
      <c r="E1757" s="104" t="str">
        <f>VLOOKUP(B1757,A股数据库20240206!$B:$K,2,0)</f>
        <v>医药生物</v>
      </c>
      <c r="F1757" s="104">
        <f>VLOOKUP(B1757,A股数据库20240206!$B:$K,3,0)</f>
        <v>0</v>
      </c>
      <c r="G1757" s="124">
        <f>VLOOKUP(B1757,A股数据库20240206!$B:$K,4,0)</f>
        <v>0</v>
      </c>
      <c r="H1757" s="124">
        <f>VLOOKUP(B1757,A股数据库20240206!$B:$K,5,0)</f>
        <v>0</v>
      </c>
      <c r="I1757" s="104" t="str">
        <f>VLOOKUP(B1757,A股数据库20240206!$B:$K,6,0)</f>
        <v>医药生物</v>
      </c>
      <c r="J1757" s="104">
        <f>VLOOKUP(B1757,A股数据库20240206!$B:$K,7,0)</f>
        <v>0</v>
      </c>
      <c r="K1757" s="104">
        <f>VLOOKUP(B1757,A股数据库20240206!$B:$K,8,0)</f>
        <v>0</v>
      </c>
      <c r="L1757" s="124">
        <f>VLOOKUP(B1757,A股数据库20240206!$B:$K,9,0)</f>
        <v>0</v>
      </c>
      <c r="M1757" s="124">
        <f>VLOOKUP(B1757,A股数据库20240206!$B:$K,10,0)</f>
        <v>0</v>
      </c>
    </row>
    <row r="1758" spans="1:13" ht="18" customHeight="1" x14ac:dyDescent="0.15">
      <c r="A1758" s="120" t="s">
        <v>12082</v>
      </c>
      <c r="B1758" s="121" t="s">
        <v>6856</v>
      </c>
      <c r="C1758" s="122">
        <v>62.6</v>
      </c>
      <c r="D1758" s="123">
        <v>56.12</v>
      </c>
      <c r="E1758" s="104" t="str">
        <f>VLOOKUP(B1758,A股数据库20240206!$B:$K,2,0)</f>
        <v>大消费</v>
      </c>
      <c r="F1758" s="104">
        <f>VLOOKUP(B1758,A股数据库20240206!$B:$K,3,0)</f>
        <v>0</v>
      </c>
      <c r="G1758" s="124">
        <f>VLOOKUP(B1758,A股数据库20240206!$B:$K,4,0)</f>
        <v>0</v>
      </c>
      <c r="H1758" s="124">
        <f>VLOOKUP(B1758,A股数据库20240206!$B:$K,5,0)</f>
        <v>0</v>
      </c>
      <c r="I1758" s="104" t="str">
        <f>VLOOKUP(B1758,A股数据库20240206!$B:$K,6,0)</f>
        <v>商贸零售</v>
      </c>
      <c r="J1758" s="104">
        <f>VLOOKUP(B1758,A股数据库20240206!$B:$K,7,0)</f>
        <v>0</v>
      </c>
      <c r="K1758" s="104">
        <f>VLOOKUP(B1758,A股数据库20240206!$B:$K,8,0)</f>
        <v>0</v>
      </c>
      <c r="L1758" s="124">
        <f>VLOOKUP(B1758,A股数据库20240206!$B:$K,9,0)</f>
        <v>0</v>
      </c>
      <c r="M1758" s="124">
        <f>VLOOKUP(B1758,A股数据库20240206!$B:$K,10,0)</f>
        <v>0</v>
      </c>
    </row>
    <row r="1759" spans="1:13" ht="18" customHeight="1" x14ac:dyDescent="0.15">
      <c r="A1759" s="120" t="s">
        <v>12083</v>
      </c>
      <c r="B1759" s="121" t="s">
        <v>9671</v>
      </c>
      <c r="C1759" s="122">
        <v>62.57</v>
      </c>
      <c r="D1759" s="123">
        <v>57.05</v>
      </c>
      <c r="E1759" s="104" t="str">
        <f>VLOOKUP(B1759,A股数据库20240206!$B:$K,2,0)</f>
        <v>军工</v>
      </c>
      <c r="F1759" s="104">
        <f>VLOOKUP(B1759,A股数据库20240206!$B:$K,3,0)</f>
        <v>0</v>
      </c>
      <c r="G1759" s="124">
        <f>VLOOKUP(B1759,A股数据库20240206!$B:$K,4,0)</f>
        <v>0</v>
      </c>
      <c r="H1759" s="124">
        <f>VLOOKUP(B1759,A股数据库20240206!$B:$K,5,0)</f>
        <v>0</v>
      </c>
      <c r="I1759" s="104" t="str">
        <f>VLOOKUP(B1759,A股数据库20240206!$B:$K,6,0)</f>
        <v>军工</v>
      </c>
      <c r="J1759" s="104">
        <f>VLOOKUP(B1759,A股数据库20240206!$B:$K,7,0)</f>
        <v>0</v>
      </c>
      <c r="K1759" s="104">
        <f>VLOOKUP(B1759,A股数据库20240206!$B:$K,8,0)</f>
        <v>0</v>
      </c>
      <c r="L1759" s="124">
        <f>VLOOKUP(B1759,A股数据库20240206!$B:$K,9,0)</f>
        <v>0</v>
      </c>
      <c r="M1759" s="124">
        <f>VLOOKUP(B1759,A股数据库20240206!$B:$K,10,0)</f>
        <v>0</v>
      </c>
    </row>
    <row r="1760" spans="1:13" ht="18" customHeight="1" x14ac:dyDescent="0.15">
      <c r="A1760" s="120" t="s">
        <v>12084</v>
      </c>
      <c r="B1760" s="121" t="s">
        <v>6892</v>
      </c>
      <c r="C1760" s="122">
        <v>62.57</v>
      </c>
      <c r="D1760" s="123">
        <v>49.56</v>
      </c>
      <c r="E1760" s="104" t="str">
        <f>VLOOKUP(B1760,A股数据库20240206!$B:$K,2,0)</f>
        <v>大科技</v>
      </c>
      <c r="F1760" s="104" t="str">
        <f>VLOOKUP(B1760,A股数据库20240206!$B:$K,3,0)</f>
        <v>汽车产业</v>
      </c>
      <c r="G1760" s="124">
        <f>VLOOKUP(B1760,A股数据库20240206!$B:$K,4,0)</f>
        <v>0</v>
      </c>
      <c r="H1760" s="124">
        <f>VLOOKUP(B1760,A股数据库20240206!$B:$K,5,0)</f>
        <v>0</v>
      </c>
      <c r="I1760" s="104" t="str">
        <f>VLOOKUP(B1760,A股数据库20240206!$B:$K,6,0)</f>
        <v>计算机</v>
      </c>
      <c r="J1760" s="104" t="str">
        <f>VLOOKUP(B1760,A股数据库20240206!$B:$K,7,0)</f>
        <v>汽车产业</v>
      </c>
      <c r="K1760" s="104">
        <f>VLOOKUP(B1760,A股数据库20240206!$B:$K,8,0)</f>
        <v>0</v>
      </c>
      <c r="L1760" s="124">
        <f>VLOOKUP(B1760,A股数据库20240206!$B:$K,9,0)</f>
        <v>0</v>
      </c>
      <c r="M1760" s="124">
        <f>VLOOKUP(B1760,A股数据库20240206!$B:$K,10,0)</f>
        <v>0</v>
      </c>
    </row>
    <row r="1761" spans="1:13" ht="18" customHeight="1" x14ac:dyDescent="0.15">
      <c r="A1761" s="120" t="s">
        <v>12085</v>
      </c>
      <c r="B1761" s="121" t="s">
        <v>8368</v>
      </c>
      <c r="C1761" s="122">
        <v>62.57</v>
      </c>
      <c r="D1761" s="123">
        <v>84.75</v>
      </c>
      <c r="E1761" s="104" t="str">
        <f>VLOOKUP(B1761,A股数据库20240206!$B:$K,2,0)</f>
        <v>大科技</v>
      </c>
      <c r="F1761" s="104">
        <f>VLOOKUP(B1761,A股数据库20240206!$B:$K,3,0)</f>
        <v>0</v>
      </c>
      <c r="G1761" s="124">
        <f>VLOOKUP(B1761,A股数据库20240206!$B:$K,4,0)</f>
        <v>0</v>
      </c>
      <c r="H1761" s="124">
        <f>VLOOKUP(B1761,A股数据库20240206!$B:$K,5,0)</f>
        <v>0</v>
      </c>
      <c r="I1761" s="104" t="str">
        <f>VLOOKUP(B1761,A股数据库20240206!$B:$K,6,0)</f>
        <v>传媒</v>
      </c>
      <c r="J1761" s="104">
        <f>VLOOKUP(B1761,A股数据库20240206!$B:$K,7,0)</f>
        <v>0</v>
      </c>
      <c r="K1761" s="104">
        <f>VLOOKUP(B1761,A股数据库20240206!$B:$K,8,0)</f>
        <v>0</v>
      </c>
      <c r="L1761" s="124">
        <f>VLOOKUP(B1761,A股数据库20240206!$B:$K,9,0)</f>
        <v>0</v>
      </c>
      <c r="M1761" s="124">
        <f>VLOOKUP(B1761,A股数据库20240206!$B:$K,10,0)</f>
        <v>0</v>
      </c>
    </row>
    <row r="1762" spans="1:13" ht="18" customHeight="1" x14ac:dyDescent="0.15">
      <c r="A1762" s="120" t="s">
        <v>12086</v>
      </c>
      <c r="B1762" s="121" t="s">
        <v>3616</v>
      </c>
      <c r="C1762" s="122">
        <v>62.56</v>
      </c>
      <c r="D1762" s="123">
        <v>68.489999999999995</v>
      </c>
      <c r="E1762" s="104" t="str">
        <f>VLOOKUP(B1762,A股数据库20240206!$B:$K,2,0)</f>
        <v>大科技</v>
      </c>
      <c r="F1762" s="104">
        <f>VLOOKUP(B1762,A股数据库20240206!$B:$K,3,0)</f>
        <v>0</v>
      </c>
      <c r="G1762" s="124">
        <f>VLOOKUP(B1762,A股数据库20240206!$B:$K,4,0)</f>
        <v>0</v>
      </c>
      <c r="H1762" s="124">
        <f>VLOOKUP(B1762,A股数据库20240206!$B:$K,5,0)</f>
        <v>0</v>
      </c>
      <c r="I1762" s="104" t="str">
        <f>VLOOKUP(B1762,A股数据库20240206!$B:$K,6,0)</f>
        <v>电子</v>
      </c>
      <c r="J1762" s="104">
        <f>VLOOKUP(B1762,A股数据库20240206!$B:$K,7,0)</f>
        <v>0</v>
      </c>
      <c r="K1762" s="104">
        <f>VLOOKUP(B1762,A股数据库20240206!$B:$K,8,0)</f>
        <v>0</v>
      </c>
      <c r="L1762" s="124">
        <f>VLOOKUP(B1762,A股数据库20240206!$B:$K,9,0)</f>
        <v>0</v>
      </c>
      <c r="M1762" s="124">
        <f>VLOOKUP(B1762,A股数据库20240206!$B:$K,10,0)</f>
        <v>0</v>
      </c>
    </row>
    <row r="1763" spans="1:13" ht="18" customHeight="1" x14ac:dyDescent="0.15">
      <c r="A1763" s="120" t="s">
        <v>12087</v>
      </c>
      <c r="B1763" s="121" t="s">
        <v>510</v>
      </c>
      <c r="C1763" s="122">
        <v>62.56</v>
      </c>
      <c r="D1763" s="123">
        <v>57.23</v>
      </c>
      <c r="E1763" s="104" t="str">
        <f>VLOOKUP(B1763,A股数据库20240206!$B:$K,2,0)</f>
        <v>大科技</v>
      </c>
      <c r="F1763" s="104">
        <f>VLOOKUP(B1763,A股数据库20240206!$B:$K,3,0)</f>
        <v>0</v>
      </c>
      <c r="G1763" s="124">
        <f>VLOOKUP(B1763,A股数据库20240206!$B:$K,4,0)</f>
        <v>0</v>
      </c>
      <c r="H1763" s="124">
        <f>VLOOKUP(B1763,A股数据库20240206!$B:$K,5,0)</f>
        <v>0</v>
      </c>
      <c r="I1763" s="104" t="str">
        <f>VLOOKUP(B1763,A股数据库20240206!$B:$K,6,0)</f>
        <v>传媒</v>
      </c>
      <c r="J1763" s="104">
        <f>VLOOKUP(B1763,A股数据库20240206!$B:$K,7,0)</f>
        <v>0</v>
      </c>
      <c r="K1763" s="104">
        <f>VLOOKUP(B1763,A股数据库20240206!$B:$K,8,0)</f>
        <v>0</v>
      </c>
      <c r="L1763" s="124">
        <f>VLOOKUP(B1763,A股数据库20240206!$B:$K,9,0)</f>
        <v>0</v>
      </c>
      <c r="M1763" s="124">
        <f>VLOOKUP(B1763,A股数据库20240206!$B:$K,10,0)</f>
        <v>0</v>
      </c>
    </row>
    <row r="1764" spans="1:13" ht="18" customHeight="1" x14ac:dyDescent="0.15">
      <c r="A1764" s="120" t="s">
        <v>12088</v>
      </c>
      <c r="B1764" s="121" t="s">
        <v>8592</v>
      </c>
      <c r="C1764" s="122">
        <v>62.55</v>
      </c>
      <c r="D1764" s="123">
        <v>50.26</v>
      </c>
      <c r="E1764" s="104" t="str">
        <f>VLOOKUP(B1764,A股数据库20240206!$B:$K,2,0)</f>
        <v>公用事业</v>
      </c>
      <c r="F1764" s="104">
        <f>VLOOKUP(B1764,A股数据库20240206!$B:$K,3,0)</f>
        <v>0</v>
      </c>
      <c r="G1764" s="124" t="str">
        <f>VLOOKUP(B1764,A股数据库20240206!$B:$K,4,0)</f>
        <v>周期</v>
      </c>
      <c r="H1764" s="124">
        <f>VLOOKUP(B1764,A股数据库20240206!$B:$K,5,0)</f>
        <v>0</v>
      </c>
      <c r="I1764" s="104" t="str">
        <f>VLOOKUP(B1764,A股数据库20240206!$B:$K,6,0)</f>
        <v>油气</v>
      </c>
      <c r="J1764" s="104">
        <f>VLOOKUP(B1764,A股数据库20240206!$B:$K,7,0)</f>
        <v>0</v>
      </c>
      <c r="K1764" s="104">
        <f>VLOOKUP(B1764,A股数据库20240206!$B:$K,8,0)</f>
        <v>0</v>
      </c>
      <c r="L1764" s="124">
        <f>VLOOKUP(B1764,A股数据库20240206!$B:$K,9,0)</f>
        <v>0</v>
      </c>
      <c r="M1764" s="124">
        <f>VLOOKUP(B1764,A股数据库20240206!$B:$K,10,0)</f>
        <v>0</v>
      </c>
    </row>
    <row r="1765" spans="1:13" ht="18" customHeight="1" x14ac:dyDescent="0.15">
      <c r="A1765" s="120" t="s">
        <v>12089</v>
      </c>
      <c r="B1765" s="121" t="s">
        <v>2404</v>
      </c>
      <c r="C1765" s="122">
        <v>62.47</v>
      </c>
      <c r="D1765" s="123">
        <v>69.36</v>
      </c>
      <c r="E1765" s="104" t="str">
        <f>VLOOKUP(B1765,A股数据库20240206!$B:$K,2,0)</f>
        <v>大消费</v>
      </c>
      <c r="F1765" s="104">
        <f>VLOOKUP(B1765,A股数据库20240206!$B:$K,3,0)</f>
        <v>0</v>
      </c>
      <c r="G1765" s="124">
        <f>VLOOKUP(B1765,A股数据库20240206!$B:$K,4,0)</f>
        <v>0</v>
      </c>
      <c r="H1765" s="124">
        <f>VLOOKUP(B1765,A股数据库20240206!$B:$K,5,0)</f>
        <v>0</v>
      </c>
      <c r="I1765" s="104" t="str">
        <f>VLOOKUP(B1765,A股数据库20240206!$B:$K,6,0)</f>
        <v>食品饮料</v>
      </c>
      <c r="J1765" s="104">
        <f>VLOOKUP(B1765,A股数据库20240206!$B:$K,7,0)</f>
        <v>0</v>
      </c>
      <c r="K1765" s="104">
        <f>VLOOKUP(B1765,A股数据库20240206!$B:$K,8,0)</f>
        <v>0</v>
      </c>
      <c r="L1765" s="124">
        <f>VLOOKUP(B1765,A股数据库20240206!$B:$K,9,0)</f>
        <v>0</v>
      </c>
      <c r="M1765" s="124">
        <f>VLOOKUP(B1765,A股数据库20240206!$B:$K,10,0)</f>
        <v>0</v>
      </c>
    </row>
    <row r="1766" spans="1:13" ht="18" customHeight="1" x14ac:dyDescent="0.15">
      <c r="A1766" s="120" t="s">
        <v>12090</v>
      </c>
      <c r="B1766" s="121" t="s">
        <v>4140</v>
      </c>
      <c r="C1766" s="122">
        <v>62.4</v>
      </c>
      <c r="D1766" s="123">
        <v>56.7</v>
      </c>
      <c r="E1766" s="104" t="str">
        <f>VLOOKUP(B1766,A股数据库20240206!$B:$K,2,0)</f>
        <v>大科技</v>
      </c>
      <c r="F1766" s="104">
        <f>VLOOKUP(B1766,A股数据库20240206!$B:$K,3,0)</f>
        <v>0</v>
      </c>
      <c r="G1766" s="124">
        <f>VLOOKUP(B1766,A股数据库20240206!$B:$K,4,0)</f>
        <v>0</v>
      </c>
      <c r="H1766" s="124">
        <f>VLOOKUP(B1766,A股数据库20240206!$B:$K,5,0)</f>
        <v>0</v>
      </c>
      <c r="I1766" s="104" t="str">
        <f>VLOOKUP(B1766,A股数据库20240206!$B:$K,6,0)</f>
        <v>通信</v>
      </c>
      <c r="J1766" s="104">
        <f>VLOOKUP(B1766,A股数据库20240206!$B:$K,7,0)</f>
        <v>0</v>
      </c>
      <c r="K1766" s="104">
        <f>VLOOKUP(B1766,A股数据库20240206!$B:$K,8,0)</f>
        <v>0</v>
      </c>
      <c r="L1766" s="124">
        <f>VLOOKUP(B1766,A股数据库20240206!$B:$K,9,0)</f>
        <v>0</v>
      </c>
      <c r="M1766" s="124">
        <f>VLOOKUP(B1766,A股数据库20240206!$B:$K,10,0)</f>
        <v>0</v>
      </c>
    </row>
    <row r="1767" spans="1:13" ht="18" customHeight="1" x14ac:dyDescent="0.15">
      <c r="A1767" s="120" t="s">
        <v>12091</v>
      </c>
      <c r="B1767" s="121" t="s">
        <v>1166</v>
      </c>
      <c r="C1767" s="122">
        <v>62.38</v>
      </c>
      <c r="D1767" s="123">
        <v>29.78</v>
      </c>
      <c r="E1767" s="104" t="str">
        <f>VLOOKUP(B1767,A股数据库20240206!$B:$K,2,0)</f>
        <v>地产基建</v>
      </c>
      <c r="F1767" s="104">
        <f>VLOOKUP(B1767,A股数据库20240206!$B:$K,3,0)</f>
        <v>0</v>
      </c>
      <c r="G1767" s="124">
        <f>VLOOKUP(B1767,A股数据库20240206!$B:$K,4,0)</f>
        <v>0</v>
      </c>
      <c r="H1767" s="124">
        <f>VLOOKUP(B1767,A股数据库20240206!$B:$K,5,0)</f>
        <v>0</v>
      </c>
      <c r="I1767" s="104" t="str">
        <f>VLOOKUP(B1767,A股数据库20240206!$B:$K,6,0)</f>
        <v>房地产</v>
      </c>
      <c r="J1767" s="104">
        <f>VLOOKUP(B1767,A股数据库20240206!$B:$K,7,0)</f>
        <v>0</v>
      </c>
      <c r="K1767" s="104">
        <f>VLOOKUP(B1767,A股数据库20240206!$B:$K,8,0)</f>
        <v>0</v>
      </c>
      <c r="L1767" s="124">
        <f>VLOOKUP(B1767,A股数据库20240206!$B:$K,9,0)</f>
        <v>0</v>
      </c>
      <c r="M1767" s="124">
        <f>VLOOKUP(B1767,A股数据库20240206!$B:$K,10,0)</f>
        <v>0</v>
      </c>
    </row>
    <row r="1768" spans="1:13" ht="18" customHeight="1" x14ac:dyDescent="0.15">
      <c r="A1768" s="120" t="s">
        <v>12092</v>
      </c>
      <c r="B1768" s="121" t="s">
        <v>9154</v>
      </c>
      <c r="C1768" s="122">
        <v>62.37</v>
      </c>
      <c r="D1768" s="123">
        <v>71.28</v>
      </c>
      <c r="E1768" s="104" t="str">
        <f>VLOOKUP(B1768,A股数据库20240206!$B:$K,2,0)</f>
        <v>大消费</v>
      </c>
      <c r="F1768" s="104">
        <f>VLOOKUP(B1768,A股数据库20240206!$B:$K,3,0)</f>
        <v>0</v>
      </c>
      <c r="G1768" s="124">
        <f>VLOOKUP(B1768,A股数据库20240206!$B:$K,4,0)</f>
        <v>0</v>
      </c>
      <c r="H1768" s="124">
        <f>VLOOKUP(B1768,A股数据库20240206!$B:$K,5,0)</f>
        <v>0</v>
      </c>
      <c r="I1768" s="104" t="str">
        <f>VLOOKUP(B1768,A股数据库20240206!$B:$K,6,0)</f>
        <v>饰品</v>
      </c>
      <c r="J1768" s="104">
        <f>VLOOKUP(B1768,A股数据库20240206!$B:$K,7,0)</f>
        <v>0</v>
      </c>
      <c r="K1768" s="104">
        <f>VLOOKUP(B1768,A股数据库20240206!$B:$K,8,0)</f>
        <v>0</v>
      </c>
      <c r="L1768" s="124">
        <f>VLOOKUP(B1768,A股数据库20240206!$B:$K,9,0)</f>
        <v>0</v>
      </c>
      <c r="M1768" s="124">
        <f>VLOOKUP(B1768,A股数据库20240206!$B:$K,10,0)</f>
        <v>0</v>
      </c>
    </row>
    <row r="1769" spans="1:13" ht="18" customHeight="1" x14ac:dyDescent="0.15">
      <c r="A1769" s="120" t="s">
        <v>12093</v>
      </c>
      <c r="B1769" s="121" t="s">
        <v>2002</v>
      </c>
      <c r="C1769" s="122">
        <v>62.38</v>
      </c>
      <c r="D1769" s="123">
        <v>60.28</v>
      </c>
      <c r="E1769" s="104" t="str">
        <f>VLOOKUP(B1769,A股数据库20240206!$B:$K,2,0)</f>
        <v>汽车产业</v>
      </c>
      <c r="F1769" s="104">
        <f>VLOOKUP(B1769,A股数据库20240206!$B:$K,3,0)</f>
        <v>0</v>
      </c>
      <c r="G1769" s="124">
        <f>VLOOKUP(B1769,A股数据库20240206!$B:$K,4,0)</f>
        <v>0</v>
      </c>
      <c r="H1769" s="124">
        <f>VLOOKUP(B1769,A股数据库20240206!$B:$K,5,0)</f>
        <v>0</v>
      </c>
      <c r="I1769" s="104" t="str">
        <f>VLOOKUP(B1769,A股数据库20240206!$B:$K,6,0)</f>
        <v>汽车产业</v>
      </c>
      <c r="J1769" s="104">
        <f>VLOOKUP(B1769,A股数据库20240206!$B:$K,7,0)</f>
        <v>0</v>
      </c>
      <c r="K1769" s="104">
        <f>VLOOKUP(B1769,A股数据库20240206!$B:$K,8,0)</f>
        <v>0</v>
      </c>
      <c r="L1769" s="124">
        <f>VLOOKUP(B1769,A股数据库20240206!$B:$K,9,0)</f>
        <v>0</v>
      </c>
      <c r="M1769" s="124">
        <f>VLOOKUP(B1769,A股数据库20240206!$B:$K,10,0)</f>
        <v>0</v>
      </c>
    </row>
    <row r="1770" spans="1:13" ht="18" customHeight="1" x14ac:dyDescent="0.15">
      <c r="A1770" s="120" t="s">
        <v>12094</v>
      </c>
      <c r="B1770" s="121" t="s">
        <v>9100</v>
      </c>
      <c r="C1770" s="122">
        <v>62.37</v>
      </c>
      <c r="D1770" s="123">
        <v>67.61</v>
      </c>
      <c r="E1770" s="104" t="str">
        <f>VLOOKUP(B1770,A股数据库20240206!$B:$K,2,0)</f>
        <v>大消费</v>
      </c>
      <c r="F1770" s="104">
        <f>VLOOKUP(B1770,A股数据库20240206!$B:$K,3,0)</f>
        <v>0</v>
      </c>
      <c r="G1770" s="124">
        <f>VLOOKUP(B1770,A股数据库20240206!$B:$K,4,0)</f>
        <v>0</v>
      </c>
      <c r="H1770" s="124">
        <f>VLOOKUP(B1770,A股数据库20240206!$B:$K,5,0)</f>
        <v>0</v>
      </c>
      <c r="I1770" s="104" t="str">
        <f>VLOOKUP(B1770,A股数据库20240206!$B:$K,6,0)</f>
        <v>食品饮料</v>
      </c>
      <c r="J1770" s="104">
        <f>VLOOKUP(B1770,A股数据库20240206!$B:$K,7,0)</f>
        <v>0</v>
      </c>
      <c r="K1770" s="104">
        <f>VLOOKUP(B1770,A股数据库20240206!$B:$K,8,0)</f>
        <v>0</v>
      </c>
      <c r="L1770" s="124">
        <f>VLOOKUP(B1770,A股数据库20240206!$B:$K,9,0)</f>
        <v>0</v>
      </c>
      <c r="M1770" s="124">
        <f>VLOOKUP(B1770,A股数据库20240206!$B:$K,10,0)</f>
        <v>0</v>
      </c>
    </row>
    <row r="1771" spans="1:13" ht="18" customHeight="1" x14ac:dyDescent="0.15">
      <c r="A1771" s="120" t="s">
        <v>12095</v>
      </c>
      <c r="B1771" s="121" t="s">
        <v>6810</v>
      </c>
      <c r="C1771" s="122">
        <v>62.35</v>
      </c>
      <c r="D1771" s="123">
        <v>67.489999999999995</v>
      </c>
      <c r="E1771" s="104" t="str">
        <f>VLOOKUP(B1771,A股数据库20240206!$B:$K,2,0)</f>
        <v>大科技</v>
      </c>
      <c r="F1771" s="104">
        <f>VLOOKUP(B1771,A股数据库20240206!$B:$K,3,0)</f>
        <v>0</v>
      </c>
      <c r="G1771" s="124">
        <f>VLOOKUP(B1771,A股数据库20240206!$B:$K,4,0)</f>
        <v>0</v>
      </c>
      <c r="H1771" s="124">
        <f>VLOOKUP(B1771,A股数据库20240206!$B:$K,5,0)</f>
        <v>0</v>
      </c>
      <c r="I1771" s="104" t="str">
        <f>VLOOKUP(B1771,A股数据库20240206!$B:$K,6,0)</f>
        <v>电子</v>
      </c>
      <c r="J1771" s="104">
        <f>VLOOKUP(B1771,A股数据库20240206!$B:$K,7,0)</f>
        <v>0</v>
      </c>
      <c r="K1771" s="104">
        <f>VLOOKUP(B1771,A股数据库20240206!$B:$K,8,0)</f>
        <v>0</v>
      </c>
      <c r="L1771" s="124">
        <f>VLOOKUP(B1771,A股数据库20240206!$B:$K,9,0)</f>
        <v>0</v>
      </c>
      <c r="M1771" s="124">
        <f>VLOOKUP(B1771,A股数据库20240206!$B:$K,10,0)</f>
        <v>0</v>
      </c>
    </row>
    <row r="1772" spans="1:13" ht="18" customHeight="1" x14ac:dyDescent="0.15">
      <c r="A1772" s="120" t="s">
        <v>12096</v>
      </c>
      <c r="B1772" s="121" t="s">
        <v>428</v>
      </c>
      <c r="C1772" s="122">
        <v>62.33</v>
      </c>
      <c r="D1772" s="123">
        <v>60.9</v>
      </c>
      <c r="E1772" s="104" t="str">
        <f>VLOOKUP(B1772,A股数据库20240206!$B:$K,2,0)</f>
        <v>医药生物</v>
      </c>
      <c r="F1772" s="104">
        <f>VLOOKUP(B1772,A股数据库20240206!$B:$K,3,0)</f>
        <v>0</v>
      </c>
      <c r="G1772" s="124">
        <f>VLOOKUP(B1772,A股数据库20240206!$B:$K,4,0)</f>
        <v>0</v>
      </c>
      <c r="H1772" s="124">
        <f>VLOOKUP(B1772,A股数据库20240206!$B:$K,5,0)</f>
        <v>0</v>
      </c>
      <c r="I1772" s="104" t="str">
        <f>VLOOKUP(B1772,A股数据库20240206!$B:$K,6,0)</f>
        <v>医药生物</v>
      </c>
      <c r="J1772" s="104">
        <f>VLOOKUP(B1772,A股数据库20240206!$B:$K,7,0)</f>
        <v>0</v>
      </c>
      <c r="K1772" s="104">
        <f>VLOOKUP(B1772,A股数据库20240206!$B:$K,8,0)</f>
        <v>0</v>
      </c>
      <c r="L1772" s="124">
        <f>VLOOKUP(B1772,A股数据库20240206!$B:$K,9,0)</f>
        <v>0</v>
      </c>
      <c r="M1772" s="124">
        <f>VLOOKUP(B1772,A股数据库20240206!$B:$K,10,0)</f>
        <v>0</v>
      </c>
    </row>
    <row r="1773" spans="1:13" ht="18" customHeight="1" x14ac:dyDescent="0.15">
      <c r="A1773" s="120" t="s">
        <v>12097</v>
      </c>
      <c r="B1773" s="121" t="s">
        <v>3950</v>
      </c>
      <c r="C1773" s="122">
        <v>62.33</v>
      </c>
      <c r="D1773" s="123">
        <v>78.59</v>
      </c>
      <c r="E1773" s="104" t="str">
        <f>VLOOKUP(B1773,A股数据库20240206!$B:$K,2,0)</f>
        <v>新能源</v>
      </c>
      <c r="F1773" s="104">
        <f>VLOOKUP(B1773,A股数据库20240206!$B:$K,3,0)</f>
        <v>0</v>
      </c>
      <c r="G1773" s="124">
        <f>VLOOKUP(B1773,A股数据库20240206!$B:$K,4,0)</f>
        <v>0</v>
      </c>
      <c r="H1773" s="124">
        <f>VLOOKUP(B1773,A股数据库20240206!$B:$K,5,0)</f>
        <v>0</v>
      </c>
      <c r="I1773" s="104" t="str">
        <f>VLOOKUP(B1773,A股数据库20240206!$B:$K,6,0)</f>
        <v>电池</v>
      </c>
      <c r="J1773" s="104">
        <f>VLOOKUP(B1773,A股数据库20240206!$B:$K,7,0)</f>
        <v>0</v>
      </c>
      <c r="K1773" s="104">
        <f>VLOOKUP(B1773,A股数据库20240206!$B:$K,8,0)</f>
        <v>0</v>
      </c>
      <c r="L1773" s="124">
        <f>VLOOKUP(B1773,A股数据库20240206!$B:$K,9,0)</f>
        <v>0</v>
      </c>
      <c r="M1773" s="124">
        <f>VLOOKUP(B1773,A股数据库20240206!$B:$K,10,0)</f>
        <v>0</v>
      </c>
    </row>
    <row r="1774" spans="1:13" ht="18" customHeight="1" x14ac:dyDescent="0.15">
      <c r="A1774" s="120" t="s">
        <v>12098</v>
      </c>
      <c r="B1774" s="121" t="s">
        <v>3514</v>
      </c>
      <c r="C1774" s="122">
        <v>62.31</v>
      </c>
      <c r="D1774" s="123">
        <v>62.67</v>
      </c>
      <c r="E1774" s="104" t="str">
        <f>VLOOKUP(B1774,A股数据库20240206!$B:$K,2,0)</f>
        <v>周期</v>
      </c>
      <c r="F1774" s="104" t="str">
        <f>VLOOKUP(B1774,A股数据库20240206!$B:$K,3,0)</f>
        <v>汽车产业</v>
      </c>
      <c r="G1774" s="124" t="str">
        <f>VLOOKUP(B1774,A股数据库20240206!$B:$K,4,0)</f>
        <v>大科技</v>
      </c>
      <c r="H1774" s="124">
        <f>VLOOKUP(B1774,A股数据库20240206!$B:$K,5,0)</f>
        <v>0</v>
      </c>
      <c r="I1774" s="104" t="str">
        <f>VLOOKUP(B1774,A股数据库20240206!$B:$K,6,0)</f>
        <v>化工</v>
      </c>
      <c r="J1774" s="104" t="str">
        <f>VLOOKUP(B1774,A股数据库20240206!$B:$K,7,0)</f>
        <v>汽车产业</v>
      </c>
      <c r="K1774" s="104">
        <f>VLOOKUP(B1774,A股数据库20240206!$B:$K,8,0)</f>
        <v>0</v>
      </c>
      <c r="L1774" s="124" t="str">
        <f>VLOOKUP(B1774,A股数据库20240206!$B:$K,9,0)</f>
        <v>电子</v>
      </c>
      <c r="M1774" s="124">
        <f>VLOOKUP(B1774,A股数据库20240206!$B:$K,10,0)</f>
        <v>0</v>
      </c>
    </row>
    <row r="1775" spans="1:13" ht="18" customHeight="1" x14ac:dyDescent="0.15">
      <c r="A1775" s="120" t="s">
        <v>12099</v>
      </c>
      <c r="B1775" s="121" t="s">
        <v>7016</v>
      </c>
      <c r="C1775" s="122">
        <v>62.26</v>
      </c>
      <c r="D1775" s="123">
        <v>66.150000000000006</v>
      </c>
      <c r="E1775" s="104" t="str">
        <f>VLOOKUP(B1775,A股数据库20240206!$B:$K,2,0)</f>
        <v>医药生物</v>
      </c>
      <c r="F1775" s="104">
        <f>VLOOKUP(B1775,A股数据库20240206!$B:$K,3,0)</f>
        <v>0</v>
      </c>
      <c r="G1775" s="124">
        <f>VLOOKUP(B1775,A股数据库20240206!$B:$K,4,0)</f>
        <v>0</v>
      </c>
      <c r="H1775" s="124">
        <f>VLOOKUP(B1775,A股数据库20240206!$B:$K,5,0)</f>
        <v>0</v>
      </c>
      <c r="I1775" s="104" t="str">
        <f>VLOOKUP(B1775,A股数据库20240206!$B:$K,6,0)</f>
        <v>医药生物</v>
      </c>
      <c r="J1775" s="104">
        <f>VLOOKUP(B1775,A股数据库20240206!$B:$K,7,0)</f>
        <v>0</v>
      </c>
      <c r="K1775" s="104">
        <f>VLOOKUP(B1775,A股数据库20240206!$B:$K,8,0)</f>
        <v>0</v>
      </c>
      <c r="L1775" s="124">
        <f>VLOOKUP(B1775,A股数据库20240206!$B:$K,9,0)</f>
        <v>0</v>
      </c>
      <c r="M1775" s="124">
        <f>VLOOKUP(B1775,A股数据库20240206!$B:$K,10,0)</f>
        <v>0</v>
      </c>
    </row>
    <row r="1776" spans="1:13" ht="18" customHeight="1" x14ac:dyDescent="0.15">
      <c r="A1776" s="120" t="s">
        <v>12100</v>
      </c>
      <c r="B1776" s="121" t="s">
        <v>6444</v>
      </c>
      <c r="C1776" s="122">
        <v>62.21</v>
      </c>
      <c r="D1776" s="123">
        <v>36.020000000000003</v>
      </c>
      <c r="E1776" s="104" t="str">
        <f>VLOOKUP(B1776,A股数据库20240206!$B:$K,2,0)</f>
        <v>医药生物</v>
      </c>
      <c r="F1776" s="104">
        <f>VLOOKUP(B1776,A股数据库20240206!$B:$K,3,0)</f>
        <v>0</v>
      </c>
      <c r="G1776" s="124">
        <f>VLOOKUP(B1776,A股数据库20240206!$B:$K,4,0)</f>
        <v>0</v>
      </c>
      <c r="H1776" s="124">
        <f>VLOOKUP(B1776,A股数据库20240206!$B:$K,5,0)</f>
        <v>0</v>
      </c>
      <c r="I1776" s="104" t="str">
        <f>VLOOKUP(B1776,A股数据库20240206!$B:$K,6,0)</f>
        <v>医药生物</v>
      </c>
      <c r="J1776" s="104">
        <f>VLOOKUP(B1776,A股数据库20240206!$B:$K,7,0)</f>
        <v>0</v>
      </c>
      <c r="K1776" s="104">
        <f>VLOOKUP(B1776,A股数据库20240206!$B:$K,8,0)</f>
        <v>0</v>
      </c>
      <c r="L1776" s="124">
        <f>VLOOKUP(B1776,A股数据库20240206!$B:$K,9,0)</f>
        <v>0</v>
      </c>
      <c r="M1776" s="124">
        <f>VLOOKUP(B1776,A股数据库20240206!$B:$K,10,0)</f>
        <v>0</v>
      </c>
    </row>
    <row r="1777" spans="1:13" ht="18" customHeight="1" x14ac:dyDescent="0.15">
      <c r="A1777" s="120" t="s">
        <v>12101</v>
      </c>
      <c r="B1777" s="121" t="s">
        <v>7242</v>
      </c>
      <c r="C1777" s="122">
        <v>62.19</v>
      </c>
      <c r="D1777" s="123">
        <v>49.9</v>
      </c>
      <c r="E1777" s="104" t="str">
        <f>VLOOKUP(B1777,A股数据库20240206!$B:$K,2,0)</f>
        <v>周期</v>
      </c>
      <c r="F1777" s="104">
        <f>VLOOKUP(B1777,A股数据库20240206!$B:$K,3,0)</f>
        <v>0</v>
      </c>
      <c r="G1777" s="124">
        <f>VLOOKUP(B1777,A股数据库20240206!$B:$K,4,0)</f>
        <v>0</v>
      </c>
      <c r="H1777" s="124">
        <f>VLOOKUP(B1777,A股数据库20240206!$B:$K,5,0)</f>
        <v>0</v>
      </c>
      <c r="I1777" s="104" t="str">
        <f>VLOOKUP(B1777,A股数据库20240206!$B:$K,6,0)</f>
        <v>化工</v>
      </c>
      <c r="J1777" s="104">
        <f>VLOOKUP(B1777,A股数据库20240206!$B:$K,7,0)</f>
        <v>0</v>
      </c>
      <c r="K1777" s="104">
        <f>VLOOKUP(B1777,A股数据库20240206!$B:$K,8,0)</f>
        <v>0</v>
      </c>
      <c r="L1777" s="124">
        <f>VLOOKUP(B1777,A股数据库20240206!$B:$K,9,0)</f>
        <v>0</v>
      </c>
      <c r="M1777" s="124">
        <f>VLOOKUP(B1777,A股数据库20240206!$B:$K,10,0)</f>
        <v>0</v>
      </c>
    </row>
    <row r="1778" spans="1:13" ht="18" customHeight="1" x14ac:dyDescent="0.15">
      <c r="A1778" s="120" t="s">
        <v>12102</v>
      </c>
      <c r="B1778" s="121" t="s">
        <v>6036</v>
      </c>
      <c r="C1778" s="122">
        <v>62.19</v>
      </c>
      <c r="D1778" s="123">
        <v>32.82</v>
      </c>
      <c r="E1778" s="104" t="str">
        <f>VLOOKUP(B1778,A股数据库20240206!$B:$K,2,0)</f>
        <v>地产基建</v>
      </c>
      <c r="F1778" s="104">
        <f>VLOOKUP(B1778,A股数据库20240206!$B:$K,3,0)</f>
        <v>0</v>
      </c>
      <c r="G1778" s="124">
        <f>VLOOKUP(B1778,A股数据库20240206!$B:$K,4,0)</f>
        <v>0</v>
      </c>
      <c r="H1778" s="124">
        <f>VLOOKUP(B1778,A股数据库20240206!$B:$K,5,0)</f>
        <v>0</v>
      </c>
      <c r="I1778" s="104" t="str">
        <f>VLOOKUP(B1778,A股数据库20240206!$B:$K,6,0)</f>
        <v>房地产</v>
      </c>
      <c r="J1778" s="104">
        <f>VLOOKUP(B1778,A股数据库20240206!$B:$K,7,0)</f>
        <v>0</v>
      </c>
      <c r="K1778" s="104">
        <f>VLOOKUP(B1778,A股数据库20240206!$B:$K,8,0)</f>
        <v>0</v>
      </c>
      <c r="L1778" s="124">
        <f>VLOOKUP(B1778,A股数据库20240206!$B:$K,9,0)</f>
        <v>0</v>
      </c>
      <c r="M1778" s="124">
        <f>VLOOKUP(B1778,A股数据库20240206!$B:$K,10,0)</f>
        <v>0</v>
      </c>
    </row>
    <row r="1779" spans="1:13" ht="18" customHeight="1" x14ac:dyDescent="0.15">
      <c r="A1779" s="120" t="s">
        <v>12103</v>
      </c>
      <c r="B1779" s="121" t="s">
        <v>4424</v>
      </c>
      <c r="C1779" s="122">
        <v>62.17</v>
      </c>
      <c r="D1779" s="123">
        <v>58.32</v>
      </c>
      <c r="E1779" s="104" t="str">
        <f>VLOOKUP(B1779,A股数据库20240206!$B:$K,2,0)</f>
        <v>公用事业</v>
      </c>
      <c r="F1779" s="104">
        <f>VLOOKUP(B1779,A股数据库20240206!$B:$K,3,0)</f>
        <v>0</v>
      </c>
      <c r="G1779" s="124">
        <f>VLOOKUP(B1779,A股数据库20240206!$B:$K,4,0)</f>
        <v>0</v>
      </c>
      <c r="H1779" s="124">
        <f>VLOOKUP(B1779,A股数据库20240206!$B:$K,5,0)</f>
        <v>0</v>
      </c>
      <c r="I1779" s="104" t="str">
        <f>VLOOKUP(B1779,A股数据库20240206!$B:$K,6,0)</f>
        <v>节能环保</v>
      </c>
      <c r="J1779" s="104">
        <f>VLOOKUP(B1779,A股数据库20240206!$B:$K,7,0)</f>
        <v>0</v>
      </c>
      <c r="K1779" s="104">
        <f>VLOOKUP(B1779,A股数据库20240206!$B:$K,8,0)</f>
        <v>0</v>
      </c>
      <c r="L1779" s="124">
        <f>VLOOKUP(B1779,A股数据库20240206!$B:$K,9,0)</f>
        <v>0</v>
      </c>
      <c r="M1779" s="124">
        <f>VLOOKUP(B1779,A股数据库20240206!$B:$K,10,0)</f>
        <v>0</v>
      </c>
    </row>
    <row r="1780" spans="1:13" ht="18" customHeight="1" x14ac:dyDescent="0.15">
      <c r="A1780" s="120" t="s">
        <v>12104</v>
      </c>
      <c r="B1780" s="121" t="s">
        <v>4524</v>
      </c>
      <c r="C1780" s="122">
        <v>62.12</v>
      </c>
      <c r="D1780" s="123">
        <v>51.99</v>
      </c>
      <c r="E1780" s="104" t="str">
        <f>VLOOKUP(B1780,A股数据库20240206!$B:$K,2,0)</f>
        <v>高端制造</v>
      </c>
      <c r="F1780" s="104">
        <f>VLOOKUP(B1780,A股数据库20240206!$B:$K,3,0)</f>
        <v>0</v>
      </c>
      <c r="G1780" s="124">
        <f>VLOOKUP(B1780,A股数据库20240206!$B:$K,4,0)</f>
        <v>0</v>
      </c>
      <c r="H1780" s="124">
        <f>VLOOKUP(B1780,A股数据库20240206!$B:$K,5,0)</f>
        <v>0</v>
      </c>
      <c r="I1780" s="104" t="str">
        <f>VLOOKUP(B1780,A股数据库20240206!$B:$K,6,0)</f>
        <v>机械</v>
      </c>
      <c r="J1780" s="104">
        <f>VLOOKUP(B1780,A股数据库20240206!$B:$K,7,0)</f>
        <v>0</v>
      </c>
      <c r="K1780" s="104">
        <f>VLOOKUP(B1780,A股数据库20240206!$B:$K,8,0)</f>
        <v>0</v>
      </c>
      <c r="L1780" s="124">
        <f>VLOOKUP(B1780,A股数据库20240206!$B:$K,9,0)</f>
        <v>0</v>
      </c>
      <c r="M1780" s="124">
        <f>VLOOKUP(B1780,A股数据库20240206!$B:$K,10,0)</f>
        <v>0</v>
      </c>
    </row>
    <row r="1781" spans="1:13" ht="18" customHeight="1" x14ac:dyDescent="0.15">
      <c r="A1781" s="120" t="s">
        <v>12105</v>
      </c>
      <c r="B1781" s="121" t="s">
        <v>4308</v>
      </c>
      <c r="C1781" s="122">
        <v>62.08</v>
      </c>
      <c r="D1781" s="123">
        <v>74.319999999999993</v>
      </c>
      <c r="E1781" s="104" t="str">
        <f>VLOOKUP(B1781,A股数据库20240206!$B:$K,2,0)</f>
        <v>医药生物</v>
      </c>
      <c r="F1781" s="104">
        <f>VLOOKUP(B1781,A股数据库20240206!$B:$K,3,0)</f>
        <v>0</v>
      </c>
      <c r="G1781" s="124">
        <f>VLOOKUP(B1781,A股数据库20240206!$B:$K,4,0)</f>
        <v>0</v>
      </c>
      <c r="H1781" s="124">
        <f>VLOOKUP(B1781,A股数据库20240206!$B:$K,5,0)</f>
        <v>0</v>
      </c>
      <c r="I1781" s="104" t="str">
        <f>VLOOKUP(B1781,A股数据库20240206!$B:$K,6,0)</f>
        <v>医药生物</v>
      </c>
      <c r="J1781" s="104">
        <f>VLOOKUP(B1781,A股数据库20240206!$B:$K,7,0)</f>
        <v>0</v>
      </c>
      <c r="K1781" s="104">
        <f>VLOOKUP(B1781,A股数据库20240206!$B:$K,8,0)</f>
        <v>0</v>
      </c>
      <c r="L1781" s="124">
        <f>VLOOKUP(B1781,A股数据库20240206!$B:$K,9,0)</f>
        <v>0</v>
      </c>
      <c r="M1781" s="124">
        <f>VLOOKUP(B1781,A股数据库20240206!$B:$K,10,0)</f>
        <v>0</v>
      </c>
    </row>
    <row r="1782" spans="1:13" ht="18" customHeight="1" x14ac:dyDescent="0.15">
      <c r="A1782" s="120" t="s">
        <v>12106</v>
      </c>
      <c r="B1782" s="121" t="s">
        <v>2446</v>
      </c>
      <c r="C1782" s="122">
        <v>62.06</v>
      </c>
      <c r="D1782" s="123">
        <v>70.36</v>
      </c>
      <c r="E1782" s="104" t="str">
        <f>VLOOKUP(B1782,A股数据库20240206!$B:$K,2,0)</f>
        <v>周期</v>
      </c>
      <c r="F1782" s="104" t="str">
        <f>VLOOKUP(B1782,A股数据库20240206!$B:$K,3,0)</f>
        <v>地产基建</v>
      </c>
      <c r="G1782" s="124">
        <f>VLOOKUP(B1782,A股数据库20240206!$B:$K,4,0)</f>
        <v>0</v>
      </c>
      <c r="H1782" s="124">
        <f>VLOOKUP(B1782,A股数据库20240206!$B:$K,5,0)</f>
        <v>0</v>
      </c>
      <c r="I1782" s="104" t="str">
        <f>VLOOKUP(B1782,A股数据库20240206!$B:$K,6,0)</f>
        <v>化工</v>
      </c>
      <c r="J1782" s="104" t="str">
        <f>VLOOKUP(B1782,A股数据库20240206!$B:$K,7,0)</f>
        <v>基建</v>
      </c>
      <c r="K1782" s="104">
        <f>VLOOKUP(B1782,A股数据库20240206!$B:$K,8,0)</f>
        <v>0</v>
      </c>
      <c r="L1782" s="124">
        <f>VLOOKUP(B1782,A股数据库20240206!$B:$K,9,0)</f>
        <v>0</v>
      </c>
      <c r="M1782" s="124">
        <f>VLOOKUP(B1782,A股数据库20240206!$B:$K,10,0)</f>
        <v>0</v>
      </c>
    </row>
    <row r="1783" spans="1:13" ht="18" customHeight="1" x14ac:dyDescent="0.15">
      <c r="A1783" s="120" t="s">
        <v>12107</v>
      </c>
      <c r="B1783" s="121" t="s">
        <v>9096</v>
      </c>
      <c r="C1783" s="122">
        <v>62.05</v>
      </c>
      <c r="D1783" s="123">
        <v>61.01</v>
      </c>
      <c r="E1783" s="104" t="str">
        <f>VLOOKUP(B1783,A股数据库20240206!$B:$K,2,0)</f>
        <v>汽车产业</v>
      </c>
      <c r="F1783" s="104">
        <f>VLOOKUP(B1783,A股数据库20240206!$B:$K,3,0)</f>
        <v>0</v>
      </c>
      <c r="G1783" s="124">
        <f>VLOOKUP(B1783,A股数据库20240206!$B:$K,4,0)</f>
        <v>0</v>
      </c>
      <c r="H1783" s="124">
        <f>VLOOKUP(B1783,A股数据库20240206!$B:$K,5,0)</f>
        <v>0</v>
      </c>
      <c r="I1783" s="104" t="str">
        <f>VLOOKUP(B1783,A股数据库20240206!$B:$K,6,0)</f>
        <v>汽车产业</v>
      </c>
      <c r="J1783" s="104" t="str">
        <f>VLOOKUP(B1783,A股数据库20240206!$B:$K,7,0)</f>
        <v>充换电</v>
      </c>
      <c r="K1783" s="104">
        <f>VLOOKUP(B1783,A股数据库20240206!$B:$K,8,0)</f>
        <v>0</v>
      </c>
      <c r="L1783" s="124">
        <f>VLOOKUP(B1783,A股数据库20240206!$B:$K,9,0)</f>
        <v>0</v>
      </c>
      <c r="M1783" s="124">
        <f>VLOOKUP(B1783,A股数据库20240206!$B:$K,10,0)</f>
        <v>0</v>
      </c>
    </row>
    <row r="1784" spans="1:13" ht="18" customHeight="1" x14ac:dyDescent="0.15">
      <c r="A1784" s="120" t="s">
        <v>12108</v>
      </c>
      <c r="B1784" s="121" t="s">
        <v>178</v>
      </c>
      <c r="C1784" s="122">
        <v>62.03</v>
      </c>
      <c r="D1784" s="123">
        <v>48.94</v>
      </c>
      <c r="E1784" s="104" t="str">
        <f>VLOOKUP(B1784,A股数据库20240206!$B:$K,2,0)</f>
        <v>周期</v>
      </c>
      <c r="F1784" s="104">
        <f>VLOOKUP(B1784,A股数据库20240206!$B:$K,3,0)</f>
        <v>0</v>
      </c>
      <c r="G1784" s="124">
        <f>VLOOKUP(B1784,A股数据库20240206!$B:$K,4,0)</f>
        <v>0</v>
      </c>
      <c r="H1784" s="124">
        <f>VLOOKUP(B1784,A股数据库20240206!$B:$K,5,0)</f>
        <v>0</v>
      </c>
      <c r="I1784" s="104" t="str">
        <f>VLOOKUP(B1784,A股数据库20240206!$B:$K,6,0)</f>
        <v>油气</v>
      </c>
      <c r="J1784" s="104" t="str">
        <f>VLOOKUP(B1784,A股数据库20240206!$B:$K,7,0)</f>
        <v>化工</v>
      </c>
      <c r="K1784" s="104">
        <f>VLOOKUP(B1784,A股数据库20240206!$B:$K,8,0)</f>
        <v>0</v>
      </c>
      <c r="L1784" s="124">
        <f>VLOOKUP(B1784,A股数据库20240206!$B:$K,9,0)</f>
        <v>0</v>
      </c>
      <c r="M1784" s="124">
        <f>VLOOKUP(B1784,A股数据库20240206!$B:$K,10,0)</f>
        <v>0</v>
      </c>
    </row>
    <row r="1785" spans="1:13" ht="18" customHeight="1" x14ac:dyDescent="0.15">
      <c r="A1785" s="120" t="s">
        <v>12109</v>
      </c>
      <c r="B1785" s="121" t="s">
        <v>7252</v>
      </c>
      <c r="C1785" s="122">
        <v>62.01</v>
      </c>
      <c r="D1785" s="123">
        <v>59.33</v>
      </c>
      <c r="E1785" s="104" t="str">
        <f>VLOOKUP(B1785,A股数据库20240206!$B:$K,2,0)</f>
        <v>周期</v>
      </c>
      <c r="F1785" s="104">
        <f>VLOOKUP(B1785,A股数据库20240206!$B:$K,3,0)</f>
        <v>0</v>
      </c>
      <c r="G1785" s="124">
        <f>VLOOKUP(B1785,A股数据库20240206!$B:$K,4,0)</f>
        <v>0</v>
      </c>
      <c r="H1785" s="124">
        <f>VLOOKUP(B1785,A股数据库20240206!$B:$K,5,0)</f>
        <v>0</v>
      </c>
      <c r="I1785" s="104" t="str">
        <f>VLOOKUP(B1785,A股数据库20240206!$B:$K,6,0)</f>
        <v>化工</v>
      </c>
      <c r="J1785" s="104">
        <f>VLOOKUP(B1785,A股数据库20240206!$B:$K,7,0)</f>
        <v>0</v>
      </c>
      <c r="K1785" s="104">
        <f>VLOOKUP(B1785,A股数据库20240206!$B:$K,8,0)</f>
        <v>0</v>
      </c>
      <c r="L1785" s="124">
        <f>VLOOKUP(B1785,A股数据库20240206!$B:$K,9,0)</f>
        <v>0</v>
      </c>
      <c r="M1785" s="124">
        <f>VLOOKUP(B1785,A股数据库20240206!$B:$K,10,0)</f>
        <v>0</v>
      </c>
    </row>
    <row r="1786" spans="1:13" ht="18" customHeight="1" x14ac:dyDescent="0.15">
      <c r="A1786" s="120" t="s">
        <v>12110</v>
      </c>
      <c r="B1786" s="121" t="s">
        <v>1424</v>
      </c>
      <c r="C1786" s="122">
        <v>62</v>
      </c>
      <c r="D1786" s="123">
        <v>67.25</v>
      </c>
      <c r="E1786" s="104" t="str">
        <f>VLOOKUP(B1786,A股数据库20240206!$B:$K,2,0)</f>
        <v>大科技</v>
      </c>
      <c r="F1786" s="104" t="str">
        <f>VLOOKUP(B1786,A股数据库20240206!$B:$K,3,0)</f>
        <v>大金融</v>
      </c>
      <c r="G1786" s="124">
        <f>VLOOKUP(B1786,A股数据库20240206!$B:$K,4,0)</f>
        <v>0</v>
      </c>
      <c r="H1786" s="124">
        <f>VLOOKUP(B1786,A股数据库20240206!$B:$K,5,0)</f>
        <v>0</v>
      </c>
      <c r="I1786" s="104" t="str">
        <f>VLOOKUP(B1786,A股数据库20240206!$B:$K,6,0)</f>
        <v>计算机</v>
      </c>
      <c r="J1786" s="104" t="str">
        <f>VLOOKUP(B1786,A股数据库20240206!$B:$K,7,0)</f>
        <v>大金融</v>
      </c>
      <c r="K1786" s="104">
        <f>VLOOKUP(B1786,A股数据库20240206!$B:$K,8,0)</f>
        <v>0</v>
      </c>
      <c r="L1786" s="124">
        <f>VLOOKUP(B1786,A股数据库20240206!$B:$K,9,0)</f>
        <v>0</v>
      </c>
      <c r="M1786" s="124">
        <f>VLOOKUP(B1786,A股数据库20240206!$B:$K,10,0)</f>
        <v>0</v>
      </c>
    </row>
    <row r="1787" spans="1:13" ht="18" customHeight="1" x14ac:dyDescent="0.15">
      <c r="A1787" s="120" t="s">
        <v>12111</v>
      </c>
      <c r="B1787" s="121" t="s">
        <v>1494</v>
      </c>
      <c r="C1787" s="122">
        <v>61.96</v>
      </c>
      <c r="D1787" s="123">
        <v>46.74</v>
      </c>
      <c r="E1787" s="104" t="str">
        <f>VLOOKUP(B1787,A股数据库20240206!$B:$K,2,0)</f>
        <v>大消费</v>
      </c>
      <c r="F1787" s="104">
        <f>VLOOKUP(B1787,A股数据库20240206!$B:$K,3,0)</f>
        <v>0</v>
      </c>
      <c r="G1787" s="124">
        <f>VLOOKUP(B1787,A股数据库20240206!$B:$K,4,0)</f>
        <v>0</v>
      </c>
      <c r="H1787" s="124">
        <f>VLOOKUP(B1787,A股数据库20240206!$B:$K,5,0)</f>
        <v>0</v>
      </c>
      <c r="I1787" s="104" t="str">
        <f>VLOOKUP(B1787,A股数据库20240206!$B:$K,6,0)</f>
        <v>商贸零售</v>
      </c>
      <c r="J1787" s="104">
        <f>VLOOKUP(B1787,A股数据库20240206!$B:$K,7,0)</f>
        <v>0</v>
      </c>
      <c r="K1787" s="104">
        <f>VLOOKUP(B1787,A股数据库20240206!$B:$K,8,0)</f>
        <v>0</v>
      </c>
      <c r="L1787" s="124">
        <f>VLOOKUP(B1787,A股数据库20240206!$B:$K,9,0)</f>
        <v>0</v>
      </c>
      <c r="M1787" s="124">
        <f>VLOOKUP(B1787,A股数据库20240206!$B:$K,10,0)</f>
        <v>0</v>
      </c>
    </row>
    <row r="1788" spans="1:13" ht="18" customHeight="1" x14ac:dyDescent="0.15">
      <c r="A1788" s="120" t="s">
        <v>12112</v>
      </c>
      <c r="B1788" s="121" t="s">
        <v>3052</v>
      </c>
      <c r="C1788" s="122">
        <v>61.95</v>
      </c>
      <c r="D1788" s="123">
        <v>57.76</v>
      </c>
      <c r="E1788" s="104" t="str">
        <f>VLOOKUP(B1788,A股数据库20240206!$B:$K,2,0)</f>
        <v>大消费</v>
      </c>
      <c r="F1788" s="104">
        <f>VLOOKUP(B1788,A股数据库20240206!$B:$K,3,0)</f>
        <v>0</v>
      </c>
      <c r="G1788" s="124">
        <f>VLOOKUP(B1788,A股数据库20240206!$B:$K,4,0)</f>
        <v>0</v>
      </c>
      <c r="H1788" s="124">
        <f>VLOOKUP(B1788,A股数据库20240206!$B:$K,5,0)</f>
        <v>0</v>
      </c>
      <c r="I1788" s="104" t="str">
        <f>VLOOKUP(B1788,A股数据库20240206!$B:$K,6,0)</f>
        <v>纺织服饰</v>
      </c>
      <c r="J1788" s="104">
        <f>VLOOKUP(B1788,A股数据库20240206!$B:$K,7,0)</f>
        <v>0</v>
      </c>
      <c r="K1788" s="104">
        <f>VLOOKUP(B1788,A股数据库20240206!$B:$K,8,0)</f>
        <v>0</v>
      </c>
      <c r="L1788" s="124">
        <f>VLOOKUP(B1788,A股数据库20240206!$B:$K,9,0)</f>
        <v>0</v>
      </c>
      <c r="M1788" s="124">
        <f>VLOOKUP(B1788,A股数据库20240206!$B:$K,10,0)</f>
        <v>0</v>
      </c>
    </row>
    <row r="1789" spans="1:13" ht="18" customHeight="1" x14ac:dyDescent="0.15">
      <c r="A1789" s="120" t="s">
        <v>12113</v>
      </c>
      <c r="B1789" s="121" t="s">
        <v>5068</v>
      </c>
      <c r="C1789" s="122">
        <v>61.92</v>
      </c>
      <c r="D1789" s="123">
        <v>92.06</v>
      </c>
      <c r="E1789" s="104" t="str">
        <f>VLOOKUP(B1789,A股数据库20240206!$B:$K,2,0)</f>
        <v>大科技</v>
      </c>
      <c r="F1789" s="104" t="str">
        <f>VLOOKUP(B1789,A股数据库20240206!$B:$K,3,0)</f>
        <v>汽车产业</v>
      </c>
      <c r="G1789" s="124">
        <f>VLOOKUP(B1789,A股数据库20240206!$B:$K,4,0)</f>
        <v>0</v>
      </c>
      <c r="H1789" s="124">
        <f>VLOOKUP(B1789,A股数据库20240206!$B:$K,5,0)</f>
        <v>0</v>
      </c>
      <c r="I1789" s="104" t="str">
        <f>VLOOKUP(B1789,A股数据库20240206!$B:$K,6,0)</f>
        <v>电子</v>
      </c>
      <c r="J1789" s="104" t="str">
        <f>VLOOKUP(B1789,A股数据库20240206!$B:$K,7,0)</f>
        <v>充换电</v>
      </c>
      <c r="K1789" s="104">
        <f>VLOOKUP(B1789,A股数据库20240206!$B:$K,8,0)</f>
        <v>0</v>
      </c>
      <c r="L1789" s="124">
        <f>VLOOKUP(B1789,A股数据库20240206!$B:$K,9,0)</f>
        <v>0</v>
      </c>
      <c r="M1789" s="124">
        <f>VLOOKUP(B1789,A股数据库20240206!$B:$K,10,0)</f>
        <v>0</v>
      </c>
    </row>
    <row r="1790" spans="1:13" ht="18" customHeight="1" x14ac:dyDescent="0.15">
      <c r="A1790" s="120" t="s">
        <v>12114</v>
      </c>
      <c r="B1790" s="121" t="s">
        <v>7774</v>
      </c>
      <c r="C1790" s="122">
        <v>61.92</v>
      </c>
      <c r="D1790" s="123">
        <v>49.48</v>
      </c>
      <c r="E1790" s="104" t="str">
        <f>VLOOKUP(B1790,A股数据库20240206!$B:$K,2,0)</f>
        <v>大科技</v>
      </c>
      <c r="F1790" s="104">
        <f>VLOOKUP(B1790,A股数据库20240206!$B:$K,3,0)</f>
        <v>0</v>
      </c>
      <c r="G1790" s="124">
        <f>VLOOKUP(B1790,A股数据库20240206!$B:$K,4,0)</f>
        <v>0</v>
      </c>
      <c r="H1790" s="124">
        <f>VLOOKUP(B1790,A股数据库20240206!$B:$K,5,0)</f>
        <v>0</v>
      </c>
      <c r="I1790" s="104" t="str">
        <f>VLOOKUP(B1790,A股数据库20240206!$B:$K,6,0)</f>
        <v>传媒</v>
      </c>
      <c r="J1790" s="104">
        <f>VLOOKUP(B1790,A股数据库20240206!$B:$K,7,0)</f>
        <v>0</v>
      </c>
      <c r="K1790" s="104">
        <f>VLOOKUP(B1790,A股数据库20240206!$B:$K,8,0)</f>
        <v>0</v>
      </c>
      <c r="L1790" s="124">
        <f>VLOOKUP(B1790,A股数据库20240206!$B:$K,9,0)</f>
        <v>0</v>
      </c>
      <c r="M1790" s="124">
        <f>VLOOKUP(B1790,A股数据库20240206!$B:$K,10,0)</f>
        <v>0</v>
      </c>
    </row>
    <row r="1791" spans="1:13" ht="18" customHeight="1" x14ac:dyDescent="0.15">
      <c r="A1791" s="120" t="s">
        <v>12115</v>
      </c>
      <c r="B1791" s="121" t="s">
        <v>4134</v>
      </c>
      <c r="C1791" s="122">
        <v>61.88</v>
      </c>
      <c r="D1791" s="123">
        <v>62.22</v>
      </c>
      <c r="E1791" s="104" t="str">
        <f>VLOOKUP(B1791,A股数据库20240206!$B:$K,2,0)</f>
        <v>大科技</v>
      </c>
      <c r="F1791" s="104">
        <f>VLOOKUP(B1791,A股数据库20240206!$B:$K,3,0)</f>
        <v>0</v>
      </c>
      <c r="G1791" s="124">
        <f>VLOOKUP(B1791,A股数据库20240206!$B:$K,4,0)</f>
        <v>0</v>
      </c>
      <c r="H1791" s="124">
        <f>VLOOKUP(B1791,A股数据库20240206!$B:$K,5,0)</f>
        <v>0</v>
      </c>
      <c r="I1791" s="104" t="str">
        <f>VLOOKUP(B1791,A股数据库20240206!$B:$K,6,0)</f>
        <v>电子</v>
      </c>
      <c r="J1791" s="104">
        <f>VLOOKUP(B1791,A股数据库20240206!$B:$K,7,0)</f>
        <v>0</v>
      </c>
      <c r="K1791" s="104">
        <f>VLOOKUP(B1791,A股数据库20240206!$B:$K,8,0)</f>
        <v>0</v>
      </c>
      <c r="L1791" s="124">
        <f>VLOOKUP(B1791,A股数据库20240206!$B:$K,9,0)</f>
        <v>0</v>
      </c>
      <c r="M1791" s="124">
        <f>VLOOKUP(B1791,A股数据库20240206!$B:$K,10,0)</f>
        <v>0</v>
      </c>
    </row>
    <row r="1792" spans="1:13" ht="18" customHeight="1" x14ac:dyDescent="0.15">
      <c r="A1792" s="120" t="s">
        <v>12116</v>
      </c>
      <c r="B1792" s="121" t="s">
        <v>790</v>
      </c>
      <c r="C1792" s="122">
        <v>61.88</v>
      </c>
      <c r="D1792" s="123">
        <v>70.930000000000007</v>
      </c>
      <c r="E1792" s="104" t="str">
        <f>VLOOKUP(B1792,A股数据库20240206!$B:$K,2,0)</f>
        <v>汽车产业</v>
      </c>
      <c r="F1792" s="104">
        <f>VLOOKUP(B1792,A股数据库20240206!$B:$K,3,0)</f>
        <v>0</v>
      </c>
      <c r="G1792" s="124">
        <f>VLOOKUP(B1792,A股数据库20240206!$B:$K,4,0)</f>
        <v>0</v>
      </c>
      <c r="H1792" s="124">
        <f>VLOOKUP(B1792,A股数据库20240206!$B:$K,5,0)</f>
        <v>0</v>
      </c>
      <c r="I1792" s="104" t="str">
        <f>VLOOKUP(B1792,A股数据库20240206!$B:$K,6,0)</f>
        <v>汽车产业</v>
      </c>
      <c r="J1792" s="104">
        <f>VLOOKUP(B1792,A股数据库20240206!$B:$K,7,0)</f>
        <v>0</v>
      </c>
      <c r="K1792" s="104">
        <f>VLOOKUP(B1792,A股数据库20240206!$B:$K,8,0)</f>
        <v>0</v>
      </c>
      <c r="L1792" s="124">
        <f>VLOOKUP(B1792,A股数据库20240206!$B:$K,9,0)</f>
        <v>0</v>
      </c>
      <c r="M1792" s="124">
        <f>VLOOKUP(B1792,A股数据库20240206!$B:$K,10,0)</f>
        <v>0</v>
      </c>
    </row>
    <row r="1793" spans="1:13" ht="18" customHeight="1" x14ac:dyDescent="0.15">
      <c r="A1793" s="120" t="s">
        <v>12117</v>
      </c>
      <c r="B1793" s="121" t="s">
        <v>530</v>
      </c>
      <c r="C1793" s="122">
        <v>61.87</v>
      </c>
      <c r="D1793" s="123">
        <v>64.02</v>
      </c>
      <c r="E1793" s="104" t="str">
        <f>VLOOKUP(B1793,A股数据库20240206!$B:$K,2,0)</f>
        <v>大科技</v>
      </c>
      <c r="F1793" s="104">
        <f>VLOOKUP(B1793,A股数据库20240206!$B:$K,3,0)</f>
        <v>0</v>
      </c>
      <c r="G1793" s="124">
        <f>VLOOKUP(B1793,A股数据库20240206!$B:$K,4,0)</f>
        <v>0</v>
      </c>
      <c r="H1793" s="124">
        <f>VLOOKUP(B1793,A股数据库20240206!$B:$K,5,0)</f>
        <v>0</v>
      </c>
      <c r="I1793" s="104" t="str">
        <f>VLOOKUP(B1793,A股数据库20240206!$B:$K,6,0)</f>
        <v>传媒</v>
      </c>
      <c r="J1793" s="104">
        <f>VLOOKUP(B1793,A股数据库20240206!$B:$K,7,0)</f>
        <v>0</v>
      </c>
      <c r="K1793" s="104">
        <f>VLOOKUP(B1793,A股数据库20240206!$B:$K,8,0)</f>
        <v>0</v>
      </c>
      <c r="L1793" s="124">
        <f>VLOOKUP(B1793,A股数据库20240206!$B:$K,9,0)</f>
        <v>0</v>
      </c>
      <c r="M1793" s="124">
        <f>VLOOKUP(B1793,A股数据库20240206!$B:$K,10,0)</f>
        <v>0</v>
      </c>
    </row>
    <row r="1794" spans="1:13" ht="18" customHeight="1" x14ac:dyDescent="0.15">
      <c r="A1794" s="120" t="s">
        <v>12118</v>
      </c>
      <c r="B1794" s="121" t="s">
        <v>6622</v>
      </c>
      <c r="C1794" s="122">
        <v>61.86</v>
      </c>
      <c r="D1794" s="123">
        <v>67.19</v>
      </c>
      <c r="E1794" s="104" t="str">
        <f>VLOOKUP(B1794,A股数据库20240206!$B:$K,2,0)</f>
        <v>大消费</v>
      </c>
      <c r="F1794" s="104">
        <f>VLOOKUP(B1794,A股数据库20240206!$B:$K,3,0)</f>
        <v>0</v>
      </c>
      <c r="G1794" s="124">
        <f>VLOOKUP(B1794,A股数据库20240206!$B:$K,4,0)</f>
        <v>0</v>
      </c>
      <c r="H1794" s="124">
        <f>VLOOKUP(B1794,A股数据库20240206!$B:$K,5,0)</f>
        <v>0</v>
      </c>
      <c r="I1794" s="104" t="str">
        <f>VLOOKUP(B1794,A股数据库20240206!$B:$K,6,0)</f>
        <v>食品饮料</v>
      </c>
      <c r="J1794" s="104">
        <f>VLOOKUP(B1794,A股数据库20240206!$B:$K,7,0)</f>
        <v>0</v>
      </c>
      <c r="K1794" s="104">
        <f>VLOOKUP(B1794,A股数据库20240206!$B:$K,8,0)</f>
        <v>0</v>
      </c>
      <c r="L1794" s="124">
        <f>VLOOKUP(B1794,A股数据库20240206!$B:$K,9,0)</f>
        <v>0</v>
      </c>
      <c r="M1794" s="124">
        <f>VLOOKUP(B1794,A股数据库20240206!$B:$K,10,0)</f>
        <v>0</v>
      </c>
    </row>
    <row r="1795" spans="1:13" ht="18" customHeight="1" x14ac:dyDescent="0.15">
      <c r="A1795" s="120" t="s">
        <v>12119</v>
      </c>
      <c r="B1795" s="121" t="s">
        <v>2120</v>
      </c>
      <c r="C1795" s="122">
        <v>61.84</v>
      </c>
      <c r="D1795" s="123">
        <v>54.08</v>
      </c>
      <c r="E1795" s="104" t="str">
        <f>VLOOKUP(B1795,A股数据库20240206!$B:$K,2,0)</f>
        <v>大消费</v>
      </c>
      <c r="F1795" s="104">
        <f>VLOOKUP(B1795,A股数据库20240206!$B:$K,3,0)</f>
        <v>0</v>
      </c>
      <c r="G1795" s="124">
        <f>VLOOKUP(B1795,A股数据库20240206!$B:$K,4,0)</f>
        <v>0</v>
      </c>
      <c r="H1795" s="124">
        <f>VLOOKUP(B1795,A股数据库20240206!$B:$K,5,0)</f>
        <v>0</v>
      </c>
      <c r="I1795" s="104" t="str">
        <f>VLOOKUP(B1795,A股数据库20240206!$B:$K,6,0)</f>
        <v>食品饮料</v>
      </c>
      <c r="J1795" s="104">
        <f>VLOOKUP(B1795,A股数据库20240206!$B:$K,7,0)</f>
        <v>0</v>
      </c>
      <c r="K1795" s="104">
        <f>VLOOKUP(B1795,A股数据库20240206!$B:$K,8,0)</f>
        <v>0</v>
      </c>
      <c r="L1795" s="124">
        <f>VLOOKUP(B1795,A股数据库20240206!$B:$K,9,0)</f>
        <v>0</v>
      </c>
      <c r="M1795" s="124">
        <f>VLOOKUP(B1795,A股数据库20240206!$B:$K,10,0)</f>
        <v>0</v>
      </c>
    </row>
    <row r="1796" spans="1:13" ht="18" customHeight="1" x14ac:dyDescent="0.15">
      <c r="A1796" s="120" t="s">
        <v>12120</v>
      </c>
      <c r="B1796" s="121" t="s">
        <v>8732</v>
      </c>
      <c r="C1796" s="122">
        <v>61.83</v>
      </c>
      <c r="D1796" s="123">
        <v>76.150000000000006</v>
      </c>
      <c r="E1796" s="104" t="str">
        <f>VLOOKUP(B1796,A股数据库20240206!$B:$K,2,0)</f>
        <v>周期</v>
      </c>
      <c r="F1796" s="104">
        <f>VLOOKUP(B1796,A股数据库20240206!$B:$K,3,0)</f>
        <v>0</v>
      </c>
      <c r="G1796" s="124">
        <f>VLOOKUP(B1796,A股数据库20240206!$B:$K,4,0)</f>
        <v>0</v>
      </c>
      <c r="H1796" s="124">
        <f>VLOOKUP(B1796,A股数据库20240206!$B:$K,5,0)</f>
        <v>0</v>
      </c>
      <c r="I1796" s="104" t="str">
        <f>VLOOKUP(B1796,A股数据库20240206!$B:$K,6,0)</f>
        <v>化工</v>
      </c>
      <c r="J1796" s="104">
        <f>VLOOKUP(B1796,A股数据库20240206!$B:$K,7,0)</f>
        <v>0</v>
      </c>
      <c r="K1796" s="104">
        <f>VLOOKUP(B1796,A股数据库20240206!$B:$K,8,0)</f>
        <v>0</v>
      </c>
      <c r="L1796" s="124">
        <f>VLOOKUP(B1796,A股数据库20240206!$B:$K,9,0)</f>
        <v>0</v>
      </c>
      <c r="M1796" s="124">
        <f>VLOOKUP(B1796,A股数据库20240206!$B:$K,10,0)</f>
        <v>0</v>
      </c>
    </row>
    <row r="1797" spans="1:13" ht="18" customHeight="1" x14ac:dyDescent="0.15">
      <c r="A1797" s="120" t="s">
        <v>12121</v>
      </c>
      <c r="B1797" s="121" t="s">
        <v>6450</v>
      </c>
      <c r="C1797" s="122">
        <v>61.81</v>
      </c>
      <c r="D1797" s="123">
        <v>49.58</v>
      </c>
      <c r="E1797" s="104" t="str">
        <f>VLOOKUP(B1797,A股数据库20240206!$B:$K,2,0)</f>
        <v>新能源</v>
      </c>
      <c r="F1797" s="104">
        <f>VLOOKUP(B1797,A股数据库20240206!$B:$K,3,0)</f>
        <v>0</v>
      </c>
      <c r="G1797" s="124" t="str">
        <f>VLOOKUP(B1797,A股数据库20240206!$B:$K,4,0)</f>
        <v>地产基建</v>
      </c>
      <c r="H1797" s="124">
        <f>VLOOKUP(B1797,A股数据库20240206!$B:$K,5,0)</f>
        <v>0</v>
      </c>
      <c r="I1797" s="104" t="str">
        <f>VLOOKUP(B1797,A股数据库20240206!$B:$K,6,0)</f>
        <v>电池</v>
      </c>
      <c r="J1797" s="104" t="str">
        <f>VLOOKUP(B1797,A股数据库20240206!$B:$K,7,0)</f>
        <v>氢能源</v>
      </c>
      <c r="K1797" s="104">
        <f>VLOOKUP(B1797,A股数据库20240206!$B:$K,8,0)</f>
        <v>0</v>
      </c>
      <c r="L1797" s="124" t="str">
        <f>VLOOKUP(B1797,A股数据库20240206!$B:$K,9,0)</f>
        <v>基建</v>
      </c>
      <c r="M1797" s="124">
        <f>VLOOKUP(B1797,A股数据库20240206!$B:$K,10,0)</f>
        <v>0</v>
      </c>
    </row>
    <row r="1798" spans="1:13" ht="18" customHeight="1" x14ac:dyDescent="0.15">
      <c r="A1798" s="120" t="s">
        <v>12122</v>
      </c>
      <c r="B1798" s="121" t="s">
        <v>8500</v>
      </c>
      <c r="C1798" s="122">
        <v>61.8</v>
      </c>
      <c r="D1798" s="123">
        <v>59.55</v>
      </c>
      <c r="E1798" s="104" t="str">
        <f>VLOOKUP(B1798,A股数据库20240206!$B:$K,2,0)</f>
        <v>地产基建</v>
      </c>
      <c r="F1798" s="104" t="str">
        <f>VLOOKUP(B1798,A股数据库20240206!$B:$K,3,0)</f>
        <v>大消费</v>
      </c>
      <c r="G1798" s="124">
        <f>VLOOKUP(B1798,A股数据库20240206!$B:$K,4,0)</f>
        <v>0</v>
      </c>
      <c r="H1798" s="124">
        <f>VLOOKUP(B1798,A股数据库20240206!$B:$K,5,0)</f>
        <v>0</v>
      </c>
      <c r="I1798" s="104" t="str">
        <f>VLOOKUP(B1798,A股数据库20240206!$B:$K,6,0)</f>
        <v>基建</v>
      </c>
      <c r="J1798" s="104" t="str">
        <f>VLOOKUP(B1798,A股数据库20240206!$B:$K,7,0)</f>
        <v>家居用品</v>
      </c>
      <c r="K1798" s="104">
        <f>VLOOKUP(B1798,A股数据库20240206!$B:$K,8,0)</f>
        <v>0</v>
      </c>
      <c r="L1798" s="124">
        <f>VLOOKUP(B1798,A股数据库20240206!$B:$K,9,0)</f>
        <v>0</v>
      </c>
      <c r="M1798" s="124">
        <f>VLOOKUP(B1798,A股数据库20240206!$B:$K,10,0)</f>
        <v>0</v>
      </c>
    </row>
    <row r="1799" spans="1:13" ht="18" customHeight="1" x14ac:dyDescent="0.15">
      <c r="A1799" s="120" t="s">
        <v>12123</v>
      </c>
      <c r="B1799" s="121" t="s">
        <v>2184</v>
      </c>
      <c r="C1799" s="122">
        <v>61.8</v>
      </c>
      <c r="D1799" s="123">
        <v>53.46</v>
      </c>
      <c r="E1799" s="104" t="str">
        <f>VLOOKUP(B1799,A股数据库20240206!$B:$K,2,0)</f>
        <v>乡村振兴</v>
      </c>
      <c r="F1799" s="104">
        <f>VLOOKUP(B1799,A股数据库20240206!$B:$K,3,0)</f>
        <v>0</v>
      </c>
      <c r="G1799" s="124">
        <f>VLOOKUP(B1799,A股数据库20240206!$B:$K,4,0)</f>
        <v>0</v>
      </c>
      <c r="H1799" s="124">
        <f>VLOOKUP(B1799,A股数据库20240206!$B:$K,5,0)</f>
        <v>0</v>
      </c>
      <c r="I1799" s="104" t="str">
        <f>VLOOKUP(B1799,A股数据库20240206!$B:$K,6,0)</f>
        <v>乡村振兴</v>
      </c>
      <c r="J1799" s="104">
        <f>VLOOKUP(B1799,A股数据库20240206!$B:$K,7,0)</f>
        <v>0</v>
      </c>
      <c r="K1799" s="104">
        <f>VLOOKUP(B1799,A股数据库20240206!$B:$K,8,0)</f>
        <v>0</v>
      </c>
      <c r="L1799" s="124">
        <f>VLOOKUP(B1799,A股数据库20240206!$B:$K,9,0)</f>
        <v>0</v>
      </c>
      <c r="M1799" s="124">
        <f>VLOOKUP(B1799,A股数据库20240206!$B:$K,10,0)</f>
        <v>0</v>
      </c>
    </row>
    <row r="1800" spans="1:13" ht="18" customHeight="1" x14ac:dyDescent="0.15">
      <c r="A1800" s="120" t="s">
        <v>12124</v>
      </c>
      <c r="B1800" s="121" t="s">
        <v>8370</v>
      </c>
      <c r="C1800" s="122">
        <v>61.8</v>
      </c>
      <c r="D1800" s="123">
        <v>71.09</v>
      </c>
      <c r="E1800" s="104" t="str">
        <f>VLOOKUP(B1800,A股数据库20240206!$B:$K,2,0)</f>
        <v>医药生物</v>
      </c>
      <c r="F1800" s="104">
        <f>VLOOKUP(B1800,A股数据库20240206!$B:$K,3,0)</f>
        <v>0</v>
      </c>
      <c r="G1800" s="124">
        <f>VLOOKUP(B1800,A股数据库20240206!$B:$K,4,0)</f>
        <v>0</v>
      </c>
      <c r="H1800" s="124">
        <f>VLOOKUP(B1800,A股数据库20240206!$B:$K,5,0)</f>
        <v>0</v>
      </c>
      <c r="I1800" s="104" t="str">
        <f>VLOOKUP(B1800,A股数据库20240206!$B:$K,6,0)</f>
        <v>医药生物</v>
      </c>
      <c r="J1800" s="104">
        <f>VLOOKUP(B1800,A股数据库20240206!$B:$K,7,0)</f>
        <v>0</v>
      </c>
      <c r="K1800" s="104">
        <f>VLOOKUP(B1800,A股数据库20240206!$B:$K,8,0)</f>
        <v>0</v>
      </c>
      <c r="L1800" s="124">
        <f>VLOOKUP(B1800,A股数据库20240206!$B:$K,9,0)</f>
        <v>0</v>
      </c>
      <c r="M1800" s="124">
        <f>VLOOKUP(B1800,A股数据库20240206!$B:$K,10,0)</f>
        <v>0</v>
      </c>
    </row>
    <row r="1801" spans="1:13" ht="18" customHeight="1" x14ac:dyDescent="0.15">
      <c r="A1801" s="120" t="s">
        <v>12125</v>
      </c>
      <c r="B1801" s="121" t="s">
        <v>7306</v>
      </c>
      <c r="C1801" s="122">
        <v>61.76</v>
      </c>
      <c r="D1801" s="123">
        <v>60.15</v>
      </c>
      <c r="E1801" s="104" t="str">
        <f>VLOOKUP(B1801,A股数据库20240206!$B:$K,2,0)</f>
        <v>大消费</v>
      </c>
      <c r="F1801" s="104">
        <f>VLOOKUP(B1801,A股数据库20240206!$B:$K,3,0)</f>
        <v>0</v>
      </c>
      <c r="G1801" s="124">
        <f>VLOOKUP(B1801,A股数据库20240206!$B:$K,4,0)</f>
        <v>0</v>
      </c>
      <c r="H1801" s="124">
        <f>VLOOKUP(B1801,A股数据库20240206!$B:$K,5,0)</f>
        <v>0</v>
      </c>
      <c r="I1801" s="104" t="str">
        <f>VLOOKUP(B1801,A股数据库20240206!$B:$K,6,0)</f>
        <v>纺织服饰</v>
      </c>
      <c r="J1801" s="104">
        <f>VLOOKUP(B1801,A股数据库20240206!$B:$K,7,0)</f>
        <v>0</v>
      </c>
      <c r="K1801" s="104">
        <f>VLOOKUP(B1801,A股数据库20240206!$B:$K,8,0)</f>
        <v>0</v>
      </c>
      <c r="L1801" s="124">
        <f>VLOOKUP(B1801,A股数据库20240206!$B:$K,9,0)</f>
        <v>0</v>
      </c>
      <c r="M1801" s="124">
        <f>VLOOKUP(B1801,A股数据库20240206!$B:$K,10,0)</f>
        <v>0</v>
      </c>
    </row>
    <row r="1802" spans="1:13" ht="18" customHeight="1" x14ac:dyDescent="0.15">
      <c r="A1802" s="120" t="s">
        <v>12126</v>
      </c>
      <c r="B1802" s="121" t="s">
        <v>1332</v>
      </c>
      <c r="C1802" s="122">
        <v>61.71</v>
      </c>
      <c r="D1802" s="123">
        <v>56.59</v>
      </c>
      <c r="E1802" s="104" t="str">
        <f>VLOOKUP(B1802,A股数据库20240206!$B:$K,2,0)</f>
        <v>医药生物</v>
      </c>
      <c r="F1802" s="104">
        <f>VLOOKUP(B1802,A股数据库20240206!$B:$K,3,0)</f>
        <v>0</v>
      </c>
      <c r="G1802" s="124">
        <f>VLOOKUP(B1802,A股数据库20240206!$B:$K,4,0)</f>
        <v>0</v>
      </c>
      <c r="H1802" s="124">
        <f>VLOOKUP(B1802,A股数据库20240206!$B:$K,5,0)</f>
        <v>0</v>
      </c>
      <c r="I1802" s="104" t="str">
        <f>VLOOKUP(B1802,A股数据库20240206!$B:$K,6,0)</f>
        <v>医药生物</v>
      </c>
      <c r="J1802" s="104">
        <f>VLOOKUP(B1802,A股数据库20240206!$B:$K,7,0)</f>
        <v>0</v>
      </c>
      <c r="K1802" s="104">
        <f>VLOOKUP(B1802,A股数据库20240206!$B:$K,8,0)</f>
        <v>0</v>
      </c>
      <c r="L1802" s="124">
        <f>VLOOKUP(B1802,A股数据库20240206!$B:$K,9,0)</f>
        <v>0</v>
      </c>
      <c r="M1802" s="124">
        <f>VLOOKUP(B1802,A股数据库20240206!$B:$K,10,0)</f>
        <v>0</v>
      </c>
    </row>
    <row r="1803" spans="1:13" ht="18" customHeight="1" x14ac:dyDescent="0.15">
      <c r="A1803" s="120" t="s">
        <v>12127</v>
      </c>
      <c r="B1803" s="121" t="s">
        <v>2746</v>
      </c>
      <c r="C1803" s="122">
        <v>61.7</v>
      </c>
      <c r="D1803" s="123">
        <v>61.67</v>
      </c>
      <c r="E1803" s="104" t="str">
        <f>VLOOKUP(B1803,A股数据库20240206!$B:$K,2,0)</f>
        <v>新能源</v>
      </c>
      <c r="F1803" s="104">
        <f>VLOOKUP(B1803,A股数据库20240206!$B:$K,3,0)</f>
        <v>0</v>
      </c>
      <c r="G1803" s="124">
        <f>VLOOKUP(B1803,A股数据库20240206!$B:$K,4,0)</f>
        <v>0</v>
      </c>
      <c r="H1803" s="124">
        <f>VLOOKUP(B1803,A股数据库20240206!$B:$K,5,0)</f>
        <v>0</v>
      </c>
      <c r="I1803" s="104" t="str">
        <f>VLOOKUP(B1803,A股数据库20240206!$B:$K,6,0)</f>
        <v>电池</v>
      </c>
      <c r="J1803" s="104">
        <f>VLOOKUP(B1803,A股数据库20240206!$B:$K,7,0)</f>
        <v>0</v>
      </c>
      <c r="K1803" s="104">
        <f>VLOOKUP(B1803,A股数据库20240206!$B:$K,8,0)</f>
        <v>0</v>
      </c>
      <c r="L1803" s="124">
        <f>VLOOKUP(B1803,A股数据库20240206!$B:$K,9,0)</f>
        <v>0</v>
      </c>
      <c r="M1803" s="124">
        <f>VLOOKUP(B1803,A股数据库20240206!$B:$K,10,0)</f>
        <v>0</v>
      </c>
    </row>
    <row r="1804" spans="1:13" ht="18" customHeight="1" x14ac:dyDescent="0.15">
      <c r="A1804" s="120" t="s">
        <v>12128</v>
      </c>
      <c r="B1804" s="121" t="s">
        <v>10061</v>
      </c>
      <c r="C1804" s="122">
        <v>61.69</v>
      </c>
      <c r="D1804" s="123">
        <v>72.41</v>
      </c>
      <c r="E1804" s="104" t="str">
        <f>VLOOKUP(B1804,A股数据库20240206!$B:$K,2,0)</f>
        <v>军工</v>
      </c>
      <c r="F1804" s="104">
        <f>VLOOKUP(B1804,A股数据库20240206!$B:$K,3,0)</f>
        <v>0</v>
      </c>
      <c r="G1804" s="124">
        <f>VLOOKUP(B1804,A股数据库20240206!$B:$K,4,0)</f>
        <v>0</v>
      </c>
      <c r="H1804" s="124">
        <f>VLOOKUP(B1804,A股数据库20240206!$B:$K,5,0)</f>
        <v>0</v>
      </c>
      <c r="I1804" s="104" t="str">
        <f>VLOOKUP(B1804,A股数据库20240206!$B:$K,6,0)</f>
        <v>军工</v>
      </c>
      <c r="J1804" s="104">
        <f>VLOOKUP(B1804,A股数据库20240206!$B:$K,7,0)</f>
        <v>0</v>
      </c>
      <c r="K1804" s="104">
        <f>VLOOKUP(B1804,A股数据库20240206!$B:$K,8,0)</f>
        <v>0</v>
      </c>
      <c r="L1804" s="124">
        <f>VLOOKUP(B1804,A股数据库20240206!$B:$K,9,0)</f>
        <v>0</v>
      </c>
      <c r="M1804" s="124">
        <f>VLOOKUP(B1804,A股数据库20240206!$B:$K,10,0)</f>
        <v>0</v>
      </c>
    </row>
    <row r="1805" spans="1:13" ht="18" customHeight="1" x14ac:dyDescent="0.15">
      <c r="A1805" s="120" t="s">
        <v>12129</v>
      </c>
      <c r="B1805" s="121" t="s">
        <v>7088</v>
      </c>
      <c r="C1805" s="122">
        <v>61.68</v>
      </c>
      <c r="D1805" s="123">
        <v>22.66</v>
      </c>
      <c r="E1805" s="104" t="str">
        <f>VLOOKUP(B1805,A股数据库20240206!$B:$K,2,0)</f>
        <v>大消费</v>
      </c>
      <c r="F1805" s="104">
        <f>VLOOKUP(B1805,A股数据库20240206!$B:$K,3,0)</f>
        <v>0</v>
      </c>
      <c r="G1805" s="124">
        <f>VLOOKUP(B1805,A股数据库20240206!$B:$K,4,0)</f>
        <v>0</v>
      </c>
      <c r="H1805" s="124">
        <f>VLOOKUP(B1805,A股数据库20240206!$B:$K,5,0)</f>
        <v>0</v>
      </c>
      <c r="I1805" s="104" t="str">
        <f>VLOOKUP(B1805,A股数据库20240206!$B:$K,6,0)</f>
        <v>商贸零售</v>
      </c>
      <c r="J1805" s="104">
        <f>VLOOKUP(B1805,A股数据库20240206!$B:$K,7,0)</f>
        <v>0</v>
      </c>
      <c r="K1805" s="104">
        <f>VLOOKUP(B1805,A股数据库20240206!$B:$K,8,0)</f>
        <v>0</v>
      </c>
      <c r="L1805" s="124">
        <f>VLOOKUP(B1805,A股数据库20240206!$B:$K,9,0)</f>
        <v>0</v>
      </c>
      <c r="M1805" s="124">
        <f>VLOOKUP(B1805,A股数据库20240206!$B:$K,10,0)</f>
        <v>0</v>
      </c>
    </row>
    <row r="1806" spans="1:13" ht="18" customHeight="1" x14ac:dyDescent="0.15">
      <c r="A1806" s="120" t="s">
        <v>12130</v>
      </c>
      <c r="B1806" s="121" t="s">
        <v>9757</v>
      </c>
      <c r="C1806" s="122">
        <v>61.67</v>
      </c>
      <c r="D1806" s="123">
        <v>69.91</v>
      </c>
      <c r="E1806" s="104" t="str">
        <f>VLOOKUP(B1806,A股数据库20240206!$B:$K,2,0)</f>
        <v>大科技</v>
      </c>
      <c r="F1806" s="104">
        <f>VLOOKUP(B1806,A股数据库20240206!$B:$K,3,0)</f>
        <v>0</v>
      </c>
      <c r="G1806" s="124">
        <f>VLOOKUP(B1806,A股数据库20240206!$B:$K,4,0)</f>
        <v>0</v>
      </c>
      <c r="H1806" s="124">
        <f>VLOOKUP(B1806,A股数据库20240206!$B:$K,5,0)</f>
        <v>0</v>
      </c>
      <c r="I1806" s="104" t="str">
        <f>VLOOKUP(B1806,A股数据库20240206!$B:$K,6,0)</f>
        <v>电子</v>
      </c>
      <c r="J1806" s="104">
        <f>VLOOKUP(B1806,A股数据库20240206!$B:$K,7,0)</f>
        <v>0</v>
      </c>
      <c r="K1806" s="104">
        <f>VLOOKUP(B1806,A股数据库20240206!$B:$K,8,0)</f>
        <v>0</v>
      </c>
      <c r="L1806" s="124">
        <f>VLOOKUP(B1806,A股数据库20240206!$B:$K,9,0)</f>
        <v>0</v>
      </c>
      <c r="M1806" s="124">
        <f>VLOOKUP(B1806,A股数据库20240206!$B:$K,10,0)</f>
        <v>0</v>
      </c>
    </row>
    <row r="1807" spans="1:13" ht="18" customHeight="1" x14ac:dyDescent="0.15">
      <c r="A1807" s="120" t="s">
        <v>12131</v>
      </c>
      <c r="B1807" s="121" t="s">
        <v>6702</v>
      </c>
      <c r="C1807" s="122">
        <v>61.63</v>
      </c>
      <c r="D1807" s="123">
        <v>18.760000000000002</v>
      </c>
      <c r="E1807" s="104" t="str">
        <f>VLOOKUP(B1807,A股数据库20240206!$B:$K,2,0)</f>
        <v>大科技</v>
      </c>
      <c r="F1807" s="104">
        <f>VLOOKUP(B1807,A股数据库20240206!$B:$K,3,0)</f>
        <v>0</v>
      </c>
      <c r="G1807" s="124">
        <f>VLOOKUP(B1807,A股数据库20240206!$B:$K,4,0)</f>
        <v>0</v>
      </c>
      <c r="H1807" s="124">
        <f>VLOOKUP(B1807,A股数据库20240206!$B:$K,5,0)</f>
        <v>0</v>
      </c>
      <c r="I1807" s="104" t="str">
        <f>VLOOKUP(B1807,A股数据库20240206!$B:$K,6,0)</f>
        <v>计算机</v>
      </c>
      <c r="J1807" s="104">
        <f>VLOOKUP(B1807,A股数据库20240206!$B:$K,7,0)</f>
        <v>0</v>
      </c>
      <c r="K1807" s="104">
        <f>VLOOKUP(B1807,A股数据库20240206!$B:$K,8,0)</f>
        <v>0</v>
      </c>
      <c r="L1807" s="124">
        <f>VLOOKUP(B1807,A股数据库20240206!$B:$K,9,0)</f>
        <v>0</v>
      </c>
      <c r="M1807" s="124">
        <f>VLOOKUP(B1807,A股数据库20240206!$B:$K,10,0)</f>
        <v>0</v>
      </c>
    </row>
    <row r="1808" spans="1:13" ht="18" customHeight="1" x14ac:dyDescent="0.15">
      <c r="A1808" s="120" t="s">
        <v>12132</v>
      </c>
      <c r="B1808" s="121" t="s">
        <v>7968</v>
      </c>
      <c r="C1808" s="122">
        <v>61.59</v>
      </c>
      <c r="D1808" s="123">
        <v>58.5</v>
      </c>
      <c r="E1808" s="104" t="str">
        <f>VLOOKUP(B1808,A股数据库20240206!$B:$K,2,0)</f>
        <v>周期</v>
      </c>
      <c r="F1808" s="104">
        <f>VLOOKUP(B1808,A股数据库20240206!$B:$K,3,0)</f>
        <v>0</v>
      </c>
      <c r="G1808" s="124">
        <f>VLOOKUP(B1808,A股数据库20240206!$B:$K,4,0)</f>
        <v>0</v>
      </c>
      <c r="H1808" s="124">
        <f>VLOOKUP(B1808,A股数据库20240206!$B:$K,5,0)</f>
        <v>0</v>
      </c>
      <c r="I1808" s="104" t="str">
        <f>VLOOKUP(B1808,A股数据库20240206!$B:$K,6,0)</f>
        <v>煤炭</v>
      </c>
      <c r="J1808" s="104">
        <f>VLOOKUP(B1808,A股数据库20240206!$B:$K,7,0)</f>
        <v>0</v>
      </c>
      <c r="K1808" s="104">
        <f>VLOOKUP(B1808,A股数据库20240206!$B:$K,8,0)</f>
        <v>0</v>
      </c>
      <c r="L1808" s="124">
        <f>VLOOKUP(B1808,A股数据库20240206!$B:$K,9,0)</f>
        <v>0</v>
      </c>
      <c r="M1808" s="124">
        <f>VLOOKUP(B1808,A股数据库20240206!$B:$K,10,0)</f>
        <v>0</v>
      </c>
    </row>
    <row r="1809" spans="1:13" ht="18" customHeight="1" x14ac:dyDescent="0.15">
      <c r="A1809" s="120" t="s">
        <v>12133</v>
      </c>
      <c r="B1809" s="121" t="s">
        <v>2200</v>
      </c>
      <c r="C1809" s="122">
        <v>61.58</v>
      </c>
      <c r="D1809" s="123">
        <v>52.25</v>
      </c>
      <c r="E1809" s="104" t="str">
        <f>VLOOKUP(B1809,A股数据库20240206!$B:$K,2,0)</f>
        <v>乡村振兴</v>
      </c>
      <c r="F1809" s="104">
        <f>VLOOKUP(B1809,A股数据库20240206!$B:$K,3,0)</f>
        <v>0</v>
      </c>
      <c r="G1809" s="124">
        <f>VLOOKUP(B1809,A股数据库20240206!$B:$K,4,0)</f>
        <v>0</v>
      </c>
      <c r="H1809" s="124">
        <f>VLOOKUP(B1809,A股数据库20240206!$B:$K,5,0)</f>
        <v>0</v>
      </c>
      <c r="I1809" s="104" t="str">
        <f>VLOOKUP(B1809,A股数据库20240206!$B:$K,6,0)</f>
        <v>乡村振兴</v>
      </c>
      <c r="J1809" s="104">
        <f>VLOOKUP(B1809,A股数据库20240206!$B:$K,7,0)</f>
        <v>0</v>
      </c>
      <c r="K1809" s="104">
        <f>VLOOKUP(B1809,A股数据库20240206!$B:$K,8,0)</f>
        <v>0</v>
      </c>
      <c r="L1809" s="124">
        <f>VLOOKUP(B1809,A股数据库20240206!$B:$K,9,0)</f>
        <v>0</v>
      </c>
      <c r="M1809" s="124">
        <f>VLOOKUP(B1809,A股数据库20240206!$B:$K,10,0)</f>
        <v>0</v>
      </c>
    </row>
    <row r="1810" spans="1:13" ht="18" customHeight="1" x14ac:dyDescent="0.15">
      <c r="A1810" s="120" t="s">
        <v>12134</v>
      </c>
      <c r="B1810" s="121" t="s">
        <v>8398</v>
      </c>
      <c r="C1810" s="122">
        <v>61.53</v>
      </c>
      <c r="D1810" s="123">
        <v>56.12</v>
      </c>
      <c r="E1810" s="104" t="str">
        <f>VLOOKUP(B1810,A股数据库20240206!$B:$K,2,0)</f>
        <v>大科技</v>
      </c>
      <c r="F1810" s="104">
        <f>VLOOKUP(B1810,A股数据库20240206!$B:$K,3,0)</f>
        <v>0</v>
      </c>
      <c r="G1810" s="124">
        <f>VLOOKUP(B1810,A股数据库20240206!$B:$K,4,0)</f>
        <v>0</v>
      </c>
      <c r="H1810" s="124">
        <f>VLOOKUP(B1810,A股数据库20240206!$B:$K,5,0)</f>
        <v>0</v>
      </c>
      <c r="I1810" s="104" t="str">
        <f>VLOOKUP(B1810,A股数据库20240206!$B:$K,6,0)</f>
        <v>计算机</v>
      </c>
      <c r="J1810" s="104">
        <f>VLOOKUP(B1810,A股数据库20240206!$B:$K,7,0)</f>
        <v>0</v>
      </c>
      <c r="K1810" s="104">
        <f>VLOOKUP(B1810,A股数据库20240206!$B:$K,8,0)</f>
        <v>0</v>
      </c>
      <c r="L1810" s="124">
        <f>VLOOKUP(B1810,A股数据库20240206!$B:$K,9,0)</f>
        <v>0</v>
      </c>
      <c r="M1810" s="124">
        <f>VLOOKUP(B1810,A股数据库20240206!$B:$K,10,0)</f>
        <v>0</v>
      </c>
    </row>
    <row r="1811" spans="1:13" ht="18" customHeight="1" x14ac:dyDescent="0.15">
      <c r="A1811" s="120" t="s">
        <v>12135</v>
      </c>
      <c r="B1811" s="121" t="s">
        <v>9144</v>
      </c>
      <c r="C1811" s="122">
        <v>61.44</v>
      </c>
      <c r="D1811" s="123">
        <v>14</v>
      </c>
      <c r="E1811" s="104" t="str">
        <f>VLOOKUP(B1811,A股数据库20240206!$B:$K,2,0)</f>
        <v>大科技</v>
      </c>
      <c r="F1811" s="104">
        <f>VLOOKUP(B1811,A股数据库20240206!$B:$K,3,0)</f>
        <v>0</v>
      </c>
      <c r="G1811" s="124">
        <f>VLOOKUP(B1811,A股数据库20240206!$B:$K,4,0)</f>
        <v>0</v>
      </c>
      <c r="H1811" s="124">
        <f>VLOOKUP(B1811,A股数据库20240206!$B:$K,5,0)</f>
        <v>0</v>
      </c>
      <c r="I1811" s="104" t="str">
        <f>VLOOKUP(B1811,A股数据库20240206!$B:$K,6,0)</f>
        <v>传媒</v>
      </c>
      <c r="J1811" s="104">
        <f>VLOOKUP(B1811,A股数据库20240206!$B:$K,7,0)</f>
        <v>0</v>
      </c>
      <c r="K1811" s="104">
        <f>VLOOKUP(B1811,A股数据库20240206!$B:$K,8,0)</f>
        <v>0</v>
      </c>
      <c r="L1811" s="124">
        <f>VLOOKUP(B1811,A股数据库20240206!$B:$K,9,0)</f>
        <v>0</v>
      </c>
      <c r="M1811" s="124">
        <f>VLOOKUP(B1811,A股数据库20240206!$B:$K,10,0)</f>
        <v>0</v>
      </c>
    </row>
    <row r="1812" spans="1:13" ht="18" customHeight="1" x14ac:dyDescent="0.15">
      <c r="A1812" s="120" t="s">
        <v>12136</v>
      </c>
      <c r="B1812" s="121" t="s">
        <v>3682</v>
      </c>
      <c r="C1812" s="122">
        <v>61.44</v>
      </c>
      <c r="D1812" s="123">
        <v>72.78</v>
      </c>
      <c r="E1812" s="104" t="str">
        <f>VLOOKUP(B1812,A股数据库20240206!$B:$K,2,0)</f>
        <v>汽车产业</v>
      </c>
      <c r="F1812" s="104">
        <f>VLOOKUP(B1812,A股数据库20240206!$B:$K,3,0)</f>
        <v>0</v>
      </c>
      <c r="G1812" s="124">
        <f>VLOOKUP(B1812,A股数据库20240206!$B:$K,4,0)</f>
        <v>0</v>
      </c>
      <c r="H1812" s="124">
        <f>VLOOKUP(B1812,A股数据库20240206!$B:$K,5,0)</f>
        <v>0</v>
      </c>
      <c r="I1812" s="104" t="str">
        <f>VLOOKUP(B1812,A股数据库20240206!$B:$K,6,0)</f>
        <v>汽车产业</v>
      </c>
      <c r="J1812" s="104">
        <f>VLOOKUP(B1812,A股数据库20240206!$B:$K,7,0)</f>
        <v>0</v>
      </c>
      <c r="K1812" s="104">
        <f>VLOOKUP(B1812,A股数据库20240206!$B:$K,8,0)</f>
        <v>0</v>
      </c>
      <c r="L1812" s="124">
        <f>VLOOKUP(B1812,A股数据库20240206!$B:$K,9,0)</f>
        <v>0</v>
      </c>
      <c r="M1812" s="124">
        <f>VLOOKUP(B1812,A股数据库20240206!$B:$K,10,0)</f>
        <v>0</v>
      </c>
    </row>
    <row r="1813" spans="1:13" ht="18" customHeight="1" x14ac:dyDescent="0.15">
      <c r="A1813" s="120" t="s">
        <v>12137</v>
      </c>
      <c r="B1813" s="121" t="s">
        <v>746</v>
      </c>
      <c r="C1813" s="122">
        <v>61.37</v>
      </c>
      <c r="D1813" s="123">
        <v>11.85</v>
      </c>
      <c r="E1813" s="104" t="str">
        <f>VLOOKUP(B1813,A股数据库20240206!$B:$K,2,0)</f>
        <v>大消费</v>
      </c>
      <c r="F1813" s="104">
        <f>VLOOKUP(B1813,A股数据库20240206!$B:$K,3,0)</f>
        <v>0</v>
      </c>
      <c r="G1813" s="124">
        <f>VLOOKUP(B1813,A股数据库20240206!$B:$K,4,0)</f>
        <v>0</v>
      </c>
      <c r="H1813" s="124">
        <f>VLOOKUP(B1813,A股数据库20240206!$B:$K,5,0)</f>
        <v>0</v>
      </c>
      <c r="I1813" s="104" t="str">
        <f>VLOOKUP(B1813,A股数据库20240206!$B:$K,6,0)</f>
        <v>纺织服饰</v>
      </c>
      <c r="J1813" s="104">
        <f>VLOOKUP(B1813,A股数据库20240206!$B:$K,7,0)</f>
        <v>0</v>
      </c>
      <c r="K1813" s="104">
        <f>VLOOKUP(B1813,A股数据库20240206!$B:$K,8,0)</f>
        <v>0</v>
      </c>
      <c r="L1813" s="124">
        <f>VLOOKUP(B1813,A股数据库20240206!$B:$K,9,0)</f>
        <v>0</v>
      </c>
      <c r="M1813" s="124">
        <f>VLOOKUP(B1813,A股数据库20240206!$B:$K,10,0)</f>
        <v>0</v>
      </c>
    </row>
    <row r="1814" spans="1:13" ht="18" customHeight="1" x14ac:dyDescent="0.15">
      <c r="A1814" s="120" t="s">
        <v>12138</v>
      </c>
      <c r="B1814" s="121" t="s">
        <v>5386</v>
      </c>
      <c r="C1814" s="122">
        <v>61.36</v>
      </c>
      <c r="D1814" s="123">
        <v>61.51</v>
      </c>
      <c r="E1814" s="104" t="str">
        <f>VLOOKUP(B1814,A股数据库20240206!$B:$K,2,0)</f>
        <v>周期</v>
      </c>
      <c r="F1814" s="104">
        <f>VLOOKUP(B1814,A股数据库20240206!$B:$K,3,0)</f>
        <v>0</v>
      </c>
      <c r="G1814" s="124">
        <f>VLOOKUP(B1814,A股数据库20240206!$B:$K,4,0)</f>
        <v>0</v>
      </c>
      <c r="H1814" s="124">
        <f>VLOOKUP(B1814,A股数据库20240206!$B:$K,5,0)</f>
        <v>0</v>
      </c>
      <c r="I1814" s="104" t="str">
        <f>VLOOKUP(B1814,A股数据库20240206!$B:$K,6,0)</f>
        <v>化工</v>
      </c>
      <c r="J1814" s="104">
        <f>VLOOKUP(B1814,A股数据库20240206!$B:$K,7,0)</f>
        <v>0</v>
      </c>
      <c r="K1814" s="104">
        <f>VLOOKUP(B1814,A股数据库20240206!$B:$K,8,0)</f>
        <v>0</v>
      </c>
      <c r="L1814" s="124">
        <f>VLOOKUP(B1814,A股数据库20240206!$B:$K,9,0)</f>
        <v>0</v>
      </c>
      <c r="M1814" s="124">
        <f>VLOOKUP(B1814,A股数据库20240206!$B:$K,10,0)</f>
        <v>0</v>
      </c>
    </row>
    <row r="1815" spans="1:13" ht="18" customHeight="1" x14ac:dyDescent="0.15">
      <c r="A1815" s="120" t="s">
        <v>12139</v>
      </c>
      <c r="B1815" s="121" t="s">
        <v>9381</v>
      </c>
      <c r="C1815" s="122">
        <v>61.32</v>
      </c>
      <c r="D1815" s="123">
        <v>77.19</v>
      </c>
      <c r="E1815" s="104" t="str">
        <f>VLOOKUP(B1815,A股数据库20240206!$B:$K,2,0)</f>
        <v>大科技</v>
      </c>
      <c r="F1815" s="104">
        <f>VLOOKUP(B1815,A股数据库20240206!$B:$K,3,0)</f>
        <v>0</v>
      </c>
      <c r="G1815" s="124">
        <f>VLOOKUP(B1815,A股数据库20240206!$B:$K,4,0)</f>
        <v>0</v>
      </c>
      <c r="H1815" s="124">
        <f>VLOOKUP(B1815,A股数据库20240206!$B:$K,5,0)</f>
        <v>0</v>
      </c>
      <c r="I1815" s="104" t="str">
        <f>VLOOKUP(B1815,A股数据库20240206!$B:$K,6,0)</f>
        <v>电子</v>
      </c>
      <c r="J1815" s="104">
        <f>VLOOKUP(B1815,A股数据库20240206!$B:$K,7,0)</f>
        <v>0</v>
      </c>
      <c r="K1815" s="104">
        <f>VLOOKUP(B1815,A股数据库20240206!$B:$K,8,0)</f>
        <v>0</v>
      </c>
      <c r="L1815" s="124">
        <f>VLOOKUP(B1815,A股数据库20240206!$B:$K,9,0)</f>
        <v>0</v>
      </c>
      <c r="M1815" s="124">
        <f>VLOOKUP(B1815,A股数据库20240206!$B:$K,10,0)</f>
        <v>0</v>
      </c>
    </row>
    <row r="1816" spans="1:13" ht="18" customHeight="1" x14ac:dyDescent="0.15">
      <c r="A1816" s="120" t="s">
        <v>12140</v>
      </c>
      <c r="B1816" s="121" t="s">
        <v>6742</v>
      </c>
      <c r="C1816" s="122">
        <v>61.29</v>
      </c>
      <c r="D1816" s="123">
        <v>42.77</v>
      </c>
      <c r="E1816" s="104" t="str">
        <f>VLOOKUP(B1816,A股数据库20240206!$B:$K,2,0)</f>
        <v>医药生物</v>
      </c>
      <c r="F1816" s="104">
        <f>VLOOKUP(B1816,A股数据库20240206!$B:$K,3,0)</f>
        <v>0</v>
      </c>
      <c r="G1816" s="124">
        <f>VLOOKUP(B1816,A股数据库20240206!$B:$K,4,0)</f>
        <v>0</v>
      </c>
      <c r="H1816" s="124">
        <f>VLOOKUP(B1816,A股数据库20240206!$B:$K,5,0)</f>
        <v>0</v>
      </c>
      <c r="I1816" s="104" t="str">
        <f>VLOOKUP(B1816,A股数据库20240206!$B:$K,6,0)</f>
        <v>医药生物</v>
      </c>
      <c r="J1816" s="104">
        <f>VLOOKUP(B1816,A股数据库20240206!$B:$K,7,0)</f>
        <v>0</v>
      </c>
      <c r="K1816" s="104">
        <f>VLOOKUP(B1816,A股数据库20240206!$B:$K,8,0)</f>
        <v>0</v>
      </c>
      <c r="L1816" s="124">
        <f>VLOOKUP(B1816,A股数据库20240206!$B:$K,9,0)</f>
        <v>0</v>
      </c>
      <c r="M1816" s="124">
        <f>VLOOKUP(B1816,A股数据库20240206!$B:$K,10,0)</f>
        <v>0</v>
      </c>
    </row>
    <row r="1817" spans="1:13" ht="18" customHeight="1" x14ac:dyDescent="0.15">
      <c r="A1817" s="120" t="s">
        <v>12141</v>
      </c>
      <c r="B1817" s="121" t="s">
        <v>7178</v>
      </c>
      <c r="C1817" s="122">
        <v>61.28</v>
      </c>
      <c r="D1817" s="123">
        <v>37.6</v>
      </c>
      <c r="E1817" s="104" t="str">
        <f>VLOOKUP(B1817,A股数据库20240206!$B:$K,2,0)</f>
        <v>地产基建</v>
      </c>
      <c r="F1817" s="104" t="str">
        <f>VLOOKUP(B1817,A股数据库20240206!$B:$K,3,0)</f>
        <v>医药生物</v>
      </c>
      <c r="G1817" s="124">
        <f>VLOOKUP(B1817,A股数据库20240206!$B:$K,4,0)</f>
        <v>0</v>
      </c>
      <c r="H1817" s="124">
        <f>VLOOKUP(B1817,A股数据库20240206!$B:$K,5,0)</f>
        <v>0</v>
      </c>
      <c r="I1817" s="104" t="str">
        <f>VLOOKUP(B1817,A股数据库20240206!$B:$K,6,0)</f>
        <v>基建</v>
      </c>
      <c r="J1817" s="104" t="str">
        <f>VLOOKUP(B1817,A股数据库20240206!$B:$K,7,0)</f>
        <v>医药生物</v>
      </c>
      <c r="K1817" s="104">
        <f>VLOOKUP(B1817,A股数据库20240206!$B:$K,8,0)</f>
        <v>0</v>
      </c>
      <c r="L1817" s="124">
        <f>VLOOKUP(B1817,A股数据库20240206!$B:$K,9,0)</f>
        <v>0</v>
      </c>
      <c r="M1817" s="124">
        <f>VLOOKUP(B1817,A股数据库20240206!$B:$K,10,0)</f>
        <v>0</v>
      </c>
    </row>
    <row r="1818" spans="1:13" ht="18" customHeight="1" x14ac:dyDescent="0.15">
      <c r="A1818" s="120" t="s">
        <v>12142</v>
      </c>
      <c r="B1818" s="121" t="s">
        <v>2490</v>
      </c>
      <c r="C1818" s="122">
        <v>61.26</v>
      </c>
      <c r="D1818" s="123">
        <v>56.3</v>
      </c>
      <c r="E1818" s="104" t="str">
        <f>VLOOKUP(B1818,A股数据库20240206!$B:$K,2,0)</f>
        <v>大消费</v>
      </c>
      <c r="F1818" s="104">
        <f>VLOOKUP(B1818,A股数据库20240206!$B:$K,3,0)</f>
        <v>0</v>
      </c>
      <c r="G1818" s="124">
        <f>VLOOKUP(B1818,A股数据库20240206!$B:$K,4,0)</f>
        <v>0</v>
      </c>
      <c r="H1818" s="124">
        <f>VLOOKUP(B1818,A股数据库20240206!$B:$K,5,0)</f>
        <v>0</v>
      </c>
      <c r="I1818" s="104" t="str">
        <f>VLOOKUP(B1818,A股数据库20240206!$B:$K,6,0)</f>
        <v>假期经济</v>
      </c>
      <c r="J1818" s="104">
        <f>VLOOKUP(B1818,A股数据库20240206!$B:$K,7,0)</f>
        <v>0</v>
      </c>
      <c r="K1818" s="104">
        <f>VLOOKUP(B1818,A股数据库20240206!$B:$K,8,0)</f>
        <v>0</v>
      </c>
      <c r="L1818" s="124">
        <f>VLOOKUP(B1818,A股数据库20240206!$B:$K,9,0)</f>
        <v>0</v>
      </c>
      <c r="M1818" s="124">
        <f>VLOOKUP(B1818,A股数据库20240206!$B:$K,10,0)</f>
        <v>0</v>
      </c>
    </row>
    <row r="1819" spans="1:13" ht="18" customHeight="1" x14ac:dyDescent="0.15">
      <c r="A1819" s="120" t="s">
        <v>12143</v>
      </c>
      <c r="B1819" s="121" t="s">
        <v>1266</v>
      </c>
      <c r="C1819" s="122">
        <v>61.25</v>
      </c>
      <c r="D1819" s="123">
        <v>56.68</v>
      </c>
      <c r="E1819" s="104" t="str">
        <f>VLOOKUP(B1819,A股数据库20240206!$B:$K,2,0)</f>
        <v>大消费</v>
      </c>
      <c r="F1819" s="104">
        <f>VLOOKUP(B1819,A股数据库20240206!$B:$K,3,0)</f>
        <v>0</v>
      </c>
      <c r="G1819" s="124">
        <f>VLOOKUP(B1819,A股数据库20240206!$B:$K,4,0)</f>
        <v>0</v>
      </c>
      <c r="H1819" s="124">
        <f>VLOOKUP(B1819,A股数据库20240206!$B:$K,5,0)</f>
        <v>0</v>
      </c>
      <c r="I1819" s="104" t="str">
        <f>VLOOKUP(B1819,A股数据库20240206!$B:$K,6,0)</f>
        <v>造纸</v>
      </c>
      <c r="J1819" s="104">
        <f>VLOOKUP(B1819,A股数据库20240206!$B:$K,7,0)</f>
        <v>0</v>
      </c>
      <c r="K1819" s="104">
        <f>VLOOKUP(B1819,A股数据库20240206!$B:$K,8,0)</f>
        <v>0</v>
      </c>
      <c r="L1819" s="124">
        <f>VLOOKUP(B1819,A股数据库20240206!$B:$K,9,0)</f>
        <v>0</v>
      </c>
      <c r="M1819" s="124">
        <f>VLOOKUP(B1819,A股数据库20240206!$B:$K,10,0)</f>
        <v>0</v>
      </c>
    </row>
    <row r="1820" spans="1:13" ht="18" customHeight="1" x14ac:dyDescent="0.15">
      <c r="A1820" s="120" t="s">
        <v>12144</v>
      </c>
      <c r="B1820" s="121" t="s">
        <v>7124</v>
      </c>
      <c r="C1820" s="122">
        <v>61.25</v>
      </c>
      <c r="D1820" s="123">
        <v>63.18</v>
      </c>
      <c r="E1820" s="104" t="str">
        <f>VLOOKUP(B1820,A股数据库20240206!$B:$K,2,0)</f>
        <v>大科技</v>
      </c>
      <c r="F1820" s="104">
        <f>VLOOKUP(B1820,A股数据库20240206!$B:$K,3,0)</f>
        <v>0</v>
      </c>
      <c r="G1820" s="124">
        <f>VLOOKUP(B1820,A股数据库20240206!$B:$K,4,0)</f>
        <v>0</v>
      </c>
      <c r="H1820" s="124">
        <f>VLOOKUP(B1820,A股数据库20240206!$B:$K,5,0)</f>
        <v>0</v>
      </c>
      <c r="I1820" s="104" t="str">
        <f>VLOOKUP(B1820,A股数据库20240206!$B:$K,6,0)</f>
        <v>计算机</v>
      </c>
      <c r="J1820" s="104">
        <f>VLOOKUP(B1820,A股数据库20240206!$B:$K,7,0)</f>
        <v>0</v>
      </c>
      <c r="K1820" s="104">
        <f>VLOOKUP(B1820,A股数据库20240206!$B:$K,8,0)</f>
        <v>0</v>
      </c>
      <c r="L1820" s="124">
        <f>VLOOKUP(B1820,A股数据库20240206!$B:$K,9,0)</f>
        <v>0</v>
      </c>
      <c r="M1820" s="124">
        <f>VLOOKUP(B1820,A股数据库20240206!$B:$K,10,0)</f>
        <v>0</v>
      </c>
    </row>
    <row r="1821" spans="1:13" ht="18" customHeight="1" x14ac:dyDescent="0.15">
      <c r="A1821" s="120" t="s">
        <v>12145</v>
      </c>
      <c r="B1821" s="121" t="s">
        <v>244</v>
      </c>
      <c r="C1821" s="122">
        <v>61.24</v>
      </c>
      <c r="D1821" s="123">
        <v>45.5</v>
      </c>
      <c r="E1821" s="104" t="str">
        <f>VLOOKUP(B1821,A股数据库20240206!$B:$K,2,0)</f>
        <v>公用事业</v>
      </c>
      <c r="F1821" s="104">
        <f>VLOOKUP(B1821,A股数据库20240206!$B:$K,3,0)</f>
        <v>0</v>
      </c>
      <c r="G1821" s="124" t="str">
        <f>VLOOKUP(B1821,A股数据库20240206!$B:$K,4,0)</f>
        <v>周期</v>
      </c>
      <c r="H1821" s="124">
        <f>VLOOKUP(B1821,A股数据库20240206!$B:$K,5,0)</f>
        <v>0</v>
      </c>
      <c r="I1821" s="104" t="str">
        <f>VLOOKUP(B1821,A股数据库20240206!$B:$K,6,0)</f>
        <v>油气</v>
      </c>
      <c r="J1821" s="104">
        <f>VLOOKUP(B1821,A股数据库20240206!$B:$K,7,0)</f>
        <v>0</v>
      </c>
      <c r="K1821" s="104">
        <f>VLOOKUP(B1821,A股数据库20240206!$B:$K,8,0)</f>
        <v>0</v>
      </c>
      <c r="L1821" s="124">
        <f>VLOOKUP(B1821,A股数据库20240206!$B:$K,9,0)</f>
        <v>0</v>
      </c>
      <c r="M1821" s="124">
        <f>VLOOKUP(B1821,A股数据库20240206!$B:$K,10,0)</f>
        <v>0</v>
      </c>
    </row>
    <row r="1822" spans="1:13" ht="18" customHeight="1" x14ac:dyDescent="0.15">
      <c r="A1822" s="120" t="s">
        <v>12146</v>
      </c>
      <c r="B1822" s="121" t="s">
        <v>6804</v>
      </c>
      <c r="C1822" s="122">
        <v>61.2</v>
      </c>
      <c r="D1822" s="123">
        <v>53.78</v>
      </c>
      <c r="E1822" s="104" t="str">
        <f>VLOOKUP(B1822,A股数据库20240206!$B:$K,2,0)</f>
        <v>医药生物</v>
      </c>
      <c r="F1822" s="104">
        <f>VLOOKUP(B1822,A股数据库20240206!$B:$K,3,0)</f>
        <v>0</v>
      </c>
      <c r="G1822" s="124">
        <f>VLOOKUP(B1822,A股数据库20240206!$B:$K,4,0)</f>
        <v>0</v>
      </c>
      <c r="H1822" s="124">
        <f>VLOOKUP(B1822,A股数据库20240206!$B:$K,5,0)</f>
        <v>0</v>
      </c>
      <c r="I1822" s="104" t="str">
        <f>VLOOKUP(B1822,A股数据库20240206!$B:$K,6,0)</f>
        <v>医药生物</v>
      </c>
      <c r="J1822" s="104">
        <f>VLOOKUP(B1822,A股数据库20240206!$B:$K,7,0)</f>
        <v>0</v>
      </c>
      <c r="K1822" s="104">
        <f>VLOOKUP(B1822,A股数据库20240206!$B:$K,8,0)</f>
        <v>0</v>
      </c>
      <c r="L1822" s="124">
        <f>VLOOKUP(B1822,A股数据库20240206!$B:$K,9,0)</f>
        <v>0</v>
      </c>
      <c r="M1822" s="124">
        <f>VLOOKUP(B1822,A股数据库20240206!$B:$K,10,0)</f>
        <v>0</v>
      </c>
    </row>
    <row r="1823" spans="1:13" ht="18" customHeight="1" x14ac:dyDescent="0.15">
      <c r="A1823" s="120" t="s">
        <v>12147</v>
      </c>
      <c r="B1823" s="121" t="s">
        <v>1274</v>
      </c>
      <c r="C1823" s="122">
        <v>61.14</v>
      </c>
      <c r="D1823" s="123">
        <v>62.74</v>
      </c>
      <c r="E1823" s="104" t="str">
        <f>VLOOKUP(B1823,A股数据库20240206!$B:$K,2,0)</f>
        <v>高端制造</v>
      </c>
      <c r="F1823" s="104" t="str">
        <f>VLOOKUP(B1823,A股数据库20240206!$B:$K,3,0)</f>
        <v>大科技</v>
      </c>
      <c r="G1823" s="124">
        <f>VLOOKUP(B1823,A股数据库20240206!$B:$K,4,0)</f>
        <v>0</v>
      </c>
      <c r="H1823" s="124">
        <f>VLOOKUP(B1823,A股数据库20240206!$B:$K,5,0)</f>
        <v>0</v>
      </c>
      <c r="I1823" s="104" t="str">
        <f>VLOOKUP(B1823,A股数据库20240206!$B:$K,6,0)</f>
        <v>机械</v>
      </c>
      <c r="J1823" s="104" t="str">
        <f>VLOOKUP(B1823,A股数据库20240206!$B:$K,7,0)</f>
        <v>计算机</v>
      </c>
      <c r="K1823" s="104">
        <f>VLOOKUP(B1823,A股数据库20240206!$B:$K,8,0)</f>
        <v>0</v>
      </c>
      <c r="L1823" s="124">
        <f>VLOOKUP(B1823,A股数据库20240206!$B:$K,9,0)</f>
        <v>0</v>
      </c>
      <c r="M1823" s="124">
        <f>VLOOKUP(B1823,A股数据库20240206!$B:$K,10,0)</f>
        <v>0</v>
      </c>
    </row>
    <row r="1824" spans="1:13" ht="18" customHeight="1" x14ac:dyDescent="0.15">
      <c r="A1824" s="120" t="s">
        <v>12148</v>
      </c>
      <c r="B1824" s="121" t="s">
        <v>8036</v>
      </c>
      <c r="C1824" s="122">
        <v>61.12</v>
      </c>
      <c r="D1824" s="123">
        <v>67</v>
      </c>
      <c r="E1824" s="104" t="str">
        <f>VLOOKUP(B1824,A股数据库20240206!$B:$K,2,0)</f>
        <v>大消费</v>
      </c>
      <c r="F1824" s="104">
        <f>VLOOKUP(B1824,A股数据库20240206!$B:$K,3,0)</f>
        <v>0</v>
      </c>
      <c r="G1824" s="124">
        <f>VLOOKUP(B1824,A股数据库20240206!$B:$K,4,0)</f>
        <v>0</v>
      </c>
      <c r="H1824" s="124">
        <f>VLOOKUP(B1824,A股数据库20240206!$B:$K,5,0)</f>
        <v>0</v>
      </c>
      <c r="I1824" s="104" t="str">
        <f>VLOOKUP(B1824,A股数据库20240206!$B:$K,6,0)</f>
        <v>造纸</v>
      </c>
      <c r="J1824" s="104">
        <f>VLOOKUP(B1824,A股数据库20240206!$B:$K,7,0)</f>
        <v>0</v>
      </c>
      <c r="K1824" s="104">
        <f>VLOOKUP(B1824,A股数据库20240206!$B:$K,8,0)</f>
        <v>0</v>
      </c>
      <c r="L1824" s="124">
        <f>VLOOKUP(B1824,A股数据库20240206!$B:$K,9,0)</f>
        <v>0</v>
      </c>
      <c r="M1824" s="124">
        <f>VLOOKUP(B1824,A股数据库20240206!$B:$K,10,0)</f>
        <v>0</v>
      </c>
    </row>
    <row r="1825" spans="1:13" ht="18" customHeight="1" x14ac:dyDescent="0.15">
      <c r="A1825" s="120" t="s">
        <v>12149</v>
      </c>
      <c r="B1825" s="121" t="s">
        <v>3474</v>
      </c>
      <c r="C1825" s="122">
        <v>61.11</v>
      </c>
      <c r="D1825" s="123">
        <v>56.58</v>
      </c>
      <c r="E1825" s="104" t="str">
        <f>VLOOKUP(B1825,A股数据库20240206!$B:$K,2,0)</f>
        <v>地产基建</v>
      </c>
      <c r="F1825" s="104" t="str">
        <f>VLOOKUP(B1825,A股数据库20240206!$B:$K,3,0)</f>
        <v>周期</v>
      </c>
      <c r="G1825" s="124">
        <f>VLOOKUP(B1825,A股数据库20240206!$B:$K,4,0)</f>
        <v>0</v>
      </c>
      <c r="H1825" s="124">
        <f>VLOOKUP(B1825,A股数据库20240206!$B:$K,5,0)</f>
        <v>0</v>
      </c>
      <c r="I1825" s="104" t="str">
        <f>VLOOKUP(B1825,A股数据库20240206!$B:$K,6,0)</f>
        <v>基建</v>
      </c>
      <c r="J1825" s="104" t="str">
        <f>VLOOKUP(B1825,A股数据库20240206!$B:$K,7,0)</f>
        <v>化工</v>
      </c>
      <c r="K1825" s="104">
        <f>VLOOKUP(B1825,A股数据库20240206!$B:$K,8,0)</f>
        <v>0</v>
      </c>
      <c r="L1825" s="124">
        <f>VLOOKUP(B1825,A股数据库20240206!$B:$K,9,0)</f>
        <v>0</v>
      </c>
      <c r="M1825" s="124">
        <f>VLOOKUP(B1825,A股数据库20240206!$B:$K,10,0)</f>
        <v>0</v>
      </c>
    </row>
    <row r="1826" spans="1:13" ht="18" customHeight="1" x14ac:dyDescent="0.15">
      <c r="A1826" s="120" t="s">
        <v>12150</v>
      </c>
      <c r="B1826" s="121" t="s">
        <v>3240</v>
      </c>
      <c r="C1826" s="122">
        <v>61.12</v>
      </c>
      <c r="D1826" s="123">
        <v>62.4</v>
      </c>
      <c r="E1826" s="104" t="str">
        <f>VLOOKUP(B1826,A股数据库20240206!$B:$K,2,0)</f>
        <v>新能源</v>
      </c>
      <c r="F1826" s="104">
        <f>VLOOKUP(B1826,A股数据库20240206!$B:$K,3,0)</f>
        <v>0</v>
      </c>
      <c r="G1826" s="124">
        <f>VLOOKUP(B1826,A股数据库20240206!$B:$K,4,0)</f>
        <v>0</v>
      </c>
      <c r="H1826" s="124">
        <f>VLOOKUP(B1826,A股数据库20240206!$B:$K,5,0)</f>
        <v>0</v>
      </c>
      <c r="I1826" s="104" t="str">
        <f>VLOOKUP(B1826,A股数据库20240206!$B:$K,6,0)</f>
        <v>电池</v>
      </c>
      <c r="J1826" s="104">
        <f>VLOOKUP(B1826,A股数据库20240206!$B:$K,7,0)</f>
        <v>0</v>
      </c>
      <c r="K1826" s="104">
        <f>VLOOKUP(B1826,A股数据库20240206!$B:$K,8,0)</f>
        <v>0</v>
      </c>
      <c r="L1826" s="124">
        <f>VLOOKUP(B1826,A股数据库20240206!$B:$K,9,0)</f>
        <v>0</v>
      </c>
      <c r="M1826" s="124">
        <f>VLOOKUP(B1826,A股数据库20240206!$B:$K,10,0)</f>
        <v>0</v>
      </c>
    </row>
    <row r="1827" spans="1:13" ht="18" customHeight="1" x14ac:dyDescent="0.15">
      <c r="A1827" s="120" t="s">
        <v>12151</v>
      </c>
      <c r="B1827" s="121" t="s">
        <v>936</v>
      </c>
      <c r="C1827" s="122">
        <v>61.11</v>
      </c>
      <c r="D1827" s="123">
        <v>25.94</v>
      </c>
      <c r="E1827" s="104" t="str">
        <f>VLOOKUP(B1827,A股数据库20240206!$B:$K,2,0)</f>
        <v>周期</v>
      </c>
      <c r="F1827" s="104">
        <f>VLOOKUP(B1827,A股数据库20240206!$B:$K,3,0)</f>
        <v>0</v>
      </c>
      <c r="G1827" s="124">
        <f>VLOOKUP(B1827,A股数据库20240206!$B:$K,4,0)</f>
        <v>0</v>
      </c>
      <c r="H1827" s="124">
        <f>VLOOKUP(B1827,A股数据库20240206!$B:$K,5,0)</f>
        <v>0</v>
      </c>
      <c r="I1827" s="104" t="str">
        <f>VLOOKUP(B1827,A股数据库20240206!$B:$K,6,0)</f>
        <v>油气</v>
      </c>
      <c r="J1827" s="104" t="str">
        <f>VLOOKUP(B1827,A股数据库20240206!$B:$K,7,0)</f>
        <v>化工</v>
      </c>
      <c r="K1827" s="104">
        <f>VLOOKUP(B1827,A股数据库20240206!$B:$K,8,0)</f>
        <v>0</v>
      </c>
      <c r="L1827" s="124">
        <f>VLOOKUP(B1827,A股数据库20240206!$B:$K,9,0)</f>
        <v>0</v>
      </c>
      <c r="M1827" s="124">
        <f>VLOOKUP(B1827,A股数据库20240206!$B:$K,10,0)</f>
        <v>0</v>
      </c>
    </row>
    <row r="1828" spans="1:13" ht="18" customHeight="1" x14ac:dyDescent="0.15">
      <c r="A1828" s="120" t="s">
        <v>12152</v>
      </c>
      <c r="B1828" s="121" t="s">
        <v>8124</v>
      </c>
      <c r="C1828" s="122">
        <v>61.08</v>
      </c>
      <c r="D1828" s="123">
        <v>67.010000000000005</v>
      </c>
      <c r="E1828" s="104" t="str">
        <f>VLOOKUP(B1828,A股数据库20240206!$B:$K,2,0)</f>
        <v>新能源</v>
      </c>
      <c r="F1828" s="104">
        <f>VLOOKUP(B1828,A股数据库20240206!$B:$K,3,0)</f>
        <v>0</v>
      </c>
      <c r="G1828" s="124">
        <f>VLOOKUP(B1828,A股数据库20240206!$B:$K,4,0)</f>
        <v>0</v>
      </c>
      <c r="H1828" s="124">
        <f>VLOOKUP(B1828,A股数据库20240206!$B:$K,5,0)</f>
        <v>0</v>
      </c>
      <c r="I1828" s="104" t="str">
        <f>VLOOKUP(B1828,A股数据库20240206!$B:$K,6,0)</f>
        <v>风电</v>
      </c>
      <c r="J1828" s="104">
        <f>VLOOKUP(B1828,A股数据库20240206!$B:$K,7,0)</f>
        <v>0</v>
      </c>
      <c r="K1828" s="104">
        <f>VLOOKUP(B1828,A股数据库20240206!$B:$K,8,0)</f>
        <v>0</v>
      </c>
      <c r="L1828" s="124">
        <f>VLOOKUP(B1828,A股数据库20240206!$B:$K,9,0)</f>
        <v>0</v>
      </c>
      <c r="M1828" s="124">
        <f>VLOOKUP(B1828,A股数据库20240206!$B:$K,10,0)</f>
        <v>0</v>
      </c>
    </row>
    <row r="1829" spans="1:13" ht="18" customHeight="1" x14ac:dyDescent="0.15">
      <c r="A1829" s="120" t="s">
        <v>12153</v>
      </c>
      <c r="B1829" s="121" t="s">
        <v>2282</v>
      </c>
      <c r="C1829" s="122">
        <v>61.04</v>
      </c>
      <c r="D1829" s="123">
        <v>83.39</v>
      </c>
      <c r="E1829" s="104" t="str">
        <f>VLOOKUP(B1829,A股数据库20240206!$B:$K,2,0)</f>
        <v>大消费</v>
      </c>
      <c r="F1829" s="104">
        <f>VLOOKUP(B1829,A股数据库20240206!$B:$K,3,0)</f>
        <v>0</v>
      </c>
      <c r="G1829" s="124">
        <f>VLOOKUP(B1829,A股数据库20240206!$B:$K,4,0)</f>
        <v>0</v>
      </c>
      <c r="H1829" s="124">
        <f>VLOOKUP(B1829,A股数据库20240206!$B:$K,5,0)</f>
        <v>0</v>
      </c>
      <c r="I1829" s="104" t="str">
        <f>VLOOKUP(B1829,A股数据库20240206!$B:$K,6,0)</f>
        <v>食品饮料</v>
      </c>
      <c r="J1829" s="104">
        <f>VLOOKUP(B1829,A股数据库20240206!$B:$K,7,0)</f>
        <v>0</v>
      </c>
      <c r="K1829" s="104">
        <f>VLOOKUP(B1829,A股数据库20240206!$B:$K,8,0)</f>
        <v>0</v>
      </c>
      <c r="L1829" s="124">
        <f>VLOOKUP(B1829,A股数据库20240206!$B:$K,9,0)</f>
        <v>0</v>
      </c>
      <c r="M1829" s="124">
        <f>VLOOKUP(B1829,A股数据库20240206!$B:$K,10,0)</f>
        <v>0</v>
      </c>
    </row>
    <row r="1830" spans="1:13" ht="18" customHeight="1" x14ac:dyDescent="0.15">
      <c r="A1830" s="120" t="s">
        <v>12154</v>
      </c>
      <c r="B1830" s="121" t="s">
        <v>7394</v>
      </c>
      <c r="C1830" s="122">
        <v>61.03</v>
      </c>
      <c r="D1830" s="123">
        <v>17.8</v>
      </c>
      <c r="E1830" s="104" t="str">
        <f>VLOOKUP(B1830,A股数据库20240206!$B:$K,2,0)</f>
        <v>新能源</v>
      </c>
      <c r="F1830" s="104">
        <f>VLOOKUP(B1830,A股数据库20240206!$B:$K,3,0)</f>
        <v>0</v>
      </c>
      <c r="G1830" s="124">
        <f>VLOOKUP(B1830,A股数据库20240206!$B:$K,4,0)</f>
        <v>0</v>
      </c>
      <c r="H1830" s="124">
        <f>VLOOKUP(B1830,A股数据库20240206!$B:$K,5,0)</f>
        <v>0</v>
      </c>
      <c r="I1830" s="104" t="str">
        <f>VLOOKUP(B1830,A股数据库20240206!$B:$K,6,0)</f>
        <v>电网</v>
      </c>
      <c r="J1830" s="104">
        <f>VLOOKUP(B1830,A股数据库20240206!$B:$K,7,0)</f>
        <v>0</v>
      </c>
      <c r="K1830" s="104">
        <f>VLOOKUP(B1830,A股数据库20240206!$B:$K,8,0)</f>
        <v>0</v>
      </c>
      <c r="L1830" s="124">
        <f>VLOOKUP(B1830,A股数据库20240206!$B:$K,9,0)</f>
        <v>0</v>
      </c>
      <c r="M1830" s="124">
        <f>VLOOKUP(B1830,A股数据库20240206!$B:$K,10,0)</f>
        <v>0</v>
      </c>
    </row>
    <row r="1831" spans="1:13" ht="18" customHeight="1" x14ac:dyDescent="0.15">
      <c r="A1831" s="120" t="s">
        <v>12155</v>
      </c>
      <c r="B1831" s="121" t="s">
        <v>9887</v>
      </c>
      <c r="C1831" s="122">
        <v>60.96</v>
      </c>
      <c r="D1831" s="123">
        <v>79.59</v>
      </c>
      <c r="E1831" s="104" t="str">
        <f>VLOOKUP(B1831,A股数据库20240206!$B:$K,2,0)</f>
        <v>医药生物</v>
      </c>
      <c r="F1831" s="104">
        <f>VLOOKUP(B1831,A股数据库20240206!$B:$K,3,0)</f>
        <v>0</v>
      </c>
      <c r="G1831" s="124">
        <f>VLOOKUP(B1831,A股数据库20240206!$B:$K,4,0)</f>
        <v>0</v>
      </c>
      <c r="H1831" s="124">
        <f>VLOOKUP(B1831,A股数据库20240206!$B:$K,5,0)</f>
        <v>0</v>
      </c>
      <c r="I1831" s="104" t="str">
        <f>VLOOKUP(B1831,A股数据库20240206!$B:$K,6,0)</f>
        <v>医药生物</v>
      </c>
      <c r="J1831" s="104">
        <f>VLOOKUP(B1831,A股数据库20240206!$B:$K,7,0)</f>
        <v>0</v>
      </c>
      <c r="K1831" s="104">
        <f>VLOOKUP(B1831,A股数据库20240206!$B:$K,8,0)</f>
        <v>0</v>
      </c>
      <c r="L1831" s="124">
        <f>VLOOKUP(B1831,A股数据库20240206!$B:$K,9,0)</f>
        <v>0</v>
      </c>
      <c r="M1831" s="124">
        <f>VLOOKUP(B1831,A股数据库20240206!$B:$K,10,0)</f>
        <v>0</v>
      </c>
    </row>
    <row r="1832" spans="1:13" ht="18" customHeight="1" x14ac:dyDescent="0.15">
      <c r="A1832" s="120" t="s">
        <v>12156</v>
      </c>
      <c r="B1832" s="121" t="s">
        <v>970</v>
      </c>
      <c r="C1832" s="122">
        <v>60.92</v>
      </c>
      <c r="D1832" s="123">
        <v>39.44</v>
      </c>
      <c r="E1832" s="104" t="str">
        <f>VLOOKUP(B1832,A股数据库20240206!$B:$K,2,0)</f>
        <v>新能源</v>
      </c>
      <c r="F1832" s="104">
        <f>VLOOKUP(B1832,A股数据库20240206!$B:$K,3,0)</f>
        <v>0</v>
      </c>
      <c r="G1832" s="124">
        <f>VLOOKUP(B1832,A股数据库20240206!$B:$K,4,0)</f>
        <v>0</v>
      </c>
      <c r="H1832" s="124">
        <f>VLOOKUP(B1832,A股数据库20240206!$B:$K,5,0)</f>
        <v>0</v>
      </c>
      <c r="I1832" s="104" t="str">
        <f>VLOOKUP(B1832,A股数据库20240206!$B:$K,6,0)</f>
        <v>电网</v>
      </c>
      <c r="J1832" s="104">
        <f>VLOOKUP(B1832,A股数据库20240206!$B:$K,7,0)</f>
        <v>0</v>
      </c>
      <c r="K1832" s="104">
        <f>VLOOKUP(B1832,A股数据库20240206!$B:$K,8,0)</f>
        <v>0</v>
      </c>
      <c r="L1832" s="124">
        <f>VLOOKUP(B1832,A股数据库20240206!$B:$K,9,0)</f>
        <v>0</v>
      </c>
      <c r="M1832" s="124">
        <f>VLOOKUP(B1832,A股数据库20240206!$B:$K,10,0)</f>
        <v>0</v>
      </c>
    </row>
    <row r="1833" spans="1:13" ht="18" customHeight="1" x14ac:dyDescent="0.15">
      <c r="A1833" s="120" t="s">
        <v>12157</v>
      </c>
      <c r="B1833" s="121" t="s">
        <v>8318</v>
      </c>
      <c r="C1833" s="122">
        <v>60.86</v>
      </c>
      <c r="D1833" s="123">
        <v>23.11</v>
      </c>
      <c r="E1833" s="104" t="str">
        <f>VLOOKUP(B1833,A股数据库20240206!$B:$K,2,0)</f>
        <v>医药生物</v>
      </c>
      <c r="F1833" s="104">
        <f>VLOOKUP(B1833,A股数据库20240206!$B:$K,3,0)</f>
        <v>0</v>
      </c>
      <c r="G1833" s="124">
        <f>VLOOKUP(B1833,A股数据库20240206!$B:$K,4,0)</f>
        <v>0</v>
      </c>
      <c r="H1833" s="124">
        <f>VLOOKUP(B1833,A股数据库20240206!$B:$K,5,0)</f>
        <v>0</v>
      </c>
      <c r="I1833" s="104" t="str">
        <f>VLOOKUP(B1833,A股数据库20240206!$B:$K,6,0)</f>
        <v>医药生物</v>
      </c>
      <c r="J1833" s="104">
        <f>VLOOKUP(B1833,A股数据库20240206!$B:$K,7,0)</f>
        <v>0</v>
      </c>
      <c r="K1833" s="104">
        <f>VLOOKUP(B1833,A股数据库20240206!$B:$K,8,0)</f>
        <v>0</v>
      </c>
      <c r="L1833" s="124">
        <f>VLOOKUP(B1833,A股数据库20240206!$B:$K,9,0)</f>
        <v>0</v>
      </c>
      <c r="M1833" s="124">
        <f>VLOOKUP(B1833,A股数据库20240206!$B:$K,10,0)</f>
        <v>0</v>
      </c>
    </row>
    <row r="1834" spans="1:13" ht="18" customHeight="1" x14ac:dyDescent="0.15">
      <c r="A1834" s="120" t="s">
        <v>12158</v>
      </c>
      <c r="B1834" s="121" t="s">
        <v>8650</v>
      </c>
      <c r="C1834" s="122">
        <v>60.85</v>
      </c>
      <c r="D1834" s="123">
        <v>61.17</v>
      </c>
      <c r="E1834" s="104" t="str">
        <f>VLOOKUP(B1834,A股数据库20240206!$B:$K,2,0)</f>
        <v>大消费</v>
      </c>
      <c r="F1834" s="104">
        <f>VLOOKUP(B1834,A股数据库20240206!$B:$K,3,0)</f>
        <v>0</v>
      </c>
      <c r="G1834" s="124">
        <f>VLOOKUP(B1834,A股数据库20240206!$B:$K,4,0)</f>
        <v>0</v>
      </c>
      <c r="H1834" s="124">
        <f>VLOOKUP(B1834,A股数据库20240206!$B:$K,5,0)</f>
        <v>0</v>
      </c>
      <c r="I1834" s="104" t="str">
        <f>VLOOKUP(B1834,A股数据库20240206!$B:$K,6,0)</f>
        <v>造纸</v>
      </c>
      <c r="J1834" s="104" t="str">
        <f>VLOOKUP(B1834,A股数据库20240206!$B:$K,7,0)</f>
        <v>烟草</v>
      </c>
      <c r="K1834" s="104">
        <f>VLOOKUP(B1834,A股数据库20240206!$B:$K,8,0)</f>
        <v>0</v>
      </c>
      <c r="L1834" s="124">
        <f>VLOOKUP(B1834,A股数据库20240206!$B:$K,9,0)</f>
        <v>0</v>
      </c>
      <c r="M1834" s="124">
        <f>VLOOKUP(B1834,A股数据库20240206!$B:$K,10,0)</f>
        <v>0</v>
      </c>
    </row>
    <row r="1835" spans="1:13" ht="18" customHeight="1" x14ac:dyDescent="0.15">
      <c r="A1835" s="120" t="s">
        <v>12159</v>
      </c>
      <c r="B1835" s="121" t="s">
        <v>6730</v>
      </c>
      <c r="C1835" s="122">
        <v>60.83</v>
      </c>
      <c r="D1835" s="123">
        <v>43.23</v>
      </c>
      <c r="E1835" s="104" t="str">
        <f>VLOOKUP(B1835,A股数据库20240206!$B:$K,2,0)</f>
        <v>周期</v>
      </c>
      <c r="F1835" s="104">
        <f>VLOOKUP(B1835,A股数据库20240206!$B:$K,3,0)</f>
        <v>0</v>
      </c>
      <c r="G1835" s="124">
        <f>VLOOKUP(B1835,A股数据库20240206!$B:$K,4,0)</f>
        <v>0</v>
      </c>
      <c r="H1835" s="124">
        <f>VLOOKUP(B1835,A股数据库20240206!$B:$K,5,0)</f>
        <v>0</v>
      </c>
      <c r="I1835" s="104" t="str">
        <f>VLOOKUP(B1835,A股数据库20240206!$B:$K,6,0)</f>
        <v>化工</v>
      </c>
      <c r="J1835" s="104">
        <f>VLOOKUP(B1835,A股数据库20240206!$B:$K,7,0)</f>
        <v>0</v>
      </c>
      <c r="K1835" s="104">
        <f>VLOOKUP(B1835,A股数据库20240206!$B:$K,8,0)</f>
        <v>0</v>
      </c>
      <c r="L1835" s="124">
        <f>VLOOKUP(B1835,A股数据库20240206!$B:$K,9,0)</f>
        <v>0</v>
      </c>
      <c r="M1835" s="124">
        <f>VLOOKUP(B1835,A股数据库20240206!$B:$K,10,0)</f>
        <v>0</v>
      </c>
    </row>
    <row r="1836" spans="1:13" ht="18" customHeight="1" x14ac:dyDescent="0.15">
      <c r="A1836" s="120" t="s">
        <v>12160</v>
      </c>
      <c r="B1836" s="121" t="s">
        <v>7144</v>
      </c>
      <c r="C1836" s="122">
        <v>60.77</v>
      </c>
      <c r="D1836" s="123">
        <v>71.790000000000006</v>
      </c>
      <c r="E1836" s="104" t="str">
        <f>VLOOKUP(B1836,A股数据库20240206!$B:$K,2,0)</f>
        <v>军工</v>
      </c>
      <c r="F1836" s="104">
        <f>VLOOKUP(B1836,A股数据库20240206!$B:$K,3,0)</f>
        <v>0</v>
      </c>
      <c r="G1836" s="124">
        <f>VLOOKUP(B1836,A股数据库20240206!$B:$K,4,0)</f>
        <v>0</v>
      </c>
      <c r="H1836" s="124">
        <f>VLOOKUP(B1836,A股数据库20240206!$B:$K,5,0)</f>
        <v>0</v>
      </c>
      <c r="I1836" s="104" t="str">
        <f>VLOOKUP(B1836,A股数据库20240206!$B:$K,6,0)</f>
        <v>军工</v>
      </c>
      <c r="J1836" s="104">
        <f>VLOOKUP(B1836,A股数据库20240206!$B:$K,7,0)</f>
        <v>0</v>
      </c>
      <c r="K1836" s="104">
        <f>VLOOKUP(B1836,A股数据库20240206!$B:$K,8,0)</f>
        <v>0</v>
      </c>
      <c r="L1836" s="124">
        <f>VLOOKUP(B1836,A股数据库20240206!$B:$K,9,0)</f>
        <v>0</v>
      </c>
      <c r="M1836" s="124">
        <f>VLOOKUP(B1836,A股数据库20240206!$B:$K,10,0)</f>
        <v>0</v>
      </c>
    </row>
    <row r="1837" spans="1:13" ht="18" customHeight="1" x14ac:dyDescent="0.15">
      <c r="A1837" s="120" t="s">
        <v>12161</v>
      </c>
      <c r="B1837" s="121" t="s">
        <v>4444</v>
      </c>
      <c r="C1837" s="122">
        <v>60.76</v>
      </c>
      <c r="D1837" s="123">
        <v>70.23</v>
      </c>
      <c r="E1837" s="104" t="str">
        <f>VLOOKUP(B1837,A股数据库20240206!$B:$K,2,0)</f>
        <v>医药生物</v>
      </c>
      <c r="F1837" s="104">
        <f>VLOOKUP(B1837,A股数据库20240206!$B:$K,3,0)</f>
        <v>0</v>
      </c>
      <c r="G1837" s="124">
        <f>VLOOKUP(B1837,A股数据库20240206!$B:$K,4,0)</f>
        <v>0</v>
      </c>
      <c r="H1837" s="124">
        <f>VLOOKUP(B1837,A股数据库20240206!$B:$K,5,0)</f>
        <v>0</v>
      </c>
      <c r="I1837" s="104" t="str">
        <f>VLOOKUP(B1837,A股数据库20240206!$B:$K,6,0)</f>
        <v>医药生物</v>
      </c>
      <c r="J1837" s="104">
        <f>VLOOKUP(B1837,A股数据库20240206!$B:$K,7,0)</f>
        <v>0</v>
      </c>
      <c r="K1837" s="104">
        <f>VLOOKUP(B1837,A股数据库20240206!$B:$K,8,0)</f>
        <v>0</v>
      </c>
      <c r="L1837" s="124">
        <f>VLOOKUP(B1837,A股数据库20240206!$B:$K,9,0)</f>
        <v>0</v>
      </c>
      <c r="M1837" s="124">
        <f>VLOOKUP(B1837,A股数据库20240206!$B:$K,10,0)</f>
        <v>0</v>
      </c>
    </row>
    <row r="1838" spans="1:13" ht="18" customHeight="1" x14ac:dyDescent="0.15">
      <c r="A1838" s="120" t="s">
        <v>12162</v>
      </c>
      <c r="B1838" s="121" t="s">
        <v>8468</v>
      </c>
      <c r="C1838" s="122">
        <v>60.74</v>
      </c>
      <c r="D1838" s="123">
        <v>53.74</v>
      </c>
      <c r="E1838" s="104" t="str">
        <f>VLOOKUP(B1838,A股数据库20240206!$B:$K,2,0)</f>
        <v>公用事业</v>
      </c>
      <c r="F1838" s="104">
        <f>VLOOKUP(B1838,A股数据库20240206!$B:$K,3,0)</f>
        <v>0</v>
      </c>
      <c r="G1838" s="124">
        <f>VLOOKUP(B1838,A股数据库20240206!$B:$K,4,0)</f>
        <v>0</v>
      </c>
      <c r="H1838" s="124">
        <f>VLOOKUP(B1838,A股数据库20240206!$B:$K,5,0)</f>
        <v>0</v>
      </c>
      <c r="I1838" s="104" t="str">
        <f>VLOOKUP(B1838,A股数据库20240206!$B:$K,6,0)</f>
        <v>节能环保</v>
      </c>
      <c r="J1838" s="104">
        <f>VLOOKUP(B1838,A股数据库20240206!$B:$K,7,0)</f>
        <v>0</v>
      </c>
      <c r="K1838" s="104">
        <f>VLOOKUP(B1838,A股数据库20240206!$B:$K,8,0)</f>
        <v>0</v>
      </c>
      <c r="L1838" s="124">
        <f>VLOOKUP(B1838,A股数据库20240206!$B:$K,9,0)</f>
        <v>0</v>
      </c>
      <c r="M1838" s="124">
        <f>VLOOKUP(B1838,A股数据库20240206!$B:$K,10,0)</f>
        <v>0</v>
      </c>
    </row>
    <row r="1839" spans="1:13" ht="18" customHeight="1" x14ac:dyDescent="0.15">
      <c r="A1839" s="120" t="s">
        <v>12163</v>
      </c>
      <c r="B1839" s="121" t="s">
        <v>9186</v>
      </c>
      <c r="C1839" s="122">
        <v>60.67</v>
      </c>
      <c r="D1839" s="123">
        <v>86.46</v>
      </c>
      <c r="E1839" s="104" t="str">
        <f>VLOOKUP(B1839,A股数据库20240206!$B:$K,2,0)</f>
        <v>高端制造</v>
      </c>
      <c r="F1839" s="104">
        <f>VLOOKUP(B1839,A股数据库20240206!$B:$K,3,0)</f>
        <v>0</v>
      </c>
      <c r="G1839" s="124">
        <f>VLOOKUP(B1839,A股数据库20240206!$B:$K,4,0)</f>
        <v>0</v>
      </c>
      <c r="H1839" s="124">
        <f>VLOOKUP(B1839,A股数据库20240206!$B:$K,5,0)</f>
        <v>0</v>
      </c>
      <c r="I1839" s="104" t="str">
        <f>VLOOKUP(B1839,A股数据库20240206!$B:$K,6,0)</f>
        <v>人形机器人</v>
      </c>
      <c r="J1839" s="104">
        <f>VLOOKUP(B1839,A股数据库20240206!$B:$K,7,0)</f>
        <v>0</v>
      </c>
      <c r="K1839" s="104">
        <f>VLOOKUP(B1839,A股数据库20240206!$B:$K,8,0)</f>
        <v>0</v>
      </c>
      <c r="L1839" s="124">
        <f>VLOOKUP(B1839,A股数据库20240206!$B:$K,9,0)</f>
        <v>0</v>
      </c>
      <c r="M1839" s="124">
        <f>VLOOKUP(B1839,A股数据库20240206!$B:$K,10,0)</f>
        <v>0</v>
      </c>
    </row>
    <row r="1840" spans="1:13" ht="18" customHeight="1" x14ac:dyDescent="0.15">
      <c r="A1840" s="120" t="s">
        <v>12164</v>
      </c>
      <c r="B1840" s="121" t="s">
        <v>10021</v>
      </c>
      <c r="C1840" s="122">
        <v>60.64</v>
      </c>
      <c r="D1840" s="123">
        <v>70.03</v>
      </c>
      <c r="E1840" s="104" t="str">
        <f>VLOOKUP(B1840,A股数据库20240206!$B:$K,2,0)</f>
        <v>大科技</v>
      </c>
      <c r="F1840" s="104">
        <f>VLOOKUP(B1840,A股数据库20240206!$B:$K,3,0)</f>
        <v>0</v>
      </c>
      <c r="G1840" s="124">
        <f>VLOOKUP(B1840,A股数据库20240206!$B:$K,4,0)</f>
        <v>0</v>
      </c>
      <c r="H1840" s="124">
        <f>VLOOKUP(B1840,A股数据库20240206!$B:$K,5,0)</f>
        <v>0</v>
      </c>
      <c r="I1840" s="104" t="str">
        <f>VLOOKUP(B1840,A股数据库20240206!$B:$K,6,0)</f>
        <v>计算机</v>
      </c>
      <c r="J1840" s="104">
        <f>VLOOKUP(B1840,A股数据库20240206!$B:$K,7,0)</f>
        <v>0</v>
      </c>
      <c r="K1840" s="104">
        <f>VLOOKUP(B1840,A股数据库20240206!$B:$K,8,0)</f>
        <v>0</v>
      </c>
      <c r="L1840" s="124">
        <f>VLOOKUP(B1840,A股数据库20240206!$B:$K,9,0)</f>
        <v>0</v>
      </c>
      <c r="M1840" s="124">
        <f>VLOOKUP(B1840,A股数据库20240206!$B:$K,10,0)</f>
        <v>0</v>
      </c>
    </row>
    <row r="1841" spans="1:13" ht="18" customHeight="1" x14ac:dyDescent="0.15">
      <c r="A1841" s="120" t="s">
        <v>12165</v>
      </c>
      <c r="B1841" s="121" t="s">
        <v>1994</v>
      </c>
      <c r="C1841" s="122">
        <v>60.61</v>
      </c>
      <c r="D1841" s="123">
        <v>49.44</v>
      </c>
      <c r="E1841" s="104" t="str">
        <f>VLOOKUP(B1841,A股数据库20240206!$B:$K,2,0)</f>
        <v>周期</v>
      </c>
      <c r="F1841" s="104">
        <f>VLOOKUP(B1841,A股数据库20240206!$B:$K,3,0)</f>
        <v>0</v>
      </c>
      <c r="G1841" s="124" t="str">
        <f>VLOOKUP(B1841,A股数据库20240206!$B:$K,4,0)</f>
        <v>地产基建</v>
      </c>
      <c r="H1841" s="124">
        <f>VLOOKUP(B1841,A股数据库20240206!$B:$K,5,0)</f>
        <v>0</v>
      </c>
      <c r="I1841" s="104" t="str">
        <f>VLOOKUP(B1841,A股数据库20240206!$B:$K,6,0)</f>
        <v>钢铁</v>
      </c>
      <c r="J1841" s="104">
        <f>VLOOKUP(B1841,A股数据库20240206!$B:$K,7,0)</f>
        <v>0</v>
      </c>
      <c r="K1841" s="104">
        <f>VLOOKUP(B1841,A股数据库20240206!$B:$K,8,0)</f>
        <v>0</v>
      </c>
      <c r="L1841" s="124">
        <f>VLOOKUP(B1841,A股数据库20240206!$B:$K,9,0)</f>
        <v>0</v>
      </c>
      <c r="M1841" s="124">
        <f>VLOOKUP(B1841,A股数据库20240206!$B:$K,10,0)</f>
        <v>0</v>
      </c>
    </row>
    <row r="1842" spans="1:13" ht="18" customHeight="1" x14ac:dyDescent="0.15">
      <c r="A1842" s="120" t="s">
        <v>12166</v>
      </c>
      <c r="B1842" s="121" t="s">
        <v>338</v>
      </c>
      <c r="C1842" s="122">
        <v>60.61</v>
      </c>
      <c r="D1842" s="123">
        <v>59.92</v>
      </c>
      <c r="E1842" s="104" t="str">
        <f>VLOOKUP(B1842,A股数据库20240206!$B:$K,2,0)</f>
        <v>医药生物</v>
      </c>
      <c r="F1842" s="104" t="str">
        <f>VLOOKUP(B1842,A股数据库20240206!$B:$K,3,0)</f>
        <v>军工</v>
      </c>
      <c r="G1842" s="124">
        <f>VLOOKUP(B1842,A股数据库20240206!$B:$K,4,0)</f>
        <v>0</v>
      </c>
      <c r="H1842" s="124">
        <f>VLOOKUP(B1842,A股数据库20240206!$B:$K,5,0)</f>
        <v>0</v>
      </c>
      <c r="I1842" s="104" t="str">
        <f>VLOOKUP(B1842,A股数据库20240206!$B:$K,6,0)</f>
        <v>医药生物</v>
      </c>
      <c r="J1842" s="104" t="str">
        <f>VLOOKUP(B1842,A股数据库20240206!$B:$K,7,0)</f>
        <v>军工</v>
      </c>
      <c r="K1842" s="104">
        <f>VLOOKUP(B1842,A股数据库20240206!$B:$K,8,0)</f>
        <v>0</v>
      </c>
      <c r="L1842" s="124">
        <f>VLOOKUP(B1842,A股数据库20240206!$B:$K,9,0)</f>
        <v>0</v>
      </c>
      <c r="M1842" s="124">
        <f>VLOOKUP(B1842,A股数据库20240206!$B:$K,10,0)</f>
        <v>0</v>
      </c>
    </row>
    <row r="1843" spans="1:13" ht="18" customHeight="1" x14ac:dyDescent="0.15">
      <c r="A1843" s="120" t="s">
        <v>12167</v>
      </c>
      <c r="B1843" s="121" t="s">
        <v>6822</v>
      </c>
      <c r="C1843" s="122">
        <v>60.6</v>
      </c>
      <c r="D1843" s="123">
        <v>30.42</v>
      </c>
      <c r="E1843" s="104" t="str">
        <f>VLOOKUP(B1843,A股数据库20240206!$B:$K,2,0)</f>
        <v>运输业</v>
      </c>
      <c r="F1843" s="104" t="str">
        <f>VLOOKUP(B1843,A股数据库20240206!$B:$K,3,0)</f>
        <v>汽车产业</v>
      </c>
      <c r="G1843" s="124">
        <f>VLOOKUP(B1843,A股数据库20240206!$B:$K,4,0)</f>
        <v>0</v>
      </c>
      <c r="H1843" s="124">
        <f>VLOOKUP(B1843,A股数据库20240206!$B:$K,5,0)</f>
        <v>0</v>
      </c>
      <c r="I1843" s="104" t="str">
        <f>VLOOKUP(B1843,A股数据库20240206!$B:$K,6,0)</f>
        <v>运输业</v>
      </c>
      <c r="J1843" s="104" t="str">
        <f>VLOOKUP(B1843,A股数据库20240206!$B:$K,7,0)</f>
        <v>汽车产业</v>
      </c>
      <c r="K1843" s="104">
        <f>VLOOKUP(B1843,A股数据库20240206!$B:$K,8,0)</f>
        <v>0</v>
      </c>
      <c r="L1843" s="124">
        <f>VLOOKUP(B1843,A股数据库20240206!$B:$K,9,0)</f>
        <v>0</v>
      </c>
      <c r="M1843" s="124">
        <f>VLOOKUP(B1843,A股数据库20240206!$B:$K,10,0)</f>
        <v>0</v>
      </c>
    </row>
    <row r="1844" spans="1:13" ht="18" customHeight="1" x14ac:dyDescent="0.15">
      <c r="A1844" s="120" t="s">
        <v>12168</v>
      </c>
      <c r="B1844" s="121" t="s">
        <v>2166</v>
      </c>
      <c r="C1844" s="122">
        <v>60.6</v>
      </c>
      <c r="D1844" s="123">
        <v>46.37</v>
      </c>
      <c r="E1844" s="104" t="str">
        <f>VLOOKUP(B1844,A股数据库20240206!$B:$K,2,0)</f>
        <v>周期</v>
      </c>
      <c r="F1844" s="104">
        <f>VLOOKUP(B1844,A股数据库20240206!$B:$K,3,0)</f>
        <v>0</v>
      </c>
      <c r="G1844" s="124" t="str">
        <f>VLOOKUP(B1844,A股数据库20240206!$B:$K,4,0)</f>
        <v>乡村振兴</v>
      </c>
      <c r="H1844" s="124">
        <f>VLOOKUP(B1844,A股数据库20240206!$B:$K,5,0)</f>
        <v>0</v>
      </c>
      <c r="I1844" s="104" t="str">
        <f>VLOOKUP(B1844,A股数据库20240206!$B:$K,6,0)</f>
        <v>化工</v>
      </c>
      <c r="J1844" s="104">
        <f>VLOOKUP(B1844,A股数据库20240206!$B:$K,7,0)</f>
        <v>0</v>
      </c>
      <c r="K1844" s="104">
        <f>VLOOKUP(B1844,A股数据库20240206!$B:$K,8,0)</f>
        <v>0</v>
      </c>
      <c r="L1844" s="124" t="str">
        <f>VLOOKUP(B1844,A股数据库20240206!$B:$K,9,0)</f>
        <v>乡村振兴</v>
      </c>
      <c r="M1844" s="124">
        <f>VLOOKUP(B1844,A股数据库20240206!$B:$K,10,0)</f>
        <v>0</v>
      </c>
    </row>
    <row r="1845" spans="1:13" ht="18" customHeight="1" x14ac:dyDescent="0.15">
      <c r="A1845" s="120" t="s">
        <v>12169</v>
      </c>
      <c r="B1845" s="121" t="s">
        <v>1604</v>
      </c>
      <c r="C1845" s="122">
        <v>60.54</v>
      </c>
      <c r="D1845" s="123">
        <v>59.5</v>
      </c>
      <c r="E1845" s="104" t="str">
        <f>VLOOKUP(B1845,A股数据库20240206!$B:$K,2,0)</f>
        <v>大科技</v>
      </c>
      <c r="F1845" s="104" t="str">
        <f>VLOOKUP(B1845,A股数据库20240206!$B:$K,3,0)</f>
        <v>大金融</v>
      </c>
      <c r="G1845" s="124">
        <f>VLOOKUP(B1845,A股数据库20240206!$B:$K,4,0)</f>
        <v>0</v>
      </c>
      <c r="H1845" s="124">
        <f>VLOOKUP(B1845,A股数据库20240206!$B:$K,5,0)</f>
        <v>0</v>
      </c>
      <c r="I1845" s="104" t="str">
        <f>VLOOKUP(B1845,A股数据库20240206!$B:$K,6,0)</f>
        <v>计算机</v>
      </c>
      <c r="J1845" s="104" t="str">
        <f>VLOOKUP(B1845,A股数据库20240206!$B:$K,7,0)</f>
        <v>大金融</v>
      </c>
      <c r="K1845" s="104">
        <f>VLOOKUP(B1845,A股数据库20240206!$B:$K,8,0)</f>
        <v>0</v>
      </c>
      <c r="L1845" s="124">
        <f>VLOOKUP(B1845,A股数据库20240206!$B:$K,9,0)</f>
        <v>0</v>
      </c>
      <c r="M1845" s="124">
        <f>VLOOKUP(B1845,A股数据库20240206!$B:$K,10,0)</f>
        <v>0</v>
      </c>
    </row>
    <row r="1846" spans="1:13" ht="18" customHeight="1" x14ac:dyDescent="0.15">
      <c r="A1846" s="120" t="s">
        <v>12170</v>
      </c>
      <c r="B1846" s="121" t="s">
        <v>982</v>
      </c>
      <c r="C1846" s="122">
        <v>60.53</v>
      </c>
      <c r="D1846" s="123">
        <v>71.06</v>
      </c>
      <c r="E1846" s="104" t="str">
        <f>VLOOKUP(B1846,A股数据库20240206!$B:$K,2,0)</f>
        <v>大消费</v>
      </c>
      <c r="F1846" s="104">
        <f>VLOOKUP(B1846,A股数据库20240206!$B:$K,3,0)</f>
        <v>0</v>
      </c>
      <c r="G1846" s="124">
        <f>VLOOKUP(B1846,A股数据库20240206!$B:$K,4,0)</f>
        <v>0</v>
      </c>
      <c r="H1846" s="124">
        <f>VLOOKUP(B1846,A股数据库20240206!$B:$K,5,0)</f>
        <v>0</v>
      </c>
      <c r="I1846" s="104" t="str">
        <f>VLOOKUP(B1846,A股数据库20240206!$B:$K,6,0)</f>
        <v>食品饮料</v>
      </c>
      <c r="J1846" s="104">
        <f>VLOOKUP(B1846,A股数据库20240206!$B:$K,7,0)</f>
        <v>0</v>
      </c>
      <c r="K1846" s="104">
        <f>VLOOKUP(B1846,A股数据库20240206!$B:$K,8,0)</f>
        <v>0</v>
      </c>
      <c r="L1846" s="124">
        <f>VLOOKUP(B1846,A股数据库20240206!$B:$K,9,0)</f>
        <v>0</v>
      </c>
      <c r="M1846" s="124">
        <f>VLOOKUP(B1846,A股数据库20240206!$B:$K,10,0)</f>
        <v>0</v>
      </c>
    </row>
    <row r="1847" spans="1:13" ht="18" hidden="1" customHeight="1" x14ac:dyDescent="0.15">
      <c r="A1847" s="120" t="s">
        <v>12171</v>
      </c>
      <c r="B1847" s="121" t="s">
        <v>12172</v>
      </c>
      <c r="C1847" s="122">
        <v>60.54</v>
      </c>
      <c r="D1847" s="123">
        <v>67.47</v>
      </c>
      <c r="E1847" s="104" t="e">
        <f>VLOOKUP(B1847,A股数据库20240206!$B:$K,2,0)</f>
        <v>#N/A</v>
      </c>
      <c r="F1847" s="104" t="e">
        <f>VLOOKUP(B1847,A股数据库20240206!$B:$K,3,0)</f>
        <v>#N/A</v>
      </c>
      <c r="G1847" s="124" t="e">
        <f>VLOOKUP(B1847,A股数据库20240206!$B:$K,4,0)</f>
        <v>#N/A</v>
      </c>
      <c r="H1847" s="124" t="e">
        <f>VLOOKUP(B1847,A股数据库20240206!$B:$K,5,0)</f>
        <v>#N/A</v>
      </c>
      <c r="I1847" s="104" t="e">
        <f>VLOOKUP(B1847,A股数据库20240206!$B:$K,6,0)</f>
        <v>#N/A</v>
      </c>
      <c r="J1847" s="104" t="e">
        <f>VLOOKUP(B1847,A股数据库20240206!$B:$K,7,0)</f>
        <v>#N/A</v>
      </c>
      <c r="K1847" s="104" t="e">
        <f>VLOOKUP(B1847,A股数据库20240206!$B:$K,8,0)</f>
        <v>#N/A</v>
      </c>
      <c r="L1847" s="124" t="e">
        <f>VLOOKUP(B1847,A股数据库20240206!$B:$K,9,0)</f>
        <v>#N/A</v>
      </c>
      <c r="M1847" s="124" t="e">
        <f>VLOOKUP(B1847,A股数据库20240206!$B:$K,10,0)</f>
        <v>#N/A</v>
      </c>
    </row>
    <row r="1848" spans="1:13" ht="18" customHeight="1" x14ac:dyDescent="0.15">
      <c r="A1848" s="120" t="s">
        <v>12173</v>
      </c>
      <c r="B1848" s="121" t="s">
        <v>826</v>
      </c>
      <c r="C1848" s="122">
        <v>60.51</v>
      </c>
      <c r="D1848" s="123">
        <v>54.74</v>
      </c>
      <c r="E1848" s="104" t="str">
        <f>VLOOKUP(B1848,A股数据库20240206!$B:$K,2,0)</f>
        <v>地产基建</v>
      </c>
      <c r="F1848" s="104" t="str">
        <f>VLOOKUP(B1848,A股数据库20240206!$B:$K,3,0)</f>
        <v>大消费</v>
      </c>
      <c r="G1848" s="124">
        <f>VLOOKUP(B1848,A股数据库20240206!$B:$K,4,0)</f>
        <v>0</v>
      </c>
      <c r="H1848" s="124">
        <f>VLOOKUP(B1848,A股数据库20240206!$B:$K,5,0)</f>
        <v>0</v>
      </c>
      <c r="I1848" s="104" t="str">
        <f>VLOOKUP(B1848,A股数据库20240206!$B:$K,6,0)</f>
        <v>基建</v>
      </c>
      <c r="J1848" s="104" t="str">
        <f>VLOOKUP(B1848,A股数据库20240206!$B:$K,7,0)</f>
        <v>家居用品</v>
      </c>
      <c r="K1848" s="104">
        <f>VLOOKUP(B1848,A股数据库20240206!$B:$K,8,0)</f>
        <v>0</v>
      </c>
      <c r="L1848" s="124">
        <f>VLOOKUP(B1848,A股数据库20240206!$B:$K,9,0)</f>
        <v>0</v>
      </c>
      <c r="M1848" s="124">
        <f>VLOOKUP(B1848,A股数据库20240206!$B:$K,10,0)</f>
        <v>0</v>
      </c>
    </row>
    <row r="1849" spans="1:13" ht="18" customHeight="1" x14ac:dyDescent="0.15">
      <c r="A1849" s="120" t="s">
        <v>12174</v>
      </c>
      <c r="B1849" s="121" t="s">
        <v>7244</v>
      </c>
      <c r="C1849" s="122">
        <v>60.5</v>
      </c>
      <c r="D1849" s="123">
        <v>51.61</v>
      </c>
      <c r="E1849" s="104" t="str">
        <f>VLOOKUP(B1849,A股数据库20240206!$B:$K,2,0)</f>
        <v>大科技</v>
      </c>
      <c r="F1849" s="104">
        <f>VLOOKUP(B1849,A股数据库20240206!$B:$K,3,0)</f>
        <v>0</v>
      </c>
      <c r="G1849" s="124">
        <f>VLOOKUP(B1849,A股数据库20240206!$B:$K,4,0)</f>
        <v>0</v>
      </c>
      <c r="H1849" s="124">
        <f>VLOOKUP(B1849,A股数据库20240206!$B:$K,5,0)</f>
        <v>0</v>
      </c>
      <c r="I1849" s="104" t="str">
        <f>VLOOKUP(B1849,A股数据库20240206!$B:$K,6,0)</f>
        <v>传媒</v>
      </c>
      <c r="J1849" s="104">
        <f>VLOOKUP(B1849,A股数据库20240206!$B:$K,7,0)</f>
        <v>0</v>
      </c>
      <c r="K1849" s="104">
        <f>VLOOKUP(B1849,A股数据库20240206!$B:$K,8,0)</f>
        <v>0</v>
      </c>
      <c r="L1849" s="124">
        <f>VLOOKUP(B1849,A股数据库20240206!$B:$K,9,0)</f>
        <v>0</v>
      </c>
      <c r="M1849" s="124">
        <f>VLOOKUP(B1849,A股数据库20240206!$B:$K,10,0)</f>
        <v>0</v>
      </c>
    </row>
    <row r="1850" spans="1:13" ht="18" customHeight="1" x14ac:dyDescent="0.15">
      <c r="A1850" s="120" t="s">
        <v>12175</v>
      </c>
      <c r="B1850" s="121" t="s">
        <v>8956</v>
      </c>
      <c r="C1850" s="122">
        <v>60.46</v>
      </c>
      <c r="D1850" s="123">
        <v>54.65</v>
      </c>
      <c r="E1850" s="104" t="str">
        <f>VLOOKUP(B1850,A股数据库20240206!$B:$K,2,0)</f>
        <v>运输业</v>
      </c>
      <c r="F1850" s="104" t="str">
        <f>VLOOKUP(B1850,A股数据库20240206!$B:$K,3,0)</f>
        <v>汽车产业</v>
      </c>
      <c r="G1850" s="124">
        <f>VLOOKUP(B1850,A股数据库20240206!$B:$K,4,0)</f>
        <v>0</v>
      </c>
      <c r="H1850" s="124">
        <f>VLOOKUP(B1850,A股数据库20240206!$B:$K,5,0)</f>
        <v>0</v>
      </c>
      <c r="I1850" s="104" t="str">
        <f>VLOOKUP(B1850,A股数据库20240206!$B:$K,6,0)</f>
        <v>运输业</v>
      </c>
      <c r="J1850" s="104" t="str">
        <f>VLOOKUP(B1850,A股数据库20240206!$B:$K,7,0)</f>
        <v>汽车产业</v>
      </c>
      <c r="K1850" s="104">
        <f>VLOOKUP(B1850,A股数据库20240206!$B:$K,8,0)</f>
        <v>0</v>
      </c>
      <c r="L1850" s="124">
        <f>VLOOKUP(B1850,A股数据库20240206!$B:$K,9,0)</f>
        <v>0</v>
      </c>
      <c r="M1850" s="124">
        <f>VLOOKUP(B1850,A股数据库20240206!$B:$K,10,0)</f>
        <v>0</v>
      </c>
    </row>
    <row r="1851" spans="1:13" ht="18" customHeight="1" x14ac:dyDescent="0.15">
      <c r="A1851" s="120" t="s">
        <v>12176</v>
      </c>
      <c r="B1851" s="121" t="s">
        <v>3434</v>
      </c>
      <c r="C1851" s="122">
        <v>60.45</v>
      </c>
      <c r="D1851" s="123">
        <v>68.06</v>
      </c>
      <c r="E1851" s="104" t="str">
        <f>VLOOKUP(B1851,A股数据库20240206!$B:$K,2,0)</f>
        <v>周期</v>
      </c>
      <c r="F1851" s="104">
        <f>VLOOKUP(B1851,A股数据库20240206!$B:$K,3,0)</f>
        <v>0</v>
      </c>
      <c r="G1851" s="124">
        <f>VLOOKUP(B1851,A股数据库20240206!$B:$K,4,0)</f>
        <v>0</v>
      </c>
      <c r="H1851" s="124">
        <f>VLOOKUP(B1851,A股数据库20240206!$B:$K,5,0)</f>
        <v>0</v>
      </c>
      <c r="I1851" s="104" t="str">
        <f>VLOOKUP(B1851,A股数据库20240206!$B:$K,6,0)</f>
        <v>化工</v>
      </c>
      <c r="J1851" s="104">
        <f>VLOOKUP(B1851,A股数据库20240206!$B:$K,7,0)</f>
        <v>0</v>
      </c>
      <c r="K1851" s="104">
        <f>VLOOKUP(B1851,A股数据库20240206!$B:$K,8,0)</f>
        <v>0</v>
      </c>
      <c r="L1851" s="124">
        <f>VLOOKUP(B1851,A股数据库20240206!$B:$K,9,0)</f>
        <v>0</v>
      </c>
      <c r="M1851" s="124">
        <f>VLOOKUP(B1851,A股数据库20240206!$B:$K,10,0)</f>
        <v>0</v>
      </c>
    </row>
    <row r="1852" spans="1:13" ht="18" customHeight="1" x14ac:dyDescent="0.15">
      <c r="A1852" s="120" t="s">
        <v>12177</v>
      </c>
      <c r="B1852" s="121" t="s">
        <v>312</v>
      </c>
      <c r="C1852" s="122">
        <v>60.42</v>
      </c>
      <c r="D1852" s="123">
        <v>53.66</v>
      </c>
      <c r="E1852" s="104" t="str">
        <f>VLOOKUP(B1852,A股数据库20240206!$B:$K,2,0)</f>
        <v>军工</v>
      </c>
      <c r="F1852" s="104" t="str">
        <f>VLOOKUP(B1852,A股数据库20240206!$B:$K,3,0)</f>
        <v>大消费</v>
      </c>
      <c r="G1852" s="124">
        <f>VLOOKUP(B1852,A股数据库20240206!$B:$K,4,0)</f>
        <v>0</v>
      </c>
      <c r="H1852" s="124">
        <f>VLOOKUP(B1852,A股数据库20240206!$B:$K,5,0)</f>
        <v>0</v>
      </c>
      <c r="I1852" s="104" t="str">
        <f>VLOOKUP(B1852,A股数据库20240206!$B:$K,6,0)</f>
        <v>军工</v>
      </c>
      <c r="J1852" s="104" t="str">
        <f>VLOOKUP(B1852,A股数据库20240206!$B:$K,7,0)</f>
        <v>饰品</v>
      </c>
      <c r="K1852" s="104">
        <f>VLOOKUP(B1852,A股数据库20240206!$B:$K,8,0)</f>
        <v>0</v>
      </c>
      <c r="L1852" s="124">
        <f>VLOOKUP(B1852,A股数据库20240206!$B:$K,9,0)</f>
        <v>0</v>
      </c>
      <c r="M1852" s="124">
        <f>VLOOKUP(B1852,A股数据库20240206!$B:$K,10,0)</f>
        <v>0</v>
      </c>
    </row>
    <row r="1853" spans="1:13" ht="18" customHeight="1" x14ac:dyDescent="0.15">
      <c r="A1853" s="120" t="s">
        <v>12178</v>
      </c>
      <c r="B1853" s="121" t="s">
        <v>6080</v>
      </c>
      <c r="C1853" s="122">
        <v>60.39</v>
      </c>
      <c r="D1853" s="123">
        <v>53.34</v>
      </c>
      <c r="E1853" s="104" t="str">
        <f>VLOOKUP(B1853,A股数据库20240206!$B:$K,2,0)</f>
        <v>大消费</v>
      </c>
      <c r="F1853" s="104">
        <f>VLOOKUP(B1853,A股数据库20240206!$B:$K,3,0)</f>
        <v>0</v>
      </c>
      <c r="G1853" s="124">
        <f>VLOOKUP(B1853,A股数据库20240206!$B:$K,4,0)</f>
        <v>0</v>
      </c>
      <c r="H1853" s="124">
        <f>VLOOKUP(B1853,A股数据库20240206!$B:$K,5,0)</f>
        <v>0</v>
      </c>
      <c r="I1853" s="104" t="str">
        <f>VLOOKUP(B1853,A股数据库20240206!$B:$K,6,0)</f>
        <v>食品饮料</v>
      </c>
      <c r="J1853" s="104">
        <f>VLOOKUP(B1853,A股数据库20240206!$B:$K,7,0)</f>
        <v>0</v>
      </c>
      <c r="K1853" s="104">
        <f>VLOOKUP(B1853,A股数据库20240206!$B:$K,8,0)</f>
        <v>0</v>
      </c>
      <c r="L1853" s="124">
        <f>VLOOKUP(B1853,A股数据库20240206!$B:$K,9,0)</f>
        <v>0</v>
      </c>
      <c r="M1853" s="124">
        <f>VLOOKUP(B1853,A股数据库20240206!$B:$K,10,0)</f>
        <v>0</v>
      </c>
    </row>
    <row r="1854" spans="1:13" ht="18" customHeight="1" x14ac:dyDescent="0.15">
      <c r="A1854" s="120" t="s">
        <v>12179</v>
      </c>
      <c r="B1854" s="121" t="s">
        <v>2280</v>
      </c>
      <c r="C1854" s="122">
        <v>60.39</v>
      </c>
      <c r="D1854" s="123">
        <v>14.16</v>
      </c>
      <c r="E1854" s="104" t="str">
        <f>VLOOKUP(B1854,A股数据库20240206!$B:$K,2,0)</f>
        <v>地产基建</v>
      </c>
      <c r="F1854" s="104">
        <f>VLOOKUP(B1854,A股数据库20240206!$B:$K,3,0)</f>
        <v>0</v>
      </c>
      <c r="G1854" s="124">
        <f>VLOOKUP(B1854,A股数据库20240206!$B:$K,4,0)</f>
        <v>0</v>
      </c>
      <c r="H1854" s="124">
        <f>VLOOKUP(B1854,A股数据库20240206!$B:$K,5,0)</f>
        <v>0</v>
      </c>
      <c r="I1854" s="104" t="str">
        <f>VLOOKUP(B1854,A股数据库20240206!$B:$K,6,0)</f>
        <v>基建</v>
      </c>
      <c r="J1854" s="104">
        <f>VLOOKUP(B1854,A股数据库20240206!$B:$K,7,0)</f>
        <v>0</v>
      </c>
      <c r="K1854" s="104">
        <f>VLOOKUP(B1854,A股数据库20240206!$B:$K,8,0)</f>
        <v>0</v>
      </c>
      <c r="L1854" s="124">
        <f>VLOOKUP(B1854,A股数据库20240206!$B:$K,9,0)</f>
        <v>0</v>
      </c>
      <c r="M1854" s="124">
        <f>VLOOKUP(B1854,A股数据库20240206!$B:$K,10,0)</f>
        <v>0</v>
      </c>
    </row>
    <row r="1855" spans="1:13" ht="18" customHeight="1" x14ac:dyDescent="0.15">
      <c r="A1855" s="120" t="s">
        <v>12180</v>
      </c>
      <c r="B1855" s="121" t="s">
        <v>3342</v>
      </c>
      <c r="C1855" s="122">
        <v>60.35</v>
      </c>
      <c r="D1855" s="123">
        <v>64.099999999999994</v>
      </c>
      <c r="E1855" s="104" t="str">
        <f>VLOOKUP(B1855,A股数据库20240206!$B:$K,2,0)</f>
        <v>周期</v>
      </c>
      <c r="F1855" s="104">
        <f>VLOOKUP(B1855,A股数据库20240206!$B:$K,3,0)</f>
        <v>0</v>
      </c>
      <c r="G1855" s="124">
        <f>VLOOKUP(B1855,A股数据库20240206!$B:$K,4,0)</f>
        <v>0</v>
      </c>
      <c r="H1855" s="124">
        <f>VLOOKUP(B1855,A股数据库20240206!$B:$K,5,0)</f>
        <v>0</v>
      </c>
      <c r="I1855" s="104" t="str">
        <f>VLOOKUP(B1855,A股数据库20240206!$B:$K,6,0)</f>
        <v>稀土永磁</v>
      </c>
      <c r="J1855" s="104">
        <f>VLOOKUP(B1855,A股数据库20240206!$B:$K,7,0)</f>
        <v>0</v>
      </c>
      <c r="K1855" s="104">
        <f>VLOOKUP(B1855,A股数据库20240206!$B:$K,8,0)</f>
        <v>0</v>
      </c>
      <c r="L1855" s="124">
        <f>VLOOKUP(B1855,A股数据库20240206!$B:$K,9,0)</f>
        <v>0</v>
      </c>
      <c r="M1855" s="124">
        <f>VLOOKUP(B1855,A股数据库20240206!$B:$K,10,0)</f>
        <v>0</v>
      </c>
    </row>
    <row r="1856" spans="1:13" ht="18" customHeight="1" x14ac:dyDescent="0.15">
      <c r="A1856" s="120" t="s">
        <v>12181</v>
      </c>
      <c r="B1856" s="121" t="s">
        <v>3378</v>
      </c>
      <c r="C1856" s="122">
        <v>60.34</v>
      </c>
      <c r="D1856" s="123">
        <v>59.21</v>
      </c>
      <c r="E1856" s="104" t="str">
        <f>VLOOKUP(B1856,A股数据库20240206!$B:$K,2,0)</f>
        <v>公用事业</v>
      </c>
      <c r="F1856" s="104">
        <f>VLOOKUP(B1856,A股数据库20240206!$B:$K,3,0)</f>
        <v>0</v>
      </c>
      <c r="G1856" s="124">
        <f>VLOOKUP(B1856,A股数据库20240206!$B:$K,4,0)</f>
        <v>0</v>
      </c>
      <c r="H1856" s="124">
        <f>VLOOKUP(B1856,A股数据库20240206!$B:$K,5,0)</f>
        <v>0</v>
      </c>
      <c r="I1856" s="104" t="str">
        <f>VLOOKUP(B1856,A股数据库20240206!$B:$K,6,0)</f>
        <v>节能环保</v>
      </c>
      <c r="J1856" s="104">
        <f>VLOOKUP(B1856,A股数据库20240206!$B:$K,7,0)</f>
        <v>0</v>
      </c>
      <c r="K1856" s="104">
        <f>VLOOKUP(B1856,A股数据库20240206!$B:$K,8,0)</f>
        <v>0</v>
      </c>
      <c r="L1856" s="124">
        <f>VLOOKUP(B1856,A股数据库20240206!$B:$K,9,0)</f>
        <v>0</v>
      </c>
      <c r="M1856" s="124">
        <f>VLOOKUP(B1856,A股数据库20240206!$B:$K,10,0)</f>
        <v>0</v>
      </c>
    </row>
    <row r="1857" spans="1:13" ht="18" customHeight="1" x14ac:dyDescent="0.15">
      <c r="A1857" s="120" t="s">
        <v>12182</v>
      </c>
      <c r="B1857" s="121" t="s">
        <v>3730</v>
      </c>
      <c r="C1857" s="122">
        <v>60.33</v>
      </c>
      <c r="D1857" s="123">
        <v>62.8</v>
      </c>
      <c r="E1857" s="104" t="str">
        <f>VLOOKUP(B1857,A股数据库20240206!$B:$K,2,0)</f>
        <v>公用事业</v>
      </c>
      <c r="F1857" s="104">
        <f>VLOOKUP(B1857,A股数据库20240206!$B:$K,3,0)</f>
        <v>0</v>
      </c>
      <c r="G1857" s="124" t="str">
        <f>VLOOKUP(B1857,A股数据库20240206!$B:$K,4,0)</f>
        <v>周期</v>
      </c>
      <c r="H1857" s="124">
        <f>VLOOKUP(B1857,A股数据库20240206!$B:$K,5,0)</f>
        <v>0</v>
      </c>
      <c r="I1857" s="104" t="str">
        <f>VLOOKUP(B1857,A股数据库20240206!$B:$K,6,0)</f>
        <v>油气</v>
      </c>
      <c r="J1857" s="104">
        <f>VLOOKUP(B1857,A股数据库20240206!$B:$K,7,0)</f>
        <v>0</v>
      </c>
      <c r="K1857" s="104">
        <f>VLOOKUP(B1857,A股数据库20240206!$B:$K,8,0)</f>
        <v>0</v>
      </c>
      <c r="L1857" s="124">
        <f>VLOOKUP(B1857,A股数据库20240206!$B:$K,9,0)</f>
        <v>0</v>
      </c>
      <c r="M1857" s="124">
        <f>VLOOKUP(B1857,A股数据库20240206!$B:$K,10,0)</f>
        <v>0</v>
      </c>
    </row>
    <row r="1858" spans="1:13" ht="18" customHeight="1" x14ac:dyDescent="0.15">
      <c r="A1858" s="120" t="s">
        <v>12183</v>
      </c>
      <c r="B1858" s="121" t="s">
        <v>6996</v>
      </c>
      <c r="C1858" s="122">
        <v>60.32</v>
      </c>
      <c r="D1858" s="123">
        <v>62.83</v>
      </c>
      <c r="E1858" s="104" t="str">
        <f>VLOOKUP(B1858,A股数据库20240206!$B:$K,2,0)</f>
        <v>大科技</v>
      </c>
      <c r="F1858" s="104">
        <f>VLOOKUP(B1858,A股数据库20240206!$B:$K,3,0)</f>
        <v>0</v>
      </c>
      <c r="G1858" s="124">
        <f>VLOOKUP(B1858,A股数据库20240206!$B:$K,4,0)</f>
        <v>0</v>
      </c>
      <c r="H1858" s="124">
        <f>VLOOKUP(B1858,A股数据库20240206!$B:$K,5,0)</f>
        <v>0</v>
      </c>
      <c r="I1858" s="104" t="str">
        <f>VLOOKUP(B1858,A股数据库20240206!$B:$K,6,0)</f>
        <v>通信</v>
      </c>
      <c r="J1858" s="104">
        <f>VLOOKUP(B1858,A股数据库20240206!$B:$K,7,0)</f>
        <v>0</v>
      </c>
      <c r="K1858" s="104">
        <f>VLOOKUP(B1858,A股数据库20240206!$B:$K,8,0)</f>
        <v>0</v>
      </c>
      <c r="L1858" s="124">
        <f>VLOOKUP(B1858,A股数据库20240206!$B:$K,9,0)</f>
        <v>0</v>
      </c>
      <c r="M1858" s="124">
        <f>VLOOKUP(B1858,A股数据库20240206!$B:$K,10,0)</f>
        <v>0</v>
      </c>
    </row>
    <row r="1859" spans="1:13" ht="18" customHeight="1" x14ac:dyDescent="0.15">
      <c r="A1859" s="120" t="s">
        <v>12184</v>
      </c>
      <c r="B1859" s="121" t="s">
        <v>574</v>
      </c>
      <c r="C1859" s="122">
        <v>60.3</v>
      </c>
      <c r="D1859" s="123">
        <v>41.85</v>
      </c>
      <c r="E1859" s="104" t="str">
        <f>VLOOKUP(B1859,A股数据库20240206!$B:$K,2,0)</f>
        <v>大金融</v>
      </c>
      <c r="F1859" s="104">
        <f>VLOOKUP(B1859,A股数据库20240206!$B:$K,3,0)</f>
        <v>0</v>
      </c>
      <c r="G1859" s="124">
        <f>VLOOKUP(B1859,A股数据库20240206!$B:$K,4,0)</f>
        <v>0</v>
      </c>
      <c r="H1859" s="124">
        <f>VLOOKUP(B1859,A股数据库20240206!$B:$K,5,0)</f>
        <v>0</v>
      </c>
      <c r="I1859" s="104" t="str">
        <f>VLOOKUP(B1859,A股数据库20240206!$B:$K,6,0)</f>
        <v>大金融</v>
      </c>
      <c r="J1859" s="104">
        <f>VLOOKUP(B1859,A股数据库20240206!$B:$K,7,0)</f>
        <v>0</v>
      </c>
      <c r="K1859" s="104">
        <f>VLOOKUP(B1859,A股数据库20240206!$B:$K,8,0)</f>
        <v>0</v>
      </c>
      <c r="L1859" s="124">
        <f>VLOOKUP(B1859,A股数据库20240206!$B:$K,9,0)</f>
        <v>0</v>
      </c>
      <c r="M1859" s="124">
        <f>VLOOKUP(B1859,A股数据库20240206!$B:$K,10,0)</f>
        <v>0</v>
      </c>
    </row>
    <row r="1860" spans="1:13" ht="18" customHeight="1" x14ac:dyDescent="0.15">
      <c r="A1860" s="120" t="s">
        <v>12185</v>
      </c>
      <c r="B1860" s="121" t="s">
        <v>7062</v>
      </c>
      <c r="C1860" s="122">
        <v>60.29</v>
      </c>
      <c r="D1860" s="123">
        <v>5.49</v>
      </c>
      <c r="E1860" s="104" t="str">
        <f>VLOOKUP(B1860,A股数据库20240206!$B:$K,2,0)</f>
        <v>地产基建</v>
      </c>
      <c r="F1860" s="104">
        <f>VLOOKUP(B1860,A股数据库20240206!$B:$K,3,0)</f>
        <v>0</v>
      </c>
      <c r="G1860" s="124">
        <f>VLOOKUP(B1860,A股数据库20240206!$B:$K,4,0)</f>
        <v>0</v>
      </c>
      <c r="H1860" s="124">
        <f>VLOOKUP(B1860,A股数据库20240206!$B:$K,5,0)</f>
        <v>0</v>
      </c>
      <c r="I1860" s="104" t="str">
        <f>VLOOKUP(B1860,A股数据库20240206!$B:$K,6,0)</f>
        <v>基建</v>
      </c>
      <c r="J1860" s="104">
        <f>VLOOKUP(B1860,A股数据库20240206!$B:$K,7,0)</f>
        <v>0</v>
      </c>
      <c r="K1860" s="104">
        <f>VLOOKUP(B1860,A股数据库20240206!$B:$K,8,0)</f>
        <v>0</v>
      </c>
      <c r="L1860" s="124">
        <f>VLOOKUP(B1860,A股数据库20240206!$B:$K,9,0)</f>
        <v>0</v>
      </c>
      <c r="M1860" s="124">
        <f>VLOOKUP(B1860,A股数据库20240206!$B:$K,10,0)</f>
        <v>0</v>
      </c>
    </row>
    <row r="1861" spans="1:13" ht="18" customHeight="1" x14ac:dyDescent="0.15">
      <c r="A1861" s="120" t="s">
        <v>12186</v>
      </c>
      <c r="B1861" s="121" t="s">
        <v>7586</v>
      </c>
      <c r="C1861" s="122">
        <v>60.29</v>
      </c>
      <c r="D1861" s="123">
        <v>54.44</v>
      </c>
      <c r="E1861" s="104" t="str">
        <f>VLOOKUP(B1861,A股数据库20240206!$B:$K,2,0)</f>
        <v>周期</v>
      </c>
      <c r="F1861" s="104">
        <f>VLOOKUP(B1861,A股数据库20240206!$B:$K,3,0)</f>
        <v>0</v>
      </c>
      <c r="G1861" s="124">
        <f>VLOOKUP(B1861,A股数据库20240206!$B:$K,4,0)</f>
        <v>0</v>
      </c>
      <c r="H1861" s="124">
        <f>VLOOKUP(B1861,A股数据库20240206!$B:$K,5,0)</f>
        <v>0</v>
      </c>
      <c r="I1861" s="104" t="str">
        <f>VLOOKUP(B1861,A股数据库20240206!$B:$K,6,0)</f>
        <v>有色金属</v>
      </c>
      <c r="J1861" s="104" t="str">
        <f>VLOOKUP(B1861,A股数据库20240206!$B:$K,7,0)</f>
        <v>稀土永磁</v>
      </c>
      <c r="K1861" s="104">
        <f>VLOOKUP(B1861,A股数据库20240206!$B:$K,8,0)</f>
        <v>0</v>
      </c>
      <c r="L1861" s="124">
        <f>VLOOKUP(B1861,A股数据库20240206!$B:$K,9,0)</f>
        <v>0</v>
      </c>
      <c r="M1861" s="124">
        <f>VLOOKUP(B1861,A股数据库20240206!$B:$K,10,0)</f>
        <v>0</v>
      </c>
    </row>
    <row r="1862" spans="1:13" ht="18" customHeight="1" x14ac:dyDescent="0.15">
      <c r="A1862" s="120" t="s">
        <v>12187</v>
      </c>
      <c r="B1862" s="121" t="s">
        <v>3162</v>
      </c>
      <c r="C1862" s="122">
        <v>60.27</v>
      </c>
      <c r="D1862" s="123">
        <v>65</v>
      </c>
      <c r="E1862" s="104" t="str">
        <f>VLOOKUP(B1862,A股数据库20240206!$B:$K,2,0)</f>
        <v>大科技</v>
      </c>
      <c r="F1862" s="104">
        <f>VLOOKUP(B1862,A股数据库20240206!$B:$K,3,0)</f>
        <v>0</v>
      </c>
      <c r="G1862" s="124">
        <f>VLOOKUP(B1862,A股数据库20240206!$B:$K,4,0)</f>
        <v>0</v>
      </c>
      <c r="H1862" s="124">
        <f>VLOOKUP(B1862,A股数据库20240206!$B:$K,5,0)</f>
        <v>0</v>
      </c>
      <c r="I1862" s="104" t="str">
        <f>VLOOKUP(B1862,A股数据库20240206!$B:$K,6,0)</f>
        <v>传媒</v>
      </c>
      <c r="J1862" s="104">
        <f>VLOOKUP(B1862,A股数据库20240206!$B:$K,7,0)</f>
        <v>0</v>
      </c>
      <c r="K1862" s="104">
        <f>VLOOKUP(B1862,A股数据库20240206!$B:$K,8,0)</f>
        <v>0</v>
      </c>
      <c r="L1862" s="124">
        <f>VLOOKUP(B1862,A股数据库20240206!$B:$K,9,0)</f>
        <v>0</v>
      </c>
      <c r="M1862" s="124">
        <f>VLOOKUP(B1862,A股数据库20240206!$B:$K,10,0)</f>
        <v>0</v>
      </c>
    </row>
    <row r="1863" spans="1:13" ht="18" customHeight="1" x14ac:dyDescent="0.15">
      <c r="A1863" s="120" t="s">
        <v>12188</v>
      </c>
      <c r="B1863" s="121" t="s">
        <v>3772</v>
      </c>
      <c r="C1863" s="122">
        <v>60.26</v>
      </c>
      <c r="D1863" s="123">
        <v>92.8</v>
      </c>
      <c r="E1863" s="104" t="str">
        <f>VLOOKUP(B1863,A股数据库20240206!$B:$K,2,0)</f>
        <v>高端制造</v>
      </c>
      <c r="F1863" s="104" t="str">
        <f>VLOOKUP(B1863,A股数据库20240206!$B:$K,3,0)</f>
        <v>军工</v>
      </c>
      <c r="G1863" s="124">
        <f>VLOOKUP(B1863,A股数据库20240206!$B:$K,4,0)</f>
        <v>0</v>
      </c>
      <c r="H1863" s="124">
        <f>VLOOKUP(B1863,A股数据库20240206!$B:$K,5,0)</f>
        <v>0</v>
      </c>
      <c r="I1863" s="104" t="str">
        <f>VLOOKUP(B1863,A股数据库20240206!$B:$K,6,0)</f>
        <v>人形机器人</v>
      </c>
      <c r="J1863" s="104" t="str">
        <f>VLOOKUP(B1863,A股数据库20240206!$B:$K,7,0)</f>
        <v>军工</v>
      </c>
      <c r="K1863" s="104">
        <f>VLOOKUP(B1863,A股数据库20240206!$B:$K,8,0)</f>
        <v>0</v>
      </c>
      <c r="L1863" s="124">
        <f>VLOOKUP(B1863,A股数据库20240206!$B:$K,9,0)</f>
        <v>0</v>
      </c>
      <c r="M1863" s="124">
        <f>VLOOKUP(B1863,A股数据库20240206!$B:$K,10,0)</f>
        <v>0</v>
      </c>
    </row>
    <row r="1864" spans="1:13" ht="18" customHeight="1" x14ac:dyDescent="0.15">
      <c r="A1864" s="120" t="s">
        <v>12189</v>
      </c>
      <c r="B1864" s="121" t="s">
        <v>8000</v>
      </c>
      <c r="C1864" s="122">
        <v>60.23</v>
      </c>
      <c r="D1864" s="123">
        <v>61.7</v>
      </c>
      <c r="E1864" s="104" t="str">
        <f>VLOOKUP(B1864,A股数据库20240206!$B:$K,2,0)</f>
        <v>周期</v>
      </c>
      <c r="F1864" s="104">
        <f>VLOOKUP(B1864,A股数据库20240206!$B:$K,3,0)</f>
        <v>0</v>
      </c>
      <c r="G1864" s="124">
        <f>VLOOKUP(B1864,A股数据库20240206!$B:$K,4,0)</f>
        <v>0</v>
      </c>
      <c r="H1864" s="124">
        <f>VLOOKUP(B1864,A股数据库20240206!$B:$K,5,0)</f>
        <v>0</v>
      </c>
      <c r="I1864" s="104" t="str">
        <f>VLOOKUP(B1864,A股数据库20240206!$B:$K,6,0)</f>
        <v>有色金属</v>
      </c>
      <c r="J1864" s="104">
        <f>VLOOKUP(B1864,A股数据库20240206!$B:$K,7,0)</f>
        <v>0</v>
      </c>
      <c r="K1864" s="104">
        <f>VLOOKUP(B1864,A股数据库20240206!$B:$K,8,0)</f>
        <v>0</v>
      </c>
      <c r="L1864" s="124">
        <f>VLOOKUP(B1864,A股数据库20240206!$B:$K,9,0)</f>
        <v>0</v>
      </c>
      <c r="M1864" s="124">
        <f>VLOOKUP(B1864,A股数据库20240206!$B:$K,10,0)</f>
        <v>0</v>
      </c>
    </row>
    <row r="1865" spans="1:13" ht="18" customHeight="1" x14ac:dyDescent="0.15">
      <c r="A1865" s="120" t="s">
        <v>12190</v>
      </c>
      <c r="B1865" s="121" t="s">
        <v>8130</v>
      </c>
      <c r="C1865" s="122">
        <v>60.19</v>
      </c>
      <c r="D1865" s="123">
        <v>72.260000000000005</v>
      </c>
      <c r="E1865" s="104" t="str">
        <f>VLOOKUP(B1865,A股数据库20240206!$B:$K,2,0)</f>
        <v>地产基建</v>
      </c>
      <c r="F1865" s="104" t="str">
        <f>VLOOKUP(B1865,A股数据库20240206!$B:$K,3,0)</f>
        <v>大消费</v>
      </c>
      <c r="G1865" s="124">
        <f>VLOOKUP(B1865,A股数据库20240206!$B:$K,4,0)</f>
        <v>0</v>
      </c>
      <c r="H1865" s="124">
        <f>VLOOKUP(B1865,A股数据库20240206!$B:$K,5,0)</f>
        <v>0</v>
      </c>
      <c r="I1865" s="104" t="str">
        <f>VLOOKUP(B1865,A股数据库20240206!$B:$K,6,0)</f>
        <v>基建</v>
      </c>
      <c r="J1865" s="104" t="str">
        <f>VLOOKUP(B1865,A股数据库20240206!$B:$K,7,0)</f>
        <v>家居用品</v>
      </c>
      <c r="K1865" s="104">
        <f>VLOOKUP(B1865,A股数据库20240206!$B:$K,8,0)</f>
        <v>0</v>
      </c>
      <c r="L1865" s="124">
        <f>VLOOKUP(B1865,A股数据库20240206!$B:$K,9,0)</f>
        <v>0</v>
      </c>
      <c r="M1865" s="124">
        <f>VLOOKUP(B1865,A股数据库20240206!$B:$K,10,0)</f>
        <v>0</v>
      </c>
    </row>
    <row r="1866" spans="1:13" ht="18" customHeight="1" x14ac:dyDescent="0.15">
      <c r="A1866" s="120" t="s">
        <v>12191</v>
      </c>
      <c r="B1866" s="121" t="s">
        <v>2452</v>
      </c>
      <c r="C1866" s="122">
        <v>60.17</v>
      </c>
      <c r="D1866" s="123">
        <v>51.93</v>
      </c>
      <c r="E1866" s="104" t="str">
        <f>VLOOKUP(B1866,A股数据库20240206!$B:$K,2,0)</f>
        <v>大消费</v>
      </c>
      <c r="F1866" s="104">
        <f>VLOOKUP(B1866,A股数据库20240206!$B:$K,3,0)</f>
        <v>0</v>
      </c>
      <c r="G1866" s="124">
        <f>VLOOKUP(B1866,A股数据库20240206!$B:$K,4,0)</f>
        <v>0</v>
      </c>
      <c r="H1866" s="124">
        <f>VLOOKUP(B1866,A股数据库20240206!$B:$K,5,0)</f>
        <v>0</v>
      </c>
      <c r="I1866" s="104" t="str">
        <f>VLOOKUP(B1866,A股数据库20240206!$B:$K,6,0)</f>
        <v>纺织服饰</v>
      </c>
      <c r="J1866" s="104">
        <f>VLOOKUP(B1866,A股数据库20240206!$B:$K,7,0)</f>
        <v>0</v>
      </c>
      <c r="K1866" s="104">
        <f>VLOOKUP(B1866,A股数据库20240206!$B:$K,8,0)</f>
        <v>0</v>
      </c>
      <c r="L1866" s="124">
        <f>VLOOKUP(B1866,A股数据库20240206!$B:$K,9,0)</f>
        <v>0</v>
      </c>
      <c r="M1866" s="124">
        <f>VLOOKUP(B1866,A股数据库20240206!$B:$K,10,0)</f>
        <v>0</v>
      </c>
    </row>
    <row r="1867" spans="1:13" ht="18" customHeight="1" x14ac:dyDescent="0.15">
      <c r="A1867" s="120" t="s">
        <v>12192</v>
      </c>
      <c r="B1867" s="121" t="s">
        <v>380</v>
      </c>
      <c r="C1867" s="122">
        <v>60.17</v>
      </c>
      <c r="D1867" s="123">
        <v>35.26</v>
      </c>
      <c r="E1867" s="104" t="str">
        <f>VLOOKUP(B1867,A股数据库20240206!$B:$K,2,0)</f>
        <v>地产基建</v>
      </c>
      <c r="F1867" s="104">
        <f>VLOOKUP(B1867,A股数据库20240206!$B:$K,3,0)</f>
        <v>0</v>
      </c>
      <c r="G1867" s="124">
        <f>VLOOKUP(B1867,A股数据库20240206!$B:$K,4,0)</f>
        <v>0</v>
      </c>
      <c r="H1867" s="124">
        <f>VLOOKUP(B1867,A股数据库20240206!$B:$K,5,0)</f>
        <v>0</v>
      </c>
      <c r="I1867" s="104" t="str">
        <f>VLOOKUP(B1867,A股数据库20240206!$B:$K,6,0)</f>
        <v>房地产</v>
      </c>
      <c r="J1867" s="104">
        <f>VLOOKUP(B1867,A股数据库20240206!$B:$K,7,0)</f>
        <v>0</v>
      </c>
      <c r="K1867" s="104">
        <f>VLOOKUP(B1867,A股数据库20240206!$B:$K,8,0)</f>
        <v>0</v>
      </c>
      <c r="L1867" s="124">
        <f>VLOOKUP(B1867,A股数据库20240206!$B:$K,9,0)</f>
        <v>0</v>
      </c>
      <c r="M1867" s="124">
        <f>VLOOKUP(B1867,A股数据库20240206!$B:$K,10,0)</f>
        <v>0</v>
      </c>
    </row>
    <row r="1868" spans="1:13" ht="18" customHeight="1" x14ac:dyDescent="0.15">
      <c r="A1868" s="120" t="s">
        <v>12193</v>
      </c>
      <c r="B1868" s="121" t="s">
        <v>442</v>
      </c>
      <c r="C1868" s="122">
        <v>60.14</v>
      </c>
      <c r="D1868" s="123">
        <v>42.61</v>
      </c>
      <c r="E1868" s="104" t="str">
        <f>VLOOKUP(B1868,A股数据库20240206!$B:$K,2,0)</f>
        <v>大科技</v>
      </c>
      <c r="F1868" s="104" t="str">
        <f>VLOOKUP(B1868,A股数据库20240206!$B:$K,3,0)</f>
        <v>社会服务</v>
      </c>
      <c r="G1868" s="124">
        <f>VLOOKUP(B1868,A股数据库20240206!$B:$K,4,0)</f>
        <v>0</v>
      </c>
      <c r="H1868" s="124">
        <f>VLOOKUP(B1868,A股数据库20240206!$B:$K,5,0)</f>
        <v>0</v>
      </c>
      <c r="I1868" s="104" t="str">
        <f>VLOOKUP(B1868,A股数据库20240206!$B:$K,6,0)</f>
        <v>传媒</v>
      </c>
      <c r="J1868" s="104" t="str">
        <f>VLOOKUP(B1868,A股数据库20240206!$B:$K,7,0)</f>
        <v>教育</v>
      </c>
      <c r="K1868" s="104">
        <f>VLOOKUP(B1868,A股数据库20240206!$B:$K,8,0)</f>
        <v>0</v>
      </c>
      <c r="L1868" s="124">
        <f>VLOOKUP(B1868,A股数据库20240206!$B:$K,9,0)</f>
        <v>0</v>
      </c>
      <c r="M1868" s="124">
        <f>VLOOKUP(B1868,A股数据库20240206!$B:$K,10,0)</f>
        <v>0</v>
      </c>
    </row>
    <row r="1869" spans="1:13" ht="18" customHeight="1" x14ac:dyDescent="0.15">
      <c r="A1869" s="120" t="s">
        <v>12194</v>
      </c>
      <c r="B1869" s="121" t="s">
        <v>9587</v>
      </c>
      <c r="C1869" s="122">
        <v>60.13</v>
      </c>
      <c r="D1869" s="123">
        <v>34.01</v>
      </c>
      <c r="E1869" s="104" t="str">
        <f>VLOOKUP(B1869,A股数据库20240206!$B:$K,2,0)</f>
        <v>新能源</v>
      </c>
      <c r="F1869" s="104">
        <f>VLOOKUP(B1869,A股数据库20240206!$B:$K,3,0)</f>
        <v>0</v>
      </c>
      <c r="G1869" s="124">
        <f>VLOOKUP(B1869,A股数据库20240206!$B:$K,4,0)</f>
        <v>0</v>
      </c>
      <c r="H1869" s="124">
        <f>VLOOKUP(B1869,A股数据库20240206!$B:$K,5,0)</f>
        <v>0</v>
      </c>
      <c r="I1869" s="104" t="str">
        <f>VLOOKUP(B1869,A股数据库20240206!$B:$K,6,0)</f>
        <v>电网</v>
      </c>
      <c r="J1869" s="104" t="str">
        <f>VLOOKUP(B1869,A股数据库20240206!$B:$K,7,0)</f>
        <v>储能</v>
      </c>
      <c r="K1869" s="104">
        <f>VLOOKUP(B1869,A股数据库20240206!$B:$K,8,0)</f>
        <v>0</v>
      </c>
      <c r="L1869" s="124">
        <f>VLOOKUP(B1869,A股数据库20240206!$B:$K,9,0)</f>
        <v>0</v>
      </c>
      <c r="M1869" s="124">
        <f>VLOOKUP(B1869,A股数据库20240206!$B:$K,10,0)</f>
        <v>0</v>
      </c>
    </row>
    <row r="1870" spans="1:13" ht="18" customHeight="1" x14ac:dyDescent="0.15">
      <c r="A1870" s="120" t="s">
        <v>12195</v>
      </c>
      <c r="B1870" s="121" t="s">
        <v>10077</v>
      </c>
      <c r="C1870" s="122">
        <v>60.12</v>
      </c>
      <c r="D1870" s="123">
        <v>43.33</v>
      </c>
      <c r="E1870" s="104" t="str">
        <f>VLOOKUP(B1870,A股数据库20240206!$B:$K,2,0)</f>
        <v>大科技</v>
      </c>
      <c r="F1870" s="104">
        <f>VLOOKUP(B1870,A股数据库20240206!$B:$K,3,0)</f>
        <v>0</v>
      </c>
      <c r="G1870" s="124">
        <f>VLOOKUP(B1870,A股数据库20240206!$B:$K,4,0)</f>
        <v>0</v>
      </c>
      <c r="H1870" s="124">
        <f>VLOOKUP(B1870,A股数据库20240206!$B:$K,5,0)</f>
        <v>0</v>
      </c>
      <c r="I1870" s="104" t="str">
        <f>VLOOKUP(B1870,A股数据库20240206!$B:$K,6,0)</f>
        <v>电子</v>
      </c>
      <c r="J1870" s="104">
        <f>VLOOKUP(B1870,A股数据库20240206!$B:$K,7,0)</f>
        <v>0</v>
      </c>
      <c r="K1870" s="104">
        <f>VLOOKUP(B1870,A股数据库20240206!$B:$K,8,0)</f>
        <v>0</v>
      </c>
      <c r="L1870" s="124">
        <f>VLOOKUP(B1870,A股数据库20240206!$B:$K,9,0)</f>
        <v>0</v>
      </c>
      <c r="M1870" s="124">
        <f>VLOOKUP(B1870,A股数据库20240206!$B:$K,10,0)</f>
        <v>0</v>
      </c>
    </row>
    <row r="1871" spans="1:13" ht="18" customHeight="1" x14ac:dyDescent="0.15">
      <c r="A1871" s="120" t="s">
        <v>12196</v>
      </c>
      <c r="B1871" s="121" t="s">
        <v>6510</v>
      </c>
      <c r="C1871" s="122">
        <v>60.07</v>
      </c>
      <c r="D1871" s="123">
        <v>57.4</v>
      </c>
      <c r="E1871" s="104" t="str">
        <f>VLOOKUP(B1871,A股数据库20240206!$B:$K,2,0)</f>
        <v>周期</v>
      </c>
      <c r="F1871" s="104">
        <f>VLOOKUP(B1871,A股数据库20240206!$B:$K,3,0)</f>
        <v>0</v>
      </c>
      <c r="G1871" s="124">
        <f>VLOOKUP(B1871,A股数据库20240206!$B:$K,4,0)</f>
        <v>0</v>
      </c>
      <c r="H1871" s="124">
        <f>VLOOKUP(B1871,A股数据库20240206!$B:$K,5,0)</f>
        <v>0</v>
      </c>
      <c r="I1871" s="104" t="str">
        <f>VLOOKUP(B1871,A股数据库20240206!$B:$K,6,0)</f>
        <v>有色金属</v>
      </c>
      <c r="J1871" s="104">
        <f>VLOOKUP(B1871,A股数据库20240206!$B:$K,7,0)</f>
        <v>0</v>
      </c>
      <c r="K1871" s="104">
        <f>VLOOKUP(B1871,A股数据库20240206!$B:$K,8,0)</f>
        <v>0</v>
      </c>
      <c r="L1871" s="124">
        <f>VLOOKUP(B1871,A股数据库20240206!$B:$K,9,0)</f>
        <v>0</v>
      </c>
      <c r="M1871" s="124">
        <f>VLOOKUP(B1871,A股数据库20240206!$B:$K,10,0)</f>
        <v>0</v>
      </c>
    </row>
    <row r="1872" spans="1:13" ht="18" customHeight="1" x14ac:dyDescent="0.15">
      <c r="A1872" s="120" t="s">
        <v>12197</v>
      </c>
      <c r="B1872" s="121" t="s">
        <v>7414</v>
      </c>
      <c r="C1872" s="122">
        <v>60.05</v>
      </c>
      <c r="D1872" s="123">
        <v>46.39</v>
      </c>
      <c r="E1872" s="104" t="str">
        <f>VLOOKUP(B1872,A股数据库20240206!$B:$K,2,0)</f>
        <v>大消费</v>
      </c>
      <c r="F1872" s="104">
        <f>VLOOKUP(B1872,A股数据库20240206!$B:$K,3,0)</f>
        <v>0</v>
      </c>
      <c r="G1872" s="124">
        <f>VLOOKUP(B1872,A股数据库20240206!$B:$K,4,0)</f>
        <v>0</v>
      </c>
      <c r="H1872" s="124">
        <f>VLOOKUP(B1872,A股数据库20240206!$B:$K,5,0)</f>
        <v>0</v>
      </c>
      <c r="I1872" s="104" t="str">
        <f>VLOOKUP(B1872,A股数据库20240206!$B:$K,6,0)</f>
        <v>商贸零售</v>
      </c>
      <c r="J1872" s="104">
        <f>VLOOKUP(B1872,A股数据库20240206!$B:$K,7,0)</f>
        <v>0</v>
      </c>
      <c r="K1872" s="104">
        <f>VLOOKUP(B1872,A股数据库20240206!$B:$K,8,0)</f>
        <v>0</v>
      </c>
      <c r="L1872" s="124">
        <f>VLOOKUP(B1872,A股数据库20240206!$B:$K,9,0)</f>
        <v>0</v>
      </c>
      <c r="M1872" s="124">
        <f>VLOOKUP(B1872,A股数据库20240206!$B:$K,10,0)</f>
        <v>0</v>
      </c>
    </row>
    <row r="1873" spans="1:13" ht="18" customHeight="1" x14ac:dyDescent="0.15">
      <c r="A1873" s="120" t="s">
        <v>12198</v>
      </c>
      <c r="B1873" s="121" t="s">
        <v>540</v>
      </c>
      <c r="C1873" s="122">
        <v>60.03</v>
      </c>
      <c r="D1873" s="123">
        <v>52.04</v>
      </c>
      <c r="E1873" s="104" t="str">
        <f>VLOOKUP(B1873,A股数据库20240206!$B:$K,2,0)</f>
        <v>周期</v>
      </c>
      <c r="F1873" s="104">
        <f>VLOOKUP(B1873,A股数据库20240206!$B:$K,3,0)</f>
        <v>0</v>
      </c>
      <c r="G1873" s="124">
        <f>VLOOKUP(B1873,A股数据库20240206!$B:$K,4,0)</f>
        <v>0</v>
      </c>
      <c r="H1873" s="124">
        <f>VLOOKUP(B1873,A股数据库20240206!$B:$K,5,0)</f>
        <v>0</v>
      </c>
      <c r="I1873" s="104" t="str">
        <f>VLOOKUP(B1873,A股数据库20240206!$B:$K,6,0)</f>
        <v>有色金属</v>
      </c>
      <c r="J1873" s="104">
        <f>VLOOKUP(B1873,A股数据库20240206!$B:$K,7,0)</f>
        <v>0</v>
      </c>
      <c r="K1873" s="104">
        <f>VLOOKUP(B1873,A股数据库20240206!$B:$K,8,0)</f>
        <v>0</v>
      </c>
      <c r="L1873" s="124">
        <f>VLOOKUP(B1873,A股数据库20240206!$B:$K,9,0)</f>
        <v>0</v>
      </c>
      <c r="M1873" s="124">
        <f>VLOOKUP(B1873,A股数据库20240206!$B:$K,10,0)</f>
        <v>0</v>
      </c>
    </row>
    <row r="1874" spans="1:13" ht="18" customHeight="1" x14ac:dyDescent="0.15">
      <c r="A1874" s="120" t="s">
        <v>12199</v>
      </c>
      <c r="B1874" s="121" t="s">
        <v>6390</v>
      </c>
      <c r="C1874" s="122">
        <v>60</v>
      </c>
      <c r="D1874" s="123">
        <v>55.53</v>
      </c>
      <c r="E1874" s="104" t="str">
        <f>VLOOKUP(B1874,A股数据库20240206!$B:$K,2,0)</f>
        <v>周期</v>
      </c>
      <c r="F1874" s="104">
        <f>VLOOKUP(B1874,A股数据库20240206!$B:$K,3,0)</f>
        <v>0</v>
      </c>
      <c r="G1874" s="124">
        <f>VLOOKUP(B1874,A股数据库20240206!$B:$K,4,0)</f>
        <v>0</v>
      </c>
      <c r="H1874" s="124">
        <f>VLOOKUP(B1874,A股数据库20240206!$B:$K,5,0)</f>
        <v>0</v>
      </c>
      <c r="I1874" s="104" t="str">
        <f>VLOOKUP(B1874,A股数据库20240206!$B:$K,6,0)</f>
        <v>稀土永磁</v>
      </c>
      <c r="J1874" s="104">
        <f>VLOOKUP(B1874,A股数据库20240206!$B:$K,7,0)</f>
        <v>0</v>
      </c>
      <c r="K1874" s="104">
        <f>VLOOKUP(B1874,A股数据库20240206!$B:$K,8,0)</f>
        <v>0</v>
      </c>
      <c r="L1874" s="124">
        <f>VLOOKUP(B1874,A股数据库20240206!$B:$K,9,0)</f>
        <v>0</v>
      </c>
      <c r="M1874" s="124">
        <f>VLOOKUP(B1874,A股数据库20240206!$B:$K,10,0)</f>
        <v>0</v>
      </c>
    </row>
    <row r="1875" spans="1:13" ht="18" customHeight="1" x14ac:dyDescent="0.15">
      <c r="A1875" s="120" t="s">
        <v>12200</v>
      </c>
      <c r="B1875" s="121" t="s">
        <v>8664</v>
      </c>
      <c r="C1875" s="122">
        <v>59.99</v>
      </c>
      <c r="D1875" s="123">
        <v>48.99</v>
      </c>
      <c r="E1875" s="104" t="str">
        <f>VLOOKUP(B1875,A股数据库20240206!$B:$K,2,0)</f>
        <v>公用事业</v>
      </c>
      <c r="F1875" s="104">
        <f>VLOOKUP(B1875,A股数据库20240206!$B:$K,3,0)</f>
        <v>0</v>
      </c>
      <c r="G1875" s="124">
        <f>VLOOKUP(B1875,A股数据库20240206!$B:$K,4,0)</f>
        <v>0</v>
      </c>
      <c r="H1875" s="124">
        <f>VLOOKUP(B1875,A股数据库20240206!$B:$K,5,0)</f>
        <v>0</v>
      </c>
      <c r="I1875" s="104" t="str">
        <f>VLOOKUP(B1875,A股数据库20240206!$B:$K,6,0)</f>
        <v>节能环保</v>
      </c>
      <c r="J1875" s="104">
        <f>VLOOKUP(B1875,A股数据库20240206!$B:$K,7,0)</f>
        <v>0</v>
      </c>
      <c r="K1875" s="104">
        <f>VLOOKUP(B1875,A股数据库20240206!$B:$K,8,0)</f>
        <v>0</v>
      </c>
      <c r="L1875" s="124">
        <f>VLOOKUP(B1875,A股数据库20240206!$B:$K,9,0)</f>
        <v>0</v>
      </c>
      <c r="M1875" s="124">
        <f>VLOOKUP(B1875,A股数据库20240206!$B:$K,10,0)</f>
        <v>0</v>
      </c>
    </row>
    <row r="1876" spans="1:13" ht="18" customHeight="1" x14ac:dyDescent="0.15">
      <c r="A1876" s="120" t="s">
        <v>12201</v>
      </c>
      <c r="B1876" s="121" t="s">
        <v>8106</v>
      </c>
      <c r="C1876" s="122">
        <v>59.99</v>
      </c>
      <c r="D1876" s="123">
        <v>47.97</v>
      </c>
      <c r="E1876" s="104" t="str">
        <f>VLOOKUP(B1876,A股数据库20240206!$B:$K,2,0)</f>
        <v>大消费</v>
      </c>
      <c r="F1876" s="104" t="str">
        <f>VLOOKUP(B1876,A股数据库20240206!$B:$K,3,0)</f>
        <v>地产基建</v>
      </c>
      <c r="G1876" s="124">
        <f>VLOOKUP(B1876,A股数据库20240206!$B:$K,4,0)</f>
        <v>0</v>
      </c>
      <c r="H1876" s="124">
        <f>VLOOKUP(B1876,A股数据库20240206!$B:$K,5,0)</f>
        <v>0</v>
      </c>
      <c r="I1876" s="104" t="str">
        <f>VLOOKUP(B1876,A股数据库20240206!$B:$K,6,0)</f>
        <v>基建</v>
      </c>
      <c r="J1876" s="104" t="str">
        <f>VLOOKUP(B1876,A股数据库20240206!$B:$K,7,0)</f>
        <v>家居用品</v>
      </c>
      <c r="K1876" s="104">
        <f>VLOOKUP(B1876,A股数据库20240206!$B:$K,8,0)</f>
        <v>0</v>
      </c>
      <c r="L1876" s="124">
        <f>VLOOKUP(B1876,A股数据库20240206!$B:$K,9,0)</f>
        <v>0</v>
      </c>
      <c r="M1876" s="124">
        <f>VLOOKUP(B1876,A股数据库20240206!$B:$K,10,0)</f>
        <v>0</v>
      </c>
    </row>
    <row r="1877" spans="1:13" ht="18" customHeight="1" x14ac:dyDescent="0.15">
      <c r="A1877" s="120" t="s">
        <v>12202</v>
      </c>
      <c r="B1877" s="121" t="s">
        <v>7128</v>
      </c>
      <c r="C1877" s="122">
        <v>59.98</v>
      </c>
      <c r="D1877" s="123">
        <v>48.14</v>
      </c>
      <c r="E1877" s="104" t="str">
        <f>VLOOKUP(B1877,A股数据库20240206!$B:$K,2,0)</f>
        <v>地产基建</v>
      </c>
      <c r="F1877" s="104">
        <f>VLOOKUP(B1877,A股数据库20240206!$B:$K,3,0)</f>
        <v>0</v>
      </c>
      <c r="G1877" s="124">
        <f>VLOOKUP(B1877,A股数据库20240206!$B:$K,4,0)</f>
        <v>0</v>
      </c>
      <c r="H1877" s="124">
        <f>VLOOKUP(B1877,A股数据库20240206!$B:$K,5,0)</f>
        <v>0</v>
      </c>
      <c r="I1877" s="104" t="str">
        <f>VLOOKUP(B1877,A股数据库20240206!$B:$K,6,0)</f>
        <v>基建</v>
      </c>
      <c r="J1877" s="104">
        <f>VLOOKUP(B1877,A股数据库20240206!$B:$K,7,0)</f>
        <v>0</v>
      </c>
      <c r="K1877" s="104">
        <f>VLOOKUP(B1877,A股数据库20240206!$B:$K,8,0)</f>
        <v>0</v>
      </c>
      <c r="L1877" s="124">
        <f>VLOOKUP(B1877,A股数据库20240206!$B:$K,9,0)</f>
        <v>0</v>
      </c>
      <c r="M1877" s="124">
        <f>VLOOKUP(B1877,A股数据库20240206!$B:$K,10,0)</f>
        <v>0</v>
      </c>
    </row>
    <row r="1878" spans="1:13" ht="18" customHeight="1" x14ac:dyDescent="0.15">
      <c r="A1878" s="120" t="s">
        <v>12203</v>
      </c>
      <c r="B1878" s="121" t="s">
        <v>6930</v>
      </c>
      <c r="C1878" s="122">
        <v>59.98</v>
      </c>
      <c r="D1878" s="123">
        <v>56.54</v>
      </c>
      <c r="E1878" s="104" t="str">
        <f>VLOOKUP(B1878,A股数据库20240206!$B:$K,2,0)</f>
        <v>大消费</v>
      </c>
      <c r="F1878" s="104">
        <f>VLOOKUP(B1878,A股数据库20240206!$B:$K,3,0)</f>
        <v>0</v>
      </c>
      <c r="G1878" s="124">
        <f>VLOOKUP(B1878,A股数据库20240206!$B:$K,4,0)</f>
        <v>0</v>
      </c>
      <c r="H1878" s="124">
        <f>VLOOKUP(B1878,A股数据库20240206!$B:$K,5,0)</f>
        <v>0</v>
      </c>
      <c r="I1878" s="104" t="str">
        <f>VLOOKUP(B1878,A股数据库20240206!$B:$K,6,0)</f>
        <v>商贸零售</v>
      </c>
      <c r="J1878" s="104">
        <f>VLOOKUP(B1878,A股数据库20240206!$B:$K,7,0)</f>
        <v>0</v>
      </c>
      <c r="K1878" s="104">
        <f>VLOOKUP(B1878,A股数据库20240206!$B:$K,8,0)</f>
        <v>0</v>
      </c>
      <c r="L1878" s="124">
        <f>VLOOKUP(B1878,A股数据库20240206!$B:$K,9,0)</f>
        <v>0</v>
      </c>
      <c r="M1878" s="124">
        <f>VLOOKUP(B1878,A股数据库20240206!$B:$K,10,0)</f>
        <v>0</v>
      </c>
    </row>
    <row r="1879" spans="1:13" ht="18" customHeight="1" x14ac:dyDescent="0.15">
      <c r="A1879" s="120" t="s">
        <v>12204</v>
      </c>
      <c r="B1879" s="121" t="s">
        <v>8624</v>
      </c>
      <c r="C1879" s="122">
        <v>59.97</v>
      </c>
      <c r="D1879" s="123">
        <v>61.78</v>
      </c>
      <c r="E1879" s="104" t="str">
        <f>VLOOKUP(B1879,A股数据库20240206!$B:$K,2,0)</f>
        <v>运输业</v>
      </c>
      <c r="F1879" s="104">
        <f>VLOOKUP(B1879,A股数据库20240206!$B:$K,3,0)</f>
        <v>0</v>
      </c>
      <c r="G1879" s="124">
        <f>VLOOKUP(B1879,A股数据库20240206!$B:$K,4,0)</f>
        <v>0</v>
      </c>
      <c r="H1879" s="124">
        <f>VLOOKUP(B1879,A股数据库20240206!$B:$K,5,0)</f>
        <v>0</v>
      </c>
      <c r="I1879" s="104" t="str">
        <f>VLOOKUP(B1879,A股数据库20240206!$B:$K,6,0)</f>
        <v>运输业</v>
      </c>
      <c r="J1879" s="104">
        <f>VLOOKUP(B1879,A股数据库20240206!$B:$K,7,0)</f>
        <v>0</v>
      </c>
      <c r="K1879" s="104">
        <f>VLOOKUP(B1879,A股数据库20240206!$B:$K,8,0)</f>
        <v>0</v>
      </c>
      <c r="L1879" s="124">
        <f>VLOOKUP(B1879,A股数据库20240206!$B:$K,9,0)</f>
        <v>0</v>
      </c>
      <c r="M1879" s="124">
        <f>VLOOKUP(B1879,A股数据库20240206!$B:$K,10,0)</f>
        <v>0</v>
      </c>
    </row>
    <row r="1880" spans="1:13" ht="18" customHeight="1" x14ac:dyDescent="0.15">
      <c r="A1880" s="120" t="s">
        <v>12205</v>
      </c>
      <c r="B1880" s="121" t="s">
        <v>564</v>
      </c>
      <c r="C1880" s="122">
        <v>59.96</v>
      </c>
      <c r="D1880" s="123">
        <v>54.81</v>
      </c>
      <c r="E1880" s="104" t="str">
        <f>VLOOKUP(B1880,A股数据库20240206!$B:$K,2,0)</f>
        <v>周期</v>
      </c>
      <c r="F1880" s="104">
        <f>VLOOKUP(B1880,A股数据库20240206!$B:$K,3,0)</f>
        <v>0</v>
      </c>
      <c r="G1880" s="124">
        <f>VLOOKUP(B1880,A股数据库20240206!$B:$K,4,0)</f>
        <v>0</v>
      </c>
      <c r="H1880" s="124">
        <f>VLOOKUP(B1880,A股数据库20240206!$B:$K,5,0)</f>
        <v>0</v>
      </c>
      <c r="I1880" s="104" t="str">
        <f>VLOOKUP(B1880,A股数据库20240206!$B:$K,6,0)</f>
        <v>化工</v>
      </c>
      <c r="J1880" s="104">
        <f>VLOOKUP(B1880,A股数据库20240206!$B:$K,7,0)</f>
        <v>0</v>
      </c>
      <c r="K1880" s="104">
        <f>VLOOKUP(B1880,A股数据库20240206!$B:$K,8,0)</f>
        <v>0</v>
      </c>
      <c r="L1880" s="124">
        <f>VLOOKUP(B1880,A股数据库20240206!$B:$K,9,0)</f>
        <v>0</v>
      </c>
      <c r="M1880" s="124">
        <f>VLOOKUP(B1880,A股数据库20240206!$B:$K,10,0)</f>
        <v>0</v>
      </c>
    </row>
    <row r="1881" spans="1:13" ht="18" customHeight="1" x14ac:dyDescent="0.15">
      <c r="A1881" s="120" t="s">
        <v>12206</v>
      </c>
      <c r="B1881" s="121" t="s">
        <v>8534</v>
      </c>
      <c r="C1881" s="122">
        <v>59.93</v>
      </c>
      <c r="D1881" s="123">
        <v>48.78</v>
      </c>
      <c r="E1881" s="104" t="str">
        <f>VLOOKUP(B1881,A股数据库20240206!$B:$K,2,0)</f>
        <v>周期</v>
      </c>
      <c r="F1881" s="104">
        <f>VLOOKUP(B1881,A股数据库20240206!$B:$K,3,0)</f>
        <v>0</v>
      </c>
      <c r="G1881" s="124" t="str">
        <f>VLOOKUP(B1881,A股数据库20240206!$B:$K,4,0)</f>
        <v>乡村振兴</v>
      </c>
      <c r="H1881" s="124">
        <f>VLOOKUP(B1881,A股数据库20240206!$B:$K,5,0)</f>
        <v>0</v>
      </c>
      <c r="I1881" s="104" t="str">
        <f>VLOOKUP(B1881,A股数据库20240206!$B:$K,6,0)</f>
        <v>化工</v>
      </c>
      <c r="J1881" s="104">
        <f>VLOOKUP(B1881,A股数据库20240206!$B:$K,7,0)</f>
        <v>0</v>
      </c>
      <c r="K1881" s="104">
        <f>VLOOKUP(B1881,A股数据库20240206!$B:$K,8,0)</f>
        <v>0</v>
      </c>
      <c r="L1881" s="124" t="str">
        <f>VLOOKUP(B1881,A股数据库20240206!$B:$K,9,0)</f>
        <v>乡村振兴</v>
      </c>
      <c r="M1881" s="124">
        <f>VLOOKUP(B1881,A股数据库20240206!$B:$K,10,0)</f>
        <v>0</v>
      </c>
    </row>
    <row r="1882" spans="1:13" ht="18" customHeight="1" x14ac:dyDescent="0.15">
      <c r="A1882" s="120" t="s">
        <v>12207</v>
      </c>
      <c r="B1882" s="121" t="s">
        <v>944</v>
      </c>
      <c r="C1882" s="122">
        <v>59.92</v>
      </c>
      <c r="D1882" s="123">
        <v>44.49</v>
      </c>
      <c r="E1882" s="104" t="str">
        <f>VLOOKUP(B1882,A股数据库20240206!$B:$K,2,0)</f>
        <v>周期</v>
      </c>
      <c r="F1882" s="104">
        <f>VLOOKUP(B1882,A股数据库20240206!$B:$K,3,0)</f>
        <v>0</v>
      </c>
      <c r="G1882" s="124">
        <f>VLOOKUP(B1882,A股数据库20240206!$B:$K,4,0)</f>
        <v>0</v>
      </c>
      <c r="H1882" s="124">
        <f>VLOOKUP(B1882,A股数据库20240206!$B:$K,5,0)</f>
        <v>0</v>
      </c>
      <c r="I1882" s="104" t="str">
        <f>VLOOKUP(B1882,A股数据库20240206!$B:$K,6,0)</f>
        <v>化工</v>
      </c>
      <c r="J1882" s="104" t="str">
        <f>VLOOKUP(B1882,A股数据库20240206!$B:$K,7,0)</f>
        <v>医药生物</v>
      </c>
      <c r="K1882" s="104">
        <f>VLOOKUP(B1882,A股数据库20240206!$B:$K,8,0)</f>
        <v>0</v>
      </c>
      <c r="L1882" s="124">
        <f>VLOOKUP(B1882,A股数据库20240206!$B:$K,9,0)</f>
        <v>0</v>
      </c>
      <c r="M1882" s="124">
        <f>VLOOKUP(B1882,A股数据库20240206!$B:$K,10,0)</f>
        <v>0</v>
      </c>
    </row>
    <row r="1883" spans="1:13" ht="18" customHeight="1" x14ac:dyDescent="0.15">
      <c r="A1883" s="120" t="s">
        <v>12208</v>
      </c>
      <c r="B1883" s="121" t="s">
        <v>2196</v>
      </c>
      <c r="C1883" s="122">
        <v>59.91</v>
      </c>
      <c r="D1883" s="123">
        <v>40.85</v>
      </c>
      <c r="E1883" s="104" t="str">
        <f>VLOOKUP(B1883,A股数据库20240206!$B:$K,2,0)</f>
        <v>周期</v>
      </c>
      <c r="F1883" s="104">
        <f>VLOOKUP(B1883,A股数据库20240206!$B:$K,3,0)</f>
        <v>0</v>
      </c>
      <c r="G1883" s="124">
        <f>VLOOKUP(B1883,A股数据库20240206!$B:$K,4,0)</f>
        <v>0</v>
      </c>
      <c r="H1883" s="124">
        <f>VLOOKUP(B1883,A股数据库20240206!$B:$K,5,0)</f>
        <v>0</v>
      </c>
      <c r="I1883" s="104" t="str">
        <f>VLOOKUP(B1883,A股数据库20240206!$B:$K,6,0)</f>
        <v>油气</v>
      </c>
      <c r="J1883" s="104">
        <f>VLOOKUP(B1883,A股数据库20240206!$B:$K,7,0)</f>
        <v>0</v>
      </c>
      <c r="K1883" s="104">
        <f>VLOOKUP(B1883,A股数据库20240206!$B:$K,8,0)</f>
        <v>0</v>
      </c>
      <c r="L1883" s="124">
        <f>VLOOKUP(B1883,A股数据库20240206!$B:$K,9,0)</f>
        <v>0</v>
      </c>
      <c r="M1883" s="124">
        <f>VLOOKUP(B1883,A股数据库20240206!$B:$K,10,0)</f>
        <v>0</v>
      </c>
    </row>
    <row r="1884" spans="1:13" ht="18" customHeight="1" x14ac:dyDescent="0.15">
      <c r="A1884" s="120" t="s">
        <v>12209</v>
      </c>
      <c r="B1884" s="121" t="s">
        <v>3094</v>
      </c>
      <c r="C1884" s="122">
        <v>59.91</v>
      </c>
      <c r="D1884" s="123">
        <v>46.39</v>
      </c>
      <c r="E1884" s="104" t="str">
        <f>VLOOKUP(B1884,A股数据库20240206!$B:$K,2,0)</f>
        <v>公用事业</v>
      </c>
      <c r="F1884" s="104">
        <f>VLOOKUP(B1884,A股数据库20240206!$B:$K,3,0)</f>
        <v>0</v>
      </c>
      <c r="G1884" s="124">
        <f>VLOOKUP(B1884,A股数据库20240206!$B:$K,4,0)</f>
        <v>0</v>
      </c>
      <c r="H1884" s="124">
        <f>VLOOKUP(B1884,A股数据库20240206!$B:$K,5,0)</f>
        <v>0</v>
      </c>
      <c r="I1884" s="104" t="str">
        <f>VLOOKUP(B1884,A股数据库20240206!$B:$K,6,0)</f>
        <v>节能环保</v>
      </c>
      <c r="J1884" s="104">
        <f>VLOOKUP(B1884,A股数据库20240206!$B:$K,7,0)</f>
        <v>0</v>
      </c>
      <c r="K1884" s="104">
        <f>VLOOKUP(B1884,A股数据库20240206!$B:$K,8,0)</f>
        <v>0</v>
      </c>
      <c r="L1884" s="124">
        <f>VLOOKUP(B1884,A股数据库20240206!$B:$K,9,0)</f>
        <v>0</v>
      </c>
      <c r="M1884" s="124">
        <f>VLOOKUP(B1884,A股数据库20240206!$B:$K,10,0)</f>
        <v>0</v>
      </c>
    </row>
    <row r="1885" spans="1:13" ht="18" customHeight="1" x14ac:dyDescent="0.15">
      <c r="A1885" s="120" t="s">
        <v>12210</v>
      </c>
      <c r="B1885" s="121" t="s">
        <v>1444</v>
      </c>
      <c r="C1885" s="122">
        <v>59.89</v>
      </c>
      <c r="D1885" s="123">
        <v>45.47</v>
      </c>
      <c r="E1885" s="104" t="str">
        <f>VLOOKUP(B1885,A股数据库20240206!$B:$K,2,0)</f>
        <v>医药生物</v>
      </c>
      <c r="F1885" s="104">
        <f>VLOOKUP(B1885,A股数据库20240206!$B:$K,3,0)</f>
        <v>0</v>
      </c>
      <c r="G1885" s="124">
        <f>VLOOKUP(B1885,A股数据库20240206!$B:$K,4,0)</f>
        <v>0</v>
      </c>
      <c r="H1885" s="124">
        <f>VLOOKUP(B1885,A股数据库20240206!$B:$K,5,0)</f>
        <v>0</v>
      </c>
      <c r="I1885" s="104" t="str">
        <f>VLOOKUP(B1885,A股数据库20240206!$B:$K,6,0)</f>
        <v>医药生物</v>
      </c>
      <c r="J1885" s="104" t="str">
        <f>VLOOKUP(B1885,A股数据库20240206!$B:$K,7,0)</f>
        <v>美容护理</v>
      </c>
      <c r="K1885" s="104">
        <f>VLOOKUP(B1885,A股数据库20240206!$B:$K,8,0)</f>
        <v>0</v>
      </c>
      <c r="L1885" s="124">
        <f>VLOOKUP(B1885,A股数据库20240206!$B:$K,9,0)</f>
        <v>0</v>
      </c>
      <c r="M1885" s="124">
        <f>VLOOKUP(B1885,A股数据库20240206!$B:$K,10,0)</f>
        <v>0</v>
      </c>
    </row>
    <row r="1886" spans="1:13" ht="18" hidden="1" customHeight="1" x14ac:dyDescent="0.15">
      <c r="A1886" s="120" t="s">
        <v>12211</v>
      </c>
      <c r="B1886" s="121" t="s">
        <v>12212</v>
      </c>
      <c r="C1886" s="122">
        <v>59.89</v>
      </c>
      <c r="D1886" s="123">
        <v>22.42</v>
      </c>
      <c r="E1886" s="104" t="e">
        <f>VLOOKUP(B1886,A股数据库20240206!$B:$K,2,0)</f>
        <v>#N/A</v>
      </c>
      <c r="F1886" s="104" t="e">
        <f>VLOOKUP(B1886,A股数据库20240206!$B:$K,3,0)</f>
        <v>#N/A</v>
      </c>
      <c r="G1886" s="124" t="e">
        <f>VLOOKUP(B1886,A股数据库20240206!$B:$K,4,0)</f>
        <v>#N/A</v>
      </c>
      <c r="H1886" s="124" t="e">
        <f>VLOOKUP(B1886,A股数据库20240206!$B:$K,5,0)</f>
        <v>#N/A</v>
      </c>
      <c r="I1886" s="104" t="e">
        <f>VLOOKUP(B1886,A股数据库20240206!$B:$K,6,0)</f>
        <v>#N/A</v>
      </c>
      <c r="J1886" s="104" t="e">
        <f>VLOOKUP(B1886,A股数据库20240206!$B:$K,7,0)</f>
        <v>#N/A</v>
      </c>
      <c r="K1886" s="104" t="e">
        <f>VLOOKUP(B1886,A股数据库20240206!$B:$K,8,0)</f>
        <v>#N/A</v>
      </c>
      <c r="L1886" s="124" t="e">
        <f>VLOOKUP(B1886,A股数据库20240206!$B:$K,9,0)</f>
        <v>#N/A</v>
      </c>
      <c r="M1886" s="124" t="e">
        <f>VLOOKUP(B1886,A股数据库20240206!$B:$K,10,0)</f>
        <v>#N/A</v>
      </c>
    </row>
    <row r="1887" spans="1:13" ht="18" customHeight="1" x14ac:dyDescent="0.15">
      <c r="A1887" s="120" t="s">
        <v>12213</v>
      </c>
      <c r="B1887" s="121" t="s">
        <v>7950</v>
      </c>
      <c r="C1887" s="122">
        <v>59.88</v>
      </c>
      <c r="D1887" s="123">
        <v>56.37</v>
      </c>
      <c r="E1887" s="104" t="str">
        <f>VLOOKUP(B1887,A股数据库20240206!$B:$K,2,0)</f>
        <v>大消费</v>
      </c>
      <c r="F1887" s="104" t="str">
        <f>VLOOKUP(B1887,A股数据库20240206!$B:$K,3,0)</f>
        <v>大科技</v>
      </c>
      <c r="G1887" s="124">
        <f>VLOOKUP(B1887,A股数据库20240206!$B:$K,4,0)</f>
        <v>0</v>
      </c>
      <c r="H1887" s="124">
        <f>VLOOKUP(B1887,A股数据库20240206!$B:$K,5,0)</f>
        <v>0</v>
      </c>
      <c r="I1887" s="104" t="str">
        <f>VLOOKUP(B1887,A股数据库20240206!$B:$K,6,0)</f>
        <v>假期经济</v>
      </c>
      <c r="J1887" s="104" t="str">
        <f>VLOOKUP(B1887,A股数据库20240206!$B:$K,7,0)</f>
        <v>传媒</v>
      </c>
      <c r="K1887" s="104">
        <f>VLOOKUP(B1887,A股数据库20240206!$B:$K,8,0)</f>
        <v>0</v>
      </c>
      <c r="L1887" s="124">
        <f>VLOOKUP(B1887,A股数据库20240206!$B:$K,9,0)</f>
        <v>0</v>
      </c>
      <c r="M1887" s="124">
        <f>VLOOKUP(B1887,A股数据库20240206!$B:$K,10,0)</f>
        <v>0</v>
      </c>
    </row>
    <row r="1888" spans="1:13" ht="18" customHeight="1" x14ac:dyDescent="0.15">
      <c r="A1888" s="120" t="s">
        <v>12214</v>
      </c>
      <c r="B1888" s="121" t="s">
        <v>5628</v>
      </c>
      <c r="C1888" s="122">
        <v>59.84</v>
      </c>
      <c r="D1888" s="123">
        <v>52.56</v>
      </c>
      <c r="E1888" s="104" t="str">
        <f>VLOOKUP(B1888,A股数据库20240206!$B:$K,2,0)</f>
        <v>医药生物</v>
      </c>
      <c r="F1888" s="104">
        <f>VLOOKUP(B1888,A股数据库20240206!$B:$K,3,0)</f>
        <v>0</v>
      </c>
      <c r="G1888" s="124">
        <f>VLOOKUP(B1888,A股数据库20240206!$B:$K,4,0)</f>
        <v>0</v>
      </c>
      <c r="H1888" s="124">
        <f>VLOOKUP(B1888,A股数据库20240206!$B:$K,5,0)</f>
        <v>0</v>
      </c>
      <c r="I1888" s="104" t="str">
        <f>VLOOKUP(B1888,A股数据库20240206!$B:$K,6,0)</f>
        <v>医药生物</v>
      </c>
      <c r="J1888" s="104">
        <f>VLOOKUP(B1888,A股数据库20240206!$B:$K,7,0)</f>
        <v>0</v>
      </c>
      <c r="K1888" s="104">
        <f>VLOOKUP(B1888,A股数据库20240206!$B:$K,8,0)</f>
        <v>0</v>
      </c>
      <c r="L1888" s="124">
        <f>VLOOKUP(B1888,A股数据库20240206!$B:$K,9,0)</f>
        <v>0</v>
      </c>
      <c r="M1888" s="124">
        <f>VLOOKUP(B1888,A股数据库20240206!$B:$K,10,0)</f>
        <v>0</v>
      </c>
    </row>
    <row r="1889" spans="1:13" ht="18" customHeight="1" x14ac:dyDescent="0.15">
      <c r="A1889" s="120" t="s">
        <v>12215</v>
      </c>
      <c r="B1889" s="121" t="s">
        <v>3500</v>
      </c>
      <c r="C1889" s="122">
        <v>59.84</v>
      </c>
      <c r="D1889" s="123">
        <v>8.25</v>
      </c>
      <c r="E1889" s="104" t="str">
        <f>VLOOKUP(B1889,A股数据库20240206!$B:$K,2,0)</f>
        <v>公用事业</v>
      </c>
      <c r="F1889" s="104" t="str">
        <f>VLOOKUP(B1889,A股数据库20240206!$B:$K,3,0)</f>
        <v>地产基建</v>
      </c>
      <c r="G1889" s="124">
        <f>VLOOKUP(B1889,A股数据库20240206!$B:$K,4,0)</f>
        <v>0</v>
      </c>
      <c r="H1889" s="124">
        <f>VLOOKUP(B1889,A股数据库20240206!$B:$K,5,0)</f>
        <v>0</v>
      </c>
      <c r="I1889" s="104" t="str">
        <f>VLOOKUP(B1889,A股数据库20240206!$B:$K,6,0)</f>
        <v>节能环保</v>
      </c>
      <c r="J1889" s="104" t="str">
        <f>VLOOKUP(B1889,A股数据库20240206!$B:$K,7,0)</f>
        <v>基建</v>
      </c>
      <c r="K1889" s="104">
        <f>VLOOKUP(B1889,A股数据库20240206!$B:$K,8,0)</f>
        <v>0</v>
      </c>
      <c r="L1889" s="124">
        <f>VLOOKUP(B1889,A股数据库20240206!$B:$K,9,0)</f>
        <v>0</v>
      </c>
      <c r="M1889" s="124">
        <f>VLOOKUP(B1889,A股数据库20240206!$B:$K,10,0)</f>
        <v>0</v>
      </c>
    </row>
    <row r="1890" spans="1:13" ht="18" customHeight="1" x14ac:dyDescent="0.15">
      <c r="A1890" s="120" t="s">
        <v>12216</v>
      </c>
      <c r="B1890" s="121" t="s">
        <v>1904</v>
      </c>
      <c r="C1890" s="122">
        <v>59.78</v>
      </c>
      <c r="D1890" s="123">
        <v>57.73</v>
      </c>
      <c r="E1890" s="104" t="str">
        <f>VLOOKUP(B1890,A股数据库20240206!$B:$K,2,0)</f>
        <v>大科技</v>
      </c>
      <c r="F1890" s="104">
        <f>VLOOKUP(B1890,A股数据库20240206!$B:$K,3,0)</f>
        <v>0</v>
      </c>
      <c r="G1890" s="124">
        <f>VLOOKUP(B1890,A股数据库20240206!$B:$K,4,0)</f>
        <v>0</v>
      </c>
      <c r="H1890" s="124">
        <f>VLOOKUP(B1890,A股数据库20240206!$B:$K,5,0)</f>
        <v>0</v>
      </c>
      <c r="I1890" s="104" t="str">
        <f>VLOOKUP(B1890,A股数据库20240206!$B:$K,6,0)</f>
        <v>通信</v>
      </c>
      <c r="J1890" s="104">
        <f>VLOOKUP(B1890,A股数据库20240206!$B:$K,7,0)</f>
        <v>0</v>
      </c>
      <c r="K1890" s="104">
        <f>VLOOKUP(B1890,A股数据库20240206!$B:$K,8,0)</f>
        <v>0</v>
      </c>
      <c r="L1890" s="124">
        <f>VLOOKUP(B1890,A股数据库20240206!$B:$K,9,0)</f>
        <v>0</v>
      </c>
      <c r="M1890" s="124">
        <f>VLOOKUP(B1890,A股数据库20240206!$B:$K,10,0)</f>
        <v>0</v>
      </c>
    </row>
    <row r="1891" spans="1:13" ht="18" customHeight="1" x14ac:dyDescent="0.15">
      <c r="A1891" s="120" t="s">
        <v>12217</v>
      </c>
      <c r="B1891" s="121" t="s">
        <v>8610</v>
      </c>
      <c r="C1891" s="122">
        <v>59.74</v>
      </c>
      <c r="D1891" s="123">
        <v>70.930000000000007</v>
      </c>
      <c r="E1891" s="104" t="str">
        <f>VLOOKUP(B1891,A股数据库20240206!$B:$K,2,0)</f>
        <v>大科技</v>
      </c>
      <c r="F1891" s="104">
        <f>VLOOKUP(B1891,A股数据库20240206!$B:$K,3,0)</f>
        <v>0</v>
      </c>
      <c r="G1891" s="124">
        <f>VLOOKUP(B1891,A股数据库20240206!$B:$K,4,0)</f>
        <v>0</v>
      </c>
      <c r="H1891" s="124">
        <f>VLOOKUP(B1891,A股数据库20240206!$B:$K,5,0)</f>
        <v>0</v>
      </c>
      <c r="I1891" s="104" t="str">
        <f>VLOOKUP(B1891,A股数据库20240206!$B:$K,6,0)</f>
        <v>电子</v>
      </c>
      <c r="J1891" s="104" t="str">
        <f>VLOOKUP(B1891,A股数据库20240206!$B:$K,7,0)</f>
        <v>通信</v>
      </c>
      <c r="K1891" s="104">
        <f>VLOOKUP(B1891,A股数据库20240206!$B:$K,8,0)</f>
        <v>0</v>
      </c>
      <c r="L1891" s="124">
        <f>VLOOKUP(B1891,A股数据库20240206!$B:$K,9,0)</f>
        <v>0</v>
      </c>
      <c r="M1891" s="124">
        <f>VLOOKUP(B1891,A股数据库20240206!$B:$K,10,0)</f>
        <v>0</v>
      </c>
    </row>
    <row r="1892" spans="1:13" ht="18" customHeight="1" x14ac:dyDescent="0.15">
      <c r="A1892" s="120" t="s">
        <v>12218</v>
      </c>
      <c r="B1892" s="121" t="s">
        <v>1368</v>
      </c>
      <c r="C1892" s="122">
        <v>59.74</v>
      </c>
      <c r="D1892" s="123">
        <v>60.05</v>
      </c>
      <c r="E1892" s="104" t="str">
        <f>VLOOKUP(B1892,A股数据库20240206!$B:$K,2,0)</f>
        <v>高端制造</v>
      </c>
      <c r="F1892" s="104" t="str">
        <f>VLOOKUP(B1892,A股数据库20240206!$B:$K,3,0)</f>
        <v>大科技</v>
      </c>
      <c r="G1892" s="124">
        <f>VLOOKUP(B1892,A股数据库20240206!$B:$K,4,0)</f>
        <v>0</v>
      </c>
      <c r="H1892" s="124">
        <f>VLOOKUP(B1892,A股数据库20240206!$B:$K,5,0)</f>
        <v>0</v>
      </c>
      <c r="I1892" s="104" t="str">
        <f>VLOOKUP(B1892,A股数据库20240206!$B:$K,6,0)</f>
        <v>机械</v>
      </c>
      <c r="J1892" s="104" t="str">
        <f>VLOOKUP(B1892,A股数据库20240206!$B:$K,7,0)</f>
        <v>计算机</v>
      </c>
      <c r="K1892" s="104">
        <f>VLOOKUP(B1892,A股数据库20240206!$B:$K,8,0)</f>
        <v>0</v>
      </c>
      <c r="L1892" s="124">
        <f>VLOOKUP(B1892,A股数据库20240206!$B:$K,9,0)</f>
        <v>0</v>
      </c>
      <c r="M1892" s="124">
        <f>VLOOKUP(B1892,A股数据库20240206!$B:$K,10,0)</f>
        <v>0</v>
      </c>
    </row>
    <row r="1893" spans="1:13" ht="18" customHeight="1" x14ac:dyDescent="0.15">
      <c r="A1893" s="120" t="s">
        <v>12219</v>
      </c>
      <c r="B1893" s="121" t="s">
        <v>8400</v>
      </c>
      <c r="C1893" s="122">
        <v>59.73</v>
      </c>
      <c r="D1893" s="123">
        <v>64.959999999999994</v>
      </c>
      <c r="E1893" s="104" t="str">
        <f>VLOOKUP(B1893,A股数据库20240206!$B:$K,2,0)</f>
        <v>大消费</v>
      </c>
      <c r="F1893" s="104">
        <f>VLOOKUP(B1893,A股数据库20240206!$B:$K,3,0)</f>
        <v>0</v>
      </c>
      <c r="G1893" s="124">
        <f>VLOOKUP(B1893,A股数据库20240206!$B:$K,4,0)</f>
        <v>0</v>
      </c>
      <c r="H1893" s="124">
        <f>VLOOKUP(B1893,A股数据库20240206!$B:$K,5,0)</f>
        <v>0</v>
      </c>
      <c r="I1893" s="104" t="str">
        <f>VLOOKUP(B1893,A股数据库20240206!$B:$K,6,0)</f>
        <v>纺织服饰</v>
      </c>
      <c r="J1893" s="104" t="str">
        <f>VLOOKUP(B1893,A股数据库20240206!$B:$K,7,0)</f>
        <v>电商</v>
      </c>
      <c r="K1893" s="104">
        <f>VLOOKUP(B1893,A股数据库20240206!$B:$K,8,0)</f>
        <v>0</v>
      </c>
      <c r="L1893" s="124">
        <f>VLOOKUP(B1893,A股数据库20240206!$B:$K,9,0)</f>
        <v>0</v>
      </c>
      <c r="M1893" s="124">
        <f>VLOOKUP(B1893,A股数据库20240206!$B:$K,10,0)</f>
        <v>0</v>
      </c>
    </row>
    <row r="1894" spans="1:13" ht="18" customHeight="1" x14ac:dyDescent="0.15">
      <c r="A1894" s="120" t="s">
        <v>12220</v>
      </c>
      <c r="B1894" s="121" t="s">
        <v>1944</v>
      </c>
      <c r="C1894" s="122">
        <v>59.74</v>
      </c>
      <c r="D1894" s="123">
        <v>51.17</v>
      </c>
      <c r="E1894" s="104" t="str">
        <f>VLOOKUP(B1894,A股数据库20240206!$B:$K,2,0)</f>
        <v>汽车产业</v>
      </c>
      <c r="F1894" s="104" t="str">
        <f>VLOOKUP(B1894,A股数据库20240206!$B:$K,3,0)</f>
        <v>新能源</v>
      </c>
      <c r="G1894" s="124">
        <f>VLOOKUP(B1894,A股数据库20240206!$B:$K,4,0)</f>
        <v>0</v>
      </c>
      <c r="H1894" s="124">
        <f>VLOOKUP(B1894,A股数据库20240206!$B:$K,5,0)</f>
        <v>0</v>
      </c>
      <c r="I1894" s="104" t="str">
        <f>VLOOKUP(B1894,A股数据库20240206!$B:$K,6,0)</f>
        <v>汽车产业</v>
      </c>
      <c r="J1894" s="104" t="str">
        <f>VLOOKUP(B1894,A股数据库20240206!$B:$K,7,0)</f>
        <v>氢能源</v>
      </c>
      <c r="K1894" s="104">
        <f>VLOOKUP(B1894,A股数据库20240206!$B:$K,8,0)</f>
        <v>0</v>
      </c>
      <c r="L1894" s="124">
        <f>VLOOKUP(B1894,A股数据库20240206!$B:$K,9,0)</f>
        <v>0</v>
      </c>
      <c r="M1894" s="124">
        <f>VLOOKUP(B1894,A股数据库20240206!$B:$K,10,0)</f>
        <v>0</v>
      </c>
    </row>
    <row r="1895" spans="1:13" ht="18" customHeight="1" x14ac:dyDescent="0.15">
      <c r="A1895" s="120" t="s">
        <v>12221</v>
      </c>
      <c r="B1895" s="121" t="s">
        <v>6420</v>
      </c>
      <c r="C1895" s="122">
        <v>59.68</v>
      </c>
      <c r="D1895" s="123">
        <v>61.87</v>
      </c>
      <c r="E1895" s="104" t="str">
        <f>VLOOKUP(B1895,A股数据库20240206!$B:$K,2,0)</f>
        <v>汽车产业</v>
      </c>
      <c r="F1895" s="104">
        <f>VLOOKUP(B1895,A股数据库20240206!$B:$K,3,0)</f>
        <v>0</v>
      </c>
      <c r="G1895" s="124">
        <f>VLOOKUP(B1895,A股数据库20240206!$B:$K,4,0)</f>
        <v>0</v>
      </c>
      <c r="H1895" s="124">
        <f>VLOOKUP(B1895,A股数据库20240206!$B:$K,5,0)</f>
        <v>0</v>
      </c>
      <c r="I1895" s="104" t="str">
        <f>VLOOKUP(B1895,A股数据库20240206!$B:$K,6,0)</f>
        <v>汽车产业</v>
      </c>
      <c r="J1895" s="104">
        <f>VLOOKUP(B1895,A股数据库20240206!$B:$K,7,0)</f>
        <v>0</v>
      </c>
      <c r="K1895" s="104">
        <f>VLOOKUP(B1895,A股数据库20240206!$B:$K,8,0)</f>
        <v>0</v>
      </c>
      <c r="L1895" s="124">
        <f>VLOOKUP(B1895,A股数据库20240206!$B:$K,9,0)</f>
        <v>0</v>
      </c>
      <c r="M1895" s="124">
        <f>VLOOKUP(B1895,A股数据库20240206!$B:$K,10,0)</f>
        <v>0</v>
      </c>
    </row>
    <row r="1896" spans="1:13" ht="18" customHeight="1" x14ac:dyDescent="0.15">
      <c r="A1896" s="120" t="s">
        <v>12222</v>
      </c>
      <c r="B1896" s="121" t="s">
        <v>8202</v>
      </c>
      <c r="C1896" s="122">
        <v>59.66</v>
      </c>
      <c r="D1896" s="123">
        <v>57.52</v>
      </c>
      <c r="E1896" s="104" t="str">
        <f>VLOOKUP(B1896,A股数据库20240206!$B:$K,2,0)</f>
        <v>周期</v>
      </c>
      <c r="F1896" s="104">
        <f>VLOOKUP(B1896,A股数据库20240206!$B:$K,3,0)</f>
        <v>0</v>
      </c>
      <c r="G1896" s="124">
        <f>VLOOKUP(B1896,A股数据库20240206!$B:$K,4,0)</f>
        <v>0</v>
      </c>
      <c r="H1896" s="124">
        <f>VLOOKUP(B1896,A股数据库20240206!$B:$K,5,0)</f>
        <v>0</v>
      </c>
      <c r="I1896" s="104" t="str">
        <f>VLOOKUP(B1896,A股数据库20240206!$B:$K,6,0)</f>
        <v>化工</v>
      </c>
      <c r="J1896" s="104">
        <f>VLOOKUP(B1896,A股数据库20240206!$B:$K,7,0)</f>
        <v>0</v>
      </c>
      <c r="K1896" s="104">
        <f>VLOOKUP(B1896,A股数据库20240206!$B:$K,8,0)</f>
        <v>0</v>
      </c>
      <c r="L1896" s="124">
        <f>VLOOKUP(B1896,A股数据库20240206!$B:$K,9,0)</f>
        <v>0</v>
      </c>
      <c r="M1896" s="124">
        <f>VLOOKUP(B1896,A股数据库20240206!$B:$K,10,0)</f>
        <v>0</v>
      </c>
    </row>
    <row r="1897" spans="1:13" ht="18" customHeight="1" x14ac:dyDescent="0.15">
      <c r="A1897" s="120" t="s">
        <v>12223</v>
      </c>
      <c r="B1897" s="121" t="s">
        <v>7796</v>
      </c>
      <c r="C1897" s="122">
        <v>59.64</v>
      </c>
      <c r="D1897" s="123">
        <v>64.33</v>
      </c>
      <c r="E1897" s="104" t="str">
        <f>VLOOKUP(B1897,A股数据库20240206!$B:$K,2,0)</f>
        <v>周期</v>
      </c>
      <c r="F1897" s="104">
        <f>VLOOKUP(B1897,A股数据库20240206!$B:$K,3,0)</f>
        <v>0</v>
      </c>
      <c r="G1897" s="124">
        <f>VLOOKUP(B1897,A股数据库20240206!$B:$K,4,0)</f>
        <v>0</v>
      </c>
      <c r="H1897" s="124">
        <f>VLOOKUP(B1897,A股数据库20240206!$B:$K,5,0)</f>
        <v>0</v>
      </c>
      <c r="I1897" s="104" t="str">
        <f>VLOOKUP(B1897,A股数据库20240206!$B:$K,6,0)</f>
        <v>化工</v>
      </c>
      <c r="J1897" s="104">
        <f>VLOOKUP(B1897,A股数据库20240206!$B:$K,7,0)</f>
        <v>0</v>
      </c>
      <c r="K1897" s="104">
        <f>VLOOKUP(B1897,A股数据库20240206!$B:$K,8,0)</f>
        <v>0</v>
      </c>
      <c r="L1897" s="124">
        <f>VLOOKUP(B1897,A股数据库20240206!$B:$K,9,0)</f>
        <v>0</v>
      </c>
      <c r="M1897" s="124">
        <f>VLOOKUP(B1897,A股数据库20240206!$B:$K,10,0)</f>
        <v>0</v>
      </c>
    </row>
    <row r="1898" spans="1:13" ht="18" customHeight="1" x14ac:dyDescent="0.15">
      <c r="A1898" s="120" t="s">
        <v>12224</v>
      </c>
      <c r="B1898" s="121" t="s">
        <v>2832</v>
      </c>
      <c r="C1898" s="122">
        <v>59.59</v>
      </c>
      <c r="D1898" s="123">
        <v>79.459999999999994</v>
      </c>
      <c r="E1898" s="104" t="str">
        <f>VLOOKUP(B1898,A股数据库20240206!$B:$K,2,0)</f>
        <v>高端制造</v>
      </c>
      <c r="F1898" s="104">
        <f>VLOOKUP(B1898,A股数据库20240206!$B:$K,3,0)</f>
        <v>0</v>
      </c>
      <c r="G1898" s="124">
        <f>VLOOKUP(B1898,A股数据库20240206!$B:$K,4,0)</f>
        <v>0</v>
      </c>
      <c r="H1898" s="124">
        <f>VLOOKUP(B1898,A股数据库20240206!$B:$K,5,0)</f>
        <v>0</v>
      </c>
      <c r="I1898" s="104" t="str">
        <f>VLOOKUP(B1898,A股数据库20240206!$B:$K,6,0)</f>
        <v>人形机器人</v>
      </c>
      <c r="J1898" s="104">
        <f>VLOOKUP(B1898,A股数据库20240206!$B:$K,7,0)</f>
        <v>0</v>
      </c>
      <c r="K1898" s="104">
        <f>VLOOKUP(B1898,A股数据库20240206!$B:$K,8,0)</f>
        <v>0</v>
      </c>
      <c r="L1898" s="124">
        <f>VLOOKUP(B1898,A股数据库20240206!$B:$K,9,0)</f>
        <v>0</v>
      </c>
      <c r="M1898" s="124">
        <f>VLOOKUP(B1898,A股数据库20240206!$B:$K,10,0)</f>
        <v>0</v>
      </c>
    </row>
    <row r="1899" spans="1:13" ht="18" customHeight="1" x14ac:dyDescent="0.15">
      <c r="A1899" s="120" t="s">
        <v>12225</v>
      </c>
      <c r="B1899" s="121" t="s">
        <v>1610</v>
      </c>
      <c r="C1899" s="122">
        <v>59.59</v>
      </c>
      <c r="D1899" s="123">
        <v>52.34</v>
      </c>
      <c r="E1899" s="104" t="str">
        <f>VLOOKUP(B1899,A股数据库20240206!$B:$K,2,0)</f>
        <v>军工</v>
      </c>
      <c r="F1899" s="104" t="str">
        <f>VLOOKUP(B1899,A股数据库20240206!$B:$K,3,0)</f>
        <v>周期</v>
      </c>
      <c r="G1899" s="124" t="str">
        <f>VLOOKUP(B1899,A股数据库20240206!$B:$K,4,0)</f>
        <v>地产基建</v>
      </c>
      <c r="H1899" s="124" t="str">
        <f>VLOOKUP(B1899,A股数据库20240206!$B:$K,5,0)</f>
        <v>高端制造</v>
      </c>
      <c r="I1899" s="104" t="str">
        <f>VLOOKUP(B1899,A股数据库20240206!$B:$K,6,0)</f>
        <v>军工</v>
      </c>
      <c r="J1899" s="104" t="str">
        <f>VLOOKUP(B1899,A股数据库20240206!$B:$K,7,0)</f>
        <v>化工</v>
      </c>
      <c r="K1899" s="104" t="str">
        <f>VLOOKUP(B1899,A股数据库20240206!$B:$K,8,0)</f>
        <v>核电核能</v>
      </c>
      <c r="L1899" s="124" t="str">
        <f>VLOOKUP(B1899,A股数据库20240206!$B:$K,9,0)</f>
        <v>基建</v>
      </c>
      <c r="M1899" s="124">
        <f>VLOOKUP(B1899,A股数据库20240206!$B:$K,10,0)</f>
        <v>0</v>
      </c>
    </row>
    <row r="1900" spans="1:13" ht="18" customHeight="1" x14ac:dyDescent="0.15">
      <c r="A1900" s="120" t="s">
        <v>12226</v>
      </c>
      <c r="B1900" s="121" t="s">
        <v>9425</v>
      </c>
      <c r="C1900" s="122">
        <v>59.58</v>
      </c>
      <c r="D1900" s="123">
        <v>78.25</v>
      </c>
      <c r="E1900" s="104" t="str">
        <f>VLOOKUP(B1900,A股数据库20240206!$B:$K,2,0)</f>
        <v>公用事业</v>
      </c>
      <c r="F1900" s="104">
        <f>VLOOKUP(B1900,A股数据库20240206!$B:$K,3,0)</f>
        <v>0</v>
      </c>
      <c r="G1900" s="124">
        <f>VLOOKUP(B1900,A股数据库20240206!$B:$K,4,0)</f>
        <v>0</v>
      </c>
      <c r="H1900" s="124">
        <f>VLOOKUP(B1900,A股数据库20240206!$B:$K,5,0)</f>
        <v>0</v>
      </c>
      <c r="I1900" s="104" t="str">
        <f>VLOOKUP(B1900,A股数据库20240206!$B:$K,6,0)</f>
        <v>节能环保</v>
      </c>
      <c r="J1900" s="104">
        <f>VLOOKUP(B1900,A股数据库20240206!$B:$K,7,0)</f>
        <v>0</v>
      </c>
      <c r="K1900" s="104">
        <f>VLOOKUP(B1900,A股数据库20240206!$B:$K,8,0)</f>
        <v>0</v>
      </c>
      <c r="L1900" s="124">
        <f>VLOOKUP(B1900,A股数据库20240206!$B:$K,9,0)</f>
        <v>0</v>
      </c>
      <c r="M1900" s="124">
        <f>VLOOKUP(B1900,A股数据库20240206!$B:$K,10,0)</f>
        <v>0</v>
      </c>
    </row>
    <row r="1901" spans="1:13" ht="18" customHeight="1" x14ac:dyDescent="0.15">
      <c r="A1901" s="120" t="s">
        <v>12227</v>
      </c>
      <c r="B1901" s="121" t="s">
        <v>984</v>
      </c>
      <c r="C1901" s="122">
        <v>59.58</v>
      </c>
      <c r="D1901" s="123">
        <v>25.81</v>
      </c>
      <c r="E1901" s="104" t="str">
        <f>VLOOKUP(B1901,A股数据库20240206!$B:$K,2,0)</f>
        <v>大消费</v>
      </c>
      <c r="F1901" s="104" t="str">
        <f>VLOOKUP(B1901,A股数据库20240206!$B:$K,3,0)</f>
        <v>地产基建</v>
      </c>
      <c r="G1901" s="124">
        <f>VLOOKUP(B1901,A股数据库20240206!$B:$K,4,0)</f>
        <v>0</v>
      </c>
      <c r="H1901" s="124">
        <f>VLOOKUP(B1901,A股数据库20240206!$B:$K,5,0)</f>
        <v>0</v>
      </c>
      <c r="I1901" s="104" t="str">
        <f>VLOOKUP(B1901,A股数据库20240206!$B:$K,6,0)</f>
        <v>家居用品</v>
      </c>
      <c r="J1901" s="104" t="str">
        <f>VLOOKUP(B1901,A股数据库20240206!$B:$K,7,0)</f>
        <v>电商</v>
      </c>
      <c r="K1901" s="104" t="str">
        <f>VLOOKUP(B1901,A股数据库20240206!$B:$K,8,0)</f>
        <v>基建</v>
      </c>
      <c r="L1901" s="124">
        <f>VLOOKUP(B1901,A股数据库20240206!$B:$K,9,0)</f>
        <v>0</v>
      </c>
      <c r="M1901" s="124">
        <f>VLOOKUP(B1901,A股数据库20240206!$B:$K,10,0)</f>
        <v>0</v>
      </c>
    </row>
    <row r="1902" spans="1:13" ht="18" customHeight="1" x14ac:dyDescent="0.15">
      <c r="A1902" s="120" t="s">
        <v>12228</v>
      </c>
      <c r="B1902" s="121" t="s">
        <v>9861</v>
      </c>
      <c r="C1902" s="122">
        <v>59.55</v>
      </c>
      <c r="D1902" s="123">
        <v>58.91</v>
      </c>
      <c r="E1902" s="104" t="str">
        <f>VLOOKUP(B1902,A股数据库20240206!$B:$K,2,0)</f>
        <v>医药生物</v>
      </c>
      <c r="F1902" s="104">
        <f>VLOOKUP(B1902,A股数据库20240206!$B:$K,3,0)</f>
        <v>0</v>
      </c>
      <c r="G1902" s="124">
        <f>VLOOKUP(B1902,A股数据库20240206!$B:$K,4,0)</f>
        <v>0</v>
      </c>
      <c r="H1902" s="124">
        <f>VLOOKUP(B1902,A股数据库20240206!$B:$K,5,0)</f>
        <v>0</v>
      </c>
      <c r="I1902" s="104" t="str">
        <f>VLOOKUP(B1902,A股数据库20240206!$B:$K,6,0)</f>
        <v>医药生物</v>
      </c>
      <c r="J1902" s="104">
        <f>VLOOKUP(B1902,A股数据库20240206!$B:$K,7,0)</f>
        <v>0</v>
      </c>
      <c r="K1902" s="104">
        <f>VLOOKUP(B1902,A股数据库20240206!$B:$K,8,0)</f>
        <v>0</v>
      </c>
      <c r="L1902" s="124">
        <f>VLOOKUP(B1902,A股数据库20240206!$B:$K,9,0)</f>
        <v>0</v>
      </c>
      <c r="M1902" s="124">
        <f>VLOOKUP(B1902,A股数据库20240206!$B:$K,10,0)</f>
        <v>0</v>
      </c>
    </row>
    <row r="1903" spans="1:13" ht="18" customHeight="1" x14ac:dyDescent="0.15">
      <c r="A1903" s="120" t="s">
        <v>12229</v>
      </c>
      <c r="B1903" s="121" t="s">
        <v>1744</v>
      </c>
      <c r="C1903" s="122">
        <v>59.54</v>
      </c>
      <c r="D1903" s="123">
        <v>64.5</v>
      </c>
      <c r="E1903" s="104" t="str">
        <f>VLOOKUP(B1903,A股数据库20240206!$B:$K,2,0)</f>
        <v>大消费</v>
      </c>
      <c r="F1903" s="104">
        <f>VLOOKUP(B1903,A股数据库20240206!$B:$K,3,0)</f>
        <v>0</v>
      </c>
      <c r="G1903" s="124">
        <f>VLOOKUP(B1903,A股数据库20240206!$B:$K,4,0)</f>
        <v>0</v>
      </c>
      <c r="H1903" s="124">
        <f>VLOOKUP(B1903,A股数据库20240206!$B:$K,5,0)</f>
        <v>0</v>
      </c>
      <c r="I1903" s="104" t="str">
        <f>VLOOKUP(B1903,A股数据库20240206!$B:$K,6,0)</f>
        <v>电商</v>
      </c>
      <c r="J1903" s="104">
        <f>VLOOKUP(B1903,A股数据库20240206!$B:$K,7,0)</f>
        <v>0</v>
      </c>
      <c r="K1903" s="104">
        <f>VLOOKUP(B1903,A股数据库20240206!$B:$K,8,0)</f>
        <v>0</v>
      </c>
      <c r="L1903" s="124">
        <f>VLOOKUP(B1903,A股数据库20240206!$B:$K,9,0)</f>
        <v>0</v>
      </c>
      <c r="M1903" s="124">
        <f>VLOOKUP(B1903,A股数据库20240206!$B:$K,10,0)</f>
        <v>0</v>
      </c>
    </row>
    <row r="1904" spans="1:13" ht="18" customHeight="1" x14ac:dyDescent="0.15">
      <c r="A1904" s="120" t="s">
        <v>12230</v>
      </c>
      <c r="B1904" s="121" t="s">
        <v>4948</v>
      </c>
      <c r="C1904" s="122">
        <v>59.51</v>
      </c>
      <c r="D1904" s="123">
        <v>53.3</v>
      </c>
      <c r="E1904" s="104" t="str">
        <f>VLOOKUP(B1904,A股数据库20240206!$B:$K,2,0)</f>
        <v>汽车产业</v>
      </c>
      <c r="F1904" s="104">
        <f>VLOOKUP(B1904,A股数据库20240206!$B:$K,3,0)</f>
        <v>0</v>
      </c>
      <c r="G1904" s="124">
        <f>VLOOKUP(B1904,A股数据库20240206!$B:$K,4,0)</f>
        <v>0</v>
      </c>
      <c r="H1904" s="124">
        <f>VLOOKUP(B1904,A股数据库20240206!$B:$K,5,0)</f>
        <v>0</v>
      </c>
      <c r="I1904" s="104" t="str">
        <f>VLOOKUP(B1904,A股数据库20240206!$B:$K,6,0)</f>
        <v>汽车产业</v>
      </c>
      <c r="J1904" s="104">
        <f>VLOOKUP(B1904,A股数据库20240206!$B:$K,7,0)</f>
        <v>0</v>
      </c>
      <c r="K1904" s="104">
        <f>VLOOKUP(B1904,A股数据库20240206!$B:$K,8,0)</f>
        <v>0</v>
      </c>
      <c r="L1904" s="124">
        <f>VLOOKUP(B1904,A股数据库20240206!$B:$K,9,0)</f>
        <v>0</v>
      </c>
      <c r="M1904" s="124">
        <f>VLOOKUP(B1904,A股数据库20240206!$B:$K,10,0)</f>
        <v>0</v>
      </c>
    </row>
    <row r="1905" spans="1:13" ht="18" customHeight="1" x14ac:dyDescent="0.15">
      <c r="A1905" s="120" t="s">
        <v>12231</v>
      </c>
      <c r="B1905" s="121" t="s">
        <v>6966</v>
      </c>
      <c r="C1905" s="122">
        <v>59.49</v>
      </c>
      <c r="D1905" s="123">
        <v>34.409999999999997</v>
      </c>
      <c r="E1905" s="104" t="str">
        <f>VLOOKUP(B1905,A股数据库20240206!$B:$K,2,0)</f>
        <v>周期</v>
      </c>
      <c r="F1905" s="104">
        <f>VLOOKUP(B1905,A股数据库20240206!$B:$K,3,0)</f>
        <v>0</v>
      </c>
      <c r="G1905" s="124">
        <f>VLOOKUP(B1905,A股数据库20240206!$B:$K,4,0)</f>
        <v>0</v>
      </c>
      <c r="H1905" s="124">
        <f>VLOOKUP(B1905,A股数据库20240206!$B:$K,5,0)</f>
        <v>0</v>
      </c>
      <c r="I1905" s="104" t="str">
        <f>VLOOKUP(B1905,A股数据库20240206!$B:$K,6,0)</f>
        <v>煤炭</v>
      </c>
      <c r="J1905" s="104">
        <f>VLOOKUP(B1905,A股数据库20240206!$B:$K,7,0)</f>
        <v>0</v>
      </c>
      <c r="K1905" s="104">
        <f>VLOOKUP(B1905,A股数据库20240206!$B:$K,8,0)</f>
        <v>0</v>
      </c>
      <c r="L1905" s="124">
        <f>VLOOKUP(B1905,A股数据库20240206!$B:$K,9,0)</f>
        <v>0</v>
      </c>
      <c r="M1905" s="124">
        <f>VLOOKUP(B1905,A股数据库20240206!$B:$K,10,0)</f>
        <v>0</v>
      </c>
    </row>
    <row r="1906" spans="1:13" ht="18" customHeight="1" x14ac:dyDescent="0.15">
      <c r="A1906" s="120" t="s">
        <v>12232</v>
      </c>
      <c r="B1906" s="121" t="s">
        <v>6352</v>
      </c>
      <c r="C1906" s="122">
        <v>59.49</v>
      </c>
      <c r="D1906" s="123">
        <v>51.29</v>
      </c>
      <c r="E1906" s="104" t="str">
        <f>VLOOKUP(B1906,A股数据库20240206!$B:$K,2,0)</f>
        <v>周期</v>
      </c>
      <c r="F1906" s="104">
        <f>VLOOKUP(B1906,A股数据库20240206!$B:$K,3,0)</f>
        <v>0</v>
      </c>
      <c r="G1906" s="124">
        <f>VLOOKUP(B1906,A股数据库20240206!$B:$K,4,0)</f>
        <v>0</v>
      </c>
      <c r="H1906" s="124">
        <f>VLOOKUP(B1906,A股数据库20240206!$B:$K,5,0)</f>
        <v>0</v>
      </c>
      <c r="I1906" s="104" t="str">
        <f>VLOOKUP(B1906,A股数据库20240206!$B:$K,6,0)</f>
        <v>化工</v>
      </c>
      <c r="J1906" s="104">
        <f>VLOOKUP(B1906,A股数据库20240206!$B:$K,7,0)</f>
        <v>0</v>
      </c>
      <c r="K1906" s="104">
        <f>VLOOKUP(B1906,A股数据库20240206!$B:$K,8,0)</f>
        <v>0</v>
      </c>
      <c r="L1906" s="124">
        <f>VLOOKUP(B1906,A股数据库20240206!$B:$K,9,0)</f>
        <v>0</v>
      </c>
      <c r="M1906" s="124">
        <f>VLOOKUP(B1906,A股数据库20240206!$B:$K,10,0)</f>
        <v>0</v>
      </c>
    </row>
    <row r="1907" spans="1:13" ht="18" customHeight="1" x14ac:dyDescent="0.15">
      <c r="A1907" s="120" t="s">
        <v>12233</v>
      </c>
      <c r="B1907" s="121" t="s">
        <v>3456</v>
      </c>
      <c r="C1907" s="122">
        <v>59.49</v>
      </c>
      <c r="D1907" s="123">
        <v>52.63</v>
      </c>
      <c r="E1907" s="104" t="str">
        <f>VLOOKUP(B1907,A股数据库20240206!$B:$K,2,0)</f>
        <v>公用事业</v>
      </c>
      <c r="F1907" s="104">
        <f>VLOOKUP(B1907,A股数据库20240206!$B:$K,3,0)</f>
        <v>0</v>
      </c>
      <c r="G1907" s="124">
        <f>VLOOKUP(B1907,A股数据库20240206!$B:$K,4,0)</f>
        <v>0</v>
      </c>
      <c r="H1907" s="124">
        <f>VLOOKUP(B1907,A股数据库20240206!$B:$K,5,0)</f>
        <v>0</v>
      </c>
      <c r="I1907" s="104" t="str">
        <f>VLOOKUP(B1907,A股数据库20240206!$B:$K,6,0)</f>
        <v>节能环保</v>
      </c>
      <c r="J1907" s="104">
        <f>VLOOKUP(B1907,A股数据库20240206!$B:$K,7,0)</f>
        <v>0</v>
      </c>
      <c r="K1907" s="104">
        <f>VLOOKUP(B1907,A股数据库20240206!$B:$K,8,0)</f>
        <v>0</v>
      </c>
      <c r="L1907" s="124">
        <f>VLOOKUP(B1907,A股数据库20240206!$B:$K,9,0)</f>
        <v>0</v>
      </c>
      <c r="M1907" s="124">
        <f>VLOOKUP(B1907,A股数据库20240206!$B:$K,10,0)</f>
        <v>0</v>
      </c>
    </row>
    <row r="1908" spans="1:13" ht="18" customHeight="1" x14ac:dyDescent="0.15">
      <c r="A1908" s="120" t="s">
        <v>12234</v>
      </c>
      <c r="B1908" s="121" t="s">
        <v>1684</v>
      </c>
      <c r="C1908" s="122">
        <v>59.47</v>
      </c>
      <c r="D1908" s="123">
        <v>29.81</v>
      </c>
      <c r="E1908" s="104" t="str">
        <f>VLOOKUP(B1908,A股数据库20240206!$B:$K,2,0)</f>
        <v>地产基建</v>
      </c>
      <c r="F1908" s="104">
        <f>VLOOKUP(B1908,A股数据库20240206!$B:$K,3,0)</f>
        <v>0</v>
      </c>
      <c r="G1908" s="124">
        <f>VLOOKUP(B1908,A股数据库20240206!$B:$K,4,0)</f>
        <v>0</v>
      </c>
      <c r="H1908" s="124">
        <f>VLOOKUP(B1908,A股数据库20240206!$B:$K,5,0)</f>
        <v>0</v>
      </c>
      <c r="I1908" s="104" t="str">
        <f>VLOOKUP(B1908,A股数据库20240206!$B:$K,6,0)</f>
        <v>房地产</v>
      </c>
      <c r="J1908" s="104">
        <f>VLOOKUP(B1908,A股数据库20240206!$B:$K,7,0)</f>
        <v>0</v>
      </c>
      <c r="K1908" s="104">
        <f>VLOOKUP(B1908,A股数据库20240206!$B:$K,8,0)</f>
        <v>0</v>
      </c>
      <c r="L1908" s="124">
        <f>VLOOKUP(B1908,A股数据库20240206!$B:$K,9,0)</f>
        <v>0</v>
      </c>
      <c r="M1908" s="124">
        <f>VLOOKUP(B1908,A股数据库20240206!$B:$K,10,0)</f>
        <v>0</v>
      </c>
    </row>
    <row r="1909" spans="1:13" ht="18" customHeight="1" x14ac:dyDescent="0.15">
      <c r="A1909" s="120" t="s">
        <v>12235</v>
      </c>
      <c r="B1909" s="121" t="s">
        <v>8014</v>
      </c>
      <c r="C1909" s="122">
        <v>59.46</v>
      </c>
      <c r="D1909" s="123">
        <v>51.77</v>
      </c>
      <c r="E1909" s="104" t="str">
        <f>VLOOKUP(B1909,A股数据库20240206!$B:$K,2,0)</f>
        <v>周期</v>
      </c>
      <c r="F1909" s="104">
        <f>VLOOKUP(B1909,A股数据库20240206!$B:$K,3,0)</f>
        <v>0</v>
      </c>
      <c r="G1909" s="124">
        <f>VLOOKUP(B1909,A股数据库20240206!$B:$K,4,0)</f>
        <v>0</v>
      </c>
      <c r="H1909" s="124">
        <f>VLOOKUP(B1909,A股数据库20240206!$B:$K,5,0)</f>
        <v>0</v>
      </c>
      <c r="I1909" s="104" t="str">
        <f>VLOOKUP(B1909,A股数据库20240206!$B:$K,6,0)</f>
        <v>化工</v>
      </c>
      <c r="J1909" s="104">
        <f>VLOOKUP(B1909,A股数据库20240206!$B:$K,7,0)</f>
        <v>0</v>
      </c>
      <c r="K1909" s="104">
        <f>VLOOKUP(B1909,A股数据库20240206!$B:$K,8,0)</f>
        <v>0</v>
      </c>
      <c r="L1909" s="124">
        <f>VLOOKUP(B1909,A股数据库20240206!$B:$K,9,0)</f>
        <v>0</v>
      </c>
      <c r="M1909" s="124">
        <f>VLOOKUP(B1909,A股数据库20240206!$B:$K,10,0)</f>
        <v>0</v>
      </c>
    </row>
    <row r="1910" spans="1:13" ht="18" customHeight="1" x14ac:dyDescent="0.15">
      <c r="A1910" s="120" t="s">
        <v>12236</v>
      </c>
      <c r="B1910" s="121" t="s">
        <v>9344</v>
      </c>
      <c r="C1910" s="122">
        <v>59.45</v>
      </c>
      <c r="D1910" s="123">
        <v>37.5</v>
      </c>
      <c r="E1910" s="104" t="str">
        <f>VLOOKUP(B1910,A股数据库20240206!$B:$K,2,0)</f>
        <v>医药生物</v>
      </c>
      <c r="F1910" s="104">
        <f>VLOOKUP(B1910,A股数据库20240206!$B:$K,3,0)</f>
        <v>0</v>
      </c>
      <c r="G1910" s="124">
        <f>VLOOKUP(B1910,A股数据库20240206!$B:$K,4,0)</f>
        <v>0</v>
      </c>
      <c r="H1910" s="124">
        <f>VLOOKUP(B1910,A股数据库20240206!$B:$K,5,0)</f>
        <v>0</v>
      </c>
      <c r="I1910" s="104" t="str">
        <f>VLOOKUP(B1910,A股数据库20240206!$B:$K,6,0)</f>
        <v>医药生物</v>
      </c>
      <c r="J1910" s="104">
        <f>VLOOKUP(B1910,A股数据库20240206!$B:$K,7,0)</f>
        <v>0</v>
      </c>
      <c r="K1910" s="104">
        <f>VLOOKUP(B1910,A股数据库20240206!$B:$K,8,0)</f>
        <v>0</v>
      </c>
      <c r="L1910" s="124">
        <f>VLOOKUP(B1910,A股数据库20240206!$B:$K,9,0)</f>
        <v>0</v>
      </c>
      <c r="M1910" s="124">
        <f>VLOOKUP(B1910,A股数据库20240206!$B:$K,10,0)</f>
        <v>0</v>
      </c>
    </row>
    <row r="1911" spans="1:13" ht="18" customHeight="1" x14ac:dyDescent="0.15">
      <c r="A1911" s="120" t="s">
        <v>12237</v>
      </c>
      <c r="B1911" s="121" t="s">
        <v>9178</v>
      </c>
      <c r="C1911" s="122">
        <v>59.38</v>
      </c>
      <c r="D1911" s="123">
        <v>86.5</v>
      </c>
      <c r="E1911" s="104" t="str">
        <f>VLOOKUP(B1911,A股数据库20240206!$B:$K,2,0)</f>
        <v>大科技</v>
      </c>
      <c r="F1911" s="104">
        <f>VLOOKUP(B1911,A股数据库20240206!$B:$K,3,0)</f>
        <v>0</v>
      </c>
      <c r="G1911" s="124">
        <f>VLOOKUP(B1911,A股数据库20240206!$B:$K,4,0)</f>
        <v>0</v>
      </c>
      <c r="H1911" s="124">
        <f>VLOOKUP(B1911,A股数据库20240206!$B:$K,5,0)</f>
        <v>0</v>
      </c>
      <c r="I1911" s="104" t="str">
        <f>VLOOKUP(B1911,A股数据库20240206!$B:$K,6,0)</f>
        <v>电子</v>
      </c>
      <c r="J1911" s="104">
        <f>VLOOKUP(B1911,A股数据库20240206!$B:$K,7,0)</f>
        <v>0</v>
      </c>
      <c r="K1911" s="104">
        <f>VLOOKUP(B1911,A股数据库20240206!$B:$K,8,0)</f>
        <v>0</v>
      </c>
      <c r="L1911" s="124">
        <f>VLOOKUP(B1911,A股数据库20240206!$B:$K,9,0)</f>
        <v>0</v>
      </c>
      <c r="M1911" s="124">
        <f>VLOOKUP(B1911,A股数据库20240206!$B:$K,10,0)</f>
        <v>0</v>
      </c>
    </row>
    <row r="1912" spans="1:13" ht="18" customHeight="1" x14ac:dyDescent="0.15">
      <c r="A1912" s="120" t="s">
        <v>12238</v>
      </c>
      <c r="B1912" s="121" t="s">
        <v>6282</v>
      </c>
      <c r="C1912" s="122">
        <v>59.38</v>
      </c>
      <c r="D1912" s="123">
        <v>59.97</v>
      </c>
      <c r="E1912" s="104" t="str">
        <f>VLOOKUP(B1912,A股数据库20240206!$B:$K,2,0)</f>
        <v>大消费</v>
      </c>
      <c r="F1912" s="104" t="str">
        <f>VLOOKUP(B1912,A股数据库20240206!$B:$K,3,0)</f>
        <v>医药生物</v>
      </c>
      <c r="G1912" s="124">
        <f>VLOOKUP(B1912,A股数据库20240206!$B:$K,4,0)</f>
        <v>0</v>
      </c>
      <c r="H1912" s="124">
        <f>VLOOKUP(B1912,A股数据库20240206!$B:$K,5,0)</f>
        <v>0</v>
      </c>
      <c r="I1912" s="104" t="str">
        <f>VLOOKUP(B1912,A股数据库20240206!$B:$K,6,0)</f>
        <v>商贸零售</v>
      </c>
      <c r="J1912" s="104" t="str">
        <f>VLOOKUP(B1912,A股数据库20240206!$B:$K,7,0)</f>
        <v>医药生物</v>
      </c>
      <c r="K1912" s="104">
        <f>VLOOKUP(B1912,A股数据库20240206!$B:$K,8,0)</f>
        <v>0</v>
      </c>
      <c r="L1912" s="124">
        <f>VLOOKUP(B1912,A股数据库20240206!$B:$K,9,0)</f>
        <v>0</v>
      </c>
      <c r="M1912" s="124">
        <f>VLOOKUP(B1912,A股数据库20240206!$B:$K,10,0)</f>
        <v>0</v>
      </c>
    </row>
    <row r="1913" spans="1:13" ht="18" customHeight="1" x14ac:dyDescent="0.15">
      <c r="A1913" s="120" t="s">
        <v>12239</v>
      </c>
      <c r="B1913" s="121" t="s">
        <v>7268</v>
      </c>
      <c r="C1913" s="122">
        <v>59.37</v>
      </c>
      <c r="D1913" s="123">
        <v>59.66</v>
      </c>
      <c r="E1913" s="104" t="str">
        <f>VLOOKUP(B1913,A股数据库20240206!$B:$K,2,0)</f>
        <v>乡村振兴</v>
      </c>
      <c r="F1913" s="104">
        <f>VLOOKUP(B1913,A股数据库20240206!$B:$K,3,0)</f>
        <v>0</v>
      </c>
      <c r="G1913" s="124">
        <f>VLOOKUP(B1913,A股数据库20240206!$B:$K,4,0)</f>
        <v>0</v>
      </c>
      <c r="H1913" s="124">
        <f>VLOOKUP(B1913,A股数据库20240206!$B:$K,5,0)</f>
        <v>0</v>
      </c>
      <c r="I1913" s="104" t="str">
        <f>VLOOKUP(B1913,A股数据库20240206!$B:$K,6,0)</f>
        <v>乡村振兴</v>
      </c>
      <c r="J1913" s="104">
        <f>VLOOKUP(B1913,A股数据库20240206!$B:$K,7,0)</f>
        <v>0</v>
      </c>
      <c r="K1913" s="104">
        <f>VLOOKUP(B1913,A股数据库20240206!$B:$K,8,0)</f>
        <v>0</v>
      </c>
      <c r="L1913" s="124">
        <f>VLOOKUP(B1913,A股数据库20240206!$B:$K,9,0)</f>
        <v>0</v>
      </c>
      <c r="M1913" s="124">
        <f>VLOOKUP(B1913,A股数据库20240206!$B:$K,10,0)</f>
        <v>0</v>
      </c>
    </row>
    <row r="1914" spans="1:13" ht="18" customHeight="1" x14ac:dyDescent="0.15">
      <c r="A1914" s="120" t="s">
        <v>12240</v>
      </c>
      <c r="B1914" s="121" t="s">
        <v>6588</v>
      </c>
      <c r="C1914" s="122">
        <v>59.36</v>
      </c>
      <c r="D1914" s="123">
        <v>72.150000000000006</v>
      </c>
      <c r="E1914" s="104" t="str">
        <f>VLOOKUP(B1914,A股数据库20240206!$B:$K,2,0)</f>
        <v>大科技</v>
      </c>
      <c r="F1914" s="104">
        <f>VLOOKUP(B1914,A股数据库20240206!$B:$K,3,0)</f>
        <v>0</v>
      </c>
      <c r="G1914" s="124">
        <f>VLOOKUP(B1914,A股数据库20240206!$B:$K,4,0)</f>
        <v>0</v>
      </c>
      <c r="H1914" s="124">
        <f>VLOOKUP(B1914,A股数据库20240206!$B:$K,5,0)</f>
        <v>0</v>
      </c>
      <c r="I1914" s="104" t="str">
        <f>VLOOKUP(B1914,A股数据库20240206!$B:$K,6,0)</f>
        <v>计算机</v>
      </c>
      <c r="J1914" s="104">
        <f>VLOOKUP(B1914,A股数据库20240206!$B:$K,7,0)</f>
        <v>0</v>
      </c>
      <c r="K1914" s="104">
        <f>VLOOKUP(B1914,A股数据库20240206!$B:$K,8,0)</f>
        <v>0</v>
      </c>
      <c r="L1914" s="124">
        <f>VLOOKUP(B1914,A股数据库20240206!$B:$K,9,0)</f>
        <v>0</v>
      </c>
      <c r="M1914" s="124">
        <f>VLOOKUP(B1914,A股数据库20240206!$B:$K,10,0)</f>
        <v>0</v>
      </c>
    </row>
    <row r="1915" spans="1:13" ht="18" customHeight="1" x14ac:dyDescent="0.15">
      <c r="A1915" s="120" t="s">
        <v>12241</v>
      </c>
      <c r="B1915" s="121" t="s">
        <v>3762</v>
      </c>
      <c r="C1915" s="122">
        <v>59.3</v>
      </c>
      <c r="D1915" s="123">
        <v>59.25</v>
      </c>
      <c r="E1915" s="104" t="str">
        <f>VLOOKUP(B1915,A股数据库20240206!$B:$K,2,0)</f>
        <v>高端制造</v>
      </c>
      <c r="F1915" s="104" t="str">
        <f>VLOOKUP(B1915,A股数据库20240206!$B:$K,3,0)</f>
        <v>大科技</v>
      </c>
      <c r="G1915" s="124">
        <f>VLOOKUP(B1915,A股数据库20240206!$B:$K,4,0)</f>
        <v>0</v>
      </c>
      <c r="H1915" s="124">
        <f>VLOOKUP(B1915,A股数据库20240206!$B:$K,5,0)</f>
        <v>0</v>
      </c>
      <c r="I1915" s="104" t="str">
        <f>VLOOKUP(B1915,A股数据库20240206!$B:$K,6,0)</f>
        <v>机械</v>
      </c>
      <c r="J1915" s="104" t="str">
        <f>VLOOKUP(B1915,A股数据库20240206!$B:$K,7,0)</f>
        <v>计算机</v>
      </c>
      <c r="K1915" s="104">
        <f>VLOOKUP(B1915,A股数据库20240206!$B:$K,8,0)</f>
        <v>0</v>
      </c>
      <c r="L1915" s="124">
        <f>VLOOKUP(B1915,A股数据库20240206!$B:$K,9,0)</f>
        <v>0</v>
      </c>
      <c r="M1915" s="124">
        <f>VLOOKUP(B1915,A股数据库20240206!$B:$K,10,0)</f>
        <v>0</v>
      </c>
    </row>
    <row r="1916" spans="1:13" ht="18" customHeight="1" x14ac:dyDescent="0.15">
      <c r="A1916" s="120" t="s">
        <v>12242</v>
      </c>
      <c r="B1916" s="121" t="s">
        <v>9941</v>
      </c>
      <c r="C1916" s="122">
        <v>59.29</v>
      </c>
      <c r="D1916" s="123">
        <v>59.09</v>
      </c>
      <c r="E1916" s="104" t="str">
        <f>VLOOKUP(B1916,A股数据库20240206!$B:$K,2,0)</f>
        <v>医药生物</v>
      </c>
      <c r="F1916" s="104">
        <f>VLOOKUP(B1916,A股数据库20240206!$B:$K,3,0)</f>
        <v>0</v>
      </c>
      <c r="G1916" s="124">
        <f>VLOOKUP(B1916,A股数据库20240206!$B:$K,4,0)</f>
        <v>0</v>
      </c>
      <c r="H1916" s="124">
        <f>VLOOKUP(B1916,A股数据库20240206!$B:$K,5,0)</f>
        <v>0</v>
      </c>
      <c r="I1916" s="104" t="str">
        <f>VLOOKUP(B1916,A股数据库20240206!$B:$K,6,0)</f>
        <v>医药生物</v>
      </c>
      <c r="J1916" s="104">
        <f>VLOOKUP(B1916,A股数据库20240206!$B:$K,7,0)</f>
        <v>0</v>
      </c>
      <c r="K1916" s="104">
        <f>VLOOKUP(B1916,A股数据库20240206!$B:$K,8,0)</f>
        <v>0</v>
      </c>
      <c r="L1916" s="124">
        <f>VLOOKUP(B1916,A股数据库20240206!$B:$K,9,0)</f>
        <v>0</v>
      </c>
      <c r="M1916" s="124">
        <f>VLOOKUP(B1916,A股数据库20240206!$B:$K,10,0)</f>
        <v>0</v>
      </c>
    </row>
    <row r="1917" spans="1:13" ht="18" customHeight="1" x14ac:dyDescent="0.15">
      <c r="A1917" s="120" t="s">
        <v>12243</v>
      </c>
      <c r="B1917" s="121" t="s">
        <v>9455</v>
      </c>
      <c r="C1917" s="122">
        <v>59.23</v>
      </c>
      <c r="D1917" s="123">
        <v>67.260000000000005</v>
      </c>
      <c r="E1917" s="104" t="str">
        <f>VLOOKUP(B1917,A股数据库20240206!$B:$K,2,0)</f>
        <v>大科技</v>
      </c>
      <c r="F1917" s="104">
        <f>VLOOKUP(B1917,A股数据库20240206!$B:$K,3,0)</f>
        <v>0</v>
      </c>
      <c r="G1917" s="124">
        <f>VLOOKUP(B1917,A股数据库20240206!$B:$K,4,0)</f>
        <v>0</v>
      </c>
      <c r="H1917" s="124">
        <f>VLOOKUP(B1917,A股数据库20240206!$B:$K,5,0)</f>
        <v>0</v>
      </c>
      <c r="I1917" s="104" t="str">
        <f>VLOOKUP(B1917,A股数据库20240206!$B:$K,6,0)</f>
        <v>电子</v>
      </c>
      <c r="J1917" s="104">
        <f>VLOOKUP(B1917,A股数据库20240206!$B:$K,7,0)</f>
        <v>0</v>
      </c>
      <c r="K1917" s="104">
        <f>VLOOKUP(B1917,A股数据库20240206!$B:$K,8,0)</f>
        <v>0</v>
      </c>
      <c r="L1917" s="124">
        <f>VLOOKUP(B1917,A股数据库20240206!$B:$K,9,0)</f>
        <v>0</v>
      </c>
      <c r="M1917" s="124">
        <f>VLOOKUP(B1917,A股数据库20240206!$B:$K,10,0)</f>
        <v>0</v>
      </c>
    </row>
    <row r="1918" spans="1:13" ht="18" customHeight="1" x14ac:dyDescent="0.15">
      <c r="A1918" s="120" t="s">
        <v>12244</v>
      </c>
      <c r="B1918" s="121" t="s">
        <v>3492</v>
      </c>
      <c r="C1918" s="122">
        <v>59.22</v>
      </c>
      <c r="D1918" s="123">
        <v>57.43</v>
      </c>
      <c r="E1918" s="104" t="str">
        <f>VLOOKUP(B1918,A股数据库20240206!$B:$K,2,0)</f>
        <v>医药生物</v>
      </c>
      <c r="F1918" s="104">
        <f>VLOOKUP(B1918,A股数据库20240206!$B:$K,3,0)</f>
        <v>0</v>
      </c>
      <c r="G1918" s="124">
        <f>VLOOKUP(B1918,A股数据库20240206!$B:$K,4,0)</f>
        <v>0</v>
      </c>
      <c r="H1918" s="124">
        <f>VLOOKUP(B1918,A股数据库20240206!$B:$K,5,0)</f>
        <v>0</v>
      </c>
      <c r="I1918" s="104" t="str">
        <f>VLOOKUP(B1918,A股数据库20240206!$B:$K,6,0)</f>
        <v>医药生物</v>
      </c>
      <c r="J1918" s="104">
        <f>VLOOKUP(B1918,A股数据库20240206!$B:$K,7,0)</f>
        <v>0</v>
      </c>
      <c r="K1918" s="104">
        <f>VLOOKUP(B1918,A股数据库20240206!$B:$K,8,0)</f>
        <v>0</v>
      </c>
      <c r="L1918" s="124">
        <f>VLOOKUP(B1918,A股数据库20240206!$B:$K,9,0)</f>
        <v>0</v>
      </c>
      <c r="M1918" s="124">
        <f>VLOOKUP(B1918,A股数据库20240206!$B:$K,10,0)</f>
        <v>0</v>
      </c>
    </row>
    <row r="1919" spans="1:13" ht="18" customHeight="1" x14ac:dyDescent="0.15">
      <c r="A1919" s="120" t="s">
        <v>12245</v>
      </c>
      <c r="B1919" s="121" t="s">
        <v>8028</v>
      </c>
      <c r="C1919" s="122">
        <v>59.2</v>
      </c>
      <c r="D1919" s="123">
        <v>70.44</v>
      </c>
      <c r="E1919" s="104" t="str">
        <f>VLOOKUP(B1919,A股数据库20240206!$B:$K,2,0)</f>
        <v>大科技</v>
      </c>
      <c r="F1919" s="104">
        <f>VLOOKUP(B1919,A股数据库20240206!$B:$K,3,0)</f>
        <v>0</v>
      </c>
      <c r="G1919" s="124">
        <f>VLOOKUP(B1919,A股数据库20240206!$B:$K,4,0)</f>
        <v>0</v>
      </c>
      <c r="H1919" s="124">
        <f>VLOOKUP(B1919,A股数据库20240206!$B:$K,5,0)</f>
        <v>0</v>
      </c>
      <c r="I1919" s="104" t="str">
        <f>VLOOKUP(B1919,A股数据库20240206!$B:$K,6,0)</f>
        <v>电子</v>
      </c>
      <c r="J1919" s="104">
        <f>VLOOKUP(B1919,A股数据库20240206!$B:$K,7,0)</f>
        <v>0</v>
      </c>
      <c r="K1919" s="104">
        <f>VLOOKUP(B1919,A股数据库20240206!$B:$K,8,0)</f>
        <v>0</v>
      </c>
      <c r="L1919" s="124">
        <f>VLOOKUP(B1919,A股数据库20240206!$B:$K,9,0)</f>
        <v>0</v>
      </c>
      <c r="M1919" s="124">
        <f>VLOOKUP(B1919,A股数据库20240206!$B:$K,10,0)</f>
        <v>0</v>
      </c>
    </row>
    <row r="1920" spans="1:13" ht="18" customHeight="1" x14ac:dyDescent="0.15">
      <c r="A1920" s="120" t="s">
        <v>12246</v>
      </c>
      <c r="B1920" s="121" t="s">
        <v>6704</v>
      </c>
      <c r="C1920" s="122">
        <v>59.2</v>
      </c>
      <c r="D1920" s="123">
        <v>48.69</v>
      </c>
      <c r="E1920" s="104" t="str">
        <f>VLOOKUP(B1920,A股数据库20240206!$B:$K,2,0)</f>
        <v>运输业</v>
      </c>
      <c r="F1920" s="104">
        <f>VLOOKUP(B1920,A股数据库20240206!$B:$K,3,0)</f>
        <v>0</v>
      </c>
      <c r="G1920" s="124">
        <f>VLOOKUP(B1920,A股数据库20240206!$B:$K,4,0)</f>
        <v>0</v>
      </c>
      <c r="H1920" s="124">
        <f>VLOOKUP(B1920,A股数据库20240206!$B:$K,5,0)</f>
        <v>0</v>
      </c>
      <c r="I1920" s="104" t="str">
        <f>VLOOKUP(B1920,A股数据库20240206!$B:$K,6,0)</f>
        <v>运输业</v>
      </c>
      <c r="J1920" s="104">
        <f>VLOOKUP(B1920,A股数据库20240206!$B:$K,7,0)</f>
        <v>0</v>
      </c>
      <c r="K1920" s="104">
        <f>VLOOKUP(B1920,A股数据库20240206!$B:$K,8,0)</f>
        <v>0</v>
      </c>
      <c r="L1920" s="124">
        <f>VLOOKUP(B1920,A股数据库20240206!$B:$K,9,0)</f>
        <v>0</v>
      </c>
      <c r="M1920" s="124">
        <f>VLOOKUP(B1920,A股数据库20240206!$B:$K,10,0)</f>
        <v>0</v>
      </c>
    </row>
    <row r="1921" spans="1:13" ht="18" customHeight="1" x14ac:dyDescent="0.15">
      <c r="A1921" s="120" t="s">
        <v>12247</v>
      </c>
      <c r="B1921" s="121" t="s">
        <v>6274</v>
      </c>
      <c r="C1921" s="122">
        <v>59.19</v>
      </c>
      <c r="D1921" s="123">
        <v>57.85</v>
      </c>
      <c r="E1921" s="104" t="str">
        <f>VLOOKUP(B1921,A股数据库20240206!$B:$K,2,0)</f>
        <v>地产基建</v>
      </c>
      <c r="F1921" s="104">
        <f>VLOOKUP(B1921,A股数据库20240206!$B:$K,3,0)</f>
        <v>0</v>
      </c>
      <c r="G1921" s="124">
        <f>VLOOKUP(B1921,A股数据库20240206!$B:$K,4,0)</f>
        <v>0</v>
      </c>
      <c r="H1921" s="124">
        <f>VLOOKUP(B1921,A股数据库20240206!$B:$K,5,0)</f>
        <v>0</v>
      </c>
      <c r="I1921" s="104" t="str">
        <f>VLOOKUP(B1921,A股数据库20240206!$B:$K,6,0)</f>
        <v>房地产</v>
      </c>
      <c r="J1921" s="104">
        <f>VLOOKUP(B1921,A股数据库20240206!$B:$K,7,0)</f>
        <v>0</v>
      </c>
      <c r="K1921" s="104">
        <f>VLOOKUP(B1921,A股数据库20240206!$B:$K,8,0)</f>
        <v>0</v>
      </c>
      <c r="L1921" s="124">
        <f>VLOOKUP(B1921,A股数据库20240206!$B:$K,9,0)</f>
        <v>0</v>
      </c>
      <c r="M1921" s="124">
        <f>VLOOKUP(B1921,A股数据库20240206!$B:$K,10,0)</f>
        <v>0</v>
      </c>
    </row>
    <row r="1922" spans="1:13" ht="18" customHeight="1" x14ac:dyDescent="0.15">
      <c r="A1922" s="120" t="s">
        <v>12248</v>
      </c>
      <c r="B1922" s="121" t="s">
        <v>9054</v>
      </c>
      <c r="C1922" s="122">
        <v>59.19</v>
      </c>
      <c r="D1922" s="123">
        <v>97.55</v>
      </c>
      <c r="E1922" s="104" t="str">
        <f>VLOOKUP(B1922,A股数据库20240206!$B:$K,2,0)</f>
        <v>大科技</v>
      </c>
      <c r="F1922" s="104">
        <f>VLOOKUP(B1922,A股数据库20240206!$B:$K,3,0)</f>
        <v>0</v>
      </c>
      <c r="G1922" s="124">
        <f>VLOOKUP(B1922,A股数据库20240206!$B:$K,4,0)</f>
        <v>0</v>
      </c>
      <c r="H1922" s="124">
        <f>VLOOKUP(B1922,A股数据库20240206!$B:$K,5,0)</f>
        <v>0</v>
      </c>
      <c r="I1922" s="104" t="str">
        <f>VLOOKUP(B1922,A股数据库20240206!$B:$K,6,0)</f>
        <v>电子</v>
      </c>
      <c r="J1922" s="104">
        <f>VLOOKUP(B1922,A股数据库20240206!$B:$K,7,0)</f>
        <v>0</v>
      </c>
      <c r="K1922" s="104">
        <f>VLOOKUP(B1922,A股数据库20240206!$B:$K,8,0)</f>
        <v>0</v>
      </c>
      <c r="L1922" s="124">
        <f>VLOOKUP(B1922,A股数据库20240206!$B:$K,9,0)</f>
        <v>0</v>
      </c>
      <c r="M1922" s="124">
        <f>VLOOKUP(B1922,A股数据库20240206!$B:$K,10,0)</f>
        <v>0</v>
      </c>
    </row>
    <row r="1923" spans="1:13" ht="18" customHeight="1" x14ac:dyDescent="0.15">
      <c r="A1923" s="120" t="s">
        <v>12249</v>
      </c>
      <c r="B1923" s="121" t="s">
        <v>2488</v>
      </c>
      <c r="C1923" s="122">
        <v>59.18</v>
      </c>
      <c r="D1923" s="123">
        <v>62.29</v>
      </c>
      <c r="E1923" s="104" t="str">
        <f>VLOOKUP(B1923,A股数据库20240206!$B:$K,2,0)</f>
        <v>新能源</v>
      </c>
      <c r="F1923" s="104">
        <f>VLOOKUP(B1923,A股数据库20240206!$B:$K,3,0)</f>
        <v>0</v>
      </c>
      <c r="G1923" s="124">
        <f>VLOOKUP(B1923,A股数据库20240206!$B:$K,4,0)</f>
        <v>0</v>
      </c>
      <c r="H1923" s="124">
        <f>VLOOKUP(B1923,A股数据库20240206!$B:$K,5,0)</f>
        <v>0</v>
      </c>
      <c r="I1923" s="104" t="str">
        <f>VLOOKUP(B1923,A股数据库20240206!$B:$K,6,0)</f>
        <v>电网</v>
      </c>
      <c r="J1923" s="104" t="str">
        <f>VLOOKUP(B1923,A股数据库20240206!$B:$K,7,0)</f>
        <v>充换电</v>
      </c>
      <c r="K1923" s="104">
        <f>VLOOKUP(B1923,A股数据库20240206!$B:$K,8,0)</f>
        <v>0</v>
      </c>
      <c r="L1923" s="124">
        <f>VLOOKUP(B1923,A股数据库20240206!$B:$K,9,0)</f>
        <v>0</v>
      </c>
      <c r="M1923" s="124">
        <f>VLOOKUP(B1923,A股数据库20240206!$B:$K,10,0)</f>
        <v>0</v>
      </c>
    </row>
    <row r="1924" spans="1:13" ht="18" customHeight="1" x14ac:dyDescent="0.15">
      <c r="A1924" s="120" t="s">
        <v>12250</v>
      </c>
      <c r="B1924" s="121" t="s">
        <v>5350</v>
      </c>
      <c r="C1924" s="122">
        <v>59.16</v>
      </c>
      <c r="D1924" s="123">
        <v>69.319999999999993</v>
      </c>
      <c r="E1924" s="104" t="str">
        <f>VLOOKUP(B1924,A股数据库20240206!$B:$K,2,0)</f>
        <v>周期</v>
      </c>
      <c r="F1924" s="104">
        <f>VLOOKUP(B1924,A股数据库20240206!$B:$K,3,0)</f>
        <v>0</v>
      </c>
      <c r="G1924" s="124">
        <f>VLOOKUP(B1924,A股数据库20240206!$B:$K,4,0)</f>
        <v>0</v>
      </c>
      <c r="H1924" s="124">
        <f>VLOOKUP(B1924,A股数据库20240206!$B:$K,5,0)</f>
        <v>0</v>
      </c>
      <c r="I1924" s="104" t="str">
        <f>VLOOKUP(B1924,A股数据库20240206!$B:$K,6,0)</f>
        <v>化工</v>
      </c>
      <c r="J1924" s="104">
        <f>VLOOKUP(B1924,A股数据库20240206!$B:$K,7,0)</f>
        <v>0</v>
      </c>
      <c r="K1924" s="104">
        <f>VLOOKUP(B1924,A股数据库20240206!$B:$K,8,0)</f>
        <v>0</v>
      </c>
      <c r="L1924" s="124">
        <f>VLOOKUP(B1924,A股数据库20240206!$B:$K,9,0)</f>
        <v>0</v>
      </c>
      <c r="M1924" s="124">
        <f>VLOOKUP(B1924,A股数据库20240206!$B:$K,10,0)</f>
        <v>0</v>
      </c>
    </row>
    <row r="1925" spans="1:13" ht="18" customHeight="1" x14ac:dyDescent="0.15">
      <c r="A1925" s="120" t="s">
        <v>12251</v>
      </c>
      <c r="B1925" s="121" t="s">
        <v>1892</v>
      </c>
      <c r="C1925" s="122">
        <v>59.15</v>
      </c>
      <c r="D1925" s="123">
        <v>58.25</v>
      </c>
      <c r="E1925" s="104" t="str">
        <f>VLOOKUP(B1925,A股数据库20240206!$B:$K,2,0)</f>
        <v>医药生物</v>
      </c>
      <c r="F1925" s="104">
        <f>VLOOKUP(B1925,A股数据库20240206!$B:$K,3,0)</f>
        <v>0</v>
      </c>
      <c r="G1925" s="124">
        <f>VLOOKUP(B1925,A股数据库20240206!$B:$K,4,0)</f>
        <v>0</v>
      </c>
      <c r="H1925" s="124">
        <f>VLOOKUP(B1925,A股数据库20240206!$B:$K,5,0)</f>
        <v>0</v>
      </c>
      <c r="I1925" s="104" t="str">
        <f>VLOOKUP(B1925,A股数据库20240206!$B:$K,6,0)</f>
        <v>医药生物</v>
      </c>
      <c r="J1925" s="104">
        <f>VLOOKUP(B1925,A股数据库20240206!$B:$K,7,0)</f>
        <v>0</v>
      </c>
      <c r="K1925" s="104">
        <f>VLOOKUP(B1925,A股数据库20240206!$B:$K,8,0)</f>
        <v>0</v>
      </c>
      <c r="L1925" s="124">
        <f>VLOOKUP(B1925,A股数据库20240206!$B:$K,9,0)</f>
        <v>0</v>
      </c>
      <c r="M1925" s="124">
        <f>VLOOKUP(B1925,A股数据库20240206!$B:$K,10,0)</f>
        <v>0</v>
      </c>
    </row>
    <row r="1926" spans="1:13" ht="18" customHeight="1" x14ac:dyDescent="0.15">
      <c r="A1926" s="120" t="s">
        <v>12252</v>
      </c>
      <c r="B1926" s="121" t="s">
        <v>1502</v>
      </c>
      <c r="C1926" s="122">
        <v>59.13</v>
      </c>
      <c r="D1926" s="123">
        <v>49.5</v>
      </c>
      <c r="E1926" s="104" t="str">
        <f>VLOOKUP(B1926,A股数据库20240206!$B:$K,2,0)</f>
        <v>大消费</v>
      </c>
      <c r="F1926" s="104">
        <f>VLOOKUP(B1926,A股数据库20240206!$B:$K,3,0)</f>
        <v>0</v>
      </c>
      <c r="G1926" s="124">
        <f>VLOOKUP(B1926,A股数据库20240206!$B:$K,4,0)</f>
        <v>0</v>
      </c>
      <c r="H1926" s="124">
        <f>VLOOKUP(B1926,A股数据库20240206!$B:$K,5,0)</f>
        <v>0</v>
      </c>
      <c r="I1926" s="104" t="str">
        <f>VLOOKUP(B1926,A股数据库20240206!$B:$K,6,0)</f>
        <v>烟草</v>
      </c>
      <c r="J1926" s="104">
        <f>VLOOKUP(B1926,A股数据库20240206!$B:$K,7,0)</f>
        <v>0</v>
      </c>
      <c r="K1926" s="104">
        <f>VLOOKUP(B1926,A股数据库20240206!$B:$K,8,0)</f>
        <v>0</v>
      </c>
      <c r="L1926" s="124">
        <f>VLOOKUP(B1926,A股数据库20240206!$B:$K,9,0)</f>
        <v>0</v>
      </c>
      <c r="M1926" s="124">
        <f>VLOOKUP(B1926,A股数据库20240206!$B:$K,10,0)</f>
        <v>0</v>
      </c>
    </row>
    <row r="1927" spans="1:13" ht="18" customHeight="1" x14ac:dyDescent="0.15">
      <c r="A1927" s="120" t="s">
        <v>12253</v>
      </c>
      <c r="B1927" s="121" t="s">
        <v>1262</v>
      </c>
      <c r="C1927" s="122">
        <v>59.13</v>
      </c>
      <c r="D1927" s="123">
        <v>50.72</v>
      </c>
      <c r="E1927" s="104" t="str">
        <f>VLOOKUP(B1927,A股数据库20240206!$B:$K,2,0)</f>
        <v>大科技</v>
      </c>
      <c r="F1927" s="104" t="str">
        <f>VLOOKUP(B1927,A股数据库20240206!$B:$K,3,0)</f>
        <v>医药生物</v>
      </c>
      <c r="G1927" s="124">
        <f>VLOOKUP(B1927,A股数据库20240206!$B:$K,4,0)</f>
        <v>0</v>
      </c>
      <c r="H1927" s="124">
        <f>VLOOKUP(B1927,A股数据库20240206!$B:$K,5,0)</f>
        <v>0</v>
      </c>
      <c r="I1927" s="104" t="str">
        <f>VLOOKUP(B1927,A股数据库20240206!$B:$K,6,0)</f>
        <v>计算机</v>
      </c>
      <c r="J1927" s="104" t="str">
        <f>VLOOKUP(B1927,A股数据库20240206!$B:$K,7,0)</f>
        <v>医药生物</v>
      </c>
      <c r="K1927" s="104">
        <f>VLOOKUP(B1927,A股数据库20240206!$B:$K,8,0)</f>
        <v>0</v>
      </c>
      <c r="L1927" s="124">
        <f>VLOOKUP(B1927,A股数据库20240206!$B:$K,9,0)</f>
        <v>0</v>
      </c>
      <c r="M1927" s="124">
        <f>VLOOKUP(B1927,A股数据库20240206!$B:$K,10,0)</f>
        <v>0</v>
      </c>
    </row>
    <row r="1928" spans="1:13" ht="18" customHeight="1" x14ac:dyDescent="0.15">
      <c r="A1928" s="120" t="s">
        <v>12254</v>
      </c>
      <c r="B1928" s="121" t="s">
        <v>8296</v>
      </c>
      <c r="C1928" s="122">
        <v>59.12</v>
      </c>
      <c r="D1928" s="123">
        <v>65.12</v>
      </c>
      <c r="E1928" s="104" t="str">
        <f>VLOOKUP(B1928,A股数据库20240206!$B:$K,2,0)</f>
        <v>医药生物</v>
      </c>
      <c r="F1928" s="104">
        <f>VLOOKUP(B1928,A股数据库20240206!$B:$K,3,0)</f>
        <v>0</v>
      </c>
      <c r="G1928" s="124">
        <f>VLOOKUP(B1928,A股数据库20240206!$B:$K,4,0)</f>
        <v>0</v>
      </c>
      <c r="H1928" s="124">
        <f>VLOOKUP(B1928,A股数据库20240206!$B:$K,5,0)</f>
        <v>0</v>
      </c>
      <c r="I1928" s="104" t="str">
        <f>VLOOKUP(B1928,A股数据库20240206!$B:$K,6,0)</f>
        <v>医药生物</v>
      </c>
      <c r="J1928" s="104">
        <f>VLOOKUP(B1928,A股数据库20240206!$B:$K,7,0)</f>
        <v>0</v>
      </c>
      <c r="K1928" s="104">
        <f>VLOOKUP(B1928,A股数据库20240206!$B:$K,8,0)</f>
        <v>0</v>
      </c>
      <c r="L1928" s="124">
        <f>VLOOKUP(B1928,A股数据库20240206!$B:$K,9,0)</f>
        <v>0</v>
      </c>
      <c r="M1928" s="124">
        <f>VLOOKUP(B1928,A股数据库20240206!$B:$K,10,0)</f>
        <v>0</v>
      </c>
    </row>
    <row r="1929" spans="1:13" ht="18" customHeight="1" x14ac:dyDescent="0.15">
      <c r="A1929" s="120" t="s">
        <v>12255</v>
      </c>
      <c r="B1929" s="121" t="s">
        <v>8808</v>
      </c>
      <c r="C1929" s="122">
        <v>59.1</v>
      </c>
      <c r="D1929" s="123">
        <v>70.010000000000005</v>
      </c>
      <c r="E1929" s="104" t="str">
        <f>VLOOKUP(B1929,A股数据库20240206!$B:$K,2,0)</f>
        <v>汽车产业</v>
      </c>
      <c r="F1929" s="104" t="str">
        <f>VLOOKUP(B1929,A股数据库20240206!$B:$K,3,0)</f>
        <v>高端制造</v>
      </c>
      <c r="G1929" s="124">
        <f>VLOOKUP(B1929,A股数据库20240206!$B:$K,4,0)</f>
        <v>0</v>
      </c>
      <c r="H1929" s="124">
        <f>VLOOKUP(B1929,A股数据库20240206!$B:$K,5,0)</f>
        <v>0</v>
      </c>
      <c r="I1929" s="104" t="str">
        <f>VLOOKUP(B1929,A股数据库20240206!$B:$K,6,0)</f>
        <v>汽车产业</v>
      </c>
      <c r="J1929" s="104" t="str">
        <f>VLOOKUP(B1929,A股数据库20240206!$B:$K,7,0)</f>
        <v>机械</v>
      </c>
      <c r="K1929" s="104">
        <f>VLOOKUP(B1929,A股数据库20240206!$B:$K,8,0)</f>
        <v>0</v>
      </c>
      <c r="L1929" s="124">
        <f>VLOOKUP(B1929,A股数据库20240206!$B:$K,9,0)</f>
        <v>0</v>
      </c>
      <c r="M1929" s="124">
        <f>VLOOKUP(B1929,A股数据库20240206!$B:$K,10,0)</f>
        <v>0</v>
      </c>
    </row>
    <row r="1930" spans="1:13" ht="18" customHeight="1" x14ac:dyDescent="0.15">
      <c r="A1930" s="120" t="s">
        <v>12256</v>
      </c>
      <c r="B1930" s="121" t="s">
        <v>4658</v>
      </c>
      <c r="C1930" s="122">
        <v>59.08</v>
      </c>
      <c r="D1930" s="123">
        <v>71.22</v>
      </c>
      <c r="E1930" s="104" t="str">
        <f>VLOOKUP(B1930,A股数据库20240206!$B:$K,2,0)</f>
        <v>高端制造</v>
      </c>
      <c r="F1930" s="104" t="str">
        <f>VLOOKUP(B1930,A股数据库20240206!$B:$K,3,0)</f>
        <v>地产基建</v>
      </c>
      <c r="G1930" s="124">
        <f>VLOOKUP(B1930,A股数据库20240206!$B:$K,4,0)</f>
        <v>0</v>
      </c>
      <c r="H1930" s="124">
        <f>VLOOKUP(B1930,A股数据库20240206!$B:$K,5,0)</f>
        <v>0</v>
      </c>
      <c r="I1930" s="104" t="str">
        <f>VLOOKUP(B1930,A股数据库20240206!$B:$K,6,0)</f>
        <v>机械</v>
      </c>
      <c r="J1930" s="104" t="str">
        <f>VLOOKUP(B1930,A股数据库20240206!$B:$K,7,0)</f>
        <v>基建</v>
      </c>
      <c r="K1930" s="104">
        <f>VLOOKUP(B1930,A股数据库20240206!$B:$K,8,0)</f>
        <v>0</v>
      </c>
      <c r="L1930" s="124">
        <f>VLOOKUP(B1930,A股数据库20240206!$B:$K,9,0)</f>
        <v>0</v>
      </c>
      <c r="M1930" s="124">
        <f>VLOOKUP(B1930,A股数据库20240206!$B:$K,10,0)</f>
        <v>0</v>
      </c>
    </row>
    <row r="1931" spans="1:13" ht="18" customHeight="1" x14ac:dyDescent="0.15">
      <c r="A1931" s="120" t="s">
        <v>12257</v>
      </c>
      <c r="B1931" s="121" t="s">
        <v>10127</v>
      </c>
      <c r="C1931" s="122">
        <v>59.08</v>
      </c>
      <c r="D1931" s="123">
        <v>83.02</v>
      </c>
      <c r="E1931" s="104" t="str">
        <f>VLOOKUP(B1931,A股数据库20240206!$B:$K,2,0)</f>
        <v>医药生物</v>
      </c>
      <c r="F1931" s="104">
        <f>VLOOKUP(B1931,A股数据库20240206!$B:$K,3,0)</f>
        <v>0</v>
      </c>
      <c r="G1931" s="124">
        <f>VLOOKUP(B1931,A股数据库20240206!$B:$K,4,0)</f>
        <v>0</v>
      </c>
      <c r="H1931" s="124">
        <f>VLOOKUP(B1931,A股数据库20240206!$B:$K,5,0)</f>
        <v>0</v>
      </c>
      <c r="I1931" s="104" t="str">
        <f>VLOOKUP(B1931,A股数据库20240206!$B:$K,6,0)</f>
        <v>医药生物</v>
      </c>
      <c r="J1931" s="104">
        <f>VLOOKUP(B1931,A股数据库20240206!$B:$K,7,0)</f>
        <v>0</v>
      </c>
      <c r="K1931" s="104">
        <f>VLOOKUP(B1931,A股数据库20240206!$B:$K,8,0)</f>
        <v>0</v>
      </c>
      <c r="L1931" s="124">
        <f>VLOOKUP(B1931,A股数据库20240206!$B:$K,9,0)</f>
        <v>0</v>
      </c>
      <c r="M1931" s="124">
        <f>VLOOKUP(B1931,A股数据库20240206!$B:$K,10,0)</f>
        <v>0</v>
      </c>
    </row>
    <row r="1932" spans="1:13" ht="18" customHeight="1" x14ac:dyDescent="0.15">
      <c r="A1932" s="120" t="s">
        <v>12258</v>
      </c>
      <c r="B1932" s="121" t="s">
        <v>9421</v>
      </c>
      <c r="C1932" s="122">
        <v>59.08</v>
      </c>
      <c r="D1932" s="123">
        <v>79.58</v>
      </c>
      <c r="E1932" s="104" t="str">
        <f>VLOOKUP(B1932,A股数据库20240206!$B:$K,2,0)</f>
        <v>大科技</v>
      </c>
      <c r="F1932" s="104">
        <f>VLOOKUP(B1932,A股数据库20240206!$B:$K,3,0)</f>
        <v>0</v>
      </c>
      <c r="G1932" s="124">
        <f>VLOOKUP(B1932,A股数据库20240206!$B:$K,4,0)</f>
        <v>0</v>
      </c>
      <c r="H1932" s="124">
        <f>VLOOKUP(B1932,A股数据库20240206!$B:$K,5,0)</f>
        <v>0</v>
      </c>
      <c r="I1932" s="104" t="str">
        <f>VLOOKUP(B1932,A股数据库20240206!$B:$K,6,0)</f>
        <v>电子</v>
      </c>
      <c r="J1932" s="104">
        <f>VLOOKUP(B1932,A股数据库20240206!$B:$K,7,0)</f>
        <v>0</v>
      </c>
      <c r="K1932" s="104">
        <f>VLOOKUP(B1932,A股数据库20240206!$B:$K,8,0)</f>
        <v>0</v>
      </c>
      <c r="L1932" s="124">
        <f>VLOOKUP(B1932,A股数据库20240206!$B:$K,9,0)</f>
        <v>0</v>
      </c>
      <c r="M1932" s="124">
        <f>VLOOKUP(B1932,A股数据库20240206!$B:$K,10,0)</f>
        <v>0</v>
      </c>
    </row>
    <row r="1933" spans="1:13" ht="18" customHeight="1" x14ac:dyDescent="0.15">
      <c r="A1933" s="120" t="s">
        <v>12259</v>
      </c>
      <c r="B1933" s="121" t="s">
        <v>844</v>
      </c>
      <c r="C1933" s="122">
        <v>59.03</v>
      </c>
      <c r="D1933" s="123">
        <v>59.83</v>
      </c>
      <c r="E1933" s="104" t="str">
        <f>VLOOKUP(B1933,A股数据库20240206!$B:$K,2,0)</f>
        <v>新能源</v>
      </c>
      <c r="F1933" s="104" t="str">
        <f>VLOOKUP(B1933,A股数据库20240206!$B:$K,3,0)</f>
        <v>高端制造</v>
      </c>
      <c r="G1933" s="124" t="str">
        <f>VLOOKUP(B1933,A股数据库20240206!$B:$K,4,0)</f>
        <v>军工</v>
      </c>
      <c r="H1933" s="124">
        <f>VLOOKUP(B1933,A股数据库20240206!$B:$K,5,0)</f>
        <v>0</v>
      </c>
      <c r="I1933" s="104" t="str">
        <f>VLOOKUP(B1933,A股数据库20240206!$B:$K,6,0)</f>
        <v>核电核能</v>
      </c>
      <c r="J1933" s="104" t="str">
        <f>VLOOKUP(B1933,A股数据库20240206!$B:$K,7,0)</f>
        <v>风电</v>
      </c>
      <c r="K1933" s="104">
        <f>VLOOKUP(B1933,A股数据库20240206!$B:$K,8,0)</f>
        <v>0</v>
      </c>
      <c r="L1933" s="124" t="str">
        <f>VLOOKUP(B1933,A股数据库20240206!$B:$K,9,0)</f>
        <v>军工</v>
      </c>
      <c r="M1933" s="124">
        <f>VLOOKUP(B1933,A股数据库20240206!$B:$K,10,0)</f>
        <v>0</v>
      </c>
    </row>
    <row r="1934" spans="1:13" ht="18" customHeight="1" x14ac:dyDescent="0.15">
      <c r="A1934" s="120" t="s">
        <v>12260</v>
      </c>
      <c r="B1934" s="121" t="s">
        <v>8426</v>
      </c>
      <c r="C1934" s="122">
        <v>59.01</v>
      </c>
      <c r="D1934" s="123">
        <v>63.67</v>
      </c>
      <c r="E1934" s="104" t="str">
        <f>VLOOKUP(B1934,A股数据库20240206!$B:$K,2,0)</f>
        <v>大消费</v>
      </c>
      <c r="F1934" s="104">
        <f>VLOOKUP(B1934,A股数据库20240206!$B:$K,3,0)</f>
        <v>0</v>
      </c>
      <c r="G1934" s="124">
        <f>VLOOKUP(B1934,A股数据库20240206!$B:$K,4,0)</f>
        <v>0</v>
      </c>
      <c r="H1934" s="124">
        <f>VLOOKUP(B1934,A股数据库20240206!$B:$K,5,0)</f>
        <v>0</v>
      </c>
      <c r="I1934" s="104" t="str">
        <f>VLOOKUP(B1934,A股数据库20240206!$B:$K,6,0)</f>
        <v>食品饮料</v>
      </c>
      <c r="J1934" s="104">
        <f>VLOOKUP(B1934,A股数据库20240206!$B:$K,7,0)</f>
        <v>0</v>
      </c>
      <c r="K1934" s="104">
        <f>VLOOKUP(B1934,A股数据库20240206!$B:$K,8,0)</f>
        <v>0</v>
      </c>
      <c r="L1934" s="124">
        <f>VLOOKUP(B1934,A股数据库20240206!$B:$K,9,0)</f>
        <v>0</v>
      </c>
      <c r="M1934" s="124">
        <f>VLOOKUP(B1934,A股数据库20240206!$B:$K,10,0)</f>
        <v>0</v>
      </c>
    </row>
    <row r="1935" spans="1:13" ht="18" customHeight="1" x14ac:dyDescent="0.15">
      <c r="A1935" s="120" t="s">
        <v>12261</v>
      </c>
      <c r="B1935" s="121" t="s">
        <v>9571</v>
      </c>
      <c r="C1935" s="122">
        <v>59</v>
      </c>
      <c r="D1935" s="123">
        <v>64.42</v>
      </c>
      <c r="E1935" s="104" t="str">
        <f>VLOOKUP(B1935,A股数据库20240206!$B:$K,2,0)</f>
        <v>医药生物</v>
      </c>
      <c r="F1935" s="104">
        <f>VLOOKUP(B1935,A股数据库20240206!$B:$K,3,0)</f>
        <v>0</v>
      </c>
      <c r="G1935" s="124">
        <f>VLOOKUP(B1935,A股数据库20240206!$B:$K,4,0)</f>
        <v>0</v>
      </c>
      <c r="H1935" s="124">
        <f>VLOOKUP(B1935,A股数据库20240206!$B:$K,5,0)</f>
        <v>0</v>
      </c>
      <c r="I1935" s="104" t="str">
        <f>VLOOKUP(B1935,A股数据库20240206!$B:$K,6,0)</f>
        <v>医药生物</v>
      </c>
      <c r="J1935" s="104">
        <f>VLOOKUP(B1935,A股数据库20240206!$B:$K,7,0)</f>
        <v>0</v>
      </c>
      <c r="K1935" s="104">
        <f>VLOOKUP(B1935,A股数据库20240206!$B:$K,8,0)</f>
        <v>0</v>
      </c>
      <c r="L1935" s="124">
        <f>VLOOKUP(B1935,A股数据库20240206!$B:$K,9,0)</f>
        <v>0</v>
      </c>
      <c r="M1935" s="124">
        <f>VLOOKUP(B1935,A股数据库20240206!$B:$K,10,0)</f>
        <v>0</v>
      </c>
    </row>
    <row r="1936" spans="1:13" ht="18" customHeight="1" x14ac:dyDescent="0.15">
      <c r="A1936" s="120" t="s">
        <v>12262</v>
      </c>
      <c r="B1936" s="121" t="s">
        <v>6838</v>
      </c>
      <c r="C1936" s="122">
        <v>58.9</v>
      </c>
      <c r="D1936" s="123">
        <v>49.29</v>
      </c>
      <c r="E1936" s="104" t="str">
        <f>VLOOKUP(B1936,A股数据库20240206!$B:$K,2,0)</f>
        <v>汽车产业</v>
      </c>
      <c r="F1936" s="104">
        <f>VLOOKUP(B1936,A股数据库20240206!$B:$K,3,0)</f>
        <v>0</v>
      </c>
      <c r="G1936" s="124">
        <f>VLOOKUP(B1936,A股数据库20240206!$B:$K,4,0)</f>
        <v>0</v>
      </c>
      <c r="H1936" s="124">
        <f>VLOOKUP(B1936,A股数据库20240206!$B:$K,5,0)</f>
        <v>0</v>
      </c>
      <c r="I1936" s="104" t="str">
        <f>VLOOKUP(B1936,A股数据库20240206!$B:$K,6,0)</f>
        <v>汽车产业</v>
      </c>
      <c r="J1936" s="104">
        <f>VLOOKUP(B1936,A股数据库20240206!$B:$K,7,0)</f>
        <v>0</v>
      </c>
      <c r="K1936" s="104">
        <f>VLOOKUP(B1936,A股数据库20240206!$B:$K,8,0)</f>
        <v>0</v>
      </c>
      <c r="L1936" s="124">
        <f>VLOOKUP(B1936,A股数据库20240206!$B:$K,9,0)</f>
        <v>0</v>
      </c>
      <c r="M1936" s="124">
        <f>VLOOKUP(B1936,A股数据库20240206!$B:$K,10,0)</f>
        <v>0</v>
      </c>
    </row>
    <row r="1937" spans="1:13" ht="18" customHeight="1" x14ac:dyDescent="0.15">
      <c r="A1937" s="120" t="s">
        <v>12263</v>
      </c>
      <c r="B1937" s="121" t="s">
        <v>1012</v>
      </c>
      <c r="C1937" s="122">
        <v>58.89</v>
      </c>
      <c r="D1937" s="123">
        <v>21.17</v>
      </c>
      <c r="E1937" s="104" t="str">
        <f>VLOOKUP(B1937,A股数据库20240206!$B:$K,2,0)</f>
        <v>大金融</v>
      </c>
      <c r="F1937" s="104">
        <f>VLOOKUP(B1937,A股数据库20240206!$B:$K,3,0)</f>
        <v>0</v>
      </c>
      <c r="G1937" s="124">
        <f>VLOOKUP(B1937,A股数据库20240206!$B:$K,4,0)</f>
        <v>0</v>
      </c>
      <c r="H1937" s="124">
        <f>VLOOKUP(B1937,A股数据库20240206!$B:$K,5,0)</f>
        <v>0</v>
      </c>
      <c r="I1937" s="104" t="str">
        <f>VLOOKUP(B1937,A股数据库20240206!$B:$K,6,0)</f>
        <v>大金融</v>
      </c>
      <c r="J1937" s="104">
        <f>VLOOKUP(B1937,A股数据库20240206!$B:$K,7,0)</f>
        <v>0</v>
      </c>
      <c r="K1937" s="104">
        <f>VLOOKUP(B1937,A股数据库20240206!$B:$K,8,0)</f>
        <v>0</v>
      </c>
      <c r="L1937" s="124">
        <f>VLOOKUP(B1937,A股数据库20240206!$B:$K,9,0)</f>
        <v>0</v>
      </c>
      <c r="M1937" s="124">
        <f>VLOOKUP(B1937,A股数据库20240206!$B:$K,10,0)</f>
        <v>0</v>
      </c>
    </row>
    <row r="1938" spans="1:13" ht="18" customHeight="1" x14ac:dyDescent="0.15">
      <c r="A1938" s="120" t="s">
        <v>12264</v>
      </c>
      <c r="B1938" s="121" t="s">
        <v>7020</v>
      </c>
      <c r="C1938" s="122">
        <v>58.88</v>
      </c>
      <c r="D1938" s="123">
        <v>20.57</v>
      </c>
      <c r="E1938" s="104" t="str">
        <f>VLOOKUP(B1938,A股数据库20240206!$B:$K,2,0)</f>
        <v>地产基建</v>
      </c>
      <c r="F1938" s="104">
        <f>VLOOKUP(B1938,A股数据库20240206!$B:$K,3,0)</f>
        <v>0</v>
      </c>
      <c r="G1938" s="124">
        <f>VLOOKUP(B1938,A股数据库20240206!$B:$K,4,0)</f>
        <v>0</v>
      </c>
      <c r="H1938" s="124">
        <f>VLOOKUP(B1938,A股数据库20240206!$B:$K,5,0)</f>
        <v>0</v>
      </c>
      <c r="I1938" s="104" t="str">
        <f>VLOOKUP(B1938,A股数据库20240206!$B:$K,6,0)</f>
        <v>房地产</v>
      </c>
      <c r="J1938" s="104">
        <f>VLOOKUP(B1938,A股数据库20240206!$B:$K,7,0)</f>
        <v>0</v>
      </c>
      <c r="K1938" s="104">
        <f>VLOOKUP(B1938,A股数据库20240206!$B:$K,8,0)</f>
        <v>0</v>
      </c>
      <c r="L1938" s="124">
        <f>VLOOKUP(B1938,A股数据库20240206!$B:$K,9,0)</f>
        <v>0</v>
      </c>
      <c r="M1938" s="124">
        <f>VLOOKUP(B1938,A股数据库20240206!$B:$K,10,0)</f>
        <v>0</v>
      </c>
    </row>
    <row r="1939" spans="1:13" ht="18" customHeight="1" x14ac:dyDescent="0.15">
      <c r="A1939" s="120" t="s">
        <v>12265</v>
      </c>
      <c r="B1939" s="121" t="s">
        <v>8422</v>
      </c>
      <c r="C1939" s="122">
        <v>58.85</v>
      </c>
      <c r="D1939" s="123">
        <v>63.87</v>
      </c>
      <c r="E1939" s="104" t="str">
        <f>VLOOKUP(B1939,A股数据库20240206!$B:$K,2,0)</f>
        <v>大科技</v>
      </c>
      <c r="F1939" s="104">
        <f>VLOOKUP(B1939,A股数据库20240206!$B:$K,3,0)</f>
        <v>0</v>
      </c>
      <c r="G1939" s="124">
        <f>VLOOKUP(B1939,A股数据库20240206!$B:$K,4,0)</f>
        <v>0</v>
      </c>
      <c r="H1939" s="124">
        <f>VLOOKUP(B1939,A股数据库20240206!$B:$K,5,0)</f>
        <v>0</v>
      </c>
      <c r="I1939" s="104" t="str">
        <f>VLOOKUP(B1939,A股数据库20240206!$B:$K,6,0)</f>
        <v>传媒</v>
      </c>
      <c r="J1939" s="104">
        <f>VLOOKUP(B1939,A股数据库20240206!$B:$K,7,0)</f>
        <v>0</v>
      </c>
      <c r="K1939" s="104">
        <f>VLOOKUP(B1939,A股数据库20240206!$B:$K,8,0)</f>
        <v>0</v>
      </c>
      <c r="L1939" s="124">
        <f>VLOOKUP(B1939,A股数据库20240206!$B:$K,9,0)</f>
        <v>0</v>
      </c>
      <c r="M1939" s="124">
        <f>VLOOKUP(B1939,A股数据库20240206!$B:$K,10,0)</f>
        <v>0</v>
      </c>
    </row>
    <row r="1940" spans="1:13" ht="18" customHeight="1" x14ac:dyDescent="0.15">
      <c r="A1940" s="120" t="s">
        <v>12266</v>
      </c>
      <c r="B1940" s="121" t="s">
        <v>9038</v>
      </c>
      <c r="C1940" s="122">
        <v>58.85</v>
      </c>
      <c r="D1940" s="123">
        <v>70.94</v>
      </c>
      <c r="E1940" s="104" t="str">
        <f>VLOOKUP(B1940,A股数据库20240206!$B:$K,2,0)</f>
        <v>周期</v>
      </c>
      <c r="F1940" s="104">
        <f>VLOOKUP(B1940,A股数据库20240206!$B:$K,3,0)</f>
        <v>0</v>
      </c>
      <c r="G1940" s="124">
        <f>VLOOKUP(B1940,A股数据库20240206!$B:$K,4,0)</f>
        <v>0</v>
      </c>
      <c r="H1940" s="124">
        <f>VLOOKUP(B1940,A股数据库20240206!$B:$K,5,0)</f>
        <v>0</v>
      </c>
      <c r="I1940" s="104" t="str">
        <f>VLOOKUP(B1940,A股数据库20240206!$B:$K,6,0)</f>
        <v>化工</v>
      </c>
      <c r="J1940" s="104">
        <f>VLOOKUP(B1940,A股数据库20240206!$B:$K,7,0)</f>
        <v>0</v>
      </c>
      <c r="K1940" s="104">
        <f>VLOOKUP(B1940,A股数据库20240206!$B:$K,8,0)</f>
        <v>0</v>
      </c>
      <c r="L1940" s="124">
        <f>VLOOKUP(B1940,A股数据库20240206!$B:$K,9,0)</f>
        <v>0</v>
      </c>
      <c r="M1940" s="124">
        <f>VLOOKUP(B1940,A股数据库20240206!$B:$K,10,0)</f>
        <v>0</v>
      </c>
    </row>
    <row r="1941" spans="1:13" ht="18" customHeight="1" x14ac:dyDescent="0.15">
      <c r="A1941" s="120" t="s">
        <v>12267</v>
      </c>
      <c r="B1941" s="121" t="s">
        <v>2032</v>
      </c>
      <c r="C1941" s="122">
        <v>58.84</v>
      </c>
      <c r="D1941" s="123">
        <v>67.650000000000006</v>
      </c>
      <c r="E1941" s="104" t="str">
        <f>VLOOKUP(B1941,A股数据库20240206!$B:$K,2,0)</f>
        <v>军工</v>
      </c>
      <c r="F1941" s="104" t="str">
        <f>VLOOKUP(B1941,A股数据库20240206!$B:$K,3,0)</f>
        <v>大科技</v>
      </c>
      <c r="G1941" s="124">
        <f>VLOOKUP(B1941,A股数据库20240206!$B:$K,4,0)</f>
        <v>0</v>
      </c>
      <c r="H1941" s="124">
        <f>VLOOKUP(B1941,A股数据库20240206!$B:$K,5,0)</f>
        <v>0</v>
      </c>
      <c r="I1941" s="104" t="str">
        <f>VLOOKUP(B1941,A股数据库20240206!$B:$K,6,0)</f>
        <v>军工</v>
      </c>
      <c r="J1941" s="104" t="str">
        <f>VLOOKUP(B1941,A股数据库20240206!$B:$K,7,0)</f>
        <v>通信</v>
      </c>
      <c r="K1941" s="104">
        <f>VLOOKUP(B1941,A股数据库20240206!$B:$K,8,0)</f>
        <v>0</v>
      </c>
      <c r="L1941" s="124">
        <f>VLOOKUP(B1941,A股数据库20240206!$B:$K,9,0)</f>
        <v>0</v>
      </c>
      <c r="M1941" s="124">
        <f>VLOOKUP(B1941,A股数据库20240206!$B:$K,10,0)</f>
        <v>0</v>
      </c>
    </row>
    <row r="1942" spans="1:13" ht="18" customHeight="1" x14ac:dyDescent="0.15">
      <c r="A1942" s="120" t="s">
        <v>12268</v>
      </c>
      <c r="B1942" s="121" t="s">
        <v>3166</v>
      </c>
      <c r="C1942" s="122">
        <v>58.83</v>
      </c>
      <c r="D1942" s="123">
        <v>77.25</v>
      </c>
      <c r="E1942" s="104" t="str">
        <f>VLOOKUP(B1942,A股数据库20240206!$B:$K,2,0)</f>
        <v>大科技</v>
      </c>
      <c r="F1942" s="104" t="str">
        <f>VLOOKUP(B1942,A股数据库20240206!$B:$K,3,0)</f>
        <v>大金融</v>
      </c>
      <c r="G1942" s="124">
        <f>VLOOKUP(B1942,A股数据库20240206!$B:$K,4,0)</f>
        <v>0</v>
      </c>
      <c r="H1942" s="124">
        <f>VLOOKUP(B1942,A股数据库20240206!$B:$K,5,0)</f>
        <v>0</v>
      </c>
      <c r="I1942" s="104" t="str">
        <f>VLOOKUP(B1942,A股数据库20240206!$B:$K,6,0)</f>
        <v>计算机</v>
      </c>
      <c r="J1942" s="104" t="str">
        <f>VLOOKUP(B1942,A股数据库20240206!$B:$K,7,0)</f>
        <v>大金融</v>
      </c>
      <c r="K1942" s="104">
        <f>VLOOKUP(B1942,A股数据库20240206!$B:$K,8,0)</f>
        <v>0</v>
      </c>
      <c r="L1942" s="124">
        <f>VLOOKUP(B1942,A股数据库20240206!$B:$K,9,0)</f>
        <v>0</v>
      </c>
      <c r="M1942" s="124">
        <f>VLOOKUP(B1942,A股数据库20240206!$B:$K,10,0)</f>
        <v>0</v>
      </c>
    </row>
    <row r="1943" spans="1:13" ht="18" customHeight="1" x14ac:dyDescent="0.15">
      <c r="A1943" s="120" t="s">
        <v>12269</v>
      </c>
      <c r="B1943" s="121" t="s">
        <v>6226</v>
      </c>
      <c r="C1943" s="122">
        <v>58.8</v>
      </c>
      <c r="D1943" s="123">
        <v>39.770000000000003</v>
      </c>
      <c r="E1943" s="104" t="str">
        <f>VLOOKUP(B1943,A股数据库20240206!$B:$K,2,0)</f>
        <v>公用事业</v>
      </c>
      <c r="F1943" s="104">
        <f>VLOOKUP(B1943,A股数据库20240206!$B:$K,3,0)</f>
        <v>0</v>
      </c>
      <c r="G1943" s="124">
        <f>VLOOKUP(B1943,A股数据库20240206!$B:$K,4,0)</f>
        <v>0</v>
      </c>
      <c r="H1943" s="124">
        <f>VLOOKUP(B1943,A股数据库20240206!$B:$K,5,0)</f>
        <v>0</v>
      </c>
      <c r="I1943" s="104" t="str">
        <f>VLOOKUP(B1943,A股数据库20240206!$B:$K,6,0)</f>
        <v>节能环保</v>
      </c>
      <c r="J1943" s="104">
        <f>VLOOKUP(B1943,A股数据库20240206!$B:$K,7,0)</f>
        <v>0</v>
      </c>
      <c r="K1943" s="104">
        <f>VLOOKUP(B1943,A股数据库20240206!$B:$K,8,0)</f>
        <v>0</v>
      </c>
      <c r="L1943" s="124">
        <f>VLOOKUP(B1943,A股数据库20240206!$B:$K,9,0)</f>
        <v>0</v>
      </c>
      <c r="M1943" s="124">
        <f>VLOOKUP(B1943,A股数据库20240206!$B:$K,10,0)</f>
        <v>0</v>
      </c>
    </row>
    <row r="1944" spans="1:13" ht="18" customHeight="1" x14ac:dyDescent="0.15">
      <c r="A1944" s="120" t="s">
        <v>12270</v>
      </c>
      <c r="B1944" s="121" t="s">
        <v>1214</v>
      </c>
      <c r="C1944" s="122">
        <v>58.78</v>
      </c>
      <c r="D1944" s="123">
        <v>64.239999999999995</v>
      </c>
      <c r="E1944" s="104" t="str">
        <f>VLOOKUP(B1944,A股数据库20240206!$B:$K,2,0)</f>
        <v>乡村振兴</v>
      </c>
      <c r="F1944" s="104">
        <f>VLOOKUP(B1944,A股数据库20240206!$B:$K,3,0)</f>
        <v>0</v>
      </c>
      <c r="G1944" s="124">
        <f>VLOOKUP(B1944,A股数据库20240206!$B:$K,4,0)</f>
        <v>0</v>
      </c>
      <c r="H1944" s="124">
        <f>VLOOKUP(B1944,A股数据库20240206!$B:$K,5,0)</f>
        <v>0</v>
      </c>
      <c r="I1944" s="104" t="str">
        <f>VLOOKUP(B1944,A股数据库20240206!$B:$K,6,0)</f>
        <v>乡村振兴</v>
      </c>
      <c r="J1944" s="104">
        <f>VLOOKUP(B1944,A股数据库20240206!$B:$K,7,0)</f>
        <v>0</v>
      </c>
      <c r="K1944" s="104">
        <f>VLOOKUP(B1944,A股数据库20240206!$B:$K,8,0)</f>
        <v>0</v>
      </c>
      <c r="L1944" s="124">
        <f>VLOOKUP(B1944,A股数据库20240206!$B:$K,9,0)</f>
        <v>0</v>
      </c>
      <c r="M1944" s="124">
        <f>VLOOKUP(B1944,A股数据库20240206!$B:$K,10,0)</f>
        <v>0</v>
      </c>
    </row>
    <row r="1945" spans="1:13" ht="18" customHeight="1" x14ac:dyDescent="0.15">
      <c r="A1945" s="120" t="s">
        <v>12271</v>
      </c>
      <c r="B1945" s="121" t="s">
        <v>6870</v>
      </c>
      <c r="C1945" s="122">
        <v>58.76</v>
      </c>
      <c r="D1945" s="123">
        <v>59.37</v>
      </c>
      <c r="E1945" s="104" t="str">
        <f>VLOOKUP(B1945,A股数据库20240206!$B:$K,2,0)</f>
        <v>大消费</v>
      </c>
      <c r="F1945" s="104">
        <f>VLOOKUP(B1945,A股数据库20240206!$B:$K,3,0)</f>
        <v>0</v>
      </c>
      <c r="G1945" s="124">
        <f>VLOOKUP(B1945,A股数据库20240206!$B:$K,4,0)</f>
        <v>0</v>
      </c>
      <c r="H1945" s="124">
        <f>VLOOKUP(B1945,A股数据库20240206!$B:$K,5,0)</f>
        <v>0</v>
      </c>
      <c r="I1945" s="104" t="str">
        <f>VLOOKUP(B1945,A股数据库20240206!$B:$K,6,0)</f>
        <v>假期经济</v>
      </c>
      <c r="J1945" s="104">
        <f>VLOOKUP(B1945,A股数据库20240206!$B:$K,7,0)</f>
        <v>0</v>
      </c>
      <c r="K1945" s="104">
        <f>VLOOKUP(B1945,A股数据库20240206!$B:$K,8,0)</f>
        <v>0</v>
      </c>
      <c r="L1945" s="124">
        <f>VLOOKUP(B1945,A股数据库20240206!$B:$K,9,0)</f>
        <v>0</v>
      </c>
      <c r="M1945" s="124">
        <f>VLOOKUP(B1945,A股数据库20240206!$B:$K,10,0)</f>
        <v>0</v>
      </c>
    </row>
    <row r="1946" spans="1:13" ht="18" customHeight="1" x14ac:dyDescent="0.15">
      <c r="A1946" s="120" t="s">
        <v>12272</v>
      </c>
      <c r="B1946" s="121" t="s">
        <v>2188</v>
      </c>
      <c r="C1946" s="122">
        <v>58.73</v>
      </c>
      <c r="D1946" s="123">
        <v>61.39</v>
      </c>
      <c r="E1946" s="104" t="str">
        <f>VLOOKUP(B1946,A股数据库20240206!$B:$K,2,0)</f>
        <v>医药生物</v>
      </c>
      <c r="F1946" s="104">
        <f>VLOOKUP(B1946,A股数据库20240206!$B:$K,3,0)</f>
        <v>0</v>
      </c>
      <c r="G1946" s="124">
        <f>VLOOKUP(B1946,A股数据库20240206!$B:$K,4,0)</f>
        <v>0</v>
      </c>
      <c r="H1946" s="124">
        <f>VLOOKUP(B1946,A股数据库20240206!$B:$K,5,0)</f>
        <v>0</v>
      </c>
      <c r="I1946" s="104" t="str">
        <f>VLOOKUP(B1946,A股数据库20240206!$B:$K,6,0)</f>
        <v>医药生物</v>
      </c>
      <c r="J1946" s="104">
        <f>VLOOKUP(B1946,A股数据库20240206!$B:$K,7,0)</f>
        <v>0</v>
      </c>
      <c r="K1946" s="104">
        <f>VLOOKUP(B1946,A股数据库20240206!$B:$K,8,0)</f>
        <v>0</v>
      </c>
      <c r="L1946" s="124">
        <f>VLOOKUP(B1946,A股数据库20240206!$B:$K,9,0)</f>
        <v>0</v>
      </c>
      <c r="M1946" s="124">
        <f>VLOOKUP(B1946,A股数据库20240206!$B:$K,10,0)</f>
        <v>0</v>
      </c>
    </row>
    <row r="1947" spans="1:13" ht="18" customHeight="1" x14ac:dyDescent="0.15">
      <c r="A1947" s="120" t="s">
        <v>12273</v>
      </c>
      <c r="B1947" s="121" t="s">
        <v>8142</v>
      </c>
      <c r="C1947" s="122">
        <v>58.7</v>
      </c>
      <c r="D1947" s="123">
        <v>65.83</v>
      </c>
      <c r="E1947" s="104" t="str">
        <f>VLOOKUP(B1947,A股数据库20240206!$B:$K,2,0)</f>
        <v>大科技</v>
      </c>
      <c r="F1947" s="104">
        <f>VLOOKUP(B1947,A股数据库20240206!$B:$K,3,0)</f>
        <v>0</v>
      </c>
      <c r="G1947" s="124">
        <f>VLOOKUP(B1947,A股数据库20240206!$B:$K,4,0)</f>
        <v>0</v>
      </c>
      <c r="H1947" s="124">
        <f>VLOOKUP(B1947,A股数据库20240206!$B:$K,5,0)</f>
        <v>0</v>
      </c>
      <c r="I1947" s="104" t="str">
        <f>VLOOKUP(B1947,A股数据库20240206!$B:$K,6,0)</f>
        <v>电子</v>
      </c>
      <c r="J1947" s="104">
        <f>VLOOKUP(B1947,A股数据库20240206!$B:$K,7,0)</f>
        <v>0</v>
      </c>
      <c r="K1947" s="104">
        <f>VLOOKUP(B1947,A股数据库20240206!$B:$K,8,0)</f>
        <v>0</v>
      </c>
      <c r="L1947" s="124">
        <f>VLOOKUP(B1947,A股数据库20240206!$B:$K,9,0)</f>
        <v>0</v>
      </c>
      <c r="M1947" s="124">
        <f>VLOOKUP(B1947,A股数据库20240206!$B:$K,10,0)</f>
        <v>0</v>
      </c>
    </row>
    <row r="1948" spans="1:13" ht="18" customHeight="1" x14ac:dyDescent="0.15">
      <c r="A1948" s="120" t="s">
        <v>12274</v>
      </c>
      <c r="B1948" s="121" t="s">
        <v>2110</v>
      </c>
      <c r="C1948" s="122">
        <v>58.68</v>
      </c>
      <c r="D1948" s="123">
        <v>60.47</v>
      </c>
      <c r="E1948" s="104" t="str">
        <f>VLOOKUP(B1948,A股数据库20240206!$B:$K,2,0)</f>
        <v>汽车产业</v>
      </c>
      <c r="F1948" s="104">
        <f>VLOOKUP(B1948,A股数据库20240206!$B:$K,3,0)</f>
        <v>0</v>
      </c>
      <c r="G1948" s="124">
        <f>VLOOKUP(B1948,A股数据库20240206!$B:$K,4,0)</f>
        <v>0</v>
      </c>
      <c r="H1948" s="124">
        <f>VLOOKUP(B1948,A股数据库20240206!$B:$K,5,0)</f>
        <v>0</v>
      </c>
      <c r="I1948" s="104" t="str">
        <f>VLOOKUP(B1948,A股数据库20240206!$B:$K,6,0)</f>
        <v>汽车产业</v>
      </c>
      <c r="J1948" s="104">
        <f>VLOOKUP(B1948,A股数据库20240206!$B:$K,7,0)</f>
        <v>0</v>
      </c>
      <c r="K1948" s="104">
        <f>VLOOKUP(B1948,A股数据库20240206!$B:$K,8,0)</f>
        <v>0</v>
      </c>
      <c r="L1948" s="124">
        <f>VLOOKUP(B1948,A股数据库20240206!$B:$K,9,0)</f>
        <v>0</v>
      </c>
      <c r="M1948" s="124">
        <f>VLOOKUP(B1948,A股数据库20240206!$B:$K,10,0)</f>
        <v>0</v>
      </c>
    </row>
    <row r="1949" spans="1:13" ht="18" hidden="1" customHeight="1" x14ac:dyDescent="0.15">
      <c r="A1949" s="120" t="s">
        <v>12275</v>
      </c>
      <c r="B1949" s="121" t="s">
        <v>12276</v>
      </c>
      <c r="C1949" s="122">
        <v>58.66</v>
      </c>
      <c r="D1949" s="123">
        <v>59.9</v>
      </c>
      <c r="E1949" s="104" t="e">
        <f>VLOOKUP(B1949,A股数据库20240206!$B:$K,2,0)</f>
        <v>#N/A</v>
      </c>
      <c r="F1949" s="104" t="e">
        <f>VLOOKUP(B1949,A股数据库20240206!$B:$K,3,0)</f>
        <v>#N/A</v>
      </c>
      <c r="G1949" s="124" t="e">
        <f>VLOOKUP(B1949,A股数据库20240206!$B:$K,4,0)</f>
        <v>#N/A</v>
      </c>
      <c r="H1949" s="124" t="e">
        <f>VLOOKUP(B1949,A股数据库20240206!$B:$K,5,0)</f>
        <v>#N/A</v>
      </c>
      <c r="I1949" s="104" t="e">
        <f>VLOOKUP(B1949,A股数据库20240206!$B:$K,6,0)</f>
        <v>#N/A</v>
      </c>
      <c r="J1949" s="104" t="e">
        <f>VLOOKUP(B1949,A股数据库20240206!$B:$K,7,0)</f>
        <v>#N/A</v>
      </c>
      <c r="K1949" s="104" t="e">
        <f>VLOOKUP(B1949,A股数据库20240206!$B:$K,8,0)</f>
        <v>#N/A</v>
      </c>
      <c r="L1949" s="124" t="e">
        <f>VLOOKUP(B1949,A股数据库20240206!$B:$K,9,0)</f>
        <v>#N/A</v>
      </c>
      <c r="M1949" s="124" t="e">
        <f>VLOOKUP(B1949,A股数据库20240206!$B:$K,10,0)</f>
        <v>#N/A</v>
      </c>
    </row>
    <row r="1950" spans="1:13" ht="18" customHeight="1" x14ac:dyDescent="0.15">
      <c r="A1950" s="120" t="s">
        <v>12277</v>
      </c>
      <c r="B1950" s="121" t="s">
        <v>8724</v>
      </c>
      <c r="C1950" s="122">
        <v>58.66</v>
      </c>
      <c r="D1950" s="123">
        <v>46.5</v>
      </c>
      <c r="E1950" s="104" t="str">
        <f>VLOOKUP(B1950,A股数据库20240206!$B:$K,2,0)</f>
        <v>新能源</v>
      </c>
      <c r="F1950" s="104">
        <f>VLOOKUP(B1950,A股数据库20240206!$B:$K,3,0)</f>
        <v>0</v>
      </c>
      <c r="G1950" s="124">
        <f>VLOOKUP(B1950,A股数据库20240206!$B:$K,4,0)</f>
        <v>0</v>
      </c>
      <c r="H1950" s="124">
        <f>VLOOKUP(B1950,A股数据库20240206!$B:$K,5,0)</f>
        <v>0</v>
      </c>
      <c r="I1950" s="104" t="str">
        <f>VLOOKUP(B1950,A股数据库20240206!$B:$K,6,0)</f>
        <v>风电</v>
      </c>
      <c r="J1950" s="104">
        <f>VLOOKUP(B1950,A股数据库20240206!$B:$K,7,0)</f>
        <v>0</v>
      </c>
      <c r="K1950" s="104">
        <f>VLOOKUP(B1950,A股数据库20240206!$B:$K,8,0)</f>
        <v>0</v>
      </c>
      <c r="L1950" s="124">
        <f>VLOOKUP(B1950,A股数据库20240206!$B:$K,9,0)</f>
        <v>0</v>
      </c>
      <c r="M1950" s="124">
        <f>VLOOKUP(B1950,A股数据库20240206!$B:$K,10,0)</f>
        <v>0</v>
      </c>
    </row>
    <row r="1951" spans="1:13" ht="18" customHeight="1" x14ac:dyDescent="0.15">
      <c r="A1951" s="120" t="s">
        <v>12278</v>
      </c>
      <c r="B1951" s="121" t="s">
        <v>6632</v>
      </c>
      <c r="C1951" s="122">
        <v>58.64</v>
      </c>
      <c r="D1951" s="123">
        <v>30.69</v>
      </c>
      <c r="E1951" s="104" t="str">
        <f>VLOOKUP(B1951,A股数据库20240206!$B:$K,2,0)</f>
        <v>地产基建</v>
      </c>
      <c r="F1951" s="104">
        <f>VLOOKUP(B1951,A股数据库20240206!$B:$K,3,0)</f>
        <v>0</v>
      </c>
      <c r="G1951" s="124">
        <f>VLOOKUP(B1951,A股数据库20240206!$B:$K,4,0)</f>
        <v>0</v>
      </c>
      <c r="H1951" s="124">
        <f>VLOOKUP(B1951,A股数据库20240206!$B:$K,5,0)</f>
        <v>0</v>
      </c>
      <c r="I1951" s="104" t="str">
        <f>VLOOKUP(B1951,A股数据库20240206!$B:$K,6,0)</f>
        <v>房地产</v>
      </c>
      <c r="J1951" s="104">
        <f>VLOOKUP(B1951,A股数据库20240206!$B:$K,7,0)</f>
        <v>0</v>
      </c>
      <c r="K1951" s="104">
        <f>VLOOKUP(B1951,A股数据库20240206!$B:$K,8,0)</f>
        <v>0</v>
      </c>
      <c r="L1951" s="124">
        <f>VLOOKUP(B1951,A股数据库20240206!$B:$K,9,0)</f>
        <v>0</v>
      </c>
      <c r="M1951" s="124">
        <f>VLOOKUP(B1951,A股数据库20240206!$B:$K,10,0)</f>
        <v>0</v>
      </c>
    </row>
    <row r="1952" spans="1:13" ht="18" customHeight="1" x14ac:dyDescent="0.15">
      <c r="A1952" s="120" t="s">
        <v>12279</v>
      </c>
      <c r="B1952" s="121" t="s">
        <v>500</v>
      </c>
      <c r="C1952" s="122">
        <v>58.62</v>
      </c>
      <c r="D1952" s="123">
        <v>63.45</v>
      </c>
      <c r="E1952" s="104" t="str">
        <f>VLOOKUP(B1952,A股数据库20240206!$B:$K,2,0)</f>
        <v>地产基建</v>
      </c>
      <c r="F1952" s="104">
        <f>VLOOKUP(B1952,A股数据库20240206!$B:$K,3,0)</f>
        <v>0</v>
      </c>
      <c r="G1952" s="124">
        <f>VLOOKUP(B1952,A股数据库20240206!$B:$K,4,0)</f>
        <v>0</v>
      </c>
      <c r="H1952" s="124">
        <f>VLOOKUP(B1952,A股数据库20240206!$B:$K,5,0)</f>
        <v>0</v>
      </c>
      <c r="I1952" s="104" t="str">
        <f>VLOOKUP(B1952,A股数据库20240206!$B:$K,6,0)</f>
        <v>房地产</v>
      </c>
      <c r="J1952" s="104">
        <f>VLOOKUP(B1952,A股数据库20240206!$B:$K,7,0)</f>
        <v>0</v>
      </c>
      <c r="K1952" s="104">
        <f>VLOOKUP(B1952,A股数据库20240206!$B:$K,8,0)</f>
        <v>0</v>
      </c>
      <c r="L1952" s="124">
        <f>VLOOKUP(B1952,A股数据库20240206!$B:$K,9,0)</f>
        <v>0</v>
      </c>
      <c r="M1952" s="124">
        <f>VLOOKUP(B1952,A股数据库20240206!$B:$K,10,0)</f>
        <v>0</v>
      </c>
    </row>
    <row r="1953" spans="1:13" ht="18" customHeight="1" x14ac:dyDescent="0.15">
      <c r="A1953" s="120" t="s">
        <v>12280</v>
      </c>
      <c r="B1953" s="121" t="s">
        <v>5346</v>
      </c>
      <c r="C1953" s="122">
        <v>58.6</v>
      </c>
      <c r="D1953" s="123">
        <v>17.75</v>
      </c>
      <c r="E1953" s="104" t="str">
        <f>VLOOKUP(B1953,A股数据库20240206!$B:$K,2,0)</f>
        <v>地产基建</v>
      </c>
      <c r="F1953" s="104" t="str">
        <f>VLOOKUP(B1953,A股数据库20240206!$B:$K,3,0)</f>
        <v>大消费</v>
      </c>
      <c r="G1953" s="124">
        <f>VLOOKUP(B1953,A股数据库20240206!$B:$K,4,0)</f>
        <v>0</v>
      </c>
      <c r="H1953" s="124">
        <f>VLOOKUP(B1953,A股数据库20240206!$B:$K,5,0)</f>
        <v>0</v>
      </c>
      <c r="I1953" s="104" t="str">
        <f>VLOOKUP(B1953,A股数据库20240206!$B:$K,6,0)</f>
        <v>基建</v>
      </c>
      <c r="J1953" s="104" t="str">
        <f>VLOOKUP(B1953,A股数据库20240206!$B:$K,7,0)</f>
        <v>家居用品</v>
      </c>
      <c r="K1953" s="104">
        <f>VLOOKUP(B1953,A股数据库20240206!$B:$K,8,0)</f>
        <v>0</v>
      </c>
      <c r="L1953" s="124">
        <f>VLOOKUP(B1953,A股数据库20240206!$B:$K,9,0)</f>
        <v>0</v>
      </c>
      <c r="M1953" s="124">
        <f>VLOOKUP(B1953,A股数据库20240206!$B:$K,10,0)</f>
        <v>0</v>
      </c>
    </row>
    <row r="1954" spans="1:13" ht="18" customHeight="1" x14ac:dyDescent="0.15">
      <c r="A1954" s="120" t="s">
        <v>12281</v>
      </c>
      <c r="B1954" s="121" t="s">
        <v>1650</v>
      </c>
      <c r="C1954" s="122">
        <v>58.56</v>
      </c>
      <c r="D1954" s="123">
        <v>65.010000000000005</v>
      </c>
      <c r="E1954" s="104" t="str">
        <f>VLOOKUP(B1954,A股数据库20240206!$B:$K,2,0)</f>
        <v>大科技</v>
      </c>
      <c r="F1954" s="104">
        <f>VLOOKUP(B1954,A股数据库20240206!$B:$K,3,0)</f>
        <v>0</v>
      </c>
      <c r="G1954" s="124">
        <f>VLOOKUP(B1954,A股数据库20240206!$B:$K,4,0)</f>
        <v>0</v>
      </c>
      <c r="H1954" s="124">
        <f>VLOOKUP(B1954,A股数据库20240206!$B:$K,5,0)</f>
        <v>0</v>
      </c>
      <c r="I1954" s="104" t="str">
        <f>VLOOKUP(B1954,A股数据库20240206!$B:$K,6,0)</f>
        <v>计算机</v>
      </c>
      <c r="J1954" s="104">
        <f>VLOOKUP(B1954,A股数据库20240206!$B:$K,7,0)</f>
        <v>0</v>
      </c>
      <c r="K1954" s="104">
        <f>VLOOKUP(B1954,A股数据库20240206!$B:$K,8,0)</f>
        <v>0</v>
      </c>
      <c r="L1954" s="124">
        <f>VLOOKUP(B1954,A股数据库20240206!$B:$K,9,0)</f>
        <v>0</v>
      </c>
      <c r="M1954" s="124">
        <f>VLOOKUP(B1954,A股数据库20240206!$B:$K,10,0)</f>
        <v>0</v>
      </c>
    </row>
    <row r="1955" spans="1:13" ht="18" customHeight="1" x14ac:dyDescent="0.15">
      <c r="A1955" s="120" t="s">
        <v>12282</v>
      </c>
      <c r="B1955" s="121" t="s">
        <v>7490</v>
      </c>
      <c r="C1955" s="122">
        <v>58.54</v>
      </c>
      <c r="D1955" s="123">
        <v>41.5</v>
      </c>
      <c r="E1955" s="104" t="str">
        <f>VLOOKUP(B1955,A股数据库20240206!$B:$K,2,0)</f>
        <v>大科技</v>
      </c>
      <c r="F1955" s="104">
        <f>VLOOKUP(B1955,A股数据库20240206!$B:$K,3,0)</f>
        <v>0</v>
      </c>
      <c r="G1955" s="124">
        <f>VLOOKUP(B1955,A股数据库20240206!$B:$K,4,0)</f>
        <v>0</v>
      </c>
      <c r="H1955" s="124">
        <f>VLOOKUP(B1955,A股数据库20240206!$B:$K,5,0)</f>
        <v>0</v>
      </c>
      <c r="I1955" s="104" t="str">
        <f>VLOOKUP(B1955,A股数据库20240206!$B:$K,6,0)</f>
        <v>电子</v>
      </c>
      <c r="J1955" s="104">
        <f>VLOOKUP(B1955,A股数据库20240206!$B:$K,7,0)</f>
        <v>0</v>
      </c>
      <c r="K1955" s="104">
        <f>VLOOKUP(B1955,A股数据库20240206!$B:$K,8,0)</f>
        <v>0</v>
      </c>
      <c r="L1955" s="124">
        <f>VLOOKUP(B1955,A股数据库20240206!$B:$K,9,0)</f>
        <v>0</v>
      </c>
      <c r="M1955" s="124">
        <f>VLOOKUP(B1955,A股数据库20240206!$B:$K,10,0)</f>
        <v>0</v>
      </c>
    </row>
    <row r="1956" spans="1:13" ht="18" customHeight="1" x14ac:dyDescent="0.15">
      <c r="A1956" s="120" t="s">
        <v>12283</v>
      </c>
      <c r="B1956" s="121" t="s">
        <v>1860</v>
      </c>
      <c r="C1956" s="122">
        <v>58.53</v>
      </c>
      <c r="D1956" s="123">
        <v>46.74</v>
      </c>
      <c r="E1956" s="104" t="str">
        <f>VLOOKUP(B1956,A股数据库20240206!$B:$K,2,0)</f>
        <v>大消费</v>
      </c>
      <c r="F1956" s="104">
        <f>VLOOKUP(B1956,A股数据库20240206!$B:$K,3,0)</f>
        <v>0</v>
      </c>
      <c r="G1956" s="124">
        <f>VLOOKUP(B1956,A股数据库20240206!$B:$K,4,0)</f>
        <v>0</v>
      </c>
      <c r="H1956" s="124">
        <f>VLOOKUP(B1956,A股数据库20240206!$B:$K,5,0)</f>
        <v>0</v>
      </c>
      <c r="I1956" s="104" t="str">
        <f>VLOOKUP(B1956,A股数据库20240206!$B:$K,6,0)</f>
        <v>食品饮料</v>
      </c>
      <c r="J1956" s="104">
        <f>VLOOKUP(B1956,A股数据库20240206!$B:$K,7,0)</f>
        <v>0</v>
      </c>
      <c r="K1956" s="104">
        <f>VLOOKUP(B1956,A股数据库20240206!$B:$K,8,0)</f>
        <v>0</v>
      </c>
      <c r="L1956" s="124">
        <f>VLOOKUP(B1956,A股数据库20240206!$B:$K,9,0)</f>
        <v>0</v>
      </c>
      <c r="M1956" s="124">
        <f>VLOOKUP(B1956,A股数据库20240206!$B:$K,10,0)</f>
        <v>0</v>
      </c>
    </row>
    <row r="1957" spans="1:13" ht="18" customHeight="1" x14ac:dyDescent="0.15">
      <c r="A1957" s="120" t="s">
        <v>12284</v>
      </c>
      <c r="B1957" s="121" t="s">
        <v>348</v>
      </c>
      <c r="C1957" s="122">
        <v>58.51</v>
      </c>
      <c r="D1957" s="123">
        <v>57.06</v>
      </c>
      <c r="E1957" s="104" t="str">
        <f>VLOOKUP(B1957,A股数据库20240206!$B:$K,2,0)</f>
        <v>大消费</v>
      </c>
      <c r="F1957" s="104">
        <f>VLOOKUP(B1957,A股数据库20240206!$B:$K,3,0)</f>
        <v>0</v>
      </c>
      <c r="G1957" s="124">
        <f>VLOOKUP(B1957,A股数据库20240206!$B:$K,4,0)</f>
        <v>0</v>
      </c>
      <c r="H1957" s="124">
        <f>VLOOKUP(B1957,A股数据库20240206!$B:$K,5,0)</f>
        <v>0</v>
      </c>
      <c r="I1957" s="104" t="str">
        <f>VLOOKUP(B1957,A股数据库20240206!$B:$K,6,0)</f>
        <v>家电</v>
      </c>
      <c r="J1957" s="104">
        <f>VLOOKUP(B1957,A股数据库20240206!$B:$K,7,0)</f>
        <v>0</v>
      </c>
      <c r="K1957" s="104">
        <f>VLOOKUP(B1957,A股数据库20240206!$B:$K,8,0)</f>
        <v>0</v>
      </c>
      <c r="L1957" s="124">
        <f>VLOOKUP(B1957,A股数据库20240206!$B:$K,9,0)</f>
        <v>0</v>
      </c>
      <c r="M1957" s="124">
        <f>VLOOKUP(B1957,A股数据库20240206!$B:$K,10,0)</f>
        <v>0</v>
      </c>
    </row>
    <row r="1958" spans="1:13" ht="18" customHeight="1" x14ac:dyDescent="0.15">
      <c r="A1958" s="120" t="s">
        <v>12285</v>
      </c>
      <c r="B1958" s="121" t="s">
        <v>5564</v>
      </c>
      <c r="C1958" s="122">
        <v>58.46</v>
      </c>
      <c r="D1958" s="123">
        <v>82.65</v>
      </c>
      <c r="E1958" s="104" t="str">
        <f>VLOOKUP(B1958,A股数据库20240206!$B:$K,2,0)</f>
        <v>新能源</v>
      </c>
      <c r="F1958" s="104">
        <f>VLOOKUP(B1958,A股数据库20240206!$B:$K,3,0)</f>
        <v>0</v>
      </c>
      <c r="G1958" s="124">
        <f>VLOOKUP(B1958,A股数据库20240206!$B:$K,4,0)</f>
        <v>0</v>
      </c>
      <c r="H1958" s="124">
        <f>VLOOKUP(B1958,A股数据库20240206!$B:$K,5,0)</f>
        <v>0</v>
      </c>
      <c r="I1958" s="104" t="str">
        <f>VLOOKUP(B1958,A股数据库20240206!$B:$K,6,0)</f>
        <v>电池</v>
      </c>
      <c r="J1958" s="104">
        <f>VLOOKUP(B1958,A股数据库20240206!$B:$K,7,0)</f>
        <v>0</v>
      </c>
      <c r="K1958" s="104">
        <f>VLOOKUP(B1958,A股数据库20240206!$B:$K,8,0)</f>
        <v>0</v>
      </c>
      <c r="L1958" s="124">
        <f>VLOOKUP(B1958,A股数据库20240206!$B:$K,9,0)</f>
        <v>0</v>
      </c>
      <c r="M1958" s="124">
        <f>VLOOKUP(B1958,A股数据库20240206!$B:$K,10,0)</f>
        <v>0</v>
      </c>
    </row>
    <row r="1959" spans="1:13" ht="18" customHeight="1" x14ac:dyDescent="0.15">
      <c r="A1959" s="120" t="s">
        <v>12286</v>
      </c>
      <c r="B1959" s="121" t="s">
        <v>8632</v>
      </c>
      <c r="C1959" s="122">
        <v>58.44</v>
      </c>
      <c r="D1959" s="123">
        <v>79.69</v>
      </c>
      <c r="E1959" s="104" t="str">
        <f>VLOOKUP(B1959,A股数据库20240206!$B:$K,2,0)</f>
        <v>大消费</v>
      </c>
      <c r="F1959" s="104">
        <f>VLOOKUP(B1959,A股数据库20240206!$B:$K,3,0)</f>
        <v>0</v>
      </c>
      <c r="G1959" s="124">
        <f>VLOOKUP(B1959,A股数据库20240206!$B:$K,4,0)</f>
        <v>0</v>
      </c>
      <c r="H1959" s="124">
        <f>VLOOKUP(B1959,A股数据库20240206!$B:$K,5,0)</f>
        <v>0</v>
      </c>
      <c r="I1959" s="104" t="str">
        <f>VLOOKUP(B1959,A股数据库20240206!$B:$K,6,0)</f>
        <v>食品饮料</v>
      </c>
      <c r="J1959" s="104" t="str">
        <f>VLOOKUP(B1959,A股数据库20240206!$B:$K,7,0)</f>
        <v>电商</v>
      </c>
      <c r="K1959" s="104">
        <f>VLOOKUP(B1959,A股数据库20240206!$B:$K,8,0)</f>
        <v>0</v>
      </c>
      <c r="L1959" s="124">
        <f>VLOOKUP(B1959,A股数据库20240206!$B:$K,9,0)</f>
        <v>0</v>
      </c>
      <c r="M1959" s="124">
        <f>VLOOKUP(B1959,A股数据库20240206!$B:$K,10,0)</f>
        <v>0</v>
      </c>
    </row>
    <row r="1960" spans="1:13" ht="18" customHeight="1" x14ac:dyDescent="0.15">
      <c r="A1960" s="120" t="s">
        <v>12287</v>
      </c>
      <c r="B1960" s="121" t="s">
        <v>6910</v>
      </c>
      <c r="C1960" s="122">
        <v>58.44</v>
      </c>
      <c r="D1960" s="123">
        <v>56.3</v>
      </c>
      <c r="E1960" s="104" t="str">
        <f>VLOOKUP(B1960,A股数据库20240206!$B:$K,2,0)</f>
        <v>大科技</v>
      </c>
      <c r="F1960" s="104">
        <f>VLOOKUP(B1960,A股数据库20240206!$B:$K,3,0)</f>
        <v>0</v>
      </c>
      <c r="G1960" s="124">
        <f>VLOOKUP(B1960,A股数据库20240206!$B:$K,4,0)</f>
        <v>0</v>
      </c>
      <c r="H1960" s="124">
        <f>VLOOKUP(B1960,A股数据库20240206!$B:$K,5,0)</f>
        <v>0</v>
      </c>
      <c r="I1960" s="104" t="str">
        <f>VLOOKUP(B1960,A股数据库20240206!$B:$K,6,0)</f>
        <v>计算机</v>
      </c>
      <c r="J1960" s="104">
        <f>VLOOKUP(B1960,A股数据库20240206!$B:$K,7,0)</f>
        <v>0</v>
      </c>
      <c r="K1960" s="104">
        <f>VLOOKUP(B1960,A股数据库20240206!$B:$K,8,0)</f>
        <v>0</v>
      </c>
      <c r="L1960" s="124">
        <f>VLOOKUP(B1960,A股数据库20240206!$B:$K,9,0)</f>
        <v>0</v>
      </c>
      <c r="M1960" s="124">
        <f>VLOOKUP(B1960,A股数据库20240206!$B:$K,10,0)</f>
        <v>0</v>
      </c>
    </row>
    <row r="1961" spans="1:13" ht="18" hidden="1" customHeight="1" x14ac:dyDescent="0.15">
      <c r="A1961" s="120" t="s">
        <v>12288</v>
      </c>
      <c r="B1961" s="121" t="s">
        <v>12289</v>
      </c>
      <c r="C1961" s="122">
        <v>58.45</v>
      </c>
      <c r="D1961" s="123">
        <v>74.150000000000006</v>
      </c>
      <c r="E1961" s="104" t="e">
        <f>VLOOKUP(B1961,A股数据库20240206!$B:$K,2,0)</f>
        <v>#N/A</v>
      </c>
      <c r="F1961" s="104" t="e">
        <f>VLOOKUP(B1961,A股数据库20240206!$B:$K,3,0)</f>
        <v>#N/A</v>
      </c>
      <c r="G1961" s="124" t="e">
        <f>VLOOKUP(B1961,A股数据库20240206!$B:$K,4,0)</f>
        <v>#N/A</v>
      </c>
      <c r="H1961" s="124" t="e">
        <f>VLOOKUP(B1961,A股数据库20240206!$B:$K,5,0)</f>
        <v>#N/A</v>
      </c>
      <c r="I1961" s="104" t="e">
        <f>VLOOKUP(B1961,A股数据库20240206!$B:$K,6,0)</f>
        <v>#N/A</v>
      </c>
      <c r="J1961" s="104" t="e">
        <f>VLOOKUP(B1961,A股数据库20240206!$B:$K,7,0)</f>
        <v>#N/A</v>
      </c>
      <c r="K1961" s="104" t="e">
        <f>VLOOKUP(B1961,A股数据库20240206!$B:$K,8,0)</f>
        <v>#N/A</v>
      </c>
      <c r="L1961" s="124" t="e">
        <f>VLOOKUP(B1961,A股数据库20240206!$B:$K,9,0)</f>
        <v>#N/A</v>
      </c>
      <c r="M1961" s="124" t="e">
        <f>VLOOKUP(B1961,A股数据库20240206!$B:$K,10,0)</f>
        <v>#N/A</v>
      </c>
    </row>
    <row r="1962" spans="1:13" ht="18" customHeight="1" x14ac:dyDescent="0.15">
      <c r="A1962" s="120" t="s">
        <v>12290</v>
      </c>
      <c r="B1962" s="121" t="s">
        <v>6880</v>
      </c>
      <c r="C1962" s="122">
        <v>58.36</v>
      </c>
      <c r="D1962" s="123">
        <v>53.7</v>
      </c>
      <c r="E1962" s="104" t="str">
        <f>VLOOKUP(B1962,A股数据库20240206!$B:$K,2,0)</f>
        <v>大消费</v>
      </c>
      <c r="F1962" s="104">
        <f>VLOOKUP(B1962,A股数据库20240206!$B:$K,3,0)</f>
        <v>0</v>
      </c>
      <c r="G1962" s="124">
        <f>VLOOKUP(B1962,A股数据库20240206!$B:$K,4,0)</f>
        <v>0</v>
      </c>
      <c r="H1962" s="124">
        <f>VLOOKUP(B1962,A股数据库20240206!$B:$K,5,0)</f>
        <v>0</v>
      </c>
      <c r="I1962" s="104" t="str">
        <f>VLOOKUP(B1962,A股数据库20240206!$B:$K,6,0)</f>
        <v>商贸零售</v>
      </c>
      <c r="J1962" s="104">
        <f>VLOOKUP(B1962,A股数据库20240206!$B:$K,7,0)</f>
        <v>0</v>
      </c>
      <c r="K1962" s="104">
        <f>VLOOKUP(B1962,A股数据库20240206!$B:$K,8,0)</f>
        <v>0</v>
      </c>
      <c r="L1962" s="124">
        <f>VLOOKUP(B1962,A股数据库20240206!$B:$K,9,0)</f>
        <v>0</v>
      </c>
      <c r="M1962" s="124">
        <f>VLOOKUP(B1962,A股数据库20240206!$B:$K,10,0)</f>
        <v>0</v>
      </c>
    </row>
    <row r="1963" spans="1:13" ht="18" customHeight="1" x14ac:dyDescent="0.15">
      <c r="A1963" s="120" t="s">
        <v>12291</v>
      </c>
      <c r="B1963" s="121" t="s">
        <v>184</v>
      </c>
      <c r="C1963" s="122">
        <v>58.35</v>
      </c>
      <c r="D1963" s="123">
        <v>46.93</v>
      </c>
      <c r="E1963" s="104" t="str">
        <f>VLOOKUP(B1963,A股数据库20240206!$B:$K,2,0)</f>
        <v>大科技</v>
      </c>
      <c r="F1963" s="104">
        <f>VLOOKUP(B1963,A股数据库20240206!$B:$K,3,0)</f>
        <v>0</v>
      </c>
      <c r="G1963" s="124">
        <f>VLOOKUP(B1963,A股数据库20240206!$B:$K,4,0)</f>
        <v>0</v>
      </c>
      <c r="H1963" s="124">
        <f>VLOOKUP(B1963,A股数据库20240206!$B:$K,5,0)</f>
        <v>0</v>
      </c>
      <c r="I1963" s="104" t="str">
        <f>VLOOKUP(B1963,A股数据库20240206!$B:$K,6,0)</f>
        <v>电子</v>
      </c>
      <c r="J1963" s="104">
        <f>VLOOKUP(B1963,A股数据库20240206!$B:$K,7,0)</f>
        <v>0</v>
      </c>
      <c r="K1963" s="104">
        <f>VLOOKUP(B1963,A股数据库20240206!$B:$K,8,0)</f>
        <v>0</v>
      </c>
      <c r="L1963" s="124">
        <f>VLOOKUP(B1963,A股数据库20240206!$B:$K,9,0)</f>
        <v>0</v>
      </c>
      <c r="M1963" s="124">
        <f>VLOOKUP(B1963,A股数据库20240206!$B:$K,10,0)</f>
        <v>0</v>
      </c>
    </row>
    <row r="1964" spans="1:13" ht="18" customHeight="1" x14ac:dyDescent="0.15">
      <c r="A1964" s="120" t="s">
        <v>12292</v>
      </c>
      <c r="B1964" s="121" t="s">
        <v>7276</v>
      </c>
      <c r="C1964" s="122">
        <v>58.34</v>
      </c>
      <c r="D1964" s="123">
        <v>41.17</v>
      </c>
      <c r="E1964" s="104" t="str">
        <f>VLOOKUP(B1964,A股数据库20240206!$B:$K,2,0)</f>
        <v>公用事业</v>
      </c>
      <c r="F1964" s="104">
        <f>VLOOKUP(B1964,A股数据库20240206!$B:$K,3,0)</f>
        <v>0</v>
      </c>
      <c r="G1964" s="124">
        <f>VLOOKUP(B1964,A股数据库20240206!$B:$K,4,0)</f>
        <v>0</v>
      </c>
      <c r="H1964" s="124">
        <f>VLOOKUP(B1964,A股数据库20240206!$B:$K,5,0)</f>
        <v>0</v>
      </c>
      <c r="I1964" s="104" t="str">
        <f>VLOOKUP(B1964,A股数据库20240206!$B:$K,6,0)</f>
        <v>电力</v>
      </c>
      <c r="J1964" s="104">
        <f>VLOOKUP(B1964,A股数据库20240206!$B:$K,7,0)</f>
        <v>0</v>
      </c>
      <c r="K1964" s="104">
        <f>VLOOKUP(B1964,A股数据库20240206!$B:$K,8,0)</f>
        <v>0</v>
      </c>
      <c r="L1964" s="124">
        <f>VLOOKUP(B1964,A股数据库20240206!$B:$K,9,0)</f>
        <v>0</v>
      </c>
      <c r="M1964" s="124">
        <f>VLOOKUP(B1964,A股数据库20240206!$B:$K,10,0)</f>
        <v>0</v>
      </c>
    </row>
    <row r="1965" spans="1:13" ht="18" customHeight="1" x14ac:dyDescent="0.15">
      <c r="A1965" s="120" t="s">
        <v>12293</v>
      </c>
      <c r="B1965" s="121" t="s">
        <v>8602</v>
      </c>
      <c r="C1965" s="122">
        <v>58.33</v>
      </c>
      <c r="D1965" s="123">
        <v>42.22</v>
      </c>
      <c r="E1965" s="104" t="str">
        <f>VLOOKUP(B1965,A股数据库20240206!$B:$K,2,0)</f>
        <v>军工</v>
      </c>
      <c r="F1965" s="104">
        <f>VLOOKUP(B1965,A股数据库20240206!$B:$K,3,0)</f>
        <v>0</v>
      </c>
      <c r="G1965" s="124">
        <f>VLOOKUP(B1965,A股数据库20240206!$B:$K,4,0)</f>
        <v>0</v>
      </c>
      <c r="H1965" s="124">
        <f>VLOOKUP(B1965,A股数据库20240206!$B:$K,5,0)</f>
        <v>0</v>
      </c>
      <c r="I1965" s="104" t="str">
        <f>VLOOKUP(B1965,A股数据库20240206!$B:$K,6,0)</f>
        <v>军工</v>
      </c>
      <c r="J1965" s="104">
        <f>VLOOKUP(B1965,A股数据库20240206!$B:$K,7,0)</f>
        <v>0</v>
      </c>
      <c r="K1965" s="104">
        <f>VLOOKUP(B1965,A股数据库20240206!$B:$K,8,0)</f>
        <v>0</v>
      </c>
      <c r="L1965" s="124">
        <f>VLOOKUP(B1965,A股数据库20240206!$B:$K,9,0)</f>
        <v>0</v>
      </c>
      <c r="M1965" s="124">
        <f>VLOOKUP(B1965,A股数据库20240206!$B:$K,10,0)</f>
        <v>0</v>
      </c>
    </row>
    <row r="1966" spans="1:13" ht="18" customHeight="1" x14ac:dyDescent="0.15">
      <c r="A1966" s="120" t="s">
        <v>12294</v>
      </c>
      <c r="B1966" s="121" t="s">
        <v>712</v>
      </c>
      <c r="C1966" s="122">
        <v>58.33</v>
      </c>
      <c r="D1966" s="123">
        <v>70.069999999999993</v>
      </c>
      <c r="E1966" s="104" t="str">
        <f>VLOOKUP(B1966,A股数据库20240206!$B:$K,2,0)</f>
        <v>周期</v>
      </c>
      <c r="F1966" s="104" t="str">
        <f>VLOOKUP(B1966,A股数据库20240206!$B:$K,3,0)</f>
        <v>新能源</v>
      </c>
      <c r="G1966" s="124">
        <f>VLOOKUP(B1966,A股数据库20240206!$B:$K,4,0)</f>
        <v>0</v>
      </c>
      <c r="H1966" s="124">
        <f>VLOOKUP(B1966,A股数据库20240206!$B:$K,5,0)</f>
        <v>0</v>
      </c>
      <c r="I1966" s="104" t="str">
        <f>VLOOKUP(B1966,A股数据库20240206!$B:$K,6,0)</f>
        <v>油气</v>
      </c>
      <c r="J1966" s="104" t="str">
        <f>VLOOKUP(B1966,A股数据库20240206!$B:$K,7,0)</f>
        <v>化工</v>
      </c>
      <c r="K1966" s="104">
        <f>VLOOKUP(B1966,A股数据库20240206!$B:$K,8,0)</f>
        <v>0</v>
      </c>
      <c r="L1966" s="124">
        <f>VLOOKUP(B1966,A股数据库20240206!$B:$K,9,0)</f>
        <v>0</v>
      </c>
      <c r="M1966" s="124">
        <f>VLOOKUP(B1966,A股数据库20240206!$B:$K,10,0)</f>
        <v>0</v>
      </c>
    </row>
    <row r="1967" spans="1:13" ht="18" customHeight="1" x14ac:dyDescent="0.15">
      <c r="A1967" s="120" t="s">
        <v>12295</v>
      </c>
      <c r="B1967" s="121" t="s">
        <v>1314</v>
      </c>
      <c r="C1967" s="122">
        <v>58.31</v>
      </c>
      <c r="D1967" s="123">
        <v>50.25</v>
      </c>
      <c r="E1967" s="104" t="str">
        <f>VLOOKUP(B1967,A股数据库20240206!$B:$K,2,0)</f>
        <v>大科技</v>
      </c>
      <c r="F1967" s="104" t="str">
        <f>VLOOKUP(B1967,A股数据库20240206!$B:$K,3,0)</f>
        <v>社会服务</v>
      </c>
      <c r="G1967" s="124">
        <f>VLOOKUP(B1967,A股数据库20240206!$B:$K,4,0)</f>
        <v>0</v>
      </c>
      <c r="H1967" s="124">
        <f>VLOOKUP(B1967,A股数据库20240206!$B:$K,5,0)</f>
        <v>0</v>
      </c>
      <c r="I1967" s="104" t="str">
        <f>VLOOKUP(B1967,A股数据库20240206!$B:$K,6,0)</f>
        <v>通信</v>
      </c>
      <c r="J1967" s="104" t="str">
        <f>VLOOKUP(B1967,A股数据库20240206!$B:$K,7,0)</f>
        <v>教育</v>
      </c>
      <c r="K1967" s="104">
        <f>VLOOKUP(B1967,A股数据库20240206!$B:$K,8,0)</f>
        <v>0</v>
      </c>
      <c r="L1967" s="124">
        <f>VLOOKUP(B1967,A股数据库20240206!$B:$K,9,0)</f>
        <v>0</v>
      </c>
      <c r="M1967" s="124">
        <f>VLOOKUP(B1967,A股数据库20240206!$B:$K,10,0)</f>
        <v>0</v>
      </c>
    </row>
    <row r="1968" spans="1:13" ht="18" customHeight="1" x14ac:dyDescent="0.15">
      <c r="A1968" s="120" t="s">
        <v>12296</v>
      </c>
      <c r="B1968" s="121" t="s">
        <v>4868</v>
      </c>
      <c r="C1968" s="122">
        <v>58.31</v>
      </c>
      <c r="D1968" s="123">
        <v>69.349999999999994</v>
      </c>
      <c r="E1968" s="104" t="str">
        <f>VLOOKUP(B1968,A股数据库20240206!$B:$K,2,0)</f>
        <v>汽车产业</v>
      </c>
      <c r="F1968" s="104">
        <f>VLOOKUP(B1968,A股数据库20240206!$B:$K,3,0)</f>
        <v>0</v>
      </c>
      <c r="G1968" s="124">
        <f>VLOOKUP(B1968,A股数据库20240206!$B:$K,4,0)</f>
        <v>0</v>
      </c>
      <c r="H1968" s="124">
        <f>VLOOKUP(B1968,A股数据库20240206!$B:$K,5,0)</f>
        <v>0</v>
      </c>
      <c r="I1968" s="104" t="str">
        <f>VLOOKUP(B1968,A股数据库20240206!$B:$K,6,0)</f>
        <v>汽车产业</v>
      </c>
      <c r="J1968" s="104">
        <f>VLOOKUP(B1968,A股数据库20240206!$B:$K,7,0)</f>
        <v>0</v>
      </c>
      <c r="K1968" s="104">
        <f>VLOOKUP(B1968,A股数据库20240206!$B:$K,8,0)</f>
        <v>0</v>
      </c>
      <c r="L1968" s="124">
        <f>VLOOKUP(B1968,A股数据库20240206!$B:$K,9,0)</f>
        <v>0</v>
      </c>
      <c r="M1968" s="124">
        <f>VLOOKUP(B1968,A股数据库20240206!$B:$K,10,0)</f>
        <v>0</v>
      </c>
    </row>
    <row r="1969" spans="1:13" ht="18" customHeight="1" x14ac:dyDescent="0.15">
      <c r="A1969" s="120" t="s">
        <v>12297</v>
      </c>
      <c r="B1969" s="121" t="s">
        <v>6690</v>
      </c>
      <c r="C1969" s="122">
        <v>58.29</v>
      </c>
      <c r="D1969" s="123">
        <v>49.03</v>
      </c>
      <c r="E1969" s="104" t="str">
        <f>VLOOKUP(B1969,A股数据库20240206!$B:$K,2,0)</f>
        <v>周期</v>
      </c>
      <c r="F1969" s="104">
        <f>VLOOKUP(B1969,A股数据库20240206!$B:$K,3,0)</f>
        <v>0</v>
      </c>
      <c r="G1969" s="124" t="str">
        <f>VLOOKUP(B1969,A股数据库20240206!$B:$K,4,0)</f>
        <v>乡村振兴</v>
      </c>
      <c r="H1969" s="124">
        <f>VLOOKUP(B1969,A股数据库20240206!$B:$K,5,0)</f>
        <v>0</v>
      </c>
      <c r="I1969" s="104" t="str">
        <f>VLOOKUP(B1969,A股数据库20240206!$B:$K,6,0)</f>
        <v>化工</v>
      </c>
      <c r="J1969" s="104">
        <f>VLOOKUP(B1969,A股数据库20240206!$B:$K,7,0)</f>
        <v>0</v>
      </c>
      <c r="K1969" s="104">
        <f>VLOOKUP(B1969,A股数据库20240206!$B:$K,8,0)</f>
        <v>0</v>
      </c>
      <c r="L1969" s="124" t="str">
        <f>VLOOKUP(B1969,A股数据库20240206!$B:$K,9,0)</f>
        <v>乡村振兴</v>
      </c>
      <c r="M1969" s="124">
        <f>VLOOKUP(B1969,A股数据库20240206!$B:$K,10,0)</f>
        <v>0</v>
      </c>
    </row>
    <row r="1970" spans="1:13" ht="18" customHeight="1" x14ac:dyDescent="0.15">
      <c r="A1970" s="120" t="s">
        <v>12298</v>
      </c>
      <c r="B1970" s="121" t="s">
        <v>9667</v>
      </c>
      <c r="C1970" s="122">
        <v>58.24</v>
      </c>
      <c r="D1970" s="123">
        <v>69.37</v>
      </c>
      <c r="E1970" s="104" t="str">
        <f>VLOOKUP(B1970,A股数据库20240206!$B:$K,2,0)</f>
        <v>周期</v>
      </c>
      <c r="F1970" s="104" t="str">
        <f>VLOOKUP(B1970,A股数据库20240206!$B:$K,3,0)</f>
        <v>军工</v>
      </c>
      <c r="G1970" s="124">
        <f>VLOOKUP(B1970,A股数据库20240206!$B:$K,4,0)</f>
        <v>0</v>
      </c>
      <c r="H1970" s="124">
        <f>VLOOKUP(B1970,A股数据库20240206!$B:$K,5,0)</f>
        <v>0</v>
      </c>
      <c r="I1970" s="104" t="str">
        <f>VLOOKUP(B1970,A股数据库20240206!$B:$K,6,0)</f>
        <v>化工</v>
      </c>
      <c r="J1970" s="104" t="str">
        <f>VLOOKUP(B1970,A股数据库20240206!$B:$K,7,0)</f>
        <v>军工</v>
      </c>
      <c r="K1970" s="104">
        <f>VLOOKUP(B1970,A股数据库20240206!$B:$K,8,0)</f>
        <v>0</v>
      </c>
      <c r="L1970" s="124">
        <f>VLOOKUP(B1970,A股数据库20240206!$B:$K,9,0)</f>
        <v>0</v>
      </c>
      <c r="M1970" s="124">
        <f>VLOOKUP(B1970,A股数据库20240206!$B:$K,10,0)</f>
        <v>0</v>
      </c>
    </row>
    <row r="1971" spans="1:13" ht="18" customHeight="1" x14ac:dyDescent="0.15">
      <c r="A1971" s="120" t="s">
        <v>12299</v>
      </c>
      <c r="B1971" s="121" t="s">
        <v>1720</v>
      </c>
      <c r="C1971" s="122">
        <v>58.22</v>
      </c>
      <c r="D1971" s="123">
        <v>51.23</v>
      </c>
      <c r="E1971" s="104" t="str">
        <f>VLOOKUP(B1971,A股数据库20240206!$B:$K,2,0)</f>
        <v>其他</v>
      </c>
      <c r="F1971" s="104">
        <f>VLOOKUP(B1971,A股数据库20240206!$B:$K,3,0)</f>
        <v>0</v>
      </c>
      <c r="G1971" s="124">
        <f>VLOOKUP(B1971,A股数据库20240206!$B:$K,4,0)</f>
        <v>0</v>
      </c>
      <c r="H1971" s="124">
        <f>VLOOKUP(B1971,A股数据库20240206!$B:$K,5,0)</f>
        <v>0</v>
      </c>
      <c r="I1971" s="104" t="str">
        <f>VLOOKUP(B1971,A股数据库20240206!$B:$K,6,0)</f>
        <v>其他</v>
      </c>
      <c r="J1971" s="104">
        <f>VLOOKUP(B1971,A股数据库20240206!$B:$K,7,0)</f>
        <v>0</v>
      </c>
      <c r="K1971" s="104">
        <f>VLOOKUP(B1971,A股数据库20240206!$B:$K,8,0)</f>
        <v>0</v>
      </c>
      <c r="L1971" s="124">
        <f>VLOOKUP(B1971,A股数据库20240206!$B:$K,9,0)</f>
        <v>0</v>
      </c>
      <c r="M1971" s="124">
        <f>VLOOKUP(B1971,A股数据库20240206!$B:$K,10,0)</f>
        <v>0</v>
      </c>
    </row>
    <row r="1972" spans="1:13" ht="18" customHeight="1" x14ac:dyDescent="0.15">
      <c r="A1972" s="120" t="s">
        <v>12300</v>
      </c>
      <c r="B1972" s="121" t="s">
        <v>7882</v>
      </c>
      <c r="C1972" s="122">
        <v>58.2</v>
      </c>
      <c r="D1972" s="123">
        <v>93.82</v>
      </c>
      <c r="E1972" s="104" t="str">
        <f>VLOOKUP(B1972,A股数据库20240206!$B:$K,2,0)</f>
        <v>大科技</v>
      </c>
      <c r="F1972" s="104">
        <f>VLOOKUP(B1972,A股数据库20240206!$B:$K,3,0)</f>
        <v>0</v>
      </c>
      <c r="G1972" s="124">
        <f>VLOOKUP(B1972,A股数据库20240206!$B:$K,4,0)</f>
        <v>0</v>
      </c>
      <c r="H1972" s="124">
        <f>VLOOKUP(B1972,A股数据库20240206!$B:$K,5,0)</f>
        <v>0</v>
      </c>
      <c r="I1972" s="104" t="str">
        <f>VLOOKUP(B1972,A股数据库20240206!$B:$K,6,0)</f>
        <v>电子</v>
      </c>
      <c r="J1972" s="104">
        <f>VLOOKUP(B1972,A股数据库20240206!$B:$K,7,0)</f>
        <v>0</v>
      </c>
      <c r="K1972" s="104">
        <f>VLOOKUP(B1972,A股数据库20240206!$B:$K,8,0)</f>
        <v>0</v>
      </c>
      <c r="L1972" s="124">
        <f>VLOOKUP(B1972,A股数据库20240206!$B:$K,9,0)</f>
        <v>0</v>
      </c>
      <c r="M1972" s="124">
        <f>VLOOKUP(B1972,A股数据库20240206!$B:$K,10,0)</f>
        <v>0</v>
      </c>
    </row>
    <row r="1973" spans="1:13" ht="18" customHeight="1" x14ac:dyDescent="0.15">
      <c r="A1973" s="120" t="s">
        <v>12301</v>
      </c>
      <c r="B1973" s="121" t="s">
        <v>470</v>
      </c>
      <c r="C1973" s="122">
        <v>58.19</v>
      </c>
      <c r="D1973" s="123">
        <v>73.209999999999994</v>
      </c>
      <c r="E1973" s="104" t="str">
        <f>VLOOKUP(B1973,A股数据库20240206!$B:$K,2,0)</f>
        <v>大科技</v>
      </c>
      <c r="F1973" s="104">
        <f>VLOOKUP(B1973,A股数据库20240206!$B:$K,3,0)</f>
        <v>0</v>
      </c>
      <c r="G1973" s="124">
        <f>VLOOKUP(B1973,A股数据库20240206!$B:$K,4,0)</f>
        <v>0</v>
      </c>
      <c r="H1973" s="124">
        <f>VLOOKUP(B1973,A股数据库20240206!$B:$K,5,0)</f>
        <v>0</v>
      </c>
      <c r="I1973" s="104" t="str">
        <f>VLOOKUP(B1973,A股数据库20240206!$B:$K,6,0)</f>
        <v>计算机</v>
      </c>
      <c r="J1973" s="104">
        <f>VLOOKUP(B1973,A股数据库20240206!$B:$K,7,0)</f>
        <v>0</v>
      </c>
      <c r="K1973" s="104">
        <f>VLOOKUP(B1973,A股数据库20240206!$B:$K,8,0)</f>
        <v>0</v>
      </c>
      <c r="L1973" s="124">
        <f>VLOOKUP(B1973,A股数据库20240206!$B:$K,9,0)</f>
        <v>0</v>
      </c>
      <c r="M1973" s="124">
        <f>VLOOKUP(B1973,A股数据库20240206!$B:$K,10,0)</f>
        <v>0</v>
      </c>
    </row>
    <row r="1974" spans="1:13" ht="18" customHeight="1" x14ac:dyDescent="0.15">
      <c r="A1974" s="120" t="s">
        <v>12302</v>
      </c>
      <c r="B1974" s="121" t="s">
        <v>420</v>
      </c>
      <c r="C1974" s="122">
        <v>58.16</v>
      </c>
      <c r="D1974" s="123">
        <v>3.73</v>
      </c>
      <c r="E1974" s="104" t="str">
        <f>VLOOKUP(B1974,A股数据库20240206!$B:$K,2,0)</f>
        <v>乡村振兴</v>
      </c>
      <c r="F1974" s="104" t="str">
        <f>VLOOKUP(B1974,A股数据库20240206!$B:$K,3,0)</f>
        <v>公用事业</v>
      </c>
      <c r="G1974" s="124">
        <f>VLOOKUP(B1974,A股数据库20240206!$B:$K,4,0)</f>
        <v>0</v>
      </c>
      <c r="H1974" s="124">
        <f>VLOOKUP(B1974,A股数据库20240206!$B:$K,5,0)</f>
        <v>0</v>
      </c>
      <c r="I1974" s="104" t="str">
        <f>VLOOKUP(B1974,A股数据库20240206!$B:$K,6,0)</f>
        <v>乡村振兴</v>
      </c>
      <c r="J1974" s="104" t="str">
        <f>VLOOKUP(B1974,A股数据库20240206!$B:$K,7,0)</f>
        <v>节能环保</v>
      </c>
      <c r="K1974" s="104">
        <f>VLOOKUP(B1974,A股数据库20240206!$B:$K,8,0)</f>
        <v>0</v>
      </c>
      <c r="L1974" s="124">
        <f>VLOOKUP(B1974,A股数据库20240206!$B:$K,9,0)</f>
        <v>0</v>
      </c>
      <c r="M1974" s="124">
        <f>VLOOKUP(B1974,A股数据库20240206!$B:$K,10,0)</f>
        <v>0</v>
      </c>
    </row>
    <row r="1975" spans="1:13" ht="18" customHeight="1" x14ac:dyDescent="0.15">
      <c r="A1975" s="120" t="s">
        <v>12303</v>
      </c>
      <c r="B1975" s="121" t="s">
        <v>1258</v>
      </c>
      <c r="C1975" s="122">
        <v>58.15</v>
      </c>
      <c r="D1975" s="123">
        <v>69.790000000000006</v>
      </c>
      <c r="E1975" s="104" t="str">
        <f>VLOOKUP(B1975,A股数据库20240206!$B:$K,2,0)</f>
        <v>大科技</v>
      </c>
      <c r="F1975" s="104" t="str">
        <f>VLOOKUP(B1975,A股数据库20240206!$B:$K,3,0)</f>
        <v>新能源</v>
      </c>
      <c r="G1975" s="124">
        <f>VLOOKUP(B1975,A股数据库20240206!$B:$K,4,0)</f>
        <v>0</v>
      </c>
      <c r="H1975" s="124">
        <f>VLOOKUP(B1975,A股数据库20240206!$B:$K,5,0)</f>
        <v>0</v>
      </c>
      <c r="I1975" s="104" t="str">
        <f>VLOOKUP(B1975,A股数据库20240206!$B:$K,6,0)</f>
        <v>计算机</v>
      </c>
      <c r="J1975" s="104" t="str">
        <f>VLOOKUP(B1975,A股数据库20240206!$B:$K,7,0)</f>
        <v>电网</v>
      </c>
      <c r="K1975" s="104">
        <f>VLOOKUP(B1975,A股数据库20240206!$B:$K,8,0)</f>
        <v>0</v>
      </c>
      <c r="L1975" s="124">
        <f>VLOOKUP(B1975,A股数据库20240206!$B:$K,9,0)</f>
        <v>0</v>
      </c>
      <c r="M1975" s="124">
        <f>VLOOKUP(B1975,A股数据库20240206!$B:$K,10,0)</f>
        <v>0</v>
      </c>
    </row>
    <row r="1976" spans="1:13" ht="18" customHeight="1" x14ac:dyDescent="0.15">
      <c r="A1976" s="120" t="s">
        <v>12304</v>
      </c>
      <c r="B1976" s="121" t="s">
        <v>3524</v>
      </c>
      <c r="C1976" s="122">
        <v>58.15</v>
      </c>
      <c r="D1976" s="123">
        <v>74.81</v>
      </c>
      <c r="E1976" s="104" t="str">
        <f>VLOOKUP(B1976,A股数据库20240206!$B:$K,2,0)</f>
        <v>大科技</v>
      </c>
      <c r="F1976" s="104">
        <f>VLOOKUP(B1976,A股数据库20240206!$B:$K,3,0)</f>
        <v>0</v>
      </c>
      <c r="G1976" s="124">
        <f>VLOOKUP(B1976,A股数据库20240206!$B:$K,4,0)</f>
        <v>0</v>
      </c>
      <c r="H1976" s="124">
        <f>VLOOKUP(B1976,A股数据库20240206!$B:$K,5,0)</f>
        <v>0</v>
      </c>
      <c r="I1976" s="104" t="str">
        <f>VLOOKUP(B1976,A股数据库20240206!$B:$K,6,0)</f>
        <v>电子</v>
      </c>
      <c r="J1976" s="104">
        <f>VLOOKUP(B1976,A股数据库20240206!$B:$K,7,0)</f>
        <v>0</v>
      </c>
      <c r="K1976" s="104">
        <f>VLOOKUP(B1976,A股数据库20240206!$B:$K,8,0)</f>
        <v>0</v>
      </c>
      <c r="L1976" s="124">
        <f>VLOOKUP(B1976,A股数据库20240206!$B:$K,9,0)</f>
        <v>0</v>
      </c>
      <c r="M1976" s="124">
        <f>VLOOKUP(B1976,A股数据库20240206!$B:$K,10,0)</f>
        <v>0</v>
      </c>
    </row>
    <row r="1977" spans="1:13" ht="18" customHeight="1" x14ac:dyDescent="0.15">
      <c r="A1977" s="120" t="s">
        <v>12305</v>
      </c>
      <c r="B1977" s="121" t="s">
        <v>6732</v>
      </c>
      <c r="C1977" s="122">
        <v>58.13</v>
      </c>
      <c r="D1977" s="123">
        <v>45.05</v>
      </c>
      <c r="E1977" s="104" t="str">
        <f>VLOOKUP(B1977,A股数据库20240206!$B:$K,2,0)</f>
        <v>大消费</v>
      </c>
      <c r="F1977" s="104" t="str">
        <f>VLOOKUP(B1977,A股数据库20240206!$B:$K,3,0)</f>
        <v>大科技</v>
      </c>
      <c r="G1977" s="124" t="str">
        <f>VLOOKUP(B1977,A股数据库20240206!$B:$K,4,0)</f>
        <v>汽车产业</v>
      </c>
      <c r="H1977" s="124">
        <f>VLOOKUP(B1977,A股数据库20240206!$B:$K,5,0)</f>
        <v>0</v>
      </c>
      <c r="I1977" s="104" t="str">
        <f>VLOOKUP(B1977,A股数据库20240206!$B:$K,6,0)</f>
        <v>家电</v>
      </c>
      <c r="J1977" s="104" t="str">
        <f>VLOOKUP(B1977,A股数据库20240206!$B:$K,7,0)</f>
        <v>电子</v>
      </c>
      <c r="K1977" s="104">
        <f>VLOOKUP(B1977,A股数据库20240206!$B:$K,8,0)</f>
        <v>0</v>
      </c>
      <c r="L1977" s="124" t="str">
        <f>VLOOKUP(B1977,A股数据库20240206!$B:$K,9,0)</f>
        <v>汽车产业</v>
      </c>
      <c r="M1977" s="124">
        <f>VLOOKUP(B1977,A股数据库20240206!$B:$K,10,0)</f>
        <v>0</v>
      </c>
    </row>
    <row r="1978" spans="1:13" ht="18" hidden="1" customHeight="1" x14ac:dyDescent="0.15">
      <c r="A1978" s="120" t="s">
        <v>12306</v>
      </c>
      <c r="B1978" s="121" t="s">
        <v>12307</v>
      </c>
      <c r="C1978" s="122">
        <v>58.13</v>
      </c>
      <c r="D1978" s="123">
        <v>55.31</v>
      </c>
      <c r="E1978" s="104" t="e">
        <f>VLOOKUP(B1978,A股数据库20240206!$B:$K,2,0)</f>
        <v>#N/A</v>
      </c>
      <c r="F1978" s="104" t="e">
        <f>VLOOKUP(B1978,A股数据库20240206!$B:$K,3,0)</f>
        <v>#N/A</v>
      </c>
      <c r="G1978" s="124" t="e">
        <f>VLOOKUP(B1978,A股数据库20240206!$B:$K,4,0)</f>
        <v>#N/A</v>
      </c>
      <c r="H1978" s="124" t="e">
        <f>VLOOKUP(B1978,A股数据库20240206!$B:$K,5,0)</f>
        <v>#N/A</v>
      </c>
      <c r="I1978" s="104" t="e">
        <f>VLOOKUP(B1978,A股数据库20240206!$B:$K,6,0)</f>
        <v>#N/A</v>
      </c>
      <c r="J1978" s="104" t="e">
        <f>VLOOKUP(B1978,A股数据库20240206!$B:$K,7,0)</f>
        <v>#N/A</v>
      </c>
      <c r="K1978" s="104" t="e">
        <f>VLOOKUP(B1978,A股数据库20240206!$B:$K,8,0)</f>
        <v>#N/A</v>
      </c>
      <c r="L1978" s="124" t="e">
        <f>VLOOKUP(B1978,A股数据库20240206!$B:$K,9,0)</f>
        <v>#N/A</v>
      </c>
      <c r="M1978" s="124" t="e">
        <f>VLOOKUP(B1978,A股数据库20240206!$B:$K,10,0)</f>
        <v>#N/A</v>
      </c>
    </row>
    <row r="1979" spans="1:13" ht="18" customHeight="1" x14ac:dyDescent="0.15">
      <c r="A1979" s="120" t="s">
        <v>12308</v>
      </c>
      <c r="B1979" s="121" t="s">
        <v>2274</v>
      </c>
      <c r="C1979" s="122">
        <v>58.12</v>
      </c>
      <c r="D1979" s="123">
        <v>57.13</v>
      </c>
      <c r="E1979" s="104" t="str">
        <f>VLOOKUP(B1979,A股数据库20240206!$B:$K,2,0)</f>
        <v>地产基建</v>
      </c>
      <c r="F1979" s="104" t="str">
        <f>VLOOKUP(B1979,A股数据库20240206!$B:$K,3,0)</f>
        <v>汽车产业</v>
      </c>
      <c r="G1979" s="124">
        <f>VLOOKUP(B1979,A股数据库20240206!$B:$K,4,0)</f>
        <v>0</v>
      </c>
      <c r="H1979" s="124">
        <f>VLOOKUP(B1979,A股数据库20240206!$B:$K,5,0)</f>
        <v>0</v>
      </c>
      <c r="I1979" s="104" t="str">
        <f>VLOOKUP(B1979,A股数据库20240206!$B:$K,6,0)</f>
        <v>基建</v>
      </c>
      <c r="J1979" s="104" t="str">
        <f>VLOOKUP(B1979,A股数据库20240206!$B:$K,7,0)</f>
        <v>汽车产业</v>
      </c>
      <c r="K1979" s="104">
        <f>VLOOKUP(B1979,A股数据库20240206!$B:$K,8,0)</f>
        <v>0</v>
      </c>
      <c r="L1979" s="124">
        <f>VLOOKUP(B1979,A股数据库20240206!$B:$K,9,0)</f>
        <v>0</v>
      </c>
      <c r="M1979" s="124">
        <f>VLOOKUP(B1979,A股数据库20240206!$B:$K,10,0)</f>
        <v>0</v>
      </c>
    </row>
    <row r="1980" spans="1:13" ht="18" customHeight="1" x14ac:dyDescent="0.15">
      <c r="A1980" s="120" t="s">
        <v>12309</v>
      </c>
      <c r="B1980" s="121" t="s">
        <v>1224</v>
      </c>
      <c r="C1980" s="122">
        <v>58.11</v>
      </c>
      <c r="D1980" s="123">
        <v>42.31</v>
      </c>
      <c r="E1980" s="104" t="str">
        <f>VLOOKUP(B1980,A股数据库20240206!$B:$K,2,0)</f>
        <v>高端制造</v>
      </c>
      <c r="F1980" s="104" t="str">
        <f>VLOOKUP(B1980,A股数据库20240206!$B:$K,3,0)</f>
        <v>军工</v>
      </c>
      <c r="G1980" s="124" t="str">
        <f>VLOOKUP(B1980,A股数据库20240206!$B:$K,4,0)</f>
        <v>大消费</v>
      </c>
      <c r="H1980" s="124">
        <f>VLOOKUP(B1980,A股数据库20240206!$B:$K,5,0)</f>
        <v>0</v>
      </c>
      <c r="I1980" s="104" t="str">
        <f>VLOOKUP(B1980,A股数据库20240206!$B:$K,6,0)</f>
        <v>机械</v>
      </c>
      <c r="J1980" s="104" t="str">
        <f>VLOOKUP(B1980,A股数据库20240206!$B:$K,7,0)</f>
        <v>军工</v>
      </c>
      <c r="K1980" s="104">
        <f>VLOOKUP(B1980,A股数据库20240206!$B:$K,8,0)</f>
        <v>0</v>
      </c>
      <c r="L1980" s="124" t="str">
        <f>VLOOKUP(B1980,A股数据库20240206!$B:$K,9,0)</f>
        <v>饰品</v>
      </c>
      <c r="M1980" s="124">
        <f>VLOOKUP(B1980,A股数据库20240206!$B:$K,10,0)</f>
        <v>0</v>
      </c>
    </row>
    <row r="1981" spans="1:13" ht="18" customHeight="1" x14ac:dyDescent="0.15">
      <c r="A1981" s="120" t="s">
        <v>12310</v>
      </c>
      <c r="B1981" s="121" t="s">
        <v>266</v>
      </c>
      <c r="C1981" s="122">
        <v>58.1</v>
      </c>
      <c r="D1981" s="123">
        <v>46.74</v>
      </c>
      <c r="E1981" s="104" t="str">
        <f>VLOOKUP(B1981,A股数据库20240206!$B:$K,2,0)</f>
        <v>公用事业</v>
      </c>
      <c r="F1981" s="104" t="str">
        <f>VLOOKUP(B1981,A股数据库20240206!$B:$K,3,0)</f>
        <v>地产基建</v>
      </c>
      <c r="G1981" s="124">
        <f>VLOOKUP(B1981,A股数据库20240206!$B:$K,4,0)</f>
        <v>0</v>
      </c>
      <c r="H1981" s="124">
        <f>VLOOKUP(B1981,A股数据库20240206!$B:$K,5,0)</f>
        <v>0</v>
      </c>
      <c r="I1981" s="104" t="str">
        <f>VLOOKUP(B1981,A股数据库20240206!$B:$K,6,0)</f>
        <v>油气</v>
      </c>
      <c r="J1981" s="104" t="str">
        <f>VLOOKUP(B1981,A股数据库20240206!$B:$K,7,0)</f>
        <v>房地产</v>
      </c>
      <c r="K1981" s="104">
        <f>VLOOKUP(B1981,A股数据库20240206!$B:$K,8,0)</f>
        <v>0</v>
      </c>
      <c r="L1981" s="124">
        <f>VLOOKUP(B1981,A股数据库20240206!$B:$K,9,0)</f>
        <v>0</v>
      </c>
      <c r="M1981" s="124">
        <f>VLOOKUP(B1981,A股数据库20240206!$B:$K,10,0)</f>
        <v>0</v>
      </c>
    </row>
    <row r="1982" spans="1:13" ht="18" customHeight="1" x14ac:dyDescent="0.15">
      <c r="A1982" s="120" t="s">
        <v>12311</v>
      </c>
      <c r="B1982" s="121" t="s">
        <v>8880</v>
      </c>
      <c r="C1982" s="122">
        <v>58.08</v>
      </c>
      <c r="D1982" s="123">
        <v>57.97</v>
      </c>
      <c r="E1982" s="104" t="str">
        <f>VLOOKUP(B1982,A股数据库20240206!$B:$K,2,0)</f>
        <v>高端制造</v>
      </c>
      <c r="F1982" s="104">
        <f>VLOOKUP(B1982,A股数据库20240206!$B:$K,3,0)</f>
        <v>0</v>
      </c>
      <c r="G1982" s="124">
        <f>VLOOKUP(B1982,A股数据库20240206!$B:$K,4,0)</f>
        <v>0</v>
      </c>
      <c r="H1982" s="124">
        <f>VLOOKUP(B1982,A股数据库20240206!$B:$K,5,0)</f>
        <v>0</v>
      </c>
      <c r="I1982" s="104" t="str">
        <f>VLOOKUP(B1982,A股数据库20240206!$B:$K,6,0)</f>
        <v>机械</v>
      </c>
      <c r="J1982" s="104">
        <f>VLOOKUP(B1982,A股数据库20240206!$B:$K,7,0)</f>
        <v>0</v>
      </c>
      <c r="K1982" s="104">
        <f>VLOOKUP(B1982,A股数据库20240206!$B:$K,8,0)</f>
        <v>0</v>
      </c>
      <c r="L1982" s="124">
        <f>VLOOKUP(B1982,A股数据库20240206!$B:$K,9,0)</f>
        <v>0</v>
      </c>
      <c r="M1982" s="124">
        <f>VLOOKUP(B1982,A股数据库20240206!$B:$K,10,0)</f>
        <v>0</v>
      </c>
    </row>
    <row r="1983" spans="1:13" ht="18" customHeight="1" x14ac:dyDescent="0.15">
      <c r="A1983" s="120" t="s">
        <v>12312</v>
      </c>
      <c r="B1983" s="121" t="s">
        <v>6842</v>
      </c>
      <c r="C1983" s="122">
        <v>58.07</v>
      </c>
      <c r="D1983" s="123">
        <v>1.38</v>
      </c>
      <c r="E1983" s="104" t="str">
        <f>VLOOKUP(B1983,A股数据库20240206!$B:$K,2,0)</f>
        <v>大消费</v>
      </c>
      <c r="F1983" s="104">
        <f>VLOOKUP(B1983,A股数据库20240206!$B:$K,3,0)</f>
        <v>0</v>
      </c>
      <c r="G1983" s="124">
        <f>VLOOKUP(B1983,A股数据库20240206!$B:$K,4,0)</f>
        <v>0</v>
      </c>
      <c r="H1983" s="124">
        <f>VLOOKUP(B1983,A股数据库20240206!$B:$K,5,0)</f>
        <v>0</v>
      </c>
      <c r="I1983" s="104" t="str">
        <f>VLOOKUP(B1983,A股数据库20240206!$B:$K,6,0)</f>
        <v>纺织服饰</v>
      </c>
      <c r="J1983" s="104">
        <f>VLOOKUP(B1983,A股数据库20240206!$B:$K,7,0)</f>
        <v>0</v>
      </c>
      <c r="K1983" s="104">
        <f>VLOOKUP(B1983,A股数据库20240206!$B:$K,8,0)</f>
        <v>0</v>
      </c>
      <c r="L1983" s="124">
        <f>VLOOKUP(B1983,A股数据库20240206!$B:$K,9,0)</f>
        <v>0</v>
      </c>
      <c r="M1983" s="124">
        <f>VLOOKUP(B1983,A股数据库20240206!$B:$K,10,0)</f>
        <v>0</v>
      </c>
    </row>
    <row r="1984" spans="1:13" ht="18" customHeight="1" x14ac:dyDescent="0.15">
      <c r="A1984" s="120" t="s">
        <v>12313</v>
      </c>
      <c r="B1984" s="121" t="s">
        <v>7320</v>
      </c>
      <c r="C1984" s="122">
        <v>58.07</v>
      </c>
      <c r="D1984" s="123">
        <v>59.89</v>
      </c>
      <c r="E1984" s="104" t="str">
        <f>VLOOKUP(B1984,A股数据库20240206!$B:$K,2,0)</f>
        <v>大科技</v>
      </c>
      <c r="F1984" s="104">
        <f>VLOOKUP(B1984,A股数据库20240206!$B:$K,3,0)</f>
        <v>0</v>
      </c>
      <c r="G1984" s="124">
        <f>VLOOKUP(B1984,A股数据库20240206!$B:$K,4,0)</f>
        <v>0</v>
      </c>
      <c r="H1984" s="124">
        <f>VLOOKUP(B1984,A股数据库20240206!$B:$K,5,0)</f>
        <v>0</v>
      </c>
      <c r="I1984" s="104" t="str">
        <f>VLOOKUP(B1984,A股数据库20240206!$B:$K,6,0)</f>
        <v>传媒</v>
      </c>
      <c r="J1984" s="104">
        <f>VLOOKUP(B1984,A股数据库20240206!$B:$K,7,0)</f>
        <v>0</v>
      </c>
      <c r="K1984" s="104">
        <f>VLOOKUP(B1984,A股数据库20240206!$B:$K,8,0)</f>
        <v>0</v>
      </c>
      <c r="L1984" s="124">
        <f>VLOOKUP(B1984,A股数据库20240206!$B:$K,9,0)</f>
        <v>0</v>
      </c>
      <c r="M1984" s="124">
        <f>VLOOKUP(B1984,A股数据库20240206!$B:$K,10,0)</f>
        <v>0</v>
      </c>
    </row>
    <row r="1985" spans="1:13" ht="18" customHeight="1" x14ac:dyDescent="0.15">
      <c r="A1985" s="120" t="s">
        <v>12314</v>
      </c>
      <c r="B1985" s="121" t="s">
        <v>8420</v>
      </c>
      <c r="C1985" s="122">
        <v>58.04</v>
      </c>
      <c r="D1985" s="123">
        <v>54.18</v>
      </c>
      <c r="E1985" s="104" t="str">
        <f>VLOOKUP(B1985,A股数据库20240206!$B:$K,2,0)</f>
        <v>新能源</v>
      </c>
      <c r="F1985" s="104">
        <f>VLOOKUP(B1985,A股数据库20240206!$B:$K,3,0)</f>
        <v>0</v>
      </c>
      <c r="G1985" s="124">
        <f>VLOOKUP(B1985,A股数据库20240206!$B:$K,4,0)</f>
        <v>0</v>
      </c>
      <c r="H1985" s="124">
        <f>VLOOKUP(B1985,A股数据库20240206!$B:$K,5,0)</f>
        <v>0</v>
      </c>
      <c r="I1985" s="104" t="str">
        <f>VLOOKUP(B1985,A股数据库20240206!$B:$K,6,0)</f>
        <v>电网</v>
      </c>
      <c r="J1985" s="104">
        <f>VLOOKUP(B1985,A股数据库20240206!$B:$K,7,0)</f>
        <v>0</v>
      </c>
      <c r="K1985" s="104">
        <f>VLOOKUP(B1985,A股数据库20240206!$B:$K,8,0)</f>
        <v>0</v>
      </c>
      <c r="L1985" s="124">
        <f>VLOOKUP(B1985,A股数据库20240206!$B:$K,9,0)</f>
        <v>0</v>
      </c>
      <c r="M1985" s="124">
        <f>VLOOKUP(B1985,A股数据库20240206!$B:$K,10,0)</f>
        <v>0</v>
      </c>
    </row>
    <row r="1986" spans="1:13" ht="18" customHeight="1" x14ac:dyDescent="0.15">
      <c r="A1986" s="120" t="s">
        <v>12315</v>
      </c>
      <c r="B1986" s="121" t="s">
        <v>7058</v>
      </c>
      <c r="C1986" s="122">
        <v>58.05</v>
      </c>
      <c r="D1986" s="123">
        <v>58.33</v>
      </c>
      <c r="E1986" s="104" t="str">
        <f>VLOOKUP(B1986,A股数据库20240206!$B:$K,2,0)</f>
        <v>医药生物</v>
      </c>
      <c r="F1986" s="104">
        <f>VLOOKUP(B1986,A股数据库20240206!$B:$K,3,0)</f>
        <v>0</v>
      </c>
      <c r="G1986" s="124">
        <f>VLOOKUP(B1986,A股数据库20240206!$B:$K,4,0)</f>
        <v>0</v>
      </c>
      <c r="H1986" s="124">
        <f>VLOOKUP(B1986,A股数据库20240206!$B:$K,5,0)</f>
        <v>0</v>
      </c>
      <c r="I1986" s="104" t="str">
        <f>VLOOKUP(B1986,A股数据库20240206!$B:$K,6,0)</f>
        <v>医药生物</v>
      </c>
      <c r="J1986" s="104">
        <f>VLOOKUP(B1986,A股数据库20240206!$B:$K,7,0)</f>
        <v>0</v>
      </c>
      <c r="K1986" s="104">
        <f>VLOOKUP(B1986,A股数据库20240206!$B:$K,8,0)</f>
        <v>0</v>
      </c>
      <c r="L1986" s="124">
        <f>VLOOKUP(B1986,A股数据库20240206!$B:$K,9,0)</f>
        <v>0</v>
      </c>
      <c r="M1986" s="124">
        <f>VLOOKUP(B1986,A股数据库20240206!$B:$K,10,0)</f>
        <v>0</v>
      </c>
    </row>
    <row r="1987" spans="1:13" ht="18" customHeight="1" x14ac:dyDescent="0.15">
      <c r="A1987" s="120" t="s">
        <v>12316</v>
      </c>
      <c r="B1987" s="121" t="s">
        <v>5274</v>
      </c>
      <c r="C1987" s="122">
        <v>58.04</v>
      </c>
      <c r="D1987" s="123">
        <v>87.3</v>
      </c>
      <c r="E1987" s="104" t="str">
        <f>VLOOKUP(B1987,A股数据库20240206!$B:$K,2,0)</f>
        <v>新能源</v>
      </c>
      <c r="F1987" s="104">
        <f>VLOOKUP(B1987,A股数据库20240206!$B:$K,3,0)</f>
        <v>0</v>
      </c>
      <c r="G1987" s="124">
        <f>VLOOKUP(B1987,A股数据库20240206!$B:$K,4,0)</f>
        <v>0</v>
      </c>
      <c r="H1987" s="124">
        <f>VLOOKUP(B1987,A股数据库20240206!$B:$K,5,0)</f>
        <v>0</v>
      </c>
      <c r="I1987" s="104" t="str">
        <f>VLOOKUP(B1987,A股数据库20240206!$B:$K,6,0)</f>
        <v>电池</v>
      </c>
      <c r="J1987" s="104">
        <f>VLOOKUP(B1987,A股数据库20240206!$B:$K,7,0)</f>
        <v>0</v>
      </c>
      <c r="K1987" s="104">
        <f>VLOOKUP(B1987,A股数据库20240206!$B:$K,8,0)</f>
        <v>0</v>
      </c>
      <c r="L1987" s="124">
        <f>VLOOKUP(B1987,A股数据库20240206!$B:$K,9,0)</f>
        <v>0</v>
      </c>
      <c r="M1987" s="124">
        <f>VLOOKUP(B1987,A股数据库20240206!$B:$K,10,0)</f>
        <v>0</v>
      </c>
    </row>
    <row r="1988" spans="1:13" ht="18" customHeight="1" x14ac:dyDescent="0.15">
      <c r="A1988" s="120" t="s">
        <v>12317</v>
      </c>
      <c r="B1988" s="121" t="s">
        <v>2642</v>
      </c>
      <c r="C1988" s="122">
        <v>58.01</v>
      </c>
      <c r="D1988" s="123">
        <v>48.64</v>
      </c>
      <c r="E1988" s="104" t="str">
        <f>VLOOKUP(B1988,A股数据库20240206!$B:$K,2,0)</f>
        <v>医药生物</v>
      </c>
      <c r="F1988" s="104">
        <f>VLOOKUP(B1988,A股数据库20240206!$B:$K,3,0)</f>
        <v>0</v>
      </c>
      <c r="G1988" s="124">
        <f>VLOOKUP(B1988,A股数据库20240206!$B:$K,4,0)</f>
        <v>0</v>
      </c>
      <c r="H1988" s="124">
        <f>VLOOKUP(B1988,A股数据库20240206!$B:$K,5,0)</f>
        <v>0</v>
      </c>
      <c r="I1988" s="104" t="str">
        <f>VLOOKUP(B1988,A股数据库20240206!$B:$K,6,0)</f>
        <v>医药生物</v>
      </c>
      <c r="J1988" s="104">
        <f>VLOOKUP(B1988,A股数据库20240206!$B:$K,7,0)</f>
        <v>0</v>
      </c>
      <c r="K1988" s="104">
        <f>VLOOKUP(B1988,A股数据库20240206!$B:$K,8,0)</f>
        <v>0</v>
      </c>
      <c r="L1988" s="124">
        <f>VLOOKUP(B1988,A股数据库20240206!$B:$K,9,0)</f>
        <v>0</v>
      </c>
      <c r="M1988" s="124">
        <f>VLOOKUP(B1988,A股数据库20240206!$B:$K,10,0)</f>
        <v>0</v>
      </c>
    </row>
    <row r="1989" spans="1:13" ht="18" customHeight="1" x14ac:dyDescent="0.15">
      <c r="A1989" s="120" t="s">
        <v>12318</v>
      </c>
      <c r="B1989" s="121" t="s">
        <v>8450</v>
      </c>
      <c r="C1989" s="122">
        <v>57.95</v>
      </c>
      <c r="D1989" s="123">
        <v>55.81</v>
      </c>
      <c r="E1989" s="104" t="str">
        <f>VLOOKUP(B1989,A股数据库20240206!$B:$K,2,0)</f>
        <v>运输业</v>
      </c>
      <c r="F1989" s="104">
        <f>VLOOKUP(B1989,A股数据库20240206!$B:$K,3,0)</f>
        <v>0</v>
      </c>
      <c r="G1989" s="124">
        <f>VLOOKUP(B1989,A股数据库20240206!$B:$K,4,0)</f>
        <v>0</v>
      </c>
      <c r="H1989" s="124">
        <f>VLOOKUP(B1989,A股数据库20240206!$B:$K,5,0)</f>
        <v>0</v>
      </c>
      <c r="I1989" s="104" t="str">
        <f>VLOOKUP(B1989,A股数据库20240206!$B:$K,6,0)</f>
        <v>运输业</v>
      </c>
      <c r="J1989" s="104">
        <f>VLOOKUP(B1989,A股数据库20240206!$B:$K,7,0)</f>
        <v>0</v>
      </c>
      <c r="K1989" s="104">
        <f>VLOOKUP(B1989,A股数据库20240206!$B:$K,8,0)</f>
        <v>0</v>
      </c>
      <c r="L1989" s="124">
        <f>VLOOKUP(B1989,A股数据库20240206!$B:$K,9,0)</f>
        <v>0</v>
      </c>
      <c r="M1989" s="124">
        <f>VLOOKUP(B1989,A股数据库20240206!$B:$K,10,0)</f>
        <v>0</v>
      </c>
    </row>
    <row r="1990" spans="1:13" ht="18" customHeight="1" x14ac:dyDescent="0.15">
      <c r="A1990" s="120" t="s">
        <v>12319</v>
      </c>
      <c r="B1990" s="121" t="s">
        <v>7890</v>
      </c>
      <c r="C1990" s="122">
        <v>57.93</v>
      </c>
      <c r="D1990" s="123">
        <v>0.73</v>
      </c>
      <c r="E1990" s="104" t="str">
        <f>VLOOKUP(B1990,A股数据库20240206!$B:$K,2,0)</f>
        <v>运输业</v>
      </c>
      <c r="F1990" s="104" t="str">
        <f>VLOOKUP(B1990,A股数据库20240206!$B:$K,3,0)</f>
        <v>高端制造</v>
      </c>
      <c r="G1990" s="124">
        <f>VLOOKUP(B1990,A股数据库20240206!$B:$K,4,0)</f>
        <v>0</v>
      </c>
      <c r="H1990" s="124">
        <f>VLOOKUP(B1990,A股数据库20240206!$B:$K,5,0)</f>
        <v>0</v>
      </c>
      <c r="I1990" s="104" t="str">
        <f>VLOOKUP(B1990,A股数据库20240206!$B:$K,6,0)</f>
        <v>运输业</v>
      </c>
      <c r="J1990" s="104" t="str">
        <f>VLOOKUP(B1990,A股数据库20240206!$B:$K,7,0)</f>
        <v>机械</v>
      </c>
      <c r="K1990" s="104">
        <f>VLOOKUP(B1990,A股数据库20240206!$B:$K,8,0)</f>
        <v>0</v>
      </c>
      <c r="L1990" s="124">
        <f>VLOOKUP(B1990,A股数据库20240206!$B:$K,9,0)</f>
        <v>0</v>
      </c>
      <c r="M1990" s="124">
        <f>VLOOKUP(B1990,A股数据库20240206!$B:$K,10,0)</f>
        <v>0</v>
      </c>
    </row>
    <row r="1991" spans="1:13" ht="18" customHeight="1" x14ac:dyDescent="0.15">
      <c r="A1991" s="120" t="s">
        <v>12320</v>
      </c>
      <c r="B1991" s="121" t="s">
        <v>6150</v>
      </c>
      <c r="C1991" s="122">
        <v>57.82</v>
      </c>
      <c r="D1991" s="123">
        <v>65.72</v>
      </c>
      <c r="E1991" s="104" t="str">
        <f>VLOOKUP(B1991,A股数据库20240206!$B:$K,2,0)</f>
        <v>地产基建</v>
      </c>
      <c r="F1991" s="104">
        <f>VLOOKUP(B1991,A股数据库20240206!$B:$K,3,0)</f>
        <v>0</v>
      </c>
      <c r="G1991" s="124">
        <f>VLOOKUP(B1991,A股数据库20240206!$B:$K,4,0)</f>
        <v>0</v>
      </c>
      <c r="H1991" s="124">
        <f>VLOOKUP(B1991,A股数据库20240206!$B:$K,5,0)</f>
        <v>0</v>
      </c>
      <c r="I1991" s="104" t="str">
        <f>VLOOKUP(B1991,A股数据库20240206!$B:$K,6,0)</f>
        <v>房地产</v>
      </c>
      <c r="J1991" s="104">
        <f>VLOOKUP(B1991,A股数据库20240206!$B:$K,7,0)</f>
        <v>0</v>
      </c>
      <c r="K1991" s="104">
        <f>VLOOKUP(B1991,A股数据库20240206!$B:$K,8,0)</f>
        <v>0</v>
      </c>
      <c r="L1991" s="124">
        <f>VLOOKUP(B1991,A股数据库20240206!$B:$K,9,0)</f>
        <v>0</v>
      </c>
      <c r="M1991" s="124">
        <f>VLOOKUP(B1991,A股数据库20240206!$B:$K,10,0)</f>
        <v>0</v>
      </c>
    </row>
    <row r="1992" spans="1:13" ht="18" customHeight="1" x14ac:dyDescent="0.15">
      <c r="A1992" s="120" t="s">
        <v>12321</v>
      </c>
      <c r="B1992" s="121" t="s">
        <v>6916</v>
      </c>
      <c r="C1992" s="122">
        <v>57.81</v>
      </c>
      <c r="D1992" s="123">
        <v>46.76</v>
      </c>
      <c r="E1992" s="104" t="str">
        <f>VLOOKUP(B1992,A股数据库20240206!$B:$K,2,0)</f>
        <v>周期</v>
      </c>
      <c r="F1992" s="104">
        <f>VLOOKUP(B1992,A股数据库20240206!$B:$K,3,0)</f>
        <v>0</v>
      </c>
      <c r="G1992" s="124" t="str">
        <f>VLOOKUP(B1992,A股数据库20240206!$B:$K,4,0)</f>
        <v>乡村振兴</v>
      </c>
      <c r="H1992" s="124" t="str">
        <f>VLOOKUP(B1992,A股数据库20240206!$B:$K,5,0)</f>
        <v>新能源</v>
      </c>
      <c r="I1992" s="104" t="str">
        <f>VLOOKUP(B1992,A股数据库20240206!$B:$K,6,0)</f>
        <v>化工</v>
      </c>
      <c r="J1992" s="104">
        <f>VLOOKUP(B1992,A股数据库20240206!$B:$K,7,0)</f>
        <v>0</v>
      </c>
      <c r="K1992" s="104">
        <f>VLOOKUP(B1992,A股数据库20240206!$B:$K,8,0)</f>
        <v>0</v>
      </c>
      <c r="L1992" s="124" t="str">
        <f>VLOOKUP(B1992,A股数据库20240206!$B:$K,9,0)</f>
        <v>乡村振兴</v>
      </c>
      <c r="M1992" s="124" t="str">
        <f>VLOOKUP(B1992,A股数据库20240206!$B:$K,10,0)</f>
        <v>电池</v>
      </c>
    </row>
    <row r="1993" spans="1:13" ht="18" customHeight="1" x14ac:dyDescent="0.15">
      <c r="A1993" s="120" t="s">
        <v>12322</v>
      </c>
      <c r="B1993" s="121" t="s">
        <v>6188</v>
      </c>
      <c r="C1993" s="122">
        <v>57.82</v>
      </c>
      <c r="D1993" s="123">
        <v>38.89</v>
      </c>
      <c r="E1993" s="104" t="str">
        <f>VLOOKUP(B1993,A股数据库20240206!$B:$K,2,0)</f>
        <v>新能源</v>
      </c>
      <c r="F1993" s="104">
        <f>VLOOKUP(B1993,A股数据库20240206!$B:$K,3,0)</f>
        <v>0</v>
      </c>
      <c r="G1993" s="124">
        <f>VLOOKUP(B1993,A股数据库20240206!$B:$K,4,0)</f>
        <v>0</v>
      </c>
      <c r="H1993" s="124">
        <f>VLOOKUP(B1993,A股数据库20240206!$B:$K,5,0)</f>
        <v>0</v>
      </c>
      <c r="I1993" s="104" t="str">
        <f>VLOOKUP(B1993,A股数据库20240206!$B:$K,6,0)</f>
        <v>电网</v>
      </c>
      <c r="J1993" s="104">
        <f>VLOOKUP(B1993,A股数据库20240206!$B:$K,7,0)</f>
        <v>0</v>
      </c>
      <c r="K1993" s="104">
        <f>VLOOKUP(B1993,A股数据库20240206!$B:$K,8,0)</f>
        <v>0</v>
      </c>
      <c r="L1993" s="124">
        <f>VLOOKUP(B1993,A股数据库20240206!$B:$K,9,0)</f>
        <v>0</v>
      </c>
      <c r="M1993" s="124">
        <f>VLOOKUP(B1993,A股数据库20240206!$B:$K,10,0)</f>
        <v>0</v>
      </c>
    </row>
    <row r="1994" spans="1:13" ht="18" customHeight="1" x14ac:dyDescent="0.15">
      <c r="A1994" s="120" t="s">
        <v>12323</v>
      </c>
      <c r="B1994" s="121" t="s">
        <v>1436</v>
      </c>
      <c r="C1994" s="122">
        <v>57.81</v>
      </c>
      <c r="D1994" s="123">
        <v>57.33</v>
      </c>
      <c r="E1994" s="104" t="str">
        <f>VLOOKUP(B1994,A股数据库20240206!$B:$K,2,0)</f>
        <v>高端制造</v>
      </c>
      <c r="F1994" s="104" t="str">
        <f>VLOOKUP(B1994,A股数据库20240206!$B:$K,3,0)</f>
        <v>大科技</v>
      </c>
      <c r="G1994" s="124">
        <f>VLOOKUP(B1994,A股数据库20240206!$B:$K,4,0)</f>
        <v>0</v>
      </c>
      <c r="H1994" s="124">
        <f>VLOOKUP(B1994,A股数据库20240206!$B:$K,5,0)</f>
        <v>0</v>
      </c>
      <c r="I1994" s="104" t="str">
        <f>VLOOKUP(B1994,A股数据库20240206!$B:$K,6,0)</f>
        <v>机械</v>
      </c>
      <c r="J1994" s="104" t="str">
        <f>VLOOKUP(B1994,A股数据库20240206!$B:$K,7,0)</f>
        <v>电子</v>
      </c>
      <c r="K1994" s="104">
        <f>VLOOKUP(B1994,A股数据库20240206!$B:$K,8,0)</f>
        <v>0</v>
      </c>
      <c r="L1994" s="124">
        <f>VLOOKUP(B1994,A股数据库20240206!$B:$K,9,0)</f>
        <v>0</v>
      </c>
      <c r="M1994" s="124">
        <f>VLOOKUP(B1994,A股数据库20240206!$B:$K,10,0)</f>
        <v>0</v>
      </c>
    </row>
    <row r="1995" spans="1:13" ht="18" customHeight="1" x14ac:dyDescent="0.15">
      <c r="A1995" s="120" t="s">
        <v>12324</v>
      </c>
      <c r="B1995" s="121" t="s">
        <v>8834</v>
      </c>
      <c r="C1995" s="122">
        <v>57.75</v>
      </c>
      <c r="D1995" s="123">
        <v>34.35</v>
      </c>
      <c r="E1995" s="104" t="str">
        <f>VLOOKUP(B1995,A股数据库20240206!$B:$K,2,0)</f>
        <v>大科技</v>
      </c>
      <c r="F1995" s="104">
        <f>VLOOKUP(B1995,A股数据库20240206!$B:$K,3,0)</f>
        <v>0</v>
      </c>
      <c r="G1995" s="124">
        <f>VLOOKUP(B1995,A股数据库20240206!$B:$K,4,0)</f>
        <v>0</v>
      </c>
      <c r="H1995" s="124">
        <f>VLOOKUP(B1995,A股数据库20240206!$B:$K,5,0)</f>
        <v>0</v>
      </c>
      <c r="I1995" s="104" t="str">
        <f>VLOOKUP(B1995,A股数据库20240206!$B:$K,6,0)</f>
        <v>计算机</v>
      </c>
      <c r="J1995" s="104">
        <f>VLOOKUP(B1995,A股数据库20240206!$B:$K,7,0)</f>
        <v>0</v>
      </c>
      <c r="K1995" s="104">
        <f>VLOOKUP(B1995,A股数据库20240206!$B:$K,8,0)</f>
        <v>0</v>
      </c>
      <c r="L1995" s="124">
        <f>VLOOKUP(B1995,A股数据库20240206!$B:$K,9,0)</f>
        <v>0</v>
      </c>
      <c r="M1995" s="124">
        <f>VLOOKUP(B1995,A股数据库20240206!$B:$K,10,0)</f>
        <v>0</v>
      </c>
    </row>
    <row r="1996" spans="1:13" ht="18" customHeight="1" x14ac:dyDescent="0.15">
      <c r="A1996" s="120" t="s">
        <v>12325</v>
      </c>
      <c r="B1996" s="121" t="s">
        <v>3362</v>
      </c>
      <c r="C1996" s="122">
        <v>57.75</v>
      </c>
      <c r="D1996" s="123">
        <v>51.86</v>
      </c>
      <c r="E1996" s="104" t="str">
        <f>VLOOKUP(B1996,A股数据库20240206!$B:$K,2,0)</f>
        <v>公用事业</v>
      </c>
      <c r="F1996" s="104">
        <f>VLOOKUP(B1996,A股数据库20240206!$B:$K,3,0)</f>
        <v>0</v>
      </c>
      <c r="G1996" s="124">
        <f>VLOOKUP(B1996,A股数据库20240206!$B:$K,4,0)</f>
        <v>0</v>
      </c>
      <c r="H1996" s="124">
        <f>VLOOKUP(B1996,A股数据库20240206!$B:$K,5,0)</f>
        <v>0</v>
      </c>
      <c r="I1996" s="104" t="str">
        <f>VLOOKUP(B1996,A股数据库20240206!$B:$K,6,0)</f>
        <v>节能环保</v>
      </c>
      <c r="J1996" s="104">
        <f>VLOOKUP(B1996,A股数据库20240206!$B:$K,7,0)</f>
        <v>0</v>
      </c>
      <c r="K1996" s="104">
        <f>VLOOKUP(B1996,A股数据库20240206!$B:$K,8,0)</f>
        <v>0</v>
      </c>
      <c r="L1996" s="124">
        <f>VLOOKUP(B1996,A股数据库20240206!$B:$K,9,0)</f>
        <v>0</v>
      </c>
      <c r="M1996" s="124">
        <f>VLOOKUP(B1996,A股数据库20240206!$B:$K,10,0)</f>
        <v>0</v>
      </c>
    </row>
    <row r="1997" spans="1:13" ht="18" customHeight="1" x14ac:dyDescent="0.15">
      <c r="A1997" s="120" t="s">
        <v>12326</v>
      </c>
      <c r="B1997" s="121" t="s">
        <v>8086</v>
      </c>
      <c r="C1997" s="122">
        <v>57.75</v>
      </c>
      <c r="D1997" s="123">
        <v>51.93</v>
      </c>
      <c r="E1997" s="104" t="str">
        <f>VLOOKUP(B1997,A股数据库20240206!$B:$K,2,0)</f>
        <v>大消费</v>
      </c>
      <c r="F1997" s="104" t="str">
        <f>VLOOKUP(B1997,A股数据库20240206!$B:$K,3,0)</f>
        <v>周期</v>
      </c>
      <c r="G1997" s="124">
        <f>VLOOKUP(B1997,A股数据库20240206!$B:$K,4,0)</f>
        <v>0</v>
      </c>
      <c r="H1997" s="124">
        <f>VLOOKUP(B1997,A股数据库20240206!$B:$K,5,0)</f>
        <v>0</v>
      </c>
      <c r="I1997" s="104" t="str">
        <f>VLOOKUP(B1997,A股数据库20240206!$B:$K,6,0)</f>
        <v>美容护理</v>
      </c>
      <c r="J1997" s="104">
        <f>VLOOKUP(B1997,A股数据库20240206!$B:$K,7,0)</f>
        <v>0</v>
      </c>
      <c r="K1997" s="104">
        <f>VLOOKUP(B1997,A股数据库20240206!$B:$K,8,0)</f>
        <v>0</v>
      </c>
      <c r="L1997" s="124">
        <f>VLOOKUP(B1997,A股数据库20240206!$B:$K,9,0)</f>
        <v>0</v>
      </c>
      <c r="M1997" s="124">
        <f>VLOOKUP(B1997,A股数据库20240206!$B:$K,10,0)</f>
        <v>0</v>
      </c>
    </row>
    <row r="1998" spans="1:13" ht="18" customHeight="1" x14ac:dyDescent="0.15">
      <c r="A1998" s="120" t="s">
        <v>12327</v>
      </c>
      <c r="B1998" s="121" t="s">
        <v>9915</v>
      </c>
      <c r="C1998" s="122">
        <v>57.74</v>
      </c>
      <c r="D1998" s="123">
        <v>24.33</v>
      </c>
      <c r="E1998" s="104" t="str">
        <f>VLOOKUP(B1998,A股数据库20240206!$B:$K,2,0)</f>
        <v>公用事业</v>
      </c>
      <c r="F1998" s="104">
        <f>VLOOKUP(B1998,A股数据库20240206!$B:$K,3,0)</f>
        <v>0</v>
      </c>
      <c r="G1998" s="124">
        <f>VLOOKUP(B1998,A股数据库20240206!$B:$K,4,0)</f>
        <v>0</v>
      </c>
      <c r="H1998" s="124">
        <f>VLOOKUP(B1998,A股数据库20240206!$B:$K,5,0)</f>
        <v>0</v>
      </c>
      <c r="I1998" s="104" t="str">
        <f>VLOOKUP(B1998,A股数据库20240206!$B:$K,6,0)</f>
        <v>节能环保</v>
      </c>
      <c r="J1998" s="104">
        <f>VLOOKUP(B1998,A股数据库20240206!$B:$K,7,0)</f>
        <v>0</v>
      </c>
      <c r="K1998" s="104">
        <f>VLOOKUP(B1998,A股数据库20240206!$B:$K,8,0)</f>
        <v>0</v>
      </c>
      <c r="L1998" s="124">
        <f>VLOOKUP(B1998,A股数据库20240206!$B:$K,9,0)</f>
        <v>0</v>
      </c>
      <c r="M1998" s="124">
        <f>VLOOKUP(B1998,A股数据库20240206!$B:$K,10,0)</f>
        <v>0</v>
      </c>
    </row>
    <row r="1999" spans="1:13" ht="18" customHeight="1" x14ac:dyDescent="0.15">
      <c r="A1999" s="120" t="s">
        <v>12328</v>
      </c>
      <c r="B1999" s="121" t="s">
        <v>3838</v>
      </c>
      <c r="C1999" s="122">
        <v>57.75</v>
      </c>
      <c r="D1999" s="123">
        <v>52.64</v>
      </c>
      <c r="E1999" s="104" t="str">
        <f>VLOOKUP(B1999,A股数据库20240206!$B:$K,2,0)</f>
        <v>新能源</v>
      </c>
      <c r="F1999" s="104">
        <f>VLOOKUP(B1999,A股数据库20240206!$B:$K,3,0)</f>
        <v>0</v>
      </c>
      <c r="G1999" s="124">
        <f>VLOOKUP(B1999,A股数据库20240206!$B:$K,4,0)</f>
        <v>0</v>
      </c>
      <c r="H1999" s="124">
        <f>VLOOKUP(B1999,A股数据库20240206!$B:$K,5,0)</f>
        <v>0</v>
      </c>
      <c r="I1999" s="104" t="str">
        <f>VLOOKUP(B1999,A股数据库20240206!$B:$K,6,0)</f>
        <v>光伏</v>
      </c>
      <c r="J1999" s="104">
        <f>VLOOKUP(B1999,A股数据库20240206!$B:$K,7,0)</f>
        <v>0</v>
      </c>
      <c r="K1999" s="104">
        <f>VLOOKUP(B1999,A股数据库20240206!$B:$K,8,0)</f>
        <v>0</v>
      </c>
      <c r="L1999" s="124">
        <f>VLOOKUP(B1999,A股数据库20240206!$B:$K,9,0)</f>
        <v>0</v>
      </c>
      <c r="M1999" s="124">
        <f>VLOOKUP(B1999,A股数据库20240206!$B:$K,10,0)</f>
        <v>0</v>
      </c>
    </row>
    <row r="2000" spans="1:13" ht="18" customHeight="1" x14ac:dyDescent="0.15">
      <c r="A2000" s="120" t="s">
        <v>12329</v>
      </c>
      <c r="B2000" s="121" t="s">
        <v>6726</v>
      </c>
      <c r="C2000" s="122">
        <v>57.72</v>
      </c>
      <c r="D2000" s="123">
        <v>22.86</v>
      </c>
      <c r="E2000" s="104" t="str">
        <f>VLOOKUP(B2000,A股数据库20240206!$B:$K,2,0)</f>
        <v>大消费</v>
      </c>
      <c r="F2000" s="104">
        <f>VLOOKUP(B2000,A股数据库20240206!$B:$K,3,0)</f>
        <v>0</v>
      </c>
      <c r="G2000" s="124">
        <f>VLOOKUP(B2000,A股数据库20240206!$B:$K,4,0)</f>
        <v>0</v>
      </c>
      <c r="H2000" s="124">
        <f>VLOOKUP(B2000,A股数据库20240206!$B:$K,5,0)</f>
        <v>0</v>
      </c>
      <c r="I2000" s="104" t="str">
        <f>VLOOKUP(B2000,A股数据库20240206!$B:$K,6,0)</f>
        <v>食品饮料</v>
      </c>
      <c r="J2000" s="104">
        <f>VLOOKUP(B2000,A股数据库20240206!$B:$K,7,0)</f>
        <v>0</v>
      </c>
      <c r="K2000" s="104">
        <f>VLOOKUP(B2000,A股数据库20240206!$B:$K,8,0)</f>
        <v>0</v>
      </c>
      <c r="L2000" s="124">
        <f>VLOOKUP(B2000,A股数据库20240206!$B:$K,9,0)</f>
        <v>0</v>
      </c>
      <c r="M2000" s="124">
        <f>VLOOKUP(B2000,A股数据库20240206!$B:$K,10,0)</f>
        <v>0</v>
      </c>
    </row>
    <row r="2001" spans="1:13" ht="18" customHeight="1" x14ac:dyDescent="0.15">
      <c r="A2001" s="120" t="s">
        <v>12330</v>
      </c>
      <c r="B2001" s="121" t="s">
        <v>6830</v>
      </c>
      <c r="C2001" s="122">
        <v>57.71</v>
      </c>
      <c r="D2001" s="123">
        <v>63.94</v>
      </c>
      <c r="E2001" s="104" t="str">
        <f>VLOOKUP(B2001,A股数据库20240206!$B:$K,2,0)</f>
        <v>医药生物</v>
      </c>
      <c r="F2001" s="104" t="str">
        <f>VLOOKUP(B2001,A股数据库20240206!$B:$K,3,0)</f>
        <v>大消费</v>
      </c>
      <c r="G2001" s="124">
        <f>VLOOKUP(B2001,A股数据库20240206!$B:$K,4,0)</f>
        <v>0</v>
      </c>
      <c r="H2001" s="124">
        <f>VLOOKUP(B2001,A股数据库20240206!$B:$K,5,0)</f>
        <v>0</v>
      </c>
      <c r="I2001" s="104" t="str">
        <f>VLOOKUP(B2001,A股数据库20240206!$B:$K,6,0)</f>
        <v>商贸零售</v>
      </c>
      <c r="J2001" s="104" t="str">
        <f>VLOOKUP(B2001,A股数据库20240206!$B:$K,7,0)</f>
        <v>医药生物</v>
      </c>
      <c r="K2001" s="104">
        <f>VLOOKUP(B2001,A股数据库20240206!$B:$K,8,0)</f>
        <v>0</v>
      </c>
      <c r="L2001" s="124">
        <f>VLOOKUP(B2001,A股数据库20240206!$B:$K,9,0)</f>
        <v>0</v>
      </c>
      <c r="M2001" s="124">
        <f>VLOOKUP(B2001,A股数据库20240206!$B:$K,10,0)</f>
        <v>0</v>
      </c>
    </row>
    <row r="2002" spans="1:13" ht="18" customHeight="1" x14ac:dyDescent="0.15">
      <c r="A2002" s="120" t="s">
        <v>12331</v>
      </c>
      <c r="B2002" s="121" t="s">
        <v>8696</v>
      </c>
      <c r="C2002" s="122">
        <v>57.71</v>
      </c>
      <c r="D2002" s="123">
        <v>68.34</v>
      </c>
      <c r="E2002" s="104" t="str">
        <f>VLOOKUP(B2002,A股数据库20240206!$B:$K,2,0)</f>
        <v>周期</v>
      </c>
      <c r="F2002" s="104">
        <f>VLOOKUP(B2002,A股数据库20240206!$B:$K,3,0)</f>
        <v>0</v>
      </c>
      <c r="G2002" s="124">
        <f>VLOOKUP(B2002,A股数据库20240206!$B:$K,4,0)</f>
        <v>0</v>
      </c>
      <c r="H2002" s="124">
        <f>VLOOKUP(B2002,A股数据库20240206!$B:$K,5,0)</f>
        <v>0</v>
      </c>
      <c r="I2002" s="104" t="str">
        <f>VLOOKUP(B2002,A股数据库20240206!$B:$K,6,0)</f>
        <v>有色金属</v>
      </c>
      <c r="J2002" s="104">
        <f>VLOOKUP(B2002,A股数据库20240206!$B:$K,7,0)</f>
        <v>0</v>
      </c>
      <c r="K2002" s="104">
        <f>VLOOKUP(B2002,A股数据库20240206!$B:$K,8,0)</f>
        <v>0</v>
      </c>
      <c r="L2002" s="124">
        <f>VLOOKUP(B2002,A股数据库20240206!$B:$K,9,0)</f>
        <v>0</v>
      </c>
      <c r="M2002" s="124">
        <f>VLOOKUP(B2002,A股数据库20240206!$B:$K,10,0)</f>
        <v>0</v>
      </c>
    </row>
    <row r="2003" spans="1:13" ht="18" customHeight="1" x14ac:dyDescent="0.15">
      <c r="A2003" s="120" t="s">
        <v>12332</v>
      </c>
      <c r="B2003" s="121" t="s">
        <v>6354</v>
      </c>
      <c r="C2003" s="122">
        <v>57.7</v>
      </c>
      <c r="D2003" s="123">
        <v>40.72</v>
      </c>
      <c r="E2003" s="104" t="str">
        <f>VLOOKUP(B2003,A股数据库20240206!$B:$K,2,0)</f>
        <v>乡村振兴</v>
      </c>
      <c r="F2003" s="104">
        <f>VLOOKUP(B2003,A股数据库20240206!$B:$K,3,0)</f>
        <v>0</v>
      </c>
      <c r="G2003" s="124">
        <f>VLOOKUP(B2003,A股数据库20240206!$B:$K,4,0)</f>
        <v>0</v>
      </c>
      <c r="H2003" s="124">
        <f>VLOOKUP(B2003,A股数据库20240206!$B:$K,5,0)</f>
        <v>0</v>
      </c>
      <c r="I2003" s="104" t="str">
        <f>VLOOKUP(B2003,A股数据库20240206!$B:$K,6,0)</f>
        <v>乡村振兴</v>
      </c>
      <c r="J2003" s="104">
        <f>VLOOKUP(B2003,A股数据库20240206!$B:$K,7,0)</f>
        <v>0</v>
      </c>
      <c r="K2003" s="104">
        <f>VLOOKUP(B2003,A股数据库20240206!$B:$K,8,0)</f>
        <v>0</v>
      </c>
      <c r="L2003" s="124">
        <f>VLOOKUP(B2003,A股数据库20240206!$B:$K,9,0)</f>
        <v>0</v>
      </c>
      <c r="M2003" s="124">
        <f>VLOOKUP(B2003,A股数据库20240206!$B:$K,10,0)</f>
        <v>0</v>
      </c>
    </row>
    <row r="2004" spans="1:13" ht="18" customHeight="1" x14ac:dyDescent="0.15">
      <c r="A2004" s="120" t="s">
        <v>12333</v>
      </c>
      <c r="B2004" s="121" t="s">
        <v>7260</v>
      </c>
      <c r="C2004" s="122">
        <v>57.7</v>
      </c>
      <c r="D2004" s="123">
        <v>43.13</v>
      </c>
      <c r="E2004" s="104" t="str">
        <f>VLOOKUP(B2004,A股数据库20240206!$B:$K,2,0)</f>
        <v>汽车产业</v>
      </c>
      <c r="F2004" s="104">
        <f>VLOOKUP(B2004,A股数据库20240206!$B:$K,3,0)</f>
        <v>0</v>
      </c>
      <c r="G2004" s="124">
        <f>VLOOKUP(B2004,A股数据库20240206!$B:$K,4,0)</f>
        <v>0</v>
      </c>
      <c r="H2004" s="124">
        <f>VLOOKUP(B2004,A股数据库20240206!$B:$K,5,0)</f>
        <v>0</v>
      </c>
      <c r="I2004" s="104" t="str">
        <f>VLOOKUP(B2004,A股数据库20240206!$B:$K,6,0)</f>
        <v>汽车产业</v>
      </c>
      <c r="J2004" s="104">
        <f>VLOOKUP(B2004,A股数据库20240206!$B:$K,7,0)</f>
        <v>0</v>
      </c>
      <c r="K2004" s="104">
        <f>VLOOKUP(B2004,A股数据库20240206!$B:$K,8,0)</f>
        <v>0</v>
      </c>
      <c r="L2004" s="124">
        <f>VLOOKUP(B2004,A股数据库20240206!$B:$K,9,0)</f>
        <v>0</v>
      </c>
      <c r="M2004" s="124">
        <f>VLOOKUP(B2004,A股数据库20240206!$B:$K,10,0)</f>
        <v>0</v>
      </c>
    </row>
    <row r="2005" spans="1:13" ht="18" customHeight="1" x14ac:dyDescent="0.15">
      <c r="A2005" s="120" t="s">
        <v>12334</v>
      </c>
      <c r="B2005" s="121" t="s">
        <v>2024</v>
      </c>
      <c r="C2005" s="122">
        <v>57.7</v>
      </c>
      <c r="D2005" s="123">
        <v>59.7</v>
      </c>
      <c r="E2005" s="104" t="str">
        <f>VLOOKUP(B2005,A股数据库20240206!$B:$K,2,0)</f>
        <v>新能源</v>
      </c>
      <c r="F2005" s="104">
        <f>VLOOKUP(B2005,A股数据库20240206!$B:$K,3,0)</f>
        <v>0</v>
      </c>
      <c r="G2005" s="124" t="str">
        <f>VLOOKUP(B2005,A股数据库20240206!$B:$K,4,0)</f>
        <v>周期</v>
      </c>
      <c r="H2005" s="124">
        <f>VLOOKUP(B2005,A股数据库20240206!$B:$K,5,0)</f>
        <v>0</v>
      </c>
      <c r="I2005" s="104" t="str">
        <f>VLOOKUP(B2005,A股数据库20240206!$B:$K,6,0)</f>
        <v>电池</v>
      </c>
      <c r="J2005" s="104">
        <f>VLOOKUP(B2005,A股数据库20240206!$B:$K,7,0)</f>
        <v>0</v>
      </c>
      <c r="K2005" s="104">
        <f>VLOOKUP(B2005,A股数据库20240206!$B:$K,8,0)</f>
        <v>0</v>
      </c>
      <c r="L2005" s="124" t="str">
        <f>VLOOKUP(B2005,A股数据库20240206!$B:$K,9,0)</f>
        <v>有色金属</v>
      </c>
      <c r="M2005" s="124">
        <f>VLOOKUP(B2005,A股数据库20240206!$B:$K,10,0)</f>
        <v>0</v>
      </c>
    </row>
    <row r="2006" spans="1:13" ht="18" customHeight="1" x14ac:dyDescent="0.15">
      <c r="A2006" s="120" t="s">
        <v>12335</v>
      </c>
      <c r="B2006" s="121" t="s">
        <v>3664</v>
      </c>
      <c r="C2006" s="122">
        <v>57.68</v>
      </c>
      <c r="D2006" s="123">
        <v>66.75</v>
      </c>
      <c r="E2006" s="104" t="str">
        <f>VLOOKUP(B2006,A股数据库20240206!$B:$K,2,0)</f>
        <v>医药生物</v>
      </c>
      <c r="F2006" s="104">
        <f>VLOOKUP(B2006,A股数据库20240206!$B:$K,3,0)</f>
        <v>0</v>
      </c>
      <c r="G2006" s="124">
        <f>VLOOKUP(B2006,A股数据库20240206!$B:$K,4,0)</f>
        <v>0</v>
      </c>
      <c r="H2006" s="124">
        <f>VLOOKUP(B2006,A股数据库20240206!$B:$K,5,0)</f>
        <v>0</v>
      </c>
      <c r="I2006" s="104" t="str">
        <f>VLOOKUP(B2006,A股数据库20240206!$B:$K,6,0)</f>
        <v>医药生物</v>
      </c>
      <c r="J2006" s="104">
        <f>VLOOKUP(B2006,A股数据库20240206!$B:$K,7,0)</f>
        <v>0</v>
      </c>
      <c r="K2006" s="104">
        <f>VLOOKUP(B2006,A股数据库20240206!$B:$K,8,0)</f>
        <v>0</v>
      </c>
      <c r="L2006" s="124">
        <f>VLOOKUP(B2006,A股数据库20240206!$B:$K,9,0)</f>
        <v>0</v>
      </c>
      <c r="M2006" s="124">
        <f>VLOOKUP(B2006,A股数据库20240206!$B:$K,10,0)</f>
        <v>0</v>
      </c>
    </row>
    <row r="2007" spans="1:13" ht="18" customHeight="1" x14ac:dyDescent="0.15">
      <c r="A2007" s="120" t="s">
        <v>12336</v>
      </c>
      <c r="B2007" s="121" t="s">
        <v>7094</v>
      </c>
      <c r="C2007" s="122">
        <v>57.67</v>
      </c>
      <c r="D2007" s="123">
        <v>43.55</v>
      </c>
      <c r="E2007" s="104" t="str">
        <f>VLOOKUP(B2007,A股数据库20240206!$B:$K,2,0)</f>
        <v>大科技</v>
      </c>
      <c r="F2007" s="104">
        <f>VLOOKUP(B2007,A股数据库20240206!$B:$K,3,0)</f>
        <v>0</v>
      </c>
      <c r="G2007" s="124">
        <f>VLOOKUP(B2007,A股数据库20240206!$B:$K,4,0)</f>
        <v>0</v>
      </c>
      <c r="H2007" s="124">
        <f>VLOOKUP(B2007,A股数据库20240206!$B:$K,5,0)</f>
        <v>0</v>
      </c>
      <c r="I2007" s="104" t="str">
        <f>VLOOKUP(B2007,A股数据库20240206!$B:$K,6,0)</f>
        <v>传媒</v>
      </c>
      <c r="J2007" s="104">
        <f>VLOOKUP(B2007,A股数据库20240206!$B:$K,7,0)</f>
        <v>0</v>
      </c>
      <c r="K2007" s="104">
        <f>VLOOKUP(B2007,A股数据库20240206!$B:$K,8,0)</f>
        <v>0</v>
      </c>
      <c r="L2007" s="124">
        <f>VLOOKUP(B2007,A股数据库20240206!$B:$K,9,0)</f>
        <v>0</v>
      </c>
      <c r="M2007" s="124">
        <f>VLOOKUP(B2007,A股数据库20240206!$B:$K,10,0)</f>
        <v>0</v>
      </c>
    </row>
    <row r="2008" spans="1:13" ht="18" customHeight="1" x14ac:dyDescent="0.15">
      <c r="A2008" s="120" t="s">
        <v>12337</v>
      </c>
      <c r="B2008" s="121" t="s">
        <v>5290</v>
      </c>
      <c r="C2008" s="122">
        <v>57.66</v>
      </c>
      <c r="D2008" s="123">
        <v>49.52</v>
      </c>
      <c r="E2008" s="104" t="str">
        <f>VLOOKUP(B2008,A股数据库20240206!$B:$K,2,0)</f>
        <v>高端制造</v>
      </c>
      <c r="F2008" s="104">
        <f>VLOOKUP(B2008,A股数据库20240206!$B:$K,3,0)</f>
        <v>0</v>
      </c>
      <c r="G2008" s="124" t="str">
        <f>VLOOKUP(B2008,A股数据库20240206!$B:$K,4,0)</f>
        <v>地产基建</v>
      </c>
      <c r="H2008" s="124">
        <f>VLOOKUP(B2008,A股数据库20240206!$B:$K,5,0)</f>
        <v>0</v>
      </c>
      <c r="I2008" s="104" t="str">
        <f>VLOOKUP(B2008,A股数据库20240206!$B:$K,6,0)</f>
        <v>机械</v>
      </c>
      <c r="J2008" s="104">
        <f>VLOOKUP(B2008,A股数据库20240206!$B:$K,7,0)</f>
        <v>0</v>
      </c>
      <c r="K2008" s="104">
        <f>VLOOKUP(B2008,A股数据库20240206!$B:$K,8,0)</f>
        <v>0</v>
      </c>
      <c r="L2008" s="124" t="str">
        <f>VLOOKUP(B2008,A股数据库20240206!$B:$K,9,0)</f>
        <v>基建</v>
      </c>
      <c r="M2008" s="124">
        <f>VLOOKUP(B2008,A股数据库20240206!$B:$K,10,0)</f>
        <v>0</v>
      </c>
    </row>
    <row r="2009" spans="1:13" ht="18" customHeight="1" x14ac:dyDescent="0.15">
      <c r="A2009" s="120" t="s">
        <v>12338</v>
      </c>
      <c r="B2009" s="121" t="s">
        <v>7340</v>
      </c>
      <c r="C2009" s="122">
        <v>57.66</v>
      </c>
      <c r="D2009" s="123">
        <v>60.34</v>
      </c>
      <c r="E2009" s="104" t="str">
        <f>VLOOKUP(B2009,A股数据库20240206!$B:$K,2,0)</f>
        <v>大消费</v>
      </c>
      <c r="F2009" s="104">
        <f>VLOOKUP(B2009,A股数据库20240206!$B:$K,3,0)</f>
        <v>0</v>
      </c>
      <c r="G2009" s="124">
        <f>VLOOKUP(B2009,A股数据库20240206!$B:$K,4,0)</f>
        <v>0</v>
      </c>
      <c r="H2009" s="124">
        <f>VLOOKUP(B2009,A股数据库20240206!$B:$K,5,0)</f>
        <v>0</v>
      </c>
      <c r="I2009" s="104" t="str">
        <f>VLOOKUP(B2009,A股数据库20240206!$B:$K,6,0)</f>
        <v>假期经济</v>
      </c>
      <c r="J2009" s="104">
        <f>VLOOKUP(B2009,A股数据库20240206!$B:$K,7,0)</f>
        <v>0</v>
      </c>
      <c r="K2009" s="104">
        <f>VLOOKUP(B2009,A股数据库20240206!$B:$K,8,0)</f>
        <v>0</v>
      </c>
      <c r="L2009" s="124">
        <f>VLOOKUP(B2009,A股数据库20240206!$B:$K,9,0)</f>
        <v>0</v>
      </c>
      <c r="M2009" s="124">
        <f>VLOOKUP(B2009,A股数据库20240206!$B:$K,10,0)</f>
        <v>0</v>
      </c>
    </row>
    <row r="2010" spans="1:13" ht="18" customHeight="1" x14ac:dyDescent="0.15">
      <c r="A2010" s="120" t="s">
        <v>12339</v>
      </c>
      <c r="B2010" s="121" t="s">
        <v>3468</v>
      </c>
      <c r="C2010" s="122">
        <v>57.64</v>
      </c>
      <c r="D2010" s="123">
        <v>61.97</v>
      </c>
      <c r="E2010" s="104" t="str">
        <f>VLOOKUP(B2010,A股数据库20240206!$B:$K,2,0)</f>
        <v>高端制造</v>
      </c>
      <c r="F2010" s="104">
        <f>VLOOKUP(B2010,A股数据库20240206!$B:$K,3,0)</f>
        <v>0</v>
      </c>
      <c r="G2010" s="124">
        <f>VLOOKUP(B2010,A股数据库20240206!$B:$K,4,0)</f>
        <v>0</v>
      </c>
      <c r="H2010" s="124">
        <f>VLOOKUP(B2010,A股数据库20240206!$B:$K,5,0)</f>
        <v>0</v>
      </c>
      <c r="I2010" s="104" t="str">
        <f>VLOOKUP(B2010,A股数据库20240206!$B:$K,6,0)</f>
        <v>机械</v>
      </c>
      <c r="J2010" s="104">
        <f>VLOOKUP(B2010,A股数据库20240206!$B:$K,7,0)</f>
        <v>0</v>
      </c>
      <c r="K2010" s="104">
        <f>VLOOKUP(B2010,A股数据库20240206!$B:$K,8,0)</f>
        <v>0</v>
      </c>
      <c r="L2010" s="124">
        <f>VLOOKUP(B2010,A股数据库20240206!$B:$K,9,0)</f>
        <v>0</v>
      </c>
      <c r="M2010" s="124">
        <f>VLOOKUP(B2010,A股数据库20240206!$B:$K,10,0)</f>
        <v>0</v>
      </c>
    </row>
    <row r="2011" spans="1:13" ht="18" customHeight="1" x14ac:dyDescent="0.15">
      <c r="A2011" s="120" t="s">
        <v>12340</v>
      </c>
      <c r="B2011" s="121" t="s">
        <v>9643</v>
      </c>
      <c r="C2011" s="122">
        <v>57.62</v>
      </c>
      <c r="D2011" s="123">
        <v>84.62</v>
      </c>
      <c r="E2011" s="104" t="str">
        <f>VLOOKUP(B2011,A股数据库20240206!$B:$K,2,0)</f>
        <v>军工</v>
      </c>
      <c r="F2011" s="104">
        <f>VLOOKUP(B2011,A股数据库20240206!$B:$K,3,0)</f>
        <v>0</v>
      </c>
      <c r="G2011" s="124">
        <f>VLOOKUP(B2011,A股数据库20240206!$B:$K,4,0)</f>
        <v>0</v>
      </c>
      <c r="H2011" s="124">
        <f>VLOOKUP(B2011,A股数据库20240206!$B:$K,5,0)</f>
        <v>0</v>
      </c>
      <c r="I2011" s="104" t="str">
        <f>VLOOKUP(B2011,A股数据库20240206!$B:$K,6,0)</f>
        <v>军工</v>
      </c>
      <c r="J2011" s="104">
        <f>VLOOKUP(B2011,A股数据库20240206!$B:$K,7,0)</f>
        <v>0</v>
      </c>
      <c r="K2011" s="104">
        <f>VLOOKUP(B2011,A股数据库20240206!$B:$K,8,0)</f>
        <v>0</v>
      </c>
      <c r="L2011" s="124">
        <f>VLOOKUP(B2011,A股数据库20240206!$B:$K,9,0)</f>
        <v>0</v>
      </c>
      <c r="M2011" s="124">
        <f>VLOOKUP(B2011,A股数据库20240206!$B:$K,10,0)</f>
        <v>0</v>
      </c>
    </row>
    <row r="2012" spans="1:13" ht="18" customHeight="1" x14ac:dyDescent="0.15">
      <c r="A2012" s="120" t="s">
        <v>12341</v>
      </c>
      <c r="B2012" s="121" t="s">
        <v>5458</v>
      </c>
      <c r="C2012" s="122">
        <v>57.6</v>
      </c>
      <c r="D2012" s="123">
        <v>42.65</v>
      </c>
      <c r="E2012" s="104" t="str">
        <f>VLOOKUP(B2012,A股数据库20240206!$B:$K,2,0)</f>
        <v>公用事业</v>
      </c>
      <c r="F2012" s="104">
        <f>VLOOKUP(B2012,A股数据库20240206!$B:$K,3,0)</f>
        <v>0</v>
      </c>
      <c r="G2012" s="124">
        <f>VLOOKUP(B2012,A股数据库20240206!$B:$K,4,0)</f>
        <v>0</v>
      </c>
      <c r="H2012" s="124">
        <f>VLOOKUP(B2012,A股数据库20240206!$B:$K,5,0)</f>
        <v>0</v>
      </c>
      <c r="I2012" s="104" t="str">
        <f>VLOOKUP(B2012,A股数据库20240206!$B:$K,6,0)</f>
        <v>节能环保</v>
      </c>
      <c r="J2012" s="104">
        <f>VLOOKUP(B2012,A股数据库20240206!$B:$K,7,0)</f>
        <v>0</v>
      </c>
      <c r="K2012" s="104">
        <f>VLOOKUP(B2012,A股数据库20240206!$B:$K,8,0)</f>
        <v>0</v>
      </c>
      <c r="L2012" s="124">
        <f>VLOOKUP(B2012,A股数据库20240206!$B:$K,9,0)</f>
        <v>0</v>
      </c>
      <c r="M2012" s="124">
        <f>VLOOKUP(B2012,A股数据库20240206!$B:$K,10,0)</f>
        <v>0</v>
      </c>
    </row>
    <row r="2013" spans="1:13" ht="18" customHeight="1" x14ac:dyDescent="0.15">
      <c r="A2013" s="120" t="s">
        <v>12342</v>
      </c>
      <c r="B2013" s="121" t="s">
        <v>1894</v>
      </c>
      <c r="C2013" s="122">
        <v>57.59</v>
      </c>
      <c r="D2013" s="123">
        <v>48.3</v>
      </c>
      <c r="E2013" s="104" t="str">
        <f>VLOOKUP(B2013,A股数据库20240206!$B:$K,2,0)</f>
        <v>周期</v>
      </c>
      <c r="F2013" s="104">
        <f>VLOOKUP(B2013,A股数据库20240206!$B:$K,3,0)</f>
        <v>0</v>
      </c>
      <c r="G2013" s="124" t="str">
        <f>VLOOKUP(B2013,A股数据库20240206!$B:$K,4,0)</f>
        <v>乡村振兴</v>
      </c>
      <c r="H2013" s="124">
        <f>VLOOKUP(B2013,A股数据库20240206!$B:$K,5,0)</f>
        <v>0</v>
      </c>
      <c r="I2013" s="104" t="str">
        <f>VLOOKUP(B2013,A股数据库20240206!$B:$K,6,0)</f>
        <v>化工</v>
      </c>
      <c r="J2013" s="104">
        <f>VLOOKUP(B2013,A股数据库20240206!$B:$K,7,0)</f>
        <v>0</v>
      </c>
      <c r="K2013" s="104">
        <f>VLOOKUP(B2013,A股数据库20240206!$B:$K,8,0)</f>
        <v>0</v>
      </c>
      <c r="L2013" s="124" t="str">
        <f>VLOOKUP(B2013,A股数据库20240206!$B:$K,9,0)</f>
        <v>乡村振兴</v>
      </c>
      <c r="M2013" s="124">
        <f>VLOOKUP(B2013,A股数据库20240206!$B:$K,10,0)</f>
        <v>0</v>
      </c>
    </row>
    <row r="2014" spans="1:13" ht="18" hidden="1" customHeight="1" x14ac:dyDescent="0.15">
      <c r="A2014" s="120" t="s">
        <v>12343</v>
      </c>
      <c r="B2014" s="121" t="s">
        <v>12344</v>
      </c>
      <c r="C2014" s="122">
        <v>57.57</v>
      </c>
      <c r="D2014" s="123">
        <v>3.96</v>
      </c>
      <c r="E2014" s="104" t="e">
        <f>VLOOKUP(B2014,A股数据库20240206!$B:$K,2,0)</f>
        <v>#N/A</v>
      </c>
      <c r="F2014" s="104" t="e">
        <f>VLOOKUP(B2014,A股数据库20240206!$B:$K,3,0)</f>
        <v>#N/A</v>
      </c>
      <c r="G2014" s="124" t="e">
        <f>VLOOKUP(B2014,A股数据库20240206!$B:$K,4,0)</f>
        <v>#N/A</v>
      </c>
      <c r="H2014" s="124" t="e">
        <f>VLOOKUP(B2014,A股数据库20240206!$B:$K,5,0)</f>
        <v>#N/A</v>
      </c>
      <c r="I2014" s="104" t="e">
        <f>VLOOKUP(B2014,A股数据库20240206!$B:$K,6,0)</f>
        <v>#N/A</v>
      </c>
      <c r="J2014" s="104" t="e">
        <f>VLOOKUP(B2014,A股数据库20240206!$B:$K,7,0)</f>
        <v>#N/A</v>
      </c>
      <c r="K2014" s="104" t="e">
        <f>VLOOKUP(B2014,A股数据库20240206!$B:$K,8,0)</f>
        <v>#N/A</v>
      </c>
      <c r="L2014" s="124" t="e">
        <f>VLOOKUP(B2014,A股数据库20240206!$B:$K,9,0)</f>
        <v>#N/A</v>
      </c>
      <c r="M2014" s="124" t="e">
        <f>VLOOKUP(B2014,A股数据库20240206!$B:$K,10,0)</f>
        <v>#N/A</v>
      </c>
    </row>
    <row r="2015" spans="1:13" ht="18" customHeight="1" x14ac:dyDescent="0.15">
      <c r="A2015" s="120" t="s">
        <v>12345</v>
      </c>
      <c r="B2015" s="121" t="s">
        <v>6118</v>
      </c>
      <c r="C2015" s="122">
        <v>57.54</v>
      </c>
      <c r="D2015" s="123">
        <v>48.46</v>
      </c>
      <c r="E2015" s="104" t="str">
        <f>VLOOKUP(B2015,A股数据库20240206!$B:$K,2,0)</f>
        <v>医药生物</v>
      </c>
      <c r="F2015" s="104">
        <f>VLOOKUP(B2015,A股数据库20240206!$B:$K,3,0)</f>
        <v>0</v>
      </c>
      <c r="G2015" s="124">
        <f>VLOOKUP(B2015,A股数据库20240206!$B:$K,4,0)</f>
        <v>0</v>
      </c>
      <c r="H2015" s="124">
        <f>VLOOKUP(B2015,A股数据库20240206!$B:$K,5,0)</f>
        <v>0</v>
      </c>
      <c r="I2015" s="104" t="str">
        <f>VLOOKUP(B2015,A股数据库20240206!$B:$K,6,0)</f>
        <v>医药生物</v>
      </c>
      <c r="J2015" s="104">
        <f>VLOOKUP(B2015,A股数据库20240206!$B:$K,7,0)</f>
        <v>0</v>
      </c>
      <c r="K2015" s="104">
        <f>VLOOKUP(B2015,A股数据库20240206!$B:$K,8,0)</f>
        <v>0</v>
      </c>
      <c r="L2015" s="124">
        <f>VLOOKUP(B2015,A股数据库20240206!$B:$K,9,0)</f>
        <v>0</v>
      </c>
      <c r="M2015" s="124">
        <f>VLOOKUP(B2015,A股数据库20240206!$B:$K,10,0)</f>
        <v>0</v>
      </c>
    </row>
    <row r="2016" spans="1:13" ht="18" customHeight="1" x14ac:dyDescent="0.15">
      <c r="A2016" s="120" t="s">
        <v>12346</v>
      </c>
      <c r="B2016" s="121" t="s">
        <v>9957</v>
      </c>
      <c r="C2016" s="122">
        <v>57.51</v>
      </c>
      <c r="D2016" s="123">
        <v>67.319999999999993</v>
      </c>
      <c r="E2016" s="104" t="str">
        <f>VLOOKUP(B2016,A股数据库20240206!$B:$K,2,0)</f>
        <v>医药生物</v>
      </c>
      <c r="F2016" s="104">
        <f>VLOOKUP(B2016,A股数据库20240206!$B:$K,3,0)</f>
        <v>0</v>
      </c>
      <c r="G2016" s="124">
        <f>VLOOKUP(B2016,A股数据库20240206!$B:$K,4,0)</f>
        <v>0</v>
      </c>
      <c r="H2016" s="124">
        <f>VLOOKUP(B2016,A股数据库20240206!$B:$K,5,0)</f>
        <v>0</v>
      </c>
      <c r="I2016" s="104" t="str">
        <f>VLOOKUP(B2016,A股数据库20240206!$B:$K,6,0)</f>
        <v>医药生物</v>
      </c>
      <c r="J2016" s="104">
        <f>VLOOKUP(B2016,A股数据库20240206!$B:$K,7,0)</f>
        <v>0</v>
      </c>
      <c r="K2016" s="104">
        <f>VLOOKUP(B2016,A股数据库20240206!$B:$K,8,0)</f>
        <v>0</v>
      </c>
      <c r="L2016" s="124">
        <f>VLOOKUP(B2016,A股数据库20240206!$B:$K,9,0)</f>
        <v>0</v>
      </c>
      <c r="M2016" s="124">
        <f>VLOOKUP(B2016,A股数据库20240206!$B:$K,10,0)</f>
        <v>0</v>
      </c>
    </row>
    <row r="2017" spans="1:13" ht="18" customHeight="1" x14ac:dyDescent="0.15">
      <c r="A2017" s="120" t="s">
        <v>12347</v>
      </c>
      <c r="B2017" s="121" t="s">
        <v>3146</v>
      </c>
      <c r="C2017" s="122">
        <v>57.49</v>
      </c>
      <c r="D2017" s="123">
        <v>48.58</v>
      </c>
      <c r="E2017" s="104" t="str">
        <f>VLOOKUP(B2017,A股数据库20240206!$B:$K,2,0)</f>
        <v>乡村振兴</v>
      </c>
      <c r="F2017" s="104">
        <f>VLOOKUP(B2017,A股数据库20240206!$B:$K,3,0)</f>
        <v>0</v>
      </c>
      <c r="G2017" s="124">
        <f>VLOOKUP(B2017,A股数据库20240206!$B:$K,4,0)</f>
        <v>0</v>
      </c>
      <c r="H2017" s="124">
        <f>VLOOKUP(B2017,A股数据库20240206!$B:$K,5,0)</f>
        <v>0</v>
      </c>
      <c r="I2017" s="104" t="str">
        <f>VLOOKUP(B2017,A股数据库20240206!$B:$K,6,0)</f>
        <v>乡村振兴</v>
      </c>
      <c r="J2017" s="104">
        <f>VLOOKUP(B2017,A股数据库20240206!$B:$K,7,0)</f>
        <v>0</v>
      </c>
      <c r="K2017" s="104">
        <f>VLOOKUP(B2017,A股数据库20240206!$B:$K,8,0)</f>
        <v>0</v>
      </c>
      <c r="L2017" s="124">
        <f>VLOOKUP(B2017,A股数据库20240206!$B:$K,9,0)</f>
        <v>0</v>
      </c>
      <c r="M2017" s="124">
        <f>VLOOKUP(B2017,A股数据库20240206!$B:$K,10,0)</f>
        <v>0</v>
      </c>
    </row>
    <row r="2018" spans="1:13" ht="18" customHeight="1" x14ac:dyDescent="0.15">
      <c r="A2018" s="120" t="s">
        <v>12348</v>
      </c>
      <c r="B2018" s="121" t="s">
        <v>1644</v>
      </c>
      <c r="C2018" s="122">
        <v>57.44</v>
      </c>
      <c r="D2018" s="123">
        <v>46.7</v>
      </c>
      <c r="E2018" s="104" t="str">
        <f>VLOOKUP(B2018,A股数据库20240206!$B:$K,2,0)</f>
        <v>汽车产业</v>
      </c>
      <c r="F2018" s="104" t="str">
        <f>VLOOKUP(B2018,A股数据库20240206!$B:$K,3,0)</f>
        <v>军工</v>
      </c>
      <c r="G2018" s="124">
        <f>VLOOKUP(B2018,A股数据库20240206!$B:$K,4,0)</f>
        <v>0</v>
      </c>
      <c r="H2018" s="124">
        <f>VLOOKUP(B2018,A股数据库20240206!$B:$K,5,0)</f>
        <v>0</v>
      </c>
      <c r="I2018" s="104" t="str">
        <f>VLOOKUP(B2018,A股数据库20240206!$B:$K,6,0)</f>
        <v>汽车产业</v>
      </c>
      <c r="J2018" s="104" t="str">
        <f>VLOOKUP(B2018,A股数据库20240206!$B:$K,7,0)</f>
        <v>军工</v>
      </c>
      <c r="K2018" s="104">
        <f>VLOOKUP(B2018,A股数据库20240206!$B:$K,8,0)</f>
        <v>0</v>
      </c>
      <c r="L2018" s="124">
        <f>VLOOKUP(B2018,A股数据库20240206!$B:$K,9,0)</f>
        <v>0</v>
      </c>
      <c r="M2018" s="124">
        <f>VLOOKUP(B2018,A股数据库20240206!$B:$K,10,0)</f>
        <v>0</v>
      </c>
    </row>
    <row r="2019" spans="1:13" ht="18" customHeight="1" x14ac:dyDescent="0.15">
      <c r="A2019" s="120" t="s">
        <v>12349</v>
      </c>
      <c r="B2019" s="121" t="s">
        <v>3692</v>
      </c>
      <c r="C2019" s="122">
        <v>57.41</v>
      </c>
      <c r="D2019" s="123">
        <v>62.18</v>
      </c>
      <c r="E2019" s="104" t="str">
        <f>VLOOKUP(B2019,A股数据库20240206!$B:$K,2,0)</f>
        <v>大科技</v>
      </c>
      <c r="F2019" s="104">
        <f>VLOOKUP(B2019,A股数据库20240206!$B:$K,3,0)</f>
        <v>0</v>
      </c>
      <c r="G2019" s="124">
        <f>VLOOKUP(B2019,A股数据库20240206!$B:$K,4,0)</f>
        <v>0</v>
      </c>
      <c r="H2019" s="124">
        <f>VLOOKUP(B2019,A股数据库20240206!$B:$K,5,0)</f>
        <v>0</v>
      </c>
      <c r="I2019" s="104" t="str">
        <f>VLOOKUP(B2019,A股数据库20240206!$B:$K,6,0)</f>
        <v>通信</v>
      </c>
      <c r="J2019" s="104">
        <f>VLOOKUP(B2019,A股数据库20240206!$B:$K,7,0)</f>
        <v>0</v>
      </c>
      <c r="K2019" s="104">
        <f>VLOOKUP(B2019,A股数据库20240206!$B:$K,8,0)</f>
        <v>0</v>
      </c>
      <c r="L2019" s="124">
        <f>VLOOKUP(B2019,A股数据库20240206!$B:$K,9,0)</f>
        <v>0</v>
      </c>
      <c r="M2019" s="124">
        <f>VLOOKUP(B2019,A股数据库20240206!$B:$K,10,0)</f>
        <v>0</v>
      </c>
    </row>
    <row r="2020" spans="1:13" ht="18" customHeight="1" x14ac:dyDescent="0.15">
      <c r="A2020" s="120" t="s">
        <v>12350</v>
      </c>
      <c r="B2020" s="121" t="s">
        <v>8126</v>
      </c>
      <c r="C2020" s="122">
        <v>57.39</v>
      </c>
      <c r="D2020" s="123">
        <v>27.66</v>
      </c>
      <c r="E2020" s="104" t="str">
        <f>VLOOKUP(B2020,A股数据库20240206!$B:$K,2,0)</f>
        <v>大消费</v>
      </c>
      <c r="F2020" s="104">
        <f>VLOOKUP(B2020,A股数据库20240206!$B:$K,3,0)</f>
        <v>0</v>
      </c>
      <c r="G2020" s="124">
        <f>VLOOKUP(B2020,A股数据库20240206!$B:$K,4,0)</f>
        <v>0</v>
      </c>
      <c r="H2020" s="124">
        <f>VLOOKUP(B2020,A股数据库20240206!$B:$K,5,0)</f>
        <v>0</v>
      </c>
      <c r="I2020" s="104" t="str">
        <f>VLOOKUP(B2020,A股数据库20240206!$B:$K,6,0)</f>
        <v>家电</v>
      </c>
      <c r="J2020" s="104">
        <f>VLOOKUP(B2020,A股数据库20240206!$B:$K,7,0)</f>
        <v>0</v>
      </c>
      <c r="K2020" s="104">
        <f>VLOOKUP(B2020,A股数据库20240206!$B:$K,8,0)</f>
        <v>0</v>
      </c>
      <c r="L2020" s="124">
        <f>VLOOKUP(B2020,A股数据库20240206!$B:$K,9,0)</f>
        <v>0</v>
      </c>
      <c r="M2020" s="124">
        <f>VLOOKUP(B2020,A股数据库20240206!$B:$K,10,0)</f>
        <v>0</v>
      </c>
    </row>
    <row r="2021" spans="1:13" ht="18" customHeight="1" x14ac:dyDescent="0.15">
      <c r="A2021" s="120" t="s">
        <v>12351</v>
      </c>
      <c r="B2021" s="121" t="s">
        <v>8930</v>
      </c>
      <c r="C2021" s="122">
        <v>57.33</v>
      </c>
      <c r="D2021" s="123">
        <v>57.05</v>
      </c>
      <c r="E2021" s="104" t="str">
        <f>VLOOKUP(B2021,A股数据库20240206!$B:$K,2,0)</f>
        <v>地产基建</v>
      </c>
      <c r="F2021" s="104">
        <f>VLOOKUP(B2021,A股数据库20240206!$B:$K,3,0)</f>
        <v>0</v>
      </c>
      <c r="G2021" s="124">
        <f>VLOOKUP(B2021,A股数据库20240206!$B:$K,4,0)</f>
        <v>0</v>
      </c>
      <c r="H2021" s="124">
        <f>VLOOKUP(B2021,A股数据库20240206!$B:$K,5,0)</f>
        <v>0</v>
      </c>
      <c r="I2021" s="104" t="str">
        <f>VLOOKUP(B2021,A股数据库20240206!$B:$K,6,0)</f>
        <v>基建</v>
      </c>
      <c r="J2021" s="104">
        <f>VLOOKUP(B2021,A股数据库20240206!$B:$K,7,0)</f>
        <v>0</v>
      </c>
      <c r="K2021" s="104">
        <f>VLOOKUP(B2021,A股数据库20240206!$B:$K,8,0)</f>
        <v>0</v>
      </c>
      <c r="L2021" s="124">
        <f>VLOOKUP(B2021,A股数据库20240206!$B:$K,9,0)</f>
        <v>0</v>
      </c>
      <c r="M2021" s="124">
        <f>VLOOKUP(B2021,A股数据库20240206!$B:$K,10,0)</f>
        <v>0</v>
      </c>
    </row>
    <row r="2022" spans="1:13" ht="18" customHeight="1" x14ac:dyDescent="0.15">
      <c r="A2022" s="120" t="s">
        <v>12352</v>
      </c>
      <c r="B2022" s="121" t="s">
        <v>6942</v>
      </c>
      <c r="C2022" s="122">
        <v>57.31</v>
      </c>
      <c r="D2022" s="123">
        <v>19.96</v>
      </c>
      <c r="E2022" s="104" t="str">
        <f>VLOOKUP(B2022,A股数据库20240206!$B:$K,2,0)</f>
        <v>公用事业</v>
      </c>
      <c r="F2022" s="104">
        <f>VLOOKUP(B2022,A股数据库20240206!$B:$K,3,0)</f>
        <v>0</v>
      </c>
      <c r="G2022" s="124">
        <f>VLOOKUP(B2022,A股数据库20240206!$B:$K,4,0)</f>
        <v>0</v>
      </c>
      <c r="H2022" s="124">
        <f>VLOOKUP(B2022,A股数据库20240206!$B:$K,5,0)</f>
        <v>0</v>
      </c>
      <c r="I2022" s="104" t="str">
        <f>VLOOKUP(B2022,A股数据库20240206!$B:$K,6,0)</f>
        <v>电力</v>
      </c>
      <c r="J2022" s="104" t="str">
        <f>VLOOKUP(B2022,A股数据库20240206!$B:$K,7,0)</f>
        <v>节能环保</v>
      </c>
      <c r="K2022" s="104">
        <f>VLOOKUP(B2022,A股数据库20240206!$B:$K,8,0)</f>
        <v>0</v>
      </c>
      <c r="L2022" s="124">
        <f>VLOOKUP(B2022,A股数据库20240206!$B:$K,9,0)</f>
        <v>0</v>
      </c>
      <c r="M2022" s="124">
        <f>VLOOKUP(B2022,A股数据库20240206!$B:$K,10,0)</f>
        <v>0</v>
      </c>
    </row>
    <row r="2023" spans="1:13" ht="18" customHeight="1" x14ac:dyDescent="0.15">
      <c r="A2023" s="120" t="s">
        <v>12353</v>
      </c>
      <c r="B2023" s="121" t="s">
        <v>1950</v>
      </c>
      <c r="C2023" s="122">
        <v>57.31</v>
      </c>
      <c r="D2023" s="123">
        <v>59.02</v>
      </c>
      <c r="E2023" s="104" t="str">
        <f>VLOOKUP(B2023,A股数据库20240206!$B:$K,2,0)</f>
        <v>大科技</v>
      </c>
      <c r="F2023" s="104">
        <f>VLOOKUP(B2023,A股数据库20240206!$B:$K,3,0)</f>
        <v>0</v>
      </c>
      <c r="G2023" s="124">
        <f>VLOOKUP(B2023,A股数据库20240206!$B:$K,4,0)</f>
        <v>0</v>
      </c>
      <c r="H2023" s="124">
        <f>VLOOKUP(B2023,A股数据库20240206!$B:$K,5,0)</f>
        <v>0</v>
      </c>
      <c r="I2023" s="104" t="str">
        <f>VLOOKUP(B2023,A股数据库20240206!$B:$K,6,0)</f>
        <v>计算机</v>
      </c>
      <c r="J2023" s="104">
        <f>VLOOKUP(B2023,A股数据库20240206!$B:$K,7,0)</f>
        <v>0</v>
      </c>
      <c r="K2023" s="104">
        <f>VLOOKUP(B2023,A股数据库20240206!$B:$K,8,0)</f>
        <v>0</v>
      </c>
      <c r="L2023" s="124">
        <f>VLOOKUP(B2023,A股数据库20240206!$B:$K,9,0)</f>
        <v>0</v>
      </c>
      <c r="M2023" s="124">
        <f>VLOOKUP(B2023,A股数据库20240206!$B:$K,10,0)</f>
        <v>0</v>
      </c>
    </row>
    <row r="2024" spans="1:13" ht="18" customHeight="1" x14ac:dyDescent="0.15">
      <c r="A2024" s="120" t="s">
        <v>12354</v>
      </c>
      <c r="B2024" s="121" t="s">
        <v>3832</v>
      </c>
      <c r="C2024" s="122">
        <v>57.29</v>
      </c>
      <c r="D2024" s="123">
        <v>74.52</v>
      </c>
      <c r="E2024" s="104" t="str">
        <f>VLOOKUP(B2024,A股数据库20240206!$B:$K,2,0)</f>
        <v>大科技</v>
      </c>
      <c r="F2024" s="104">
        <f>VLOOKUP(B2024,A股数据库20240206!$B:$K,3,0)</f>
        <v>0</v>
      </c>
      <c r="G2024" s="124">
        <f>VLOOKUP(B2024,A股数据库20240206!$B:$K,4,0)</f>
        <v>0</v>
      </c>
      <c r="H2024" s="124">
        <f>VLOOKUP(B2024,A股数据库20240206!$B:$K,5,0)</f>
        <v>0</v>
      </c>
      <c r="I2024" s="104" t="str">
        <f>VLOOKUP(B2024,A股数据库20240206!$B:$K,6,0)</f>
        <v>电子</v>
      </c>
      <c r="J2024" s="104">
        <f>VLOOKUP(B2024,A股数据库20240206!$B:$K,7,0)</f>
        <v>0</v>
      </c>
      <c r="K2024" s="104">
        <f>VLOOKUP(B2024,A股数据库20240206!$B:$K,8,0)</f>
        <v>0</v>
      </c>
      <c r="L2024" s="124">
        <f>VLOOKUP(B2024,A股数据库20240206!$B:$K,9,0)</f>
        <v>0</v>
      </c>
      <c r="M2024" s="124">
        <f>VLOOKUP(B2024,A股数据库20240206!$B:$K,10,0)</f>
        <v>0</v>
      </c>
    </row>
    <row r="2025" spans="1:13" ht="18" customHeight="1" x14ac:dyDescent="0.15">
      <c r="A2025" s="120" t="s">
        <v>12355</v>
      </c>
      <c r="B2025" s="121" t="s">
        <v>1568</v>
      </c>
      <c r="C2025" s="122">
        <v>57.29</v>
      </c>
      <c r="D2025" s="123">
        <v>41.28</v>
      </c>
      <c r="E2025" s="104" t="str">
        <f>VLOOKUP(B2025,A股数据库20240206!$B:$K,2,0)</f>
        <v>地产基建</v>
      </c>
      <c r="F2025" s="104" t="str">
        <f>VLOOKUP(B2025,A股数据库20240206!$B:$K,3,0)</f>
        <v>周期</v>
      </c>
      <c r="G2025" s="124">
        <f>VLOOKUP(B2025,A股数据库20240206!$B:$K,4,0)</f>
        <v>0</v>
      </c>
      <c r="H2025" s="124">
        <f>VLOOKUP(B2025,A股数据库20240206!$B:$K,5,0)</f>
        <v>0</v>
      </c>
      <c r="I2025" s="104" t="str">
        <f>VLOOKUP(B2025,A股数据库20240206!$B:$K,6,0)</f>
        <v>基建</v>
      </c>
      <c r="J2025" s="104" t="str">
        <f>VLOOKUP(B2025,A股数据库20240206!$B:$K,7,0)</f>
        <v>有色金属</v>
      </c>
      <c r="K2025" s="104">
        <f>VLOOKUP(B2025,A股数据库20240206!$B:$K,8,0)</f>
        <v>0</v>
      </c>
      <c r="L2025" s="124">
        <f>VLOOKUP(B2025,A股数据库20240206!$B:$K,9,0)</f>
        <v>0</v>
      </c>
      <c r="M2025" s="124">
        <f>VLOOKUP(B2025,A股数据库20240206!$B:$K,10,0)</f>
        <v>0</v>
      </c>
    </row>
    <row r="2026" spans="1:13" ht="18" customHeight="1" x14ac:dyDescent="0.15">
      <c r="A2026" s="120" t="s">
        <v>12356</v>
      </c>
      <c r="B2026" s="121" t="s">
        <v>9831</v>
      </c>
      <c r="C2026" s="122">
        <v>57.26</v>
      </c>
      <c r="D2026" s="123">
        <v>38.35</v>
      </c>
      <c r="E2026" s="104" t="str">
        <f>VLOOKUP(B2026,A股数据库20240206!$B:$K,2,0)</f>
        <v>新能源</v>
      </c>
      <c r="F2026" s="104">
        <f>VLOOKUP(B2026,A股数据库20240206!$B:$K,3,0)</f>
        <v>0</v>
      </c>
      <c r="G2026" s="124">
        <f>VLOOKUP(B2026,A股数据库20240206!$B:$K,4,0)</f>
        <v>0</v>
      </c>
      <c r="H2026" s="124">
        <f>VLOOKUP(B2026,A股数据库20240206!$B:$K,5,0)</f>
        <v>0</v>
      </c>
      <c r="I2026" s="104" t="str">
        <f>VLOOKUP(B2026,A股数据库20240206!$B:$K,6,0)</f>
        <v>电池</v>
      </c>
      <c r="J2026" s="104">
        <f>VLOOKUP(B2026,A股数据库20240206!$B:$K,7,0)</f>
        <v>0</v>
      </c>
      <c r="K2026" s="104">
        <f>VLOOKUP(B2026,A股数据库20240206!$B:$K,8,0)</f>
        <v>0</v>
      </c>
      <c r="L2026" s="124">
        <f>VLOOKUP(B2026,A股数据库20240206!$B:$K,9,0)</f>
        <v>0</v>
      </c>
      <c r="M2026" s="124">
        <f>VLOOKUP(B2026,A股数据库20240206!$B:$K,10,0)</f>
        <v>0</v>
      </c>
    </row>
    <row r="2027" spans="1:13" ht="18" customHeight="1" x14ac:dyDescent="0.15">
      <c r="A2027" s="120" t="s">
        <v>12357</v>
      </c>
      <c r="B2027" s="121" t="s">
        <v>2680</v>
      </c>
      <c r="C2027" s="122">
        <v>57.24</v>
      </c>
      <c r="D2027" s="123">
        <v>55.75</v>
      </c>
      <c r="E2027" s="104" t="str">
        <f>VLOOKUP(B2027,A股数据库20240206!$B:$K,2,0)</f>
        <v>大科技</v>
      </c>
      <c r="F2027" s="104">
        <f>VLOOKUP(B2027,A股数据库20240206!$B:$K,3,0)</f>
        <v>0</v>
      </c>
      <c r="G2027" s="124">
        <f>VLOOKUP(B2027,A股数据库20240206!$B:$K,4,0)</f>
        <v>0</v>
      </c>
      <c r="H2027" s="124">
        <f>VLOOKUP(B2027,A股数据库20240206!$B:$K,5,0)</f>
        <v>0</v>
      </c>
      <c r="I2027" s="104" t="str">
        <f>VLOOKUP(B2027,A股数据库20240206!$B:$K,6,0)</f>
        <v>电子</v>
      </c>
      <c r="J2027" s="104">
        <f>VLOOKUP(B2027,A股数据库20240206!$B:$K,7,0)</f>
        <v>0</v>
      </c>
      <c r="K2027" s="104">
        <f>VLOOKUP(B2027,A股数据库20240206!$B:$K,8,0)</f>
        <v>0</v>
      </c>
      <c r="L2027" s="124">
        <f>VLOOKUP(B2027,A股数据库20240206!$B:$K,9,0)</f>
        <v>0</v>
      </c>
      <c r="M2027" s="124">
        <f>VLOOKUP(B2027,A股数据库20240206!$B:$K,10,0)</f>
        <v>0</v>
      </c>
    </row>
    <row r="2028" spans="1:13" ht="18" customHeight="1" x14ac:dyDescent="0.15">
      <c r="A2028" s="120" t="s">
        <v>12358</v>
      </c>
      <c r="B2028" s="121" t="s">
        <v>4576</v>
      </c>
      <c r="C2028" s="122">
        <v>57.2</v>
      </c>
      <c r="D2028" s="123">
        <v>56.51</v>
      </c>
      <c r="E2028" s="104" t="str">
        <f>VLOOKUP(B2028,A股数据库20240206!$B:$K,2,0)</f>
        <v>军工</v>
      </c>
      <c r="F2028" s="104">
        <f>VLOOKUP(B2028,A股数据库20240206!$B:$K,3,0)</f>
        <v>0</v>
      </c>
      <c r="G2028" s="124">
        <f>VLOOKUP(B2028,A股数据库20240206!$B:$K,4,0)</f>
        <v>0</v>
      </c>
      <c r="H2028" s="124">
        <f>VLOOKUP(B2028,A股数据库20240206!$B:$K,5,0)</f>
        <v>0</v>
      </c>
      <c r="I2028" s="104" t="str">
        <f>VLOOKUP(B2028,A股数据库20240206!$B:$K,6,0)</f>
        <v>军工</v>
      </c>
      <c r="J2028" s="104">
        <f>VLOOKUP(B2028,A股数据库20240206!$B:$K,7,0)</f>
        <v>0</v>
      </c>
      <c r="K2028" s="104">
        <f>VLOOKUP(B2028,A股数据库20240206!$B:$K,8,0)</f>
        <v>0</v>
      </c>
      <c r="L2028" s="124">
        <f>VLOOKUP(B2028,A股数据库20240206!$B:$K,9,0)</f>
        <v>0</v>
      </c>
      <c r="M2028" s="124">
        <f>VLOOKUP(B2028,A股数据库20240206!$B:$K,10,0)</f>
        <v>0</v>
      </c>
    </row>
    <row r="2029" spans="1:13" ht="18" customHeight="1" x14ac:dyDescent="0.15">
      <c r="A2029" s="120" t="s">
        <v>12359</v>
      </c>
      <c r="B2029" s="121" t="s">
        <v>2308</v>
      </c>
      <c r="C2029" s="122">
        <v>57.19</v>
      </c>
      <c r="D2029" s="123">
        <v>49.05</v>
      </c>
      <c r="E2029" s="104" t="str">
        <f>VLOOKUP(B2029,A股数据库20240206!$B:$K,2,0)</f>
        <v>高端制造</v>
      </c>
      <c r="F2029" s="104" t="str">
        <f>VLOOKUP(B2029,A股数据库20240206!$B:$K,3,0)</f>
        <v>军工</v>
      </c>
      <c r="G2029" s="124">
        <f>VLOOKUP(B2029,A股数据库20240206!$B:$K,4,0)</f>
        <v>0</v>
      </c>
      <c r="H2029" s="124">
        <f>VLOOKUP(B2029,A股数据库20240206!$B:$K,5,0)</f>
        <v>0</v>
      </c>
      <c r="I2029" s="104" t="str">
        <f>VLOOKUP(B2029,A股数据库20240206!$B:$K,6,0)</f>
        <v>机械</v>
      </c>
      <c r="J2029" s="104" t="str">
        <f>VLOOKUP(B2029,A股数据库20240206!$B:$K,7,0)</f>
        <v>军工</v>
      </c>
      <c r="K2029" s="104">
        <f>VLOOKUP(B2029,A股数据库20240206!$B:$K,8,0)</f>
        <v>0</v>
      </c>
      <c r="L2029" s="124">
        <f>VLOOKUP(B2029,A股数据库20240206!$B:$K,9,0)</f>
        <v>0</v>
      </c>
      <c r="M2029" s="124">
        <f>VLOOKUP(B2029,A股数据库20240206!$B:$K,10,0)</f>
        <v>0</v>
      </c>
    </row>
    <row r="2030" spans="1:13" ht="18" customHeight="1" x14ac:dyDescent="0.15">
      <c r="A2030" s="120" t="s">
        <v>12360</v>
      </c>
      <c r="B2030" s="121" t="s">
        <v>8830</v>
      </c>
      <c r="C2030" s="122">
        <v>57.19</v>
      </c>
      <c r="D2030" s="123">
        <v>42.5</v>
      </c>
      <c r="E2030" s="104" t="str">
        <f>VLOOKUP(B2030,A股数据库20240206!$B:$K,2,0)</f>
        <v>周期</v>
      </c>
      <c r="F2030" s="104">
        <f>VLOOKUP(B2030,A股数据库20240206!$B:$K,3,0)</f>
        <v>0</v>
      </c>
      <c r="G2030" s="124">
        <f>VLOOKUP(B2030,A股数据库20240206!$B:$K,4,0)</f>
        <v>0</v>
      </c>
      <c r="H2030" s="124">
        <f>VLOOKUP(B2030,A股数据库20240206!$B:$K,5,0)</f>
        <v>0</v>
      </c>
      <c r="I2030" s="104" t="str">
        <f>VLOOKUP(B2030,A股数据库20240206!$B:$K,6,0)</f>
        <v>化工</v>
      </c>
      <c r="J2030" s="104">
        <f>VLOOKUP(B2030,A股数据库20240206!$B:$K,7,0)</f>
        <v>0</v>
      </c>
      <c r="K2030" s="104">
        <f>VLOOKUP(B2030,A股数据库20240206!$B:$K,8,0)</f>
        <v>0</v>
      </c>
      <c r="L2030" s="124">
        <f>VLOOKUP(B2030,A股数据库20240206!$B:$K,9,0)</f>
        <v>0</v>
      </c>
      <c r="M2030" s="124">
        <f>VLOOKUP(B2030,A股数据库20240206!$B:$K,10,0)</f>
        <v>0</v>
      </c>
    </row>
    <row r="2031" spans="1:13" ht="18" customHeight="1" x14ac:dyDescent="0.15">
      <c r="A2031" s="120" t="s">
        <v>12361</v>
      </c>
      <c r="B2031" s="121" t="s">
        <v>7548</v>
      </c>
      <c r="C2031" s="122">
        <v>57.16</v>
      </c>
      <c r="D2031" s="123">
        <v>26.32</v>
      </c>
      <c r="E2031" s="104" t="str">
        <f>VLOOKUP(B2031,A股数据库20240206!$B:$K,2,0)</f>
        <v>大消费</v>
      </c>
      <c r="F2031" s="104" t="str">
        <f>VLOOKUP(B2031,A股数据库20240206!$B:$K,3,0)</f>
        <v>医药生物</v>
      </c>
      <c r="G2031" s="124">
        <f>VLOOKUP(B2031,A股数据库20240206!$B:$K,4,0)</f>
        <v>0</v>
      </c>
      <c r="H2031" s="124">
        <f>VLOOKUP(B2031,A股数据库20240206!$B:$K,5,0)</f>
        <v>0</v>
      </c>
      <c r="I2031" s="104" t="str">
        <f>VLOOKUP(B2031,A股数据库20240206!$B:$K,6,0)</f>
        <v>烟草</v>
      </c>
      <c r="J2031" s="104" t="str">
        <f>VLOOKUP(B2031,A股数据库20240206!$B:$K,7,0)</f>
        <v>医药生物</v>
      </c>
      <c r="K2031" s="104">
        <f>VLOOKUP(B2031,A股数据库20240206!$B:$K,8,0)</f>
        <v>0</v>
      </c>
      <c r="L2031" s="124">
        <f>VLOOKUP(B2031,A股数据库20240206!$B:$K,9,0)</f>
        <v>0</v>
      </c>
      <c r="M2031" s="124">
        <f>VLOOKUP(B2031,A股数据库20240206!$B:$K,10,0)</f>
        <v>0</v>
      </c>
    </row>
    <row r="2032" spans="1:13" ht="18" customHeight="1" x14ac:dyDescent="0.15">
      <c r="A2032" s="120" t="s">
        <v>12362</v>
      </c>
      <c r="B2032" s="121" t="s">
        <v>6010</v>
      </c>
      <c r="C2032" s="122">
        <v>57.15</v>
      </c>
      <c r="D2032" s="123">
        <v>25.84</v>
      </c>
      <c r="E2032" s="104" t="str">
        <f>VLOOKUP(B2032,A股数据库20240206!$B:$K,2,0)</f>
        <v>地产基建</v>
      </c>
      <c r="F2032" s="104">
        <f>VLOOKUP(B2032,A股数据库20240206!$B:$K,3,0)</f>
        <v>0</v>
      </c>
      <c r="G2032" s="124">
        <f>VLOOKUP(B2032,A股数据库20240206!$B:$K,4,0)</f>
        <v>0</v>
      </c>
      <c r="H2032" s="124">
        <f>VLOOKUP(B2032,A股数据库20240206!$B:$K,5,0)</f>
        <v>0</v>
      </c>
      <c r="I2032" s="104" t="str">
        <f>VLOOKUP(B2032,A股数据库20240206!$B:$K,6,0)</f>
        <v>房地产</v>
      </c>
      <c r="J2032" s="104">
        <f>VLOOKUP(B2032,A股数据库20240206!$B:$K,7,0)</f>
        <v>0</v>
      </c>
      <c r="K2032" s="104">
        <f>VLOOKUP(B2032,A股数据库20240206!$B:$K,8,0)</f>
        <v>0</v>
      </c>
      <c r="L2032" s="124">
        <f>VLOOKUP(B2032,A股数据库20240206!$B:$K,9,0)</f>
        <v>0</v>
      </c>
      <c r="M2032" s="124">
        <f>VLOOKUP(B2032,A股数据库20240206!$B:$K,10,0)</f>
        <v>0</v>
      </c>
    </row>
    <row r="2033" spans="1:13" ht="18" customHeight="1" x14ac:dyDescent="0.15">
      <c r="A2033" s="120" t="s">
        <v>12363</v>
      </c>
      <c r="B2033" s="121" t="s">
        <v>9679</v>
      </c>
      <c r="C2033" s="122">
        <v>57.13</v>
      </c>
      <c r="D2033" s="123">
        <v>92.46</v>
      </c>
      <c r="E2033" s="104" t="str">
        <f>VLOOKUP(B2033,A股数据库20240206!$B:$K,2,0)</f>
        <v>医药生物</v>
      </c>
      <c r="F2033" s="104">
        <f>VLOOKUP(B2033,A股数据库20240206!$B:$K,3,0)</f>
        <v>0</v>
      </c>
      <c r="G2033" s="124">
        <f>VLOOKUP(B2033,A股数据库20240206!$B:$K,4,0)</f>
        <v>0</v>
      </c>
      <c r="H2033" s="124">
        <f>VLOOKUP(B2033,A股数据库20240206!$B:$K,5,0)</f>
        <v>0</v>
      </c>
      <c r="I2033" s="104" t="str">
        <f>VLOOKUP(B2033,A股数据库20240206!$B:$K,6,0)</f>
        <v>医药生物</v>
      </c>
      <c r="J2033" s="104">
        <f>VLOOKUP(B2033,A股数据库20240206!$B:$K,7,0)</f>
        <v>0</v>
      </c>
      <c r="K2033" s="104">
        <f>VLOOKUP(B2033,A股数据库20240206!$B:$K,8,0)</f>
        <v>0</v>
      </c>
      <c r="L2033" s="124">
        <f>VLOOKUP(B2033,A股数据库20240206!$B:$K,9,0)</f>
        <v>0</v>
      </c>
      <c r="M2033" s="124">
        <f>VLOOKUP(B2033,A股数据库20240206!$B:$K,10,0)</f>
        <v>0</v>
      </c>
    </row>
    <row r="2034" spans="1:13" ht="18" customHeight="1" x14ac:dyDescent="0.15">
      <c r="A2034" s="120" t="s">
        <v>12364</v>
      </c>
      <c r="B2034" s="121" t="s">
        <v>1490</v>
      </c>
      <c r="C2034" s="122">
        <v>57.1</v>
      </c>
      <c r="D2034" s="123">
        <v>67.150000000000006</v>
      </c>
      <c r="E2034" s="104" t="str">
        <f>VLOOKUP(B2034,A股数据库20240206!$B:$K,2,0)</f>
        <v>大科技</v>
      </c>
      <c r="F2034" s="104">
        <f>VLOOKUP(B2034,A股数据库20240206!$B:$K,3,0)</f>
        <v>0</v>
      </c>
      <c r="G2034" s="124">
        <f>VLOOKUP(B2034,A股数据库20240206!$B:$K,4,0)</f>
        <v>0</v>
      </c>
      <c r="H2034" s="124">
        <f>VLOOKUP(B2034,A股数据库20240206!$B:$K,5,0)</f>
        <v>0</v>
      </c>
      <c r="I2034" s="104" t="str">
        <f>VLOOKUP(B2034,A股数据库20240206!$B:$K,6,0)</f>
        <v>电子</v>
      </c>
      <c r="J2034" s="104">
        <f>VLOOKUP(B2034,A股数据库20240206!$B:$K,7,0)</f>
        <v>0</v>
      </c>
      <c r="K2034" s="104">
        <f>VLOOKUP(B2034,A股数据库20240206!$B:$K,8,0)</f>
        <v>0</v>
      </c>
      <c r="L2034" s="124">
        <f>VLOOKUP(B2034,A股数据库20240206!$B:$K,9,0)</f>
        <v>0</v>
      </c>
      <c r="M2034" s="124">
        <f>VLOOKUP(B2034,A股数据库20240206!$B:$K,10,0)</f>
        <v>0</v>
      </c>
    </row>
    <row r="2035" spans="1:13" ht="18" customHeight="1" x14ac:dyDescent="0.15">
      <c r="A2035" s="120" t="s">
        <v>12365</v>
      </c>
      <c r="B2035" s="121" t="s">
        <v>910</v>
      </c>
      <c r="C2035" s="122">
        <v>57.07</v>
      </c>
      <c r="D2035" s="123">
        <v>54.75</v>
      </c>
      <c r="E2035" s="104" t="str">
        <f>VLOOKUP(B2035,A股数据库20240206!$B:$K,2,0)</f>
        <v>周期</v>
      </c>
      <c r="F2035" s="104" t="str">
        <f>VLOOKUP(B2035,A股数据库20240206!$B:$K,3,0)</f>
        <v>新能源</v>
      </c>
      <c r="G2035" s="124">
        <f>VLOOKUP(B2035,A股数据库20240206!$B:$K,4,0)</f>
        <v>0</v>
      </c>
      <c r="H2035" s="124">
        <f>VLOOKUP(B2035,A股数据库20240206!$B:$K,5,0)</f>
        <v>0</v>
      </c>
      <c r="I2035" s="104" t="str">
        <f>VLOOKUP(B2035,A股数据库20240206!$B:$K,6,0)</f>
        <v>有色金属</v>
      </c>
      <c r="J2035" s="104" t="str">
        <f>VLOOKUP(B2035,A股数据库20240206!$B:$K,7,0)</f>
        <v>稀土永磁</v>
      </c>
      <c r="K2035" s="104">
        <f>VLOOKUP(B2035,A股数据库20240206!$B:$K,8,0)</f>
        <v>0</v>
      </c>
      <c r="L2035" s="124">
        <f>VLOOKUP(B2035,A股数据库20240206!$B:$K,9,0)</f>
        <v>0</v>
      </c>
      <c r="M2035" s="124">
        <f>VLOOKUP(B2035,A股数据库20240206!$B:$K,10,0)</f>
        <v>0</v>
      </c>
    </row>
    <row r="2036" spans="1:13" ht="18" customHeight="1" x14ac:dyDescent="0.15">
      <c r="A2036" s="120" t="s">
        <v>12366</v>
      </c>
      <c r="B2036" s="121" t="s">
        <v>8706</v>
      </c>
      <c r="C2036" s="122">
        <v>57.06</v>
      </c>
      <c r="D2036" s="123">
        <v>49.18</v>
      </c>
      <c r="E2036" s="104" t="str">
        <f>VLOOKUP(B2036,A股数据库20240206!$B:$K,2,0)</f>
        <v>大消费</v>
      </c>
      <c r="F2036" s="104">
        <f>VLOOKUP(B2036,A股数据库20240206!$B:$K,3,0)</f>
        <v>0</v>
      </c>
      <c r="G2036" s="124">
        <f>VLOOKUP(B2036,A股数据库20240206!$B:$K,4,0)</f>
        <v>0</v>
      </c>
      <c r="H2036" s="124">
        <f>VLOOKUP(B2036,A股数据库20240206!$B:$K,5,0)</f>
        <v>0</v>
      </c>
      <c r="I2036" s="104" t="str">
        <f>VLOOKUP(B2036,A股数据库20240206!$B:$K,6,0)</f>
        <v>纺织服饰</v>
      </c>
      <c r="J2036" s="104">
        <f>VLOOKUP(B2036,A股数据库20240206!$B:$K,7,0)</f>
        <v>0</v>
      </c>
      <c r="K2036" s="104">
        <f>VLOOKUP(B2036,A股数据库20240206!$B:$K,8,0)</f>
        <v>0</v>
      </c>
      <c r="L2036" s="124">
        <f>VLOOKUP(B2036,A股数据库20240206!$B:$K,9,0)</f>
        <v>0</v>
      </c>
      <c r="M2036" s="124">
        <f>VLOOKUP(B2036,A股数据库20240206!$B:$K,10,0)</f>
        <v>0</v>
      </c>
    </row>
    <row r="2037" spans="1:13" ht="18" customHeight="1" x14ac:dyDescent="0.15">
      <c r="A2037" s="120" t="s">
        <v>12367</v>
      </c>
      <c r="B2037" s="121" t="s">
        <v>1460</v>
      </c>
      <c r="C2037" s="122">
        <v>57.06</v>
      </c>
      <c r="D2037" s="123">
        <v>36.64</v>
      </c>
      <c r="E2037" s="104" t="str">
        <f>VLOOKUP(B2037,A股数据库20240206!$B:$K,2,0)</f>
        <v>周期</v>
      </c>
      <c r="F2037" s="104" t="str">
        <f>VLOOKUP(B2037,A股数据库20240206!$B:$K,3,0)</f>
        <v>乡村振兴</v>
      </c>
      <c r="G2037" s="124">
        <f>VLOOKUP(B2037,A股数据库20240206!$B:$K,4,0)</f>
        <v>0</v>
      </c>
      <c r="H2037" s="124">
        <f>VLOOKUP(B2037,A股数据库20240206!$B:$K,5,0)</f>
        <v>0</v>
      </c>
      <c r="I2037" s="104" t="str">
        <f>VLOOKUP(B2037,A股数据库20240206!$B:$K,6,0)</f>
        <v>化工</v>
      </c>
      <c r="J2037" s="104" t="str">
        <f>VLOOKUP(B2037,A股数据库20240206!$B:$K,7,0)</f>
        <v>乡村振兴</v>
      </c>
      <c r="K2037" s="104">
        <f>VLOOKUP(B2037,A股数据库20240206!$B:$K,8,0)</f>
        <v>0</v>
      </c>
      <c r="L2037" s="124">
        <f>VLOOKUP(B2037,A股数据库20240206!$B:$K,9,0)</f>
        <v>0</v>
      </c>
      <c r="M2037" s="124">
        <f>VLOOKUP(B2037,A股数据库20240206!$B:$K,10,0)</f>
        <v>0</v>
      </c>
    </row>
    <row r="2038" spans="1:13" ht="18" customHeight="1" x14ac:dyDescent="0.15">
      <c r="A2038" s="120" t="s">
        <v>12368</v>
      </c>
      <c r="B2038" s="121" t="s">
        <v>3526</v>
      </c>
      <c r="C2038" s="122">
        <v>57.04</v>
      </c>
      <c r="D2038" s="123">
        <v>69.010000000000005</v>
      </c>
      <c r="E2038" s="104" t="str">
        <f>VLOOKUP(B2038,A股数据库20240206!$B:$K,2,0)</f>
        <v>周期</v>
      </c>
      <c r="F2038" s="104">
        <f>VLOOKUP(B2038,A股数据库20240206!$B:$K,3,0)</f>
        <v>0</v>
      </c>
      <c r="G2038" s="124">
        <f>VLOOKUP(B2038,A股数据库20240206!$B:$K,4,0)</f>
        <v>0</v>
      </c>
      <c r="H2038" s="124">
        <f>VLOOKUP(B2038,A股数据库20240206!$B:$K,5,0)</f>
        <v>0</v>
      </c>
      <c r="I2038" s="104" t="str">
        <f>VLOOKUP(B2038,A股数据库20240206!$B:$K,6,0)</f>
        <v>稀土永磁</v>
      </c>
      <c r="J2038" s="104">
        <f>VLOOKUP(B2038,A股数据库20240206!$B:$K,7,0)</f>
        <v>0</v>
      </c>
      <c r="K2038" s="104">
        <f>VLOOKUP(B2038,A股数据库20240206!$B:$K,8,0)</f>
        <v>0</v>
      </c>
      <c r="L2038" s="124">
        <f>VLOOKUP(B2038,A股数据库20240206!$B:$K,9,0)</f>
        <v>0</v>
      </c>
      <c r="M2038" s="124">
        <f>VLOOKUP(B2038,A股数据库20240206!$B:$K,10,0)</f>
        <v>0</v>
      </c>
    </row>
    <row r="2039" spans="1:13" ht="18" customHeight="1" x14ac:dyDescent="0.15">
      <c r="A2039" s="120" t="s">
        <v>12369</v>
      </c>
      <c r="B2039" s="121" t="s">
        <v>6296</v>
      </c>
      <c r="C2039" s="122">
        <v>57</v>
      </c>
      <c r="D2039" s="123">
        <v>49.12</v>
      </c>
      <c r="E2039" s="104" t="str">
        <f>VLOOKUP(B2039,A股数据库20240206!$B:$K,2,0)</f>
        <v>汽车产业</v>
      </c>
      <c r="F2039" s="104">
        <f>VLOOKUP(B2039,A股数据库20240206!$B:$K,3,0)</f>
        <v>0</v>
      </c>
      <c r="G2039" s="124">
        <f>VLOOKUP(B2039,A股数据库20240206!$B:$K,4,0)</f>
        <v>0</v>
      </c>
      <c r="H2039" s="124">
        <f>VLOOKUP(B2039,A股数据库20240206!$B:$K,5,0)</f>
        <v>0</v>
      </c>
      <c r="I2039" s="104" t="str">
        <f>VLOOKUP(B2039,A股数据库20240206!$B:$K,6,0)</f>
        <v>汽车产业</v>
      </c>
      <c r="J2039" s="104">
        <f>VLOOKUP(B2039,A股数据库20240206!$B:$K,7,0)</f>
        <v>0</v>
      </c>
      <c r="K2039" s="104">
        <f>VLOOKUP(B2039,A股数据库20240206!$B:$K,8,0)</f>
        <v>0</v>
      </c>
      <c r="L2039" s="124">
        <f>VLOOKUP(B2039,A股数据库20240206!$B:$K,9,0)</f>
        <v>0</v>
      </c>
      <c r="M2039" s="124">
        <f>VLOOKUP(B2039,A股数据库20240206!$B:$K,10,0)</f>
        <v>0</v>
      </c>
    </row>
    <row r="2040" spans="1:13" ht="18" customHeight="1" x14ac:dyDescent="0.15">
      <c r="A2040" s="120" t="s">
        <v>12370</v>
      </c>
      <c r="B2040" s="121" t="s">
        <v>3206</v>
      </c>
      <c r="C2040" s="122">
        <v>57</v>
      </c>
      <c r="D2040" s="123">
        <v>74.290000000000006</v>
      </c>
      <c r="E2040" s="104" t="str">
        <f>VLOOKUP(B2040,A股数据库20240206!$B:$K,2,0)</f>
        <v>大科技</v>
      </c>
      <c r="F2040" s="104">
        <f>VLOOKUP(B2040,A股数据库20240206!$B:$K,3,0)</f>
        <v>0</v>
      </c>
      <c r="G2040" s="124">
        <f>VLOOKUP(B2040,A股数据库20240206!$B:$K,4,0)</f>
        <v>0</v>
      </c>
      <c r="H2040" s="124">
        <f>VLOOKUP(B2040,A股数据库20240206!$B:$K,5,0)</f>
        <v>0</v>
      </c>
      <c r="I2040" s="104" t="str">
        <f>VLOOKUP(B2040,A股数据库20240206!$B:$K,6,0)</f>
        <v>电子</v>
      </c>
      <c r="J2040" s="104">
        <f>VLOOKUP(B2040,A股数据库20240206!$B:$K,7,0)</f>
        <v>0</v>
      </c>
      <c r="K2040" s="104">
        <f>VLOOKUP(B2040,A股数据库20240206!$B:$K,8,0)</f>
        <v>0</v>
      </c>
      <c r="L2040" s="124">
        <f>VLOOKUP(B2040,A股数据库20240206!$B:$K,9,0)</f>
        <v>0</v>
      </c>
      <c r="M2040" s="124">
        <f>VLOOKUP(B2040,A股数据库20240206!$B:$K,10,0)</f>
        <v>0</v>
      </c>
    </row>
    <row r="2041" spans="1:13" ht="18" customHeight="1" x14ac:dyDescent="0.15">
      <c r="A2041" s="120" t="s">
        <v>12371</v>
      </c>
      <c r="B2041" s="121" t="s">
        <v>1884</v>
      </c>
      <c r="C2041" s="122">
        <v>57</v>
      </c>
      <c r="D2041" s="123">
        <v>47.26</v>
      </c>
      <c r="E2041" s="104" t="str">
        <f>VLOOKUP(B2041,A股数据库20240206!$B:$K,2,0)</f>
        <v>周期</v>
      </c>
      <c r="F2041" s="104">
        <f>VLOOKUP(B2041,A股数据库20240206!$B:$K,3,0)</f>
        <v>0</v>
      </c>
      <c r="G2041" s="124">
        <f>VLOOKUP(B2041,A股数据库20240206!$B:$K,4,0)</f>
        <v>0</v>
      </c>
      <c r="H2041" s="124">
        <f>VLOOKUP(B2041,A股数据库20240206!$B:$K,5,0)</f>
        <v>0</v>
      </c>
      <c r="I2041" s="104" t="str">
        <f>VLOOKUP(B2041,A股数据库20240206!$B:$K,6,0)</f>
        <v>化工</v>
      </c>
      <c r="J2041" s="104">
        <f>VLOOKUP(B2041,A股数据库20240206!$B:$K,7,0)</f>
        <v>0</v>
      </c>
      <c r="K2041" s="104">
        <f>VLOOKUP(B2041,A股数据库20240206!$B:$K,8,0)</f>
        <v>0</v>
      </c>
      <c r="L2041" s="124">
        <f>VLOOKUP(B2041,A股数据库20240206!$B:$K,9,0)</f>
        <v>0</v>
      </c>
      <c r="M2041" s="124">
        <f>VLOOKUP(B2041,A股数据库20240206!$B:$K,10,0)</f>
        <v>0</v>
      </c>
    </row>
    <row r="2042" spans="1:13" ht="18" customHeight="1" x14ac:dyDescent="0.15">
      <c r="A2042" s="120" t="s">
        <v>12372</v>
      </c>
      <c r="B2042" s="121" t="s">
        <v>5886</v>
      </c>
      <c r="C2042" s="122">
        <v>56.98</v>
      </c>
      <c r="D2042" s="123">
        <v>55.91</v>
      </c>
      <c r="E2042" s="104" t="str">
        <f>VLOOKUP(B2042,A股数据库20240206!$B:$K,2,0)</f>
        <v>医药生物</v>
      </c>
      <c r="F2042" s="104">
        <f>VLOOKUP(B2042,A股数据库20240206!$B:$K,3,0)</f>
        <v>0</v>
      </c>
      <c r="G2042" s="124">
        <f>VLOOKUP(B2042,A股数据库20240206!$B:$K,4,0)</f>
        <v>0</v>
      </c>
      <c r="H2042" s="124">
        <f>VLOOKUP(B2042,A股数据库20240206!$B:$K,5,0)</f>
        <v>0</v>
      </c>
      <c r="I2042" s="104" t="str">
        <f>VLOOKUP(B2042,A股数据库20240206!$B:$K,6,0)</f>
        <v>医药生物</v>
      </c>
      <c r="J2042" s="104">
        <f>VLOOKUP(B2042,A股数据库20240206!$B:$K,7,0)</f>
        <v>0</v>
      </c>
      <c r="K2042" s="104">
        <f>VLOOKUP(B2042,A股数据库20240206!$B:$K,8,0)</f>
        <v>0</v>
      </c>
      <c r="L2042" s="124">
        <f>VLOOKUP(B2042,A股数据库20240206!$B:$K,9,0)</f>
        <v>0</v>
      </c>
      <c r="M2042" s="124">
        <f>VLOOKUP(B2042,A股数据库20240206!$B:$K,10,0)</f>
        <v>0</v>
      </c>
    </row>
    <row r="2043" spans="1:13" ht="18" customHeight="1" x14ac:dyDescent="0.15">
      <c r="A2043" s="120" t="s">
        <v>12373</v>
      </c>
      <c r="B2043" s="121" t="s">
        <v>812</v>
      </c>
      <c r="C2043" s="122">
        <v>56.95</v>
      </c>
      <c r="D2043" s="123">
        <v>42.04</v>
      </c>
      <c r="E2043" s="104" t="str">
        <f>VLOOKUP(B2043,A股数据库20240206!$B:$K,2,0)</f>
        <v>汽车产业</v>
      </c>
      <c r="F2043" s="104" t="str">
        <f>VLOOKUP(B2043,A股数据库20240206!$B:$K,3,0)</f>
        <v>军工</v>
      </c>
      <c r="G2043" s="124">
        <f>VLOOKUP(B2043,A股数据库20240206!$B:$K,4,0)</f>
        <v>0</v>
      </c>
      <c r="H2043" s="124">
        <f>VLOOKUP(B2043,A股数据库20240206!$B:$K,5,0)</f>
        <v>0</v>
      </c>
      <c r="I2043" s="104" t="str">
        <f>VLOOKUP(B2043,A股数据库20240206!$B:$K,6,0)</f>
        <v>汽车产业</v>
      </c>
      <c r="J2043" s="104" t="str">
        <f>VLOOKUP(B2043,A股数据库20240206!$B:$K,7,0)</f>
        <v>军工</v>
      </c>
      <c r="K2043" s="104">
        <f>VLOOKUP(B2043,A股数据库20240206!$B:$K,8,0)</f>
        <v>0</v>
      </c>
      <c r="L2043" s="124">
        <f>VLOOKUP(B2043,A股数据库20240206!$B:$K,9,0)</f>
        <v>0</v>
      </c>
      <c r="M2043" s="124">
        <f>VLOOKUP(B2043,A股数据库20240206!$B:$K,10,0)</f>
        <v>0</v>
      </c>
    </row>
    <row r="2044" spans="1:13" ht="18" customHeight="1" x14ac:dyDescent="0.15">
      <c r="A2044" s="120" t="s">
        <v>12374</v>
      </c>
      <c r="B2044" s="121" t="s">
        <v>3954</v>
      </c>
      <c r="C2044" s="122">
        <v>56.94</v>
      </c>
      <c r="D2044" s="123">
        <v>66.39</v>
      </c>
      <c r="E2044" s="104" t="str">
        <f>VLOOKUP(B2044,A股数据库20240206!$B:$K,2,0)</f>
        <v>医药生物</v>
      </c>
      <c r="F2044" s="104">
        <f>VLOOKUP(B2044,A股数据库20240206!$B:$K,3,0)</f>
        <v>0</v>
      </c>
      <c r="G2044" s="124">
        <f>VLOOKUP(B2044,A股数据库20240206!$B:$K,4,0)</f>
        <v>0</v>
      </c>
      <c r="H2044" s="124">
        <f>VLOOKUP(B2044,A股数据库20240206!$B:$K,5,0)</f>
        <v>0</v>
      </c>
      <c r="I2044" s="104" t="str">
        <f>VLOOKUP(B2044,A股数据库20240206!$B:$K,6,0)</f>
        <v>医药生物</v>
      </c>
      <c r="J2044" s="104">
        <f>VLOOKUP(B2044,A股数据库20240206!$B:$K,7,0)</f>
        <v>0</v>
      </c>
      <c r="K2044" s="104">
        <f>VLOOKUP(B2044,A股数据库20240206!$B:$K,8,0)</f>
        <v>0</v>
      </c>
      <c r="L2044" s="124">
        <f>VLOOKUP(B2044,A股数据库20240206!$B:$K,9,0)</f>
        <v>0</v>
      </c>
      <c r="M2044" s="124">
        <f>VLOOKUP(B2044,A股数据库20240206!$B:$K,10,0)</f>
        <v>0</v>
      </c>
    </row>
    <row r="2045" spans="1:13" ht="18" customHeight="1" x14ac:dyDescent="0.15">
      <c r="A2045" s="120" t="s">
        <v>12375</v>
      </c>
      <c r="B2045" s="121" t="s">
        <v>886</v>
      </c>
      <c r="C2045" s="122">
        <v>56.87</v>
      </c>
      <c r="D2045" s="123">
        <v>4</v>
      </c>
      <c r="E2045" s="104" t="str">
        <f>VLOOKUP(B2045,A股数据库20240206!$B:$K,2,0)</f>
        <v>大消费</v>
      </c>
      <c r="F2045" s="104">
        <f>VLOOKUP(B2045,A股数据库20240206!$B:$K,3,0)</f>
        <v>0</v>
      </c>
      <c r="G2045" s="124">
        <f>VLOOKUP(B2045,A股数据库20240206!$B:$K,4,0)</f>
        <v>0</v>
      </c>
      <c r="H2045" s="124">
        <f>VLOOKUP(B2045,A股数据库20240206!$B:$K,5,0)</f>
        <v>0</v>
      </c>
      <c r="I2045" s="104" t="str">
        <f>VLOOKUP(B2045,A股数据库20240206!$B:$K,6,0)</f>
        <v>纺织服饰</v>
      </c>
      <c r="J2045" s="104">
        <f>VLOOKUP(B2045,A股数据库20240206!$B:$K,7,0)</f>
        <v>0</v>
      </c>
      <c r="K2045" s="104">
        <f>VLOOKUP(B2045,A股数据库20240206!$B:$K,8,0)</f>
        <v>0</v>
      </c>
      <c r="L2045" s="124">
        <f>VLOOKUP(B2045,A股数据库20240206!$B:$K,9,0)</f>
        <v>0</v>
      </c>
      <c r="M2045" s="124">
        <f>VLOOKUP(B2045,A股数据库20240206!$B:$K,10,0)</f>
        <v>0</v>
      </c>
    </row>
    <row r="2046" spans="1:13" ht="18" customHeight="1" x14ac:dyDescent="0.15">
      <c r="A2046" s="120" t="s">
        <v>12376</v>
      </c>
      <c r="B2046" s="121" t="s">
        <v>8216</v>
      </c>
      <c r="C2046" s="122">
        <v>56.86</v>
      </c>
      <c r="D2046" s="123">
        <v>55.21</v>
      </c>
      <c r="E2046" s="104" t="str">
        <f>VLOOKUP(B2046,A股数据库20240206!$B:$K,2,0)</f>
        <v>公用事业</v>
      </c>
      <c r="F2046" s="104">
        <f>VLOOKUP(B2046,A股数据库20240206!$B:$K,3,0)</f>
        <v>0</v>
      </c>
      <c r="G2046" s="124">
        <f>VLOOKUP(B2046,A股数据库20240206!$B:$K,4,0)</f>
        <v>0</v>
      </c>
      <c r="H2046" s="124">
        <f>VLOOKUP(B2046,A股数据库20240206!$B:$K,5,0)</f>
        <v>0</v>
      </c>
      <c r="I2046" s="104" t="str">
        <f>VLOOKUP(B2046,A股数据库20240206!$B:$K,6,0)</f>
        <v>节能环保</v>
      </c>
      <c r="J2046" s="104">
        <f>VLOOKUP(B2046,A股数据库20240206!$B:$K,7,0)</f>
        <v>0</v>
      </c>
      <c r="K2046" s="104">
        <f>VLOOKUP(B2046,A股数据库20240206!$B:$K,8,0)</f>
        <v>0</v>
      </c>
      <c r="L2046" s="124">
        <f>VLOOKUP(B2046,A股数据库20240206!$B:$K,9,0)</f>
        <v>0</v>
      </c>
      <c r="M2046" s="124">
        <f>VLOOKUP(B2046,A股数据库20240206!$B:$K,10,0)</f>
        <v>0</v>
      </c>
    </row>
    <row r="2047" spans="1:13" ht="18" customHeight="1" x14ac:dyDescent="0.15">
      <c r="A2047" s="120" t="s">
        <v>12377</v>
      </c>
      <c r="B2047" s="121" t="s">
        <v>7066</v>
      </c>
      <c r="C2047" s="122">
        <v>56.84</v>
      </c>
      <c r="D2047" s="123">
        <v>45.57</v>
      </c>
      <c r="E2047" s="104" t="str">
        <f>VLOOKUP(B2047,A股数据库20240206!$B:$K,2,0)</f>
        <v>公用事业</v>
      </c>
      <c r="F2047" s="104">
        <f>VLOOKUP(B2047,A股数据库20240206!$B:$K,3,0)</f>
        <v>0</v>
      </c>
      <c r="G2047" s="124">
        <f>VLOOKUP(B2047,A股数据库20240206!$B:$K,4,0)</f>
        <v>0</v>
      </c>
      <c r="H2047" s="124">
        <f>VLOOKUP(B2047,A股数据库20240206!$B:$K,5,0)</f>
        <v>0</v>
      </c>
      <c r="I2047" s="104" t="str">
        <f>VLOOKUP(B2047,A股数据库20240206!$B:$K,6,0)</f>
        <v>节能环保</v>
      </c>
      <c r="J2047" s="104">
        <f>VLOOKUP(B2047,A股数据库20240206!$B:$K,7,0)</f>
        <v>0</v>
      </c>
      <c r="K2047" s="104">
        <f>VLOOKUP(B2047,A股数据库20240206!$B:$K,8,0)</f>
        <v>0</v>
      </c>
      <c r="L2047" s="124">
        <f>VLOOKUP(B2047,A股数据库20240206!$B:$K,9,0)</f>
        <v>0</v>
      </c>
      <c r="M2047" s="124">
        <f>VLOOKUP(B2047,A股数据库20240206!$B:$K,10,0)</f>
        <v>0</v>
      </c>
    </row>
    <row r="2048" spans="1:13" ht="18" customHeight="1" x14ac:dyDescent="0.15">
      <c r="A2048" s="120" t="s">
        <v>12378</v>
      </c>
      <c r="B2048" s="121" t="s">
        <v>2524</v>
      </c>
      <c r="C2048" s="122">
        <v>56.83</v>
      </c>
      <c r="D2048" s="123">
        <v>77.239999999999995</v>
      </c>
      <c r="E2048" s="104" t="str">
        <f>VLOOKUP(B2048,A股数据库20240206!$B:$K,2,0)</f>
        <v>医药生物</v>
      </c>
      <c r="F2048" s="104">
        <f>VLOOKUP(B2048,A股数据库20240206!$B:$K,3,0)</f>
        <v>0</v>
      </c>
      <c r="G2048" s="124">
        <f>VLOOKUP(B2048,A股数据库20240206!$B:$K,4,0)</f>
        <v>0</v>
      </c>
      <c r="H2048" s="124">
        <f>VLOOKUP(B2048,A股数据库20240206!$B:$K,5,0)</f>
        <v>0</v>
      </c>
      <c r="I2048" s="104" t="str">
        <f>VLOOKUP(B2048,A股数据库20240206!$B:$K,6,0)</f>
        <v>医药生物</v>
      </c>
      <c r="J2048" s="104">
        <f>VLOOKUP(B2048,A股数据库20240206!$B:$K,7,0)</f>
        <v>0</v>
      </c>
      <c r="K2048" s="104">
        <f>VLOOKUP(B2048,A股数据库20240206!$B:$K,8,0)</f>
        <v>0</v>
      </c>
      <c r="L2048" s="124">
        <f>VLOOKUP(B2048,A股数据库20240206!$B:$K,9,0)</f>
        <v>0</v>
      </c>
      <c r="M2048" s="124">
        <f>VLOOKUP(B2048,A股数据库20240206!$B:$K,10,0)</f>
        <v>0</v>
      </c>
    </row>
    <row r="2049" spans="1:13" ht="18" customHeight="1" x14ac:dyDescent="0.15">
      <c r="A2049" s="120" t="s">
        <v>12379</v>
      </c>
      <c r="B2049" s="121" t="s">
        <v>5180</v>
      </c>
      <c r="C2049" s="122">
        <v>56.77</v>
      </c>
      <c r="D2049" s="123">
        <v>67.89</v>
      </c>
      <c r="E2049" s="104" t="str">
        <f>VLOOKUP(B2049,A股数据库20240206!$B:$K,2,0)</f>
        <v>医药生物</v>
      </c>
      <c r="F2049" s="104">
        <f>VLOOKUP(B2049,A股数据库20240206!$B:$K,3,0)</f>
        <v>0</v>
      </c>
      <c r="G2049" s="124">
        <f>VLOOKUP(B2049,A股数据库20240206!$B:$K,4,0)</f>
        <v>0</v>
      </c>
      <c r="H2049" s="124">
        <f>VLOOKUP(B2049,A股数据库20240206!$B:$K,5,0)</f>
        <v>0</v>
      </c>
      <c r="I2049" s="104" t="str">
        <f>VLOOKUP(B2049,A股数据库20240206!$B:$K,6,0)</f>
        <v>医药生物</v>
      </c>
      <c r="J2049" s="104">
        <f>VLOOKUP(B2049,A股数据库20240206!$B:$K,7,0)</f>
        <v>0</v>
      </c>
      <c r="K2049" s="104">
        <f>VLOOKUP(B2049,A股数据库20240206!$B:$K,8,0)</f>
        <v>0</v>
      </c>
      <c r="L2049" s="124">
        <f>VLOOKUP(B2049,A股数据库20240206!$B:$K,9,0)</f>
        <v>0</v>
      </c>
      <c r="M2049" s="124">
        <f>VLOOKUP(B2049,A股数据库20240206!$B:$K,10,0)</f>
        <v>0</v>
      </c>
    </row>
    <row r="2050" spans="1:13" ht="18" customHeight="1" x14ac:dyDescent="0.15">
      <c r="A2050" s="120" t="s">
        <v>12380</v>
      </c>
      <c r="B2050" s="121" t="s">
        <v>3354</v>
      </c>
      <c r="C2050" s="122">
        <v>56.76</v>
      </c>
      <c r="D2050" s="123">
        <v>63.73</v>
      </c>
      <c r="E2050" s="104" t="str">
        <f>VLOOKUP(B2050,A股数据库20240206!$B:$K,2,0)</f>
        <v>大消费</v>
      </c>
      <c r="F2050" s="104" t="str">
        <f>VLOOKUP(B2050,A股数据库20240206!$B:$K,3,0)</f>
        <v>大科技</v>
      </c>
      <c r="G2050" s="124">
        <f>VLOOKUP(B2050,A股数据库20240206!$B:$K,4,0)</f>
        <v>0</v>
      </c>
      <c r="H2050" s="124">
        <f>VLOOKUP(B2050,A股数据库20240206!$B:$K,5,0)</f>
        <v>0</v>
      </c>
      <c r="I2050" s="104" t="str">
        <f>VLOOKUP(B2050,A股数据库20240206!$B:$K,6,0)</f>
        <v>假期经济</v>
      </c>
      <c r="J2050" s="104" t="str">
        <f>VLOOKUP(B2050,A股数据库20240206!$B:$K,7,0)</f>
        <v>传媒</v>
      </c>
      <c r="K2050" s="104">
        <f>VLOOKUP(B2050,A股数据库20240206!$B:$K,8,0)</f>
        <v>0</v>
      </c>
      <c r="L2050" s="124">
        <f>VLOOKUP(B2050,A股数据库20240206!$B:$K,9,0)</f>
        <v>0</v>
      </c>
      <c r="M2050" s="124">
        <f>VLOOKUP(B2050,A股数据库20240206!$B:$K,10,0)</f>
        <v>0</v>
      </c>
    </row>
    <row r="2051" spans="1:13" ht="18" customHeight="1" x14ac:dyDescent="0.15">
      <c r="A2051" s="120" t="s">
        <v>12381</v>
      </c>
      <c r="B2051" s="121" t="s">
        <v>6570</v>
      </c>
      <c r="C2051" s="122">
        <v>56.75</v>
      </c>
      <c r="D2051" s="123">
        <v>53.96</v>
      </c>
      <c r="E2051" s="104" t="str">
        <f>VLOOKUP(B2051,A股数据库20240206!$B:$K,2,0)</f>
        <v>新能源</v>
      </c>
      <c r="F2051" s="104">
        <f>VLOOKUP(B2051,A股数据库20240206!$B:$K,3,0)</f>
        <v>0</v>
      </c>
      <c r="G2051" s="124">
        <f>VLOOKUP(B2051,A股数据库20240206!$B:$K,4,0)</f>
        <v>0</v>
      </c>
      <c r="H2051" s="124">
        <f>VLOOKUP(B2051,A股数据库20240206!$B:$K,5,0)</f>
        <v>0</v>
      </c>
      <c r="I2051" s="104" t="str">
        <f>VLOOKUP(B2051,A股数据库20240206!$B:$K,6,0)</f>
        <v>电网</v>
      </c>
      <c r="J2051" s="104">
        <f>VLOOKUP(B2051,A股数据库20240206!$B:$K,7,0)</f>
        <v>0</v>
      </c>
      <c r="K2051" s="104">
        <f>VLOOKUP(B2051,A股数据库20240206!$B:$K,8,0)</f>
        <v>0</v>
      </c>
      <c r="L2051" s="124">
        <f>VLOOKUP(B2051,A股数据库20240206!$B:$K,9,0)</f>
        <v>0</v>
      </c>
      <c r="M2051" s="124">
        <f>VLOOKUP(B2051,A股数据库20240206!$B:$K,10,0)</f>
        <v>0</v>
      </c>
    </row>
    <row r="2052" spans="1:13" ht="18" customHeight="1" x14ac:dyDescent="0.15">
      <c r="A2052" s="120" t="s">
        <v>12382</v>
      </c>
      <c r="B2052" s="121" t="s">
        <v>10137</v>
      </c>
      <c r="C2052" s="122">
        <v>56.74</v>
      </c>
      <c r="D2052" s="123">
        <v>34.33</v>
      </c>
      <c r="E2052" s="104" t="str">
        <f>VLOOKUP(B2052,A股数据库20240206!$B:$K,2,0)</f>
        <v>大科技</v>
      </c>
      <c r="F2052" s="104">
        <f>VLOOKUP(B2052,A股数据库20240206!$B:$K,3,0)</f>
        <v>0</v>
      </c>
      <c r="G2052" s="124">
        <f>VLOOKUP(B2052,A股数据库20240206!$B:$K,4,0)</f>
        <v>0</v>
      </c>
      <c r="H2052" s="124">
        <f>VLOOKUP(B2052,A股数据库20240206!$B:$K,5,0)</f>
        <v>0</v>
      </c>
      <c r="I2052" s="104" t="str">
        <f>VLOOKUP(B2052,A股数据库20240206!$B:$K,6,0)</f>
        <v>计算机</v>
      </c>
      <c r="J2052" s="104">
        <f>VLOOKUP(B2052,A股数据库20240206!$B:$K,7,0)</f>
        <v>0</v>
      </c>
      <c r="K2052" s="104">
        <f>VLOOKUP(B2052,A股数据库20240206!$B:$K,8,0)</f>
        <v>0</v>
      </c>
      <c r="L2052" s="124">
        <f>VLOOKUP(B2052,A股数据库20240206!$B:$K,9,0)</f>
        <v>0</v>
      </c>
      <c r="M2052" s="124">
        <f>VLOOKUP(B2052,A股数据库20240206!$B:$K,10,0)</f>
        <v>0</v>
      </c>
    </row>
    <row r="2053" spans="1:13" ht="18" customHeight="1" x14ac:dyDescent="0.15">
      <c r="A2053" s="120" t="s">
        <v>12383</v>
      </c>
      <c r="B2053" s="121" t="s">
        <v>9026</v>
      </c>
      <c r="C2053" s="122">
        <v>56.74</v>
      </c>
      <c r="D2053" s="123">
        <v>68.33</v>
      </c>
      <c r="E2053" s="104" t="str">
        <f>VLOOKUP(B2053,A股数据库20240206!$B:$K,2,0)</f>
        <v>大科技</v>
      </c>
      <c r="F2053" s="104">
        <f>VLOOKUP(B2053,A股数据库20240206!$B:$K,3,0)</f>
        <v>0</v>
      </c>
      <c r="G2053" s="124">
        <f>VLOOKUP(B2053,A股数据库20240206!$B:$K,4,0)</f>
        <v>0</v>
      </c>
      <c r="H2053" s="124">
        <f>VLOOKUP(B2053,A股数据库20240206!$B:$K,5,0)</f>
        <v>0</v>
      </c>
      <c r="I2053" s="104" t="str">
        <f>VLOOKUP(B2053,A股数据库20240206!$B:$K,6,0)</f>
        <v>传媒</v>
      </c>
      <c r="J2053" s="104">
        <f>VLOOKUP(B2053,A股数据库20240206!$B:$K,7,0)</f>
        <v>0</v>
      </c>
      <c r="K2053" s="104">
        <f>VLOOKUP(B2053,A股数据库20240206!$B:$K,8,0)</f>
        <v>0</v>
      </c>
      <c r="L2053" s="124">
        <f>VLOOKUP(B2053,A股数据库20240206!$B:$K,9,0)</f>
        <v>0</v>
      </c>
      <c r="M2053" s="124">
        <f>VLOOKUP(B2053,A股数据库20240206!$B:$K,10,0)</f>
        <v>0</v>
      </c>
    </row>
    <row r="2054" spans="1:13" ht="18" customHeight="1" x14ac:dyDescent="0.15">
      <c r="A2054" s="120" t="s">
        <v>12384</v>
      </c>
      <c r="B2054" s="121" t="s">
        <v>6340</v>
      </c>
      <c r="C2054" s="122">
        <v>56.73</v>
      </c>
      <c r="D2054" s="123">
        <v>55.67</v>
      </c>
      <c r="E2054" s="104" t="str">
        <f>VLOOKUP(B2054,A股数据库20240206!$B:$K,2,0)</f>
        <v>大科技</v>
      </c>
      <c r="F2054" s="104">
        <f>VLOOKUP(B2054,A股数据库20240206!$B:$K,3,0)</f>
        <v>0</v>
      </c>
      <c r="G2054" s="124">
        <f>VLOOKUP(B2054,A股数据库20240206!$B:$K,4,0)</f>
        <v>0</v>
      </c>
      <c r="H2054" s="124">
        <f>VLOOKUP(B2054,A股数据库20240206!$B:$K,5,0)</f>
        <v>0</v>
      </c>
      <c r="I2054" s="104" t="str">
        <f>VLOOKUP(B2054,A股数据库20240206!$B:$K,6,0)</f>
        <v>电子</v>
      </c>
      <c r="J2054" s="104">
        <f>VLOOKUP(B2054,A股数据库20240206!$B:$K,7,0)</f>
        <v>0</v>
      </c>
      <c r="K2054" s="104">
        <f>VLOOKUP(B2054,A股数据库20240206!$B:$K,8,0)</f>
        <v>0</v>
      </c>
      <c r="L2054" s="124">
        <f>VLOOKUP(B2054,A股数据库20240206!$B:$K,9,0)</f>
        <v>0</v>
      </c>
      <c r="M2054" s="124">
        <f>VLOOKUP(B2054,A股数据库20240206!$B:$K,10,0)</f>
        <v>0</v>
      </c>
    </row>
    <row r="2055" spans="1:13" ht="18" customHeight="1" x14ac:dyDescent="0.15">
      <c r="A2055" s="120" t="s">
        <v>12385</v>
      </c>
      <c r="B2055" s="121" t="s">
        <v>2080</v>
      </c>
      <c r="C2055" s="122">
        <v>56.72</v>
      </c>
      <c r="D2055" s="123">
        <v>58.1</v>
      </c>
      <c r="E2055" s="104" t="str">
        <f>VLOOKUP(B2055,A股数据库20240206!$B:$K,2,0)</f>
        <v>大科技</v>
      </c>
      <c r="F2055" s="104">
        <f>VLOOKUP(B2055,A股数据库20240206!$B:$K,3,0)</f>
        <v>0</v>
      </c>
      <c r="G2055" s="124">
        <f>VLOOKUP(B2055,A股数据库20240206!$B:$K,4,0)</f>
        <v>0</v>
      </c>
      <c r="H2055" s="124">
        <f>VLOOKUP(B2055,A股数据库20240206!$B:$K,5,0)</f>
        <v>0</v>
      </c>
      <c r="I2055" s="104" t="str">
        <f>VLOOKUP(B2055,A股数据库20240206!$B:$K,6,0)</f>
        <v>通信</v>
      </c>
      <c r="J2055" s="104">
        <f>VLOOKUP(B2055,A股数据库20240206!$B:$K,7,0)</f>
        <v>0</v>
      </c>
      <c r="K2055" s="104">
        <f>VLOOKUP(B2055,A股数据库20240206!$B:$K,8,0)</f>
        <v>0</v>
      </c>
      <c r="L2055" s="124">
        <f>VLOOKUP(B2055,A股数据库20240206!$B:$K,9,0)</f>
        <v>0</v>
      </c>
      <c r="M2055" s="124">
        <f>VLOOKUP(B2055,A股数据库20240206!$B:$K,10,0)</f>
        <v>0</v>
      </c>
    </row>
    <row r="2056" spans="1:13" ht="18" customHeight="1" x14ac:dyDescent="0.15">
      <c r="A2056" s="120" t="s">
        <v>12386</v>
      </c>
      <c r="B2056" s="121" t="s">
        <v>6674</v>
      </c>
      <c r="C2056" s="122">
        <v>56.64</v>
      </c>
      <c r="D2056" s="123">
        <v>56.31</v>
      </c>
      <c r="E2056" s="104" t="str">
        <f>VLOOKUP(B2056,A股数据库20240206!$B:$K,2,0)</f>
        <v>医药生物</v>
      </c>
      <c r="F2056" s="104">
        <f>VLOOKUP(B2056,A股数据库20240206!$B:$K,3,0)</f>
        <v>0</v>
      </c>
      <c r="G2056" s="124">
        <f>VLOOKUP(B2056,A股数据库20240206!$B:$K,4,0)</f>
        <v>0</v>
      </c>
      <c r="H2056" s="124">
        <f>VLOOKUP(B2056,A股数据库20240206!$B:$K,5,0)</f>
        <v>0</v>
      </c>
      <c r="I2056" s="104" t="str">
        <f>VLOOKUP(B2056,A股数据库20240206!$B:$K,6,0)</f>
        <v>医药生物</v>
      </c>
      <c r="J2056" s="104">
        <f>VLOOKUP(B2056,A股数据库20240206!$B:$K,7,0)</f>
        <v>0</v>
      </c>
      <c r="K2056" s="104">
        <f>VLOOKUP(B2056,A股数据库20240206!$B:$K,8,0)</f>
        <v>0</v>
      </c>
      <c r="L2056" s="124">
        <f>VLOOKUP(B2056,A股数据库20240206!$B:$K,9,0)</f>
        <v>0</v>
      </c>
      <c r="M2056" s="124">
        <f>VLOOKUP(B2056,A股数据库20240206!$B:$K,10,0)</f>
        <v>0</v>
      </c>
    </row>
    <row r="2057" spans="1:13" ht="18" customHeight="1" x14ac:dyDescent="0.15">
      <c r="A2057" s="120" t="s">
        <v>12387</v>
      </c>
      <c r="B2057" s="121" t="s">
        <v>4484</v>
      </c>
      <c r="C2057" s="122">
        <v>56.64</v>
      </c>
      <c r="D2057" s="123">
        <v>68.09</v>
      </c>
      <c r="E2057" s="104" t="str">
        <f>VLOOKUP(B2057,A股数据库20240206!$B:$K,2,0)</f>
        <v>新能源</v>
      </c>
      <c r="F2057" s="104">
        <f>VLOOKUP(B2057,A股数据库20240206!$B:$K,3,0)</f>
        <v>0</v>
      </c>
      <c r="G2057" s="124">
        <f>VLOOKUP(B2057,A股数据库20240206!$B:$K,4,0)</f>
        <v>0</v>
      </c>
      <c r="H2057" s="124">
        <f>VLOOKUP(B2057,A股数据库20240206!$B:$K,5,0)</f>
        <v>0</v>
      </c>
      <c r="I2057" s="104" t="str">
        <f>VLOOKUP(B2057,A股数据库20240206!$B:$K,6,0)</f>
        <v>光伏</v>
      </c>
      <c r="J2057" s="104">
        <f>VLOOKUP(B2057,A股数据库20240206!$B:$K,7,0)</f>
        <v>0</v>
      </c>
      <c r="K2057" s="104">
        <f>VLOOKUP(B2057,A股数据库20240206!$B:$K,8,0)</f>
        <v>0</v>
      </c>
      <c r="L2057" s="124">
        <f>VLOOKUP(B2057,A股数据库20240206!$B:$K,9,0)</f>
        <v>0</v>
      </c>
      <c r="M2057" s="124">
        <f>VLOOKUP(B2057,A股数据库20240206!$B:$K,10,0)</f>
        <v>0</v>
      </c>
    </row>
    <row r="2058" spans="1:13" ht="18" customHeight="1" x14ac:dyDescent="0.15">
      <c r="A2058" s="120" t="s">
        <v>12388</v>
      </c>
      <c r="B2058" s="121" t="s">
        <v>6644</v>
      </c>
      <c r="C2058" s="122">
        <v>56.63</v>
      </c>
      <c r="D2058" s="123">
        <v>62.08</v>
      </c>
      <c r="E2058" s="104" t="str">
        <f>VLOOKUP(B2058,A股数据库20240206!$B:$K,2,0)</f>
        <v>大科技</v>
      </c>
      <c r="F2058" s="104" t="str">
        <f>VLOOKUP(B2058,A股数据库20240206!$B:$K,3,0)</f>
        <v>大金融</v>
      </c>
      <c r="G2058" s="124">
        <f>VLOOKUP(B2058,A股数据库20240206!$B:$K,4,0)</f>
        <v>0</v>
      </c>
      <c r="H2058" s="124">
        <f>VLOOKUP(B2058,A股数据库20240206!$B:$K,5,0)</f>
        <v>0</v>
      </c>
      <c r="I2058" s="104" t="str">
        <f>VLOOKUP(B2058,A股数据库20240206!$B:$K,6,0)</f>
        <v>计算机</v>
      </c>
      <c r="J2058" s="104" t="str">
        <f>VLOOKUP(B2058,A股数据库20240206!$B:$K,7,0)</f>
        <v>大金融</v>
      </c>
      <c r="K2058" s="104">
        <f>VLOOKUP(B2058,A股数据库20240206!$B:$K,8,0)</f>
        <v>0</v>
      </c>
      <c r="L2058" s="124">
        <f>VLOOKUP(B2058,A股数据库20240206!$B:$K,9,0)</f>
        <v>0</v>
      </c>
      <c r="M2058" s="124">
        <f>VLOOKUP(B2058,A股数据库20240206!$B:$K,10,0)</f>
        <v>0</v>
      </c>
    </row>
    <row r="2059" spans="1:13" ht="18" customHeight="1" x14ac:dyDescent="0.15">
      <c r="A2059" s="120" t="s">
        <v>12389</v>
      </c>
      <c r="B2059" s="121" t="s">
        <v>1738</v>
      </c>
      <c r="C2059" s="122">
        <v>56.58</v>
      </c>
      <c r="D2059" s="123">
        <v>46.63</v>
      </c>
      <c r="E2059" s="104" t="str">
        <f>VLOOKUP(B2059,A股数据库20240206!$B:$K,2,0)</f>
        <v>周期</v>
      </c>
      <c r="F2059" s="104">
        <f>VLOOKUP(B2059,A股数据库20240206!$B:$K,3,0)</f>
        <v>0</v>
      </c>
      <c r="G2059" s="124" t="str">
        <f>VLOOKUP(B2059,A股数据库20240206!$B:$K,4,0)</f>
        <v>乡村振兴</v>
      </c>
      <c r="H2059" s="124">
        <f>VLOOKUP(B2059,A股数据库20240206!$B:$K,5,0)</f>
        <v>0</v>
      </c>
      <c r="I2059" s="104" t="str">
        <f>VLOOKUP(B2059,A股数据库20240206!$B:$K,6,0)</f>
        <v>化工</v>
      </c>
      <c r="J2059" s="104">
        <f>VLOOKUP(B2059,A股数据库20240206!$B:$K,7,0)</f>
        <v>0</v>
      </c>
      <c r="K2059" s="104">
        <f>VLOOKUP(B2059,A股数据库20240206!$B:$K,8,0)</f>
        <v>0</v>
      </c>
      <c r="L2059" s="124" t="str">
        <f>VLOOKUP(B2059,A股数据库20240206!$B:$K,9,0)</f>
        <v>乡村振兴</v>
      </c>
      <c r="M2059" s="124">
        <f>VLOOKUP(B2059,A股数据库20240206!$B:$K,10,0)</f>
        <v>0</v>
      </c>
    </row>
    <row r="2060" spans="1:13" ht="18" customHeight="1" x14ac:dyDescent="0.15">
      <c r="A2060" s="120" t="s">
        <v>12390</v>
      </c>
      <c r="B2060" s="121" t="s">
        <v>7998</v>
      </c>
      <c r="C2060" s="122">
        <v>56.58</v>
      </c>
      <c r="D2060" s="123">
        <v>56.74</v>
      </c>
      <c r="E2060" s="104" t="str">
        <f>VLOOKUP(B2060,A股数据库20240206!$B:$K,2,0)</f>
        <v>军工</v>
      </c>
      <c r="F2060" s="104" t="str">
        <f>VLOOKUP(B2060,A股数据库20240206!$B:$K,3,0)</f>
        <v>大科技</v>
      </c>
      <c r="G2060" s="124">
        <f>VLOOKUP(B2060,A股数据库20240206!$B:$K,4,0)</f>
        <v>0</v>
      </c>
      <c r="H2060" s="124">
        <f>VLOOKUP(B2060,A股数据库20240206!$B:$K,5,0)</f>
        <v>0</v>
      </c>
      <c r="I2060" s="104" t="str">
        <f>VLOOKUP(B2060,A股数据库20240206!$B:$K,6,0)</f>
        <v>军工</v>
      </c>
      <c r="J2060" s="104" t="str">
        <f>VLOOKUP(B2060,A股数据库20240206!$B:$K,7,0)</f>
        <v>通信</v>
      </c>
      <c r="K2060" s="104">
        <f>VLOOKUP(B2060,A股数据库20240206!$B:$K,8,0)</f>
        <v>0</v>
      </c>
      <c r="L2060" s="124">
        <f>VLOOKUP(B2060,A股数据库20240206!$B:$K,9,0)</f>
        <v>0</v>
      </c>
      <c r="M2060" s="124">
        <f>VLOOKUP(B2060,A股数据库20240206!$B:$K,10,0)</f>
        <v>0</v>
      </c>
    </row>
    <row r="2061" spans="1:13" ht="18" customHeight="1" x14ac:dyDescent="0.15">
      <c r="A2061" s="120" t="s">
        <v>12391</v>
      </c>
      <c r="B2061" s="121" t="s">
        <v>4974</v>
      </c>
      <c r="C2061" s="122">
        <v>56.58</v>
      </c>
      <c r="D2061" s="123">
        <v>49.88</v>
      </c>
      <c r="E2061" s="104" t="str">
        <f>VLOOKUP(B2061,A股数据库20240206!$B:$K,2,0)</f>
        <v>地产基建</v>
      </c>
      <c r="F2061" s="104">
        <f>VLOOKUP(B2061,A股数据库20240206!$B:$K,3,0)</f>
        <v>0</v>
      </c>
      <c r="G2061" s="124">
        <f>VLOOKUP(B2061,A股数据库20240206!$B:$K,4,0)</f>
        <v>0</v>
      </c>
      <c r="H2061" s="124">
        <f>VLOOKUP(B2061,A股数据库20240206!$B:$K,5,0)</f>
        <v>0</v>
      </c>
      <c r="I2061" s="104" t="str">
        <f>VLOOKUP(B2061,A股数据库20240206!$B:$K,6,0)</f>
        <v>基建</v>
      </c>
      <c r="J2061" s="104">
        <f>VLOOKUP(B2061,A股数据库20240206!$B:$K,7,0)</f>
        <v>0</v>
      </c>
      <c r="K2061" s="104">
        <f>VLOOKUP(B2061,A股数据库20240206!$B:$K,8,0)</f>
        <v>0</v>
      </c>
      <c r="L2061" s="124">
        <f>VLOOKUP(B2061,A股数据库20240206!$B:$K,9,0)</f>
        <v>0</v>
      </c>
      <c r="M2061" s="124">
        <f>VLOOKUP(B2061,A股数据库20240206!$B:$K,10,0)</f>
        <v>0</v>
      </c>
    </row>
    <row r="2062" spans="1:13" ht="18" customHeight="1" x14ac:dyDescent="0.15">
      <c r="A2062" s="120" t="s">
        <v>12392</v>
      </c>
      <c r="B2062" s="121" t="s">
        <v>2266</v>
      </c>
      <c r="C2062" s="122">
        <v>56.58</v>
      </c>
      <c r="D2062" s="123">
        <v>53.26</v>
      </c>
      <c r="E2062" s="104" t="str">
        <f>VLOOKUP(B2062,A股数据库20240206!$B:$K,2,0)</f>
        <v>医药生物</v>
      </c>
      <c r="F2062" s="104">
        <f>VLOOKUP(B2062,A股数据库20240206!$B:$K,3,0)</f>
        <v>0</v>
      </c>
      <c r="G2062" s="124">
        <f>VLOOKUP(B2062,A股数据库20240206!$B:$K,4,0)</f>
        <v>0</v>
      </c>
      <c r="H2062" s="124">
        <f>VLOOKUP(B2062,A股数据库20240206!$B:$K,5,0)</f>
        <v>0</v>
      </c>
      <c r="I2062" s="104" t="str">
        <f>VLOOKUP(B2062,A股数据库20240206!$B:$K,6,0)</f>
        <v>医药生物</v>
      </c>
      <c r="J2062" s="104">
        <f>VLOOKUP(B2062,A股数据库20240206!$B:$K,7,0)</f>
        <v>0</v>
      </c>
      <c r="K2062" s="104">
        <f>VLOOKUP(B2062,A股数据库20240206!$B:$K,8,0)</f>
        <v>0</v>
      </c>
      <c r="L2062" s="124">
        <f>VLOOKUP(B2062,A股数据库20240206!$B:$K,9,0)</f>
        <v>0</v>
      </c>
      <c r="M2062" s="124">
        <f>VLOOKUP(B2062,A股数据库20240206!$B:$K,10,0)</f>
        <v>0</v>
      </c>
    </row>
    <row r="2063" spans="1:13" ht="18" customHeight="1" x14ac:dyDescent="0.15">
      <c r="A2063" s="120" t="s">
        <v>12393</v>
      </c>
      <c r="B2063" s="121" t="s">
        <v>4276</v>
      </c>
      <c r="C2063" s="122">
        <v>56.56</v>
      </c>
      <c r="D2063" s="123">
        <v>56.19</v>
      </c>
      <c r="E2063" s="104" t="str">
        <f>VLOOKUP(B2063,A股数据库20240206!$B:$K,2,0)</f>
        <v>新能源</v>
      </c>
      <c r="F2063" s="104">
        <f>VLOOKUP(B2063,A股数据库20240206!$B:$K,3,0)</f>
        <v>0</v>
      </c>
      <c r="G2063" s="124">
        <f>VLOOKUP(B2063,A股数据库20240206!$B:$K,4,0)</f>
        <v>0</v>
      </c>
      <c r="H2063" s="124">
        <f>VLOOKUP(B2063,A股数据库20240206!$B:$K,5,0)</f>
        <v>0</v>
      </c>
      <c r="I2063" s="104" t="str">
        <f>VLOOKUP(B2063,A股数据库20240206!$B:$K,6,0)</f>
        <v>电网</v>
      </c>
      <c r="J2063" s="104">
        <f>VLOOKUP(B2063,A股数据库20240206!$B:$K,7,0)</f>
        <v>0</v>
      </c>
      <c r="K2063" s="104">
        <f>VLOOKUP(B2063,A股数据库20240206!$B:$K,8,0)</f>
        <v>0</v>
      </c>
      <c r="L2063" s="124">
        <f>VLOOKUP(B2063,A股数据库20240206!$B:$K,9,0)</f>
        <v>0</v>
      </c>
      <c r="M2063" s="124">
        <f>VLOOKUP(B2063,A股数据库20240206!$B:$K,10,0)</f>
        <v>0</v>
      </c>
    </row>
    <row r="2064" spans="1:13" ht="18" customHeight="1" x14ac:dyDescent="0.15">
      <c r="A2064" s="120" t="s">
        <v>12394</v>
      </c>
      <c r="B2064" s="121" t="s">
        <v>1250</v>
      </c>
      <c r="C2064" s="122">
        <v>56.56</v>
      </c>
      <c r="D2064" s="123">
        <v>38.99</v>
      </c>
      <c r="E2064" s="104" t="str">
        <f>VLOOKUP(B2064,A股数据库20240206!$B:$K,2,0)</f>
        <v>大消费</v>
      </c>
      <c r="F2064" s="104">
        <f>VLOOKUP(B2064,A股数据库20240206!$B:$K,3,0)</f>
        <v>0</v>
      </c>
      <c r="G2064" s="124">
        <f>VLOOKUP(B2064,A股数据库20240206!$B:$K,4,0)</f>
        <v>0</v>
      </c>
      <c r="H2064" s="124">
        <f>VLOOKUP(B2064,A股数据库20240206!$B:$K,5,0)</f>
        <v>0</v>
      </c>
      <c r="I2064" s="104" t="str">
        <f>VLOOKUP(B2064,A股数据库20240206!$B:$K,6,0)</f>
        <v>假期经济</v>
      </c>
      <c r="J2064" s="104">
        <f>VLOOKUP(B2064,A股数据库20240206!$B:$K,7,0)</f>
        <v>0</v>
      </c>
      <c r="K2064" s="104">
        <f>VLOOKUP(B2064,A股数据库20240206!$B:$K,8,0)</f>
        <v>0</v>
      </c>
      <c r="L2064" s="124">
        <f>VLOOKUP(B2064,A股数据库20240206!$B:$K,9,0)</f>
        <v>0</v>
      </c>
      <c r="M2064" s="124">
        <f>VLOOKUP(B2064,A股数据库20240206!$B:$K,10,0)</f>
        <v>0</v>
      </c>
    </row>
    <row r="2065" spans="1:13" ht="18" customHeight="1" x14ac:dyDescent="0.15">
      <c r="A2065" s="120" t="s">
        <v>12395</v>
      </c>
      <c r="B2065" s="121" t="s">
        <v>2374</v>
      </c>
      <c r="C2065" s="122">
        <v>56.54</v>
      </c>
      <c r="D2065" s="123">
        <v>54.24</v>
      </c>
      <c r="E2065" s="104" t="str">
        <f>VLOOKUP(B2065,A股数据库20240206!$B:$K,2,0)</f>
        <v>大消费</v>
      </c>
      <c r="F2065" s="104">
        <f>VLOOKUP(B2065,A股数据库20240206!$B:$K,3,0)</f>
        <v>0</v>
      </c>
      <c r="G2065" s="124">
        <f>VLOOKUP(B2065,A股数据库20240206!$B:$K,4,0)</f>
        <v>0</v>
      </c>
      <c r="H2065" s="124">
        <f>VLOOKUP(B2065,A股数据库20240206!$B:$K,5,0)</f>
        <v>0</v>
      </c>
      <c r="I2065" s="104" t="str">
        <f>VLOOKUP(B2065,A股数据库20240206!$B:$K,6,0)</f>
        <v>食品饮料</v>
      </c>
      <c r="J2065" s="104">
        <f>VLOOKUP(B2065,A股数据库20240206!$B:$K,7,0)</f>
        <v>0</v>
      </c>
      <c r="K2065" s="104">
        <f>VLOOKUP(B2065,A股数据库20240206!$B:$K,8,0)</f>
        <v>0</v>
      </c>
      <c r="L2065" s="124">
        <f>VLOOKUP(B2065,A股数据库20240206!$B:$K,9,0)</f>
        <v>0</v>
      </c>
      <c r="M2065" s="124">
        <f>VLOOKUP(B2065,A股数据库20240206!$B:$K,10,0)</f>
        <v>0</v>
      </c>
    </row>
    <row r="2066" spans="1:13" ht="18" customHeight="1" x14ac:dyDescent="0.15">
      <c r="A2066" s="120" t="s">
        <v>12396</v>
      </c>
      <c r="B2066" s="121" t="s">
        <v>4454</v>
      </c>
      <c r="C2066" s="122">
        <v>56.53</v>
      </c>
      <c r="D2066" s="123">
        <v>77.099999999999994</v>
      </c>
      <c r="E2066" s="104" t="str">
        <f>VLOOKUP(B2066,A股数据库20240206!$B:$K,2,0)</f>
        <v>大科技</v>
      </c>
      <c r="F2066" s="104">
        <f>VLOOKUP(B2066,A股数据库20240206!$B:$K,3,0)</f>
        <v>0</v>
      </c>
      <c r="G2066" s="124">
        <f>VLOOKUP(B2066,A股数据库20240206!$B:$K,4,0)</f>
        <v>0</v>
      </c>
      <c r="H2066" s="124">
        <f>VLOOKUP(B2066,A股数据库20240206!$B:$K,5,0)</f>
        <v>0</v>
      </c>
      <c r="I2066" s="104" t="str">
        <f>VLOOKUP(B2066,A股数据库20240206!$B:$K,6,0)</f>
        <v>电子</v>
      </c>
      <c r="J2066" s="104">
        <f>VLOOKUP(B2066,A股数据库20240206!$B:$K,7,0)</f>
        <v>0</v>
      </c>
      <c r="K2066" s="104">
        <f>VLOOKUP(B2066,A股数据库20240206!$B:$K,8,0)</f>
        <v>0</v>
      </c>
      <c r="L2066" s="124">
        <f>VLOOKUP(B2066,A股数据库20240206!$B:$K,9,0)</f>
        <v>0</v>
      </c>
      <c r="M2066" s="124">
        <f>VLOOKUP(B2066,A股数据库20240206!$B:$K,10,0)</f>
        <v>0</v>
      </c>
    </row>
    <row r="2067" spans="1:13" ht="18" customHeight="1" x14ac:dyDescent="0.15">
      <c r="A2067" s="120" t="s">
        <v>12397</v>
      </c>
      <c r="B2067" s="121" t="s">
        <v>2028</v>
      </c>
      <c r="C2067" s="122">
        <v>56.5</v>
      </c>
      <c r="D2067" s="123">
        <v>49.54</v>
      </c>
      <c r="E2067" s="104" t="str">
        <f>VLOOKUP(B2067,A股数据库20240206!$B:$K,2,0)</f>
        <v>医药生物</v>
      </c>
      <c r="F2067" s="104">
        <f>VLOOKUP(B2067,A股数据库20240206!$B:$K,3,0)</f>
        <v>0</v>
      </c>
      <c r="G2067" s="124">
        <f>VLOOKUP(B2067,A股数据库20240206!$B:$K,4,0)</f>
        <v>0</v>
      </c>
      <c r="H2067" s="124">
        <f>VLOOKUP(B2067,A股数据库20240206!$B:$K,5,0)</f>
        <v>0</v>
      </c>
      <c r="I2067" s="104" t="str">
        <f>VLOOKUP(B2067,A股数据库20240206!$B:$K,6,0)</f>
        <v>医药生物</v>
      </c>
      <c r="J2067" s="104">
        <f>VLOOKUP(B2067,A股数据库20240206!$B:$K,7,0)</f>
        <v>0</v>
      </c>
      <c r="K2067" s="104">
        <f>VLOOKUP(B2067,A股数据库20240206!$B:$K,8,0)</f>
        <v>0</v>
      </c>
      <c r="L2067" s="124">
        <f>VLOOKUP(B2067,A股数据库20240206!$B:$K,9,0)</f>
        <v>0</v>
      </c>
      <c r="M2067" s="124">
        <f>VLOOKUP(B2067,A股数据库20240206!$B:$K,10,0)</f>
        <v>0</v>
      </c>
    </row>
    <row r="2068" spans="1:13" ht="18" customHeight="1" x14ac:dyDescent="0.15">
      <c r="A2068" s="120" t="s">
        <v>12398</v>
      </c>
      <c r="B2068" s="121" t="s">
        <v>2034</v>
      </c>
      <c r="C2068" s="122">
        <v>56.48</v>
      </c>
      <c r="D2068" s="123">
        <v>40.99</v>
      </c>
      <c r="E2068" s="104" t="str">
        <f>VLOOKUP(B2068,A股数据库20240206!$B:$K,2,0)</f>
        <v>新能源</v>
      </c>
      <c r="F2068" s="104">
        <f>VLOOKUP(B2068,A股数据库20240206!$B:$K,3,0)</f>
        <v>0</v>
      </c>
      <c r="G2068" s="124" t="str">
        <f>VLOOKUP(B2068,A股数据库20240206!$B:$K,4,0)</f>
        <v>周期</v>
      </c>
      <c r="H2068" s="124">
        <f>VLOOKUP(B2068,A股数据库20240206!$B:$K,5,0)</f>
        <v>0</v>
      </c>
      <c r="I2068" s="104" t="str">
        <f>VLOOKUP(B2068,A股数据库20240206!$B:$K,6,0)</f>
        <v>电池</v>
      </c>
      <c r="J2068" s="104">
        <f>VLOOKUP(B2068,A股数据库20240206!$B:$K,7,0)</f>
        <v>0</v>
      </c>
      <c r="K2068" s="104">
        <f>VLOOKUP(B2068,A股数据库20240206!$B:$K,8,0)</f>
        <v>0</v>
      </c>
      <c r="L2068" s="124" t="str">
        <f>VLOOKUP(B2068,A股数据库20240206!$B:$K,9,0)</f>
        <v>有色金属</v>
      </c>
      <c r="M2068" s="124">
        <f>VLOOKUP(B2068,A股数据库20240206!$B:$K,10,0)</f>
        <v>0</v>
      </c>
    </row>
    <row r="2069" spans="1:13" ht="18" customHeight="1" x14ac:dyDescent="0.15">
      <c r="A2069" s="120" t="s">
        <v>12399</v>
      </c>
      <c r="B2069" s="121" t="s">
        <v>656</v>
      </c>
      <c r="C2069" s="122">
        <v>56.45</v>
      </c>
      <c r="D2069" s="123">
        <v>45.62</v>
      </c>
      <c r="E2069" s="104" t="str">
        <f>VLOOKUP(B2069,A股数据库20240206!$B:$K,2,0)</f>
        <v>周期</v>
      </c>
      <c r="F2069" s="104">
        <f>VLOOKUP(B2069,A股数据库20240206!$B:$K,3,0)</f>
        <v>0</v>
      </c>
      <c r="G2069" s="124">
        <f>VLOOKUP(B2069,A股数据库20240206!$B:$K,4,0)</f>
        <v>0</v>
      </c>
      <c r="H2069" s="124">
        <f>VLOOKUP(B2069,A股数据库20240206!$B:$K,5,0)</f>
        <v>0</v>
      </c>
      <c r="I2069" s="104" t="str">
        <f>VLOOKUP(B2069,A股数据库20240206!$B:$K,6,0)</f>
        <v>化工</v>
      </c>
      <c r="J2069" s="104">
        <f>VLOOKUP(B2069,A股数据库20240206!$B:$K,7,0)</f>
        <v>0</v>
      </c>
      <c r="K2069" s="104">
        <f>VLOOKUP(B2069,A股数据库20240206!$B:$K,8,0)</f>
        <v>0</v>
      </c>
      <c r="L2069" s="124">
        <f>VLOOKUP(B2069,A股数据库20240206!$B:$K,9,0)</f>
        <v>0</v>
      </c>
      <c r="M2069" s="124">
        <f>VLOOKUP(B2069,A股数据库20240206!$B:$K,10,0)</f>
        <v>0</v>
      </c>
    </row>
    <row r="2070" spans="1:13" ht="18" customHeight="1" x14ac:dyDescent="0.15">
      <c r="A2070" s="120" t="s">
        <v>12400</v>
      </c>
      <c r="B2070" s="121" t="s">
        <v>618</v>
      </c>
      <c r="C2070" s="122">
        <v>56.44</v>
      </c>
      <c r="D2070" s="123">
        <v>62.11</v>
      </c>
      <c r="E2070" s="104" t="str">
        <f>VLOOKUP(B2070,A股数据库20240206!$B:$K,2,0)</f>
        <v>医药生物</v>
      </c>
      <c r="F2070" s="104">
        <f>VLOOKUP(B2070,A股数据库20240206!$B:$K,3,0)</f>
        <v>0</v>
      </c>
      <c r="G2070" s="124">
        <f>VLOOKUP(B2070,A股数据库20240206!$B:$K,4,0)</f>
        <v>0</v>
      </c>
      <c r="H2070" s="124">
        <f>VLOOKUP(B2070,A股数据库20240206!$B:$K,5,0)</f>
        <v>0</v>
      </c>
      <c r="I2070" s="104" t="str">
        <f>VLOOKUP(B2070,A股数据库20240206!$B:$K,6,0)</f>
        <v>医药生物</v>
      </c>
      <c r="J2070" s="104">
        <f>VLOOKUP(B2070,A股数据库20240206!$B:$K,7,0)</f>
        <v>0</v>
      </c>
      <c r="K2070" s="104">
        <f>VLOOKUP(B2070,A股数据库20240206!$B:$K,8,0)</f>
        <v>0</v>
      </c>
      <c r="L2070" s="124">
        <f>VLOOKUP(B2070,A股数据库20240206!$B:$K,9,0)</f>
        <v>0</v>
      </c>
      <c r="M2070" s="124">
        <f>VLOOKUP(B2070,A股数据库20240206!$B:$K,10,0)</f>
        <v>0</v>
      </c>
    </row>
    <row r="2071" spans="1:13" ht="18" customHeight="1" x14ac:dyDescent="0.15">
      <c r="A2071" s="120" t="s">
        <v>12401</v>
      </c>
      <c r="B2071" s="121" t="s">
        <v>2632</v>
      </c>
      <c r="C2071" s="122">
        <v>56.44</v>
      </c>
      <c r="D2071" s="123">
        <v>56.35</v>
      </c>
      <c r="E2071" s="104" t="str">
        <f>VLOOKUP(B2071,A股数据库20240206!$B:$K,2,0)</f>
        <v>医药生物</v>
      </c>
      <c r="F2071" s="104">
        <f>VLOOKUP(B2071,A股数据库20240206!$B:$K,3,0)</f>
        <v>0</v>
      </c>
      <c r="G2071" s="124">
        <f>VLOOKUP(B2071,A股数据库20240206!$B:$K,4,0)</f>
        <v>0</v>
      </c>
      <c r="H2071" s="124">
        <f>VLOOKUP(B2071,A股数据库20240206!$B:$K,5,0)</f>
        <v>0</v>
      </c>
      <c r="I2071" s="104" t="str">
        <f>VLOOKUP(B2071,A股数据库20240206!$B:$K,6,0)</f>
        <v>医药生物</v>
      </c>
      <c r="J2071" s="104">
        <f>VLOOKUP(B2071,A股数据库20240206!$B:$K,7,0)</f>
        <v>0</v>
      </c>
      <c r="K2071" s="104">
        <f>VLOOKUP(B2071,A股数据库20240206!$B:$K,8,0)</f>
        <v>0</v>
      </c>
      <c r="L2071" s="124">
        <f>VLOOKUP(B2071,A股数据库20240206!$B:$K,9,0)</f>
        <v>0</v>
      </c>
      <c r="M2071" s="124">
        <f>VLOOKUP(B2071,A股数据库20240206!$B:$K,10,0)</f>
        <v>0</v>
      </c>
    </row>
    <row r="2072" spans="1:13" ht="18" customHeight="1" x14ac:dyDescent="0.15">
      <c r="A2072" s="120" t="s">
        <v>12402</v>
      </c>
      <c r="B2072" s="121" t="s">
        <v>5622</v>
      </c>
      <c r="C2072" s="122">
        <v>56.43</v>
      </c>
      <c r="D2072" s="123">
        <v>14.87</v>
      </c>
      <c r="E2072" s="104" t="str">
        <f>VLOOKUP(B2072,A股数据库20240206!$B:$K,2,0)</f>
        <v>医药生物</v>
      </c>
      <c r="F2072" s="104">
        <f>VLOOKUP(B2072,A股数据库20240206!$B:$K,3,0)</f>
        <v>0</v>
      </c>
      <c r="G2072" s="124">
        <f>VLOOKUP(B2072,A股数据库20240206!$B:$K,4,0)</f>
        <v>0</v>
      </c>
      <c r="H2072" s="124">
        <f>VLOOKUP(B2072,A股数据库20240206!$B:$K,5,0)</f>
        <v>0</v>
      </c>
      <c r="I2072" s="104" t="str">
        <f>VLOOKUP(B2072,A股数据库20240206!$B:$K,6,0)</f>
        <v>医药生物</v>
      </c>
      <c r="J2072" s="104">
        <f>VLOOKUP(B2072,A股数据库20240206!$B:$K,7,0)</f>
        <v>0</v>
      </c>
      <c r="K2072" s="104">
        <f>VLOOKUP(B2072,A股数据库20240206!$B:$K,8,0)</f>
        <v>0</v>
      </c>
      <c r="L2072" s="124">
        <f>VLOOKUP(B2072,A股数据库20240206!$B:$K,9,0)</f>
        <v>0</v>
      </c>
      <c r="M2072" s="124">
        <f>VLOOKUP(B2072,A股数据库20240206!$B:$K,10,0)</f>
        <v>0</v>
      </c>
    </row>
    <row r="2073" spans="1:13" ht="18" customHeight="1" x14ac:dyDescent="0.15">
      <c r="A2073" s="120" t="s">
        <v>12403</v>
      </c>
      <c r="B2073" s="121" t="s">
        <v>1596</v>
      </c>
      <c r="C2073" s="122">
        <v>56.42</v>
      </c>
      <c r="D2073" s="123">
        <v>56.07</v>
      </c>
      <c r="E2073" s="104" t="str">
        <f>VLOOKUP(B2073,A股数据库20240206!$B:$K,2,0)</f>
        <v>汽车产业</v>
      </c>
      <c r="F2073" s="104">
        <f>VLOOKUP(B2073,A股数据库20240206!$B:$K,3,0)</f>
        <v>0</v>
      </c>
      <c r="G2073" s="124">
        <f>VLOOKUP(B2073,A股数据库20240206!$B:$K,4,0)</f>
        <v>0</v>
      </c>
      <c r="H2073" s="124">
        <f>VLOOKUP(B2073,A股数据库20240206!$B:$K,5,0)</f>
        <v>0</v>
      </c>
      <c r="I2073" s="104" t="str">
        <f>VLOOKUP(B2073,A股数据库20240206!$B:$K,6,0)</f>
        <v>汽车产业</v>
      </c>
      <c r="J2073" s="104">
        <f>VLOOKUP(B2073,A股数据库20240206!$B:$K,7,0)</f>
        <v>0</v>
      </c>
      <c r="K2073" s="104">
        <f>VLOOKUP(B2073,A股数据库20240206!$B:$K,8,0)</f>
        <v>0</v>
      </c>
      <c r="L2073" s="124">
        <f>VLOOKUP(B2073,A股数据库20240206!$B:$K,9,0)</f>
        <v>0</v>
      </c>
      <c r="M2073" s="124">
        <f>VLOOKUP(B2073,A股数据库20240206!$B:$K,10,0)</f>
        <v>0</v>
      </c>
    </row>
    <row r="2074" spans="1:13" ht="18" customHeight="1" x14ac:dyDescent="0.15">
      <c r="A2074" s="120" t="s">
        <v>12404</v>
      </c>
      <c r="B2074" s="121" t="s">
        <v>7534</v>
      </c>
      <c r="C2074" s="122">
        <v>56.4</v>
      </c>
      <c r="D2074" s="123">
        <v>49.37</v>
      </c>
      <c r="E2074" s="104" t="str">
        <f>VLOOKUP(B2074,A股数据库20240206!$B:$K,2,0)</f>
        <v>周期</v>
      </c>
      <c r="F2074" s="104">
        <f>VLOOKUP(B2074,A股数据库20240206!$B:$K,3,0)</f>
        <v>0</v>
      </c>
      <c r="G2074" s="124">
        <f>VLOOKUP(B2074,A股数据库20240206!$B:$K,4,0)</f>
        <v>0</v>
      </c>
      <c r="H2074" s="124">
        <f>VLOOKUP(B2074,A股数据库20240206!$B:$K,5,0)</f>
        <v>0</v>
      </c>
      <c r="I2074" s="104" t="str">
        <f>VLOOKUP(B2074,A股数据库20240206!$B:$K,6,0)</f>
        <v>有色金属</v>
      </c>
      <c r="J2074" s="104">
        <f>VLOOKUP(B2074,A股数据库20240206!$B:$K,7,0)</f>
        <v>0</v>
      </c>
      <c r="K2074" s="104">
        <f>VLOOKUP(B2074,A股数据库20240206!$B:$K,8,0)</f>
        <v>0</v>
      </c>
      <c r="L2074" s="124">
        <f>VLOOKUP(B2074,A股数据库20240206!$B:$K,9,0)</f>
        <v>0</v>
      </c>
      <c r="M2074" s="124">
        <f>VLOOKUP(B2074,A股数据库20240206!$B:$K,10,0)</f>
        <v>0</v>
      </c>
    </row>
    <row r="2075" spans="1:13" ht="18" customHeight="1" x14ac:dyDescent="0.15">
      <c r="A2075" s="120" t="s">
        <v>12405</v>
      </c>
      <c r="B2075" s="121" t="s">
        <v>7776</v>
      </c>
      <c r="C2075" s="122">
        <v>56.38</v>
      </c>
      <c r="D2075" s="123">
        <v>55.17</v>
      </c>
      <c r="E2075" s="104" t="str">
        <f>VLOOKUP(B2075,A股数据库20240206!$B:$K,2,0)</f>
        <v>大科技</v>
      </c>
      <c r="F2075" s="104">
        <f>VLOOKUP(B2075,A股数据库20240206!$B:$K,3,0)</f>
        <v>0</v>
      </c>
      <c r="G2075" s="124">
        <f>VLOOKUP(B2075,A股数据库20240206!$B:$K,4,0)</f>
        <v>0</v>
      </c>
      <c r="H2075" s="124">
        <f>VLOOKUP(B2075,A股数据库20240206!$B:$K,5,0)</f>
        <v>0</v>
      </c>
      <c r="I2075" s="104" t="str">
        <f>VLOOKUP(B2075,A股数据库20240206!$B:$K,6,0)</f>
        <v>传媒</v>
      </c>
      <c r="J2075" s="104" t="str">
        <f>VLOOKUP(B2075,A股数据库20240206!$B:$K,7,0)</f>
        <v>计算机</v>
      </c>
      <c r="K2075" s="104">
        <f>VLOOKUP(B2075,A股数据库20240206!$B:$K,8,0)</f>
        <v>0</v>
      </c>
      <c r="L2075" s="124">
        <f>VLOOKUP(B2075,A股数据库20240206!$B:$K,9,0)</f>
        <v>0</v>
      </c>
      <c r="M2075" s="124">
        <f>VLOOKUP(B2075,A股数据库20240206!$B:$K,10,0)</f>
        <v>0</v>
      </c>
    </row>
    <row r="2076" spans="1:13" ht="18" customHeight="1" x14ac:dyDescent="0.15">
      <c r="A2076" s="120" t="s">
        <v>12406</v>
      </c>
      <c r="B2076" s="121" t="s">
        <v>912</v>
      </c>
      <c r="C2076" s="122">
        <v>56.36</v>
      </c>
      <c r="D2076" s="123">
        <v>48.47</v>
      </c>
      <c r="E2076" s="104" t="str">
        <f>VLOOKUP(B2076,A股数据库20240206!$B:$K,2,0)</f>
        <v>周期</v>
      </c>
      <c r="F2076" s="104">
        <f>VLOOKUP(B2076,A股数据库20240206!$B:$K,3,0)</f>
        <v>0</v>
      </c>
      <c r="G2076" s="124">
        <f>VLOOKUP(B2076,A股数据库20240206!$B:$K,4,0)</f>
        <v>0</v>
      </c>
      <c r="H2076" s="124">
        <f>VLOOKUP(B2076,A股数据库20240206!$B:$K,5,0)</f>
        <v>0</v>
      </c>
      <c r="I2076" s="104" t="str">
        <f>VLOOKUP(B2076,A股数据库20240206!$B:$K,6,0)</f>
        <v>稀土永磁</v>
      </c>
      <c r="J2076" s="104">
        <f>VLOOKUP(B2076,A股数据库20240206!$B:$K,7,0)</f>
        <v>0</v>
      </c>
      <c r="K2076" s="104">
        <f>VLOOKUP(B2076,A股数据库20240206!$B:$K,8,0)</f>
        <v>0</v>
      </c>
      <c r="L2076" s="124">
        <f>VLOOKUP(B2076,A股数据库20240206!$B:$K,9,0)</f>
        <v>0</v>
      </c>
      <c r="M2076" s="124">
        <f>VLOOKUP(B2076,A股数据库20240206!$B:$K,10,0)</f>
        <v>0</v>
      </c>
    </row>
    <row r="2077" spans="1:13" ht="18" customHeight="1" x14ac:dyDescent="0.15">
      <c r="A2077" s="120" t="s">
        <v>12407</v>
      </c>
      <c r="B2077" s="121" t="s">
        <v>5466</v>
      </c>
      <c r="C2077" s="122">
        <v>56.35</v>
      </c>
      <c r="D2077" s="123">
        <v>81.95</v>
      </c>
      <c r="E2077" s="104" t="str">
        <f>VLOOKUP(B2077,A股数据库20240206!$B:$K,2,0)</f>
        <v>大科技</v>
      </c>
      <c r="F2077" s="104">
        <f>VLOOKUP(B2077,A股数据库20240206!$B:$K,3,0)</f>
        <v>0</v>
      </c>
      <c r="G2077" s="124">
        <f>VLOOKUP(B2077,A股数据库20240206!$B:$K,4,0)</f>
        <v>0</v>
      </c>
      <c r="H2077" s="124">
        <f>VLOOKUP(B2077,A股数据库20240206!$B:$K,5,0)</f>
        <v>0</v>
      </c>
      <c r="I2077" s="104" t="str">
        <f>VLOOKUP(B2077,A股数据库20240206!$B:$K,6,0)</f>
        <v>电子</v>
      </c>
      <c r="J2077" s="104">
        <f>VLOOKUP(B2077,A股数据库20240206!$B:$K,7,0)</f>
        <v>0</v>
      </c>
      <c r="K2077" s="104">
        <f>VLOOKUP(B2077,A股数据库20240206!$B:$K,8,0)</f>
        <v>0</v>
      </c>
      <c r="L2077" s="124">
        <f>VLOOKUP(B2077,A股数据库20240206!$B:$K,9,0)</f>
        <v>0</v>
      </c>
      <c r="M2077" s="124">
        <f>VLOOKUP(B2077,A股数据库20240206!$B:$K,10,0)</f>
        <v>0</v>
      </c>
    </row>
    <row r="2078" spans="1:13" ht="18" customHeight="1" x14ac:dyDescent="0.15">
      <c r="A2078" s="120" t="s">
        <v>12408</v>
      </c>
      <c r="B2078" s="121" t="s">
        <v>5182</v>
      </c>
      <c r="C2078" s="122">
        <v>56.34</v>
      </c>
      <c r="D2078" s="123">
        <v>76.84</v>
      </c>
      <c r="E2078" s="104" t="str">
        <f>VLOOKUP(B2078,A股数据库20240206!$B:$K,2,0)</f>
        <v>大科技</v>
      </c>
      <c r="F2078" s="104">
        <f>VLOOKUP(B2078,A股数据库20240206!$B:$K,3,0)</f>
        <v>0</v>
      </c>
      <c r="G2078" s="124">
        <f>VLOOKUP(B2078,A股数据库20240206!$B:$K,4,0)</f>
        <v>0</v>
      </c>
      <c r="H2078" s="124">
        <f>VLOOKUP(B2078,A股数据库20240206!$B:$K,5,0)</f>
        <v>0</v>
      </c>
      <c r="I2078" s="104" t="str">
        <f>VLOOKUP(B2078,A股数据库20240206!$B:$K,6,0)</f>
        <v>电子</v>
      </c>
      <c r="J2078" s="104">
        <f>VLOOKUP(B2078,A股数据库20240206!$B:$K,7,0)</f>
        <v>0</v>
      </c>
      <c r="K2078" s="104">
        <f>VLOOKUP(B2078,A股数据库20240206!$B:$K,8,0)</f>
        <v>0</v>
      </c>
      <c r="L2078" s="124">
        <f>VLOOKUP(B2078,A股数据库20240206!$B:$K,9,0)</f>
        <v>0</v>
      </c>
      <c r="M2078" s="124">
        <f>VLOOKUP(B2078,A股数据库20240206!$B:$K,10,0)</f>
        <v>0</v>
      </c>
    </row>
    <row r="2079" spans="1:13" ht="18" customHeight="1" x14ac:dyDescent="0.15">
      <c r="A2079" s="120" t="s">
        <v>12409</v>
      </c>
      <c r="B2079" s="121" t="s">
        <v>6176</v>
      </c>
      <c r="C2079" s="122">
        <v>56.33</v>
      </c>
      <c r="D2079" s="123">
        <v>56.16</v>
      </c>
      <c r="E2079" s="104" t="str">
        <f>VLOOKUP(B2079,A股数据库20240206!$B:$K,2,0)</f>
        <v>周期</v>
      </c>
      <c r="F2079" s="104">
        <f>VLOOKUP(B2079,A股数据库20240206!$B:$K,3,0)</f>
        <v>0</v>
      </c>
      <c r="G2079" s="124">
        <f>VLOOKUP(B2079,A股数据库20240206!$B:$K,4,0)</f>
        <v>0</v>
      </c>
      <c r="H2079" s="124">
        <f>VLOOKUP(B2079,A股数据库20240206!$B:$K,5,0)</f>
        <v>0</v>
      </c>
      <c r="I2079" s="104" t="str">
        <f>VLOOKUP(B2079,A股数据库20240206!$B:$K,6,0)</f>
        <v>稀土永磁</v>
      </c>
      <c r="J2079" s="104">
        <f>VLOOKUP(B2079,A股数据库20240206!$B:$K,7,0)</f>
        <v>0</v>
      </c>
      <c r="K2079" s="104">
        <f>VLOOKUP(B2079,A股数据库20240206!$B:$K,8,0)</f>
        <v>0</v>
      </c>
      <c r="L2079" s="124">
        <f>VLOOKUP(B2079,A股数据库20240206!$B:$K,9,0)</f>
        <v>0</v>
      </c>
      <c r="M2079" s="124">
        <f>VLOOKUP(B2079,A股数据库20240206!$B:$K,10,0)</f>
        <v>0</v>
      </c>
    </row>
    <row r="2080" spans="1:13" ht="18" customHeight="1" x14ac:dyDescent="0.15">
      <c r="A2080" s="120" t="s">
        <v>12410</v>
      </c>
      <c r="B2080" s="121" t="s">
        <v>8024</v>
      </c>
      <c r="C2080" s="122">
        <v>56.3</v>
      </c>
      <c r="D2080" s="123">
        <v>55.47</v>
      </c>
      <c r="E2080" s="104" t="str">
        <f>VLOOKUP(B2080,A股数据库20240206!$B:$K,2,0)</f>
        <v>汽车产业</v>
      </c>
      <c r="F2080" s="104">
        <f>VLOOKUP(B2080,A股数据库20240206!$B:$K,3,0)</f>
        <v>0</v>
      </c>
      <c r="G2080" s="124">
        <f>VLOOKUP(B2080,A股数据库20240206!$B:$K,4,0)</f>
        <v>0</v>
      </c>
      <c r="H2080" s="124">
        <f>VLOOKUP(B2080,A股数据库20240206!$B:$K,5,0)</f>
        <v>0</v>
      </c>
      <c r="I2080" s="104" t="str">
        <f>VLOOKUP(B2080,A股数据库20240206!$B:$K,6,0)</f>
        <v>汽车产业</v>
      </c>
      <c r="J2080" s="104">
        <f>VLOOKUP(B2080,A股数据库20240206!$B:$K,7,0)</f>
        <v>0</v>
      </c>
      <c r="K2080" s="104">
        <f>VLOOKUP(B2080,A股数据库20240206!$B:$K,8,0)</f>
        <v>0</v>
      </c>
      <c r="L2080" s="124">
        <f>VLOOKUP(B2080,A股数据库20240206!$B:$K,9,0)</f>
        <v>0</v>
      </c>
      <c r="M2080" s="124">
        <f>VLOOKUP(B2080,A股数据库20240206!$B:$K,10,0)</f>
        <v>0</v>
      </c>
    </row>
    <row r="2081" spans="1:13" ht="18" customHeight="1" x14ac:dyDescent="0.15">
      <c r="A2081" s="120" t="s">
        <v>12411</v>
      </c>
      <c r="B2081" s="121" t="s">
        <v>4128</v>
      </c>
      <c r="C2081" s="122">
        <v>56.3</v>
      </c>
      <c r="D2081" s="123">
        <v>56.52</v>
      </c>
      <c r="E2081" s="104" t="str">
        <f>VLOOKUP(B2081,A股数据库20240206!$B:$K,2,0)</f>
        <v>大科技</v>
      </c>
      <c r="F2081" s="104" t="str">
        <f>VLOOKUP(B2081,A股数据库20240206!$B:$K,3,0)</f>
        <v>大金融</v>
      </c>
      <c r="G2081" s="124">
        <f>VLOOKUP(B2081,A股数据库20240206!$B:$K,4,0)</f>
        <v>0</v>
      </c>
      <c r="H2081" s="124">
        <f>VLOOKUP(B2081,A股数据库20240206!$B:$K,5,0)</f>
        <v>0</v>
      </c>
      <c r="I2081" s="104" t="str">
        <f>VLOOKUP(B2081,A股数据库20240206!$B:$K,6,0)</f>
        <v>计算机</v>
      </c>
      <c r="J2081" s="104" t="str">
        <f>VLOOKUP(B2081,A股数据库20240206!$B:$K,7,0)</f>
        <v>大金融</v>
      </c>
      <c r="K2081" s="104">
        <f>VLOOKUP(B2081,A股数据库20240206!$B:$K,8,0)</f>
        <v>0</v>
      </c>
      <c r="L2081" s="124">
        <f>VLOOKUP(B2081,A股数据库20240206!$B:$K,9,0)</f>
        <v>0</v>
      </c>
      <c r="M2081" s="124">
        <f>VLOOKUP(B2081,A股数据库20240206!$B:$K,10,0)</f>
        <v>0</v>
      </c>
    </row>
    <row r="2082" spans="1:13" ht="18" customHeight="1" x14ac:dyDescent="0.15">
      <c r="A2082" s="120" t="s">
        <v>12412</v>
      </c>
      <c r="B2082" s="121" t="s">
        <v>5524</v>
      </c>
      <c r="C2082" s="122">
        <v>56.3</v>
      </c>
      <c r="D2082" s="123">
        <v>56.75</v>
      </c>
      <c r="E2082" s="104" t="str">
        <f>VLOOKUP(B2082,A股数据库20240206!$B:$K,2,0)</f>
        <v>高端制造</v>
      </c>
      <c r="F2082" s="104">
        <f>VLOOKUP(B2082,A股数据库20240206!$B:$K,3,0)</f>
        <v>0</v>
      </c>
      <c r="G2082" s="124">
        <f>VLOOKUP(B2082,A股数据库20240206!$B:$K,4,0)</f>
        <v>0</v>
      </c>
      <c r="H2082" s="124">
        <f>VLOOKUP(B2082,A股数据库20240206!$B:$K,5,0)</f>
        <v>0</v>
      </c>
      <c r="I2082" s="104" t="str">
        <f>VLOOKUP(B2082,A股数据库20240206!$B:$K,6,0)</f>
        <v>机械</v>
      </c>
      <c r="J2082" s="104">
        <f>VLOOKUP(B2082,A股数据库20240206!$B:$K,7,0)</f>
        <v>0</v>
      </c>
      <c r="K2082" s="104">
        <f>VLOOKUP(B2082,A股数据库20240206!$B:$K,8,0)</f>
        <v>0</v>
      </c>
      <c r="L2082" s="124">
        <f>VLOOKUP(B2082,A股数据库20240206!$B:$K,9,0)</f>
        <v>0</v>
      </c>
      <c r="M2082" s="124">
        <f>VLOOKUP(B2082,A股数据库20240206!$B:$K,10,0)</f>
        <v>0</v>
      </c>
    </row>
    <row r="2083" spans="1:13" ht="18" customHeight="1" x14ac:dyDescent="0.15">
      <c r="A2083" s="120" t="s">
        <v>12413</v>
      </c>
      <c r="B2083" s="121" t="s">
        <v>3254</v>
      </c>
      <c r="C2083" s="122">
        <v>56.28</v>
      </c>
      <c r="D2083" s="123">
        <v>54.16</v>
      </c>
      <c r="E2083" s="104" t="str">
        <f>VLOOKUP(B2083,A股数据库20240206!$B:$K,2,0)</f>
        <v>新能源</v>
      </c>
      <c r="F2083" s="104">
        <f>VLOOKUP(B2083,A股数据库20240206!$B:$K,3,0)</f>
        <v>0</v>
      </c>
      <c r="G2083" s="124">
        <f>VLOOKUP(B2083,A股数据库20240206!$B:$K,4,0)</f>
        <v>0</v>
      </c>
      <c r="H2083" s="124">
        <f>VLOOKUP(B2083,A股数据库20240206!$B:$K,5,0)</f>
        <v>0</v>
      </c>
      <c r="I2083" s="104" t="str">
        <f>VLOOKUP(B2083,A股数据库20240206!$B:$K,6,0)</f>
        <v>光伏</v>
      </c>
      <c r="J2083" s="104">
        <f>VLOOKUP(B2083,A股数据库20240206!$B:$K,7,0)</f>
        <v>0</v>
      </c>
      <c r="K2083" s="104">
        <f>VLOOKUP(B2083,A股数据库20240206!$B:$K,8,0)</f>
        <v>0</v>
      </c>
      <c r="L2083" s="124">
        <f>VLOOKUP(B2083,A股数据库20240206!$B:$K,9,0)</f>
        <v>0</v>
      </c>
      <c r="M2083" s="124">
        <f>VLOOKUP(B2083,A股数据库20240206!$B:$K,10,0)</f>
        <v>0</v>
      </c>
    </row>
    <row r="2084" spans="1:13" ht="18" customHeight="1" x14ac:dyDescent="0.15">
      <c r="A2084" s="120" t="s">
        <v>12414</v>
      </c>
      <c r="B2084" s="121" t="s">
        <v>3320</v>
      </c>
      <c r="C2084" s="122">
        <v>56.27</v>
      </c>
      <c r="D2084" s="123">
        <v>17.829999999999998</v>
      </c>
      <c r="E2084" s="104" t="str">
        <f>VLOOKUP(B2084,A股数据库20240206!$B:$K,2,0)</f>
        <v>新能源</v>
      </c>
      <c r="F2084" s="104">
        <f>VLOOKUP(B2084,A股数据库20240206!$B:$K,3,0)</f>
        <v>0</v>
      </c>
      <c r="G2084" s="124">
        <f>VLOOKUP(B2084,A股数据库20240206!$B:$K,4,0)</f>
        <v>0</v>
      </c>
      <c r="H2084" s="124">
        <f>VLOOKUP(B2084,A股数据库20240206!$B:$K,5,0)</f>
        <v>0</v>
      </c>
      <c r="I2084" s="104" t="str">
        <f>VLOOKUP(B2084,A股数据库20240206!$B:$K,6,0)</f>
        <v>电池</v>
      </c>
      <c r="J2084" s="104" t="str">
        <f>VLOOKUP(B2084,A股数据库20240206!$B:$K,7,0)</f>
        <v>储能</v>
      </c>
      <c r="K2084" s="104">
        <f>VLOOKUP(B2084,A股数据库20240206!$B:$K,8,0)</f>
        <v>0</v>
      </c>
      <c r="L2084" s="124">
        <f>VLOOKUP(B2084,A股数据库20240206!$B:$K,9,0)</f>
        <v>0</v>
      </c>
      <c r="M2084" s="124">
        <f>VLOOKUP(B2084,A股数据库20240206!$B:$K,10,0)</f>
        <v>0</v>
      </c>
    </row>
    <row r="2085" spans="1:13" ht="18" customHeight="1" x14ac:dyDescent="0.15">
      <c r="A2085" s="120" t="s">
        <v>12415</v>
      </c>
      <c r="B2085" s="121" t="s">
        <v>3064</v>
      </c>
      <c r="C2085" s="122">
        <v>56.25</v>
      </c>
      <c r="D2085" s="123">
        <v>68.239999999999995</v>
      </c>
      <c r="E2085" s="104" t="str">
        <f>VLOOKUP(B2085,A股数据库20240206!$B:$K,2,0)</f>
        <v>新能源</v>
      </c>
      <c r="F2085" s="104">
        <f>VLOOKUP(B2085,A股数据库20240206!$B:$K,3,0)</f>
        <v>0</v>
      </c>
      <c r="G2085" s="124">
        <f>VLOOKUP(B2085,A股数据库20240206!$B:$K,4,0)</f>
        <v>0</v>
      </c>
      <c r="H2085" s="124">
        <f>VLOOKUP(B2085,A股数据库20240206!$B:$K,5,0)</f>
        <v>0</v>
      </c>
      <c r="I2085" s="104" t="str">
        <f>VLOOKUP(B2085,A股数据库20240206!$B:$K,6,0)</f>
        <v>光伏</v>
      </c>
      <c r="J2085" s="104">
        <f>VLOOKUP(B2085,A股数据库20240206!$B:$K,7,0)</f>
        <v>0</v>
      </c>
      <c r="K2085" s="104">
        <f>VLOOKUP(B2085,A股数据库20240206!$B:$K,8,0)</f>
        <v>0</v>
      </c>
      <c r="L2085" s="124">
        <f>VLOOKUP(B2085,A股数据库20240206!$B:$K,9,0)</f>
        <v>0</v>
      </c>
      <c r="M2085" s="124">
        <f>VLOOKUP(B2085,A股数据库20240206!$B:$K,10,0)</f>
        <v>0</v>
      </c>
    </row>
    <row r="2086" spans="1:13" ht="18" customHeight="1" x14ac:dyDescent="0.15">
      <c r="A2086" s="120" t="s">
        <v>12416</v>
      </c>
      <c r="B2086" s="121" t="s">
        <v>1734</v>
      </c>
      <c r="C2086" s="122">
        <v>56.24</v>
      </c>
      <c r="D2086" s="123">
        <v>24.99</v>
      </c>
      <c r="E2086" s="104" t="str">
        <f>VLOOKUP(B2086,A股数据库20240206!$B:$K,2,0)</f>
        <v>地产基建</v>
      </c>
      <c r="F2086" s="104" t="str">
        <f>VLOOKUP(B2086,A股数据库20240206!$B:$K,3,0)</f>
        <v>公用事业</v>
      </c>
      <c r="G2086" s="124">
        <f>VLOOKUP(B2086,A股数据库20240206!$B:$K,4,0)</f>
        <v>0</v>
      </c>
      <c r="H2086" s="124">
        <f>VLOOKUP(B2086,A股数据库20240206!$B:$K,5,0)</f>
        <v>0</v>
      </c>
      <c r="I2086" s="104" t="str">
        <f>VLOOKUP(B2086,A股数据库20240206!$B:$K,6,0)</f>
        <v>基建</v>
      </c>
      <c r="J2086" s="104" t="str">
        <f>VLOOKUP(B2086,A股数据库20240206!$B:$K,7,0)</f>
        <v>节能环保</v>
      </c>
      <c r="K2086" s="104">
        <f>VLOOKUP(B2086,A股数据库20240206!$B:$K,8,0)</f>
        <v>0</v>
      </c>
      <c r="L2086" s="124">
        <f>VLOOKUP(B2086,A股数据库20240206!$B:$K,9,0)</f>
        <v>0</v>
      </c>
      <c r="M2086" s="124">
        <f>VLOOKUP(B2086,A股数据库20240206!$B:$K,10,0)</f>
        <v>0</v>
      </c>
    </row>
    <row r="2087" spans="1:13" ht="18" customHeight="1" x14ac:dyDescent="0.15">
      <c r="A2087" s="120" t="s">
        <v>12417</v>
      </c>
      <c r="B2087" s="121" t="s">
        <v>10097</v>
      </c>
      <c r="C2087" s="122">
        <v>56.22</v>
      </c>
      <c r="D2087" s="123">
        <v>80.02</v>
      </c>
      <c r="E2087" s="104" t="str">
        <f>VLOOKUP(B2087,A股数据库20240206!$B:$K,2,0)</f>
        <v>大科技</v>
      </c>
      <c r="F2087" s="104">
        <f>VLOOKUP(B2087,A股数据库20240206!$B:$K,3,0)</f>
        <v>0</v>
      </c>
      <c r="G2087" s="124">
        <f>VLOOKUP(B2087,A股数据库20240206!$B:$K,4,0)</f>
        <v>0</v>
      </c>
      <c r="H2087" s="124">
        <f>VLOOKUP(B2087,A股数据库20240206!$B:$K,5,0)</f>
        <v>0</v>
      </c>
      <c r="I2087" s="104" t="str">
        <f>VLOOKUP(B2087,A股数据库20240206!$B:$K,6,0)</f>
        <v>电子</v>
      </c>
      <c r="J2087" s="104">
        <f>VLOOKUP(B2087,A股数据库20240206!$B:$K,7,0)</f>
        <v>0</v>
      </c>
      <c r="K2087" s="104">
        <f>VLOOKUP(B2087,A股数据库20240206!$B:$K,8,0)</f>
        <v>0</v>
      </c>
      <c r="L2087" s="124">
        <f>VLOOKUP(B2087,A股数据库20240206!$B:$K,9,0)</f>
        <v>0</v>
      </c>
      <c r="M2087" s="124">
        <f>VLOOKUP(B2087,A股数据库20240206!$B:$K,10,0)</f>
        <v>0</v>
      </c>
    </row>
    <row r="2088" spans="1:13" ht="18" customHeight="1" x14ac:dyDescent="0.15">
      <c r="A2088" s="120" t="s">
        <v>12418</v>
      </c>
      <c r="B2088" s="121" t="s">
        <v>1858</v>
      </c>
      <c r="C2088" s="122">
        <v>56.21</v>
      </c>
      <c r="D2088" s="123">
        <v>53.99</v>
      </c>
      <c r="E2088" s="104" t="str">
        <f>VLOOKUP(B2088,A股数据库20240206!$B:$K,2,0)</f>
        <v>大科技</v>
      </c>
      <c r="F2088" s="104" t="str">
        <f>VLOOKUP(B2088,A股数据库20240206!$B:$K,3,0)</f>
        <v>汽车产业</v>
      </c>
      <c r="G2088" s="124">
        <f>VLOOKUP(B2088,A股数据库20240206!$B:$K,4,0)</f>
        <v>0</v>
      </c>
      <c r="H2088" s="124">
        <f>VLOOKUP(B2088,A股数据库20240206!$B:$K,5,0)</f>
        <v>0</v>
      </c>
      <c r="I2088" s="104" t="str">
        <f>VLOOKUP(B2088,A股数据库20240206!$B:$K,6,0)</f>
        <v>计算机</v>
      </c>
      <c r="J2088" s="104" t="str">
        <f>VLOOKUP(B2088,A股数据库20240206!$B:$K,7,0)</f>
        <v>汽车产业</v>
      </c>
      <c r="K2088" s="104">
        <f>VLOOKUP(B2088,A股数据库20240206!$B:$K,8,0)</f>
        <v>0</v>
      </c>
      <c r="L2088" s="124">
        <f>VLOOKUP(B2088,A股数据库20240206!$B:$K,9,0)</f>
        <v>0</v>
      </c>
      <c r="M2088" s="124">
        <f>VLOOKUP(B2088,A股数据库20240206!$B:$K,10,0)</f>
        <v>0</v>
      </c>
    </row>
    <row r="2089" spans="1:13" ht="18" customHeight="1" x14ac:dyDescent="0.15">
      <c r="A2089" s="120" t="s">
        <v>12419</v>
      </c>
      <c r="B2089" s="121" t="s">
        <v>1092</v>
      </c>
      <c r="C2089" s="122">
        <v>56.2</v>
      </c>
      <c r="D2089" s="123">
        <v>45.32</v>
      </c>
      <c r="E2089" s="104" t="str">
        <f>VLOOKUP(B2089,A股数据库20240206!$B:$K,2,0)</f>
        <v>大消费</v>
      </c>
      <c r="F2089" s="104" t="str">
        <f>VLOOKUP(B2089,A股数据库20240206!$B:$K,3,0)</f>
        <v>大科技</v>
      </c>
      <c r="G2089" s="124">
        <f>VLOOKUP(B2089,A股数据库20240206!$B:$K,4,0)</f>
        <v>0</v>
      </c>
      <c r="H2089" s="124">
        <f>VLOOKUP(B2089,A股数据库20240206!$B:$K,5,0)</f>
        <v>0</v>
      </c>
      <c r="I2089" s="104" t="str">
        <f>VLOOKUP(B2089,A股数据库20240206!$B:$K,6,0)</f>
        <v>假期经济</v>
      </c>
      <c r="J2089" s="104" t="str">
        <f>VLOOKUP(B2089,A股数据库20240206!$B:$K,7,0)</f>
        <v>传媒</v>
      </c>
      <c r="K2089" s="104">
        <f>VLOOKUP(B2089,A股数据库20240206!$B:$K,8,0)</f>
        <v>0</v>
      </c>
      <c r="L2089" s="124">
        <f>VLOOKUP(B2089,A股数据库20240206!$B:$K,9,0)</f>
        <v>0</v>
      </c>
      <c r="M2089" s="124">
        <f>VLOOKUP(B2089,A股数据库20240206!$B:$K,10,0)</f>
        <v>0</v>
      </c>
    </row>
    <row r="2090" spans="1:13" ht="18" customHeight="1" x14ac:dyDescent="0.15">
      <c r="A2090" s="120" t="s">
        <v>12420</v>
      </c>
      <c r="B2090" s="121" t="s">
        <v>5296</v>
      </c>
      <c r="C2090" s="122">
        <v>56.19</v>
      </c>
      <c r="D2090" s="123">
        <v>60.36</v>
      </c>
      <c r="E2090" s="104" t="str">
        <f>VLOOKUP(B2090,A股数据库20240206!$B:$K,2,0)</f>
        <v>大科技</v>
      </c>
      <c r="F2090" s="104">
        <f>VLOOKUP(B2090,A股数据库20240206!$B:$K,3,0)</f>
        <v>0</v>
      </c>
      <c r="G2090" s="124">
        <f>VLOOKUP(B2090,A股数据库20240206!$B:$K,4,0)</f>
        <v>0</v>
      </c>
      <c r="H2090" s="124">
        <f>VLOOKUP(B2090,A股数据库20240206!$B:$K,5,0)</f>
        <v>0</v>
      </c>
      <c r="I2090" s="104" t="str">
        <f>VLOOKUP(B2090,A股数据库20240206!$B:$K,6,0)</f>
        <v>通信</v>
      </c>
      <c r="J2090" s="104">
        <f>VLOOKUP(B2090,A股数据库20240206!$B:$K,7,0)</f>
        <v>0</v>
      </c>
      <c r="K2090" s="104">
        <f>VLOOKUP(B2090,A股数据库20240206!$B:$K,8,0)</f>
        <v>0</v>
      </c>
      <c r="L2090" s="124">
        <f>VLOOKUP(B2090,A股数据库20240206!$B:$K,9,0)</f>
        <v>0</v>
      </c>
      <c r="M2090" s="124">
        <f>VLOOKUP(B2090,A股数据库20240206!$B:$K,10,0)</f>
        <v>0</v>
      </c>
    </row>
    <row r="2091" spans="1:13" ht="18" customHeight="1" x14ac:dyDescent="0.15">
      <c r="A2091" s="120" t="s">
        <v>12421</v>
      </c>
      <c r="B2091" s="121" t="s">
        <v>7964</v>
      </c>
      <c r="C2091" s="122">
        <v>56.16</v>
      </c>
      <c r="D2091" s="123">
        <v>34.04</v>
      </c>
      <c r="E2091" s="104" t="str">
        <f>VLOOKUP(B2091,A股数据库20240206!$B:$K,2,0)</f>
        <v>地产基建</v>
      </c>
      <c r="F2091" s="104">
        <f>VLOOKUP(B2091,A股数据库20240206!$B:$K,3,0)</f>
        <v>0</v>
      </c>
      <c r="G2091" s="124">
        <f>VLOOKUP(B2091,A股数据库20240206!$B:$K,4,0)</f>
        <v>0</v>
      </c>
      <c r="H2091" s="124">
        <f>VLOOKUP(B2091,A股数据库20240206!$B:$K,5,0)</f>
        <v>0</v>
      </c>
      <c r="I2091" s="104" t="str">
        <f>VLOOKUP(B2091,A股数据库20240206!$B:$K,6,0)</f>
        <v>基建</v>
      </c>
      <c r="J2091" s="104">
        <f>VLOOKUP(B2091,A股数据库20240206!$B:$K,7,0)</f>
        <v>0</v>
      </c>
      <c r="K2091" s="104">
        <f>VLOOKUP(B2091,A股数据库20240206!$B:$K,8,0)</f>
        <v>0</v>
      </c>
      <c r="L2091" s="124">
        <f>VLOOKUP(B2091,A股数据库20240206!$B:$K,9,0)</f>
        <v>0</v>
      </c>
      <c r="M2091" s="124">
        <f>VLOOKUP(B2091,A股数据库20240206!$B:$K,10,0)</f>
        <v>0</v>
      </c>
    </row>
    <row r="2092" spans="1:13" ht="18" customHeight="1" x14ac:dyDescent="0.15">
      <c r="A2092" s="120" t="s">
        <v>12422</v>
      </c>
      <c r="B2092" s="121" t="s">
        <v>6448</v>
      </c>
      <c r="C2092" s="122">
        <v>56.13</v>
      </c>
      <c r="D2092" s="123">
        <v>51.62</v>
      </c>
      <c r="E2092" s="104" t="str">
        <f>VLOOKUP(B2092,A股数据库20240206!$B:$K,2,0)</f>
        <v>大消费</v>
      </c>
      <c r="F2092" s="104">
        <f>VLOOKUP(B2092,A股数据库20240206!$B:$K,3,0)</f>
        <v>0</v>
      </c>
      <c r="G2092" s="124">
        <f>VLOOKUP(B2092,A股数据库20240206!$B:$K,4,0)</f>
        <v>0</v>
      </c>
      <c r="H2092" s="124">
        <f>VLOOKUP(B2092,A股数据库20240206!$B:$K,5,0)</f>
        <v>0</v>
      </c>
      <c r="I2092" s="104" t="str">
        <f>VLOOKUP(B2092,A股数据库20240206!$B:$K,6,0)</f>
        <v>饰品</v>
      </c>
      <c r="J2092" s="104">
        <f>VLOOKUP(B2092,A股数据库20240206!$B:$K,7,0)</f>
        <v>0</v>
      </c>
      <c r="K2092" s="104">
        <f>VLOOKUP(B2092,A股数据库20240206!$B:$K,8,0)</f>
        <v>0</v>
      </c>
      <c r="L2092" s="124">
        <f>VLOOKUP(B2092,A股数据库20240206!$B:$K,9,0)</f>
        <v>0</v>
      </c>
      <c r="M2092" s="124">
        <f>VLOOKUP(B2092,A股数据库20240206!$B:$K,10,0)</f>
        <v>0</v>
      </c>
    </row>
    <row r="2093" spans="1:13" ht="18" customHeight="1" x14ac:dyDescent="0.15">
      <c r="A2093" s="120" t="s">
        <v>12423</v>
      </c>
      <c r="B2093" s="121" t="s">
        <v>9733</v>
      </c>
      <c r="C2093" s="122">
        <v>56.12</v>
      </c>
      <c r="D2093" s="123">
        <v>71.790000000000006</v>
      </c>
      <c r="E2093" s="104" t="str">
        <f>VLOOKUP(B2093,A股数据库20240206!$B:$K,2,0)</f>
        <v>新能源</v>
      </c>
      <c r="F2093" s="104">
        <f>VLOOKUP(B2093,A股数据库20240206!$B:$K,3,0)</f>
        <v>0</v>
      </c>
      <c r="G2093" s="124">
        <f>VLOOKUP(B2093,A股数据库20240206!$B:$K,4,0)</f>
        <v>0</v>
      </c>
      <c r="H2093" s="124">
        <f>VLOOKUP(B2093,A股数据库20240206!$B:$K,5,0)</f>
        <v>0</v>
      </c>
      <c r="I2093" s="104" t="str">
        <f>VLOOKUP(B2093,A股数据库20240206!$B:$K,6,0)</f>
        <v>电网</v>
      </c>
      <c r="J2093" s="104">
        <f>VLOOKUP(B2093,A股数据库20240206!$B:$K,7,0)</f>
        <v>0</v>
      </c>
      <c r="K2093" s="104">
        <f>VLOOKUP(B2093,A股数据库20240206!$B:$K,8,0)</f>
        <v>0</v>
      </c>
      <c r="L2093" s="124">
        <f>VLOOKUP(B2093,A股数据库20240206!$B:$K,9,0)</f>
        <v>0</v>
      </c>
      <c r="M2093" s="124">
        <f>VLOOKUP(B2093,A股数据库20240206!$B:$K,10,0)</f>
        <v>0</v>
      </c>
    </row>
    <row r="2094" spans="1:13" ht="18" customHeight="1" x14ac:dyDescent="0.15">
      <c r="A2094" s="120" t="s">
        <v>12424</v>
      </c>
      <c r="B2094" s="121" t="s">
        <v>9150</v>
      </c>
      <c r="C2094" s="122">
        <v>56.11</v>
      </c>
      <c r="D2094" s="123">
        <v>75.44</v>
      </c>
      <c r="E2094" s="104" t="str">
        <f>VLOOKUP(B2094,A股数据库20240206!$B:$K,2,0)</f>
        <v>周期</v>
      </c>
      <c r="F2094" s="104" t="str">
        <f>VLOOKUP(B2094,A股数据库20240206!$B:$K,3,0)</f>
        <v>大科技</v>
      </c>
      <c r="G2094" s="124">
        <f>VLOOKUP(B2094,A股数据库20240206!$B:$K,4,0)</f>
        <v>0</v>
      </c>
      <c r="H2094" s="124">
        <f>VLOOKUP(B2094,A股数据库20240206!$B:$K,5,0)</f>
        <v>0</v>
      </c>
      <c r="I2094" s="104" t="str">
        <f>VLOOKUP(B2094,A股数据库20240206!$B:$K,6,0)</f>
        <v>化工</v>
      </c>
      <c r="J2094" s="104" t="str">
        <f>VLOOKUP(B2094,A股数据库20240206!$B:$K,7,0)</f>
        <v>电子</v>
      </c>
      <c r="K2094" s="104">
        <f>VLOOKUP(B2094,A股数据库20240206!$B:$K,8,0)</f>
        <v>0</v>
      </c>
      <c r="L2094" s="124">
        <f>VLOOKUP(B2094,A股数据库20240206!$B:$K,9,0)</f>
        <v>0</v>
      </c>
      <c r="M2094" s="124">
        <f>VLOOKUP(B2094,A股数据库20240206!$B:$K,10,0)</f>
        <v>0</v>
      </c>
    </row>
    <row r="2095" spans="1:13" ht="18" customHeight="1" x14ac:dyDescent="0.15">
      <c r="A2095" s="120" t="s">
        <v>12425</v>
      </c>
      <c r="B2095" s="121" t="s">
        <v>2868</v>
      </c>
      <c r="C2095" s="122">
        <v>56.11</v>
      </c>
      <c r="D2095" s="123">
        <v>76.25</v>
      </c>
      <c r="E2095" s="104" t="str">
        <f>VLOOKUP(B2095,A股数据库20240206!$B:$K,2,0)</f>
        <v>大科技</v>
      </c>
      <c r="F2095" s="104">
        <f>VLOOKUP(B2095,A股数据库20240206!$B:$K,3,0)</f>
        <v>0</v>
      </c>
      <c r="G2095" s="124">
        <f>VLOOKUP(B2095,A股数据库20240206!$B:$K,4,0)</f>
        <v>0</v>
      </c>
      <c r="H2095" s="124">
        <f>VLOOKUP(B2095,A股数据库20240206!$B:$K,5,0)</f>
        <v>0</v>
      </c>
      <c r="I2095" s="104" t="str">
        <f>VLOOKUP(B2095,A股数据库20240206!$B:$K,6,0)</f>
        <v>电子</v>
      </c>
      <c r="J2095" s="104">
        <f>VLOOKUP(B2095,A股数据库20240206!$B:$K,7,0)</f>
        <v>0</v>
      </c>
      <c r="K2095" s="104">
        <f>VLOOKUP(B2095,A股数据库20240206!$B:$K,8,0)</f>
        <v>0</v>
      </c>
      <c r="L2095" s="124">
        <f>VLOOKUP(B2095,A股数据库20240206!$B:$K,9,0)</f>
        <v>0</v>
      </c>
      <c r="M2095" s="124">
        <f>VLOOKUP(B2095,A股数据库20240206!$B:$K,10,0)</f>
        <v>0</v>
      </c>
    </row>
    <row r="2096" spans="1:13" ht="18" customHeight="1" x14ac:dyDescent="0.15">
      <c r="A2096" s="120" t="s">
        <v>12426</v>
      </c>
      <c r="B2096" s="121" t="s">
        <v>7814</v>
      </c>
      <c r="C2096" s="122">
        <v>56.1</v>
      </c>
      <c r="D2096" s="123">
        <v>43.91</v>
      </c>
      <c r="E2096" s="104" t="str">
        <f>VLOOKUP(B2096,A股数据库20240206!$B:$K,2,0)</f>
        <v>周期</v>
      </c>
      <c r="F2096" s="104" t="str">
        <f>VLOOKUP(B2096,A股数据库20240206!$B:$K,3,0)</f>
        <v>大消费</v>
      </c>
      <c r="G2096" s="124">
        <f>VLOOKUP(B2096,A股数据库20240206!$B:$K,4,0)</f>
        <v>0</v>
      </c>
      <c r="H2096" s="124">
        <f>VLOOKUP(B2096,A股数据库20240206!$B:$K,5,0)</f>
        <v>0</v>
      </c>
      <c r="I2096" s="104" t="str">
        <f>VLOOKUP(B2096,A股数据库20240206!$B:$K,6,0)</f>
        <v>化工</v>
      </c>
      <c r="J2096" s="104" t="str">
        <f>VLOOKUP(B2096,A股数据库20240206!$B:$K,7,0)</f>
        <v>烟草</v>
      </c>
      <c r="K2096" s="104">
        <f>VLOOKUP(B2096,A股数据库20240206!$B:$K,8,0)</f>
        <v>0</v>
      </c>
      <c r="L2096" s="124">
        <f>VLOOKUP(B2096,A股数据库20240206!$B:$K,9,0)</f>
        <v>0</v>
      </c>
      <c r="M2096" s="124">
        <f>VLOOKUP(B2096,A股数据库20240206!$B:$K,10,0)</f>
        <v>0</v>
      </c>
    </row>
    <row r="2097" spans="1:13" ht="18" customHeight="1" x14ac:dyDescent="0.15">
      <c r="A2097" s="120" t="s">
        <v>12427</v>
      </c>
      <c r="B2097" s="121" t="s">
        <v>6378</v>
      </c>
      <c r="C2097" s="122">
        <v>56.08</v>
      </c>
      <c r="D2097" s="123">
        <v>34.44</v>
      </c>
      <c r="E2097" s="104" t="str">
        <f>VLOOKUP(B2097,A股数据库20240206!$B:$K,2,0)</f>
        <v>汽车产业</v>
      </c>
      <c r="F2097" s="104" t="str">
        <f>VLOOKUP(B2097,A股数据库20240206!$B:$K,3,0)</f>
        <v>大科技</v>
      </c>
      <c r="G2097" s="124">
        <f>VLOOKUP(B2097,A股数据库20240206!$B:$K,4,0)</f>
        <v>0</v>
      </c>
      <c r="H2097" s="124">
        <f>VLOOKUP(B2097,A股数据库20240206!$B:$K,5,0)</f>
        <v>0</v>
      </c>
      <c r="I2097" s="104" t="str">
        <f>VLOOKUP(B2097,A股数据库20240206!$B:$K,6,0)</f>
        <v>汽车产业</v>
      </c>
      <c r="J2097" s="104" t="str">
        <f>VLOOKUP(B2097,A股数据库20240206!$B:$K,7,0)</f>
        <v>充换电</v>
      </c>
      <c r="K2097" s="104" t="str">
        <f>VLOOKUP(B2097,A股数据库20240206!$B:$K,8,0)</f>
        <v>传媒</v>
      </c>
      <c r="L2097" s="124">
        <f>VLOOKUP(B2097,A股数据库20240206!$B:$K,9,0)</f>
        <v>0</v>
      </c>
      <c r="M2097" s="124">
        <f>VLOOKUP(B2097,A股数据库20240206!$B:$K,10,0)</f>
        <v>0</v>
      </c>
    </row>
    <row r="2098" spans="1:13" ht="18" customHeight="1" x14ac:dyDescent="0.15">
      <c r="A2098" s="120" t="s">
        <v>12428</v>
      </c>
      <c r="B2098" s="121" t="s">
        <v>2056</v>
      </c>
      <c r="C2098" s="122">
        <v>56.08</v>
      </c>
      <c r="D2098" s="123">
        <v>40.380000000000003</v>
      </c>
      <c r="E2098" s="104" t="str">
        <f>VLOOKUP(B2098,A股数据库20240206!$B:$K,2,0)</f>
        <v>公用事业</v>
      </c>
      <c r="F2098" s="104">
        <f>VLOOKUP(B2098,A股数据库20240206!$B:$K,3,0)</f>
        <v>0</v>
      </c>
      <c r="G2098" s="124">
        <f>VLOOKUP(B2098,A股数据库20240206!$B:$K,4,0)</f>
        <v>0</v>
      </c>
      <c r="H2098" s="124">
        <f>VLOOKUP(B2098,A股数据库20240206!$B:$K,5,0)</f>
        <v>0</v>
      </c>
      <c r="I2098" s="104" t="str">
        <f>VLOOKUP(B2098,A股数据库20240206!$B:$K,6,0)</f>
        <v>电力</v>
      </c>
      <c r="J2098" s="104" t="str">
        <f>VLOOKUP(B2098,A股数据库20240206!$B:$K,7,0)</f>
        <v>节能环保</v>
      </c>
      <c r="K2098" s="104">
        <f>VLOOKUP(B2098,A股数据库20240206!$B:$K,8,0)</f>
        <v>0</v>
      </c>
      <c r="L2098" s="124">
        <f>VLOOKUP(B2098,A股数据库20240206!$B:$K,9,0)</f>
        <v>0</v>
      </c>
      <c r="M2098" s="124">
        <f>VLOOKUP(B2098,A股数据库20240206!$B:$K,10,0)</f>
        <v>0</v>
      </c>
    </row>
    <row r="2099" spans="1:13" ht="18" customHeight="1" x14ac:dyDescent="0.15">
      <c r="A2099" s="120" t="s">
        <v>12429</v>
      </c>
      <c r="B2099" s="121" t="s">
        <v>6388</v>
      </c>
      <c r="C2099" s="122">
        <v>56.07</v>
      </c>
      <c r="D2099" s="123">
        <v>52.37</v>
      </c>
      <c r="E2099" s="104" t="str">
        <f>VLOOKUP(B2099,A股数据库20240206!$B:$K,2,0)</f>
        <v>军工</v>
      </c>
      <c r="F2099" s="104">
        <f>VLOOKUP(B2099,A股数据库20240206!$B:$K,3,0)</f>
        <v>0</v>
      </c>
      <c r="G2099" s="124">
        <f>VLOOKUP(B2099,A股数据库20240206!$B:$K,4,0)</f>
        <v>0</v>
      </c>
      <c r="H2099" s="124">
        <f>VLOOKUP(B2099,A股数据库20240206!$B:$K,5,0)</f>
        <v>0</v>
      </c>
      <c r="I2099" s="104" t="str">
        <f>VLOOKUP(B2099,A股数据库20240206!$B:$K,6,0)</f>
        <v>军工</v>
      </c>
      <c r="J2099" s="104">
        <f>VLOOKUP(B2099,A股数据库20240206!$B:$K,7,0)</f>
        <v>0</v>
      </c>
      <c r="K2099" s="104">
        <f>VLOOKUP(B2099,A股数据库20240206!$B:$K,8,0)</f>
        <v>0</v>
      </c>
      <c r="L2099" s="124">
        <f>VLOOKUP(B2099,A股数据库20240206!$B:$K,9,0)</f>
        <v>0</v>
      </c>
      <c r="M2099" s="124">
        <f>VLOOKUP(B2099,A股数据库20240206!$B:$K,10,0)</f>
        <v>0</v>
      </c>
    </row>
    <row r="2100" spans="1:13" ht="18" customHeight="1" x14ac:dyDescent="0.15">
      <c r="A2100" s="120" t="s">
        <v>12430</v>
      </c>
      <c r="B2100" s="121" t="s">
        <v>5646</v>
      </c>
      <c r="C2100" s="122">
        <v>56.07</v>
      </c>
      <c r="D2100" s="123">
        <v>52.33</v>
      </c>
      <c r="E2100" s="104" t="str">
        <f>VLOOKUP(B2100,A股数据库20240206!$B:$K,2,0)</f>
        <v>大消费</v>
      </c>
      <c r="F2100" s="104">
        <f>VLOOKUP(B2100,A股数据库20240206!$B:$K,3,0)</f>
        <v>0</v>
      </c>
      <c r="G2100" s="124">
        <f>VLOOKUP(B2100,A股数据库20240206!$B:$K,4,0)</f>
        <v>0</v>
      </c>
      <c r="H2100" s="124">
        <f>VLOOKUP(B2100,A股数据库20240206!$B:$K,5,0)</f>
        <v>0</v>
      </c>
      <c r="I2100" s="104" t="str">
        <f>VLOOKUP(B2100,A股数据库20240206!$B:$K,6,0)</f>
        <v>电商</v>
      </c>
      <c r="J2100" s="104">
        <f>VLOOKUP(B2100,A股数据库20240206!$B:$K,7,0)</f>
        <v>0</v>
      </c>
      <c r="K2100" s="104">
        <f>VLOOKUP(B2100,A股数据库20240206!$B:$K,8,0)</f>
        <v>0</v>
      </c>
      <c r="L2100" s="124">
        <f>VLOOKUP(B2100,A股数据库20240206!$B:$K,9,0)</f>
        <v>0</v>
      </c>
      <c r="M2100" s="124">
        <f>VLOOKUP(B2100,A股数据库20240206!$B:$K,10,0)</f>
        <v>0</v>
      </c>
    </row>
    <row r="2101" spans="1:13" ht="18" customHeight="1" x14ac:dyDescent="0.15">
      <c r="A2101" s="120" t="s">
        <v>12431</v>
      </c>
      <c r="B2101" s="121" t="s">
        <v>7744</v>
      </c>
      <c r="C2101" s="122">
        <v>56.03</v>
      </c>
      <c r="D2101" s="123">
        <v>54.79</v>
      </c>
      <c r="E2101" s="104" t="str">
        <f>VLOOKUP(B2101,A股数据库20240206!$B:$K,2,0)</f>
        <v>汽车产业</v>
      </c>
      <c r="F2101" s="104">
        <f>VLOOKUP(B2101,A股数据库20240206!$B:$K,3,0)</f>
        <v>0</v>
      </c>
      <c r="G2101" s="124">
        <f>VLOOKUP(B2101,A股数据库20240206!$B:$K,4,0)</f>
        <v>0</v>
      </c>
      <c r="H2101" s="124">
        <f>VLOOKUP(B2101,A股数据库20240206!$B:$K,5,0)</f>
        <v>0</v>
      </c>
      <c r="I2101" s="104" t="str">
        <f>VLOOKUP(B2101,A股数据库20240206!$B:$K,6,0)</f>
        <v>汽车产业</v>
      </c>
      <c r="J2101" s="104">
        <f>VLOOKUP(B2101,A股数据库20240206!$B:$K,7,0)</f>
        <v>0</v>
      </c>
      <c r="K2101" s="104">
        <f>VLOOKUP(B2101,A股数据库20240206!$B:$K,8,0)</f>
        <v>0</v>
      </c>
      <c r="L2101" s="124">
        <f>VLOOKUP(B2101,A股数据库20240206!$B:$K,9,0)</f>
        <v>0</v>
      </c>
      <c r="M2101" s="124">
        <f>VLOOKUP(B2101,A股数据库20240206!$B:$K,10,0)</f>
        <v>0</v>
      </c>
    </row>
    <row r="2102" spans="1:13" ht="18" customHeight="1" x14ac:dyDescent="0.15">
      <c r="A2102" s="120" t="s">
        <v>12432</v>
      </c>
      <c r="B2102" s="121" t="s">
        <v>128</v>
      </c>
      <c r="C2102" s="122">
        <v>56.02</v>
      </c>
      <c r="D2102" s="123">
        <v>61.21</v>
      </c>
      <c r="E2102" s="104" t="str">
        <f>VLOOKUP(B2102,A股数据库20240206!$B:$K,2,0)</f>
        <v>大科技</v>
      </c>
      <c r="F2102" s="104">
        <f>VLOOKUP(B2102,A股数据库20240206!$B:$K,3,0)</f>
        <v>0</v>
      </c>
      <c r="G2102" s="124">
        <f>VLOOKUP(B2102,A股数据库20240206!$B:$K,4,0)</f>
        <v>0</v>
      </c>
      <c r="H2102" s="124">
        <f>VLOOKUP(B2102,A股数据库20240206!$B:$K,5,0)</f>
        <v>0</v>
      </c>
      <c r="I2102" s="104" t="str">
        <f>VLOOKUP(B2102,A股数据库20240206!$B:$K,6,0)</f>
        <v>电子</v>
      </c>
      <c r="J2102" s="104">
        <f>VLOOKUP(B2102,A股数据库20240206!$B:$K,7,0)</f>
        <v>0</v>
      </c>
      <c r="K2102" s="104">
        <f>VLOOKUP(B2102,A股数据库20240206!$B:$K,8,0)</f>
        <v>0</v>
      </c>
      <c r="L2102" s="124">
        <f>VLOOKUP(B2102,A股数据库20240206!$B:$K,9,0)</f>
        <v>0</v>
      </c>
      <c r="M2102" s="124">
        <f>VLOOKUP(B2102,A股数据库20240206!$B:$K,10,0)</f>
        <v>0</v>
      </c>
    </row>
    <row r="2103" spans="1:13" ht="18" customHeight="1" x14ac:dyDescent="0.15">
      <c r="A2103" s="120" t="s">
        <v>12433</v>
      </c>
      <c r="B2103" s="121" t="s">
        <v>6642</v>
      </c>
      <c r="C2103" s="122">
        <v>56.01</v>
      </c>
      <c r="D2103" s="123">
        <v>60.39</v>
      </c>
      <c r="E2103" s="104" t="str">
        <f>VLOOKUP(B2103,A股数据库20240206!$B:$K,2,0)</f>
        <v>大科技</v>
      </c>
      <c r="F2103" s="104" t="str">
        <f>VLOOKUP(B2103,A股数据库20240206!$B:$K,3,0)</f>
        <v>大金融</v>
      </c>
      <c r="G2103" s="124">
        <f>VLOOKUP(B2103,A股数据库20240206!$B:$K,4,0)</f>
        <v>0</v>
      </c>
      <c r="H2103" s="124">
        <f>VLOOKUP(B2103,A股数据库20240206!$B:$K,5,0)</f>
        <v>0</v>
      </c>
      <c r="I2103" s="104" t="str">
        <f>VLOOKUP(B2103,A股数据库20240206!$B:$K,6,0)</f>
        <v>计算机</v>
      </c>
      <c r="J2103" s="104" t="str">
        <f>VLOOKUP(B2103,A股数据库20240206!$B:$K,7,0)</f>
        <v>大金融</v>
      </c>
      <c r="K2103" s="104">
        <f>VLOOKUP(B2103,A股数据库20240206!$B:$K,8,0)</f>
        <v>0</v>
      </c>
      <c r="L2103" s="124">
        <f>VLOOKUP(B2103,A股数据库20240206!$B:$K,9,0)</f>
        <v>0</v>
      </c>
      <c r="M2103" s="124">
        <f>VLOOKUP(B2103,A股数据库20240206!$B:$K,10,0)</f>
        <v>0</v>
      </c>
    </row>
    <row r="2104" spans="1:13" ht="18" customHeight="1" x14ac:dyDescent="0.15">
      <c r="A2104" s="120" t="s">
        <v>12434</v>
      </c>
      <c r="B2104" s="121" t="s">
        <v>10215</v>
      </c>
      <c r="C2104" s="122">
        <v>56.01</v>
      </c>
      <c r="D2104" s="123">
        <v>71.790000000000006</v>
      </c>
      <c r="E2104" s="104" t="str">
        <f>VLOOKUP(B2104,A股数据库20240206!$B:$K,2,0)</f>
        <v>大消费</v>
      </c>
      <c r="F2104" s="104">
        <f>VLOOKUP(B2104,A股数据库20240206!$B:$K,3,0)</f>
        <v>0</v>
      </c>
      <c r="G2104" s="124">
        <f>VLOOKUP(B2104,A股数据库20240206!$B:$K,4,0)</f>
        <v>0</v>
      </c>
      <c r="H2104" s="124">
        <f>VLOOKUP(B2104,A股数据库20240206!$B:$K,5,0)</f>
        <v>0</v>
      </c>
      <c r="I2104" s="104" t="str">
        <f>VLOOKUP(B2104,A股数据库20240206!$B:$K,6,0)</f>
        <v>家电</v>
      </c>
      <c r="J2104" s="104">
        <f>VLOOKUP(B2104,A股数据库20240206!$B:$K,7,0)</f>
        <v>0</v>
      </c>
      <c r="K2104" s="104">
        <f>VLOOKUP(B2104,A股数据库20240206!$B:$K,8,0)</f>
        <v>0</v>
      </c>
      <c r="L2104" s="124">
        <f>VLOOKUP(B2104,A股数据库20240206!$B:$K,9,0)</f>
        <v>0</v>
      </c>
      <c r="M2104" s="124">
        <f>VLOOKUP(B2104,A股数据库20240206!$B:$K,10,0)</f>
        <v>0</v>
      </c>
    </row>
    <row r="2105" spans="1:13" ht="18" customHeight="1" x14ac:dyDescent="0.15">
      <c r="A2105" s="120" t="s">
        <v>12435</v>
      </c>
      <c r="B2105" s="121" t="s">
        <v>4506</v>
      </c>
      <c r="C2105" s="122">
        <v>55.99</v>
      </c>
      <c r="D2105" s="123">
        <v>41.43</v>
      </c>
      <c r="E2105" s="104" t="str">
        <f>VLOOKUP(B2105,A股数据库20240206!$B:$K,2,0)</f>
        <v>地产基建</v>
      </c>
      <c r="F2105" s="104">
        <f>VLOOKUP(B2105,A股数据库20240206!$B:$K,3,0)</f>
        <v>0</v>
      </c>
      <c r="G2105" s="124">
        <f>VLOOKUP(B2105,A股数据库20240206!$B:$K,4,0)</f>
        <v>0</v>
      </c>
      <c r="H2105" s="124">
        <f>VLOOKUP(B2105,A股数据库20240206!$B:$K,5,0)</f>
        <v>0</v>
      </c>
      <c r="I2105" s="104" t="str">
        <f>VLOOKUP(B2105,A股数据库20240206!$B:$K,6,0)</f>
        <v>基建</v>
      </c>
      <c r="J2105" s="104">
        <f>VLOOKUP(B2105,A股数据库20240206!$B:$K,7,0)</f>
        <v>0</v>
      </c>
      <c r="K2105" s="104">
        <f>VLOOKUP(B2105,A股数据库20240206!$B:$K,8,0)</f>
        <v>0</v>
      </c>
      <c r="L2105" s="124">
        <f>VLOOKUP(B2105,A股数据库20240206!$B:$K,9,0)</f>
        <v>0</v>
      </c>
      <c r="M2105" s="124">
        <f>VLOOKUP(B2105,A股数据库20240206!$B:$K,10,0)</f>
        <v>0</v>
      </c>
    </row>
    <row r="2106" spans="1:13" ht="18" customHeight="1" x14ac:dyDescent="0.15">
      <c r="A2106" s="120" t="s">
        <v>12436</v>
      </c>
      <c r="B2106" s="121" t="s">
        <v>7282</v>
      </c>
      <c r="C2106" s="122">
        <v>55.92</v>
      </c>
      <c r="D2106" s="123">
        <v>33.270000000000003</v>
      </c>
      <c r="E2106" s="104" t="str">
        <f>VLOOKUP(B2106,A股数据库20240206!$B:$K,2,0)</f>
        <v>新能源</v>
      </c>
      <c r="F2106" s="104" t="str">
        <f>VLOOKUP(B2106,A股数据库20240206!$B:$K,3,0)</f>
        <v>军工</v>
      </c>
      <c r="G2106" s="124" t="str">
        <f>VLOOKUP(B2106,A股数据库20240206!$B:$K,4,0)</f>
        <v>高端制造</v>
      </c>
      <c r="H2106" s="124">
        <f>VLOOKUP(B2106,A股数据库20240206!$B:$K,5,0)</f>
        <v>0</v>
      </c>
      <c r="I2106" s="104" t="str">
        <f>VLOOKUP(B2106,A股数据库20240206!$B:$K,6,0)</f>
        <v>电网</v>
      </c>
      <c r="J2106" s="104" t="str">
        <f>VLOOKUP(B2106,A股数据库20240206!$B:$K,7,0)</f>
        <v>军工</v>
      </c>
      <c r="K2106" s="104" t="str">
        <f>VLOOKUP(B2106,A股数据库20240206!$B:$K,8,0)</f>
        <v>光伏</v>
      </c>
      <c r="L2106" s="124" t="str">
        <f>VLOOKUP(B2106,A股数据库20240206!$B:$K,9,0)</f>
        <v>风电</v>
      </c>
      <c r="M2106" s="124" t="str">
        <f>VLOOKUP(B2106,A股数据库20240206!$B:$K,10,0)</f>
        <v>核电核能</v>
      </c>
    </row>
    <row r="2107" spans="1:13" ht="18" customHeight="1" x14ac:dyDescent="0.15">
      <c r="A2107" s="120" t="s">
        <v>12437</v>
      </c>
      <c r="B2107" s="121" t="s">
        <v>2902</v>
      </c>
      <c r="C2107" s="122">
        <v>55.92</v>
      </c>
      <c r="D2107" s="123">
        <v>74.64</v>
      </c>
      <c r="E2107" s="104" t="str">
        <f>VLOOKUP(B2107,A股数据库20240206!$B:$K,2,0)</f>
        <v>军工</v>
      </c>
      <c r="F2107" s="104" t="str">
        <f>VLOOKUP(B2107,A股数据库20240206!$B:$K,3,0)</f>
        <v>大科技</v>
      </c>
      <c r="G2107" s="124">
        <f>VLOOKUP(B2107,A股数据库20240206!$B:$K,4,0)</f>
        <v>0</v>
      </c>
      <c r="H2107" s="124">
        <f>VLOOKUP(B2107,A股数据库20240206!$B:$K,5,0)</f>
        <v>0</v>
      </c>
      <c r="I2107" s="104" t="str">
        <f>VLOOKUP(B2107,A股数据库20240206!$B:$K,6,0)</f>
        <v>军工</v>
      </c>
      <c r="J2107" s="104" t="str">
        <f>VLOOKUP(B2107,A股数据库20240206!$B:$K,7,0)</f>
        <v>通信</v>
      </c>
      <c r="K2107" s="104">
        <f>VLOOKUP(B2107,A股数据库20240206!$B:$K,8,0)</f>
        <v>0</v>
      </c>
      <c r="L2107" s="124">
        <f>VLOOKUP(B2107,A股数据库20240206!$B:$K,9,0)</f>
        <v>0</v>
      </c>
      <c r="M2107" s="124">
        <f>VLOOKUP(B2107,A股数据库20240206!$B:$K,10,0)</f>
        <v>0</v>
      </c>
    </row>
    <row r="2108" spans="1:13" ht="18" customHeight="1" x14ac:dyDescent="0.15">
      <c r="A2108" s="120" t="s">
        <v>12438</v>
      </c>
      <c r="B2108" s="121" t="s">
        <v>590</v>
      </c>
      <c r="C2108" s="122">
        <v>55.89</v>
      </c>
      <c r="D2108" s="123">
        <v>50.52</v>
      </c>
      <c r="E2108" s="104" t="str">
        <f>VLOOKUP(B2108,A股数据库20240206!$B:$K,2,0)</f>
        <v>大消费</v>
      </c>
      <c r="F2108" s="104">
        <f>VLOOKUP(B2108,A股数据库20240206!$B:$K,3,0)</f>
        <v>0</v>
      </c>
      <c r="G2108" s="124">
        <f>VLOOKUP(B2108,A股数据库20240206!$B:$K,4,0)</f>
        <v>0</v>
      </c>
      <c r="H2108" s="124">
        <f>VLOOKUP(B2108,A股数据库20240206!$B:$K,5,0)</f>
        <v>0</v>
      </c>
      <c r="I2108" s="104" t="str">
        <f>VLOOKUP(B2108,A股数据库20240206!$B:$K,6,0)</f>
        <v>假期经济</v>
      </c>
      <c r="J2108" s="104">
        <f>VLOOKUP(B2108,A股数据库20240206!$B:$K,7,0)</f>
        <v>0</v>
      </c>
      <c r="K2108" s="104">
        <f>VLOOKUP(B2108,A股数据库20240206!$B:$K,8,0)</f>
        <v>0</v>
      </c>
      <c r="L2108" s="124">
        <f>VLOOKUP(B2108,A股数据库20240206!$B:$K,9,0)</f>
        <v>0</v>
      </c>
      <c r="M2108" s="124">
        <f>VLOOKUP(B2108,A股数据库20240206!$B:$K,10,0)</f>
        <v>0</v>
      </c>
    </row>
    <row r="2109" spans="1:13" ht="18" customHeight="1" x14ac:dyDescent="0.15">
      <c r="A2109" s="120" t="s">
        <v>12439</v>
      </c>
      <c r="B2109" s="121" t="s">
        <v>838</v>
      </c>
      <c r="C2109" s="122">
        <v>55.85</v>
      </c>
      <c r="D2109" s="123">
        <v>46.33</v>
      </c>
      <c r="E2109" s="104" t="str">
        <f>VLOOKUP(B2109,A股数据库20240206!$B:$K,2,0)</f>
        <v>医药生物</v>
      </c>
      <c r="F2109" s="104">
        <f>VLOOKUP(B2109,A股数据库20240206!$B:$K,3,0)</f>
        <v>0</v>
      </c>
      <c r="G2109" s="124">
        <f>VLOOKUP(B2109,A股数据库20240206!$B:$K,4,0)</f>
        <v>0</v>
      </c>
      <c r="H2109" s="124">
        <f>VLOOKUP(B2109,A股数据库20240206!$B:$K,5,0)</f>
        <v>0</v>
      </c>
      <c r="I2109" s="104" t="str">
        <f>VLOOKUP(B2109,A股数据库20240206!$B:$K,6,0)</f>
        <v>医药生物</v>
      </c>
      <c r="J2109" s="104">
        <f>VLOOKUP(B2109,A股数据库20240206!$B:$K,7,0)</f>
        <v>0</v>
      </c>
      <c r="K2109" s="104">
        <f>VLOOKUP(B2109,A股数据库20240206!$B:$K,8,0)</f>
        <v>0</v>
      </c>
      <c r="L2109" s="124">
        <f>VLOOKUP(B2109,A股数据库20240206!$B:$K,9,0)</f>
        <v>0</v>
      </c>
      <c r="M2109" s="124">
        <f>VLOOKUP(B2109,A股数据库20240206!$B:$K,10,0)</f>
        <v>0</v>
      </c>
    </row>
    <row r="2110" spans="1:13" ht="18" customHeight="1" x14ac:dyDescent="0.15">
      <c r="A2110" s="120" t="s">
        <v>12440</v>
      </c>
      <c r="B2110" s="121" t="s">
        <v>7802</v>
      </c>
      <c r="C2110" s="122">
        <v>55.84</v>
      </c>
      <c r="D2110" s="123">
        <v>47.27</v>
      </c>
      <c r="E2110" s="104" t="str">
        <f>VLOOKUP(B2110,A股数据库20240206!$B:$K,2,0)</f>
        <v>汽车产业</v>
      </c>
      <c r="F2110" s="104">
        <f>VLOOKUP(B2110,A股数据库20240206!$B:$K,3,0)</f>
        <v>0</v>
      </c>
      <c r="G2110" s="124">
        <f>VLOOKUP(B2110,A股数据库20240206!$B:$K,4,0)</f>
        <v>0</v>
      </c>
      <c r="H2110" s="124">
        <f>VLOOKUP(B2110,A股数据库20240206!$B:$K,5,0)</f>
        <v>0</v>
      </c>
      <c r="I2110" s="104" t="str">
        <f>VLOOKUP(B2110,A股数据库20240206!$B:$K,6,0)</f>
        <v>汽车产业</v>
      </c>
      <c r="J2110" s="104">
        <f>VLOOKUP(B2110,A股数据库20240206!$B:$K,7,0)</f>
        <v>0</v>
      </c>
      <c r="K2110" s="104">
        <f>VLOOKUP(B2110,A股数据库20240206!$B:$K,8,0)</f>
        <v>0</v>
      </c>
      <c r="L2110" s="124">
        <f>VLOOKUP(B2110,A股数据库20240206!$B:$K,9,0)</f>
        <v>0</v>
      </c>
      <c r="M2110" s="124">
        <f>VLOOKUP(B2110,A股数据库20240206!$B:$K,10,0)</f>
        <v>0</v>
      </c>
    </row>
    <row r="2111" spans="1:13" ht="18" customHeight="1" x14ac:dyDescent="0.15">
      <c r="A2111" s="120" t="s">
        <v>12441</v>
      </c>
      <c r="B2111" s="121" t="s">
        <v>1920</v>
      </c>
      <c r="C2111" s="122">
        <v>55.8</v>
      </c>
      <c r="D2111" s="123">
        <v>50.38</v>
      </c>
      <c r="E2111" s="104" t="str">
        <f>VLOOKUP(B2111,A股数据库20240206!$B:$K,2,0)</f>
        <v>大消费</v>
      </c>
      <c r="F2111" s="104" t="str">
        <f>VLOOKUP(B2111,A股数据库20240206!$B:$K,3,0)</f>
        <v>大科技</v>
      </c>
      <c r="G2111" s="124">
        <f>VLOOKUP(B2111,A股数据库20240206!$B:$K,4,0)</f>
        <v>0</v>
      </c>
      <c r="H2111" s="124">
        <f>VLOOKUP(B2111,A股数据库20240206!$B:$K,5,0)</f>
        <v>0</v>
      </c>
      <c r="I2111" s="104" t="str">
        <f>VLOOKUP(B2111,A股数据库20240206!$B:$K,6,0)</f>
        <v>纺织服饰</v>
      </c>
      <c r="J2111" s="104" t="str">
        <f>VLOOKUP(B2111,A股数据库20240206!$B:$K,7,0)</f>
        <v>电子</v>
      </c>
      <c r="K2111" s="104">
        <f>VLOOKUP(B2111,A股数据库20240206!$B:$K,8,0)</f>
        <v>0</v>
      </c>
      <c r="L2111" s="124">
        <f>VLOOKUP(B2111,A股数据库20240206!$B:$K,9,0)</f>
        <v>0</v>
      </c>
      <c r="M2111" s="124">
        <f>VLOOKUP(B2111,A股数据库20240206!$B:$K,10,0)</f>
        <v>0</v>
      </c>
    </row>
    <row r="2112" spans="1:13" ht="18" customHeight="1" x14ac:dyDescent="0.15">
      <c r="A2112" s="120" t="s">
        <v>12442</v>
      </c>
      <c r="B2112" s="121" t="s">
        <v>2430</v>
      </c>
      <c r="C2112" s="122">
        <v>55.8</v>
      </c>
      <c r="D2112" s="123">
        <v>54.34</v>
      </c>
      <c r="E2112" s="104" t="str">
        <f>VLOOKUP(B2112,A股数据库20240206!$B:$K,2,0)</f>
        <v>汽车产业</v>
      </c>
      <c r="F2112" s="104">
        <f>VLOOKUP(B2112,A股数据库20240206!$B:$K,3,0)</f>
        <v>0</v>
      </c>
      <c r="G2112" s="124">
        <f>VLOOKUP(B2112,A股数据库20240206!$B:$K,4,0)</f>
        <v>0</v>
      </c>
      <c r="H2112" s="124">
        <f>VLOOKUP(B2112,A股数据库20240206!$B:$K,5,0)</f>
        <v>0</v>
      </c>
      <c r="I2112" s="104" t="str">
        <f>VLOOKUP(B2112,A股数据库20240206!$B:$K,6,0)</f>
        <v>汽车产业</v>
      </c>
      <c r="J2112" s="104">
        <f>VLOOKUP(B2112,A股数据库20240206!$B:$K,7,0)</f>
        <v>0</v>
      </c>
      <c r="K2112" s="104">
        <f>VLOOKUP(B2112,A股数据库20240206!$B:$K,8,0)</f>
        <v>0</v>
      </c>
      <c r="L2112" s="124">
        <f>VLOOKUP(B2112,A股数据库20240206!$B:$K,9,0)</f>
        <v>0</v>
      </c>
      <c r="M2112" s="124">
        <f>VLOOKUP(B2112,A股数据库20240206!$B:$K,10,0)</f>
        <v>0</v>
      </c>
    </row>
    <row r="2113" spans="1:13" ht="18" customHeight="1" x14ac:dyDescent="0.15">
      <c r="A2113" s="120" t="s">
        <v>12443</v>
      </c>
      <c r="B2113" s="121" t="s">
        <v>6474</v>
      </c>
      <c r="C2113" s="122">
        <v>55.76</v>
      </c>
      <c r="D2113" s="123">
        <v>12.32</v>
      </c>
      <c r="E2113" s="104" t="str">
        <f>VLOOKUP(B2113,A股数据库20240206!$B:$K,2,0)</f>
        <v>地产基建</v>
      </c>
      <c r="F2113" s="104">
        <f>VLOOKUP(B2113,A股数据库20240206!$B:$K,3,0)</f>
        <v>0</v>
      </c>
      <c r="G2113" s="124">
        <f>VLOOKUP(B2113,A股数据库20240206!$B:$K,4,0)</f>
        <v>0</v>
      </c>
      <c r="H2113" s="124">
        <f>VLOOKUP(B2113,A股数据库20240206!$B:$K,5,0)</f>
        <v>0</v>
      </c>
      <c r="I2113" s="104" t="str">
        <f>VLOOKUP(B2113,A股数据库20240206!$B:$K,6,0)</f>
        <v>房地产</v>
      </c>
      <c r="J2113" s="104">
        <f>VLOOKUP(B2113,A股数据库20240206!$B:$K,7,0)</f>
        <v>0</v>
      </c>
      <c r="K2113" s="104">
        <f>VLOOKUP(B2113,A股数据库20240206!$B:$K,8,0)</f>
        <v>0</v>
      </c>
      <c r="L2113" s="124">
        <f>VLOOKUP(B2113,A股数据库20240206!$B:$K,9,0)</f>
        <v>0</v>
      </c>
      <c r="M2113" s="124">
        <f>VLOOKUP(B2113,A股数据库20240206!$B:$K,10,0)</f>
        <v>0</v>
      </c>
    </row>
    <row r="2114" spans="1:13" ht="18" customHeight="1" x14ac:dyDescent="0.15">
      <c r="A2114" s="120" t="s">
        <v>12444</v>
      </c>
      <c r="B2114" s="121" t="s">
        <v>4736</v>
      </c>
      <c r="C2114" s="122">
        <v>55.73</v>
      </c>
      <c r="D2114" s="123">
        <v>75.39</v>
      </c>
      <c r="E2114" s="104" t="str">
        <f>VLOOKUP(B2114,A股数据库20240206!$B:$K,2,0)</f>
        <v>大科技</v>
      </c>
      <c r="F2114" s="104">
        <f>VLOOKUP(B2114,A股数据库20240206!$B:$K,3,0)</f>
        <v>0</v>
      </c>
      <c r="G2114" s="124">
        <f>VLOOKUP(B2114,A股数据库20240206!$B:$K,4,0)</f>
        <v>0</v>
      </c>
      <c r="H2114" s="124">
        <f>VLOOKUP(B2114,A股数据库20240206!$B:$K,5,0)</f>
        <v>0</v>
      </c>
      <c r="I2114" s="104" t="str">
        <f>VLOOKUP(B2114,A股数据库20240206!$B:$K,6,0)</f>
        <v>电子</v>
      </c>
      <c r="J2114" s="104">
        <f>VLOOKUP(B2114,A股数据库20240206!$B:$K,7,0)</f>
        <v>0</v>
      </c>
      <c r="K2114" s="104">
        <f>VLOOKUP(B2114,A股数据库20240206!$B:$K,8,0)</f>
        <v>0</v>
      </c>
      <c r="L2114" s="124">
        <f>VLOOKUP(B2114,A股数据库20240206!$B:$K,9,0)</f>
        <v>0</v>
      </c>
      <c r="M2114" s="124">
        <f>VLOOKUP(B2114,A股数据库20240206!$B:$K,10,0)</f>
        <v>0</v>
      </c>
    </row>
    <row r="2115" spans="1:13" ht="18" customHeight="1" x14ac:dyDescent="0.15">
      <c r="A2115" s="120" t="s">
        <v>12445</v>
      </c>
      <c r="B2115" s="121" t="s">
        <v>2872</v>
      </c>
      <c r="C2115" s="122">
        <v>55.66</v>
      </c>
      <c r="D2115" s="123">
        <v>42.16</v>
      </c>
      <c r="E2115" s="104" t="str">
        <f>VLOOKUP(B2115,A股数据库20240206!$B:$K,2,0)</f>
        <v>地产基建</v>
      </c>
      <c r="F2115" s="104" t="str">
        <f>VLOOKUP(B2115,A股数据库20240206!$B:$K,3,0)</f>
        <v>大消费</v>
      </c>
      <c r="G2115" s="124">
        <f>VLOOKUP(B2115,A股数据库20240206!$B:$K,4,0)</f>
        <v>0</v>
      </c>
      <c r="H2115" s="124">
        <f>VLOOKUP(B2115,A股数据库20240206!$B:$K,5,0)</f>
        <v>0</v>
      </c>
      <c r="I2115" s="104" t="str">
        <f>VLOOKUP(B2115,A股数据库20240206!$B:$K,6,0)</f>
        <v>基建</v>
      </c>
      <c r="J2115" s="104" t="str">
        <f>VLOOKUP(B2115,A股数据库20240206!$B:$K,7,0)</f>
        <v>家居用品</v>
      </c>
      <c r="K2115" s="104">
        <f>VLOOKUP(B2115,A股数据库20240206!$B:$K,8,0)</f>
        <v>0</v>
      </c>
      <c r="L2115" s="124">
        <f>VLOOKUP(B2115,A股数据库20240206!$B:$K,9,0)</f>
        <v>0</v>
      </c>
      <c r="M2115" s="124">
        <f>VLOOKUP(B2115,A股数据库20240206!$B:$K,10,0)</f>
        <v>0</v>
      </c>
    </row>
    <row r="2116" spans="1:13" ht="18" customHeight="1" x14ac:dyDescent="0.15">
      <c r="A2116" s="120" t="s">
        <v>12446</v>
      </c>
      <c r="B2116" s="121" t="s">
        <v>3428</v>
      </c>
      <c r="C2116" s="122">
        <v>55.64</v>
      </c>
      <c r="D2116" s="123">
        <v>72.400000000000006</v>
      </c>
      <c r="E2116" s="104" t="str">
        <f>VLOOKUP(B2116,A股数据库20240206!$B:$K,2,0)</f>
        <v>医药生物</v>
      </c>
      <c r="F2116" s="104">
        <f>VLOOKUP(B2116,A股数据库20240206!$B:$K,3,0)</f>
        <v>0</v>
      </c>
      <c r="G2116" s="124">
        <f>VLOOKUP(B2116,A股数据库20240206!$B:$K,4,0)</f>
        <v>0</v>
      </c>
      <c r="H2116" s="124">
        <f>VLOOKUP(B2116,A股数据库20240206!$B:$K,5,0)</f>
        <v>0</v>
      </c>
      <c r="I2116" s="104" t="str">
        <f>VLOOKUP(B2116,A股数据库20240206!$B:$K,6,0)</f>
        <v>医药生物</v>
      </c>
      <c r="J2116" s="104">
        <f>VLOOKUP(B2116,A股数据库20240206!$B:$K,7,0)</f>
        <v>0</v>
      </c>
      <c r="K2116" s="104">
        <f>VLOOKUP(B2116,A股数据库20240206!$B:$K,8,0)</f>
        <v>0</v>
      </c>
      <c r="L2116" s="124">
        <f>VLOOKUP(B2116,A股数据库20240206!$B:$K,9,0)</f>
        <v>0</v>
      </c>
      <c r="M2116" s="124">
        <f>VLOOKUP(B2116,A股数据库20240206!$B:$K,10,0)</f>
        <v>0</v>
      </c>
    </row>
    <row r="2117" spans="1:13" ht="18" customHeight="1" x14ac:dyDescent="0.15">
      <c r="A2117" s="120" t="s">
        <v>12447</v>
      </c>
      <c r="B2117" s="121" t="s">
        <v>5252</v>
      </c>
      <c r="C2117" s="122">
        <v>55.61</v>
      </c>
      <c r="D2117" s="123">
        <v>72.37</v>
      </c>
      <c r="E2117" s="104" t="str">
        <f>VLOOKUP(B2117,A股数据库20240206!$B:$K,2,0)</f>
        <v>汽车产业</v>
      </c>
      <c r="F2117" s="104">
        <f>VLOOKUP(B2117,A股数据库20240206!$B:$K,3,0)</f>
        <v>0</v>
      </c>
      <c r="G2117" s="124">
        <f>VLOOKUP(B2117,A股数据库20240206!$B:$K,4,0)</f>
        <v>0</v>
      </c>
      <c r="H2117" s="124">
        <f>VLOOKUP(B2117,A股数据库20240206!$B:$K,5,0)</f>
        <v>0</v>
      </c>
      <c r="I2117" s="104" t="str">
        <f>VLOOKUP(B2117,A股数据库20240206!$B:$K,6,0)</f>
        <v>汽车产业</v>
      </c>
      <c r="J2117" s="104">
        <f>VLOOKUP(B2117,A股数据库20240206!$B:$K,7,0)</f>
        <v>0</v>
      </c>
      <c r="K2117" s="104">
        <f>VLOOKUP(B2117,A股数据库20240206!$B:$K,8,0)</f>
        <v>0</v>
      </c>
      <c r="L2117" s="124">
        <f>VLOOKUP(B2117,A股数据库20240206!$B:$K,9,0)</f>
        <v>0</v>
      </c>
      <c r="M2117" s="124">
        <f>VLOOKUP(B2117,A股数据库20240206!$B:$K,10,0)</f>
        <v>0</v>
      </c>
    </row>
    <row r="2118" spans="1:13" ht="18" customHeight="1" x14ac:dyDescent="0.15">
      <c r="A2118" s="120" t="s">
        <v>12448</v>
      </c>
      <c r="B2118" s="121" t="s">
        <v>5644</v>
      </c>
      <c r="C2118" s="122">
        <v>55.6</v>
      </c>
      <c r="D2118" s="123">
        <v>70.290000000000006</v>
      </c>
      <c r="E2118" s="104" t="str">
        <f>VLOOKUP(B2118,A股数据库20240206!$B:$K,2,0)</f>
        <v>大科技</v>
      </c>
      <c r="F2118" s="104">
        <f>VLOOKUP(B2118,A股数据库20240206!$B:$K,3,0)</f>
        <v>0</v>
      </c>
      <c r="G2118" s="124">
        <f>VLOOKUP(B2118,A股数据库20240206!$B:$K,4,0)</f>
        <v>0</v>
      </c>
      <c r="H2118" s="124">
        <f>VLOOKUP(B2118,A股数据库20240206!$B:$K,5,0)</f>
        <v>0</v>
      </c>
      <c r="I2118" s="104" t="str">
        <f>VLOOKUP(B2118,A股数据库20240206!$B:$K,6,0)</f>
        <v>计算机</v>
      </c>
      <c r="J2118" s="104" t="str">
        <f>VLOOKUP(B2118,A股数据库20240206!$B:$K,7,0)</f>
        <v>通信</v>
      </c>
      <c r="K2118" s="104">
        <f>VLOOKUP(B2118,A股数据库20240206!$B:$K,8,0)</f>
        <v>0</v>
      </c>
      <c r="L2118" s="124">
        <f>VLOOKUP(B2118,A股数据库20240206!$B:$K,9,0)</f>
        <v>0</v>
      </c>
      <c r="M2118" s="124">
        <f>VLOOKUP(B2118,A股数据库20240206!$B:$K,10,0)</f>
        <v>0</v>
      </c>
    </row>
    <row r="2119" spans="1:13" ht="18" customHeight="1" x14ac:dyDescent="0.15">
      <c r="A2119" s="120" t="s">
        <v>12449</v>
      </c>
      <c r="B2119" s="121" t="s">
        <v>7492</v>
      </c>
      <c r="C2119" s="122">
        <v>55.56</v>
      </c>
      <c r="D2119" s="123">
        <v>70.77</v>
      </c>
      <c r="E2119" s="104" t="str">
        <f>VLOOKUP(B2119,A股数据库20240206!$B:$K,2,0)</f>
        <v>周期</v>
      </c>
      <c r="F2119" s="104">
        <f>VLOOKUP(B2119,A股数据库20240206!$B:$K,3,0)</f>
        <v>0</v>
      </c>
      <c r="G2119" s="124">
        <f>VLOOKUP(B2119,A股数据库20240206!$B:$K,4,0)</f>
        <v>0</v>
      </c>
      <c r="H2119" s="124">
        <f>VLOOKUP(B2119,A股数据库20240206!$B:$K,5,0)</f>
        <v>0</v>
      </c>
      <c r="I2119" s="104" t="str">
        <f>VLOOKUP(B2119,A股数据库20240206!$B:$K,6,0)</f>
        <v>化工</v>
      </c>
      <c r="J2119" s="104">
        <f>VLOOKUP(B2119,A股数据库20240206!$B:$K,7,0)</f>
        <v>0</v>
      </c>
      <c r="K2119" s="104">
        <f>VLOOKUP(B2119,A股数据库20240206!$B:$K,8,0)</f>
        <v>0</v>
      </c>
      <c r="L2119" s="124">
        <f>VLOOKUP(B2119,A股数据库20240206!$B:$K,9,0)</f>
        <v>0</v>
      </c>
      <c r="M2119" s="124">
        <f>VLOOKUP(B2119,A股数据库20240206!$B:$K,10,0)</f>
        <v>0</v>
      </c>
    </row>
    <row r="2120" spans="1:13" ht="18" customHeight="1" x14ac:dyDescent="0.15">
      <c r="A2120" s="120" t="s">
        <v>12450</v>
      </c>
      <c r="B2120" s="121" t="s">
        <v>5198</v>
      </c>
      <c r="C2120" s="122">
        <v>55.56</v>
      </c>
      <c r="D2120" s="123">
        <v>62.06</v>
      </c>
      <c r="E2120" s="104" t="str">
        <f>VLOOKUP(B2120,A股数据库20240206!$B:$K,2,0)</f>
        <v>医药生物</v>
      </c>
      <c r="F2120" s="104">
        <f>VLOOKUP(B2120,A股数据库20240206!$B:$K,3,0)</f>
        <v>0</v>
      </c>
      <c r="G2120" s="124">
        <f>VLOOKUP(B2120,A股数据库20240206!$B:$K,4,0)</f>
        <v>0</v>
      </c>
      <c r="H2120" s="124">
        <f>VLOOKUP(B2120,A股数据库20240206!$B:$K,5,0)</f>
        <v>0</v>
      </c>
      <c r="I2120" s="104" t="str">
        <f>VLOOKUP(B2120,A股数据库20240206!$B:$K,6,0)</f>
        <v>医药生物</v>
      </c>
      <c r="J2120" s="104">
        <f>VLOOKUP(B2120,A股数据库20240206!$B:$K,7,0)</f>
        <v>0</v>
      </c>
      <c r="K2120" s="104">
        <f>VLOOKUP(B2120,A股数据库20240206!$B:$K,8,0)</f>
        <v>0</v>
      </c>
      <c r="L2120" s="124">
        <f>VLOOKUP(B2120,A股数据库20240206!$B:$K,9,0)</f>
        <v>0</v>
      </c>
      <c r="M2120" s="124">
        <f>VLOOKUP(B2120,A股数据库20240206!$B:$K,10,0)</f>
        <v>0</v>
      </c>
    </row>
    <row r="2121" spans="1:13" ht="18" customHeight="1" x14ac:dyDescent="0.15">
      <c r="A2121" s="120" t="s">
        <v>12451</v>
      </c>
      <c r="B2121" s="121" t="s">
        <v>2950</v>
      </c>
      <c r="C2121" s="122">
        <v>55.56</v>
      </c>
      <c r="D2121" s="123">
        <v>44.51</v>
      </c>
      <c r="E2121" s="104" t="str">
        <f>VLOOKUP(B2121,A股数据库20240206!$B:$K,2,0)</f>
        <v>大金融</v>
      </c>
      <c r="F2121" s="104">
        <f>VLOOKUP(B2121,A股数据库20240206!$B:$K,3,0)</f>
        <v>0</v>
      </c>
      <c r="G2121" s="124">
        <f>VLOOKUP(B2121,A股数据库20240206!$B:$K,4,0)</f>
        <v>0</v>
      </c>
      <c r="H2121" s="124">
        <f>VLOOKUP(B2121,A股数据库20240206!$B:$K,5,0)</f>
        <v>0</v>
      </c>
      <c r="I2121" s="104" t="str">
        <f>VLOOKUP(B2121,A股数据库20240206!$B:$K,6,0)</f>
        <v>大金融</v>
      </c>
      <c r="J2121" s="104">
        <f>VLOOKUP(B2121,A股数据库20240206!$B:$K,7,0)</f>
        <v>0</v>
      </c>
      <c r="K2121" s="104">
        <f>VLOOKUP(B2121,A股数据库20240206!$B:$K,8,0)</f>
        <v>0</v>
      </c>
      <c r="L2121" s="124">
        <f>VLOOKUP(B2121,A股数据库20240206!$B:$K,9,0)</f>
        <v>0</v>
      </c>
      <c r="M2121" s="124">
        <f>VLOOKUP(B2121,A股数据库20240206!$B:$K,10,0)</f>
        <v>0</v>
      </c>
    </row>
    <row r="2122" spans="1:13" ht="18" customHeight="1" x14ac:dyDescent="0.15">
      <c r="A2122" s="120" t="s">
        <v>12452</v>
      </c>
      <c r="B2122" s="121" t="s">
        <v>6648</v>
      </c>
      <c r="C2122" s="122">
        <v>55.56</v>
      </c>
      <c r="D2122" s="123">
        <v>45.67</v>
      </c>
      <c r="E2122" s="104" t="str">
        <f>VLOOKUP(B2122,A股数据库20240206!$B:$K,2,0)</f>
        <v>大消费</v>
      </c>
      <c r="F2122" s="104">
        <f>VLOOKUP(B2122,A股数据库20240206!$B:$K,3,0)</f>
        <v>0</v>
      </c>
      <c r="G2122" s="124">
        <f>VLOOKUP(B2122,A股数据库20240206!$B:$K,4,0)</f>
        <v>0</v>
      </c>
      <c r="H2122" s="124">
        <f>VLOOKUP(B2122,A股数据库20240206!$B:$K,5,0)</f>
        <v>0</v>
      </c>
      <c r="I2122" s="104" t="str">
        <f>VLOOKUP(B2122,A股数据库20240206!$B:$K,6,0)</f>
        <v>食品饮料</v>
      </c>
      <c r="J2122" s="104">
        <f>VLOOKUP(B2122,A股数据库20240206!$B:$K,7,0)</f>
        <v>0</v>
      </c>
      <c r="K2122" s="104">
        <f>VLOOKUP(B2122,A股数据库20240206!$B:$K,8,0)</f>
        <v>0</v>
      </c>
      <c r="L2122" s="124">
        <f>VLOOKUP(B2122,A股数据库20240206!$B:$K,9,0)</f>
        <v>0</v>
      </c>
      <c r="M2122" s="124">
        <f>VLOOKUP(B2122,A股数据库20240206!$B:$K,10,0)</f>
        <v>0</v>
      </c>
    </row>
    <row r="2123" spans="1:13" ht="18" customHeight="1" x14ac:dyDescent="0.15">
      <c r="A2123" s="120" t="s">
        <v>12453</v>
      </c>
      <c r="B2123" s="121" t="s">
        <v>3090</v>
      </c>
      <c r="C2123" s="122">
        <v>55.55</v>
      </c>
      <c r="D2123" s="123">
        <v>34.4</v>
      </c>
      <c r="E2123" s="104" t="str">
        <f>VLOOKUP(B2123,A股数据库20240206!$B:$K,2,0)</f>
        <v>地产基建</v>
      </c>
      <c r="F2123" s="104">
        <f>VLOOKUP(B2123,A股数据库20240206!$B:$K,3,0)</f>
        <v>0</v>
      </c>
      <c r="G2123" s="124">
        <f>VLOOKUP(B2123,A股数据库20240206!$B:$K,4,0)</f>
        <v>0</v>
      </c>
      <c r="H2123" s="124">
        <f>VLOOKUP(B2123,A股数据库20240206!$B:$K,5,0)</f>
        <v>0</v>
      </c>
      <c r="I2123" s="104" t="str">
        <f>VLOOKUP(B2123,A股数据库20240206!$B:$K,6,0)</f>
        <v>基建</v>
      </c>
      <c r="J2123" s="104">
        <f>VLOOKUP(B2123,A股数据库20240206!$B:$K,7,0)</f>
        <v>0</v>
      </c>
      <c r="K2123" s="104">
        <f>VLOOKUP(B2123,A股数据库20240206!$B:$K,8,0)</f>
        <v>0</v>
      </c>
      <c r="L2123" s="124">
        <f>VLOOKUP(B2123,A股数据库20240206!$B:$K,9,0)</f>
        <v>0</v>
      </c>
      <c r="M2123" s="124">
        <f>VLOOKUP(B2123,A股数据库20240206!$B:$K,10,0)</f>
        <v>0</v>
      </c>
    </row>
    <row r="2124" spans="1:13" ht="18" customHeight="1" x14ac:dyDescent="0.15">
      <c r="A2124" s="120" t="s">
        <v>12454</v>
      </c>
      <c r="B2124" s="121" t="s">
        <v>10023</v>
      </c>
      <c r="C2124" s="122">
        <v>55.52</v>
      </c>
      <c r="D2124" s="123">
        <v>62.17</v>
      </c>
      <c r="E2124" s="104" t="str">
        <f>VLOOKUP(B2124,A股数据库20240206!$B:$K,2,0)</f>
        <v>大科技</v>
      </c>
      <c r="F2124" s="104" t="str">
        <f>VLOOKUP(B2124,A股数据库20240206!$B:$K,3,0)</f>
        <v>军工</v>
      </c>
      <c r="G2124" s="124">
        <f>VLOOKUP(B2124,A股数据库20240206!$B:$K,4,0)</f>
        <v>0</v>
      </c>
      <c r="H2124" s="124">
        <f>VLOOKUP(B2124,A股数据库20240206!$B:$K,5,0)</f>
        <v>0</v>
      </c>
      <c r="I2124" s="104" t="str">
        <f>VLOOKUP(B2124,A股数据库20240206!$B:$K,6,0)</f>
        <v>计算机</v>
      </c>
      <c r="J2124" s="104" t="str">
        <f>VLOOKUP(B2124,A股数据库20240206!$B:$K,7,0)</f>
        <v>军工</v>
      </c>
      <c r="K2124" s="104">
        <f>VLOOKUP(B2124,A股数据库20240206!$B:$K,8,0)</f>
        <v>0</v>
      </c>
      <c r="L2124" s="124">
        <f>VLOOKUP(B2124,A股数据库20240206!$B:$K,9,0)</f>
        <v>0</v>
      </c>
      <c r="M2124" s="124">
        <f>VLOOKUP(B2124,A股数据库20240206!$B:$K,10,0)</f>
        <v>0</v>
      </c>
    </row>
    <row r="2125" spans="1:13" ht="18" customHeight="1" x14ac:dyDescent="0.15">
      <c r="A2125" s="120" t="s">
        <v>12455</v>
      </c>
      <c r="B2125" s="121" t="s">
        <v>5276</v>
      </c>
      <c r="C2125" s="122">
        <v>55.49</v>
      </c>
      <c r="D2125" s="123">
        <v>70.37</v>
      </c>
      <c r="E2125" s="104" t="str">
        <f>VLOOKUP(B2125,A股数据库20240206!$B:$K,2,0)</f>
        <v>大科技</v>
      </c>
      <c r="F2125" s="104">
        <f>VLOOKUP(B2125,A股数据库20240206!$B:$K,3,0)</f>
        <v>0</v>
      </c>
      <c r="G2125" s="124">
        <f>VLOOKUP(B2125,A股数据库20240206!$B:$K,4,0)</f>
        <v>0</v>
      </c>
      <c r="H2125" s="124">
        <f>VLOOKUP(B2125,A股数据库20240206!$B:$K,5,0)</f>
        <v>0</v>
      </c>
      <c r="I2125" s="104" t="str">
        <f>VLOOKUP(B2125,A股数据库20240206!$B:$K,6,0)</f>
        <v>计算机</v>
      </c>
      <c r="J2125" s="104">
        <f>VLOOKUP(B2125,A股数据库20240206!$B:$K,7,0)</f>
        <v>0</v>
      </c>
      <c r="K2125" s="104">
        <f>VLOOKUP(B2125,A股数据库20240206!$B:$K,8,0)</f>
        <v>0</v>
      </c>
      <c r="L2125" s="124">
        <f>VLOOKUP(B2125,A股数据库20240206!$B:$K,9,0)</f>
        <v>0</v>
      </c>
      <c r="M2125" s="124">
        <f>VLOOKUP(B2125,A股数据库20240206!$B:$K,10,0)</f>
        <v>0</v>
      </c>
    </row>
    <row r="2126" spans="1:13" ht="18" customHeight="1" x14ac:dyDescent="0.15">
      <c r="A2126" s="120" t="s">
        <v>12456</v>
      </c>
      <c r="B2126" s="121" t="s">
        <v>2206</v>
      </c>
      <c r="C2126" s="122">
        <v>55.48</v>
      </c>
      <c r="D2126" s="123">
        <v>70.010000000000005</v>
      </c>
      <c r="E2126" s="104" t="str">
        <f>VLOOKUP(B2126,A股数据库20240206!$B:$K,2,0)</f>
        <v>高端制造</v>
      </c>
      <c r="F2126" s="104" t="str">
        <f>VLOOKUP(B2126,A股数据库20240206!$B:$K,3,0)</f>
        <v>大科技</v>
      </c>
      <c r="G2126" s="124">
        <f>VLOOKUP(B2126,A股数据库20240206!$B:$K,4,0)</f>
        <v>0</v>
      </c>
      <c r="H2126" s="124">
        <f>VLOOKUP(B2126,A股数据库20240206!$B:$K,5,0)</f>
        <v>0</v>
      </c>
      <c r="I2126" s="104" t="str">
        <f>VLOOKUP(B2126,A股数据库20240206!$B:$K,6,0)</f>
        <v>机械</v>
      </c>
      <c r="J2126" s="104">
        <f>VLOOKUP(B2126,A股数据库20240206!$B:$K,7,0)</f>
        <v>0</v>
      </c>
      <c r="K2126" s="104">
        <f>VLOOKUP(B2126,A股数据库20240206!$B:$K,8,0)</f>
        <v>0</v>
      </c>
      <c r="L2126" s="124">
        <f>VLOOKUP(B2126,A股数据库20240206!$B:$K,9,0)</f>
        <v>0</v>
      </c>
      <c r="M2126" s="124">
        <f>VLOOKUP(B2126,A股数据库20240206!$B:$K,10,0)</f>
        <v>0</v>
      </c>
    </row>
    <row r="2127" spans="1:13" ht="18" customHeight="1" x14ac:dyDescent="0.15">
      <c r="A2127" s="120" t="s">
        <v>12457</v>
      </c>
      <c r="B2127" s="121" t="s">
        <v>2492</v>
      </c>
      <c r="C2127" s="122">
        <v>55.47</v>
      </c>
      <c r="D2127" s="123">
        <v>12.95</v>
      </c>
      <c r="E2127" s="104" t="str">
        <f>VLOOKUP(B2127,A股数据库20240206!$B:$K,2,0)</f>
        <v>汽车产业</v>
      </c>
      <c r="F2127" s="104">
        <f>VLOOKUP(B2127,A股数据库20240206!$B:$K,3,0)</f>
        <v>0</v>
      </c>
      <c r="G2127" s="124">
        <f>VLOOKUP(B2127,A股数据库20240206!$B:$K,4,0)</f>
        <v>0</v>
      </c>
      <c r="H2127" s="124">
        <f>VLOOKUP(B2127,A股数据库20240206!$B:$K,5,0)</f>
        <v>0</v>
      </c>
      <c r="I2127" s="104" t="str">
        <f>VLOOKUP(B2127,A股数据库20240206!$B:$K,6,0)</f>
        <v>汽车产业</v>
      </c>
      <c r="J2127" s="104" t="str">
        <f>VLOOKUP(B2127,A股数据库20240206!$B:$K,7,0)</f>
        <v>人形机器人</v>
      </c>
      <c r="K2127" s="104">
        <f>VLOOKUP(B2127,A股数据库20240206!$B:$K,8,0)</f>
        <v>0</v>
      </c>
      <c r="L2127" s="124">
        <f>VLOOKUP(B2127,A股数据库20240206!$B:$K,9,0)</f>
        <v>0</v>
      </c>
      <c r="M2127" s="124">
        <f>VLOOKUP(B2127,A股数据库20240206!$B:$K,10,0)</f>
        <v>0</v>
      </c>
    </row>
    <row r="2128" spans="1:13" ht="18" customHeight="1" x14ac:dyDescent="0.15">
      <c r="A2128" s="120" t="s">
        <v>12458</v>
      </c>
      <c r="B2128" s="121" t="s">
        <v>5918</v>
      </c>
      <c r="C2128" s="122">
        <v>55.46</v>
      </c>
      <c r="D2128" s="123">
        <v>50.75</v>
      </c>
      <c r="E2128" s="104" t="str">
        <f>VLOOKUP(B2128,A股数据库20240206!$B:$K,2,0)</f>
        <v>公用事业</v>
      </c>
      <c r="F2128" s="104">
        <f>VLOOKUP(B2128,A股数据库20240206!$B:$K,3,0)</f>
        <v>0</v>
      </c>
      <c r="G2128" s="124">
        <f>VLOOKUP(B2128,A股数据库20240206!$B:$K,4,0)</f>
        <v>0</v>
      </c>
      <c r="H2128" s="124">
        <f>VLOOKUP(B2128,A股数据库20240206!$B:$K,5,0)</f>
        <v>0</v>
      </c>
      <c r="I2128" s="104" t="str">
        <f>VLOOKUP(B2128,A股数据库20240206!$B:$K,6,0)</f>
        <v>电力</v>
      </c>
      <c r="J2128" s="104">
        <f>VLOOKUP(B2128,A股数据库20240206!$B:$K,7,0)</f>
        <v>0</v>
      </c>
      <c r="K2128" s="104">
        <f>VLOOKUP(B2128,A股数据库20240206!$B:$K,8,0)</f>
        <v>0</v>
      </c>
      <c r="L2128" s="124">
        <f>VLOOKUP(B2128,A股数据库20240206!$B:$K,9,0)</f>
        <v>0</v>
      </c>
      <c r="M2128" s="124">
        <f>VLOOKUP(B2128,A股数据库20240206!$B:$K,10,0)</f>
        <v>0</v>
      </c>
    </row>
    <row r="2129" spans="1:13" ht="18" customHeight="1" x14ac:dyDescent="0.15">
      <c r="A2129" s="120" t="s">
        <v>12459</v>
      </c>
      <c r="B2129" s="121" t="s">
        <v>1618</v>
      </c>
      <c r="C2129" s="122">
        <v>55.46</v>
      </c>
      <c r="D2129" s="123">
        <v>13.6</v>
      </c>
      <c r="E2129" s="104" t="str">
        <f>VLOOKUP(B2129,A股数据库20240206!$B:$K,2,0)</f>
        <v>周期</v>
      </c>
      <c r="F2129" s="104">
        <f>VLOOKUP(B2129,A股数据库20240206!$B:$K,3,0)</f>
        <v>0</v>
      </c>
      <c r="G2129" s="124" t="str">
        <f>VLOOKUP(B2129,A股数据库20240206!$B:$K,4,0)</f>
        <v>乡村振兴</v>
      </c>
      <c r="H2129" s="124">
        <f>VLOOKUP(B2129,A股数据库20240206!$B:$K,5,0)</f>
        <v>0</v>
      </c>
      <c r="I2129" s="104" t="str">
        <f>VLOOKUP(B2129,A股数据库20240206!$B:$K,6,0)</f>
        <v>化工</v>
      </c>
      <c r="J2129" s="104">
        <f>VLOOKUP(B2129,A股数据库20240206!$B:$K,7,0)</f>
        <v>0</v>
      </c>
      <c r="K2129" s="104">
        <f>VLOOKUP(B2129,A股数据库20240206!$B:$K,8,0)</f>
        <v>0</v>
      </c>
      <c r="L2129" s="124" t="str">
        <f>VLOOKUP(B2129,A股数据库20240206!$B:$K,9,0)</f>
        <v>乡村振兴</v>
      </c>
      <c r="M2129" s="124">
        <f>VLOOKUP(B2129,A股数据库20240206!$B:$K,10,0)</f>
        <v>0</v>
      </c>
    </row>
    <row r="2130" spans="1:13" ht="18" customHeight="1" x14ac:dyDescent="0.15">
      <c r="A2130" s="120" t="s">
        <v>12460</v>
      </c>
      <c r="B2130" s="121" t="s">
        <v>3414</v>
      </c>
      <c r="C2130" s="122">
        <v>55.45</v>
      </c>
      <c r="D2130" s="123">
        <v>42.16</v>
      </c>
      <c r="E2130" s="104" t="str">
        <f>VLOOKUP(B2130,A股数据库20240206!$B:$K,2,0)</f>
        <v>周期</v>
      </c>
      <c r="F2130" s="104">
        <f>VLOOKUP(B2130,A股数据库20240206!$B:$K,3,0)</f>
        <v>0</v>
      </c>
      <c r="G2130" s="124">
        <f>VLOOKUP(B2130,A股数据库20240206!$B:$K,4,0)</f>
        <v>0</v>
      </c>
      <c r="H2130" s="124">
        <f>VLOOKUP(B2130,A股数据库20240206!$B:$K,5,0)</f>
        <v>0</v>
      </c>
      <c r="I2130" s="104" t="str">
        <f>VLOOKUP(B2130,A股数据库20240206!$B:$K,6,0)</f>
        <v>油气</v>
      </c>
      <c r="J2130" s="104">
        <f>VLOOKUP(B2130,A股数据库20240206!$B:$K,7,0)</f>
        <v>0</v>
      </c>
      <c r="K2130" s="104">
        <f>VLOOKUP(B2130,A股数据库20240206!$B:$K,8,0)</f>
        <v>0</v>
      </c>
      <c r="L2130" s="124">
        <f>VLOOKUP(B2130,A股数据库20240206!$B:$K,9,0)</f>
        <v>0</v>
      </c>
      <c r="M2130" s="124">
        <f>VLOOKUP(B2130,A股数据库20240206!$B:$K,10,0)</f>
        <v>0</v>
      </c>
    </row>
    <row r="2131" spans="1:13" ht="18" customHeight="1" x14ac:dyDescent="0.15">
      <c r="A2131" s="120" t="s">
        <v>12461</v>
      </c>
      <c r="B2131" s="121" t="s">
        <v>2578</v>
      </c>
      <c r="C2131" s="122">
        <v>55.44</v>
      </c>
      <c r="D2131" s="123">
        <v>51.96</v>
      </c>
      <c r="E2131" s="104" t="str">
        <f>VLOOKUP(B2131,A股数据库20240206!$B:$K,2,0)</f>
        <v>大科技</v>
      </c>
      <c r="F2131" s="104">
        <f>VLOOKUP(B2131,A股数据库20240206!$B:$K,3,0)</f>
        <v>0</v>
      </c>
      <c r="G2131" s="124">
        <f>VLOOKUP(B2131,A股数据库20240206!$B:$K,4,0)</f>
        <v>0</v>
      </c>
      <c r="H2131" s="124">
        <f>VLOOKUP(B2131,A股数据库20240206!$B:$K,5,0)</f>
        <v>0</v>
      </c>
      <c r="I2131" s="104" t="str">
        <f>VLOOKUP(B2131,A股数据库20240206!$B:$K,6,0)</f>
        <v>计算机</v>
      </c>
      <c r="J2131" s="104">
        <f>VLOOKUP(B2131,A股数据库20240206!$B:$K,7,0)</f>
        <v>0</v>
      </c>
      <c r="K2131" s="104">
        <f>VLOOKUP(B2131,A股数据库20240206!$B:$K,8,0)</f>
        <v>0</v>
      </c>
      <c r="L2131" s="124">
        <f>VLOOKUP(B2131,A股数据库20240206!$B:$K,9,0)</f>
        <v>0</v>
      </c>
      <c r="M2131" s="124">
        <f>VLOOKUP(B2131,A股数据库20240206!$B:$K,10,0)</f>
        <v>0</v>
      </c>
    </row>
    <row r="2132" spans="1:13" ht="18" customHeight="1" x14ac:dyDescent="0.15">
      <c r="A2132" s="120" t="s">
        <v>12462</v>
      </c>
      <c r="B2132" s="121" t="s">
        <v>3668</v>
      </c>
      <c r="C2132" s="122">
        <v>55.41</v>
      </c>
      <c r="D2132" s="123">
        <v>64.709999999999994</v>
      </c>
      <c r="E2132" s="104" t="str">
        <f>VLOOKUP(B2132,A股数据库20240206!$B:$K,2,0)</f>
        <v>大科技</v>
      </c>
      <c r="F2132" s="104">
        <f>VLOOKUP(B2132,A股数据库20240206!$B:$K,3,0)</f>
        <v>0</v>
      </c>
      <c r="G2132" s="124">
        <f>VLOOKUP(B2132,A股数据库20240206!$B:$K,4,0)</f>
        <v>0</v>
      </c>
      <c r="H2132" s="124">
        <f>VLOOKUP(B2132,A股数据库20240206!$B:$K,5,0)</f>
        <v>0</v>
      </c>
      <c r="I2132" s="104" t="str">
        <f>VLOOKUP(B2132,A股数据库20240206!$B:$K,6,0)</f>
        <v>电子</v>
      </c>
      <c r="J2132" s="104">
        <f>VLOOKUP(B2132,A股数据库20240206!$B:$K,7,0)</f>
        <v>0</v>
      </c>
      <c r="K2132" s="104">
        <f>VLOOKUP(B2132,A股数据库20240206!$B:$K,8,0)</f>
        <v>0</v>
      </c>
      <c r="L2132" s="124">
        <f>VLOOKUP(B2132,A股数据库20240206!$B:$K,9,0)</f>
        <v>0</v>
      </c>
      <c r="M2132" s="124">
        <f>VLOOKUP(B2132,A股数据库20240206!$B:$K,10,0)</f>
        <v>0</v>
      </c>
    </row>
    <row r="2133" spans="1:13" ht="18" customHeight="1" x14ac:dyDescent="0.15">
      <c r="A2133" s="120" t="s">
        <v>12463</v>
      </c>
      <c r="B2133" s="121" t="s">
        <v>6782</v>
      </c>
      <c r="C2133" s="122">
        <v>55.39</v>
      </c>
      <c r="D2133" s="123">
        <v>2.13</v>
      </c>
      <c r="E2133" s="104" t="str">
        <f>VLOOKUP(B2133,A股数据库20240206!$B:$K,2,0)</f>
        <v>运输业</v>
      </c>
      <c r="F2133" s="104" t="str">
        <f>VLOOKUP(B2133,A股数据库20240206!$B:$K,3,0)</f>
        <v>大消费</v>
      </c>
      <c r="G2133" s="124">
        <f>VLOOKUP(B2133,A股数据库20240206!$B:$K,4,0)</f>
        <v>0</v>
      </c>
      <c r="H2133" s="124">
        <f>VLOOKUP(B2133,A股数据库20240206!$B:$K,5,0)</f>
        <v>0</v>
      </c>
      <c r="I2133" s="104" t="str">
        <f>VLOOKUP(B2133,A股数据库20240206!$B:$K,6,0)</f>
        <v>运输业</v>
      </c>
      <c r="J2133" s="104" t="str">
        <f>VLOOKUP(B2133,A股数据库20240206!$B:$K,7,0)</f>
        <v>假期经济</v>
      </c>
      <c r="K2133" s="104">
        <f>VLOOKUP(B2133,A股数据库20240206!$B:$K,8,0)</f>
        <v>0</v>
      </c>
      <c r="L2133" s="124">
        <f>VLOOKUP(B2133,A股数据库20240206!$B:$K,9,0)</f>
        <v>0</v>
      </c>
      <c r="M2133" s="124">
        <f>VLOOKUP(B2133,A股数据库20240206!$B:$K,10,0)</f>
        <v>0</v>
      </c>
    </row>
    <row r="2134" spans="1:13" ht="18" customHeight="1" x14ac:dyDescent="0.15">
      <c r="A2134" s="120" t="s">
        <v>12464</v>
      </c>
      <c r="B2134" s="121" t="s">
        <v>6744</v>
      </c>
      <c r="C2134" s="122">
        <v>55.39</v>
      </c>
      <c r="D2134" s="123">
        <v>10.26</v>
      </c>
      <c r="E2134" s="104" t="str">
        <f>VLOOKUP(B2134,A股数据库20240206!$B:$K,2,0)</f>
        <v>汽车产业</v>
      </c>
      <c r="F2134" s="104">
        <f>VLOOKUP(B2134,A股数据库20240206!$B:$K,3,0)</f>
        <v>0</v>
      </c>
      <c r="G2134" s="124">
        <f>VLOOKUP(B2134,A股数据库20240206!$B:$K,4,0)</f>
        <v>0</v>
      </c>
      <c r="H2134" s="124">
        <f>VLOOKUP(B2134,A股数据库20240206!$B:$K,5,0)</f>
        <v>0</v>
      </c>
      <c r="I2134" s="104" t="str">
        <f>VLOOKUP(B2134,A股数据库20240206!$B:$K,6,0)</f>
        <v>汽车产业</v>
      </c>
      <c r="J2134" s="104">
        <f>VLOOKUP(B2134,A股数据库20240206!$B:$K,7,0)</f>
        <v>0</v>
      </c>
      <c r="K2134" s="104">
        <f>VLOOKUP(B2134,A股数据库20240206!$B:$K,8,0)</f>
        <v>0</v>
      </c>
      <c r="L2134" s="124">
        <f>VLOOKUP(B2134,A股数据库20240206!$B:$K,9,0)</f>
        <v>0</v>
      </c>
      <c r="M2134" s="124">
        <f>VLOOKUP(B2134,A股数据库20240206!$B:$K,10,0)</f>
        <v>0</v>
      </c>
    </row>
    <row r="2135" spans="1:13" ht="18" customHeight="1" x14ac:dyDescent="0.15">
      <c r="A2135" s="120" t="s">
        <v>12465</v>
      </c>
      <c r="B2135" s="121" t="s">
        <v>6502</v>
      </c>
      <c r="C2135" s="122">
        <v>55.38</v>
      </c>
      <c r="D2135" s="123">
        <v>74.98</v>
      </c>
      <c r="E2135" s="104" t="str">
        <f>VLOOKUP(B2135,A股数据库20240206!$B:$K,2,0)</f>
        <v>周期</v>
      </c>
      <c r="F2135" s="104">
        <f>VLOOKUP(B2135,A股数据库20240206!$B:$K,3,0)</f>
        <v>0</v>
      </c>
      <c r="G2135" s="124" t="str">
        <f>VLOOKUP(B2135,A股数据库20240206!$B:$K,4,0)</f>
        <v>乡村振兴</v>
      </c>
      <c r="H2135" s="124">
        <f>VLOOKUP(B2135,A股数据库20240206!$B:$K,5,0)</f>
        <v>0</v>
      </c>
      <c r="I2135" s="104" t="str">
        <f>VLOOKUP(B2135,A股数据库20240206!$B:$K,6,0)</f>
        <v>化工</v>
      </c>
      <c r="J2135" s="104">
        <f>VLOOKUP(B2135,A股数据库20240206!$B:$K,7,0)</f>
        <v>0</v>
      </c>
      <c r="K2135" s="104">
        <f>VLOOKUP(B2135,A股数据库20240206!$B:$K,8,0)</f>
        <v>0</v>
      </c>
      <c r="L2135" s="124" t="str">
        <f>VLOOKUP(B2135,A股数据库20240206!$B:$K,9,0)</f>
        <v>乡村振兴</v>
      </c>
      <c r="M2135" s="124">
        <f>VLOOKUP(B2135,A股数据库20240206!$B:$K,10,0)</f>
        <v>0</v>
      </c>
    </row>
    <row r="2136" spans="1:13" ht="18" customHeight="1" x14ac:dyDescent="0.15">
      <c r="A2136" s="120" t="s">
        <v>12466</v>
      </c>
      <c r="B2136" s="121" t="s">
        <v>8972</v>
      </c>
      <c r="C2136" s="122">
        <v>55.3</v>
      </c>
      <c r="D2136" s="123">
        <v>49.85</v>
      </c>
      <c r="E2136" s="104" t="str">
        <f>VLOOKUP(B2136,A股数据库20240206!$B:$K,2,0)</f>
        <v>大消费</v>
      </c>
      <c r="F2136" s="104" t="str">
        <f>VLOOKUP(B2136,A股数据库20240206!$B:$K,3,0)</f>
        <v>周期</v>
      </c>
      <c r="G2136" s="124">
        <f>VLOOKUP(B2136,A股数据库20240206!$B:$K,4,0)</f>
        <v>0</v>
      </c>
      <c r="H2136" s="124">
        <f>VLOOKUP(B2136,A股数据库20240206!$B:$K,5,0)</f>
        <v>0</v>
      </c>
      <c r="I2136" s="104" t="str">
        <f>VLOOKUP(B2136,A股数据库20240206!$B:$K,6,0)</f>
        <v>食品饮料</v>
      </c>
      <c r="J2136" s="104" t="str">
        <f>VLOOKUP(B2136,A股数据库20240206!$B:$K,7,0)</f>
        <v>化工</v>
      </c>
      <c r="K2136" s="104">
        <f>VLOOKUP(B2136,A股数据库20240206!$B:$K,8,0)</f>
        <v>0</v>
      </c>
      <c r="L2136" s="124">
        <f>VLOOKUP(B2136,A股数据库20240206!$B:$K,9,0)</f>
        <v>0</v>
      </c>
      <c r="M2136" s="124">
        <f>VLOOKUP(B2136,A股数据库20240206!$B:$K,10,0)</f>
        <v>0</v>
      </c>
    </row>
    <row r="2137" spans="1:13" ht="18" customHeight="1" x14ac:dyDescent="0.15">
      <c r="A2137" s="120" t="s">
        <v>12467</v>
      </c>
      <c r="B2137" s="121" t="s">
        <v>7054</v>
      </c>
      <c r="C2137" s="122">
        <v>55.27</v>
      </c>
      <c r="D2137" s="123">
        <v>42.25</v>
      </c>
      <c r="E2137" s="104" t="str">
        <f>VLOOKUP(B2137,A股数据库20240206!$B:$K,2,0)</f>
        <v>周期</v>
      </c>
      <c r="F2137" s="104">
        <f>VLOOKUP(B2137,A股数据库20240206!$B:$K,3,0)</f>
        <v>0</v>
      </c>
      <c r="G2137" s="124">
        <f>VLOOKUP(B2137,A股数据库20240206!$B:$K,4,0)</f>
        <v>0</v>
      </c>
      <c r="H2137" s="124">
        <f>VLOOKUP(B2137,A股数据库20240206!$B:$K,5,0)</f>
        <v>0</v>
      </c>
      <c r="I2137" s="104" t="str">
        <f>VLOOKUP(B2137,A股数据库20240206!$B:$K,6,0)</f>
        <v>化工</v>
      </c>
      <c r="J2137" s="104">
        <f>VLOOKUP(B2137,A股数据库20240206!$B:$K,7,0)</f>
        <v>0</v>
      </c>
      <c r="K2137" s="104">
        <f>VLOOKUP(B2137,A股数据库20240206!$B:$K,8,0)</f>
        <v>0</v>
      </c>
      <c r="L2137" s="124">
        <f>VLOOKUP(B2137,A股数据库20240206!$B:$K,9,0)</f>
        <v>0</v>
      </c>
      <c r="M2137" s="124">
        <f>VLOOKUP(B2137,A股数据库20240206!$B:$K,10,0)</f>
        <v>0</v>
      </c>
    </row>
    <row r="2138" spans="1:13" ht="18" customHeight="1" x14ac:dyDescent="0.15">
      <c r="A2138" s="120" t="s">
        <v>12468</v>
      </c>
      <c r="B2138" s="121" t="s">
        <v>3446</v>
      </c>
      <c r="C2138" s="122">
        <v>55.27</v>
      </c>
      <c r="D2138" s="123">
        <v>48.75</v>
      </c>
      <c r="E2138" s="104" t="str">
        <f>VLOOKUP(B2138,A股数据库20240206!$B:$K,2,0)</f>
        <v>医药生物</v>
      </c>
      <c r="F2138" s="104">
        <f>VLOOKUP(B2138,A股数据库20240206!$B:$K,3,0)</f>
        <v>0</v>
      </c>
      <c r="G2138" s="124">
        <f>VLOOKUP(B2138,A股数据库20240206!$B:$K,4,0)</f>
        <v>0</v>
      </c>
      <c r="H2138" s="124">
        <f>VLOOKUP(B2138,A股数据库20240206!$B:$K,5,0)</f>
        <v>0</v>
      </c>
      <c r="I2138" s="104" t="str">
        <f>VLOOKUP(B2138,A股数据库20240206!$B:$K,6,0)</f>
        <v>医药生物</v>
      </c>
      <c r="J2138" s="104">
        <f>VLOOKUP(B2138,A股数据库20240206!$B:$K,7,0)</f>
        <v>0</v>
      </c>
      <c r="K2138" s="104">
        <f>VLOOKUP(B2138,A股数据库20240206!$B:$K,8,0)</f>
        <v>0</v>
      </c>
      <c r="L2138" s="124">
        <f>VLOOKUP(B2138,A股数据库20240206!$B:$K,9,0)</f>
        <v>0</v>
      </c>
      <c r="M2138" s="124">
        <f>VLOOKUP(B2138,A股数据库20240206!$B:$K,10,0)</f>
        <v>0</v>
      </c>
    </row>
    <row r="2139" spans="1:13" ht="18" customHeight="1" x14ac:dyDescent="0.15">
      <c r="A2139" s="120" t="s">
        <v>12469</v>
      </c>
      <c r="B2139" s="121" t="s">
        <v>8176</v>
      </c>
      <c r="C2139" s="122">
        <v>55.26</v>
      </c>
      <c r="D2139" s="123">
        <v>65.209999999999994</v>
      </c>
      <c r="E2139" s="104" t="str">
        <f>VLOOKUP(B2139,A股数据库20240206!$B:$K,2,0)</f>
        <v>汽车产业</v>
      </c>
      <c r="F2139" s="104">
        <f>VLOOKUP(B2139,A股数据库20240206!$B:$K,3,0)</f>
        <v>0</v>
      </c>
      <c r="G2139" s="124">
        <f>VLOOKUP(B2139,A股数据库20240206!$B:$K,4,0)</f>
        <v>0</v>
      </c>
      <c r="H2139" s="124">
        <f>VLOOKUP(B2139,A股数据库20240206!$B:$K,5,0)</f>
        <v>0</v>
      </c>
      <c r="I2139" s="104" t="str">
        <f>VLOOKUP(B2139,A股数据库20240206!$B:$K,6,0)</f>
        <v>汽车产业</v>
      </c>
      <c r="J2139" s="104">
        <f>VLOOKUP(B2139,A股数据库20240206!$B:$K,7,0)</f>
        <v>0</v>
      </c>
      <c r="K2139" s="104">
        <f>VLOOKUP(B2139,A股数据库20240206!$B:$K,8,0)</f>
        <v>0</v>
      </c>
      <c r="L2139" s="124">
        <f>VLOOKUP(B2139,A股数据库20240206!$B:$K,9,0)</f>
        <v>0</v>
      </c>
      <c r="M2139" s="124">
        <f>VLOOKUP(B2139,A股数据库20240206!$B:$K,10,0)</f>
        <v>0</v>
      </c>
    </row>
    <row r="2140" spans="1:13" ht="18" customHeight="1" x14ac:dyDescent="0.15">
      <c r="A2140" s="120" t="s">
        <v>12470</v>
      </c>
      <c r="B2140" s="121" t="s">
        <v>8062</v>
      </c>
      <c r="C2140" s="122">
        <v>55.24</v>
      </c>
      <c r="D2140" s="123">
        <v>63.03</v>
      </c>
      <c r="E2140" s="104" t="str">
        <f>VLOOKUP(B2140,A股数据库20240206!$B:$K,2,0)</f>
        <v>大消费</v>
      </c>
      <c r="F2140" s="104" t="str">
        <f>VLOOKUP(B2140,A股数据库20240206!$B:$K,3,0)</f>
        <v>地产基建</v>
      </c>
      <c r="G2140" s="124">
        <f>VLOOKUP(B2140,A股数据库20240206!$B:$K,4,0)</f>
        <v>0</v>
      </c>
      <c r="H2140" s="124">
        <f>VLOOKUP(B2140,A股数据库20240206!$B:$K,5,0)</f>
        <v>0</v>
      </c>
      <c r="I2140" s="104" t="str">
        <f>VLOOKUP(B2140,A股数据库20240206!$B:$K,6,0)</f>
        <v>基建</v>
      </c>
      <c r="J2140" s="104" t="str">
        <f>VLOOKUP(B2140,A股数据库20240206!$B:$K,7,0)</f>
        <v>家居用品</v>
      </c>
      <c r="K2140" s="104">
        <f>VLOOKUP(B2140,A股数据库20240206!$B:$K,8,0)</f>
        <v>0</v>
      </c>
      <c r="L2140" s="124">
        <f>VLOOKUP(B2140,A股数据库20240206!$B:$K,9,0)</f>
        <v>0</v>
      </c>
      <c r="M2140" s="124">
        <f>VLOOKUP(B2140,A股数据库20240206!$B:$K,10,0)</f>
        <v>0</v>
      </c>
    </row>
    <row r="2141" spans="1:13" ht="18" customHeight="1" x14ac:dyDescent="0.15">
      <c r="A2141" s="120" t="s">
        <v>12471</v>
      </c>
      <c r="B2141" s="121" t="s">
        <v>7070</v>
      </c>
      <c r="C2141" s="122">
        <v>55.23</v>
      </c>
      <c r="D2141" s="123">
        <v>4.01</v>
      </c>
      <c r="E2141" s="104" t="str">
        <f>VLOOKUP(B2141,A股数据库20240206!$B:$K,2,0)</f>
        <v>新能源</v>
      </c>
      <c r="F2141" s="104">
        <f>VLOOKUP(B2141,A股数据库20240206!$B:$K,3,0)</f>
        <v>0</v>
      </c>
      <c r="G2141" s="124">
        <f>VLOOKUP(B2141,A股数据库20240206!$B:$K,4,0)</f>
        <v>0</v>
      </c>
      <c r="H2141" s="124">
        <f>VLOOKUP(B2141,A股数据库20240206!$B:$K,5,0)</f>
        <v>0</v>
      </c>
      <c r="I2141" s="104" t="str">
        <f>VLOOKUP(B2141,A股数据库20240206!$B:$K,6,0)</f>
        <v>光伏</v>
      </c>
      <c r="J2141" s="104">
        <f>VLOOKUP(B2141,A股数据库20240206!$B:$K,7,0)</f>
        <v>0</v>
      </c>
      <c r="K2141" s="104">
        <f>VLOOKUP(B2141,A股数据库20240206!$B:$K,8,0)</f>
        <v>0</v>
      </c>
      <c r="L2141" s="124">
        <f>VLOOKUP(B2141,A股数据库20240206!$B:$K,9,0)</f>
        <v>0</v>
      </c>
      <c r="M2141" s="124">
        <f>VLOOKUP(B2141,A股数据库20240206!$B:$K,10,0)</f>
        <v>0</v>
      </c>
    </row>
    <row r="2142" spans="1:13" ht="18" customHeight="1" x14ac:dyDescent="0.15">
      <c r="A2142" s="120" t="s">
        <v>12472</v>
      </c>
      <c r="B2142" s="121" t="s">
        <v>7768</v>
      </c>
      <c r="C2142" s="122">
        <v>55.23</v>
      </c>
      <c r="D2142" s="123">
        <v>45.41</v>
      </c>
      <c r="E2142" s="104" t="str">
        <f>VLOOKUP(B2142,A股数据库20240206!$B:$K,2,0)</f>
        <v>大消费</v>
      </c>
      <c r="F2142" s="104" t="str">
        <f>VLOOKUP(B2142,A股数据库20240206!$B:$K,3,0)</f>
        <v>地产基建</v>
      </c>
      <c r="G2142" s="124">
        <f>VLOOKUP(B2142,A股数据库20240206!$B:$K,4,0)</f>
        <v>0</v>
      </c>
      <c r="H2142" s="124">
        <f>VLOOKUP(B2142,A股数据库20240206!$B:$K,5,0)</f>
        <v>0</v>
      </c>
      <c r="I2142" s="104" t="str">
        <f>VLOOKUP(B2142,A股数据库20240206!$B:$K,6,0)</f>
        <v>基建</v>
      </c>
      <c r="J2142" s="104" t="str">
        <f>VLOOKUP(B2142,A股数据库20240206!$B:$K,7,0)</f>
        <v>家居用品</v>
      </c>
      <c r="K2142" s="104">
        <f>VLOOKUP(B2142,A股数据库20240206!$B:$K,8,0)</f>
        <v>0</v>
      </c>
      <c r="L2142" s="124">
        <f>VLOOKUP(B2142,A股数据库20240206!$B:$K,9,0)</f>
        <v>0</v>
      </c>
      <c r="M2142" s="124">
        <f>VLOOKUP(B2142,A股数据库20240206!$B:$K,10,0)</f>
        <v>0</v>
      </c>
    </row>
    <row r="2143" spans="1:13" ht="18" customHeight="1" x14ac:dyDescent="0.15">
      <c r="A2143" s="120" t="s">
        <v>12473</v>
      </c>
      <c r="B2143" s="121" t="s">
        <v>614</v>
      </c>
      <c r="C2143" s="122">
        <v>55.13</v>
      </c>
      <c r="D2143" s="123">
        <v>39.06</v>
      </c>
      <c r="E2143" s="104" t="str">
        <f>VLOOKUP(B2143,A股数据库20240206!$B:$K,2,0)</f>
        <v>周期</v>
      </c>
      <c r="F2143" s="104">
        <f>VLOOKUP(B2143,A股数据库20240206!$B:$K,3,0)</f>
        <v>0</v>
      </c>
      <c r="G2143" s="124">
        <f>VLOOKUP(B2143,A股数据库20240206!$B:$K,4,0)</f>
        <v>0</v>
      </c>
      <c r="H2143" s="124">
        <f>VLOOKUP(B2143,A股数据库20240206!$B:$K,5,0)</f>
        <v>0</v>
      </c>
      <c r="I2143" s="104" t="str">
        <f>VLOOKUP(B2143,A股数据库20240206!$B:$K,6,0)</f>
        <v>有色金属</v>
      </c>
      <c r="J2143" s="104">
        <f>VLOOKUP(B2143,A股数据库20240206!$B:$K,7,0)</f>
        <v>0</v>
      </c>
      <c r="K2143" s="104">
        <f>VLOOKUP(B2143,A股数据库20240206!$B:$K,8,0)</f>
        <v>0</v>
      </c>
      <c r="L2143" s="124">
        <f>VLOOKUP(B2143,A股数据库20240206!$B:$K,9,0)</f>
        <v>0</v>
      </c>
      <c r="M2143" s="124">
        <f>VLOOKUP(B2143,A股数据库20240206!$B:$K,10,0)</f>
        <v>0</v>
      </c>
    </row>
    <row r="2144" spans="1:13" ht="18" customHeight="1" x14ac:dyDescent="0.15">
      <c r="A2144" s="120" t="s">
        <v>12474</v>
      </c>
      <c r="B2144" s="121" t="s">
        <v>436</v>
      </c>
      <c r="C2144" s="122">
        <v>55.13</v>
      </c>
      <c r="D2144" s="123">
        <v>19.28</v>
      </c>
      <c r="E2144" s="104" t="str">
        <f>VLOOKUP(B2144,A股数据库20240206!$B:$K,2,0)</f>
        <v>公用事业</v>
      </c>
      <c r="F2144" s="104">
        <f>VLOOKUP(B2144,A股数据库20240206!$B:$K,3,0)</f>
        <v>0</v>
      </c>
      <c r="G2144" s="124">
        <f>VLOOKUP(B2144,A股数据库20240206!$B:$K,4,0)</f>
        <v>0</v>
      </c>
      <c r="H2144" s="124">
        <f>VLOOKUP(B2144,A股数据库20240206!$B:$K,5,0)</f>
        <v>0</v>
      </c>
      <c r="I2144" s="104" t="str">
        <f>VLOOKUP(B2144,A股数据库20240206!$B:$K,6,0)</f>
        <v>电力</v>
      </c>
      <c r="J2144" s="104">
        <f>VLOOKUP(B2144,A股数据库20240206!$B:$K,7,0)</f>
        <v>0</v>
      </c>
      <c r="K2144" s="104">
        <f>VLOOKUP(B2144,A股数据库20240206!$B:$K,8,0)</f>
        <v>0</v>
      </c>
      <c r="L2144" s="124">
        <f>VLOOKUP(B2144,A股数据库20240206!$B:$K,9,0)</f>
        <v>0</v>
      </c>
      <c r="M2144" s="124">
        <f>VLOOKUP(B2144,A股数据库20240206!$B:$K,10,0)</f>
        <v>0</v>
      </c>
    </row>
    <row r="2145" spans="1:13" ht="18" customHeight="1" x14ac:dyDescent="0.15">
      <c r="A2145" s="120" t="s">
        <v>12475</v>
      </c>
      <c r="B2145" s="121" t="s">
        <v>524</v>
      </c>
      <c r="C2145" s="122">
        <v>55.13</v>
      </c>
      <c r="D2145" s="123">
        <v>80.56</v>
      </c>
      <c r="E2145" s="104" t="str">
        <f>VLOOKUP(B2145,A股数据库20240206!$B:$K,2,0)</f>
        <v>汽车产业</v>
      </c>
      <c r="F2145" s="104">
        <f>VLOOKUP(B2145,A股数据库20240206!$B:$K,3,0)</f>
        <v>0</v>
      </c>
      <c r="G2145" s="124">
        <f>VLOOKUP(B2145,A股数据库20240206!$B:$K,4,0)</f>
        <v>0</v>
      </c>
      <c r="H2145" s="124">
        <f>VLOOKUP(B2145,A股数据库20240206!$B:$K,5,0)</f>
        <v>0</v>
      </c>
      <c r="I2145" s="104" t="str">
        <f>VLOOKUP(B2145,A股数据库20240206!$B:$K,6,0)</f>
        <v>汽车产业</v>
      </c>
      <c r="J2145" s="104">
        <f>VLOOKUP(B2145,A股数据库20240206!$B:$K,7,0)</f>
        <v>0</v>
      </c>
      <c r="K2145" s="104">
        <f>VLOOKUP(B2145,A股数据库20240206!$B:$K,8,0)</f>
        <v>0</v>
      </c>
      <c r="L2145" s="124">
        <f>VLOOKUP(B2145,A股数据库20240206!$B:$K,9,0)</f>
        <v>0</v>
      </c>
      <c r="M2145" s="124">
        <f>VLOOKUP(B2145,A股数据库20240206!$B:$K,10,0)</f>
        <v>0</v>
      </c>
    </row>
    <row r="2146" spans="1:13" ht="18" customHeight="1" x14ac:dyDescent="0.15">
      <c r="A2146" s="120" t="s">
        <v>12476</v>
      </c>
      <c r="B2146" s="121" t="s">
        <v>6614</v>
      </c>
      <c r="C2146" s="122">
        <v>55.11</v>
      </c>
      <c r="D2146" s="123">
        <v>63.28</v>
      </c>
      <c r="E2146" s="104" t="str">
        <f>VLOOKUP(B2146,A股数据库20240206!$B:$K,2,0)</f>
        <v>大科技</v>
      </c>
      <c r="F2146" s="104">
        <f>VLOOKUP(B2146,A股数据库20240206!$B:$K,3,0)</f>
        <v>0</v>
      </c>
      <c r="G2146" s="124">
        <f>VLOOKUP(B2146,A股数据库20240206!$B:$K,4,0)</f>
        <v>0</v>
      </c>
      <c r="H2146" s="124">
        <f>VLOOKUP(B2146,A股数据库20240206!$B:$K,5,0)</f>
        <v>0</v>
      </c>
      <c r="I2146" s="104" t="str">
        <f>VLOOKUP(B2146,A股数据库20240206!$B:$K,6,0)</f>
        <v>电子</v>
      </c>
      <c r="J2146" s="104">
        <f>VLOOKUP(B2146,A股数据库20240206!$B:$K,7,0)</f>
        <v>0</v>
      </c>
      <c r="K2146" s="104">
        <f>VLOOKUP(B2146,A股数据库20240206!$B:$K,8,0)</f>
        <v>0</v>
      </c>
      <c r="L2146" s="124">
        <f>VLOOKUP(B2146,A股数据库20240206!$B:$K,9,0)</f>
        <v>0</v>
      </c>
      <c r="M2146" s="124">
        <f>VLOOKUP(B2146,A股数据库20240206!$B:$K,10,0)</f>
        <v>0</v>
      </c>
    </row>
    <row r="2147" spans="1:13" ht="18" customHeight="1" x14ac:dyDescent="0.15">
      <c r="A2147" s="120" t="s">
        <v>12477</v>
      </c>
      <c r="B2147" s="121" t="s">
        <v>5754</v>
      </c>
      <c r="C2147" s="122">
        <v>55.11</v>
      </c>
      <c r="D2147" s="123">
        <v>32.71</v>
      </c>
      <c r="E2147" s="104" t="str">
        <f>VLOOKUP(B2147,A股数据库20240206!$B:$K,2,0)</f>
        <v>乡村振兴</v>
      </c>
      <c r="F2147" s="104">
        <f>VLOOKUP(B2147,A股数据库20240206!$B:$K,3,0)</f>
        <v>0</v>
      </c>
      <c r="G2147" s="124">
        <f>VLOOKUP(B2147,A股数据库20240206!$B:$K,4,0)</f>
        <v>0</v>
      </c>
      <c r="H2147" s="124">
        <f>VLOOKUP(B2147,A股数据库20240206!$B:$K,5,0)</f>
        <v>0</v>
      </c>
      <c r="I2147" s="104" t="str">
        <f>VLOOKUP(B2147,A股数据库20240206!$B:$K,6,0)</f>
        <v>乡村振兴</v>
      </c>
      <c r="J2147" s="104">
        <f>VLOOKUP(B2147,A股数据库20240206!$B:$K,7,0)</f>
        <v>0</v>
      </c>
      <c r="K2147" s="104">
        <f>VLOOKUP(B2147,A股数据库20240206!$B:$K,8,0)</f>
        <v>0</v>
      </c>
      <c r="L2147" s="124">
        <f>VLOOKUP(B2147,A股数据库20240206!$B:$K,9,0)</f>
        <v>0</v>
      </c>
      <c r="M2147" s="124">
        <f>VLOOKUP(B2147,A股数据库20240206!$B:$K,10,0)</f>
        <v>0</v>
      </c>
    </row>
    <row r="2148" spans="1:13" ht="18" customHeight="1" x14ac:dyDescent="0.15">
      <c r="A2148" s="120" t="s">
        <v>12478</v>
      </c>
      <c r="B2148" s="121" t="s">
        <v>2090</v>
      </c>
      <c r="C2148" s="122">
        <v>54.99</v>
      </c>
      <c r="D2148" s="123">
        <v>35.4</v>
      </c>
      <c r="E2148" s="104" t="str">
        <f>VLOOKUP(B2148,A股数据库20240206!$B:$K,2,0)</f>
        <v>周期</v>
      </c>
      <c r="F2148" s="104">
        <f>VLOOKUP(B2148,A股数据库20240206!$B:$K,3,0)</f>
        <v>0</v>
      </c>
      <c r="G2148" s="124" t="str">
        <f>VLOOKUP(B2148,A股数据库20240206!$B:$K,4,0)</f>
        <v>乡村振兴</v>
      </c>
      <c r="H2148" s="124">
        <f>VLOOKUP(B2148,A股数据库20240206!$B:$K,5,0)</f>
        <v>0</v>
      </c>
      <c r="I2148" s="104" t="str">
        <f>VLOOKUP(B2148,A股数据库20240206!$B:$K,6,0)</f>
        <v>化工</v>
      </c>
      <c r="J2148" s="104">
        <f>VLOOKUP(B2148,A股数据库20240206!$B:$K,7,0)</f>
        <v>0</v>
      </c>
      <c r="K2148" s="104">
        <f>VLOOKUP(B2148,A股数据库20240206!$B:$K,8,0)</f>
        <v>0</v>
      </c>
      <c r="L2148" s="124" t="str">
        <f>VLOOKUP(B2148,A股数据库20240206!$B:$K,9,0)</f>
        <v>乡村振兴</v>
      </c>
      <c r="M2148" s="124">
        <f>VLOOKUP(B2148,A股数据库20240206!$B:$K,10,0)</f>
        <v>0</v>
      </c>
    </row>
    <row r="2149" spans="1:13" ht="18" customHeight="1" x14ac:dyDescent="0.15">
      <c r="A2149" s="120" t="s">
        <v>12479</v>
      </c>
      <c r="B2149" s="121" t="s">
        <v>4436</v>
      </c>
      <c r="C2149" s="122">
        <v>54.93</v>
      </c>
      <c r="D2149" s="123">
        <v>65.56</v>
      </c>
      <c r="E2149" s="104" t="str">
        <f>VLOOKUP(B2149,A股数据库20240206!$B:$K,2,0)</f>
        <v>大科技</v>
      </c>
      <c r="F2149" s="104">
        <f>VLOOKUP(B2149,A股数据库20240206!$B:$K,3,0)</f>
        <v>0</v>
      </c>
      <c r="G2149" s="124">
        <f>VLOOKUP(B2149,A股数据库20240206!$B:$K,4,0)</f>
        <v>0</v>
      </c>
      <c r="H2149" s="124">
        <f>VLOOKUP(B2149,A股数据库20240206!$B:$K,5,0)</f>
        <v>0</v>
      </c>
      <c r="I2149" s="104" t="str">
        <f>VLOOKUP(B2149,A股数据库20240206!$B:$K,6,0)</f>
        <v>通信</v>
      </c>
      <c r="J2149" s="104">
        <f>VLOOKUP(B2149,A股数据库20240206!$B:$K,7,0)</f>
        <v>0</v>
      </c>
      <c r="K2149" s="104">
        <f>VLOOKUP(B2149,A股数据库20240206!$B:$K,8,0)</f>
        <v>0</v>
      </c>
      <c r="L2149" s="124">
        <f>VLOOKUP(B2149,A股数据库20240206!$B:$K,9,0)</f>
        <v>0</v>
      </c>
      <c r="M2149" s="124">
        <f>VLOOKUP(B2149,A股数据库20240206!$B:$K,10,0)</f>
        <v>0</v>
      </c>
    </row>
    <row r="2150" spans="1:13" ht="18" customHeight="1" x14ac:dyDescent="0.15">
      <c r="A2150" s="120" t="s">
        <v>12480</v>
      </c>
      <c r="B2150" s="121" t="s">
        <v>4416</v>
      </c>
      <c r="C2150" s="122">
        <v>54.9</v>
      </c>
      <c r="D2150" s="123">
        <v>71.34</v>
      </c>
      <c r="E2150" s="104" t="str">
        <f>VLOOKUP(B2150,A股数据库20240206!$B:$K,2,0)</f>
        <v>社会服务</v>
      </c>
      <c r="F2150" s="104" t="str">
        <f>VLOOKUP(B2150,A股数据库20240206!$B:$K,3,0)</f>
        <v>大金融</v>
      </c>
      <c r="G2150" s="124">
        <f>VLOOKUP(B2150,A股数据库20240206!$B:$K,4,0)</f>
        <v>0</v>
      </c>
      <c r="H2150" s="124">
        <f>VLOOKUP(B2150,A股数据库20240206!$B:$K,5,0)</f>
        <v>0</v>
      </c>
      <c r="I2150" s="104" t="str">
        <f>VLOOKUP(B2150,A股数据库20240206!$B:$K,6,0)</f>
        <v>大金融</v>
      </c>
      <c r="J2150" s="104">
        <f>VLOOKUP(B2150,A股数据库20240206!$B:$K,7,0)</f>
        <v>0</v>
      </c>
      <c r="K2150" s="104">
        <f>VLOOKUP(B2150,A股数据库20240206!$B:$K,8,0)</f>
        <v>0</v>
      </c>
      <c r="L2150" s="124">
        <f>VLOOKUP(B2150,A股数据库20240206!$B:$K,9,0)</f>
        <v>0</v>
      </c>
      <c r="M2150" s="124">
        <f>VLOOKUP(B2150,A股数据库20240206!$B:$K,10,0)</f>
        <v>0</v>
      </c>
    </row>
    <row r="2151" spans="1:13" ht="18" customHeight="1" x14ac:dyDescent="0.15">
      <c r="A2151" s="120" t="s">
        <v>12481</v>
      </c>
      <c r="B2151" s="121" t="s">
        <v>7498</v>
      </c>
      <c r="C2151" s="122">
        <v>54.88</v>
      </c>
      <c r="D2151" s="123">
        <v>41.68</v>
      </c>
      <c r="E2151" s="104" t="str">
        <f>VLOOKUP(B2151,A股数据库20240206!$B:$K,2,0)</f>
        <v>汽车产业</v>
      </c>
      <c r="F2151" s="104">
        <f>VLOOKUP(B2151,A股数据库20240206!$B:$K,3,0)</f>
        <v>0</v>
      </c>
      <c r="G2151" s="124">
        <f>VLOOKUP(B2151,A股数据库20240206!$B:$K,4,0)</f>
        <v>0</v>
      </c>
      <c r="H2151" s="124">
        <f>VLOOKUP(B2151,A股数据库20240206!$B:$K,5,0)</f>
        <v>0</v>
      </c>
      <c r="I2151" s="104" t="str">
        <f>VLOOKUP(B2151,A股数据库20240206!$B:$K,6,0)</f>
        <v>汽车产业</v>
      </c>
      <c r="J2151" s="104">
        <f>VLOOKUP(B2151,A股数据库20240206!$B:$K,7,0)</f>
        <v>0</v>
      </c>
      <c r="K2151" s="104">
        <f>VLOOKUP(B2151,A股数据库20240206!$B:$K,8,0)</f>
        <v>0</v>
      </c>
      <c r="L2151" s="124">
        <f>VLOOKUP(B2151,A股数据库20240206!$B:$K,9,0)</f>
        <v>0</v>
      </c>
      <c r="M2151" s="124">
        <f>VLOOKUP(B2151,A股数据库20240206!$B:$K,10,0)</f>
        <v>0</v>
      </c>
    </row>
    <row r="2152" spans="1:13" ht="18" customHeight="1" x14ac:dyDescent="0.15">
      <c r="A2152" s="120" t="s">
        <v>12482</v>
      </c>
      <c r="B2152" s="121" t="s">
        <v>8694</v>
      </c>
      <c r="C2152" s="122">
        <v>54.88</v>
      </c>
      <c r="D2152" s="123">
        <v>32</v>
      </c>
      <c r="E2152" s="104" t="str">
        <f>VLOOKUP(B2152,A股数据库20240206!$B:$K,2,0)</f>
        <v>新能源</v>
      </c>
      <c r="F2152" s="104" t="str">
        <f>VLOOKUP(B2152,A股数据库20240206!$B:$K,3,0)</f>
        <v>周期</v>
      </c>
      <c r="G2152" s="124">
        <f>VLOOKUP(B2152,A股数据库20240206!$B:$K,4,0)</f>
        <v>0</v>
      </c>
      <c r="H2152" s="124">
        <f>VLOOKUP(B2152,A股数据库20240206!$B:$K,5,0)</f>
        <v>0</v>
      </c>
      <c r="I2152" s="104" t="str">
        <f>VLOOKUP(B2152,A股数据库20240206!$B:$K,6,0)</f>
        <v>化工</v>
      </c>
      <c r="J2152" s="104" t="str">
        <f>VLOOKUP(B2152,A股数据库20240206!$B:$K,7,0)</f>
        <v>氢能源</v>
      </c>
      <c r="K2152" s="104">
        <f>VLOOKUP(B2152,A股数据库20240206!$B:$K,8,0)</f>
        <v>0</v>
      </c>
      <c r="L2152" s="124">
        <f>VLOOKUP(B2152,A股数据库20240206!$B:$K,9,0)</f>
        <v>0</v>
      </c>
      <c r="M2152" s="124">
        <f>VLOOKUP(B2152,A股数据库20240206!$B:$K,10,0)</f>
        <v>0</v>
      </c>
    </row>
    <row r="2153" spans="1:13" ht="18" customHeight="1" x14ac:dyDescent="0.15">
      <c r="A2153" s="120" t="s">
        <v>12483</v>
      </c>
      <c r="B2153" s="121" t="s">
        <v>6440</v>
      </c>
      <c r="C2153" s="122">
        <v>54.85</v>
      </c>
      <c r="D2153" s="123">
        <v>44.59</v>
      </c>
      <c r="E2153" s="104" t="str">
        <f>VLOOKUP(B2153,A股数据库20240206!$B:$K,2,0)</f>
        <v>大消费</v>
      </c>
      <c r="F2153" s="104">
        <f>VLOOKUP(B2153,A股数据库20240206!$B:$K,3,0)</f>
        <v>0</v>
      </c>
      <c r="G2153" s="124">
        <f>VLOOKUP(B2153,A股数据库20240206!$B:$K,4,0)</f>
        <v>0</v>
      </c>
      <c r="H2153" s="124">
        <f>VLOOKUP(B2153,A股数据库20240206!$B:$K,5,0)</f>
        <v>0</v>
      </c>
      <c r="I2153" s="104" t="str">
        <f>VLOOKUP(B2153,A股数据库20240206!$B:$K,6,0)</f>
        <v>造纸</v>
      </c>
      <c r="J2153" s="104" t="str">
        <f>VLOOKUP(B2153,A股数据库20240206!$B:$K,7,0)</f>
        <v>烟草</v>
      </c>
      <c r="K2153" s="104">
        <f>VLOOKUP(B2153,A股数据库20240206!$B:$K,8,0)</f>
        <v>0</v>
      </c>
      <c r="L2153" s="124">
        <f>VLOOKUP(B2153,A股数据库20240206!$B:$K,9,0)</f>
        <v>0</v>
      </c>
      <c r="M2153" s="124">
        <f>VLOOKUP(B2153,A股数据库20240206!$B:$K,10,0)</f>
        <v>0</v>
      </c>
    </row>
    <row r="2154" spans="1:13" ht="18" customHeight="1" x14ac:dyDescent="0.15">
      <c r="A2154" s="120" t="s">
        <v>12484</v>
      </c>
      <c r="B2154" s="121" t="s">
        <v>3530</v>
      </c>
      <c r="C2154" s="122">
        <v>54.85</v>
      </c>
      <c r="D2154" s="123">
        <v>59.25</v>
      </c>
      <c r="E2154" s="104" t="str">
        <f>VLOOKUP(B2154,A股数据库20240206!$B:$K,2,0)</f>
        <v>大科技</v>
      </c>
      <c r="F2154" s="104">
        <f>VLOOKUP(B2154,A股数据库20240206!$B:$K,3,0)</f>
        <v>0</v>
      </c>
      <c r="G2154" s="124">
        <f>VLOOKUP(B2154,A股数据库20240206!$B:$K,4,0)</f>
        <v>0</v>
      </c>
      <c r="H2154" s="124">
        <f>VLOOKUP(B2154,A股数据库20240206!$B:$K,5,0)</f>
        <v>0</v>
      </c>
      <c r="I2154" s="104" t="str">
        <f>VLOOKUP(B2154,A股数据库20240206!$B:$K,6,0)</f>
        <v>计算机</v>
      </c>
      <c r="J2154" s="104">
        <f>VLOOKUP(B2154,A股数据库20240206!$B:$K,7,0)</f>
        <v>0</v>
      </c>
      <c r="K2154" s="104">
        <f>VLOOKUP(B2154,A股数据库20240206!$B:$K,8,0)</f>
        <v>0</v>
      </c>
      <c r="L2154" s="124">
        <f>VLOOKUP(B2154,A股数据库20240206!$B:$K,9,0)</f>
        <v>0</v>
      </c>
      <c r="M2154" s="124">
        <f>VLOOKUP(B2154,A股数据库20240206!$B:$K,10,0)</f>
        <v>0</v>
      </c>
    </row>
    <row r="2155" spans="1:13" ht="18" customHeight="1" x14ac:dyDescent="0.15">
      <c r="A2155" s="120" t="s">
        <v>12485</v>
      </c>
      <c r="B2155" s="121" t="s">
        <v>2288</v>
      </c>
      <c r="C2155" s="122">
        <v>54.83</v>
      </c>
      <c r="D2155" s="123">
        <v>76.81</v>
      </c>
      <c r="E2155" s="104" t="str">
        <f>VLOOKUP(B2155,A股数据库20240206!$B:$K,2,0)</f>
        <v>大科技</v>
      </c>
      <c r="F2155" s="104">
        <f>VLOOKUP(B2155,A股数据库20240206!$B:$K,3,0)</f>
        <v>0</v>
      </c>
      <c r="G2155" s="124">
        <f>VLOOKUP(B2155,A股数据库20240206!$B:$K,4,0)</f>
        <v>0</v>
      </c>
      <c r="H2155" s="124">
        <f>VLOOKUP(B2155,A股数据库20240206!$B:$K,5,0)</f>
        <v>0</v>
      </c>
      <c r="I2155" s="104" t="str">
        <f>VLOOKUP(B2155,A股数据库20240206!$B:$K,6,0)</f>
        <v>电子</v>
      </c>
      <c r="J2155" s="104">
        <f>VLOOKUP(B2155,A股数据库20240206!$B:$K,7,0)</f>
        <v>0</v>
      </c>
      <c r="K2155" s="104">
        <f>VLOOKUP(B2155,A股数据库20240206!$B:$K,8,0)</f>
        <v>0</v>
      </c>
      <c r="L2155" s="124">
        <f>VLOOKUP(B2155,A股数据库20240206!$B:$K,9,0)</f>
        <v>0</v>
      </c>
      <c r="M2155" s="124">
        <f>VLOOKUP(B2155,A股数据库20240206!$B:$K,10,0)</f>
        <v>0</v>
      </c>
    </row>
    <row r="2156" spans="1:13" ht="18" customHeight="1" x14ac:dyDescent="0.15">
      <c r="A2156" s="120" t="s">
        <v>12486</v>
      </c>
      <c r="B2156" s="121" t="s">
        <v>8586</v>
      </c>
      <c r="C2156" s="122">
        <v>54.81</v>
      </c>
      <c r="D2156" s="123">
        <v>47.06</v>
      </c>
      <c r="E2156" s="104" t="str">
        <f>VLOOKUP(B2156,A股数据库20240206!$B:$K,2,0)</f>
        <v>公用事业</v>
      </c>
      <c r="F2156" s="104">
        <f>VLOOKUP(B2156,A股数据库20240206!$B:$K,3,0)</f>
        <v>0</v>
      </c>
      <c r="G2156" s="124">
        <f>VLOOKUP(B2156,A股数据库20240206!$B:$K,4,0)</f>
        <v>0</v>
      </c>
      <c r="H2156" s="124">
        <f>VLOOKUP(B2156,A股数据库20240206!$B:$K,5,0)</f>
        <v>0</v>
      </c>
      <c r="I2156" s="104" t="str">
        <f>VLOOKUP(B2156,A股数据库20240206!$B:$K,6,0)</f>
        <v>节能环保</v>
      </c>
      <c r="J2156" s="104">
        <f>VLOOKUP(B2156,A股数据库20240206!$B:$K,7,0)</f>
        <v>0</v>
      </c>
      <c r="K2156" s="104">
        <f>VLOOKUP(B2156,A股数据库20240206!$B:$K,8,0)</f>
        <v>0</v>
      </c>
      <c r="L2156" s="124">
        <f>VLOOKUP(B2156,A股数据库20240206!$B:$K,9,0)</f>
        <v>0</v>
      </c>
      <c r="M2156" s="124">
        <f>VLOOKUP(B2156,A股数据库20240206!$B:$K,10,0)</f>
        <v>0</v>
      </c>
    </row>
    <row r="2157" spans="1:13" ht="18" customHeight="1" x14ac:dyDescent="0.15">
      <c r="A2157" s="120" t="s">
        <v>12487</v>
      </c>
      <c r="B2157" s="121" t="s">
        <v>3266</v>
      </c>
      <c r="C2157" s="122">
        <v>54.79</v>
      </c>
      <c r="D2157" s="123">
        <v>54.49</v>
      </c>
      <c r="E2157" s="104" t="str">
        <f>VLOOKUP(B2157,A股数据库20240206!$B:$K,2,0)</f>
        <v>医药生物</v>
      </c>
      <c r="F2157" s="104">
        <f>VLOOKUP(B2157,A股数据库20240206!$B:$K,3,0)</f>
        <v>0</v>
      </c>
      <c r="G2157" s="124">
        <f>VLOOKUP(B2157,A股数据库20240206!$B:$K,4,0)</f>
        <v>0</v>
      </c>
      <c r="H2157" s="124">
        <f>VLOOKUP(B2157,A股数据库20240206!$B:$K,5,0)</f>
        <v>0</v>
      </c>
      <c r="I2157" s="104" t="str">
        <f>VLOOKUP(B2157,A股数据库20240206!$B:$K,6,0)</f>
        <v>医药生物</v>
      </c>
      <c r="J2157" s="104">
        <f>VLOOKUP(B2157,A股数据库20240206!$B:$K,7,0)</f>
        <v>0</v>
      </c>
      <c r="K2157" s="104">
        <f>VLOOKUP(B2157,A股数据库20240206!$B:$K,8,0)</f>
        <v>0</v>
      </c>
      <c r="L2157" s="124">
        <f>VLOOKUP(B2157,A股数据库20240206!$B:$K,9,0)</f>
        <v>0</v>
      </c>
      <c r="M2157" s="124">
        <f>VLOOKUP(B2157,A股数据库20240206!$B:$K,10,0)</f>
        <v>0</v>
      </c>
    </row>
    <row r="2158" spans="1:13" ht="18" customHeight="1" x14ac:dyDescent="0.15">
      <c r="A2158" s="120" t="s">
        <v>12488</v>
      </c>
      <c r="B2158" s="121" t="s">
        <v>816</v>
      </c>
      <c r="C2158" s="122">
        <v>54.77</v>
      </c>
      <c r="D2158" s="123">
        <v>35.35</v>
      </c>
      <c r="E2158" s="104" t="str">
        <f>VLOOKUP(B2158,A股数据库20240206!$B:$K,2,0)</f>
        <v>汽车产业</v>
      </c>
      <c r="F2158" s="104" t="str">
        <f>VLOOKUP(B2158,A股数据库20240206!$B:$K,3,0)</f>
        <v>新能源</v>
      </c>
      <c r="G2158" s="124">
        <f>VLOOKUP(B2158,A股数据库20240206!$B:$K,4,0)</f>
        <v>0</v>
      </c>
      <c r="H2158" s="124">
        <f>VLOOKUP(B2158,A股数据库20240206!$B:$K,5,0)</f>
        <v>0</v>
      </c>
      <c r="I2158" s="104" t="str">
        <f>VLOOKUP(B2158,A股数据库20240206!$B:$K,6,0)</f>
        <v>汽车产业</v>
      </c>
      <c r="J2158" s="104" t="str">
        <f>VLOOKUP(B2158,A股数据库20240206!$B:$K,7,0)</f>
        <v>充换电</v>
      </c>
      <c r="K2158" s="104" t="str">
        <f>VLOOKUP(B2158,A股数据库20240206!$B:$K,8,0)</f>
        <v>氢能源</v>
      </c>
      <c r="L2158" s="124">
        <f>VLOOKUP(B2158,A股数据库20240206!$B:$K,9,0)</f>
        <v>0</v>
      </c>
      <c r="M2158" s="124">
        <f>VLOOKUP(B2158,A股数据库20240206!$B:$K,10,0)</f>
        <v>0</v>
      </c>
    </row>
    <row r="2159" spans="1:13" ht="18" customHeight="1" x14ac:dyDescent="0.15">
      <c r="A2159" s="120" t="s">
        <v>12489</v>
      </c>
      <c r="B2159" s="121" t="s">
        <v>3308</v>
      </c>
      <c r="C2159" s="122">
        <v>54.77</v>
      </c>
      <c r="D2159" s="123">
        <v>48.01</v>
      </c>
      <c r="E2159" s="104" t="str">
        <f>VLOOKUP(B2159,A股数据库20240206!$B:$K,2,0)</f>
        <v>医药生物</v>
      </c>
      <c r="F2159" s="104">
        <f>VLOOKUP(B2159,A股数据库20240206!$B:$K,3,0)</f>
        <v>0</v>
      </c>
      <c r="G2159" s="124">
        <f>VLOOKUP(B2159,A股数据库20240206!$B:$K,4,0)</f>
        <v>0</v>
      </c>
      <c r="H2159" s="124">
        <f>VLOOKUP(B2159,A股数据库20240206!$B:$K,5,0)</f>
        <v>0</v>
      </c>
      <c r="I2159" s="104" t="str">
        <f>VLOOKUP(B2159,A股数据库20240206!$B:$K,6,0)</f>
        <v>医药生物</v>
      </c>
      <c r="J2159" s="104">
        <f>VLOOKUP(B2159,A股数据库20240206!$B:$K,7,0)</f>
        <v>0</v>
      </c>
      <c r="K2159" s="104">
        <f>VLOOKUP(B2159,A股数据库20240206!$B:$K,8,0)</f>
        <v>0</v>
      </c>
      <c r="L2159" s="124">
        <f>VLOOKUP(B2159,A股数据库20240206!$B:$K,9,0)</f>
        <v>0</v>
      </c>
      <c r="M2159" s="124">
        <f>VLOOKUP(B2159,A股数据库20240206!$B:$K,10,0)</f>
        <v>0</v>
      </c>
    </row>
    <row r="2160" spans="1:13" ht="18" customHeight="1" x14ac:dyDescent="0.15">
      <c r="A2160" s="120" t="s">
        <v>12490</v>
      </c>
      <c r="B2160" s="121" t="s">
        <v>8272</v>
      </c>
      <c r="C2160" s="122">
        <v>54.76</v>
      </c>
      <c r="D2160" s="123">
        <v>5.73</v>
      </c>
      <c r="E2160" s="104" t="str">
        <f>VLOOKUP(B2160,A股数据库20240206!$B:$K,2,0)</f>
        <v>运输业</v>
      </c>
      <c r="F2160" s="104">
        <f>VLOOKUP(B2160,A股数据库20240206!$B:$K,3,0)</f>
        <v>0</v>
      </c>
      <c r="G2160" s="124">
        <f>VLOOKUP(B2160,A股数据库20240206!$B:$K,4,0)</f>
        <v>0</v>
      </c>
      <c r="H2160" s="124">
        <f>VLOOKUP(B2160,A股数据库20240206!$B:$K,5,0)</f>
        <v>0</v>
      </c>
      <c r="I2160" s="104" t="str">
        <f>VLOOKUP(B2160,A股数据库20240206!$B:$K,6,0)</f>
        <v>运输业</v>
      </c>
      <c r="J2160" s="104">
        <f>VLOOKUP(B2160,A股数据库20240206!$B:$K,7,0)</f>
        <v>0</v>
      </c>
      <c r="K2160" s="104">
        <f>VLOOKUP(B2160,A股数据库20240206!$B:$K,8,0)</f>
        <v>0</v>
      </c>
      <c r="L2160" s="124">
        <f>VLOOKUP(B2160,A股数据库20240206!$B:$K,9,0)</f>
        <v>0</v>
      </c>
      <c r="M2160" s="124">
        <f>VLOOKUP(B2160,A股数据库20240206!$B:$K,10,0)</f>
        <v>0</v>
      </c>
    </row>
    <row r="2161" spans="1:13" ht="18" customHeight="1" x14ac:dyDescent="0.15">
      <c r="A2161" s="120" t="s">
        <v>12491</v>
      </c>
      <c r="B2161" s="121" t="s">
        <v>4502</v>
      </c>
      <c r="C2161" s="122">
        <v>54.75</v>
      </c>
      <c r="D2161" s="123">
        <v>81.16</v>
      </c>
      <c r="E2161" s="104" t="str">
        <f>VLOOKUP(B2161,A股数据库20240206!$B:$K,2,0)</f>
        <v>大科技</v>
      </c>
      <c r="F2161" s="104">
        <f>VLOOKUP(B2161,A股数据库20240206!$B:$K,3,0)</f>
        <v>0</v>
      </c>
      <c r="G2161" s="124">
        <f>VLOOKUP(B2161,A股数据库20240206!$B:$K,4,0)</f>
        <v>0</v>
      </c>
      <c r="H2161" s="124">
        <f>VLOOKUP(B2161,A股数据库20240206!$B:$K,5,0)</f>
        <v>0</v>
      </c>
      <c r="I2161" s="104" t="str">
        <f>VLOOKUP(B2161,A股数据库20240206!$B:$K,6,0)</f>
        <v>电子</v>
      </c>
      <c r="J2161" s="104">
        <f>VLOOKUP(B2161,A股数据库20240206!$B:$K,7,0)</f>
        <v>0</v>
      </c>
      <c r="K2161" s="104">
        <f>VLOOKUP(B2161,A股数据库20240206!$B:$K,8,0)</f>
        <v>0</v>
      </c>
      <c r="L2161" s="124">
        <f>VLOOKUP(B2161,A股数据库20240206!$B:$K,9,0)</f>
        <v>0</v>
      </c>
      <c r="M2161" s="124">
        <f>VLOOKUP(B2161,A股数据库20240206!$B:$K,10,0)</f>
        <v>0</v>
      </c>
    </row>
    <row r="2162" spans="1:13" ht="18" customHeight="1" x14ac:dyDescent="0.15">
      <c r="A2162" s="120" t="s">
        <v>12492</v>
      </c>
      <c r="B2162" s="121" t="s">
        <v>6480</v>
      </c>
      <c r="C2162" s="122">
        <v>54.73</v>
      </c>
      <c r="D2162" s="123">
        <v>29.15</v>
      </c>
      <c r="E2162" s="104" t="str">
        <f>VLOOKUP(B2162,A股数据库20240206!$B:$K,2,0)</f>
        <v>汽车产业</v>
      </c>
      <c r="F2162" s="104">
        <f>VLOOKUP(B2162,A股数据库20240206!$B:$K,3,0)</f>
        <v>0</v>
      </c>
      <c r="G2162" s="124">
        <f>VLOOKUP(B2162,A股数据库20240206!$B:$K,4,0)</f>
        <v>0</v>
      </c>
      <c r="H2162" s="124">
        <f>VLOOKUP(B2162,A股数据库20240206!$B:$K,5,0)</f>
        <v>0</v>
      </c>
      <c r="I2162" s="104" t="str">
        <f>VLOOKUP(B2162,A股数据库20240206!$B:$K,6,0)</f>
        <v>汽车产业</v>
      </c>
      <c r="J2162" s="104">
        <f>VLOOKUP(B2162,A股数据库20240206!$B:$K,7,0)</f>
        <v>0</v>
      </c>
      <c r="K2162" s="104">
        <f>VLOOKUP(B2162,A股数据库20240206!$B:$K,8,0)</f>
        <v>0</v>
      </c>
      <c r="L2162" s="124">
        <f>VLOOKUP(B2162,A股数据库20240206!$B:$K,9,0)</f>
        <v>0</v>
      </c>
      <c r="M2162" s="124">
        <f>VLOOKUP(B2162,A股数据库20240206!$B:$K,10,0)</f>
        <v>0</v>
      </c>
    </row>
    <row r="2163" spans="1:13" ht="18" customHeight="1" x14ac:dyDescent="0.15">
      <c r="A2163" s="120" t="s">
        <v>12493</v>
      </c>
      <c r="B2163" s="121" t="s">
        <v>1800</v>
      </c>
      <c r="C2163" s="122">
        <v>54.7</v>
      </c>
      <c r="D2163" s="123">
        <v>49.2</v>
      </c>
      <c r="E2163" s="104" t="str">
        <f>VLOOKUP(B2163,A股数据库20240206!$B:$K,2,0)</f>
        <v>大消费</v>
      </c>
      <c r="F2163" s="104" t="str">
        <f>VLOOKUP(B2163,A股数据库20240206!$B:$K,3,0)</f>
        <v>大科技</v>
      </c>
      <c r="G2163" s="124">
        <f>VLOOKUP(B2163,A股数据库20240206!$B:$K,4,0)</f>
        <v>0</v>
      </c>
      <c r="H2163" s="124">
        <f>VLOOKUP(B2163,A股数据库20240206!$B:$K,5,0)</f>
        <v>0</v>
      </c>
      <c r="I2163" s="104" t="str">
        <f>VLOOKUP(B2163,A股数据库20240206!$B:$K,6,0)</f>
        <v>假期经济</v>
      </c>
      <c r="J2163" s="104" t="str">
        <f>VLOOKUP(B2163,A股数据库20240206!$B:$K,7,0)</f>
        <v>传媒</v>
      </c>
      <c r="K2163" s="104">
        <f>VLOOKUP(B2163,A股数据库20240206!$B:$K,8,0)</f>
        <v>0</v>
      </c>
      <c r="L2163" s="124">
        <f>VLOOKUP(B2163,A股数据库20240206!$B:$K,9,0)</f>
        <v>0</v>
      </c>
      <c r="M2163" s="124">
        <f>VLOOKUP(B2163,A股数据库20240206!$B:$K,10,0)</f>
        <v>0</v>
      </c>
    </row>
    <row r="2164" spans="1:13" ht="18" customHeight="1" x14ac:dyDescent="0.15">
      <c r="A2164" s="120" t="s">
        <v>12494</v>
      </c>
      <c r="B2164" s="121" t="s">
        <v>1378</v>
      </c>
      <c r="C2164" s="122">
        <v>54.64</v>
      </c>
      <c r="D2164" s="123">
        <v>69.09</v>
      </c>
      <c r="E2164" s="104" t="str">
        <f>VLOOKUP(B2164,A股数据库20240206!$B:$K,2,0)</f>
        <v>大消费</v>
      </c>
      <c r="F2164" s="104">
        <f>VLOOKUP(B2164,A股数据库20240206!$B:$K,3,0)</f>
        <v>0</v>
      </c>
      <c r="G2164" s="124">
        <f>VLOOKUP(B2164,A股数据库20240206!$B:$K,4,0)</f>
        <v>0</v>
      </c>
      <c r="H2164" s="124">
        <f>VLOOKUP(B2164,A股数据库20240206!$B:$K,5,0)</f>
        <v>0</v>
      </c>
      <c r="I2164" s="104" t="str">
        <f>VLOOKUP(B2164,A股数据库20240206!$B:$K,6,0)</f>
        <v>电商</v>
      </c>
      <c r="J2164" s="104">
        <f>VLOOKUP(B2164,A股数据库20240206!$B:$K,7,0)</f>
        <v>0</v>
      </c>
      <c r="K2164" s="104">
        <f>VLOOKUP(B2164,A股数据库20240206!$B:$K,8,0)</f>
        <v>0</v>
      </c>
      <c r="L2164" s="124">
        <f>VLOOKUP(B2164,A股数据库20240206!$B:$K,9,0)</f>
        <v>0</v>
      </c>
      <c r="M2164" s="124">
        <f>VLOOKUP(B2164,A股数据库20240206!$B:$K,10,0)</f>
        <v>0</v>
      </c>
    </row>
    <row r="2165" spans="1:13" ht="18" customHeight="1" x14ac:dyDescent="0.15">
      <c r="A2165" s="120" t="s">
        <v>12495</v>
      </c>
      <c r="B2165" s="121" t="s">
        <v>7096</v>
      </c>
      <c r="C2165" s="122">
        <v>54.6</v>
      </c>
      <c r="D2165" s="123">
        <v>31.69</v>
      </c>
      <c r="E2165" s="104" t="str">
        <f>VLOOKUP(B2165,A股数据库20240206!$B:$K,2,0)</f>
        <v>医药生物</v>
      </c>
      <c r="F2165" s="104">
        <f>VLOOKUP(B2165,A股数据库20240206!$B:$K,3,0)</f>
        <v>0</v>
      </c>
      <c r="G2165" s="124">
        <f>VLOOKUP(B2165,A股数据库20240206!$B:$K,4,0)</f>
        <v>0</v>
      </c>
      <c r="H2165" s="124">
        <f>VLOOKUP(B2165,A股数据库20240206!$B:$K,5,0)</f>
        <v>0</v>
      </c>
      <c r="I2165" s="104" t="str">
        <f>VLOOKUP(B2165,A股数据库20240206!$B:$K,6,0)</f>
        <v>医药生物</v>
      </c>
      <c r="J2165" s="104">
        <f>VLOOKUP(B2165,A股数据库20240206!$B:$K,7,0)</f>
        <v>0</v>
      </c>
      <c r="K2165" s="104">
        <f>VLOOKUP(B2165,A股数据库20240206!$B:$K,8,0)</f>
        <v>0</v>
      </c>
      <c r="L2165" s="124">
        <f>VLOOKUP(B2165,A股数据库20240206!$B:$K,9,0)</f>
        <v>0</v>
      </c>
      <c r="M2165" s="124">
        <f>VLOOKUP(B2165,A股数据库20240206!$B:$K,10,0)</f>
        <v>0</v>
      </c>
    </row>
    <row r="2166" spans="1:13" ht="18" customHeight="1" x14ac:dyDescent="0.15">
      <c r="A2166" s="120" t="s">
        <v>12496</v>
      </c>
      <c r="B2166" s="121" t="s">
        <v>7830</v>
      </c>
      <c r="C2166" s="122">
        <v>54.6</v>
      </c>
      <c r="D2166" s="123">
        <v>80.180000000000007</v>
      </c>
      <c r="E2166" s="104" t="str">
        <f>VLOOKUP(B2166,A股数据库20240206!$B:$K,2,0)</f>
        <v>乡村振兴</v>
      </c>
      <c r="F2166" s="104">
        <f>VLOOKUP(B2166,A股数据库20240206!$B:$K,3,0)</f>
        <v>0</v>
      </c>
      <c r="G2166" s="124">
        <f>VLOOKUP(B2166,A股数据库20240206!$B:$K,4,0)</f>
        <v>0</v>
      </c>
      <c r="H2166" s="124">
        <f>VLOOKUP(B2166,A股数据库20240206!$B:$K,5,0)</f>
        <v>0</v>
      </c>
      <c r="I2166" s="104" t="str">
        <f>VLOOKUP(B2166,A股数据库20240206!$B:$K,6,0)</f>
        <v>乡村振兴</v>
      </c>
      <c r="J2166" s="104">
        <f>VLOOKUP(B2166,A股数据库20240206!$B:$K,7,0)</f>
        <v>0</v>
      </c>
      <c r="K2166" s="104">
        <f>VLOOKUP(B2166,A股数据库20240206!$B:$K,8,0)</f>
        <v>0</v>
      </c>
      <c r="L2166" s="124">
        <f>VLOOKUP(B2166,A股数据库20240206!$B:$K,9,0)</f>
        <v>0</v>
      </c>
      <c r="M2166" s="124">
        <f>VLOOKUP(B2166,A股数据库20240206!$B:$K,10,0)</f>
        <v>0</v>
      </c>
    </row>
    <row r="2167" spans="1:13" ht="18" customHeight="1" x14ac:dyDescent="0.15">
      <c r="A2167" s="120" t="s">
        <v>12497</v>
      </c>
      <c r="B2167" s="121" t="s">
        <v>5636</v>
      </c>
      <c r="C2167" s="122">
        <v>54.59</v>
      </c>
      <c r="D2167" s="123">
        <v>40.479999999999997</v>
      </c>
      <c r="E2167" s="104" t="str">
        <f>VLOOKUP(B2167,A股数据库20240206!$B:$K,2,0)</f>
        <v>地产基建</v>
      </c>
      <c r="F2167" s="104" t="str">
        <f>VLOOKUP(B2167,A股数据库20240206!$B:$K,3,0)</f>
        <v>大消费</v>
      </c>
      <c r="G2167" s="124">
        <f>VLOOKUP(B2167,A股数据库20240206!$B:$K,4,0)</f>
        <v>0</v>
      </c>
      <c r="H2167" s="124">
        <f>VLOOKUP(B2167,A股数据库20240206!$B:$K,5,0)</f>
        <v>0</v>
      </c>
      <c r="I2167" s="104" t="str">
        <f>VLOOKUP(B2167,A股数据库20240206!$B:$K,6,0)</f>
        <v>基建</v>
      </c>
      <c r="J2167" s="104" t="str">
        <f>VLOOKUP(B2167,A股数据库20240206!$B:$K,7,0)</f>
        <v>家居用品</v>
      </c>
      <c r="K2167" s="104">
        <f>VLOOKUP(B2167,A股数据库20240206!$B:$K,8,0)</f>
        <v>0</v>
      </c>
      <c r="L2167" s="124">
        <f>VLOOKUP(B2167,A股数据库20240206!$B:$K,9,0)</f>
        <v>0</v>
      </c>
      <c r="M2167" s="124">
        <f>VLOOKUP(B2167,A股数据库20240206!$B:$K,10,0)</f>
        <v>0</v>
      </c>
    </row>
    <row r="2168" spans="1:13" ht="18" customHeight="1" x14ac:dyDescent="0.15">
      <c r="A2168" s="120" t="s">
        <v>12498</v>
      </c>
      <c r="B2168" s="121" t="s">
        <v>2996</v>
      </c>
      <c r="C2168" s="122">
        <v>54.59</v>
      </c>
      <c r="D2168" s="123">
        <v>53.18</v>
      </c>
      <c r="E2168" s="104" t="str">
        <f>VLOOKUP(B2168,A股数据库20240206!$B:$K,2,0)</f>
        <v>周期</v>
      </c>
      <c r="F2168" s="104">
        <f>VLOOKUP(B2168,A股数据库20240206!$B:$K,3,0)</f>
        <v>0</v>
      </c>
      <c r="G2168" s="124">
        <f>VLOOKUP(B2168,A股数据库20240206!$B:$K,4,0)</f>
        <v>0</v>
      </c>
      <c r="H2168" s="124">
        <f>VLOOKUP(B2168,A股数据库20240206!$B:$K,5,0)</f>
        <v>0</v>
      </c>
      <c r="I2168" s="104" t="str">
        <f>VLOOKUP(B2168,A股数据库20240206!$B:$K,6,0)</f>
        <v>油气</v>
      </c>
      <c r="J2168" s="104" t="str">
        <f>VLOOKUP(B2168,A股数据库20240206!$B:$K,7,0)</f>
        <v>化工</v>
      </c>
      <c r="K2168" s="104">
        <f>VLOOKUP(B2168,A股数据库20240206!$B:$K,8,0)</f>
        <v>0</v>
      </c>
      <c r="L2168" s="124">
        <f>VLOOKUP(B2168,A股数据库20240206!$B:$K,9,0)</f>
        <v>0</v>
      </c>
      <c r="M2168" s="124">
        <f>VLOOKUP(B2168,A股数据库20240206!$B:$K,10,0)</f>
        <v>0</v>
      </c>
    </row>
    <row r="2169" spans="1:13" ht="18" customHeight="1" x14ac:dyDescent="0.15">
      <c r="A2169" s="120" t="s">
        <v>12499</v>
      </c>
      <c r="B2169" s="121" t="s">
        <v>6120</v>
      </c>
      <c r="C2169" s="122">
        <v>54.57</v>
      </c>
      <c r="D2169" s="123">
        <v>65.010000000000005</v>
      </c>
      <c r="E2169" s="104" t="str">
        <f>VLOOKUP(B2169,A股数据库20240206!$B:$K,2,0)</f>
        <v>地产基建</v>
      </c>
      <c r="F2169" s="104">
        <f>VLOOKUP(B2169,A股数据库20240206!$B:$K,3,0)</f>
        <v>0</v>
      </c>
      <c r="G2169" s="124">
        <f>VLOOKUP(B2169,A股数据库20240206!$B:$K,4,0)</f>
        <v>0</v>
      </c>
      <c r="H2169" s="124">
        <f>VLOOKUP(B2169,A股数据库20240206!$B:$K,5,0)</f>
        <v>0</v>
      </c>
      <c r="I2169" s="104" t="str">
        <f>VLOOKUP(B2169,A股数据库20240206!$B:$K,6,0)</f>
        <v>房地产</v>
      </c>
      <c r="J2169" s="104">
        <f>VLOOKUP(B2169,A股数据库20240206!$B:$K,7,0)</f>
        <v>0</v>
      </c>
      <c r="K2169" s="104">
        <f>VLOOKUP(B2169,A股数据库20240206!$B:$K,8,0)</f>
        <v>0</v>
      </c>
      <c r="L2169" s="124">
        <f>VLOOKUP(B2169,A股数据库20240206!$B:$K,9,0)</f>
        <v>0</v>
      </c>
      <c r="M2169" s="124">
        <f>VLOOKUP(B2169,A股数据库20240206!$B:$K,10,0)</f>
        <v>0</v>
      </c>
    </row>
    <row r="2170" spans="1:13" ht="18" customHeight="1" x14ac:dyDescent="0.15">
      <c r="A2170" s="120" t="s">
        <v>12500</v>
      </c>
      <c r="B2170" s="121" t="s">
        <v>3892</v>
      </c>
      <c r="C2170" s="122">
        <v>54.56</v>
      </c>
      <c r="D2170" s="123">
        <v>49.56</v>
      </c>
      <c r="E2170" s="104" t="str">
        <f>VLOOKUP(B2170,A股数据库20240206!$B:$K,2,0)</f>
        <v>汽车产业</v>
      </c>
      <c r="F2170" s="104">
        <f>VLOOKUP(B2170,A股数据库20240206!$B:$K,3,0)</f>
        <v>0</v>
      </c>
      <c r="G2170" s="124">
        <f>VLOOKUP(B2170,A股数据库20240206!$B:$K,4,0)</f>
        <v>0</v>
      </c>
      <c r="H2170" s="124">
        <f>VLOOKUP(B2170,A股数据库20240206!$B:$K,5,0)</f>
        <v>0</v>
      </c>
      <c r="I2170" s="104" t="str">
        <f>VLOOKUP(B2170,A股数据库20240206!$B:$K,6,0)</f>
        <v>汽车产业</v>
      </c>
      <c r="J2170" s="104" t="str">
        <f>VLOOKUP(B2170,A股数据库20240206!$B:$K,7,0)</f>
        <v>充换电</v>
      </c>
      <c r="K2170" s="104">
        <f>VLOOKUP(B2170,A股数据库20240206!$B:$K,8,0)</f>
        <v>0</v>
      </c>
      <c r="L2170" s="124">
        <f>VLOOKUP(B2170,A股数据库20240206!$B:$K,9,0)</f>
        <v>0</v>
      </c>
      <c r="M2170" s="124">
        <f>VLOOKUP(B2170,A股数据库20240206!$B:$K,10,0)</f>
        <v>0</v>
      </c>
    </row>
    <row r="2171" spans="1:13" ht="18" customHeight="1" x14ac:dyDescent="0.15">
      <c r="A2171" s="120" t="s">
        <v>12501</v>
      </c>
      <c r="B2171" s="121" t="s">
        <v>9979</v>
      </c>
      <c r="C2171" s="122">
        <v>54.54</v>
      </c>
      <c r="D2171" s="123">
        <v>75.569999999999993</v>
      </c>
      <c r="E2171" s="104" t="str">
        <f>VLOOKUP(B2171,A股数据库20240206!$B:$K,2,0)</f>
        <v>医药生物</v>
      </c>
      <c r="F2171" s="104">
        <f>VLOOKUP(B2171,A股数据库20240206!$B:$K,3,0)</f>
        <v>0</v>
      </c>
      <c r="G2171" s="124" t="str">
        <f>VLOOKUP(B2171,A股数据库20240206!$B:$K,4,0)</f>
        <v>乡村振兴</v>
      </c>
      <c r="H2171" s="124">
        <f>VLOOKUP(B2171,A股数据库20240206!$B:$K,5,0)</f>
        <v>0</v>
      </c>
      <c r="I2171" s="104" t="str">
        <f>VLOOKUP(B2171,A股数据库20240206!$B:$K,6,0)</f>
        <v>医药生物</v>
      </c>
      <c r="J2171" s="104">
        <f>VLOOKUP(B2171,A股数据库20240206!$B:$K,7,0)</f>
        <v>0</v>
      </c>
      <c r="K2171" s="104">
        <f>VLOOKUP(B2171,A股数据库20240206!$B:$K,8,0)</f>
        <v>0</v>
      </c>
      <c r="L2171" s="124" t="str">
        <f>VLOOKUP(B2171,A股数据库20240206!$B:$K,9,0)</f>
        <v>乡村振兴</v>
      </c>
      <c r="M2171" s="124">
        <f>VLOOKUP(B2171,A股数据库20240206!$B:$K,10,0)</f>
        <v>0</v>
      </c>
    </row>
    <row r="2172" spans="1:13" ht="18" customHeight="1" x14ac:dyDescent="0.15">
      <c r="A2172" s="120" t="s">
        <v>12502</v>
      </c>
      <c r="B2172" s="121" t="s">
        <v>1898</v>
      </c>
      <c r="C2172" s="122">
        <v>54.54</v>
      </c>
      <c r="D2172" s="123">
        <v>57.82</v>
      </c>
      <c r="E2172" s="104" t="str">
        <f>VLOOKUP(B2172,A股数据库20240206!$B:$K,2,0)</f>
        <v>医药生物</v>
      </c>
      <c r="F2172" s="104">
        <f>VLOOKUP(B2172,A股数据库20240206!$B:$K,3,0)</f>
        <v>0</v>
      </c>
      <c r="G2172" s="124">
        <f>VLOOKUP(B2172,A股数据库20240206!$B:$K,4,0)</f>
        <v>0</v>
      </c>
      <c r="H2172" s="124">
        <f>VLOOKUP(B2172,A股数据库20240206!$B:$K,5,0)</f>
        <v>0</v>
      </c>
      <c r="I2172" s="104" t="str">
        <f>VLOOKUP(B2172,A股数据库20240206!$B:$K,6,0)</f>
        <v>医药生物</v>
      </c>
      <c r="J2172" s="104">
        <f>VLOOKUP(B2172,A股数据库20240206!$B:$K,7,0)</f>
        <v>0</v>
      </c>
      <c r="K2172" s="104">
        <f>VLOOKUP(B2172,A股数据库20240206!$B:$K,8,0)</f>
        <v>0</v>
      </c>
      <c r="L2172" s="124">
        <f>VLOOKUP(B2172,A股数据库20240206!$B:$K,9,0)</f>
        <v>0</v>
      </c>
      <c r="M2172" s="124">
        <f>VLOOKUP(B2172,A股数据库20240206!$B:$K,10,0)</f>
        <v>0</v>
      </c>
    </row>
    <row r="2173" spans="1:13" ht="18" customHeight="1" x14ac:dyDescent="0.15">
      <c r="A2173" s="120" t="s">
        <v>12503</v>
      </c>
      <c r="B2173" s="121" t="s">
        <v>5870</v>
      </c>
      <c r="C2173" s="122">
        <v>54.53</v>
      </c>
      <c r="D2173" s="123">
        <v>9.43</v>
      </c>
      <c r="E2173" s="104" t="str">
        <f>VLOOKUP(B2173,A股数据库20240206!$B:$K,2,0)</f>
        <v>地产基建</v>
      </c>
      <c r="F2173" s="104">
        <f>VLOOKUP(B2173,A股数据库20240206!$B:$K,3,0)</f>
        <v>0</v>
      </c>
      <c r="G2173" s="124">
        <f>VLOOKUP(B2173,A股数据库20240206!$B:$K,4,0)</f>
        <v>0</v>
      </c>
      <c r="H2173" s="124">
        <f>VLOOKUP(B2173,A股数据库20240206!$B:$K,5,0)</f>
        <v>0</v>
      </c>
      <c r="I2173" s="104" t="str">
        <f>VLOOKUP(B2173,A股数据库20240206!$B:$K,6,0)</f>
        <v>房地产</v>
      </c>
      <c r="J2173" s="104" t="str">
        <f>VLOOKUP(B2173,A股数据库20240206!$B:$K,7,0)</f>
        <v>氢能源</v>
      </c>
      <c r="K2173" s="104">
        <f>VLOOKUP(B2173,A股数据库20240206!$B:$K,8,0)</f>
        <v>0</v>
      </c>
      <c r="L2173" s="124">
        <f>VLOOKUP(B2173,A股数据库20240206!$B:$K,9,0)</f>
        <v>0</v>
      </c>
      <c r="M2173" s="124">
        <f>VLOOKUP(B2173,A股数据库20240206!$B:$K,10,0)</f>
        <v>0</v>
      </c>
    </row>
    <row r="2174" spans="1:13" ht="18" customHeight="1" x14ac:dyDescent="0.15">
      <c r="A2174" s="120" t="s">
        <v>12504</v>
      </c>
      <c r="B2174" s="121" t="s">
        <v>1778</v>
      </c>
      <c r="C2174" s="122">
        <v>54.53</v>
      </c>
      <c r="D2174" s="123">
        <v>65.91</v>
      </c>
      <c r="E2174" s="104" t="str">
        <f>VLOOKUP(B2174,A股数据库20240206!$B:$K,2,0)</f>
        <v>医药生物</v>
      </c>
      <c r="F2174" s="104">
        <f>VLOOKUP(B2174,A股数据库20240206!$B:$K,3,0)</f>
        <v>0</v>
      </c>
      <c r="G2174" s="124">
        <f>VLOOKUP(B2174,A股数据库20240206!$B:$K,4,0)</f>
        <v>0</v>
      </c>
      <c r="H2174" s="124">
        <f>VLOOKUP(B2174,A股数据库20240206!$B:$K,5,0)</f>
        <v>0</v>
      </c>
      <c r="I2174" s="104" t="str">
        <f>VLOOKUP(B2174,A股数据库20240206!$B:$K,6,0)</f>
        <v>医药生物</v>
      </c>
      <c r="J2174" s="104">
        <f>VLOOKUP(B2174,A股数据库20240206!$B:$K,7,0)</f>
        <v>0</v>
      </c>
      <c r="K2174" s="104">
        <f>VLOOKUP(B2174,A股数据库20240206!$B:$K,8,0)</f>
        <v>0</v>
      </c>
      <c r="L2174" s="124">
        <f>VLOOKUP(B2174,A股数据库20240206!$B:$K,9,0)</f>
        <v>0</v>
      </c>
      <c r="M2174" s="124">
        <f>VLOOKUP(B2174,A股数据库20240206!$B:$K,10,0)</f>
        <v>0</v>
      </c>
    </row>
    <row r="2175" spans="1:13" ht="18" customHeight="1" x14ac:dyDescent="0.15">
      <c r="A2175" s="120" t="s">
        <v>12505</v>
      </c>
      <c r="B2175" s="121" t="s">
        <v>2338</v>
      </c>
      <c r="C2175" s="122">
        <v>54.51</v>
      </c>
      <c r="D2175" s="123">
        <v>27.24</v>
      </c>
      <c r="E2175" s="104" t="str">
        <f>VLOOKUP(B2175,A股数据库20240206!$B:$K,2,0)</f>
        <v>地产基建</v>
      </c>
      <c r="F2175" s="104">
        <f>VLOOKUP(B2175,A股数据库20240206!$B:$K,3,0)</f>
        <v>0</v>
      </c>
      <c r="G2175" s="124">
        <f>VLOOKUP(B2175,A股数据库20240206!$B:$K,4,0)</f>
        <v>0</v>
      </c>
      <c r="H2175" s="124">
        <f>VLOOKUP(B2175,A股数据库20240206!$B:$K,5,0)</f>
        <v>0</v>
      </c>
      <c r="I2175" s="104" t="str">
        <f>VLOOKUP(B2175,A股数据库20240206!$B:$K,6,0)</f>
        <v>基建</v>
      </c>
      <c r="J2175" s="104">
        <f>VLOOKUP(B2175,A股数据库20240206!$B:$K,7,0)</f>
        <v>0</v>
      </c>
      <c r="K2175" s="104">
        <f>VLOOKUP(B2175,A股数据库20240206!$B:$K,8,0)</f>
        <v>0</v>
      </c>
      <c r="L2175" s="124">
        <f>VLOOKUP(B2175,A股数据库20240206!$B:$K,9,0)</f>
        <v>0</v>
      </c>
      <c r="M2175" s="124">
        <f>VLOOKUP(B2175,A股数据库20240206!$B:$K,10,0)</f>
        <v>0</v>
      </c>
    </row>
    <row r="2176" spans="1:13" ht="18" customHeight="1" x14ac:dyDescent="0.15">
      <c r="A2176" s="120" t="s">
        <v>12506</v>
      </c>
      <c r="B2176" s="121" t="s">
        <v>8302</v>
      </c>
      <c r="C2176" s="122">
        <v>54.5</v>
      </c>
      <c r="D2176" s="123">
        <v>67.19</v>
      </c>
      <c r="E2176" s="104" t="str">
        <f>VLOOKUP(B2176,A股数据库20240206!$B:$K,2,0)</f>
        <v>地产基建</v>
      </c>
      <c r="F2176" s="104">
        <f>VLOOKUP(B2176,A股数据库20240206!$B:$K,3,0)</f>
        <v>0</v>
      </c>
      <c r="G2176" s="124">
        <f>VLOOKUP(B2176,A股数据库20240206!$B:$K,4,0)</f>
        <v>0</v>
      </c>
      <c r="H2176" s="124">
        <f>VLOOKUP(B2176,A股数据库20240206!$B:$K,5,0)</f>
        <v>0</v>
      </c>
      <c r="I2176" s="104" t="str">
        <f>VLOOKUP(B2176,A股数据库20240206!$B:$K,6,0)</f>
        <v>基建</v>
      </c>
      <c r="J2176" s="104">
        <f>VLOOKUP(B2176,A股数据库20240206!$B:$K,7,0)</f>
        <v>0</v>
      </c>
      <c r="K2176" s="104">
        <f>VLOOKUP(B2176,A股数据库20240206!$B:$K,8,0)</f>
        <v>0</v>
      </c>
      <c r="L2176" s="124">
        <f>VLOOKUP(B2176,A股数据库20240206!$B:$K,9,0)</f>
        <v>0</v>
      </c>
      <c r="M2176" s="124">
        <f>VLOOKUP(B2176,A股数据库20240206!$B:$K,10,0)</f>
        <v>0</v>
      </c>
    </row>
    <row r="2177" spans="1:13" ht="18" customHeight="1" x14ac:dyDescent="0.15">
      <c r="A2177" s="120" t="s">
        <v>12507</v>
      </c>
      <c r="B2177" s="121" t="s">
        <v>8960</v>
      </c>
      <c r="C2177" s="122">
        <v>54.49</v>
      </c>
      <c r="D2177" s="123">
        <v>51.32</v>
      </c>
      <c r="E2177" s="104" t="str">
        <f>VLOOKUP(B2177,A股数据库20240206!$B:$K,2,0)</f>
        <v>高端制造</v>
      </c>
      <c r="F2177" s="104">
        <f>VLOOKUP(B2177,A股数据库20240206!$B:$K,3,0)</f>
        <v>0</v>
      </c>
      <c r="G2177" s="124">
        <f>VLOOKUP(B2177,A股数据库20240206!$B:$K,4,0)</f>
        <v>0</v>
      </c>
      <c r="H2177" s="124">
        <f>VLOOKUP(B2177,A股数据库20240206!$B:$K,5,0)</f>
        <v>0</v>
      </c>
      <c r="I2177" s="104" t="str">
        <f>VLOOKUP(B2177,A股数据库20240206!$B:$K,6,0)</f>
        <v>机械</v>
      </c>
      <c r="J2177" s="104">
        <f>VLOOKUP(B2177,A股数据库20240206!$B:$K,7,0)</f>
        <v>0</v>
      </c>
      <c r="K2177" s="104">
        <f>VLOOKUP(B2177,A股数据库20240206!$B:$K,8,0)</f>
        <v>0</v>
      </c>
      <c r="L2177" s="124">
        <f>VLOOKUP(B2177,A股数据库20240206!$B:$K,9,0)</f>
        <v>0</v>
      </c>
      <c r="M2177" s="124">
        <f>VLOOKUP(B2177,A股数据库20240206!$B:$K,10,0)</f>
        <v>0</v>
      </c>
    </row>
    <row r="2178" spans="1:13" ht="18" customHeight="1" x14ac:dyDescent="0.15">
      <c r="A2178" s="120" t="s">
        <v>12508</v>
      </c>
      <c r="B2178" s="121" t="s">
        <v>6162</v>
      </c>
      <c r="C2178" s="122">
        <v>54.49</v>
      </c>
      <c r="D2178" s="123">
        <v>49.53</v>
      </c>
      <c r="E2178" s="104" t="str">
        <f>VLOOKUP(B2178,A股数据库20240206!$B:$K,2,0)</f>
        <v>大消费</v>
      </c>
      <c r="F2178" s="104">
        <f>VLOOKUP(B2178,A股数据库20240206!$B:$K,3,0)</f>
        <v>0</v>
      </c>
      <c r="G2178" s="124">
        <f>VLOOKUP(B2178,A股数据库20240206!$B:$K,4,0)</f>
        <v>0</v>
      </c>
      <c r="H2178" s="124">
        <f>VLOOKUP(B2178,A股数据库20240206!$B:$K,5,0)</f>
        <v>0</v>
      </c>
      <c r="I2178" s="104">
        <f>VLOOKUP(B2178,A股数据库20240206!$B:$K,6,0)</f>
        <v>0</v>
      </c>
      <c r="J2178" s="104" t="str">
        <f>VLOOKUP(B2178,A股数据库20240206!$B:$K,7,0)</f>
        <v>纺织服饰</v>
      </c>
      <c r="K2178" s="104" t="str">
        <f>VLOOKUP(B2178,A股数据库20240206!$B:$K,8,0)</f>
        <v>假期经济</v>
      </c>
      <c r="L2178" s="124">
        <f>VLOOKUP(B2178,A股数据库20240206!$B:$K,9,0)</f>
        <v>0</v>
      </c>
      <c r="M2178" s="124">
        <f>VLOOKUP(B2178,A股数据库20240206!$B:$K,10,0)</f>
        <v>0</v>
      </c>
    </row>
    <row r="2179" spans="1:13" ht="18" customHeight="1" x14ac:dyDescent="0.15">
      <c r="A2179" s="120" t="s">
        <v>12509</v>
      </c>
      <c r="B2179" s="121" t="s">
        <v>5916</v>
      </c>
      <c r="C2179" s="122">
        <v>54.47</v>
      </c>
      <c r="D2179" s="123">
        <v>48.45</v>
      </c>
      <c r="E2179" s="104" t="str">
        <f>VLOOKUP(B2179,A股数据库20240206!$B:$K,2,0)</f>
        <v>大科技</v>
      </c>
      <c r="F2179" s="104">
        <f>VLOOKUP(B2179,A股数据库20240206!$B:$K,3,0)</f>
        <v>0</v>
      </c>
      <c r="G2179" s="124">
        <f>VLOOKUP(B2179,A股数据库20240206!$B:$K,4,0)</f>
        <v>0</v>
      </c>
      <c r="H2179" s="124">
        <f>VLOOKUP(B2179,A股数据库20240206!$B:$K,5,0)</f>
        <v>0</v>
      </c>
      <c r="I2179" s="104" t="str">
        <f>VLOOKUP(B2179,A股数据库20240206!$B:$K,6,0)</f>
        <v>计算机</v>
      </c>
      <c r="J2179" s="104">
        <f>VLOOKUP(B2179,A股数据库20240206!$B:$K,7,0)</f>
        <v>0</v>
      </c>
      <c r="K2179" s="104">
        <f>VLOOKUP(B2179,A股数据库20240206!$B:$K,8,0)</f>
        <v>0</v>
      </c>
      <c r="L2179" s="124">
        <f>VLOOKUP(B2179,A股数据库20240206!$B:$K,9,0)</f>
        <v>0</v>
      </c>
      <c r="M2179" s="124">
        <f>VLOOKUP(B2179,A股数据库20240206!$B:$K,10,0)</f>
        <v>0</v>
      </c>
    </row>
    <row r="2180" spans="1:13" ht="18" customHeight="1" x14ac:dyDescent="0.15">
      <c r="A2180" s="120" t="s">
        <v>12510</v>
      </c>
      <c r="B2180" s="121" t="s">
        <v>1900</v>
      </c>
      <c r="C2180" s="122">
        <v>54.47</v>
      </c>
      <c r="D2180" s="123">
        <v>46.86</v>
      </c>
      <c r="E2180" s="104" t="str">
        <f>VLOOKUP(B2180,A股数据库20240206!$B:$K,2,0)</f>
        <v>大消费</v>
      </c>
      <c r="F2180" s="104">
        <f>VLOOKUP(B2180,A股数据库20240206!$B:$K,3,0)</f>
        <v>0</v>
      </c>
      <c r="G2180" s="124">
        <f>VLOOKUP(B2180,A股数据库20240206!$B:$K,4,0)</f>
        <v>0</v>
      </c>
      <c r="H2180" s="124">
        <f>VLOOKUP(B2180,A股数据库20240206!$B:$K,5,0)</f>
        <v>0</v>
      </c>
      <c r="I2180" s="104" t="str">
        <f>VLOOKUP(B2180,A股数据库20240206!$B:$K,6,0)</f>
        <v>纺织服饰</v>
      </c>
      <c r="J2180" s="104">
        <f>VLOOKUP(B2180,A股数据库20240206!$B:$K,7,0)</f>
        <v>0</v>
      </c>
      <c r="K2180" s="104">
        <f>VLOOKUP(B2180,A股数据库20240206!$B:$K,8,0)</f>
        <v>0</v>
      </c>
      <c r="L2180" s="124">
        <f>VLOOKUP(B2180,A股数据库20240206!$B:$K,9,0)</f>
        <v>0</v>
      </c>
      <c r="M2180" s="124">
        <f>VLOOKUP(B2180,A股数据库20240206!$B:$K,10,0)</f>
        <v>0</v>
      </c>
    </row>
    <row r="2181" spans="1:13" ht="18" customHeight="1" x14ac:dyDescent="0.15">
      <c r="A2181" s="120" t="s">
        <v>12511</v>
      </c>
      <c r="B2181" s="121" t="s">
        <v>7844</v>
      </c>
      <c r="C2181" s="122">
        <v>54.47</v>
      </c>
      <c r="D2181" s="123">
        <v>51.36</v>
      </c>
      <c r="E2181" s="104" t="str">
        <f>VLOOKUP(B2181,A股数据库20240206!$B:$K,2,0)</f>
        <v>汽车产业</v>
      </c>
      <c r="F2181" s="104">
        <f>VLOOKUP(B2181,A股数据库20240206!$B:$K,3,0)</f>
        <v>0</v>
      </c>
      <c r="G2181" s="124">
        <f>VLOOKUP(B2181,A股数据库20240206!$B:$K,4,0)</f>
        <v>0</v>
      </c>
      <c r="H2181" s="124">
        <f>VLOOKUP(B2181,A股数据库20240206!$B:$K,5,0)</f>
        <v>0</v>
      </c>
      <c r="I2181" s="104" t="str">
        <f>VLOOKUP(B2181,A股数据库20240206!$B:$K,6,0)</f>
        <v>汽车产业</v>
      </c>
      <c r="J2181" s="104">
        <f>VLOOKUP(B2181,A股数据库20240206!$B:$K,7,0)</f>
        <v>0</v>
      </c>
      <c r="K2181" s="104">
        <f>VLOOKUP(B2181,A股数据库20240206!$B:$K,8,0)</f>
        <v>0</v>
      </c>
      <c r="L2181" s="124">
        <f>VLOOKUP(B2181,A股数据库20240206!$B:$K,9,0)</f>
        <v>0</v>
      </c>
      <c r="M2181" s="124">
        <f>VLOOKUP(B2181,A股数据库20240206!$B:$K,10,0)</f>
        <v>0</v>
      </c>
    </row>
    <row r="2182" spans="1:13" ht="18" customHeight="1" x14ac:dyDescent="0.15">
      <c r="A2182" s="120" t="s">
        <v>12512</v>
      </c>
      <c r="B2182" s="121" t="s">
        <v>1440</v>
      </c>
      <c r="C2182" s="122">
        <v>54.44</v>
      </c>
      <c r="D2182" s="123">
        <v>45.59</v>
      </c>
      <c r="E2182" s="104" t="str">
        <f>VLOOKUP(B2182,A股数据库20240206!$B:$K,2,0)</f>
        <v>周期</v>
      </c>
      <c r="F2182" s="104" t="str">
        <f>VLOOKUP(B2182,A股数据库20240206!$B:$K,3,0)</f>
        <v>汽车产业</v>
      </c>
      <c r="G2182" s="124">
        <f>VLOOKUP(B2182,A股数据库20240206!$B:$K,4,0)</f>
        <v>0</v>
      </c>
      <c r="H2182" s="124">
        <f>VLOOKUP(B2182,A股数据库20240206!$B:$K,5,0)</f>
        <v>0</v>
      </c>
      <c r="I2182" s="104" t="str">
        <f>VLOOKUP(B2182,A股数据库20240206!$B:$K,6,0)</f>
        <v>有色金属</v>
      </c>
      <c r="J2182" s="104" t="str">
        <f>VLOOKUP(B2182,A股数据库20240206!$B:$K,7,0)</f>
        <v>汽车产业</v>
      </c>
      <c r="K2182" s="104">
        <f>VLOOKUP(B2182,A股数据库20240206!$B:$K,8,0)</f>
        <v>0</v>
      </c>
      <c r="L2182" s="124">
        <f>VLOOKUP(B2182,A股数据库20240206!$B:$K,9,0)</f>
        <v>0</v>
      </c>
      <c r="M2182" s="124">
        <f>VLOOKUP(B2182,A股数据库20240206!$B:$K,10,0)</f>
        <v>0</v>
      </c>
    </row>
    <row r="2183" spans="1:13" ht="18" customHeight="1" x14ac:dyDescent="0.15">
      <c r="A2183" s="120" t="s">
        <v>12513</v>
      </c>
      <c r="B2183" s="121" t="s">
        <v>5240</v>
      </c>
      <c r="C2183" s="122">
        <v>54.42</v>
      </c>
      <c r="D2183" s="123">
        <v>42.76</v>
      </c>
      <c r="E2183" s="104" t="str">
        <f>VLOOKUP(B2183,A股数据库20240206!$B:$K,2,0)</f>
        <v>公用事业</v>
      </c>
      <c r="F2183" s="104">
        <f>VLOOKUP(B2183,A股数据库20240206!$B:$K,3,0)</f>
        <v>0</v>
      </c>
      <c r="G2183" s="124">
        <f>VLOOKUP(B2183,A股数据库20240206!$B:$K,4,0)</f>
        <v>0</v>
      </c>
      <c r="H2183" s="124">
        <f>VLOOKUP(B2183,A股数据库20240206!$B:$K,5,0)</f>
        <v>0</v>
      </c>
      <c r="I2183" s="104" t="str">
        <f>VLOOKUP(B2183,A股数据库20240206!$B:$K,6,0)</f>
        <v>节能环保</v>
      </c>
      <c r="J2183" s="104">
        <f>VLOOKUP(B2183,A股数据库20240206!$B:$K,7,0)</f>
        <v>0</v>
      </c>
      <c r="K2183" s="104">
        <f>VLOOKUP(B2183,A股数据库20240206!$B:$K,8,0)</f>
        <v>0</v>
      </c>
      <c r="L2183" s="124">
        <f>VLOOKUP(B2183,A股数据库20240206!$B:$K,9,0)</f>
        <v>0</v>
      </c>
      <c r="M2183" s="124">
        <f>VLOOKUP(B2183,A股数据库20240206!$B:$K,10,0)</f>
        <v>0</v>
      </c>
    </row>
    <row r="2184" spans="1:13" ht="18" customHeight="1" x14ac:dyDescent="0.15">
      <c r="A2184" s="120" t="s">
        <v>12514</v>
      </c>
      <c r="B2184" s="121" t="s">
        <v>520</v>
      </c>
      <c r="C2184" s="122">
        <v>54.4</v>
      </c>
      <c r="D2184" s="123">
        <v>68.06</v>
      </c>
      <c r="E2184" s="104" t="str">
        <f>VLOOKUP(B2184,A股数据库20240206!$B:$K,2,0)</f>
        <v>大科技</v>
      </c>
      <c r="F2184" s="104">
        <f>VLOOKUP(B2184,A股数据库20240206!$B:$K,3,0)</f>
        <v>0</v>
      </c>
      <c r="G2184" s="124">
        <f>VLOOKUP(B2184,A股数据库20240206!$B:$K,4,0)</f>
        <v>0</v>
      </c>
      <c r="H2184" s="124">
        <f>VLOOKUP(B2184,A股数据库20240206!$B:$K,5,0)</f>
        <v>0</v>
      </c>
      <c r="I2184" s="104" t="str">
        <f>VLOOKUP(B2184,A股数据库20240206!$B:$K,6,0)</f>
        <v>传媒</v>
      </c>
      <c r="J2184" s="104">
        <f>VLOOKUP(B2184,A股数据库20240206!$B:$K,7,0)</f>
        <v>0</v>
      </c>
      <c r="K2184" s="104">
        <f>VLOOKUP(B2184,A股数据库20240206!$B:$K,8,0)</f>
        <v>0</v>
      </c>
      <c r="L2184" s="124">
        <f>VLOOKUP(B2184,A股数据库20240206!$B:$K,9,0)</f>
        <v>0</v>
      </c>
      <c r="M2184" s="124">
        <f>VLOOKUP(B2184,A股数据库20240206!$B:$K,10,0)</f>
        <v>0</v>
      </c>
    </row>
    <row r="2185" spans="1:13" ht="18" customHeight="1" x14ac:dyDescent="0.15">
      <c r="A2185" s="120" t="s">
        <v>12515</v>
      </c>
      <c r="B2185" s="121" t="s">
        <v>2552</v>
      </c>
      <c r="C2185" s="122">
        <v>54.38</v>
      </c>
      <c r="D2185" s="123">
        <v>73.58</v>
      </c>
      <c r="E2185" s="104" t="str">
        <f>VLOOKUP(B2185,A股数据库20240206!$B:$K,2,0)</f>
        <v>大科技</v>
      </c>
      <c r="F2185" s="104" t="str">
        <f>VLOOKUP(B2185,A股数据库20240206!$B:$K,3,0)</f>
        <v>新能源</v>
      </c>
      <c r="G2185" s="124">
        <f>VLOOKUP(B2185,A股数据库20240206!$B:$K,4,0)</f>
        <v>0</v>
      </c>
      <c r="H2185" s="124">
        <f>VLOOKUP(B2185,A股数据库20240206!$B:$K,5,0)</f>
        <v>0</v>
      </c>
      <c r="I2185" s="104" t="str">
        <f>VLOOKUP(B2185,A股数据库20240206!$B:$K,6,0)</f>
        <v>电子</v>
      </c>
      <c r="J2185" s="104" t="str">
        <f>VLOOKUP(B2185,A股数据库20240206!$B:$K,7,0)</f>
        <v>电池</v>
      </c>
      <c r="K2185" s="104">
        <f>VLOOKUP(B2185,A股数据库20240206!$B:$K,8,0)</f>
        <v>0</v>
      </c>
      <c r="L2185" s="124">
        <f>VLOOKUP(B2185,A股数据库20240206!$B:$K,9,0)</f>
        <v>0</v>
      </c>
      <c r="M2185" s="124">
        <f>VLOOKUP(B2185,A股数据库20240206!$B:$K,10,0)</f>
        <v>0</v>
      </c>
    </row>
    <row r="2186" spans="1:13" ht="18" customHeight="1" x14ac:dyDescent="0.15">
      <c r="A2186" s="120" t="s">
        <v>12516</v>
      </c>
      <c r="B2186" s="121" t="s">
        <v>254</v>
      </c>
      <c r="C2186" s="122">
        <v>54.31</v>
      </c>
      <c r="D2186" s="123">
        <v>53.45</v>
      </c>
      <c r="E2186" s="104" t="str">
        <f>VLOOKUP(B2186,A股数据库20240206!$B:$K,2,0)</f>
        <v>大科技</v>
      </c>
      <c r="F2186" s="104">
        <f>VLOOKUP(B2186,A股数据库20240206!$B:$K,3,0)</f>
        <v>0</v>
      </c>
      <c r="G2186" s="124">
        <f>VLOOKUP(B2186,A股数据库20240206!$B:$K,4,0)</f>
        <v>0</v>
      </c>
      <c r="H2186" s="124">
        <f>VLOOKUP(B2186,A股数据库20240206!$B:$K,5,0)</f>
        <v>0</v>
      </c>
      <c r="I2186" s="104" t="str">
        <f>VLOOKUP(B2186,A股数据库20240206!$B:$K,6,0)</f>
        <v>电子</v>
      </c>
      <c r="J2186" s="104">
        <f>VLOOKUP(B2186,A股数据库20240206!$B:$K,7,0)</f>
        <v>0</v>
      </c>
      <c r="K2186" s="104">
        <f>VLOOKUP(B2186,A股数据库20240206!$B:$K,8,0)</f>
        <v>0</v>
      </c>
      <c r="L2186" s="124">
        <f>VLOOKUP(B2186,A股数据库20240206!$B:$K,9,0)</f>
        <v>0</v>
      </c>
      <c r="M2186" s="124">
        <f>VLOOKUP(B2186,A股数据库20240206!$B:$K,10,0)</f>
        <v>0</v>
      </c>
    </row>
    <row r="2187" spans="1:13" ht="18" customHeight="1" x14ac:dyDescent="0.15">
      <c r="A2187" s="120" t="s">
        <v>12517</v>
      </c>
      <c r="B2187" s="121" t="s">
        <v>8496</v>
      </c>
      <c r="C2187" s="122">
        <v>54.29</v>
      </c>
      <c r="D2187" s="123">
        <v>12.2</v>
      </c>
      <c r="E2187" s="104" t="str">
        <f>VLOOKUP(B2187,A股数据库20240206!$B:$K,2,0)</f>
        <v>大消费</v>
      </c>
      <c r="F2187" s="104">
        <f>VLOOKUP(B2187,A股数据库20240206!$B:$K,3,0)</f>
        <v>0</v>
      </c>
      <c r="G2187" s="124">
        <f>VLOOKUP(B2187,A股数据库20240206!$B:$K,4,0)</f>
        <v>0</v>
      </c>
      <c r="H2187" s="124">
        <f>VLOOKUP(B2187,A股数据库20240206!$B:$K,5,0)</f>
        <v>0</v>
      </c>
      <c r="I2187" s="104" t="str">
        <f>VLOOKUP(B2187,A股数据库20240206!$B:$K,6,0)</f>
        <v>纺织服饰</v>
      </c>
      <c r="J2187" s="104" t="str">
        <f>VLOOKUP(B2187,A股数据库20240206!$B:$K,7,0)</f>
        <v>电商</v>
      </c>
      <c r="K2187" s="104">
        <f>VLOOKUP(B2187,A股数据库20240206!$B:$K,8,0)</f>
        <v>0</v>
      </c>
      <c r="L2187" s="124">
        <f>VLOOKUP(B2187,A股数据库20240206!$B:$K,9,0)</f>
        <v>0</v>
      </c>
      <c r="M2187" s="124">
        <f>VLOOKUP(B2187,A股数据库20240206!$B:$K,10,0)</f>
        <v>0</v>
      </c>
    </row>
    <row r="2188" spans="1:13" ht="18" customHeight="1" x14ac:dyDescent="0.15">
      <c r="A2188" s="120" t="s">
        <v>12518</v>
      </c>
      <c r="B2188" s="121" t="s">
        <v>7966</v>
      </c>
      <c r="C2188" s="122">
        <v>54.29</v>
      </c>
      <c r="D2188" s="123">
        <v>47.16</v>
      </c>
      <c r="E2188" s="104" t="str">
        <f>VLOOKUP(B2188,A股数据库20240206!$B:$K,2,0)</f>
        <v>汽车产业</v>
      </c>
      <c r="F2188" s="104">
        <f>VLOOKUP(B2188,A股数据库20240206!$B:$K,3,0)</f>
        <v>0</v>
      </c>
      <c r="G2188" s="124">
        <f>VLOOKUP(B2188,A股数据库20240206!$B:$K,4,0)</f>
        <v>0</v>
      </c>
      <c r="H2188" s="124">
        <f>VLOOKUP(B2188,A股数据库20240206!$B:$K,5,0)</f>
        <v>0</v>
      </c>
      <c r="I2188" s="104" t="str">
        <f>VLOOKUP(B2188,A股数据库20240206!$B:$K,6,0)</f>
        <v>汽车产业</v>
      </c>
      <c r="J2188" s="104">
        <f>VLOOKUP(B2188,A股数据库20240206!$B:$K,7,0)</f>
        <v>0</v>
      </c>
      <c r="K2188" s="104">
        <f>VLOOKUP(B2188,A股数据库20240206!$B:$K,8,0)</f>
        <v>0</v>
      </c>
      <c r="L2188" s="124">
        <f>VLOOKUP(B2188,A股数据库20240206!$B:$K,9,0)</f>
        <v>0</v>
      </c>
      <c r="M2188" s="124">
        <f>VLOOKUP(B2188,A股数据库20240206!$B:$K,10,0)</f>
        <v>0</v>
      </c>
    </row>
    <row r="2189" spans="1:13" ht="18" customHeight="1" x14ac:dyDescent="0.15">
      <c r="A2189" s="120" t="s">
        <v>12519</v>
      </c>
      <c r="B2189" s="121" t="s">
        <v>7150</v>
      </c>
      <c r="C2189" s="122">
        <v>54.27</v>
      </c>
      <c r="D2189" s="123">
        <v>41.57</v>
      </c>
      <c r="E2189" s="104" t="str">
        <f>VLOOKUP(B2189,A股数据库20240206!$B:$K,2,0)</f>
        <v>大消费</v>
      </c>
      <c r="F2189" s="104">
        <f>VLOOKUP(B2189,A股数据库20240206!$B:$K,3,0)</f>
        <v>0</v>
      </c>
      <c r="G2189" s="124">
        <f>VLOOKUP(B2189,A股数据库20240206!$B:$K,4,0)</f>
        <v>0</v>
      </c>
      <c r="H2189" s="124">
        <f>VLOOKUP(B2189,A股数据库20240206!$B:$K,5,0)</f>
        <v>0</v>
      </c>
      <c r="I2189" s="104" t="str">
        <f>VLOOKUP(B2189,A股数据库20240206!$B:$K,6,0)</f>
        <v>商贸零售</v>
      </c>
      <c r="J2189" s="104">
        <f>VLOOKUP(B2189,A股数据库20240206!$B:$K,7,0)</f>
        <v>0</v>
      </c>
      <c r="K2189" s="104">
        <f>VLOOKUP(B2189,A股数据库20240206!$B:$K,8,0)</f>
        <v>0</v>
      </c>
      <c r="L2189" s="124">
        <f>VLOOKUP(B2189,A股数据库20240206!$B:$K,9,0)</f>
        <v>0</v>
      </c>
      <c r="M2189" s="124">
        <f>VLOOKUP(B2189,A股数据库20240206!$B:$K,10,0)</f>
        <v>0</v>
      </c>
    </row>
    <row r="2190" spans="1:13" ht="18" customHeight="1" x14ac:dyDescent="0.15">
      <c r="A2190" s="120" t="s">
        <v>12520</v>
      </c>
      <c r="B2190" s="121" t="s">
        <v>2406</v>
      </c>
      <c r="C2190" s="122">
        <v>54.27</v>
      </c>
      <c r="D2190" s="123">
        <v>40.98</v>
      </c>
      <c r="E2190" s="104" t="str">
        <f>VLOOKUP(B2190,A股数据库20240206!$B:$K,2,0)</f>
        <v>汽车产业</v>
      </c>
      <c r="F2190" s="104">
        <f>VLOOKUP(B2190,A股数据库20240206!$B:$K,3,0)</f>
        <v>0</v>
      </c>
      <c r="G2190" s="124">
        <f>VLOOKUP(B2190,A股数据库20240206!$B:$K,4,0)</f>
        <v>0</v>
      </c>
      <c r="H2190" s="124">
        <f>VLOOKUP(B2190,A股数据库20240206!$B:$K,5,0)</f>
        <v>0</v>
      </c>
      <c r="I2190" s="104" t="str">
        <f>VLOOKUP(B2190,A股数据库20240206!$B:$K,6,0)</f>
        <v>汽车产业</v>
      </c>
      <c r="J2190" s="104" t="str">
        <f>VLOOKUP(B2190,A股数据库20240206!$B:$K,7,0)</f>
        <v>氢能源</v>
      </c>
      <c r="K2190" s="104">
        <f>VLOOKUP(B2190,A股数据库20240206!$B:$K,8,0)</f>
        <v>0</v>
      </c>
      <c r="L2190" s="124">
        <f>VLOOKUP(B2190,A股数据库20240206!$B:$K,9,0)</f>
        <v>0</v>
      </c>
      <c r="M2190" s="124">
        <f>VLOOKUP(B2190,A股数据库20240206!$B:$K,10,0)</f>
        <v>0</v>
      </c>
    </row>
    <row r="2191" spans="1:13" ht="18" customHeight="1" x14ac:dyDescent="0.15">
      <c r="A2191" s="120" t="s">
        <v>12521</v>
      </c>
      <c r="B2191" s="121" t="s">
        <v>9783</v>
      </c>
      <c r="C2191" s="122">
        <v>54.26</v>
      </c>
      <c r="D2191" s="123">
        <v>57.13</v>
      </c>
      <c r="E2191" s="104" t="str">
        <f>VLOOKUP(B2191,A股数据库20240206!$B:$K,2,0)</f>
        <v>大科技</v>
      </c>
      <c r="F2191" s="104">
        <f>VLOOKUP(B2191,A股数据库20240206!$B:$K,3,0)</f>
        <v>0</v>
      </c>
      <c r="G2191" s="124">
        <f>VLOOKUP(B2191,A股数据库20240206!$B:$K,4,0)</f>
        <v>0</v>
      </c>
      <c r="H2191" s="124">
        <f>VLOOKUP(B2191,A股数据库20240206!$B:$K,5,0)</f>
        <v>0</v>
      </c>
      <c r="I2191" s="104" t="str">
        <f>VLOOKUP(B2191,A股数据库20240206!$B:$K,6,0)</f>
        <v>电子</v>
      </c>
      <c r="J2191" s="104">
        <f>VLOOKUP(B2191,A股数据库20240206!$B:$K,7,0)</f>
        <v>0</v>
      </c>
      <c r="K2191" s="104">
        <f>VLOOKUP(B2191,A股数据库20240206!$B:$K,8,0)</f>
        <v>0</v>
      </c>
      <c r="L2191" s="124">
        <f>VLOOKUP(B2191,A股数据库20240206!$B:$K,9,0)</f>
        <v>0</v>
      </c>
      <c r="M2191" s="124">
        <f>VLOOKUP(B2191,A股数据库20240206!$B:$K,10,0)</f>
        <v>0</v>
      </c>
    </row>
    <row r="2192" spans="1:13" ht="18" customHeight="1" x14ac:dyDescent="0.15">
      <c r="A2192" s="120" t="s">
        <v>12522</v>
      </c>
      <c r="B2192" s="121" t="s">
        <v>3448</v>
      </c>
      <c r="C2192" s="122">
        <v>54.24</v>
      </c>
      <c r="D2192" s="123">
        <v>53.81</v>
      </c>
      <c r="E2192" s="104" t="str">
        <f>VLOOKUP(B2192,A股数据库20240206!$B:$K,2,0)</f>
        <v>大科技</v>
      </c>
      <c r="F2192" s="104">
        <f>VLOOKUP(B2192,A股数据库20240206!$B:$K,3,0)</f>
        <v>0</v>
      </c>
      <c r="G2192" s="124">
        <f>VLOOKUP(B2192,A股数据库20240206!$B:$K,4,0)</f>
        <v>0</v>
      </c>
      <c r="H2192" s="124">
        <f>VLOOKUP(B2192,A股数据库20240206!$B:$K,5,0)</f>
        <v>0</v>
      </c>
      <c r="I2192" s="104" t="str">
        <f>VLOOKUP(B2192,A股数据库20240206!$B:$K,6,0)</f>
        <v>传媒</v>
      </c>
      <c r="J2192" s="104">
        <f>VLOOKUP(B2192,A股数据库20240206!$B:$K,7,0)</f>
        <v>0</v>
      </c>
      <c r="K2192" s="104">
        <f>VLOOKUP(B2192,A股数据库20240206!$B:$K,8,0)</f>
        <v>0</v>
      </c>
      <c r="L2192" s="124">
        <f>VLOOKUP(B2192,A股数据库20240206!$B:$K,9,0)</f>
        <v>0</v>
      </c>
      <c r="M2192" s="124">
        <f>VLOOKUP(B2192,A股数据库20240206!$B:$K,10,0)</f>
        <v>0</v>
      </c>
    </row>
    <row r="2193" spans="1:13" ht="18" customHeight="1" x14ac:dyDescent="0.15">
      <c r="A2193" s="120" t="s">
        <v>12523</v>
      </c>
      <c r="B2193" s="121" t="s">
        <v>7170</v>
      </c>
      <c r="C2193" s="122">
        <v>54.12</v>
      </c>
      <c r="D2193" s="123">
        <v>42.87</v>
      </c>
      <c r="E2193" s="104" t="str">
        <f>VLOOKUP(B2193,A股数据库20240206!$B:$K,2,0)</f>
        <v>新能源</v>
      </c>
      <c r="F2193" s="104">
        <f>VLOOKUP(B2193,A股数据库20240206!$B:$K,3,0)</f>
        <v>0</v>
      </c>
      <c r="G2193" s="124">
        <f>VLOOKUP(B2193,A股数据库20240206!$B:$K,4,0)</f>
        <v>0</v>
      </c>
      <c r="H2193" s="124">
        <f>VLOOKUP(B2193,A股数据库20240206!$B:$K,5,0)</f>
        <v>0</v>
      </c>
      <c r="I2193" s="104" t="str">
        <f>VLOOKUP(B2193,A股数据库20240206!$B:$K,6,0)</f>
        <v>光伏</v>
      </c>
      <c r="J2193" s="104">
        <f>VLOOKUP(B2193,A股数据库20240206!$B:$K,7,0)</f>
        <v>0</v>
      </c>
      <c r="K2193" s="104">
        <f>VLOOKUP(B2193,A股数据库20240206!$B:$K,8,0)</f>
        <v>0</v>
      </c>
      <c r="L2193" s="124">
        <f>VLOOKUP(B2193,A股数据库20240206!$B:$K,9,0)</f>
        <v>0</v>
      </c>
      <c r="M2193" s="124">
        <f>VLOOKUP(B2193,A股数据库20240206!$B:$K,10,0)</f>
        <v>0</v>
      </c>
    </row>
    <row r="2194" spans="1:13" ht="18" customHeight="1" x14ac:dyDescent="0.15">
      <c r="A2194" s="120" t="s">
        <v>12524</v>
      </c>
      <c r="B2194" s="121" t="s">
        <v>1168</v>
      </c>
      <c r="C2194" s="122">
        <v>54.11</v>
      </c>
      <c r="D2194" s="123">
        <v>53.27</v>
      </c>
      <c r="E2194" s="104" t="str">
        <f>VLOOKUP(B2194,A股数据库20240206!$B:$K,2,0)</f>
        <v>大科技</v>
      </c>
      <c r="F2194" s="104">
        <f>VLOOKUP(B2194,A股数据库20240206!$B:$K,3,0)</f>
        <v>0</v>
      </c>
      <c r="G2194" s="124">
        <f>VLOOKUP(B2194,A股数据库20240206!$B:$K,4,0)</f>
        <v>0</v>
      </c>
      <c r="H2194" s="124">
        <f>VLOOKUP(B2194,A股数据库20240206!$B:$K,5,0)</f>
        <v>0</v>
      </c>
      <c r="I2194" s="104" t="str">
        <f>VLOOKUP(B2194,A股数据库20240206!$B:$K,6,0)</f>
        <v>通信</v>
      </c>
      <c r="J2194" s="104">
        <f>VLOOKUP(B2194,A股数据库20240206!$B:$K,7,0)</f>
        <v>0</v>
      </c>
      <c r="K2194" s="104">
        <f>VLOOKUP(B2194,A股数据库20240206!$B:$K,8,0)</f>
        <v>0</v>
      </c>
      <c r="L2194" s="124">
        <f>VLOOKUP(B2194,A股数据库20240206!$B:$K,9,0)</f>
        <v>0</v>
      </c>
      <c r="M2194" s="124">
        <f>VLOOKUP(B2194,A股数据库20240206!$B:$K,10,0)</f>
        <v>0</v>
      </c>
    </row>
    <row r="2195" spans="1:13" ht="18" customHeight="1" x14ac:dyDescent="0.15">
      <c r="A2195" s="120" t="s">
        <v>12525</v>
      </c>
      <c r="B2195" s="121" t="s">
        <v>578</v>
      </c>
      <c r="C2195" s="122">
        <v>54.1</v>
      </c>
      <c r="D2195" s="123">
        <v>47.64</v>
      </c>
      <c r="E2195" s="104" t="str">
        <f>VLOOKUP(B2195,A股数据库20240206!$B:$K,2,0)</f>
        <v>大消费</v>
      </c>
      <c r="F2195" s="104">
        <f>VLOOKUP(B2195,A股数据库20240206!$B:$K,3,0)</f>
        <v>0</v>
      </c>
      <c r="G2195" s="124">
        <f>VLOOKUP(B2195,A股数据库20240206!$B:$K,4,0)</f>
        <v>0</v>
      </c>
      <c r="H2195" s="124">
        <f>VLOOKUP(B2195,A股数据库20240206!$B:$K,5,0)</f>
        <v>0</v>
      </c>
      <c r="I2195" s="104" t="str">
        <f>VLOOKUP(B2195,A股数据库20240206!$B:$K,6,0)</f>
        <v>商贸零售</v>
      </c>
      <c r="J2195" s="104">
        <f>VLOOKUP(B2195,A股数据库20240206!$B:$K,7,0)</f>
        <v>0</v>
      </c>
      <c r="K2195" s="104">
        <f>VLOOKUP(B2195,A股数据库20240206!$B:$K,8,0)</f>
        <v>0</v>
      </c>
      <c r="L2195" s="124">
        <f>VLOOKUP(B2195,A股数据库20240206!$B:$K,9,0)</f>
        <v>0</v>
      </c>
      <c r="M2195" s="124">
        <f>VLOOKUP(B2195,A股数据库20240206!$B:$K,10,0)</f>
        <v>0</v>
      </c>
    </row>
    <row r="2196" spans="1:13" ht="18" customHeight="1" x14ac:dyDescent="0.15">
      <c r="A2196" s="120" t="s">
        <v>12526</v>
      </c>
      <c r="B2196" s="121" t="s">
        <v>9377</v>
      </c>
      <c r="C2196" s="122">
        <v>54.07</v>
      </c>
      <c r="D2196" s="123">
        <v>87.46</v>
      </c>
      <c r="E2196" s="104" t="str">
        <f>VLOOKUP(B2196,A股数据库20240206!$B:$K,2,0)</f>
        <v>高端制造</v>
      </c>
      <c r="F2196" s="104" t="str">
        <f>VLOOKUP(B2196,A股数据库20240206!$B:$K,3,0)</f>
        <v>大科技</v>
      </c>
      <c r="G2196" s="124">
        <f>VLOOKUP(B2196,A股数据库20240206!$B:$K,4,0)</f>
        <v>0</v>
      </c>
      <c r="H2196" s="124">
        <f>VLOOKUP(B2196,A股数据库20240206!$B:$K,5,0)</f>
        <v>0</v>
      </c>
      <c r="I2196" s="104" t="str">
        <f>VLOOKUP(B2196,A股数据库20240206!$B:$K,6,0)</f>
        <v>机械</v>
      </c>
      <c r="J2196" s="104" t="str">
        <f>VLOOKUP(B2196,A股数据库20240206!$B:$K,7,0)</f>
        <v>电子</v>
      </c>
      <c r="K2196" s="104">
        <f>VLOOKUP(B2196,A股数据库20240206!$B:$K,8,0)</f>
        <v>0</v>
      </c>
      <c r="L2196" s="124">
        <f>VLOOKUP(B2196,A股数据库20240206!$B:$K,9,0)</f>
        <v>0</v>
      </c>
      <c r="M2196" s="124">
        <f>VLOOKUP(B2196,A股数据库20240206!$B:$K,10,0)</f>
        <v>0</v>
      </c>
    </row>
    <row r="2197" spans="1:13" ht="18" customHeight="1" x14ac:dyDescent="0.15">
      <c r="A2197" s="120" t="s">
        <v>12527</v>
      </c>
      <c r="B2197" s="121" t="s">
        <v>6218</v>
      </c>
      <c r="C2197" s="122">
        <v>54.03</v>
      </c>
      <c r="D2197" s="123">
        <v>37.29</v>
      </c>
      <c r="E2197" s="104" t="str">
        <f>VLOOKUP(B2197,A股数据库20240206!$B:$K,2,0)</f>
        <v>大消费</v>
      </c>
      <c r="F2197" s="104">
        <f>VLOOKUP(B2197,A股数据库20240206!$B:$K,3,0)</f>
        <v>0</v>
      </c>
      <c r="G2197" s="124" t="str">
        <f>VLOOKUP(B2197,A股数据库20240206!$B:$K,4,0)</f>
        <v>大金融</v>
      </c>
      <c r="H2197" s="124">
        <f>VLOOKUP(B2197,A股数据库20240206!$B:$K,5,0)</f>
        <v>0</v>
      </c>
      <c r="I2197" s="104" t="str">
        <f>VLOOKUP(B2197,A股数据库20240206!$B:$K,6,0)</f>
        <v>商贸零售</v>
      </c>
      <c r="J2197" s="104">
        <f>VLOOKUP(B2197,A股数据库20240206!$B:$K,7,0)</f>
        <v>0</v>
      </c>
      <c r="K2197" s="104">
        <f>VLOOKUP(B2197,A股数据库20240206!$B:$K,8,0)</f>
        <v>0</v>
      </c>
      <c r="L2197" s="124" t="str">
        <f>VLOOKUP(B2197,A股数据库20240206!$B:$K,9,0)</f>
        <v>大金融</v>
      </c>
      <c r="M2197" s="124">
        <f>VLOOKUP(B2197,A股数据库20240206!$B:$K,10,0)</f>
        <v>0</v>
      </c>
    </row>
    <row r="2198" spans="1:13" ht="18" customHeight="1" x14ac:dyDescent="0.15">
      <c r="A2198" s="120" t="s">
        <v>12528</v>
      </c>
      <c r="B2198" s="121" t="s">
        <v>2382</v>
      </c>
      <c r="C2198" s="122">
        <v>54.03</v>
      </c>
      <c r="D2198" s="123">
        <v>48.95</v>
      </c>
      <c r="E2198" s="104" t="str">
        <f>VLOOKUP(B2198,A股数据库20240206!$B:$K,2,0)</f>
        <v>大消费</v>
      </c>
      <c r="F2198" s="104">
        <f>VLOOKUP(B2198,A股数据库20240206!$B:$K,3,0)</f>
        <v>0</v>
      </c>
      <c r="G2198" s="124">
        <f>VLOOKUP(B2198,A股数据库20240206!$B:$K,4,0)</f>
        <v>0</v>
      </c>
      <c r="H2198" s="124">
        <f>VLOOKUP(B2198,A股数据库20240206!$B:$K,5,0)</f>
        <v>0</v>
      </c>
      <c r="I2198" s="104" t="str">
        <f>VLOOKUP(B2198,A股数据库20240206!$B:$K,6,0)</f>
        <v>食品饮料</v>
      </c>
      <c r="J2198" s="104">
        <f>VLOOKUP(B2198,A股数据库20240206!$B:$K,7,0)</f>
        <v>0</v>
      </c>
      <c r="K2198" s="104">
        <f>VLOOKUP(B2198,A股数据库20240206!$B:$K,8,0)</f>
        <v>0</v>
      </c>
      <c r="L2198" s="124">
        <f>VLOOKUP(B2198,A股数据库20240206!$B:$K,9,0)</f>
        <v>0</v>
      </c>
      <c r="M2198" s="124">
        <f>VLOOKUP(B2198,A股数据库20240206!$B:$K,10,0)</f>
        <v>0</v>
      </c>
    </row>
    <row r="2199" spans="1:13" ht="18" customHeight="1" x14ac:dyDescent="0.15">
      <c r="A2199" s="120" t="s">
        <v>12529</v>
      </c>
      <c r="B2199" s="121" t="s">
        <v>6462</v>
      </c>
      <c r="C2199" s="122">
        <v>54.02</v>
      </c>
      <c r="D2199" s="123">
        <v>65.540000000000006</v>
      </c>
      <c r="E2199" s="104" t="str">
        <f>VLOOKUP(B2199,A股数据库20240206!$B:$K,2,0)</f>
        <v>周期</v>
      </c>
      <c r="F2199" s="104" t="str">
        <f>VLOOKUP(B2199,A股数据库20240206!$B:$K,3,0)</f>
        <v>军工</v>
      </c>
      <c r="G2199" s="124">
        <f>VLOOKUP(B2199,A股数据库20240206!$B:$K,4,0)</f>
        <v>0</v>
      </c>
      <c r="H2199" s="124">
        <f>VLOOKUP(B2199,A股数据库20240206!$B:$K,5,0)</f>
        <v>0</v>
      </c>
      <c r="I2199" s="104" t="str">
        <f>VLOOKUP(B2199,A股数据库20240206!$B:$K,6,0)</f>
        <v>有色金属</v>
      </c>
      <c r="J2199" s="104" t="str">
        <f>VLOOKUP(B2199,A股数据库20240206!$B:$K,7,0)</f>
        <v>军工</v>
      </c>
      <c r="K2199" s="104">
        <f>VLOOKUP(B2199,A股数据库20240206!$B:$K,8,0)</f>
        <v>0</v>
      </c>
      <c r="L2199" s="124">
        <f>VLOOKUP(B2199,A股数据库20240206!$B:$K,9,0)</f>
        <v>0</v>
      </c>
      <c r="M2199" s="124">
        <f>VLOOKUP(B2199,A股数据库20240206!$B:$K,10,0)</f>
        <v>0</v>
      </c>
    </row>
    <row r="2200" spans="1:13" ht="18" customHeight="1" x14ac:dyDescent="0.15">
      <c r="A2200" s="120" t="s">
        <v>12530</v>
      </c>
      <c r="B2200" s="121" t="s">
        <v>3156</v>
      </c>
      <c r="C2200" s="122">
        <v>54.01</v>
      </c>
      <c r="D2200" s="123">
        <v>45.46</v>
      </c>
      <c r="E2200" s="104" t="str">
        <f>VLOOKUP(B2200,A股数据库20240206!$B:$K,2,0)</f>
        <v>大消费</v>
      </c>
      <c r="F2200" s="104" t="str">
        <f>VLOOKUP(B2200,A股数据库20240206!$B:$K,3,0)</f>
        <v>大科技</v>
      </c>
      <c r="G2200" s="124">
        <f>VLOOKUP(B2200,A股数据库20240206!$B:$K,4,0)</f>
        <v>0</v>
      </c>
      <c r="H2200" s="124">
        <f>VLOOKUP(B2200,A股数据库20240206!$B:$K,5,0)</f>
        <v>0</v>
      </c>
      <c r="I2200" s="104" t="str">
        <f>VLOOKUP(B2200,A股数据库20240206!$B:$K,6,0)</f>
        <v>假期经济</v>
      </c>
      <c r="J2200" s="104" t="str">
        <f>VLOOKUP(B2200,A股数据库20240206!$B:$K,7,0)</f>
        <v>传媒</v>
      </c>
      <c r="K2200" s="104">
        <f>VLOOKUP(B2200,A股数据库20240206!$B:$K,8,0)</f>
        <v>0</v>
      </c>
      <c r="L2200" s="124">
        <f>VLOOKUP(B2200,A股数据库20240206!$B:$K,9,0)</f>
        <v>0</v>
      </c>
      <c r="M2200" s="124">
        <f>VLOOKUP(B2200,A股数据库20240206!$B:$K,10,0)</f>
        <v>0</v>
      </c>
    </row>
    <row r="2201" spans="1:13" ht="18" customHeight="1" x14ac:dyDescent="0.15">
      <c r="A2201" s="120" t="s">
        <v>12531</v>
      </c>
      <c r="B2201" s="121" t="s">
        <v>3758</v>
      </c>
      <c r="C2201" s="122">
        <v>54</v>
      </c>
      <c r="D2201" s="123">
        <v>61.09</v>
      </c>
      <c r="E2201" s="104" t="str">
        <f>VLOOKUP(B2201,A股数据库20240206!$B:$K,2,0)</f>
        <v>医药生物</v>
      </c>
      <c r="F2201" s="104">
        <f>VLOOKUP(B2201,A股数据库20240206!$B:$K,3,0)</f>
        <v>0</v>
      </c>
      <c r="G2201" s="124">
        <f>VLOOKUP(B2201,A股数据库20240206!$B:$K,4,0)</f>
        <v>0</v>
      </c>
      <c r="H2201" s="124">
        <f>VLOOKUP(B2201,A股数据库20240206!$B:$K,5,0)</f>
        <v>0</v>
      </c>
      <c r="I2201" s="104" t="str">
        <f>VLOOKUP(B2201,A股数据库20240206!$B:$K,6,0)</f>
        <v>医药生物</v>
      </c>
      <c r="J2201" s="104">
        <f>VLOOKUP(B2201,A股数据库20240206!$B:$K,7,0)</f>
        <v>0</v>
      </c>
      <c r="K2201" s="104">
        <f>VLOOKUP(B2201,A股数据库20240206!$B:$K,8,0)</f>
        <v>0</v>
      </c>
      <c r="L2201" s="124">
        <f>VLOOKUP(B2201,A股数据库20240206!$B:$K,9,0)</f>
        <v>0</v>
      </c>
      <c r="M2201" s="124">
        <f>VLOOKUP(B2201,A股数据库20240206!$B:$K,10,0)</f>
        <v>0</v>
      </c>
    </row>
    <row r="2202" spans="1:13" ht="18" customHeight="1" x14ac:dyDescent="0.15">
      <c r="A2202" s="120" t="s">
        <v>12532</v>
      </c>
      <c r="B2202" s="121" t="s">
        <v>1052</v>
      </c>
      <c r="C2202" s="122">
        <v>53.99</v>
      </c>
      <c r="D2202" s="123">
        <v>29.64</v>
      </c>
      <c r="E2202" s="104" t="str">
        <f>VLOOKUP(B2202,A股数据库20240206!$B:$K,2,0)</f>
        <v>周期</v>
      </c>
      <c r="F2202" s="104">
        <f>VLOOKUP(B2202,A股数据库20240206!$B:$K,3,0)</f>
        <v>0</v>
      </c>
      <c r="G2202" s="124">
        <f>VLOOKUP(B2202,A股数据库20240206!$B:$K,4,0)</f>
        <v>0</v>
      </c>
      <c r="H2202" s="124">
        <f>VLOOKUP(B2202,A股数据库20240206!$B:$K,5,0)</f>
        <v>0</v>
      </c>
      <c r="I2202" s="104" t="str">
        <f>VLOOKUP(B2202,A股数据库20240206!$B:$K,6,0)</f>
        <v>化工</v>
      </c>
      <c r="J2202" s="104" t="str">
        <f>VLOOKUP(B2202,A股数据库20240206!$B:$K,7,0)</f>
        <v>基建</v>
      </c>
      <c r="K2202" s="104">
        <f>VLOOKUP(B2202,A股数据库20240206!$B:$K,8,0)</f>
        <v>0</v>
      </c>
      <c r="L2202" s="124">
        <f>VLOOKUP(B2202,A股数据库20240206!$B:$K,9,0)</f>
        <v>0</v>
      </c>
      <c r="M2202" s="124">
        <f>VLOOKUP(B2202,A股数据库20240206!$B:$K,10,0)</f>
        <v>0</v>
      </c>
    </row>
    <row r="2203" spans="1:13" ht="18" customHeight="1" x14ac:dyDescent="0.15">
      <c r="A2203" s="120" t="s">
        <v>12533</v>
      </c>
      <c r="B2203" s="121" t="s">
        <v>5576</v>
      </c>
      <c r="C2203" s="122">
        <v>53.97</v>
      </c>
      <c r="D2203" s="123">
        <v>32.83</v>
      </c>
      <c r="E2203" s="104" t="str">
        <f>VLOOKUP(B2203,A股数据库20240206!$B:$K,2,0)</f>
        <v>医药生物</v>
      </c>
      <c r="F2203" s="104">
        <f>VLOOKUP(B2203,A股数据库20240206!$B:$K,3,0)</f>
        <v>0</v>
      </c>
      <c r="G2203" s="124">
        <f>VLOOKUP(B2203,A股数据库20240206!$B:$K,4,0)</f>
        <v>0</v>
      </c>
      <c r="H2203" s="124">
        <f>VLOOKUP(B2203,A股数据库20240206!$B:$K,5,0)</f>
        <v>0</v>
      </c>
      <c r="I2203" s="104" t="str">
        <f>VLOOKUP(B2203,A股数据库20240206!$B:$K,6,0)</f>
        <v>医药生物</v>
      </c>
      <c r="J2203" s="104">
        <f>VLOOKUP(B2203,A股数据库20240206!$B:$K,7,0)</f>
        <v>0</v>
      </c>
      <c r="K2203" s="104">
        <f>VLOOKUP(B2203,A股数据库20240206!$B:$K,8,0)</f>
        <v>0</v>
      </c>
      <c r="L2203" s="124">
        <f>VLOOKUP(B2203,A股数据库20240206!$B:$K,9,0)</f>
        <v>0</v>
      </c>
      <c r="M2203" s="124">
        <f>VLOOKUP(B2203,A股数据库20240206!$B:$K,10,0)</f>
        <v>0</v>
      </c>
    </row>
    <row r="2204" spans="1:13" ht="18" customHeight="1" x14ac:dyDescent="0.15">
      <c r="A2204" s="120" t="s">
        <v>12534</v>
      </c>
      <c r="B2204" s="121" t="s">
        <v>8588</v>
      </c>
      <c r="C2204" s="122">
        <v>53.96</v>
      </c>
      <c r="D2204" s="123">
        <v>53.47</v>
      </c>
      <c r="E2204" s="104" t="str">
        <f>VLOOKUP(B2204,A股数据库20240206!$B:$K,2,0)</f>
        <v>大消费</v>
      </c>
      <c r="F2204" s="104">
        <f>VLOOKUP(B2204,A股数据库20240206!$B:$K,3,0)</f>
        <v>0</v>
      </c>
      <c r="G2204" s="124">
        <f>VLOOKUP(B2204,A股数据库20240206!$B:$K,4,0)</f>
        <v>0</v>
      </c>
      <c r="H2204" s="124">
        <f>VLOOKUP(B2204,A股数据库20240206!$B:$K,5,0)</f>
        <v>0</v>
      </c>
      <c r="I2204" s="104" t="str">
        <f>VLOOKUP(B2204,A股数据库20240206!$B:$K,6,0)</f>
        <v>烟草</v>
      </c>
      <c r="J2204" s="104">
        <f>VLOOKUP(B2204,A股数据库20240206!$B:$K,7,0)</f>
        <v>0</v>
      </c>
      <c r="K2204" s="104">
        <f>VLOOKUP(B2204,A股数据库20240206!$B:$K,8,0)</f>
        <v>0</v>
      </c>
      <c r="L2204" s="124">
        <f>VLOOKUP(B2204,A股数据库20240206!$B:$K,9,0)</f>
        <v>0</v>
      </c>
      <c r="M2204" s="124">
        <f>VLOOKUP(B2204,A股数据库20240206!$B:$K,10,0)</f>
        <v>0</v>
      </c>
    </row>
    <row r="2205" spans="1:13" ht="18" customHeight="1" x14ac:dyDescent="0.15">
      <c r="A2205" s="120" t="s">
        <v>12535</v>
      </c>
      <c r="B2205" s="121" t="s">
        <v>7930</v>
      </c>
      <c r="C2205" s="122">
        <v>53.95</v>
      </c>
      <c r="D2205" s="123">
        <v>72.459999999999994</v>
      </c>
      <c r="E2205" s="104" t="str">
        <f>VLOOKUP(B2205,A股数据库20240206!$B:$K,2,0)</f>
        <v>高端制造</v>
      </c>
      <c r="F2205" s="104">
        <f>VLOOKUP(B2205,A股数据库20240206!$B:$K,3,0)</f>
        <v>0</v>
      </c>
      <c r="G2205" s="124">
        <f>VLOOKUP(B2205,A股数据库20240206!$B:$K,4,0)</f>
        <v>0</v>
      </c>
      <c r="H2205" s="124">
        <f>VLOOKUP(B2205,A股数据库20240206!$B:$K,5,0)</f>
        <v>0</v>
      </c>
      <c r="I2205" s="104" t="str">
        <f>VLOOKUP(B2205,A股数据库20240206!$B:$K,6,0)</f>
        <v>机械</v>
      </c>
      <c r="J2205" s="104">
        <f>VLOOKUP(B2205,A股数据库20240206!$B:$K,7,0)</f>
        <v>0</v>
      </c>
      <c r="K2205" s="104">
        <f>VLOOKUP(B2205,A股数据库20240206!$B:$K,8,0)</f>
        <v>0</v>
      </c>
      <c r="L2205" s="124">
        <f>VLOOKUP(B2205,A股数据库20240206!$B:$K,9,0)</f>
        <v>0</v>
      </c>
      <c r="M2205" s="124">
        <f>VLOOKUP(B2205,A股数据库20240206!$B:$K,10,0)</f>
        <v>0</v>
      </c>
    </row>
    <row r="2206" spans="1:13" ht="18" customHeight="1" x14ac:dyDescent="0.15">
      <c r="A2206" s="120" t="s">
        <v>12536</v>
      </c>
      <c r="B2206" s="121" t="s">
        <v>2316</v>
      </c>
      <c r="C2206" s="122">
        <v>53.9</v>
      </c>
      <c r="D2206" s="123">
        <v>14.57</v>
      </c>
      <c r="E2206" s="104" t="str">
        <f>VLOOKUP(B2206,A股数据库20240206!$B:$K,2,0)</f>
        <v>地产基建</v>
      </c>
      <c r="F2206" s="104" t="str">
        <f>VLOOKUP(B2206,A股数据库20240206!$B:$K,3,0)</f>
        <v>大消费</v>
      </c>
      <c r="G2206" s="124">
        <f>VLOOKUP(B2206,A股数据库20240206!$B:$K,4,0)</f>
        <v>0</v>
      </c>
      <c r="H2206" s="124">
        <f>VLOOKUP(B2206,A股数据库20240206!$B:$K,5,0)</f>
        <v>0</v>
      </c>
      <c r="I2206" s="104" t="str">
        <f>VLOOKUP(B2206,A股数据库20240206!$B:$K,6,0)</f>
        <v>基建</v>
      </c>
      <c r="J2206" s="104" t="str">
        <f>VLOOKUP(B2206,A股数据库20240206!$B:$K,7,0)</f>
        <v>家居用品</v>
      </c>
      <c r="K2206" s="104">
        <f>VLOOKUP(B2206,A股数据库20240206!$B:$K,8,0)</f>
        <v>0</v>
      </c>
      <c r="L2206" s="124">
        <f>VLOOKUP(B2206,A股数据库20240206!$B:$K,9,0)</f>
        <v>0</v>
      </c>
      <c r="M2206" s="124">
        <f>VLOOKUP(B2206,A股数据库20240206!$B:$K,10,0)</f>
        <v>0</v>
      </c>
    </row>
    <row r="2207" spans="1:13" ht="18" customHeight="1" x14ac:dyDescent="0.15">
      <c r="A2207" s="120" t="s">
        <v>12537</v>
      </c>
      <c r="B2207" s="121" t="s">
        <v>2546</v>
      </c>
      <c r="C2207" s="122">
        <v>53.81</v>
      </c>
      <c r="D2207" s="123">
        <v>26.44</v>
      </c>
      <c r="E2207" s="104" t="str">
        <f>VLOOKUP(B2207,A股数据库20240206!$B:$K,2,0)</f>
        <v>新能源</v>
      </c>
      <c r="F2207" s="104">
        <f>VLOOKUP(B2207,A股数据库20240206!$B:$K,3,0)</f>
        <v>0</v>
      </c>
      <c r="G2207" s="124" t="str">
        <f>VLOOKUP(B2207,A股数据库20240206!$B:$K,4,0)</f>
        <v>周期</v>
      </c>
      <c r="H2207" s="124">
        <f>VLOOKUP(B2207,A股数据库20240206!$B:$K,5,0)</f>
        <v>0</v>
      </c>
      <c r="I2207" s="104" t="str">
        <f>VLOOKUP(B2207,A股数据库20240206!$B:$K,6,0)</f>
        <v>电池</v>
      </c>
      <c r="J2207" s="104">
        <f>VLOOKUP(B2207,A股数据库20240206!$B:$K,7,0)</f>
        <v>0</v>
      </c>
      <c r="K2207" s="104">
        <f>VLOOKUP(B2207,A股数据库20240206!$B:$K,8,0)</f>
        <v>0</v>
      </c>
      <c r="L2207" s="124" t="str">
        <f>VLOOKUP(B2207,A股数据库20240206!$B:$K,9,0)</f>
        <v>有色金属</v>
      </c>
      <c r="M2207" s="124">
        <f>VLOOKUP(B2207,A股数据库20240206!$B:$K,10,0)</f>
        <v>0</v>
      </c>
    </row>
    <row r="2208" spans="1:13" ht="18" customHeight="1" x14ac:dyDescent="0.15">
      <c r="A2208" s="120" t="s">
        <v>12538</v>
      </c>
      <c r="B2208" s="121" t="s">
        <v>6686</v>
      </c>
      <c r="C2208" s="122">
        <v>53.78</v>
      </c>
      <c r="D2208" s="123">
        <v>55.68</v>
      </c>
      <c r="E2208" s="104" t="str">
        <f>VLOOKUP(B2208,A股数据库20240206!$B:$K,2,0)</f>
        <v>医药生物</v>
      </c>
      <c r="F2208" s="104">
        <f>VLOOKUP(B2208,A股数据库20240206!$B:$K,3,0)</f>
        <v>0</v>
      </c>
      <c r="G2208" s="124">
        <f>VLOOKUP(B2208,A股数据库20240206!$B:$K,4,0)</f>
        <v>0</v>
      </c>
      <c r="H2208" s="124">
        <f>VLOOKUP(B2208,A股数据库20240206!$B:$K,5,0)</f>
        <v>0</v>
      </c>
      <c r="I2208" s="104" t="str">
        <f>VLOOKUP(B2208,A股数据库20240206!$B:$K,6,0)</f>
        <v>医药生物</v>
      </c>
      <c r="J2208" s="104">
        <f>VLOOKUP(B2208,A股数据库20240206!$B:$K,7,0)</f>
        <v>0</v>
      </c>
      <c r="K2208" s="104">
        <f>VLOOKUP(B2208,A股数据库20240206!$B:$K,8,0)</f>
        <v>0</v>
      </c>
      <c r="L2208" s="124">
        <f>VLOOKUP(B2208,A股数据库20240206!$B:$K,9,0)</f>
        <v>0</v>
      </c>
      <c r="M2208" s="124">
        <f>VLOOKUP(B2208,A股数据库20240206!$B:$K,10,0)</f>
        <v>0</v>
      </c>
    </row>
    <row r="2209" spans="1:13" ht="18" customHeight="1" x14ac:dyDescent="0.15">
      <c r="A2209" s="120" t="s">
        <v>12539</v>
      </c>
      <c r="B2209" s="121" t="s">
        <v>7048</v>
      </c>
      <c r="C2209" s="122">
        <v>53.78</v>
      </c>
      <c r="D2209" s="123">
        <v>42.8</v>
      </c>
      <c r="E2209" s="104" t="str">
        <f>VLOOKUP(B2209,A股数据库20240206!$B:$K,2,0)</f>
        <v>周期</v>
      </c>
      <c r="F2209" s="104">
        <f>VLOOKUP(B2209,A股数据库20240206!$B:$K,3,0)</f>
        <v>0</v>
      </c>
      <c r="G2209" s="124">
        <f>VLOOKUP(B2209,A股数据库20240206!$B:$K,4,0)</f>
        <v>0</v>
      </c>
      <c r="H2209" s="124">
        <f>VLOOKUP(B2209,A股数据库20240206!$B:$K,5,0)</f>
        <v>0</v>
      </c>
      <c r="I2209" s="104" t="str">
        <f>VLOOKUP(B2209,A股数据库20240206!$B:$K,6,0)</f>
        <v>有色金属</v>
      </c>
      <c r="J2209" s="104">
        <f>VLOOKUP(B2209,A股数据库20240206!$B:$K,7,0)</f>
        <v>0</v>
      </c>
      <c r="K2209" s="104">
        <f>VLOOKUP(B2209,A股数据库20240206!$B:$K,8,0)</f>
        <v>0</v>
      </c>
      <c r="L2209" s="124">
        <f>VLOOKUP(B2209,A股数据库20240206!$B:$K,9,0)</f>
        <v>0</v>
      </c>
      <c r="M2209" s="124">
        <f>VLOOKUP(B2209,A股数据库20240206!$B:$K,10,0)</f>
        <v>0</v>
      </c>
    </row>
    <row r="2210" spans="1:13" ht="18" customHeight="1" x14ac:dyDescent="0.15">
      <c r="A2210" s="120" t="s">
        <v>12540</v>
      </c>
      <c r="B2210" s="121" t="s">
        <v>1484</v>
      </c>
      <c r="C2210" s="122">
        <v>53.78</v>
      </c>
      <c r="D2210" s="123">
        <v>53.62</v>
      </c>
      <c r="E2210" s="104" t="str">
        <f>VLOOKUP(B2210,A股数据库20240206!$B:$K,2,0)</f>
        <v>周期</v>
      </c>
      <c r="F2210" s="104">
        <f>VLOOKUP(B2210,A股数据库20240206!$B:$K,3,0)</f>
        <v>0</v>
      </c>
      <c r="G2210" s="124">
        <f>VLOOKUP(B2210,A股数据库20240206!$B:$K,4,0)</f>
        <v>0</v>
      </c>
      <c r="H2210" s="124">
        <f>VLOOKUP(B2210,A股数据库20240206!$B:$K,5,0)</f>
        <v>0</v>
      </c>
      <c r="I2210" s="104" t="str">
        <f>VLOOKUP(B2210,A股数据库20240206!$B:$K,6,0)</f>
        <v>有色金属</v>
      </c>
      <c r="J2210" s="104">
        <f>VLOOKUP(B2210,A股数据库20240206!$B:$K,7,0)</f>
        <v>0</v>
      </c>
      <c r="K2210" s="104">
        <f>VLOOKUP(B2210,A股数据库20240206!$B:$K,8,0)</f>
        <v>0</v>
      </c>
      <c r="L2210" s="124">
        <f>VLOOKUP(B2210,A股数据库20240206!$B:$K,9,0)</f>
        <v>0</v>
      </c>
      <c r="M2210" s="124">
        <f>VLOOKUP(B2210,A股数据库20240206!$B:$K,10,0)</f>
        <v>0</v>
      </c>
    </row>
    <row r="2211" spans="1:13" ht="18" customHeight="1" x14ac:dyDescent="0.15">
      <c r="A2211" s="120" t="s">
        <v>12541</v>
      </c>
      <c r="B2211" s="121" t="s">
        <v>780</v>
      </c>
      <c r="C2211" s="122">
        <v>53.78</v>
      </c>
      <c r="D2211" s="123">
        <v>31.2</v>
      </c>
      <c r="E2211" s="104" t="str">
        <f>VLOOKUP(B2211,A股数据库20240206!$B:$K,2,0)</f>
        <v>周期</v>
      </c>
      <c r="F2211" s="104" t="str">
        <f>VLOOKUP(B2211,A股数据库20240206!$B:$K,3,0)</f>
        <v>高端制造</v>
      </c>
      <c r="G2211" s="124">
        <f>VLOOKUP(B2211,A股数据库20240206!$B:$K,4,0)</f>
        <v>0</v>
      </c>
      <c r="H2211" s="124">
        <f>VLOOKUP(B2211,A股数据库20240206!$B:$K,5,0)</f>
        <v>0</v>
      </c>
      <c r="I2211" s="104" t="str">
        <f>VLOOKUP(B2211,A股数据库20240206!$B:$K,6,0)</f>
        <v>核电核能</v>
      </c>
      <c r="J2211" s="104">
        <f>VLOOKUP(B2211,A股数据库20240206!$B:$K,7,0)</f>
        <v>0</v>
      </c>
      <c r="K2211" s="104">
        <f>VLOOKUP(B2211,A股数据库20240206!$B:$K,8,0)</f>
        <v>0</v>
      </c>
      <c r="L2211" s="124">
        <f>VLOOKUP(B2211,A股数据库20240206!$B:$K,9,0)</f>
        <v>0</v>
      </c>
      <c r="M2211" s="124">
        <f>VLOOKUP(B2211,A股数据库20240206!$B:$K,10,0)</f>
        <v>0</v>
      </c>
    </row>
    <row r="2212" spans="1:13" ht="18" customHeight="1" x14ac:dyDescent="0.15">
      <c r="A2212" s="120" t="s">
        <v>12542</v>
      </c>
      <c r="B2212" s="121" t="s">
        <v>6950</v>
      </c>
      <c r="C2212" s="122">
        <v>53.74</v>
      </c>
      <c r="D2212" s="123">
        <v>55.56</v>
      </c>
      <c r="E2212" s="104" t="str">
        <f>VLOOKUP(B2212,A股数据库20240206!$B:$K,2,0)</f>
        <v>大消费</v>
      </c>
      <c r="F2212" s="104">
        <f>VLOOKUP(B2212,A股数据库20240206!$B:$K,3,0)</f>
        <v>0</v>
      </c>
      <c r="G2212" s="124">
        <f>VLOOKUP(B2212,A股数据库20240206!$B:$K,4,0)</f>
        <v>0</v>
      </c>
      <c r="H2212" s="124">
        <f>VLOOKUP(B2212,A股数据库20240206!$B:$K,5,0)</f>
        <v>0</v>
      </c>
      <c r="I2212" s="104" t="str">
        <f>VLOOKUP(B2212,A股数据库20240206!$B:$K,6,0)</f>
        <v>假期经济</v>
      </c>
      <c r="J2212" s="104">
        <f>VLOOKUP(B2212,A股数据库20240206!$B:$K,7,0)</f>
        <v>0</v>
      </c>
      <c r="K2212" s="104">
        <f>VLOOKUP(B2212,A股数据库20240206!$B:$K,8,0)</f>
        <v>0</v>
      </c>
      <c r="L2212" s="124">
        <f>VLOOKUP(B2212,A股数据库20240206!$B:$K,9,0)</f>
        <v>0</v>
      </c>
      <c r="M2212" s="124">
        <f>VLOOKUP(B2212,A股数据库20240206!$B:$K,10,0)</f>
        <v>0</v>
      </c>
    </row>
    <row r="2213" spans="1:13" ht="18" customHeight="1" x14ac:dyDescent="0.15">
      <c r="A2213" s="120" t="s">
        <v>12543</v>
      </c>
      <c r="B2213" s="121" t="s">
        <v>958</v>
      </c>
      <c r="C2213" s="122">
        <v>53.74</v>
      </c>
      <c r="D2213" s="123">
        <v>69.13</v>
      </c>
      <c r="E2213" s="104" t="str">
        <f>VLOOKUP(B2213,A股数据库20240206!$B:$K,2,0)</f>
        <v>乡村振兴</v>
      </c>
      <c r="F2213" s="104">
        <f>VLOOKUP(B2213,A股数据库20240206!$B:$K,3,0)</f>
        <v>0</v>
      </c>
      <c r="G2213" s="124">
        <f>VLOOKUP(B2213,A股数据库20240206!$B:$K,4,0)</f>
        <v>0</v>
      </c>
      <c r="H2213" s="124">
        <f>VLOOKUP(B2213,A股数据库20240206!$B:$K,5,0)</f>
        <v>0</v>
      </c>
      <c r="I2213" s="104" t="str">
        <f>VLOOKUP(B2213,A股数据库20240206!$B:$K,6,0)</f>
        <v>乡村振兴</v>
      </c>
      <c r="J2213" s="104">
        <f>VLOOKUP(B2213,A股数据库20240206!$B:$K,7,0)</f>
        <v>0</v>
      </c>
      <c r="K2213" s="104">
        <f>VLOOKUP(B2213,A股数据库20240206!$B:$K,8,0)</f>
        <v>0</v>
      </c>
      <c r="L2213" s="124">
        <f>VLOOKUP(B2213,A股数据库20240206!$B:$K,9,0)</f>
        <v>0</v>
      </c>
      <c r="M2213" s="124">
        <f>VLOOKUP(B2213,A股数据库20240206!$B:$K,10,0)</f>
        <v>0</v>
      </c>
    </row>
    <row r="2214" spans="1:13" ht="18" customHeight="1" x14ac:dyDescent="0.15">
      <c r="A2214" s="120" t="s">
        <v>12544</v>
      </c>
      <c r="B2214" s="121" t="s">
        <v>9070</v>
      </c>
      <c r="C2214" s="122">
        <v>53.72</v>
      </c>
      <c r="D2214" s="123">
        <v>40.1</v>
      </c>
      <c r="E2214" s="104" t="str">
        <f>VLOOKUP(B2214,A股数据库20240206!$B:$K,2,0)</f>
        <v>大科技</v>
      </c>
      <c r="F2214" s="104">
        <f>VLOOKUP(B2214,A股数据库20240206!$B:$K,3,0)</f>
        <v>0</v>
      </c>
      <c r="G2214" s="124">
        <f>VLOOKUP(B2214,A股数据库20240206!$B:$K,4,0)</f>
        <v>0</v>
      </c>
      <c r="H2214" s="124">
        <f>VLOOKUP(B2214,A股数据库20240206!$B:$K,5,0)</f>
        <v>0</v>
      </c>
      <c r="I2214" s="104" t="str">
        <f>VLOOKUP(B2214,A股数据库20240206!$B:$K,6,0)</f>
        <v>电子</v>
      </c>
      <c r="J2214" s="104">
        <f>VLOOKUP(B2214,A股数据库20240206!$B:$K,7,0)</f>
        <v>0</v>
      </c>
      <c r="K2214" s="104">
        <f>VLOOKUP(B2214,A股数据库20240206!$B:$K,8,0)</f>
        <v>0</v>
      </c>
      <c r="L2214" s="124">
        <f>VLOOKUP(B2214,A股数据库20240206!$B:$K,9,0)</f>
        <v>0</v>
      </c>
      <c r="M2214" s="124">
        <f>VLOOKUP(B2214,A股数据库20240206!$B:$K,10,0)</f>
        <v>0</v>
      </c>
    </row>
    <row r="2215" spans="1:13" ht="18" customHeight="1" x14ac:dyDescent="0.15">
      <c r="A2215" s="120" t="s">
        <v>12545</v>
      </c>
      <c r="B2215" s="121" t="s">
        <v>7010</v>
      </c>
      <c r="C2215" s="122">
        <v>53.66</v>
      </c>
      <c r="D2215" s="123">
        <v>28.48</v>
      </c>
      <c r="E2215" s="104" t="str">
        <f>VLOOKUP(B2215,A股数据库20240206!$B:$K,2,0)</f>
        <v>大金融</v>
      </c>
      <c r="F2215" s="104">
        <f>VLOOKUP(B2215,A股数据库20240206!$B:$K,3,0)</f>
        <v>0</v>
      </c>
      <c r="G2215" s="124">
        <f>VLOOKUP(B2215,A股数据库20240206!$B:$K,4,0)</f>
        <v>0</v>
      </c>
      <c r="H2215" s="124">
        <f>VLOOKUP(B2215,A股数据库20240206!$B:$K,5,0)</f>
        <v>0</v>
      </c>
      <c r="I2215" s="104" t="str">
        <f>VLOOKUP(B2215,A股数据库20240206!$B:$K,6,0)</f>
        <v>大金融</v>
      </c>
      <c r="J2215" s="104">
        <f>VLOOKUP(B2215,A股数据库20240206!$B:$K,7,0)</f>
        <v>0</v>
      </c>
      <c r="K2215" s="104">
        <f>VLOOKUP(B2215,A股数据库20240206!$B:$K,8,0)</f>
        <v>0</v>
      </c>
      <c r="L2215" s="124">
        <f>VLOOKUP(B2215,A股数据库20240206!$B:$K,9,0)</f>
        <v>0</v>
      </c>
      <c r="M2215" s="124">
        <f>VLOOKUP(B2215,A股数据库20240206!$B:$K,10,0)</f>
        <v>0</v>
      </c>
    </row>
    <row r="2216" spans="1:13" ht="18" customHeight="1" x14ac:dyDescent="0.15">
      <c r="A2216" s="120" t="s">
        <v>12546</v>
      </c>
      <c r="B2216" s="121" t="s">
        <v>2676</v>
      </c>
      <c r="C2216" s="122">
        <v>53.63</v>
      </c>
      <c r="D2216" s="123">
        <v>66.88</v>
      </c>
      <c r="E2216" s="104" t="str">
        <f>VLOOKUP(B2216,A股数据库20240206!$B:$K,2,0)</f>
        <v>新能源</v>
      </c>
      <c r="F2216" s="104">
        <f>VLOOKUP(B2216,A股数据库20240206!$B:$K,3,0)</f>
        <v>0</v>
      </c>
      <c r="G2216" s="124">
        <f>VLOOKUP(B2216,A股数据库20240206!$B:$K,4,0)</f>
        <v>0</v>
      </c>
      <c r="H2216" s="124">
        <f>VLOOKUP(B2216,A股数据库20240206!$B:$K,5,0)</f>
        <v>0</v>
      </c>
      <c r="I2216" s="104" t="str">
        <f>VLOOKUP(B2216,A股数据库20240206!$B:$K,6,0)</f>
        <v>电池</v>
      </c>
      <c r="J2216" s="104">
        <f>VLOOKUP(B2216,A股数据库20240206!$B:$K,7,0)</f>
        <v>0</v>
      </c>
      <c r="K2216" s="104">
        <f>VLOOKUP(B2216,A股数据库20240206!$B:$K,8,0)</f>
        <v>0</v>
      </c>
      <c r="L2216" s="124">
        <f>VLOOKUP(B2216,A股数据库20240206!$B:$K,9,0)</f>
        <v>0</v>
      </c>
      <c r="M2216" s="124">
        <f>VLOOKUP(B2216,A股数据库20240206!$B:$K,10,0)</f>
        <v>0</v>
      </c>
    </row>
    <row r="2217" spans="1:13" ht="18" customHeight="1" x14ac:dyDescent="0.15">
      <c r="A2217" s="120" t="s">
        <v>12547</v>
      </c>
      <c r="B2217" s="121" t="s">
        <v>8260</v>
      </c>
      <c r="C2217" s="122">
        <v>53.63</v>
      </c>
      <c r="D2217" s="123">
        <v>59.37</v>
      </c>
      <c r="E2217" s="104" t="str">
        <f>VLOOKUP(B2217,A股数据库20240206!$B:$K,2,0)</f>
        <v>大科技</v>
      </c>
      <c r="F2217" s="104">
        <f>VLOOKUP(B2217,A股数据库20240206!$B:$K,3,0)</f>
        <v>0</v>
      </c>
      <c r="G2217" s="124">
        <f>VLOOKUP(B2217,A股数据库20240206!$B:$K,4,0)</f>
        <v>0</v>
      </c>
      <c r="H2217" s="124">
        <f>VLOOKUP(B2217,A股数据库20240206!$B:$K,5,0)</f>
        <v>0</v>
      </c>
      <c r="I2217" s="104" t="str">
        <f>VLOOKUP(B2217,A股数据库20240206!$B:$K,6,0)</f>
        <v>通信</v>
      </c>
      <c r="J2217" s="104">
        <f>VLOOKUP(B2217,A股数据库20240206!$B:$K,7,0)</f>
        <v>0</v>
      </c>
      <c r="K2217" s="104">
        <f>VLOOKUP(B2217,A股数据库20240206!$B:$K,8,0)</f>
        <v>0</v>
      </c>
      <c r="L2217" s="124">
        <f>VLOOKUP(B2217,A股数据库20240206!$B:$K,9,0)</f>
        <v>0</v>
      </c>
      <c r="M2217" s="124">
        <f>VLOOKUP(B2217,A股数据库20240206!$B:$K,10,0)</f>
        <v>0</v>
      </c>
    </row>
    <row r="2218" spans="1:13" ht="18" customHeight="1" x14ac:dyDescent="0.15">
      <c r="A2218" s="120" t="s">
        <v>12548</v>
      </c>
      <c r="B2218" s="121" t="s">
        <v>3768</v>
      </c>
      <c r="C2218" s="122">
        <v>53.62</v>
      </c>
      <c r="D2218" s="123">
        <v>55.28</v>
      </c>
      <c r="E2218" s="104" t="str">
        <f>VLOOKUP(B2218,A股数据库20240206!$B:$K,2,0)</f>
        <v>大科技</v>
      </c>
      <c r="F2218" s="104">
        <f>VLOOKUP(B2218,A股数据库20240206!$B:$K,3,0)</f>
        <v>0</v>
      </c>
      <c r="G2218" s="124">
        <f>VLOOKUP(B2218,A股数据库20240206!$B:$K,4,0)</f>
        <v>0</v>
      </c>
      <c r="H2218" s="124">
        <f>VLOOKUP(B2218,A股数据库20240206!$B:$K,5,0)</f>
        <v>0</v>
      </c>
      <c r="I2218" s="104" t="str">
        <f>VLOOKUP(B2218,A股数据库20240206!$B:$K,6,0)</f>
        <v>计算机</v>
      </c>
      <c r="J2218" s="104">
        <f>VLOOKUP(B2218,A股数据库20240206!$B:$K,7,0)</f>
        <v>0</v>
      </c>
      <c r="K2218" s="104">
        <f>VLOOKUP(B2218,A股数据库20240206!$B:$K,8,0)</f>
        <v>0</v>
      </c>
      <c r="L2218" s="124">
        <f>VLOOKUP(B2218,A股数据库20240206!$B:$K,9,0)</f>
        <v>0</v>
      </c>
      <c r="M2218" s="124">
        <f>VLOOKUP(B2218,A股数据库20240206!$B:$K,10,0)</f>
        <v>0</v>
      </c>
    </row>
    <row r="2219" spans="1:13" ht="18" customHeight="1" x14ac:dyDescent="0.15">
      <c r="A2219" s="120" t="s">
        <v>12549</v>
      </c>
      <c r="B2219" s="121" t="s">
        <v>4676</v>
      </c>
      <c r="C2219" s="122">
        <v>53.59</v>
      </c>
      <c r="D2219" s="123">
        <v>54.57</v>
      </c>
      <c r="E2219" s="104" t="str">
        <f>VLOOKUP(B2219,A股数据库20240206!$B:$K,2,0)</f>
        <v>新能源</v>
      </c>
      <c r="F2219" s="104">
        <f>VLOOKUP(B2219,A股数据库20240206!$B:$K,3,0)</f>
        <v>0</v>
      </c>
      <c r="G2219" s="124">
        <f>VLOOKUP(B2219,A股数据库20240206!$B:$K,4,0)</f>
        <v>0</v>
      </c>
      <c r="H2219" s="124">
        <f>VLOOKUP(B2219,A股数据库20240206!$B:$K,5,0)</f>
        <v>0</v>
      </c>
      <c r="I2219" s="104" t="str">
        <f>VLOOKUP(B2219,A股数据库20240206!$B:$K,6,0)</f>
        <v>光伏</v>
      </c>
      <c r="J2219" s="104" t="str">
        <f>VLOOKUP(B2219,A股数据库20240206!$B:$K,7,0)</f>
        <v>储能</v>
      </c>
      <c r="K2219" s="104">
        <f>VLOOKUP(B2219,A股数据库20240206!$B:$K,8,0)</f>
        <v>0</v>
      </c>
      <c r="L2219" s="124">
        <f>VLOOKUP(B2219,A股数据库20240206!$B:$K,9,0)</f>
        <v>0</v>
      </c>
      <c r="M2219" s="124">
        <f>VLOOKUP(B2219,A股数据库20240206!$B:$K,10,0)</f>
        <v>0</v>
      </c>
    </row>
    <row r="2220" spans="1:13" ht="18" customHeight="1" x14ac:dyDescent="0.15">
      <c r="A2220" s="120" t="s">
        <v>12550</v>
      </c>
      <c r="B2220" s="121" t="s">
        <v>1066</v>
      </c>
      <c r="C2220" s="122">
        <v>53.54</v>
      </c>
      <c r="D2220" s="123">
        <v>43.72</v>
      </c>
      <c r="E2220" s="104" t="str">
        <f>VLOOKUP(B2220,A股数据库20240206!$B:$K,2,0)</f>
        <v>大科技</v>
      </c>
      <c r="F2220" s="104">
        <f>VLOOKUP(B2220,A股数据库20240206!$B:$K,3,0)</f>
        <v>0</v>
      </c>
      <c r="G2220" s="124">
        <f>VLOOKUP(B2220,A股数据库20240206!$B:$K,4,0)</f>
        <v>0</v>
      </c>
      <c r="H2220" s="124">
        <f>VLOOKUP(B2220,A股数据库20240206!$B:$K,5,0)</f>
        <v>0</v>
      </c>
      <c r="I2220" s="104" t="str">
        <f>VLOOKUP(B2220,A股数据库20240206!$B:$K,6,0)</f>
        <v>电子</v>
      </c>
      <c r="J2220" s="104">
        <f>VLOOKUP(B2220,A股数据库20240206!$B:$K,7,0)</f>
        <v>0</v>
      </c>
      <c r="K2220" s="104">
        <f>VLOOKUP(B2220,A股数据库20240206!$B:$K,8,0)</f>
        <v>0</v>
      </c>
      <c r="L2220" s="124">
        <f>VLOOKUP(B2220,A股数据库20240206!$B:$K,9,0)</f>
        <v>0</v>
      </c>
      <c r="M2220" s="124">
        <f>VLOOKUP(B2220,A股数据库20240206!$B:$K,10,0)</f>
        <v>0</v>
      </c>
    </row>
    <row r="2221" spans="1:13" ht="18" customHeight="1" x14ac:dyDescent="0.15">
      <c r="A2221" s="120" t="s">
        <v>12551</v>
      </c>
      <c r="B2221" s="121" t="s">
        <v>8338</v>
      </c>
      <c r="C2221" s="122">
        <v>53.47</v>
      </c>
      <c r="D2221" s="123">
        <v>62.3</v>
      </c>
      <c r="E2221" s="104" t="str">
        <f>VLOOKUP(B2221,A股数据库20240206!$B:$K,2,0)</f>
        <v>大科技</v>
      </c>
      <c r="F2221" s="104">
        <f>VLOOKUP(B2221,A股数据库20240206!$B:$K,3,0)</f>
        <v>0</v>
      </c>
      <c r="G2221" s="124">
        <f>VLOOKUP(B2221,A股数据库20240206!$B:$K,4,0)</f>
        <v>0</v>
      </c>
      <c r="H2221" s="124">
        <f>VLOOKUP(B2221,A股数据库20240206!$B:$K,5,0)</f>
        <v>0</v>
      </c>
      <c r="I2221" s="104" t="str">
        <f>VLOOKUP(B2221,A股数据库20240206!$B:$K,6,0)</f>
        <v>电子</v>
      </c>
      <c r="J2221" s="104">
        <f>VLOOKUP(B2221,A股数据库20240206!$B:$K,7,0)</f>
        <v>0</v>
      </c>
      <c r="K2221" s="104">
        <f>VLOOKUP(B2221,A股数据库20240206!$B:$K,8,0)</f>
        <v>0</v>
      </c>
      <c r="L2221" s="124">
        <f>VLOOKUP(B2221,A股数据库20240206!$B:$K,9,0)</f>
        <v>0</v>
      </c>
      <c r="M2221" s="124">
        <f>VLOOKUP(B2221,A股数据库20240206!$B:$K,10,0)</f>
        <v>0</v>
      </c>
    </row>
    <row r="2222" spans="1:13" ht="18" customHeight="1" x14ac:dyDescent="0.15">
      <c r="A2222" s="120" t="s">
        <v>12552</v>
      </c>
      <c r="B2222" s="121" t="s">
        <v>2830</v>
      </c>
      <c r="C2222" s="122">
        <v>53.46</v>
      </c>
      <c r="D2222" s="123">
        <v>67.36</v>
      </c>
      <c r="E2222" s="104" t="str">
        <f>VLOOKUP(B2222,A股数据库20240206!$B:$K,2,0)</f>
        <v>周期</v>
      </c>
      <c r="F2222" s="104">
        <f>VLOOKUP(B2222,A股数据库20240206!$B:$K,3,0)</f>
        <v>0</v>
      </c>
      <c r="G2222" s="124" t="str">
        <f>VLOOKUP(B2222,A股数据库20240206!$B:$K,4,0)</f>
        <v>乡村振兴</v>
      </c>
      <c r="H2222" s="124">
        <f>VLOOKUP(B2222,A股数据库20240206!$B:$K,5,0)</f>
        <v>0</v>
      </c>
      <c r="I2222" s="104" t="str">
        <f>VLOOKUP(B2222,A股数据库20240206!$B:$K,6,0)</f>
        <v>化工</v>
      </c>
      <c r="J2222" s="104">
        <f>VLOOKUP(B2222,A股数据库20240206!$B:$K,7,0)</f>
        <v>0</v>
      </c>
      <c r="K2222" s="104">
        <f>VLOOKUP(B2222,A股数据库20240206!$B:$K,8,0)</f>
        <v>0</v>
      </c>
      <c r="L2222" s="124" t="str">
        <f>VLOOKUP(B2222,A股数据库20240206!$B:$K,9,0)</f>
        <v>乡村振兴</v>
      </c>
      <c r="M2222" s="124">
        <f>VLOOKUP(B2222,A股数据库20240206!$B:$K,10,0)</f>
        <v>0</v>
      </c>
    </row>
    <row r="2223" spans="1:13" ht="18" customHeight="1" x14ac:dyDescent="0.15">
      <c r="A2223" s="120" t="s">
        <v>12553</v>
      </c>
      <c r="B2223" s="121" t="s">
        <v>6514</v>
      </c>
      <c r="C2223" s="122">
        <v>53.44</v>
      </c>
      <c r="D2223" s="123">
        <v>33.54</v>
      </c>
      <c r="E2223" s="104" t="str">
        <f>VLOOKUP(B2223,A股数据库20240206!$B:$K,2,0)</f>
        <v>大消费</v>
      </c>
      <c r="F2223" s="104">
        <f>VLOOKUP(B2223,A股数据库20240206!$B:$K,3,0)</f>
        <v>0</v>
      </c>
      <c r="G2223" s="124">
        <f>VLOOKUP(B2223,A股数据库20240206!$B:$K,4,0)</f>
        <v>0</v>
      </c>
      <c r="H2223" s="124">
        <f>VLOOKUP(B2223,A股数据库20240206!$B:$K,5,0)</f>
        <v>0</v>
      </c>
      <c r="I2223" s="104" t="str">
        <f>VLOOKUP(B2223,A股数据库20240206!$B:$K,6,0)</f>
        <v>纺织服饰</v>
      </c>
      <c r="J2223" s="104">
        <f>VLOOKUP(B2223,A股数据库20240206!$B:$K,7,0)</f>
        <v>0</v>
      </c>
      <c r="K2223" s="104">
        <f>VLOOKUP(B2223,A股数据库20240206!$B:$K,8,0)</f>
        <v>0</v>
      </c>
      <c r="L2223" s="124">
        <f>VLOOKUP(B2223,A股数据库20240206!$B:$K,9,0)</f>
        <v>0</v>
      </c>
      <c r="M2223" s="124">
        <f>VLOOKUP(B2223,A股数据库20240206!$B:$K,10,0)</f>
        <v>0</v>
      </c>
    </row>
    <row r="2224" spans="1:13" ht="18" customHeight="1" x14ac:dyDescent="0.15">
      <c r="A2224" s="120" t="s">
        <v>12554</v>
      </c>
      <c r="B2224" s="121" t="s">
        <v>6962</v>
      </c>
      <c r="C2224" s="122">
        <v>53.42</v>
      </c>
      <c r="D2224" s="123">
        <v>40.450000000000003</v>
      </c>
      <c r="E2224" s="104" t="str">
        <f>VLOOKUP(B2224,A股数据库20240206!$B:$K,2,0)</f>
        <v>大科技</v>
      </c>
      <c r="F2224" s="104">
        <f>VLOOKUP(B2224,A股数据库20240206!$B:$K,3,0)</f>
        <v>0</v>
      </c>
      <c r="G2224" s="124">
        <f>VLOOKUP(B2224,A股数据库20240206!$B:$K,4,0)</f>
        <v>0</v>
      </c>
      <c r="H2224" s="124">
        <f>VLOOKUP(B2224,A股数据库20240206!$B:$K,5,0)</f>
        <v>0</v>
      </c>
      <c r="I2224" s="104" t="str">
        <f>VLOOKUP(B2224,A股数据库20240206!$B:$K,6,0)</f>
        <v>计算机</v>
      </c>
      <c r="J2224" s="104">
        <f>VLOOKUP(B2224,A股数据库20240206!$B:$K,7,0)</f>
        <v>0</v>
      </c>
      <c r="K2224" s="104">
        <f>VLOOKUP(B2224,A股数据库20240206!$B:$K,8,0)</f>
        <v>0</v>
      </c>
      <c r="L2224" s="124">
        <f>VLOOKUP(B2224,A股数据库20240206!$B:$K,9,0)</f>
        <v>0</v>
      </c>
      <c r="M2224" s="124">
        <f>VLOOKUP(B2224,A股数据库20240206!$B:$K,10,0)</f>
        <v>0</v>
      </c>
    </row>
    <row r="2225" spans="1:13" ht="18" customHeight="1" x14ac:dyDescent="0.15">
      <c r="A2225" s="120" t="s">
        <v>12555</v>
      </c>
      <c r="B2225" s="121" t="s">
        <v>2142</v>
      </c>
      <c r="C2225" s="122">
        <v>53.42</v>
      </c>
      <c r="D2225" s="123">
        <v>38.19</v>
      </c>
      <c r="E2225" s="104" t="str">
        <f>VLOOKUP(B2225,A股数据库20240206!$B:$K,2,0)</f>
        <v>高端制造</v>
      </c>
      <c r="F2225" s="104">
        <f>VLOOKUP(B2225,A股数据库20240206!$B:$K,3,0)</f>
        <v>0</v>
      </c>
      <c r="G2225" s="124">
        <f>VLOOKUP(B2225,A股数据库20240206!$B:$K,4,0)</f>
        <v>0</v>
      </c>
      <c r="H2225" s="124">
        <f>VLOOKUP(B2225,A股数据库20240206!$B:$K,5,0)</f>
        <v>0</v>
      </c>
      <c r="I2225" s="104" t="str">
        <f>VLOOKUP(B2225,A股数据库20240206!$B:$K,6,0)</f>
        <v>人形机器人</v>
      </c>
      <c r="J2225" s="104">
        <f>VLOOKUP(B2225,A股数据库20240206!$B:$K,7,0)</f>
        <v>0</v>
      </c>
      <c r="K2225" s="104">
        <f>VLOOKUP(B2225,A股数据库20240206!$B:$K,8,0)</f>
        <v>0</v>
      </c>
      <c r="L2225" s="124">
        <f>VLOOKUP(B2225,A股数据库20240206!$B:$K,9,0)</f>
        <v>0</v>
      </c>
      <c r="M2225" s="124">
        <f>VLOOKUP(B2225,A股数据库20240206!$B:$K,10,0)</f>
        <v>0</v>
      </c>
    </row>
    <row r="2226" spans="1:13" ht="18" customHeight="1" x14ac:dyDescent="0.15">
      <c r="A2226" s="120" t="s">
        <v>12556</v>
      </c>
      <c r="B2226" s="121" t="s">
        <v>320</v>
      </c>
      <c r="C2226" s="122">
        <v>53.39</v>
      </c>
      <c r="D2226" s="123">
        <v>44.86</v>
      </c>
      <c r="E2226" s="104" t="str">
        <f>VLOOKUP(B2226,A股数据库20240206!$B:$K,2,0)</f>
        <v>大消费</v>
      </c>
      <c r="F2226" s="104">
        <f>VLOOKUP(B2226,A股数据库20240206!$B:$K,3,0)</f>
        <v>0</v>
      </c>
      <c r="G2226" s="124">
        <f>VLOOKUP(B2226,A股数据库20240206!$B:$K,4,0)</f>
        <v>0</v>
      </c>
      <c r="H2226" s="124">
        <f>VLOOKUP(B2226,A股数据库20240206!$B:$K,5,0)</f>
        <v>0</v>
      </c>
      <c r="I2226" s="104" t="str">
        <f>VLOOKUP(B2226,A股数据库20240206!$B:$K,6,0)</f>
        <v>假期经济</v>
      </c>
      <c r="J2226" s="104">
        <f>VLOOKUP(B2226,A股数据库20240206!$B:$K,7,0)</f>
        <v>0</v>
      </c>
      <c r="K2226" s="104">
        <f>VLOOKUP(B2226,A股数据库20240206!$B:$K,8,0)</f>
        <v>0</v>
      </c>
      <c r="L2226" s="124">
        <f>VLOOKUP(B2226,A股数据库20240206!$B:$K,9,0)</f>
        <v>0</v>
      </c>
      <c r="M2226" s="124">
        <f>VLOOKUP(B2226,A股数据库20240206!$B:$K,10,0)</f>
        <v>0</v>
      </c>
    </row>
    <row r="2227" spans="1:13" ht="18" customHeight="1" x14ac:dyDescent="0.15">
      <c r="A2227" s="120" t="s">
        <v>12557</v>
      </c>
      <c r="B2227" s="121" t="s">
        <v>7136</v>
      </c>
      <c r="C2227" s="122">
        <v>53.38</v>
      </c>
      <c r="D2227" s="123">
        <v>41.27</v>
      </c>
      <c r="E2227" s="104" t="str">
        <f>VLOOKUP(B2227,A股数据库20240206!$B:$K,2,0)</f>
        <v>大消费</v>
      </c>
      <c r="F2227" s="104">
        <f>VLOOKUP(B2227,A股数据库20240206!$B:$K,3,0)</f>
        <v>0</v>
      </c>
      <c r="G2227" s="124">
        <f>VLOOKUP(B2227,A股数据库20240206!$B:$K,4,0)</f>
        <v>0</v>
      </c>
      <c r="H2227" s="124">
        <f>VLOOKUP(B2227,A股数据库20240206!$B:$K,5,0)</f>
        <v>0</v>
      </c>
      <c r="I2227" s="104" t="str">
        <f>VLOOKUP(B2227,A股数据库20240206!$B:$K,6,0)</f>
        <v>商贸零售</v>
      </c>
      <c r="J2227" s="104">
        <f>VLOOKUP(B2227,A股数据库20240206!$B:$K,7,0)</f>
        <v>0</v>
      </c>
      <c r="K2227" s="104">
        <f>VLOOKUP(B2227,A股数据库20240206!$B:$K,8,0)</f>
        <v>0</v>
      </c>
      <c r="L2227" s="124">
        <f>VLOOKUP(B2227,A股数据库20240206!$B:$K,9,0)</f>
        <v>0</v>
      </c>
      <c r="M2227" s="124">
        <f>VLOOKUP(B2227,A股数据库20240206!$B:$K,10,0)</f>
        <v>0</v>
      </c>
    </row>
    <row r="2228" spans="1:13" ht="18" customHeight="1" x14ac:dyDescent="0.15">
      <c r="A2228" s="120" t="s">
        <v>12558</v>
      </c>
      <c r="B2228" s="121" t="s">
        <v>3636</v>
      </c>
      <c r="C2228" s="122">
        <v>53.36</v>
      </c>
      <c r="D2228" s="123">
        <v>53.4</v>
      </c>
      <c r="E2228" s="104" t="str">
        <f>VLOOKUP(B2228,A股数据库20240206!$B:$K,2,0)</f>
        <v>大科技</v>
      </c>
      <c r="F2228" s="104">
        <f>VLOOKUP(B2228,A股数据库20240206!$B:$K,3,0)</f>
        <v>0</v>
      </c>
      <c r="G2228" s="124">
        <f>VLOOKUP(B2228,A股数据库20240206!$B:$K,4,0)</f>
        <v>0</v>
      </c>
      <c r="H2228" s="124">
        <f>VLOOKUP(B2228,A股数据库20240206!$B:$K,5,0)</f>
        <v>0</v>
      </c>
      <c r="I2228" s="104" t="str">
        <f>VLOOKUP(B2228,A股数据库20240206!$B:$K,6,0)</f>
        <v>传媒</v>
      </c>
      <c r="J2228" s="104">
        <f>VLOOKUP(B2228,A股数据库20240206!$B:$K,7,0)</f>
        <v>0</v>
      </c>
      <c r="K2228" s="104">
        <f>VLOOKUP(B2228,A股数据库20240206!$B:$K,8,0)</f>
        <v>0</v>
      </c>
      <c r="L2228" s="124">
        <f>VLOOKUP(B2228,A股数据库20240206!$B:$K,9,0)</f>
        <v>0</v>
      </c>
      <c r="M2228" s="124">
        <f>VLOOKUP(B2228,A股数据库20240206!$B:$K,10,0)</f>
        <v>0</v>
      </c>
    </row>
    <row r="2229" spans="1:13" ht="18" customHeight="1" x14ac:dyDescent="0.15">
      <c r="A2229" s="120" t="s">
        <v>12559</v>
      </c>
      <c r="B2229" s="121" t="s">
        <v>8456</v>
      </c>
      <c r="C2229" s="122">
        <v>53.34</v>
      </c>
      <c r="D2229" s="123">
        <v>58.71</v>
      </c>
      <c r="E2229" s="104" t="str">
        <f>VLOOKUP(B2229,A股数据库20240206!$B:$K,2,0)</f>
        <v>大消费</v>
      </c>
      <c r="F2229" s="104">
        <f>VLOOKUP(B2229,A股数据库20240206!$B:$K,3,0)</f>
        <v>0</v>
      </c>
      <c r="G2229" s="124">
        <f>VLOOKUP(B2229,A股数据库20240206!$B:$K,4,0)</f>
        <v>0</v>
      </c>
      <c r="H2229" s="124">
        <f>VLOOKUP(B2229,A股数据库20240206!$B:$K,5,0)</f>
        <v>0</v>
      </c>
      <c r="I2229" s="104" t="str">
        <f>VLOOKUP(B2229,A股数据库20240206!$B:$K,6,0)</f>
        <v>家电</v>
      </c>
      <c r="J2229" s="104">
        <f>VLOOKUP(B2229,A股数据库20240206!$B:$K,7,0)</f>
        <v>0</v>
      </c>
      <c r="K2229" s="104">
        <f>VLOOKUP(B2229,A股数据库20240206!$B:$K,8,0)</f>
        <v>0</v>
      </c>
      <c r="L2229" s="124">
        <f>VLOOKUP(B2229,A股数据库20240206!$B:$K,9,0)</f>
        <v>0</v>
      </c>
      <c r="M2229" s="124">
        <f>VLOOKUP(B2229,A股数据库20240206!$B:$K,10,0)</f>
        <v>0</v>
      </c>
    </row>
    <row r="2230" spans="1:13" ht="18" customHeight="1" x14ac:dyDescent="0.15">
      <c r="A2230" s="120" t="s">
        <v>12560</v>
      </c>
      <c r="B2230" s="121" t="s">
        <v>3780</v>
      </c>
      <c r="C2230" s="122">
        <v>53.29</v>
      </c>
      <c r="D2230" s="123">
        <v>51.31</v>
      </c>
      <c r="E2230" s="104" t="str">
        <f>VLOOKUP(B2230,A股数据库20240206!$B:$K,2,0)</f>
        <v>社会服务</v>
      </c>
      <c r="F2230" s="104">
        <f>VLOOKUP(B2230,A股数据库20240206!$B:$K,3,0)</f>
        <v>0</v>
      </c>
      <c r="G2230" s="124">
        <f>VLOOKUP(B2230,A股数据库20240206!$B:$K,4,0)</f>
        <v>0</v>
      </c>
      <c r="H2230" s="124">
        <f>VLOOKUP(B2230,A股数据库20240206!$B:$K,5,0)</f>
        <v>0</v>
      </c>
      <c r="I2230" s="104" t="str">
        <f>VLOOKUP(B2230,A股数据库20240206!$B:$K,6,0)</f>
        <v>教育</v>
      </c>
      <c r="J2230" s="104">
        <f>VLOOKUP(B2230,A股数据库20240206!$B:$K,7,0)</f>
        <v>0</v>
      </c>
      <c r="K2230" s="104">
        <f>VLOOKUP(B2230,A股数据库20240206!$B:$K,8,0)</f>
        <v>0</v>
      </c>
      <c r="L2230" s="124">
        <f>VLOOKUP(B2230,A股数据库20240206!$B:$K,9,0)</f>
        <v>0</v>
      </c>
      <c r="M2230" s="124">
        <f>VLOOKUP(B2230,A股数据库20240206!$B:$K,10,0)</f>
        <v>0</v>
      </c>
    </row>
    <row r="2231" spans="1:13" ht="18" customHeight="1" x14ac:dyDescent="0.15">
      <c r="A2231" s="120" t="s">
        <v>12561</v>
      </c>
      <c r="B2231" s="121" t="s">
        <v>1926</v>
      </c>
      <c r="C2231" s="122">
        <v>53.22</v>
      </c>
      <c r="D2231" s="123">
        <v>52.34</v>
      </c>
      <c r="E2231" s="104" t="str">
        <f>VLOOKUP(B2231,A股数据库20240206!$B:$K,2,0)</f>
        <v>新能源</v>
      </c>
      <c r="F2231" s="104">
        <f>VLOOKUP(B2231,A股数据库20240206!$B:$K,3,0)</f>
        <v>0</v>
      </c>
      <c r="G2231" s="124" t="str">
        <f>VLOOKUP(B2231,A股数据库20240206!$B:$K,4,0)</f>
        <v>周期</v>
      </c>
      <c r="H2231" s="124">
        <f>VLOOKUP(B2231,A股数据库20240206!$B:$K,5,0)</f>
        <v>0</v>
      </c>
      <c r="I2231" s="104" t="str">
        <f>VLOOKUP(B2231,A股数据库20240206!$B:$K,6,0)</f>
        <v>电池</v>
      </c>
      <c r="J2231" s="104">
        <f>VLOOKUP(B2231,A股数据库20240206!$B:$K,7,0)</f>
        <v>0</v>
      </c>
      <c r="K2231" s="104">
        <f>VLOOKUP(B2231,A股数据库20240206!$B:$K,8,0)</f>
        <v>0</v>
      </c>
      <c r="L2231" s="124" t="str">
        <f>VLOOKUP(B2231,A股数据库20240206!$B:$K,9,0)</f>
        <v>化工</v>
      </c>
      <c r="M2231" s="124">
        <f>VLOOKUP(B2231,A股数据库20240206!$B:$K,10,0)</f>
        <v>0</v>
      </c>
    </row>
    <row r="2232" spans="1:13" ht="18" customHeight="1" x14ac:dyDescent="0.15">
      <c r="A2232" s="120" t="s">
        <v>12562</v>
      </c>
      <c r="B2232" s="121" t="s">
        <v>7392</v>
      </c>
      <c r="C2232" s="122">
        <v>53.2</v>
      </c>
      <c r="D2232" s="123">
        <v>62.8</v>
      </c>
      <c r="E2232" s="104" t="str">
        <f>VLOOKUP(B2232,A股数据库20240206!$B:$K,2,0)</f>
        <v>医药生物</v>
      </c>
      <c r="F2232" s="104">
        <f>VLOOKUP(B2232,A股数据库20240206!$B:$K,3,0)</f>
        <v>0</v>
      </c>
      <c r="G2232" s="124">
        <f>VLOOKUP(B2232,A股数据库20240206!$B:$K,4,0)</f>
        <v>0</v>
      </c>
      <c r="H2232" s="124">
        <f>VLOOKUP(B2232,A股数据库20240206!$B:$K,5,0)</f>
        <v>0</v>
      </c>
      <c r="I2232" s="104" t="str">
        <f>VLOOKUP(B2232,A股数据库20240206!$B:$K,6,0)</f>
        <v>医药生物</v>
      </c>
      <c r="J2232" s="104">
        <f>VLOOKUP(B2232,A股数据库20240206!$B:$K,7,0)</f>
        <v>0</v>
      </c>
      <c r="K2232" s="104">
        <f>VLOOKUP(B2232,A股数据库20240206!$B:$K,8,0)</f>
        <v>0</v>
      </c>
      <c r="L2232" s="124">
        <f>VLOOKUP(B2232,A股数据库20240206!$B:$K,9,0)</f>
        <v>0</v>
      </c>
      <c r="M2232" s="124">
        <f>VLOOKUP(B2232,A股数据库20240206!$B:$K,10,0)</f>
        <v>0</v>
      </c>
    </row>
    <row r="2233" spans="1:13" ht="18" customHeight="1" x14ac:dyDescent="0.15">
      <c r="A2233" s="120" t="s">
        <v>12563</v>
      </c>
      <c r="B2233" s="121" t="s">
        <v>5474</v>
      </c>
      <c r="C2233" s="122">
        <v>53.19</v>
      </c>
      <c r="D2233" s="123">
        <v>47.42</v>
      </c>
      <c r="E2233" s="104" t="str">
        <f>VLOOKUP(B2233,A股数据库20240206!$B:$K,2,0)</f>
        <v>大消费</v>
      </c>
      <c r="F2233" s="104">
        <f>VLOOKUP(B2233,A股数据库20240206!$B:$K,3,0)</f>
        <v>0</v>
      </c>
      <c r="G2233" s="124">
        <f>VLOOKUP(B2233,A股数据库20240206!$B:$K,4,0)</f>
        <v>0</v>
      </c>
      <c r="H2233" s="124">
        <f>VLOOKUP(B2233,A股数据库20240206!$B:$K,5,0)</f>
        <v>0</v>
      </c>
      <c r="I2233" s="104" t="str">
        <f>VLOOKUP(B2233,A股数据库20240206!$B:$K,6,0)</f>
        <v>纺织服饰</v>
      </c>
      <c r="J2233" s="104">
        <f>VLOOKUP(B2233,A股数据库20240206!$B:$K,7,0)</f>
        <v>0</v>
      </c>
      <c r="K2233" s="104">
        <f>VLOOKUP(B2233,A股数据库20240206!$B:$K,8,0)</f>
        <v>0</v>
      </c>
      <c r="L2233" s="124">
        <f>VLOOKUP(B2233,A股数据库20240206!$B:$K,9,0)</f>
        <v>0</v>
      </c>
      <c r="M2233" s="124">
        <f>VLOOKUP(B2233,A股数据库20240206!$B:$K,10,0)</f>
        <v>0</v>
      </c>
    </row>
    <row r="2234" spans="1:13" ht="18" customHeight="1" x14ac:dyDescent="0.15">
      <c r="A2234" s="120" t="s">
        <v>12564</v>
      </c>
      <c r="B2234" s="121" t="s">
        <v>1666</v>
      </c>
      <c r="C2234" s="122">
        <v>53.19</v>
      </c>
      <c r="D2234" s="123">
        <v>60.87</v>
      </c>
      <c r="E2234" s="104" t="str">
        <f>VLOOKUP(B2234,A股数据库20240206!$B:$K,2,0)</f>
        <v>新能源</v>
      </c>
      <c r="F2234" s="104">
        <f>VLOOKUP(B2234,A股数据库20240206!$B:$K,3,0)</f>
        <v>0</v>
      </c>
      <c r="G2234" s="124">
        <f>VLOOKUP(B2234,A股数据库20240206!$B:$K,4,0)</f>
        <v>0</v>
      </c>
      <c r="H2234" s="124">
        <f>VLOOKUP(B2234,A股数据库20240206!$B:$K,5,0)</f>
        <v>0</v>
      </c>
      <c r="I2234" s="104" t="str">
        <f>VLOOKUP(B2234,A股数据库20240206!$B:$K,6,0)</f>
        <v>电网</v>
      </c>
      <c r="J2234" s="104" t="str">
        <f>VLOOKUP(B2234,A股数据库20240206!$B:$K,7,0)</f>
        <v>充换电</v>
      </c>
      <c r="K2234" s="104">
        <f>VLOOKUP(B2234,A股数据库20240206!$B:$K,8,0)</f>
        <v>0</v>
      </c>
      <c r="L2234" s="124">
        <f>VLOOKUP(B2234,A股数据库20240206!$B:$K,9,0)</f>
        <v>0</v>
      </c>
      <c r="M2234" s="124">
        <f>VLOOKUP(B2234,A股数据库20240206!$B:$K,10,0)</f>
        <v>0</v>
      </c>
    </row>
    <row r="2235" spans="1:13" ht="18" customHeight="1" x14ac:dyDescent="0.15">
      <c r="A2235" s="120" t="s">
        <v>12565</v>
      </c>
      <c r="B2235" s="121" t="s">
        <v>6534</v>
      </c>
      <c r="C2235" s="122">
        <v>53.17</v>
      </c>
      <c r="D2235" s="123">
        <v>44</v>
      </c>
      <c r="E2235" s="104" t="str">
        <f>VLOOKUP(B2235,A股数据库20240206!$B:$K,2,0)</f>
        <v>公用事业</v>
      </c>
      <c r="F2235" s="104">
        <f>VLOOKUP(B2235,A股数据库20240206!$B:$K,3,0)</f>
        <v>0</v>
      </c>
      <c r="G2235" s="124">
        <f>VLOOKUP(B2235,A股数据库20240206!$B:$K,4,0)</f>
        <v>0</v>
      </c>
      <c r="H2235" s="124">
        <f>VLOOKUP(B2235,A股数据库20240206!$B:$K,5,0)</f>
        <v>0</v>
      </c>
      <c r="I2235" s="104" t="str">
        <f>VLOOKUP(B2235,A股数据库20240206!$B:$K,6,0)</f>
        <v>电力</v>
      </c>
      <c r="J2235" s="104">
        <f>VLOOKUP(B2235,A股数据库20240206!$B:$K,7,0)</f>
        <v>0</v>
      </c>
      <c r="K2235" s="104">
        <f>VLOOKUP(B2235,A股数据库20240206!$B:$K,8,0)</f>
        <v>0</v>
      </c>
      <c r="L2235" s="124">
        <f>VLOOKUP(B2235,A股数据库20240206!$B:$K,9,0)</f>
        <v>0</v>
      </c>
      <c r="M2235" s="124">
        <f>VLOOKUP(B2235,A股数据库20240206!$B:$K,10,0)</f>
        <v>0</v>
      </c>
    </row>
    <row r="2236" spans="1:13" ht="18" customHeight="1" x14ac:dyDescent="0.15">
      <c r="A2236" s="120" t="s">
        <v>12566</v>
      </c>
      <c r="B2236" s="121" t="s">
        <v>1390</v>
      </c>
      <c r="C2236" s="122">
        <v>53.11</v>
      </c>
      <c r="D2236" s="123">
        <v>9.08</v>
      </c>
      <c r="E2236" s="104" t="str">
        <f>VLOOKUP(B2236,A股数据库20240206!$B:$K,2,0)</f>
        <v>地产基建</v>
      </c>
      <c r="F2236" s="104">
        <f>VLOOKUP(B2236,A股数据库20240206!$B:$K,3,0)</f>
        <v>0</v>
      </c>
      <c r="G2236" s="124">
        <f>VLOOKUP(B2236,A股数据库20240206!$B:$K,4,0)</f>
        <v>0</v>
      </c>
      <c r="H2236" s="124">
        <f>VLOOKUP(B2236,A股数据库20240206!$B:$K,5,0)</f>
        <v>0</v>
      </c>
      <c r="I2236" s="104" t="str">
        <f>VLOOKUP(B2236,A股数据库20240206!$B:$K,6,0)</f>
        <v>房地产</v>
      </c>
      <c r="J2236" s="104">
        <f>VLOOKUP(B2236,A股数据库20240206!$B:$K,7,0)</f>
        <v>0</v>
      </c>
      <c r="K2236" s="104">
        <f>VLOOKUP(B2236,A股数据库20240206!$B:$K,8,0)</f>
        <v>0</v>
      </c>
      <c r="L2236" s="124">
        <f>VLOOKUP(B2236,A股数据库20240206!$B:$K,9,0)</f>
        <v>0</v>
      </c>
      <c r="M2236" s="124">
        <f>VLOOKUP(B2236,A股数据库20240206!$B:$K,10,0)</f>
        <v>0</v>
      </c>
    </row>
    <row r="2237" spans="1:13" ht="18" customHeight="1" x14ac:dyDescent="0.15">
      <c r="A2237" s="120" t="s">
        <v>12567</v>
      </c>
      <c r="B2237" s="121" t="s">
        <v>4652</v>
      </c>
      <c r="C2237" s="122">
        <v>53.09</v>
      </c>
      <c r="D2237" s="123">
        <v>62.61</v>
      </c>
      <c r="E2237" s="104" t="str">
        <f>VLOOKUP(B2237,A股数据库20240206!$B:$K,2,0)</f>
        <v>公用事业</v>
      </c>
      <c r="F2237" s="104">
        <f>VLOOKUP(B2237,A股数据库20240206!$B:$K,3,0)</f>
        <v>0</v>
      </c>
      <c r="G2237" s="124">
        <f>VLOOKUP(B2237,A股数据库20240206!$B:$K,4,0)</f>
        <v>0</v>
      </c>
      <c r="H2237" s="124">
        <f>VLOOKUP(B2237,A股数据库20240206!$B:$K,5,0)</f>
        <v>0</v>
      </c>
      <c r="I2237" s="104" t="str">
        <f>VLOOKUP(B2237,A股数据库20240206!$B:$K,6,0)</f>
        <v>节能环保</v>
      </c>
      <c r="J2237" s="104">
        <f>VLOOKUP(B2237,A股数据库20240206!$B:$K,7,0)</f>
        <v>0</v>
      </c>
      <c r="K2237" s="104">
        <f>VLOOKUP(B2237,A股数据库20240206!$B:$K,8,0)</f>
        <v>0</v>
      </c>
      <c r="L2237" s="124">
        <f>VLOOKUP(B2237,A股数据库20240206!$B:$K,9,0)</f>
        <v>0</v>
      </c>
      <c r="M2237" s="124">
        <f>VLOOKUP(B2237,A股数据库20240206!$B:$K,10,0)</f>
        <v>0</v>
      </c>
    </row>
    <row r="2238" spans="1:13" ht="18" customHeight="1" x14ac:dyDescent="0.15">
      <c r="A2238" s="120" t="s">
        <v>12568</v>
      </c>
      <c r="B2238" s="121" t="s">
        <v>830</v>
      </c>
      <c r="C2238" s="122">
        <v>53.09</v>
      </c>
      <c r="D2238" s="123">
        <v>41.09</v>
      </c>
      <c r="E2238" s="104" t="str">
        <f>VLOOKUP(B2238,A股数据库20240206!$B:$K,2,0)</f>
        <v>周期</v>
      </c>
      <c r="F2238" s="104">
        <f>VLOOKUP(B2238,A股数据库20240206!$B:$K,3,0)</f>
        <v>0</v>
      </c>
      <c r="G2238" s="124" t="str">
        <f>VLOOKUP(B2238,A股数据库20240206!$B:$K,4,0)</f>
        <v>乡村振兴</v>
      </c>
      <c r="H2238" s="124">
        <f>VLOOKUP(B2238,A股数据库20240206!$B:$K,5,0)</f>
        <v>0</v>
      </c>
      <c r="I2238" s="104" t="str">
        <f>VLOOKUP(B2238,A股数据库20240206!$B:$K,6,0)</f>
        <v>化工</v>
      </c>
      <c r="J2238" s="104">
        <f>VLOOKUP(B2238,A股数据库20240206!$B:$K,7,0)</f>
        <v>0</v>
      </c>
      <c r="K2238" s="104">
        <f>VLOOKUP(B2238,A股数据库20240206!$B:$K,8,0)</f>
        <v>0</v>
      </c>
      <c r="L2238" s="124" t="str">
        <f>VLOOKUP(B2238,A股数据库20240206!$B:$K,9,0)</f>
        <v>乡村振兴</v>
      </c>
      <c r="M2238" s="124">
        <f>VLOOKUP(B2238,A股数据库20240206!$B:$K,10,0)</f>
        <v>0</v>
      </c>
    </row>
    <row r="2239" spans="1:13" ht="18" customHeight="1" x14ac:dyDescent="0.15">
      <c r="A2239" s="120" t="s">
        <v>12569</v>
      </c>
      <c r="B2239" s="121" t="s">
        <v>9280</v>
      </c>
      <c r="C2239" s="122">
        <v>53.06</v>
      </c>
      <c r="D2239" s="123">
        <v>87.71</v>
      </c>
      <c r="E2239" s="104" t="str">
        <f>VLOOKUP(B2239,A股数据库20240206!$B:$K,2,0)</f>
        <v>大科技</v>
      </c>
      <c r="F2239" s="104">
        <f>VLOOKUP(B2239,A股数据库20240206!$B:$K,3,0)</f>
        <v>0</v>
      </c>
      <c r="G2239" s="124">
        <f>VLOOKUP(B2239,A股数据库20240206!$B:$K,4,0)</f>
        <v>0</v>
      </c>
      <c r="H2239" s="124">
        <f>VLOOKUP(B2239,A股数据库20240206!$B:$K,5,0)</f>
        <v>0</v>
      </c>
      <c r="I2239" s="104" t="str">
        <f>VLOOKUP(B2239,A股数据库20240206!$B:$K,6,0)</f>
        <v>电子</v>
      </c>
      <c r="J2239" s="104">
        <f>VLOOKUP(B2239,A股数据库20240206!$B:$K,7,0)</f>
        <v>0</v>
      </c>
      <c r="K2239" s="104">
        <f>VLOOKUP(B2239,A股数据库20240206!$B:$K,8,0)</f>
        <v>0</v>
      </c>
      <c r="L2239" s="124">
        <f>VLOOKUP(B2239,A股数据库20240206!$B:$K,9,0)</f>
        <v>0</v>
      </c>
      <c r="M2239" s="124">
        <f>VLOOKUP(B2239,A股数据库20240206!$B:$K,10,0)</f>
        <v>0</v>
      </c>
    </row>
    <row r="2240" spans="1:13" ht="18" customHeight="1" x14ac:dyDescent="0.15">
      <c r="A2240" s="120" t="s">
        <v>12570</v>
      </c>
      <c r="B2240" s="121" t="s">
        <v>5892</v>
      </c>
      <c r="C2240" s="122">
        <v>53.06</v>
      </c>
      <c r="D2240" s="123">
        <v>9.36</v>
      </c>
      <c r="E2240" s="104" t="str">
        <f>VLOOKUP(B2240,A股数据库20240206!$B:$K,2,0)</f>
        <v>地产基建</v>
      </c>
      <c r="F2240" s="104">
        <f>VLOOKUP(B2240,A股数据库20240206!$B:$K,3,0)</f>
        <v>0</v>
      </c>
      <c r="G2240" s="124">
        <f>VLOOKUP(B2240,A股数据库20240206!$B:$K,4,0)</f>
        <v>0</v>
      </c>
      <c r="H2240" s="124">
        <f>VLOOKUP(B2240,A股数据库20240206!$B:$K,5,0)</f>
        <v>0</v>
      </c>
      <c r="I2240" s="104" t="str">
        <f>VLOOKUP(B2240,A股数据库20240206!$B:$K,6,0)</f>
        <v>房地产</v>
      </c>
      <c r="J2240" s="104">
        <f>VLOOKUP(B2240,A股数据库20240206!$B:$K,7,0)</f>
        <v>0</v>
      </c>
      <c r="K2240" s="104">
        <f>VLOOKUP(B2240,A股数据库20240206!$B:$K,8,0)</f>
        <v>0</v>
      </c>
      <c r="L2240" s="124">
        <f>VLOOKUP(B2240,A股数据库20240206!$B:$K,9,0)</f>
        <v>0</v>
      </c>
      <c r="M2240" s="124">
        <f>VLOOKUP(B2240,A股数据库20240206!$B:$K,10,0)</f>
        <v>0</v>
      </c>
    </row>
    <row r="2241" spans="1:13" ht="18" customHeight="1" x14ac:dyDescent="0.15">
      <c r="A2241" s="120" t="s">
        <v>12571</v>
      </c>
      <c r="B2241" s="121" t="s">
        <v>298</v>
      </c>
      <c r="C2241" s="122">
        <v>53.07</v>
      </c>
      <c r="D2241" s="123">
        <v>58.56</v>
      </c>
      <c r="E2241" s="104" t="str">
        <f>VLOOKUP(B2241,A股数据库20240206!$B:$K,2,0)</f>
        <v>大科技</v>
      </c>
      <c r="F2241" s="104">
        <f>VLOOKUP(B2241,A股数据库20240206!$B:$K,3,0)</f>
        <v>0</v>
      </c>
      <c r="G2241" s="124">
        <f>VLOOKUP(B2241,A股数据库20240206!$B:$K,4,0)</f>
        <v>0</v>
      </c>
      <c r="H2241" s="124">
        <f>VLOOKUP(B2241,A股数据库20240206!$B:$K,5,0)</f>
        <v>0</v>
      </c>
      <c r="I2241" s="104" t="str">
        <f>VLOOKUP(B2241,A股数据库20240206!$B:$K,6,0)</f>
        <v>电子</v>
      </c>
      <c r="J2241" s="104">
        <f>VLOOKUP(B2241,A股数据库20240206!$B:$K,7,0)</f>
        <v>0</v>
      </c>
      <c r="K2241" s="104">
        <f>VLOOKUP(B2241,A股数据库20240206!$B:$K,8,0)</f>
        <v>0</v>
      </c>
      <c r="L2241" s="124">
        <f>VLOOKUP(B2241,A股数据库20240206!$B:$K,9,0)</f>
        <v>0</v>
      </c>
      <c r="M2241" s="124">
        <f>VLOOKUP(B2241,A股数据库20240206!$B:$K,10,0)</f>
        <v>0</v>
      </c>
    </row>
    <row r="2242" spans="1:13" ht="18" customHeight="1" x14ac:dyDescent="0.15">
      <c r="A2242" s="120" t="s">
        <v>12572</v>
      </c>
      <c r="B2242" s="121" t="s">
        <v>1774</v>
      </c>
      <c r="C2242" s="122">
        <v>53.06</v>
      </c>
      <c r="D2242" s="123">
        <v>38.75</v>
      </c>
      <c r="E2242" s="104" t="str">
        <f>VLOOKUP(B2242,A股数据库20240206!$B:$K,2,0)</f>
        <v>大消费</v>
      </c>
      <c r="F2242" s="104">
        <f>VLOOKUP(B2242,A股数据库20240206!$B:$K,3,0)</f>
        <v>0</v>
      </c>
      <c r="G2242" s="124">
        <f>VLOOKUP(B2242,A股数据库20240206!$B:$K,4,0)</f>
        <v>0</v>
      </c>
      <c r="H2242" s="124">
        <f>VLOOKUP(B2242,A股数据库20240206!$B:$K,5,0)</f>
        <v>0</v>
      </c>
      <c r="I2242" s="104" t="str">
        <f>VLOOKUP(B2242,A股数据库20240206!$B:$K,6,0)</f>
        <v>食品饮料</v>
      </c>
      <c r="J2242" s="104">
        <f>VLOOKUP(B2242,A股数据库20240206!$B:$K,7,0)</f>
        <v>0</v>
      </c>
      <c r="K2242" s="104">
        <f>VLOOKUP(B2242,A股数据库20240206!$B:$K,8,0)</f>
        <v>0</v>
      </c>
      <c r="L2242" s="124">
        <f>VLOOKUP(B2242,A股数据库20240206!$B:$K,9,0)</f>
        <v>0</v>
      </c>
      <c r="M2242" s="124">
        <f>VLOOKUP(B2242,A股数据库20240206!$B:$K,10,0)</f>
        <v>0</v>
      </c>
    </row>
    <row r="2243" spans="1:13" ht="18" customHeight="1" x14ac:dyDescent="0.15">
      <c r="A2243" s="120" t="s">
        <v>12573</v>
      </c>
      <c r="B2243" s="121" t="s">
        <v>9649</v>
      </c>
      <c r="C2243" s="122">
        <v>53.04</v>
      </c>
      <c r="D2243" s="123">
        <v>34.06</v>
      </c>
      <c r="E2243" s="104" t="str">
        <f>VLOOKUP(B2243,A股数据库20240206!$B:$K,2,0)</f>
        <v>地产基建</v>
      </c>
      <c r="F2243" s="104">
        <f>VLOOKUP(B2243,A股数据库20240206!$B:$K,3,0)</f>
        <v>0</v>
      </c>
      <c r="G2243" s="124">
        <f>VLOOKUP(B2243,A股数据库20240206!$B:$K,4,0)</f>
        <v>0</v>
      </c>
      <c r="H2243" s="124">
        <f>VLOOKUP(B2243,A股数据库20240206!$B:$K,5,0)</f>
        <v>0</v>
      </c>
      <c r="I2243" s="104" t="str">
        <f>VLOOKUP(B2243,A股数据库20240206!$B:$K,6,0)</f>
        <v>基建</v>
      </c>
      <c r="J2243" s="104">
        <f>VLOOKUP(B2243,A股数据库20240206!$B:$K,7,0)</f>
        <v>0</v>
      </c>
      <c r="K2243" s="104">
        <f>VLOOKUP(B2243,A股数据库20240206!$B:$K,8,0)</f>
        <v>0</v>
      </c>
      <c r="L2243" s="124">
        <f>VLOOKUP(B2243,A股数据库20240206!$B:$K,9,0)</f>
        <v>0</v>
      </c>
      <c r="M2243" s="124">
        <f>VLOOKUP(B2243,A股数据库20240206!$B:$K,10,0)</f>
        <v>0</v>
      </c>
    </row>
    <row r="2244" spans="1:13" ht="18" customHeight="1" x14ac:dyDescent="0.15">
      <c r="A2244" s="120" t="s">
        <v>12574</v>
      </c>
      <c r="B2244" s="121" t="s">
        <v>7420</v>
      </c>
      <c r="C2244" s="122">
        <v>53.03</v>
      </c>
      <c r="D2244" s="123">
        <v>50.9</v>
      </c>
      <c r="E2244" s="104" t="str">
        <f>VLOOKUP(B2244,A股数据库20240206!$B:$K,2,0)</f>
        <v>周期</v>
      </c>
      <c r="F2244" s="104">
        <f>VLOOKUP(B2244,A股数据库20240206!$B:$K,3,0)</f>
        <v>0</v>
      </c>
      <c r="G2244" s="124">
        <f>VLOOKUP(B2244,A股数据库20240206!$B:$K,4,0)</f>
        <v>0</v>
      </c>
      <c r="H2244" s="124">
        <f>VLOOKUP(B2244,A股数据库20240206!$B:$K,5,0)</f>
        <v>0</v>
      </c>
      <c r="I2244" s="104" t="str">
        <f>VLOOKUP(B2244,A股数据库20240206!$B:$K,6,0)</f>
        <v>钢铁</v>
      </c>
      <c r="J2244" s="104">
        <f>VLOOKUP(B2244,A股数据库20240206!$B:$K,7,0)</f>
        <v>0</v>
      </c>
      <c r="K2244" s="104">
        <f>VLOOKUP(B2244,A股数据库20240206!$B:$K,8,0)</f>
        <v>0</v>
      </c>
      <c r="L2244" s="124">
        <f>VLOOKUP(B2244,A股数据库20240206!$B:$K,9,0)</f>
        <v>0</v>
      </c>
      <c r="M2244" s="124">
        <f>VLOOKUP(B2244,A股数据库20240206!$B:$K,10,0)</f>
        <v>0</v>
      </c>
    </row>
    <row r="2245" spans="1:13" ht="18" customHeight="1" x14ac:dyDescent="0.15">
      <c r="A2245" s="120" t="s">
        <v>12575</v>
      </c>
      <c r="B2245" s="121" t="s">
        <v>1468</v>
      </c>
      <c r="C2245" s="122">
        <v>53.03</v>
      </c>
      <c r="D2245" s="123">
        <v>54.07</v>
      </c>
      <c r="E2245" s="104" t="str">
        <f>VLOOKUP(B2245,A股数据库20240206!$B:$K,2,0)</f>
        <v>大科技</v>
      </c>
      <c r="F2245" s="104">
        <f>VLOOKUP(B2245,A股数据库20240206!$B:$K,3,0)</f>
        <v>0</v>
      </c>
      <c r="G2245" s="124">
        <f>VLOOKUP(B2245,A股数据库20240206!$B:$K,4,0)</f>
        <v>0</v>
      </c>
      <c r="H2245" s="124">
        <f>VLOOKUP(B2245,A股数据库20240206!$B:$K,5,0)</f>
        <v>0</v>
      </c>
      <c r="I2245" s="104" t="str">
        <f>VLOOKUP(B2245,A股数据库20240206!$B:$K,6,0)</f>
        <v>传媒</v>
      </c>
      <c r="J2245" s="104">
        <f>VLOOKUP(B2245,A股数据库20240206!$B:$K,7,0)</f>
        <v>0</v>
      </c>
      <c r="K2245" s="104">
        <f>VLOOKUP(B2245,A股数据库20240206!$B:$K,8,0)</f>
        <v>0</v>
      </c>
      <c r="L2245" s="124">
        <f>VLOOKUP(B2245,A股数据库20240206!$B:$K,9,0)</f>
        <v>0</v>
      </c>
      <c r="M2245" s="124">
        <f>VLOOKUP(B2245,A股数据库20240206!$B:$K,10,0)</f>
        <v>0</v>
      </c>
    </row>
    <row r="2246" spans="1:13" ht="18" customHeight="1" x14ac:dyDescent="0.15">
      <c r="A2246" s="120" t="s">
        <v>12576</v>
      </c>
      <c r="B2246" s="121" t="s">
        <v>580</v>
      </c>
      <c r="C2246" s="122">
        <v>52.98</v>
      </c>
      <c r="D2246" s="123">
        <v>50.84</v>
      </c>
      <c r="E2246" s="104" t="str">
        <f>VLOOKUP(B2246,A股数据库20240206!$B:$K,2,0)</f>
        <v>大消费</v>
      </c>
      <c r="F2246" s="104">
        <f>VLOOKUP(B2246,A股数据库20240206!$B:$K,3,0)</f>
        <v>0</v>
      </c>
      <c r="G2246" s="124">
        <f>VLOOKUP(B2246,A股数据库20240206!$B:$K,4,0)</f>
        <v>0</v>
      </c>
      <c r="H2246" s="124">
        <f>VLOOKUP(B2246,A股数据库20240206!$B:$K,5,0)</f>
        <v>0</v>
      </c>
      <c r="I2246" s="104" t="str">
        <f>VLOOKUP(B2246,A股数据库20240206!$B:$K,6,0)</f>
        <v>食品饮料</v>
      </c>
      <c r="J2246" s="104" t="str">
        <f>VLOOKUP(B2246,A股数据库20240206!$B:$K,7,0)</f>
        <v>电商</v>
      </c>
      <c r="K2246" s="104">
        <f>VLOOKUP(B2246,A股数据库20240206!$B:$K,8,0)</f>
        <v>0</v>
      </c>
      <c r="L2246" s="124">
        <f>VLOOKUP(B2246,A股数据库20240206!$B:$K,9,0)</f>
        <v>0</v>
      </c>
      <c r="M2246" s="124">
        <f>VLOOKUP(B2246,A股数据库20240206!$B:$K,10,0)</f>
        <v>0</v>
      </c>
    </row>
    <row r="2247" spans="1:13" ht="18" customHeight="1" x14ac:dyDescent="0.15">
      <c r="A2247" s="120" t="s">
        <v>12577</v>
      </c>
      <c r="B2247" s="121" t="s">
        <v>5316</v>
      </c>
      <c r="C2247" s="122">
        <v>52.9</v>
      </c>
      <c r="D2247" s="123">
        <v>61.28</v>
      </c>
      <c r="E2247" s="104" t="str">
        <f>VLOOKUP(B2247,A股数据库20240206!$B:$K,2,0)</f>
        <v>大消费</v>
      </c>
      <c r="F2247" s="104">
        <f>VLOOKUP(B2247,A股数据库20240206!$B:$K,3,0)</f>
        <v>0</v>
      </c>
      <c r="G2247" s="124">
        <f>VLOOKUP(B2247,A股数据库20240206!$B:$K,4,0)</f>
        <v>0</v>
      </c>
      <c r="H2247" s="124">
        <f>VLOOKUP(B2247,A股数据库20240206!$B:$K,5,0)</f>
        <v>0</v>
      </c>
      <c r="I2247" s="104" t="str">
        <f>VLOOKUP(B2247,A股数据库20240206!$B:$K,6,0)</f>
        <v>饰品</v>
      </c>
      <c r="J2247" s="104">
        <f>VLOOKUP(B2247,A股数据库20240206!$B:$K,7,0)</f>
        <v>0</v>
      </c>
      <c r="K2247" s="104">
        <f>VLOOKUP(B2247,A股数据库20240206!$B:$K,8,0)</f>
        <v>0</v>
      </c>
      <c r="L2247" s="124">
        <f>VLOOKUP(B2247,A股数据库20240206!$B:$K,9,0)</f>
        <v>0</v>
      </c>
      <c r="M2247" s="124">
        <f>VLOOKUP(B2247,A股数据库20240206!$B:$K,10,0)</f>
        <v>0</v>
      </c>
    </row>
    <row r="2248" spans="1:13" ht="18" customHeight="1" x14ac:dyDescent="0.15">
      <c r="A2248" s="120" t="s">
        <v>12578</v>
      </c>
      <c r="B2248" s="121" t="s">
        <v>10161</v>
      </c>
      <c r="C2248" s="122">
        <v>52.82</v>
      </c>
      <c r="D2248" s="123">
        <v>60.58</v>
      </c>
      <c r="E2248" s="104" t="str">
        <f>VLOOKUP(B2248,A股数据库20240206!$B:$K,2,0)</f>
        <v>大科技</v>
      </c>
      <c r="F2248" s="104">
        <f>VLOOKUP(B2248,A股数据库20240206!$B:$K,3,0)</f>
        <v>0</v>
      </c>
      <c r="G2248" s="124">
        <f>VLOOKUP(B2248,A股数据库20240206!$B:$K,4,0)</f>
        <v>0</v>
      </c>
      <c r="H2248" s="124">
        <f>VLOOKUP(B2248,A股数据库20240206!$B:$K,5,0)</f>
        <v>0</v>
      </c>
      <c r="I2248" s="104" t="str">
        <f>VLOOKUP(B2248,A股数据库20240206!$B:$K,6,0)</f>
        <v>计算机</v>
      </c>
      <c r="J2248" s="104">
        <f>VLOOKUP(B2248,A股数据库20240206!$B:$K,7,0)</f>
        <v>0</v>
      </c>
      <c r="K2248" s="104">
        <f>VLOOKUP(B2248,A股数据库20240206!$B:$K,8,0)</f>
        <v>0</v>
      </c>
      <c r="L2248" s="124">
        <f>VLOOKUP(B2248,A股数据库20240206!$B:$K,9,0)</f>
        <v>0</v>
      </c>
      <c r="M2248" s="124">
        <f>VLOOKUP(B2248,A股数据库20240206!$B:$K,10,0)</f>
        <v>0</v>
      </c>
    </row>
    <row r="2249" spans="1:13" ht="18" customHeight="1" x14ac:dyDescent="0.15">
      <c r="A2249" s="120" t="s">
        <v>12579</v>
      </c>
      <c r="B2249" s="121" t="s">
        <v>4102</v>
      </c>
      <c r="C2249" s="122">
        <v>52.8</v>
      </c>
      <c r="D2249" s="123">
        <v>51.79</v>
      </c>
      <c r="E2249" s="104" t="str">
        <f>VLOOKUP(B2249,A股数据库20240206!$B:$K,2,0)</f>
        <v>大消费</v>
      </c>
      <c r="F2249" s="104" t="str">
        <f>VLOOKUP(B2249,A股数据库20240206!$B:$K,3,0)</f>
        <v>大科技</v>
      </c>
      <c r="G2249" s="124">
        <f>VLOOKUP(B2249,A股数据库20240206!$B:$K,4,0)</f>
        <v>0</v>
      </c>
      <c r="H2249" s="124">
        <f>VLOOKUP(B2249,A股数据库20240206!$B:$K,5,0)</f>
        <v>0</v>
      </c>
      <c r="I2249" s="104" t="str">
        <f>VLOOKUP(B2249,A股数据库20240206!$B:$K,6,0)</f>
        <v>假期经济</v>
      </c>
      <c r="J2249" s="104" t="str">
        <f>VLOOKUP(B2249,A股数据库20240206!$B:$K,7,0)</f>
        <v>传媒</v>
      </c>
      <c r="K2249" s="104">
        <f>VLOOKUP(B2249,A股数据库20240206!$B:$K,8,0)</f>
        <v>0</v>
      </c>
      <c r="L2249" s="124">
        <f>VLOOKUP(B2249,A股数据库20240206!$B:$K,9,0)</f>
        <v>0</v>
      </c>
      <c r="M2249" s="124">
        <f>VLOOKUP(B2249,A股数据库20240206!$B:$K,10,0)</f>
        <v>0</v>
      </c>
    </row>
    <row r="2250" spans="1:13" ht="18" customHeight="1" x14ac:dyDescent="0.15">
      <c r="A2250" s="120" t="s">
        <v>12580</v>
      </c>
      <c r="B2250" s="121" t="s">
        <v>1632</v>
      </c>
      <c r="C2250" s="122">
        <v>52.8</v>
      </c>
      <c r="D2250" s="123">
        <v>47</v>
      </c>
      <c r="E2250" s="104" t="str">
        <f>VLOOKUP(B2250,A股数据库20240206!$B:$K,2,0)</f>
        <v>周期</v>
      </c>
      <c r="F2250" s="104">
        <f>VLOOKUP(B2250,A股数据库20240206!$B:$K,3,0)</f>
        <v>0</v>
      </c>
      <c r="G2250" s="124" t="str">
        <f>VLOOKUP(B2250,A股数据库20240206!$B:$K,4,0)</f>
        <v>乡村振兴</v>
      </c>
      <c r="H2250" s="124">
        <f>VLOOKUP(B2250,A股数据库20240206!$B:$K,5,0)</f>
        <v>0</v>
      </c>
      <c r="I2250" s="104" t="str">
        <f>VLOOKUP(B2250,A股数据库20240206!$B:$K,6,0)</f>
        <v>化工</v>
      </c>
      <c r="J2250" s="104">
        <f>VLOOKUP(B2250,A股数据库20240206!$B:$K,7,0)</f>
        <v>0</v>
      </c>
      <c r="K2250" s="104">
        <f>VLOOKUP(B2250,A股数据库20240206!$B:$K,8,0)</f>
        <v>0</v>
      </c>
      <c r="L2250" s="124" t="str">
        <f>VLOOKUP(B2250,A股数据库20240206!$B:$K,9,0)</f>
        <v>乡村振兴</v>
      </c>
      <c r="M2250" s="124">
        <f>VLOOKUP(B2250,A股数据库20240206!$B:$K,10,0)</f>
        <v>0</v>
      </c>
    </row>
    <row r="2251" spans="1:13" ht="18" customHeight="1" x14ac:dyDescent="0.15">
      <c r="A2251" s="120" t="s">
        <v>12581</v>
      </c>
      <c r="B2251" s="121" t="s">
        <v>832</v>
      </c>
      <c r="C2251" s="122">
        <v>52.8</v>
      </c>
      <c r="D2251" s="123">
        <v>47.93</v>
      </c>
      <c r="E2251" s="104" t="str">
        <f>VLOOKUP(B2251,A股数据库20240206!$B:$K,2,0)</f>
        <v>汽车产业</v>
      </c>
      <c r="F2251" s="104">
        <f>VLOOKUP(B2251,A股数据库20240206!$B:$K,3,0)</f>
        <v>0</v>
      </c>
      <c r="G2251" s="124" t="str">
        <f>VLOOKUP(B2251,A股数据库20240206!$B:$K,4,0)</f>
        <v>新能源</v>
      </c>
      <c r="H2251" s="124">
        <f>VLOOKUP(B2251,A股数据库20240206!$B:$K,5,0)</f>
        <v>0</v>
      </c>
      <c r="I2251" s="104" t="str">
        <f>VLOOKUP(B2251,A股数据库20240206!$B:$K,6,0)</f>
        <v>汽车产业</v>
      </c>
      <c r="J2251" s="104">
        <f>VLOOKUP(B2251,A股数据库20240206!$B:$K,7,0)</f>
        <v>0</v>
      </c>
      <c r="K2251" s="104">
        <f>VLOOKUP(B2251,A股数据库20240206!$B:$K,8,0)</f>
        <v>0</v>
      </c>
      <c r="L2251" s="124" t="str">
        <f>VLOOKUP(B2251,A股数据库20240206!$B:$K,9,0)</f>
        <v>电池</v>
      </c>
      <c r="M2251" s="124">
        <f>VLOOKUP(B2251,A股数据库20240206!$B:$K,10,0)</f>
        <v>0</v>
      </c>
    </row>
    <row r="2252" spans="1:13" ht="18" customHeight="1" x14ac:dyDescent="0.15">
      <c r="A2252" s="120" t="s">
        <v>12582</v>
      </c>
      <c r="B2252" s="121" t="s">
        <v>9417</v>
      </c>
      <c r="C2252" s="122">
        <v>52.78</v>
      </c>
      <c r="D2252" s="123">
        <v>42.52</v>
      </c>
      <c r="E2252" s="104" t="str">
        <f>VLOOKUP(B2252,A股数据库20240206!$B:$K,2,0)</f>
        <v>医药生物</v>
      </c>
      <c r="F2252" s="104" t="str">
        <f>VLOOKUP(B2252,A股数据库20240206!$B:$K,3,0)</f>
        <v>军工</v>
      </c>
      <c r="G2252" s="124">
        <f>VLOOKUP(B2252,A股数据库20240206!$B:$K,4,0)</f>
        <v>0</v>
      </c>
      <c r="H2252" s="124">
        <f>VLOOKUP(B2252,A股数据库20240206!$B:$K,5,0)</f>
        <v>0</v>
      </c>
      <c r="I2252" s="104" t="str">
        <f>VLOOKUP(B2252,A股数据库20240206!$B:$K,6,0)</f>
        <v>医药生物</v>
      </c>
      <c r="J2252" s="104" t="str">
        <f>VLOOKUP(B2252,A股数据库20240206!$B:$K,7,0)</f>
        <v>军工</v>
      </c>
      <c r="K2252" s="104">
        <f>VLOOKUP(B2252,A股数据库20240206!$B:$K,8,0)</f>
        <v>0</v>
      </c>
      <c r="L2252" s="124">
        <f>VLOOKUP(B2252,A股数据库20240206!$B:$K,9,0)</f>
        <v>0</v>
      </c>
      <c r="M2252" s="124">
        <f>VLOOKUP(B2252,A股数据库20240206!$B:$K,10,0)</f>
        <v>0</v>
      </c>
    </row>
    <row r="2253" spans="1:13" ht="18" customHeight="1" x14ac:dyDescent="0.15">
      <c r="A2253" s="120" t="s">
        <v>12583</v>
      </c>
      <c r="B2253" s="121" t="s">
        <v>2426</v>
      </c>
      <c r="C2253" s="122">
        <v>52.77</v>
      </c>
      <c r="D2253" s="123">
        <v>28.99</v>
      </c>
      <c r="E2253" s="104" t="str">
        <f>VLOOKUP(B2253,A股数据库20240206!$B:$K,2,0)</f>
        <v>公用事业</v>
      </c>
      <c r="F2253" s="104">
        <f>VLOOKUP(B2253,A股数据库20240206!$B:$K,3,0)</f>
        <v>0</v>
      </c>
      <c r="G2253" s="124">
        <f>VLOOKUP(B2253,A股数据库20240206!$B:$K,4,0)</f>
        <v>0</v>
      </c>
      <c r="H2253" s="124">
        <f>VLOOKUP(B2253,A股数据库20240206!$B:$K,5,0)</f>
        <v>0</v>
      </c>
      <c r="I2253" s="104" t="str">
        <f>VLOOKUP(B2253,A股数据库20240206!$B:$K,6,0)</f>
        <v>节能环保</v>
      </c>
      <c r="J2253" s="104">
        <f>VLOOKUP(B2253,A股数据库20240206!$B:$K,7,0)</f>
        <v>0</v>
      </c>
      <c r="K2253" s="104">
        <f>VLOOKUP(B2253,A股数据库20240206!$B:$K,8,0)</f>
        <v>0</v>
      </c>
      <c r="L2253" s="124">
        <f>VLOOKUP(B2253,A股数据库20240206!$B:$K,9,0)</f>
        <v>0</v>
      </c>
      <c r="M2253" s="124">
        <f>VLOOKUP(B2253,A股数据库20240206!$B:$K,10,0)</f>
        <v>0</v>
      </c>
    </row>
    <row r="2254" spans="1:13" ht="18" customHeight="1" x14ac:dyDescent="0.15">
      <c r="A2254" s="120" t="s">
        <v>12584</v>
      </c>
      <c r="B2254" s="121" t="s">
        <v>8190</v>
      </c>
      <c r="C2254" s="122">
        <v>52.76</v>
      </c>
      <c r="D2254" s="123">
        <v>36.979999999999997</v>
      </c>
      <c r="E2254" s="104" t="str">
        <f>VLOOKUP(B2254,A股数据库20240206!$B:$K,2,0)</f>
        <v>高端制造</v>
      </c>
      <c r="F2254" s="104">
        <f>VLOOKUP(B2254,A股数据库20240206!$B:$K,3,0)</f>
        <v>0</v>
      </c>
      <c r="G2254" s="124">
        <f>VLOOKUP(B2254,A股数据库20240206!$B:$K,4,0)</f>
        <v>0</v>
      </c>
      <c r="H2254" s="124">
        <f>VLOOKUP(B2254,A股数据库20240206!$B:$K,5,0)</f>
        <v>0</v>
      </c>
      <c r="I2254" s="104" t="str">
        <f>VLOOKUP(B2254,A股数据库20240206!$B:$K,6,0)</f>
        <v>机械</v>
      </c>
      <c r="J2254" s="104">
        <f>VLOOKUP(B2254,A股数据库20240206!$B:$K,7,0)</f>
        <v>0</v>
      </c>
      <c r="K2254" s="104">
        <f>VLOOKUP(B2254,A股数据库20240206!$B:$K,8,0)</f>
        <v>0</v>
      </c>
      <c r="L2254" s="124">
        <f>VLOOKUP(B2254,A股数据库20240206!$B:$K,9,0)</f>
        <v>0</v>
      </c>
      <c r="M2254" s="124">
        <f>VLOOKUP(B2254,A股数据库20240206!$B:$K,10,0)</f>
        <v>0</v>
      </c>
    </row>
    <row r="2255" spans="1:13" ht="18" customHeight="1" x14ac:dyDescent="0.15">
      <c r="A2255" s="120" t="s">
        <v>12585</v>
      </c>
      <c r="B2255" s="121" t="s">
        <v>9340</v>
      </c>
      <c r="C2255" s="122">
        <v>52.74</v>
      </c>
      <c r="D2255" s="123">
        <v>64.87</v>
      </c>
      <c r="E2255" s="104" t="str">
        <f>VLOOKUP(B2255,A股数据库20240206!$B:$K,2,0)</f>
        <v>大科技</v>
      </c>
      <c r="F2255" s="104">
        <f>VLOOKUP(B2255,A股数据库20240206!$B:$K,3,0)</f>
        <v>0</v>
      </c>
      <c r="G2255" s="124">
        <f>VLOOKUP(B2255,A股数据库20240206!$B:$K,4,0)</f>
        <v>0</v>
      </c>
      <c r="H2255" s="124">
        <f>VLOOKUP(B2255,A股数据库20240206!$B:$K,5,0)</f>
        <v>0</v>
      </c>
      <c r="I2255" s="104" t="str">
        <f>VLOOKUP(B2255,A股数据库20240206!$B:$K,6,0)</f>
        <v>电子</v>
      </c>
      <c r="J2255" s="104">
        <f>VLOOKUP(B2255,A股数据库20240206!$B:$K,7,0)</f>
        <v>0</v>
      </c>
      <c r="K2255" s="104">
        <f>VLOOKUP(B2255,A股数据库20240206!$B:$K,8,0)</f>
        <v>0</v>
      </c>
      <c r="L2255" s="124">
        <f>VLOOKUP(B2255,A股数据库20240206!$B:$K,9,0)</f>
        <v>0</v>
      </c>
      <c r="M2255" s="124">
        <f>VLOOKUP(B2255,A股数据库20240206!$B:$K,10,0)</f>
        <v>0</v>
      </c>
    </row>
    <row r="2256" spans="1:13" ht="18" customHeight="1" x14ac:dyDescent="0.15">
      <c r="A2256" s="120" t="s">
        <v>12586</v>
      </c>
      <c r="B2256" s="121" t="s">
        <v>6334</v>
      </c>
      <c r="C2256" s="122">
        <v>52.75</v>
      </c>
      <c r="D2256" s="123">
        <v>52.62</v>
      </c>
      <c r="E2256" s="104" t="str">
        <f>VLOOKUP(B2256,A股数据库20240206!$B:$K,2,0)</f>
        <v>大科技</v>
      </c>
      <c r="F2256" s="104">
        <f>VLOOKUP(B2256,A股数据库20240206!$B:$K,3,0)</f>
        <v>0</v>
      </c>
      <c r="G2256" s="124">
        <f>VLOOKUP(B2256,A股数据库20240206!$B:$K,4,0)</f>
        <v>0</v>
      </c>
      <c r="H2256" s="124">
        <f>VLOOKUP(B2256,A股数据库20240206!$B:$K,5,0)</f>
        <v>0</v>
      </c>
      <c r="I2256" s="104" t="str">
        <f>VLOOKUP(B2256,A股数据库20240206!$B:$K,6,0)</f>
        <v>电子</v>
      </c>
      <c r="J2256" s="104">
        <f>VLOOKUP(B2256,A股数据库20240206!$B:$K,7,0)</f>
        <v>0</v>
      </c>
      <c r="K2256" s="104">
        <f>VLOOKUP(B2256,A股数据库20240206!$B:$K,8,0)</f>
        <v>0</v>
      </c>
      <c r="L2256" s="124">
        <f>VLOOKUP(B2256,A股数据库20240206!$B:$K,9,0)</f>
        <v>0</v>
      </c>
      <c r="M2256" s="124">
        <f>VLOOKUP(B2256,A股数据库20240206!$B:$K,10,0)</f>
        <v>0</v>
      </c>
    </row>
    <row r="2257" spans="1:13" ht="18" customHeight="1" x14ac:dyDescent="0.15">
      <c r="A2257" s="120" t="s">
        <v>12587</v>
      </c>
      <c r="B2257" s="121" t="s">
        <v>3180</v>
      </c>
      <c r="C2257" s="122">
        <v>52.74</v>
      </c>
      <c r="D2257" s="123">
        <v>53.12</v>
      </c>
      <c r="E2257" s="104" t="str">
        <f>VLOOKUP(B2257,A股数据库20240206!$B:$K,2,0)</f>
        <v>周期</v>
      </c>
      <c r="F2257" s="104">
        <f>VLOOKUP(B2257,A股数据库20240206!$B:$K,3,0)</f>
        <v>0</v>
      </c>
      <c r="G2257" s="124">
        <f>VLOOKUP(B2257,A股数据库20240206!$B:$K,4,0)</f>
        <v>0</v>
      </c>
      <c r="H2257" s="124">
        <f>VLOOKUP(B2257,A股数据库20240206!$B:$K,5,0)</f>
        <v>0</v>
      </c>
      <c r="I2257" s="104" t="str">
        <f>VLOOKUP(B2257,A股数据库20240206!$B:$K,6,0)</f>
        <v>化工</v>
      </c>
      <c r="J2257" s="104" t="str">
        <f>VLOOKUP(B2257,A股数据库20240206!$B:$K,7,0)</f>
        <v>基建</v>
      </c>
      <c r="K2257" s="104" t="str">
        <f>VLOOKUP(B2257,A股数据库20240206!$B:$K,8,0)</f>
        <v>光伏</v>
      </c>
      <c r="L2257" s="124">
        <f>VLOOKUP(B2257,A股数据库20240206!$B:$K,9,0)</f>
        <v>0</v>
      </c>
      <c r="M2257" s="124">
        <f>VLOOKUP(B2257,A股数据库20240206!$B:$K,10,0)</f>
        <v>0</v>
      </c>
    </row>
    <row r="2258" spans="1:13" ht="18" customHeight="1" x14ac:dyDescent="0.15">
      <c r="A2258" s="120" t="s">
        <v>12588</v>
      </c>
      <c r="B2258" s="121" t="s">
        <v>8756</v>
      </c>
      <c r="C2258" s="122">
        <v>52.73</v>
      </c>
      <c r="D2258" s="123">
        <v>61.59</v>
      </c>
      <c r="E2258" s="104" t="str">
        <f>VLOOKUP(B2258,A股数据库20240206!$B:$K,2,0)</f>
        <v>高端制造</v>
      </c>
      <c r="F2258" s="104" t="str">
        <f>VLOOKUP(B2258,A股数据库20240206!$B:$K,3,0)</f>
        <v>军工</v>
      </c>
      <c r="G2258" s="124" t="str">
        <f>VLOOKUP(B2258,A股数据库20240206!$B:$K,4,0)</f>
        <v>新能源</v>
      </c>
      <c r="H2258" s="124">
        <f>VLOOKUP(B2258,A股数据库20240206!$B:$K,5,0)</f>
        <v>0</v>
      </c>
      <c r="I2258" s="104" t="str">
        <f>VLOOKUP(B2258,A股数据库20240206!$B:$K,6,0)</f>
        <v>机械</v>
      </c>
      <c r="J2258" s="104" t="str">
        <f>VLOOKUP(B2258,A股数据库20240206!$B:$K,7,0)</f>
        <v>军工</v>
      </c>
      <c r="K2258" s="104" t="str">
        <f>VLOOKUP(B2258,A股数据库20240206!$B:$K,8,0)</f>
        <v>充换电</v>
      </c>
      <c r="L2258" s="124">
        <f>VLOOKUP(B2258,A股数据库20240206!$B:$K,9,0)</f>
        <v>0</v>
      </c>
      <c r="M2258" s="124">
        <f>VLOOKUP(B2258,A股数据库20240206!$B:$K,10,0)</f>
        <v>0</v>
      </c>
    </row>
    <row r="2259" spans="1:13" ht="18" customHeight="1" x14ac:dyDescent="0.15">
      <c r="A2259" s="120" t="s">
        <v>12589</v>
      </c>
      <c r="B2259" s="121" t="s">
        <v>9018</v>
      </c>
      <c r="C2259" s="122">
        <v>52.7</v>
      </c>
      <c r="D2259" s="123">
        <v>64.099999999999994</v>
      </c>
      <c r="E2259" s="104" t="str">
        <f>VLOOKUP(B2259,A股数据库20240206!$B:$K,2,0)</f>
        <v>周期</v>
      </c>
      <c r="F2259" s="104">
        <f>VLOOKUP(B2259,A股数据库20240206!$B:$K,3,0)</f>
        <v>0</v>
      </c>
      <c r="G2259" s="124">
        <f>VLOOKUP(B2259,A股数据库20240206!$B:$K,4,0)</f>
        <v>0</v>
      </c>
      <c r="H2259" s="124">
        <f>VLOOKUP(B2259,A股数据库20240206!$B:$K,5,0)</f>
        <v>0</v>
      </c>
      <c r="I2259" s="104" t="str">
        <f>VLOOKUP(B2259,A股数据库20240206!$B:$K,6,0)</f>
        <v>有色金属</v>
      </c>
      <c r="J2259" s="104">
        <f>VLOOKUP(B2259,A股数据库20240206!$B:$K,7,0)</f>
        <v>0</v>
      </c>
      <c r="K2259" s="104">
        <f>VLOOKUP(B2259,A股数据库20240206!$B:$K,8,0)</f>
        <v>0</v>
      </c>
      <c r="L2259" s="124">
        <f>VLOOKUP(B2259,A股数据库20240206!$B:$K,9,0)</f>
        <v>0</v>
      </c>
      <c r="M2259" s="124">
        <f>VLOOKUP(B2259,A股数据库20240206!$B:$K,10,0)</f>
        <v>0</v>
      </c>
    </row>
    <row r="2260" spans="1:13" ht="18" customHeight="1" x14ac:dyDescent="0.15">
      <c r="A2260" s="120" t="s">
        <v>12590</v>
      </c>
      <c r="B2260" s="121" t="s">
        <v>9855</v>
      </c>
      <c r="C2260" s="122">
        <v>52.69</v>
      </c>
      <c r="D2260" s="123">
        <v>64.47</v>
      </c>
      <c r="E2260" s="104" t="str">
        <f>VLOOKUP(B2260,A股数据库20240206!$B:$K,2,0)</f>
        <v>大科技</v>
      </c>
      <c r="F2260" s="104">
        <f>VLOOKUP(B2260,A股数据库20240206!$B:$K,3,0)</f>
        <v>0</v>
      </c>
      <c r="G2260" s="124">
        <f>VLOOKUP(B2260,A股数据库20240206!$B:$K,4,0)</f>
        <v>0</v>
      </c>
      <c r="H2260" s="124">
        <f>VLOOKUP(B2260,A股数据库20240206!$B:$K,5,0)</f>
        <v>0</v>
      </c>
      <c r="I2260" s="104" t="str">
        <f>VLOOKUP(B2260,A股数据库20240206!$B:$K,6,0)</f>
        <v>电子</v>
      </c>
      <c r="J2260" s="104">
        <f>VLOOKUP(B2260,A股数据库20240206!$B:$K,7,0)</f>
        <v>0</v>
      </c>
      <c r="K2260" s="104">
        <f>VLOOKUP(B2260,A股数据库20240206!$B:$K,8,0)</f>
        <v>0</v>
      </c>
      <c r="L2260" s="124">
        <f>VLOOKUP(B2260,A股数据库20240206!$B:$K,9,0)</f>
        <v>0</v>
      </c>
      <c r="M2260" s="124">
        <f>VLOOKUP(B2260,A股数据库20240206!$B:$K,10,0)</f>
        <v>0</v>
      </c>
    </row>
    <row r="2261" spans="1:13" ht="18" customHeight="1" x14ac:dyDescent="0.15">
      <c r="A2261" s="120" t="s">
        <v>12591</v>
      </c>
      <c r="B2261" s="121" t="s">
        <v>438</v>
      </c>
      <c r="C2261" s="122">
        <v>52.67</v>
      </c>
      <c r="D2261" s="123">
        <v>51.69</v>
      </c>
      <c r="E2261" s="104" t="str">
        <f>VLOOKUP(B2261,A股数据库20240206!$B:$K,2,0)</f>
        <v>周期</v>
      </c>
      <c r="F2261" s="104">
        <f>VLOOKUP(B2261,A股数据库20240206!$B:$K,3,0)</f>
        <v>0</v>
      </c>
      <c r="G2261" s="124">
        <f>VLOOKUP(B2261,A股数据库20240206!$B:$K,4,0)</f>
        <v>0</v>
      </c>
      <c r="H2261" s="124">
        <f>VLOOKUP(B2261,A股数据库20240206!$B:$K,5,0)</f>
        <v>0</v>
      </c>
      <c r="I2261" s="104" t="str">
        <f>VLOOKUP(B2261,A股数据库20240206!$B:$K,6,0)</f>
        <v>有色金属</v>
      </c>
      <c r="J2261" s="104">
        <f>VLOOKUP(B2261,A股数据库20240206!$B:$K,7,0)</f>
        <v>0</v>
      </c>
      <c r="K2261" s="104">
        <f>VLOOKUP(B2261,A股数据库20240206!$B:$K,8,0)</f>
        <v>0</v>
      </c>
      <c r="L2261" s="124">
        <f>VLOOKUP(B2261,A股数据库20240206!$B:$K,9,0)</f>
        <v>0</v>
      </c>
      <c r="M2261" s="124">
        <f>VLOOKUP(B2261,A股数据库20240206!$B:$K,10,0)</f>
        <v>0</v>
      </c>
    </row>
    <row r="2262" spans="1:13" ht="18" customHeight="1" x14ac:dyDescent="0.15">
      <c r="A2262" s="120" t="s">
        <v>12592</v>
      </c>
      <c r="B2262" s="121" t="s">
        <v>6172</v>
      </c>
      <c r="C2262" s="122">
        <v>52.63</v>
      </c>
      <c r="D2262" s="123">
        <v>56.99</v>
      </c>
      <c r="E2262" s="104" t="str">
        <f>VLOOKUP(B2262,A股数据库20240206!$B:$K,2,0)</f>
        <v>乡村振兴</v>
      </c>
      <c r="F2262" s="104" t="str">
        <f>VLOOKUP(B2262,A股数据库20240206!$B:$K,3,0)</f>
        <v>大消费</v>
      </c>
      <c r="G2262" s="124">
        <f>VLOOKUP(B2262,A股数据库20240206!$B:$K,4,0)</f>
        <v>0</v>
      </c>
      <c r="H2262" s="124">
        <f>VLOOKUP(B2262,A股数据库20240206!$B:$K,5,0)</f>
        <v>0</v>
      </c>
      <c r="I2262" s="104" t="str">
        <f>VLOOKUP(B2262,A股数据库20240206!$B:$K,6,0)</f>
        <v>乡村振兴</v>
      </c>
      <c r="J2262" s="104" t="str">
        <f>VLOOKUP(B2262,A股数据库20240206!$B:$K,7,0)</f>
        <v>食品饮料</v>
      </c>
      <c r="K2262" s="104">
        <f>VLOOKUP(B2262,A股数据库20240206!$B:$K,8,0)</f>
        <v>0</v>
      </c>
      <c r="L2262" s="124">
        <f>VLOOKUP(B2262,A股数据库20240206!$B:$K,9,0)</f>
        <v>0</v>
      </c>
      <c r="M2262" s="124">
        <f>VLOOKUP(B2262,A股数据库20240206!$B:$K,10,0)</f>
        <v>0</v>
      </c>
    </row>
    <row r="2263" spans="1:13" ht="18" customHeight="1" x14ac:dyDescent="0.15">
      <c r="A2263" s="120" t="s">
        <v>12593</v>
      </c>
      <c r="B2263" s="121" t="s">
        <v>4848</v>
      </c>
      <c r="C2263" s="122">
        <v>52.56</v>
      </c>
      <c r="D2263" s="123">
        <v>51.96</v>
      </c>
      <c r="E2263" s="104" t="str">
        <f>VLOOKUP(B2263,A股数据库20240206!$B:$K,2,0)</f>
        <v>大消费</v>
      </c>
      <c r="F2263" s="104">
        <f>VLOOKUP(B2263,A股数据库20240206!$B:$K,3,0)</f>
        <v>0</v>
      </c>
      <c r="G2263" s="124">
        <f>VLOOKUP(B2263,A股数据库20240206!$B:$K,4,0)</f>
        <v>0</v>
      </c>
      <c r="H2263" s="124">
        <f>VLOOKUP(B2263,A股数据库20240206!$B:$K,5,0)</f>
        <v>0</v>
      </c>
      <c r="I2263" s="104" t="str">
        <f>VLOOKUP(B2263,A股数据库20240206!$B:$K,6,0)</f>
        <v>食品饮料</v>
      </c>
      <c r="J2263" s="104">
        <f>VLOOKUP(B2263,A股数据库20240206!$B:$K,7,0)</f>
        <v>0</v>
      </c>
      <c r="K2263" s="104">
        <f>VLOOKUP(B2263,A股数据库20240206!$B:$K,8,0)</f>
        <v>0</v>
      </c>
      <c r="L2263" s="124">
        <f>VLOOKUP(B2263,A股数据库20240206!$B:$K,9,0)</f>
        <v>0</v>
      </c>
      <c r="M2263" s="124">
        <f>VLOOKUP(B2263,A股数据库20240206!$B:$K,10,0)</f>
        <v>0</v>
      </c>
    </row>
    <row r="2264" spans="1:13" ht="18" customHeight="1" x14ac:dyDescent="0.15">
      <c r="A2264" s="120" t="s">
        <v>12594</v>
      </c>
      <c r="B2264" s="121" t="s">
        <v>5400</v>
      </c>
      <c r="C2264" s="122">
        <v>52.56</v>
      </c>
      <c r="D2264" s="123">
        <v>44.89</v>
      </c>
      <c r="E2264" s="104" t="str">
        <f>VLOOKUP(B2264,A股数据库20240206!$B:$K,2,0)</f>
        <v>其他</v>
      </c>
      <c r="F2264" s="104">
        <f>VLOOKUP(B2264,A股数据库20240206!$B:$K,3,0)</f>
        <v>0</v>
      </c>
      <c r="G2264" s="124">
        <f>VLOOKUP(B2264,A股数据库20240206!$B:$K,4,0)</f>
        <v>0</v>
      </c>
      <c r="H2264" s="124">
        <f>VLOOKUP(B2264,A股数据库20240206!$B:$K,5,0)</f>
        <v>0</v>
      </c>
      <c r="I2264" s="104" t="str">
        <f>VLOOKUP(B2264,A股数据库20240206!$B:$K,6,0)</f>
        <v>其他</v>
      </c>
      <c r="J2264" s="104">
        <f>VLOOKUP(B2264,A股数据库20240206!$B:$K,7,0)</f>
        <v>0</v>
      </c>
      <c r="K2264" s="104">
        <f>VLOOKUP(B2264,A股数据库20240206!$B:$K,8,0)</f>
        <v>0</v>
      </c>
      <c r="L2264" s="124">
        <f>VLOOKUP(B2264,A股数据库20240206!$B:$K,9,0)</f>
        <v>0</v>
      </c>
      <c r="M2264" s="124">
        <f>VLOOKUP(B2264,A股数据库20240206!$B:$K,10,0)</f>
        <v>0</v>
      </c>
    </row>
    <row r="2265" spans="1:13" ht="18" customHeight="1" x14ac:dyDescent="0.15">
      <c r="A2265" s="120" t="s">
        <v>12595</v>
      </c>
      <c r="B2265" s="121" t="s">
        <v>8778</v>
      </c>
      <c r="C2265" s="122">
        <v>52.54</v>
      </c>
      <c r="D2265" s="123">
        <v>58.96</v>
      </c>
      <c r="E2265" s="104" t="str">
        <f>VLOOKUP(B2265,A股数据库20240206!$B:$K,2,0)</f>
        <v>周期</v>
      </c>
      <c r="F2265" s="104">
        <f>VLOOKUP(B2265,A股数据库20240206!$B:$K,3,0)</f>
        <v>0</v>
      </c>
      <c r="G2265" s="124" t="str">
        <f>VLOOKUP(B2265,A股数据库20240206!$B:$K,4,0)</f>
        <v>地产基建</v>
      </c>
      <c r="H2265" s="124">
        <f>VLOOKUP(B2265,A股数据库20240206!$B:$K,5,0)</f>
        <v>0</v>
      </c>
      <c r="I2265" s="104" t="str">
        <f>VLOOKUP(B2265,A股数据库20240206!$B:$K,6,0)</f>
        <v>钢铁</v>
      </c>
      <c r="J2265" s="104">
        <f>VLOOKUP(B2265,A股数据库20240206!$B:$K,7,0)</f>
        <v>0</v>
      </c>
      <c r="K2265" s="104">
        <f>VLOOKUP(B2265,A股数据库20240206!$B:$K,8,0)</f>
        <v>0</v>
      </c>
      <c r="L2265" s="124">
        <f>VLOOKUP(B2265,A股数据库20240206!$B:$K,9,0)</f>
        <v>0</v>
      </c>
      <c r="M2265" s="124">
        <f>VLOOKUP(B2265,A股数据库20240206!$B:$K,10,0)</f>
        <v>0</v>
      </c>
    </row>
    <row r="2266" spans="1:13" ht="18" customHeight="1" x14ac:dyDescent="0.15">
      <c r="A2266" s="120" t="s">
        <v>12596</v>
      </c>
      <c r="B2266" s="121" t="s">
        <v>4846</v>
      </c>
      <c r="C2266" s="122">
        <v>52.49</v>
      </c>
      <c r="D2266" s="123">
        <v>58.64</v>
      </c>
      <c r="E2266" s="104" t="str">
        <f>VLOOKUP(B2266,A股数据库20240206!$B:$K,2,0)</f>
        <v>大科技</v>
      </c>
      <c r="F2266" s="104">
        <f>VLOOKUP(B2266,A股数据库20240206!$B:$K,3,0)</f>
        <v>0</v>
      </c>
      <c r="G2266" s="124">
        <f>VLOOKUP(B2266,A股数据库20240206!$B:$K,4,0)</f>
        <v>0</v>
      </c>
      <c r="H2266" s="124">
        <f>VLOOKUP(B2266,A股数据库20240206!$B:$K,5,0)</f>
        <v>0</v>
      </c>
      <c r="I2266" s="104" t="str">
        <f>VLOOKUP(B2266,A股数据库20240206!$B:$K,6,0)</f>
        <v>通信</v>
      </c>
      <c r="J2266" s="104">
        <f>VLOOKUP(B2266,A股数据库20240206!$B:$K,7,0)</f>
        <v>0</v>
      </c>
      <c r="K2266" s="104">
        <f>VLOOKUP(B2266,A股数据库20240206!$B:$K,8,0)</f>
        <v>0</v>
      </c>
      <c r="L2266" s="124">
        <f>VLOOKUP(B2266,A股数据库20240206!$B:$K,9,0)</f>
        <v>0</v>
      </c>
      <c r="M2266" s="124">
        <f>VLOOKUP(B2266,A股数据库20240206!$B:$K,10,0)</f>
        <v>0</v>
      </c>
    </row>
    <row r="2267" spans="1:13" ht="18" customHeight="1" x14ac:dyDescent="0.15">
      <c r="A2267" s="120" t="s">
        <v>12597</v>
      </c>
      <c r="B2267" s="121" t="s">
        <v>3384</v>
      </c>
      <c r="C2267" s="122">
        <v>52.47</v>
      </c>
      <c r="D2267" s="123">
        <v>51.75</v>
      </c>
      <c r="E2267" s="104" t="str">
        <f>VLOOKUP(B2267,A股数据库20240206!$B:$K,2,0)</f>
        <v>大科技</v>
      </c>
      <c r="F2267" s="104">
        <f>VLOOKUP(B2267,A股数据库20240206!$B:$K,3,0)</f>
        <v>0</v>
      </c>
      <c r="G2267" s="124">
        <f>VLOOKUP(B2267,A股数据库20240206!$B:$K,4,0)</f>
        <v>0</v>
      </c>
      <c r="H2267" s="124">
        <f>VLOOKUP(B2267,A股数据库20240206!$B:$K,5,0)</f>
        <v>0</v>
      </c>
      <c r="I2267" s="104" t="str">
        <f>VLOOKUP(B2267,A股数据库20240206!$B:$K,6,0)</f>
        <v>传媒</v>
      </c>
      <c r="J2267" s="104">
        <f>VLOOKUP(B2267,A股数据库20240206!$B:$K,7,0)</f>
        <v>0</v>
      </c>
      <c r="K2267" s="104">
        <f>VLOOKUP(B2267,A股数据库20240206!$B:$K,8,0)</f>
        <v>0</v>
      </c>
      <c r="L2267" s="124">
        <f>VLOOKUP(B2267,A股数据库20240206!$B:$K,9,0)</f>
        <v>0</v>
      </c>
      <c r="M2267" s="124">
        <f>VLOOKUP(B2267,A股数据库20240206!$B:$K,10,0)</f>
        <v>0</v>
      </c>
    </row>
    <row r="2268" spans="1:13" ht="18" customHeight="1" x14ac:dyDescent="0.15">
      <c r="A2268" s="120" t="s">
        <v>12598</v>
      </c>
      <c r="B2268" s="121" t="s">
        <v>6562</v>
      </c>
      <c r="C2268" s="122">
        <v>52.42</v>
      </c>
      <c r="D2268" s="123">
        <v>63.19</v>
      </c>
      <c r="E2268" s="104" t="str">
        <f>VLOOKUP(B2268,A股数据库20240206!$B:$K,2,0)</f>
        <v>高端制造</v>
      </c>
      <c r="F2268" s="104" t="str">
        <f>VLOOKUP(B2268,A股数据库20240206!$B:$K,3,0)</f>
        <v>大科技</v>
      </c>
      <c r="G2268" s="124">
        <f>VLOOKUP(B2268,A股数据库20240206!$B:$K,4,0)</f>
        <v>0</v>
      </c>
      <c r="H2268" s="124">
        <f>VLOOKUP(B2268,A股数据库20240206!$B:$K,5,0)</f>
        <v>0</v>
      </c>
      <c r="I2268" s="104" t="str">
        <f>VLOOKUP(B2268,A股数据库20240206!$B:$K,6,0)</f>
        <v>机械</v>
      </c>
      <c r="J2268" s="104" t="str">
        <f>VLOOKUP(B2268,A股数据库20240206!$B:$K,7,0)</f>
        <v>电子</v>
      </c>
      <c r="K2268" s="104">
        <f>VLOOKUP(B2268,A股数据库20240206!$B:$K,8,0)</f>
        <v>0</v>
      </c>
      <c r="L2268" s="124">
        <f>VLOOKUP(B2268,A股数据库20240206!$B:$K,9,0)</f>
        <v>0</v>
      </c>
      <c r="M2268" s="124">
        <f>VLOOKUP(B2268,A股数据库20240206!$B:$K,10,0)</f>
        <v>0</v>
      </c>
    </row>
    <row r="2269" spans="1:13" ht="18" customHeight="1" x14ac:dyDescent="0.15">
      <c r="A2269" s="120" t="s">
        <v>12599</v>
      </c>
      <c r="B2269" s="121" t="s">
        <v>8462</v>
      </c>
      <c r="C2269" s="122">
        <v>52.41</v>
      </c>
      <c r="D2269" s="123">
        <v>55.29</v>
      </c>
      <c r="E2269" s="104" t="str">
        <f>VLOOKUP(B2269,A股数据库20240206!$B:$K,2,0)</f>
        <v>周期</v>
      </c>
      <c r="F2269" s="104">
        <f>VLOOKUP(B2269,A股数据库20240206!$B:$K,3,0)</f>
        <v>0</v>
      </c>
      <c r="G2269" s="124" t="str">
        <f>VLOOKUP(B2269,A股数据库20240206!$B:$K,4,0)</f>
        <v>乡村振兴</v>
      </c>
      <c r="H2269" s="124">
        <f>VLOOKUP(B2269,A股数据库20240206!$B:$K,5,0)</f>
        <v>0</v>
      </c>
      <c r="I2269" s="104" t="str">
        <f>VLOOKUP(B2269,A股数据库20240206!$B:$K,6,0)</f>
        <v>化工</v>
      </c>
      <c r="J2269" s="104">
        <f>VLOOKUP(B2269,A股数据库20240206!$B:$K,7,0)</f>
        <v>0</v>
      </c>
      <c r="K2269" s="104">
        <f>VLOOKUP(B2269,A股数据库20240206!$B:$K,8,0)</f>
        <v>0</v>
      </c>
      <c r="L2269" s="124" t="str">
        <f>VLOOKUP(B2269,A股数据库20240206!$B:$K,9,0)</f>
        <v>乡村振兴</v>
      </c>
      <c r="M2269" s="124">
        <f>VLOOKUP(B2269,A股数据库20240206!$B:$K,10,0)</f>
        <v>0</v>
      </c>
    </row>
    <row r="2270" spans="1:13" ht="18" customHeight="1" x14ac:dyDescent="0.15">
      <c r="A2270" s="120" t="s">
        <v>12600</v>
      </c>
      <c r="B2270" s="121" t="s">
        <v>3188</v>
      </c>
      <c r="C2270" s="122">
        <v>52.4</v>
      </c>
      <c r="D2270" s="123">
        <v>66.86</v>
      </c>
      <c r="E2270" s="104" t="str">
        <f>VLOOKUP(B2270,A股数据库20240206!$B:$K,2,0)</f>
        <v>军工</v>
      </c>
      <c r="F2270" s="104" t="str">
        <f>VLOOKUP(B2270,A股数据库20240206!$B:$K,3,0)</f>
        <v>大科技</v>
      </c>
      <c r="G2270" s="124">
        <f>VLOOKUP(B2270,A股数据库20240206!$B:$K,4,0)</f>
        <v>0</v>
      </c>
      <c r="H2270" s="124">
        <f>VLOOKUP(B2270,A股数据库20240206!$B:$K,5,0)</f>
        <v>0</v>
      </c>
      <c r="I2270" s="104" t="str">
        <f>VLOOKUP(B2270,A股数据库20240206!$B:$K,6,0)</f>
        <v>军工</v>
      </c>
      <c r="J2270" s="104" t="str">
        <f>VLOOKUP(B2270,A股数据库20240206!$B:$K,7,0)</f>
        <v>通信</v>
      </c>
      <c r="K2270" s="104">
        <f>VLOOKUP(B2270,A股数据库20240206!$B:$K,8,0)</f>
        <v>0</v>
      </c>
      <c r="L2270" s="124">
        <f>VLOOKUP(B2270,A股数据库20240206!$B:$K,9,0)</f>
        <v>0</v>
      </c>
      <c r="M2270" s="124">
        <f>VLOOKUP(B2270,A股数据库20240206!$B:$K,10,0)</f>
        <v>0</v>
      </c>
    </row>
    <row r="2271" spans="1:13" ht="18" customHeight="1" x14ac:dyDescent="0.15">
      <c r="A2271" s="120" t="s">
        <v>12601</v>
      </c>
      <c r="B2271" s="121" t="s">
        <v>3858</v>
      </c>
      <c r="C2271" s="122">
        <v>52.39</v>
      </c>
      <c r="D2271" s="123">
        <v>69.03</v>
      </c>
      <c r="E2271" s="104" t="str">
        <f>VLOOKUP(B2271,A股数据库20240206!$B:$K,2,0)</f>
        <v>高端制造</v>
      </c>
      <c r="F2271" s="104">
        <f>VLOOKUP(B2271,A股数据库20240206!$B:$K,3,0)</f>
        <v>0</v>
      </c>
      <c r="G2271" s="124">
        <f>VLOOKUP(B2271,A股数据库20240206!$B:$K,4,0)</f>
        <v>0</v>
      </c>
      <c r="H2271" s="124">
        <f>VLOOKUP(B2271,A股数据库20240206!$B:$K,5,0)</f>
        <v>0</v>
      </c>
      <c r="I2271" s="104" t="str">
        <f>VLOOKUP(B2271,A股数据库20240206!$B:$K,6,0)</f>
        <v>人形机器人</v>
      </c>
      <c r="J2271" s="104">
        <f>VLOOKUP(B2271,A股数据库20240206!$B:$K,7,0)</f>
        <v>0</v>
      </c>
      <c r="K2271" s="104">
        <f>VLOOKUP(B2271,A股数据库20240206!$B:$K,8,0)</f>
        <v>0</v>
      </c>
      <c r="L2271" s="124">
        <f>VLOOKUP(B2271,A股数据库20240206!$B:$K,9,0)</f>
        <v>0</v>
      </c>
      <c r="M2271" s="124">
        <f>VLOOKUP(B2271,A股数据库20240206!$B:$K,10,0)</f>
        <v>0</v>
      </c>
    </row>
    <row r="2272" spans="1:13" ht="18" customHeight="1" x14ac:dyDescent="0.15">
      <c r="A2272" s="120" t="s">
        <v>12602</v>
      </c>
      <c r="B2272" s="121" t="s">
        <v>2988</v>
      </c>
      <c r="C2272" s="122">
        <v>52.39</v>
      </c>
      <c r="D2272" s="123">
        <v>52.59</v>
      </c>
      <c r="E2272" s="104" t="str">
        <f>VLOOKUP(B2272,A股数据库20240206!$B:$K,2,0)</f>
        <v>乡村振兴</v>
      </c>
      <c r="F2272" s="104">
        <f>VLOOKUP(B2272,A股数据库20240206!$B:$K,3,0)</f>
        <v>0</v>
      </c>
      <c r="G2272" s="124">
        <f>VLOOKUP(B2272,A股数据库20240206!$B:$K,4,0)</f>
        <v>0</v>
      </c>
      <c r="H2272" s="124">
        <f>VLOOKUP(B2272,A股数据库20240206!$B:$K,5,0)</f>
        <v>0</v>
      </c>
      <c r="I2272" s="104" t="str">
        <f>VLOOKUP(B2272,A股数据库20240206!$B:$K,6,0)</f>
        <v>乡村振兴</v>
      </c>
      <c r="J2272" s="104">
        <f>VLOOKUP(B2272,A股数据库20240206!$B:$K,7,0)</f>
        <v>0</v>
      </c>
      <c r="K2272" s="104">
        <f>VLOOKUP(B2272,A股数据库20240206!$B:$K,8,0)</f>
        <v>0</v>
      </c>
      <c r="L2272" s="124">
        <f>VLOOKUP(B2272,A股数据库20240206!$B:$K,9,0)</f>
        <v>0</v>
      </c>
      <c r="M2272" s="124">
        <f>VLOOKUP(B2272,A股数据库20240206!$B:$K,10,0)</f>
        <v>0</v>
      </c>
    </row>
    <row r="2273" spans="1:13" ht="18" customHeight="1" x14ac:dyDescent="0.15">
      <c r="A2273" s="120" t="s">
        <v>12603</v>
      </c>
      <c r="B2273" s="121" t="s">
        <v>1862</v>
      </c>
      <c r="C2273" s="122">
        <v>52.37</v>
      </c>
      <c r="D2273" s="123">
        <v>20.73</v>
      </c>
      <c r="E2273" s="104" t="str">
        <f>VLOOKUP(B2273,A股数据库20240206!$B:$K,2,0)</f>
        <v>地产基建</v>
      </c>
      <c r="F2273" s="104">
        <f>VLOOKUP(B2273,A股数据库20240206!$B:$K,3,0)</f>
        <v>0</v>
      </c>
      <c r="G2273" s="124">
        <f>VLOOKUP(B2273,A股数据库20240206!$B:$K,4,0)</f>
        <v>0</v>
      </c>
      <c r="H2273" s="124">
        <f>VLOOKUP(B2273,A股数据库20240206!$B:$K,5,0)</f>
        <v>0</v>
      </c>
      <c r="I2273" s="104" t="str">
        <f>VLOOKUP(B2273,A股数据库20240206!$B:$K,6,0)</f>
        <v>基建</v>
      </c>
      <c r="J2273" s="104">
        <f>VLOOKUP(B2273,A股数据库20240206!$B:$K,7,0)</f>
        <v>0</v>
      </c>
      <c r="K2273" s="104">
        <f>VLOOKUP(B2273,A股数据库20240206!$B:$K,8,0)</f>
        <v>0</v>
      </c>
      <c r="L2273" s="124">
        <f>VLOOKUP(B2273,A股数据库20240206!$B:$K,9,0)</f>
        <v>0</v>
      </c>
      <c r="M2273" s="124">
        <f>VLOOKUP(B2273,A股数据库20240206!$B:$K,10,0)</f>
        <v>0</v>
      </c>
    </row>
    <row r="2274" spans="1:13" ht="18" customHeight="1" x14ac:dyDescent="0.15">
      <c r="A2274" s="120" t="s">
        <v>12604</v>
      </c>
      <c r="B2274" s="121" t="s">
        <v>2590</v>
      </c>
      <c r="C2274" s="122">
        <v>52.37</v>
      </c>
      <c r="D2274" s="123">
        <v>54.25</v>
      </c>
      <c r="E2274" s="104" t="str">
        <f>VLOOKUP(B2274,A股数据库20240206!$B:$K,2,0)</f>
        <v>大消费</v>
      </c>
      <c r="F2274" s="104">
        <f>VLOOKUP(B2274,A股数据库20240206!$B:$K,3,0)</f>
        <v>0</v>
      </c>
      <c r="G2274" s="124">
        <f>VLOOKUP(B2274,A股数据库20240206!$B:$K,4,0)</f>
        <v>0</v>
      </c>
      <c r="H2274" s="124">
        <f>VLOOKUP(B2274,A股数据库20240206!$B:$K,5,0)</f>
        <v>0</v>
      </c>
      <c r="I2274" s="104" t="str">
        <f>VLOOKUP(B2274,A股数据库20240206!$B:$K,6,0)</f>
        <v>纺织服饰</v>
      </c>
      <c r="J2274" s="104">
        <f>VLOOKUP(B2274,A股数据库20240206!$B:$K,7,0)</f>
        <v>0</v>
      </c>
      <c r="K2274" s="104">
        <f>VLOOKUP(B2274,A股数据库20240206!$B:$K,8,0)</f>
        <v>0</v>
      </c>
      <c r="L2274" s="124">
        <f>VLOOKUP(B2274,A股数据库20240206!$B:$K,9,0)</f>
        <v>0</v>
      </c>
      <c r="M2274" s="124">
        <f>VLOOKUP(B2274,A股数据库20240206!$B:$K,10,0)</f>
        <v>0</v>
      </c>
    </row>
    <row r="2275" spans="1:13" ht="18" customHeight="1" x14ac:dyDescent="0.15">
      <c r="A2275" s="120" t="s">
        <v>12605</v>
      </c>
      <c r="B2275" s="121" t="s">
        <v>1182</v>
      </c>
      <c r="C2275" s="122">
        <v>52.31</v>
      </c>
      <c r="D2275" s="123">
        <v>61.52</v>
      </c>
      <c r="E2275" s="104" t="str">
        <f>VLOOKUP(B2275,A股数据库20240206!$B:$K,2,0)</f>
        <v>军工</v>
      </c>
      <c r="F2275" s="104">
        <f>VLOOKUP(B2275,A股数据库20240206!$B:$K,3,0)</f>
        <v>0</v>
      </c>
      <c r="G2275" s="124">
        <f>VLOOKUP(B2275,A股数据库20240206!$B:$K,4,0)</f>
        <v>0</v>
      </c>
      <c r="H2275" s="124">
        <f>VLOOKUP(B2275,A股数据库20240206!$B:$K,5,0)</f>
        <v>0</v>
      </c>
      <c r="I2275" s="104" t="str">
        <f>VLOOKUP(B2275,A股数据库20240206!$B:$K,6,0)</f>
        <v>军工</v>
      </c>
      <c r="J2275" s="104">
        <f>VLOOKUP(B2275,A股数据库20240206!$B:$K,7,0)</f>
        <v>0</v>
      </c>
      <c r="K2275" s="104">
        <f>VLOOKUP(B2275,A股数据库20240206!$B:$K,8,0)</f>
        <v>0</v>
      </c>
      <c r="L2275" s="124">
        <f>VLOOKUP(B2275,A股数据库20240206!$B:$K,9,0)</f>
        <v>0</v>
      </c>
      <c r="M2275" s="124">
        <f>VLOOKUP(B2275,A股数据库20240206!$B:$K,10,0)</f>
        <v>0</v>
      </c>
    </row>
    <row r="2276" spans="1:13" ht="18" customHeight="1" x14ac:dyDescent="0.15">
      <c r="A2276" s="120" t="s">
        <v>12606</v>
      </c>
      <c r="B2276" s="121" t="s">
        <v>876</v>
      </c>
      <c r="C2276" s="122">
        <v>52.29</v>
      </c>
      <c r="D2276" s="123">
        <v>33.619999999999997</v>
      </c>
      <c r="E2276" s="104" t="str">
        <f>VLOOKUP(B2276,A股数据库20240206!$B:$K,2,0)</f>
        <v>周期</v>
      </c>
      <c r="F2276" s="104">
        <f>VLOOKUP(B2276,A股数据库20240206!$B:$K,3,0)</f>
        <v>0</v>
      </c>
      <c r="G2276" s="124">
        <f>VLOOKUP(B2276,A股数据库20240206!$B:$K,4,0)</f>
        <v>0</v>
      </c>
      <c r="H2276" s="124">
        <f>VLOOKUP(B2276,A股数据库20240206!$B:$K,5,0)</f>
        <v>0</v>
      </c>
      <c r="I2276" s="104" t="str">
        <f>VLOOKUP(B2276,A股数据库20240206!$B:$K,6,0)</f>
        <v>化工</v>
      </c>
      <c r="J2276" s="104">
        <f>VLOOKUP(B2276,A股数据库20240206!$B:$K,7,0)</f>
        <v>0</v>
      </c>
      <c r="K2276" s="104">
        <f>VLOOKUP(B2276,A股数据库20240206!$B:$K,8,0)</f>
        <v>0</v>
      </c>
      <c r="L2276" s="124">
        <f>VLOOKUP(B2276,A股数据库20240206!$B:$K,9,0)</f>
        <v>0</v>
      </c>
      <c r="M2276" s="124">
        <f>VLOOKUP(B2276,A股数据库20240206!$B:$K,10,0)</f>
        <v>0</v>
      </c>
    </row>
    <row r="2277" spans="1:13" ht="18" customHeight="1" x14ac:dyDescent="0.15">
      <c r="A2277" s="120" t="s">
        <v>12607</v>
      </c>
      <c r="B2277" s="121" t="s">
        <v>8378</v>
      </c>
      <c r="C2277" s="122">
        <v>52.27</v>
      </c>
      <c r="D2277" s="123">
        <v>52.07</v>
      </c>
      <c r="E2277" s="104" t="str">
        <f>VLOOKUP(B2277,A股数据库20240206!$B:$K,2,0)</f>
        <v>大消费</v>
      </c>
      <c r="F2277" s="104" t="str">
        <f>VLOOKUP(B2277,A股数据库20240206!$B:$K,3,0)</f>
        <v>高端制造</v>
      </c>
      <c r="G2277" s="124">
        <f>VLOOKUP(B2277,A股数据库20240206!$B:$K,4,0)</f>
        <v>0</v>
      </c>
      <c r="H2277" s="124">
        <f>VLOOKUP(B2277,A股数据库20240206!$B:$K,5,0)</f>
        <v>0</v>
      </c>
      <c r="I2277" s="104" t="str">
        <f>VLOOKUP(B2277,A股数据库20240206!$B:$K,6,0)</f>
        <v>家电</v>
      </c>
      <c r="J2277" s="104" t="str">
        <f>VLOOKUP(B2277,A股数据库20240206!$B:$K,7,0)</f>
        <v>机械</v>
      </c>
      <c r="K2277" s="104">
        <f>VLOOKUP(B2277,A股数据库20240206!$B:$K,8,0)</f>
        <v>0</v>
      </c>
      <c r="L2277" s="124">
        <f>VLOOKUP(B2277,A股数据库20240206!$B:$K,9,0)</f>
        <v>0</v>
      </c>
      <c r="M2277" s="124">
        <f>VLOOKUP(B2277,A股数据库20240206!$B:$K,10,0)</f>
        <v>0</v>
      </c>
    </row>
    <row r="2278" spans="1:13" ht="18" hidden="1" customHeight="1" x14ac:dyDescent="0.15">
      <c r="A2278" s="120" t="s">
        <v>12608</v>
      </c>
      <c r="B2278" s="121" t="s">
        <v>12609</v>
      </c>
      <c r="C2278" s="122">
        <v>52.23</v>
      </c>
      <c r="D2278" s="123">
        <v>36.71</v>
      </c>
      <c r="E2278" s="104" t="e">
        <f>VLOOKUP(B2278,A股数据库20240206!$B:$K,2,0)</f>
        <v>#N/A</v>
      </c>
      <c r="F2278" s="104" t="e">
        <f>VLOOKUP(B2278,A股数据库20240206!$B:$K,3,0)</f>
        <v>#N/A</v>
      </c>
      <c r="G2278" s="124" t="e">
        <f>VLOOKUP(B2278,A股数据库20240206!$B:$K,4,0)</f>
        <v>#N/A</v>
      </c>
      <c r="H2278" s="124" t="e">
        <f>VLOOKUP(B2278,A股数据库20240206!$B:$K,5,0)</f>
        <v>#N/A</v>
      </c>
      <c r="I2278" s="104" t="e">
        <f>VLOOKUP(B2278,A股数据库20240206!$B:$K,6,0)</f>
        <v>#N/A</v>
      </c>
      <c r="J2278" s="104" t="e">
        <f>VLOOKUP(B2278,A股数据库20240206!$B:$K,7,0)</f>
        <v>#N/A</v>
      </c>
      <c r="K2278" s="104" t="e">
        <f>VLOOKUP(B2278,A股数据库20240206!$B:$K,8,0)</f>
        <v>#N/A</v>
      </c>
      <c r="L2278" s="124" t="e">
        <f>VLOOKUP(B2278,A股数据库20240206!$B:$K,9,0)</f>
        <v>#N/A</v>
      </c>
      <c r="M2278" s="124" t="e">
        <f>VLOOKUP(B2278,A股数据库20240206!$B:$K,10,0)</f>
        <v>#N/A</v>
      </c>
    </row>
    <row r="2279" spans="1:13" ht="18" customHeight="1" x14ac:dyDescent="0.15">
      <c r="A2279" s="120" t="s">
        <v>12610</v>
      </c>
      <c r="B2279" s="121" t="s">
        <v>6126</v>
      </c>
      <c r="C2279" s="122">
        <v>52.22</v>
      </c>
      <c r="D2279" s="123">
        <v>51.67</v>
      </c>
      <c r="E2279" s="104" t="str">
        <f>VLOOKUP(B2279,A股数据库20240206!$B:$K,2,0)</f>
        <v>周期</v>
      </c>
      <c r="F2279" s="104">
        <f>VLOOKUP(B2279,A股数据库20240206!$B:$K,3,0)</f>
        <v>0</v>
      </c>
      <c r="G2279" s="124" t="str">
        <f>VLOOKUP(B2279,A股数据库20240206!$B:$K,4,0)</f>
        <v>乡村振兴</v>
      </c>
      <c r="H2279" s="124">
        <f>VLOOKUP(B2279,A股数据库20240206!$B:$K,5,0)</f>
        <v>0</v>
      </c>
      <c r="I2279" s="104" t="str">
        <f>VLOOKUP(B2279,A股数据库20240206!$B:$K,6,0)</f>
        <v>化工</v>
      </c>
      <c r="J2279" s="104">
        <f>VLOOKUP(B2279,A股数据库20240206!$B:$K,7,0)</f>
        <v>0</v>
      </c>
      <c r="K2279" s="104">
        <f>VLOOKUP(B2279,A股数据库20240206!$B:$K,8,0)</f>
        <v>0</v>
      </c>
      <c r="L2279" s="124" t="str">
        <f>VLOOKUP(B2279,A股数据库20240206!$B:$K,9,0)</f>
        <v>乡村振兴</v>
      </c>
      <c r="M2279" s="124">
        <f>VLOOKUP(B2279,A股数据库20240206!$B:$K,10,0)</f>
        <v>0</v>
      </c>
    </row>
    <row r="2280" spans="1:13" ht="18" customHeight="1" x14ac:dyDescent="0.15">
      <c r="A2280" s="120" t="s">
        <v>12611</v>
      </c>
      <c r="B2280" s="121" t="s">
        <v>3796</v>
      </c>
      <c r="C2280" s="122">
        <v>52.22</v>
      </c>
      <c r="D2280" s="123">
        <v>44.54</v>
      </c>
      <c r="E2280" s="104" t="str">
        <f>VLOOKUP(B2280,A股数据库20240206!$B:$K,2,0)</f>
        <v>高端制造</v>
      </c>
      <c r="F2280" s="104" t="str">
        <f>VLOOKUP(B2280,A股数据库20240206!$B:$K,3,0)</f>
        <v>大科技</v>
      </c>
      <c r="G2280" s="124">
        <f>VLOOKUP(B2280,A股数据库20240206!$B:$K,4,0)</f>
        <v>0</v>
      </c>
      <c r="H2280" s="124">
        <f>VLOOKUP(B2280,A股数据库20240206!$B:$K,5,0)</f>
        <v>0</v>
      </c>
      <c r="I2280" s="104" t="str">
        <f>VLOOKUP(B2280,A股数据库20240206!$B:$K,6,0)</f>
        <v>机械</v>
      </c>
      <c r="J2280" s="104" t="str">
        <f>VLOOKUP(B2280,A股数据库20240206!$B:$K,7,0)</f>
        <v>计算机</v>
      </c>
      <c r="K2280" s="104">
        <f>VLOOKUP(B2280,A股数据库20240206!$B:$K,8,0)</f>
        <v>0</v>
      </c>
      <c r="L2280" s="124">
        <f>VLOOKUP(B2280,A股数据库20240206!$B:$K,9,0)</f>
        <v>0</v>
      </c>
      <c r="M2280" s="124">
        <f>VLOOKUP(B2280,A股数据库20240206!$B:$K,10,0)</f>
        <v>0</v>
      </c>
    </row>
    <row r="2281" spans="1:13" ht="18" customHeight="1" x14ac:dyDescent="0.15">
      <c r="A2281" s="120" t="s">
        <v>12612</v>
      </c>
      <c r="B2281" s="121" t="s">
        <v>6610</v>
      </c>
      <c r="C2281" s="122">
        <v>52.18</v>
      </c>
      <c r="D2281" s="123">
        <v>39.869999999999997</v>
      </c>
      <c r="E2281" s="104" t="str">
        <f>VLOOKUP(B2281,A股数据库20240206!$B:$K,2,0)</f>
        <v>新能源</v>
      </c>
      <c r="F2281" s="104">
        <f>VLOOKUP(B2281,A股数据库20240206!$B:$K,3,0)</f>
        <v>0</v>
      </c>
      <c r="G2281" s="124">
        <f>VLOOKUP(B2281,A股数据库20240206!$B:$K,4,0)</f>
        <v>0</v>
      </c>
      <c r="H2281" s="124">
        <f>VLOOKUP(B2281,A股数据库20240206!$B:$K,5,0)</f>
        <v>0</v>
      </c>
      <c r="I2281" s="104" t="str">
        <f>VLOOKUP(B2281,A股数据库20240206!$B:$K,6,0)</f>
        <v>电网</v>
      </c>
      <c r="J2281" s="104">
        <f>VLOOKUP(B2281,A股数据库20240206!$B:$K,7,0)</f>
        <v>0</v>
      </c>
      <c r="K2281" s="104">
        <f>VLOOKUP(B2281,A股数据库20240206!$B:$K,8,0)</f>
        <v>0</v>
      </c>
      <c r="L2281" s="124">
        <f>VLOOKUP(B2281,A股数据库20240206!$B:$K,9,0)</f>
        <v>0</v>
      </c>
      <c r="M2281" s="124">
        <f>VLOOKUP(B2281,A股数据库20240206!$B:$K,10,0)</f>
        <v>0</v>
      </c>
    </row>
    <row r="2282" spans="1:13" ht="18" customHeight="1" x14ac:dyDescent="0.15">
      <c r="A2282" s="120" t="s">
        <v>12613</v>
      </c>
      <c r="B2282" s="121" t="s">
        <v>2460</v>
      </c>
      <c r="C2282" s="122">
        <v>52.16</v>
      </c>
      <c r="D2282" s="123">
        <v>48.59</v>
      </c>
      <c r="E2282" s="104" t="str">
        <f>VLOOKUP(B2282,A股数据库20240206!$B:$K,2,0)</f>
        <v>高端制造</v>
      </c>
      <c r="F2282" s="104">
        <f>VLOOKUP(B2282,A股数据库20240206!$B:$K,3,0)</f>
        <v>0</v>
      </c>
      <c r="G2282" s="124">
        <f>VLOOKUP(B2282,A股数据库20240206!$B:$K,4,0)</f>
        <v>0</v>
      </c>
      <c r="H2282" s="124">
        <f>VLOOKUP(B2282,A股数据库20240206!$B:$K,5,0)</f>
        <v>0</v>
      </c>
      <c r="I2282" s="104" t="str">
        <f>VLOOKUP(B2282,A股数据库20240206!$B:$K,6,0)</f>
        <v>机械</v>
      </c>
      <c r="J2282" s="104">
        <f>VLOOKUP(B2282,A股数据库20240206!$B:$K,7,0)</f>
        <v>0</v>
      </c>
      <c r="K2282" s="104">
        <f>VLOOKUP(B2282,A股数据库20240206!$B:$K,8,0)</f>
        <v>0</v>
      </c>
      <c r="L2282" s="124">
        <f>VLOOKUP(B2282,A股数据库20240206!$B:$K,9,0)</f>
        <v>0</v>
      </c>
      <c r="M2282" s="124">
        <f>VLOOKUP(B2282,A股数据库20240206!$B:$K,10,0)</f>
        <v>0</v>
      </c>
    </row>
    <row r="2283" spans="1:13" ht="18" customHeight="1" x14ac:dyDescent="0.15">
      <c r="A2283" s="120" t="s">
        <v>12614</v>
      </c>
      <c r="B2283" s="121" t="s">
        <v>4514</v>
      </c>
      <c r="C2283" s="122">
        <v>52.15</v>
      </c>
      <c r="D2283" s="123">
        <v>34.17</v>
      </c>
      <c r="E2283" s="104" t="str">
        <f>VLOOKUP(B2283,A股数据库20240206!$B:$K,2,0)</f>
        <v>周期</v>
      </c>
      <c r="F2283" s="104" t="str">
        <f>VLOOKUP(B2283,A股数据库20240206!$B:$K,3,0)</f>
        <v>大消费</v>
      </c>
      <c r="G2283" s="124">
        <f>VLOOKUP(B2283,A股数据库20240206!$B:$K,4,0)</f>
        <v>0</v>
      </c>
      <c r="H2283" s="124">
        <f>VLOOKUP(B2283,A股数据库20240206!$B:$K,5,0)</f>
        <v>0</v>
      </c>
      <c r="I2283" s="104" t="str">
        <f>VLOOKUP(B2283,A股数据库20240206!$B:$K,6,0)</f>
        <v>化工</v>
      </c>
      <c r="J2283" s="104" t="str">
        <f>VLOOKUP(B2283,A股数据库20240206!$B:$K,7,0)</f>
        <v>烟草</v>
      </c>
      <c r="K2283" s="104">
        <f>VLOOKUP(B2283,A股数据库20240206!$B:$K,8,0)</f>
        <v>0</v>
      </c>
      <c r="L2283" s="124">
        <f>VLOOKUP(B2283,A股数据库20240206!$B:$K,9,0)</f>
        <v>0</v>
      </c>
      <c r="M2283" s="124">
        <f>VLOOKUP(B2283,A股数据库20240206!$B:$K,10,0)</f>
        <v>0</v>
      </c>
    </row>
    <row r="2284" spans="1:13" ht="18" customHeight="1" x14ac:dyDescent="0.15">
      <c r="A2284" s="120" t="s">
        <v>12615</v>
      </c>
      <c r="B2284" s="121" t="s">
        <v>5476</v>
      </c>
      <c r="C2284" s="122">
        <v>52.15</v>
      </c>
      <c r="D2284" s="123">
        <v>56</v>
      </c>
      <c r="E2284" s="104" t="str">
        <f>VLOOKUP(B2284,A股数据库20240206!$B:$K,2,0)</f>
        <v>医药生物</v>
      </c>
      <c r="F2284" s="104">
        <f>VLOOKUP(B2284,A股数据库20240206!$B:$K,3,0)</f>
        <v>0</v>
      </c>
      <c r="G2284" s="124">
        <f>VLOOKUP(B2284,A股数据库20240206!$B:$K,4,0)</f>
        <v>0</v>
      </c>
      <c r="H2284" s="124">
        <f>VLOOKUP(B2284,A股数据库20240206!$B:$K,5,0)</f>
        <v>0</v>
      </c>
      <c r="I2284" s="104" t="str">
        <f>VLOOKUP(B2284,A股数据库20240206!$B:$K,6,0)</f>
        <v>医药生物</v>
      </c>
      <c r="J2284" s="104">
        <f>VLOOKUP(B2284,A股数据库20240206!$B:$K,7,0)</f>
        <v>0</v>
      </c>
      <c r="K2284" s="104">
        <f>VLOOKUP(B2284,A股数据库20240206!$B:$K,8,0)</f>
        <v>0</v>
      </c>
      <c r="L2284" s="124">
        <f>VLOOKUP(B2284,A股数据库20240206!$B:$K,9,0)</f>
        <v>0</v>
      </c>
      <c r="M2284" s="124">
        <f>VLOOKUP(B2284,A股数据库20240206!$B:$K,10,0)</f>
        <v>0</v>
      </c>
    </row>
    <row r="2285" spans="1:13" ht="18" customHeight="1" x14ac:dyDescent="0.15">
      <c r="A2285" s="120" t="s">
        <v>12616</v>
      </c>
      <c r="B2285" s="121" t="s">
        <v>2098</v>
      </c>
      <c r="C2285" s="122">
        <v>52.13</v>
      </c>
      <c r="D2285" s="123">
        <v>25.14</v>
      </c>
      <c r="E2285" s="104" t="str">
        <f>VLOOKUP(B2285,A股数据库20240206!$B:$K,2,0)</f>
        <v>周期</v>
      </c>
      <c r="F2285" s="104">
        <f>VLOOKUP(B2285,A股数据库20240206!$B:$K,3,0)</f>
        <v>0</v>
      </c>
      <c r="G2285" s="124">
        <f>VLOOKUP(B2285,A股数据库20240206!$B:$K,4,0)</f>
        <v>0</v>
      </c>
      <c r="H2285" s="124">
        <f>VLOOKUP(B2285,A股数据库20240206!$B:$K,5,0)</f>
        <v>0</v>
      </c>
      <c r="I2285" s="104" t="str">
        <f>VLOOKUP(B2285,A股数据库20240206!$B:$K,6,0)</f>
        <v>有色金属</v>
      </c>
      <c r="J2285" s="104">
        <f>VLOOKUP(B2285,A股数据库20240206!$B:$K,7,0)</f>
        <v>0</v>
      </c>
      <c r="K2285" s="104">
        <f>VLOOKUP(B2285,A股数据库20240206!$B:$K,8,0)</f>
        <v>0</v>
      </c>
      <c r="L2285" s="124">
        <f>VLOOKUP(B2285,A股数据库20240206!$B:$K,9,0)</f>
        <v>0</v>
      </c>
      <c r="M2285" s="124">
        <f>VLOOKUP(B2285,A股数据库20240206!$B:$K,10,0)</f>
        <v>0</v>
      </c>
    </row>
    <row r="2286" spans="1:13" ht="18" customHeight="1" x14ac:dyDescent="0.15">
      <c r="A2286" s="120" t="s">
        <v>12617</v>
      </c>
      <c r="B2286" s="121" t="s">
        <v>6990</v>
      </c>
      <c r="C2286" s="122">
        <v>52.12</v>
      </c>
      <c r="D2286" s="123">
        <v>18.02</v>
      </c>
      <c r="E2286" s="104" t="str">
        <f>VLOOKUP(B2286,A股数据库20240206!$B:$K,2,0)</f>
        <v>地产基建</v>
      </c>
      <c r="F2286" s="104" t="str">
        <f>VLOOKUP(B2286,A股数据库20240206!$B:$K,3,0)</f>
        <v>新能源</v>
      </c>
      <c r="G2286" s="124">
        <f>VLOOKUP(B2286,A股数据库20240206!$B:$K,4,0)</f>
        <v>0</v>
      </c>
      <c r="H2286" s="124">
        <f>VLOOKUP(B2286,A股数据库20240206!$B:$K,5,0)</f>
        <v>0</v>
      </c>
      <c r="I2286" s="104" t="str">
        <f>VLOOKUP(B2286,A股数据库20240206!$B:$K,6,0)</f>
        <v>电池</v>
      </c>
      <c r="J2286" s="104" t="str">
        <f>VLOOKUP(B2286,A股数据库20240206!$B:$K,7,0)</f>
        <v>房地产</v>
      </c>
      <c r="K2286" s="104">
        <f>VLOOKUP(B2286,A股数据库20240206!$B:$K,8,0)</f>
        <v>0</v>
      </c>
      <c r="L2286" s="124">
        <f>VLOOKUP(B2286,A股数据库20240206!$B:$K,9,0)</f>
        <v>0</v>
      </c>
      <c r="M2286" s="124">
        <f>VLOOKUP(B2286,A股数据库20240206!$B:$K,10,0)</f>
        <v>0</v>
      </c>
    </row>
    <row r="2287" spans="1:13" ht="18" customHeight="1" x14ac:dyDescent="0.15">
      <c r="A2287" s="120" t="s">
        <v>12618</v>
      </c>
      <c r="B2287" s="121" t="s">
        <v>8760</v>
      </c>
      <c r="C2287" s="122">
        <v>52.11</v>
      </c>
      <c r="D2287" s="123">
        <v>60.02</v>
      </c>
      <c r="E2287" s="104" t="str">
        <f>VLOOKUP(B2287,A股数据库20240206!$B:$K,2,0)</f>
        <v>新能源</v>
      </c>
      <c r="F2287" s="104">
        <f>VLOOKUP(B2287,A股数据库20240206!$B:$K,3,0)</f>
        <v>0</v>
      </c>
      <c r="G2287" s="124">
        <f>VLOOKUP(B2287,A股数据库20240206!$B:$K,4,0)</f>
        <v>0</v>
      </c>
      <c r="H2287" s="124">
        <f>VLOOKUP(B2287,A股数据库20240206!$B:$K,5,0)</f>
        <v>0</v>
      </c>
      <c r="I2287" s="104" t="str">
        <f>VLOOKUP(B2287,A股数据库20240206!$B:$K,6,0)</f>
        <v>电网</v>
      </c>
      <c r="J2287" s="104">
        <f>VLOOKUP(B2287,A股数据库20240206!$B:$K,7,0)</f>
        <v>0</v>
      </c>
      <c r="K2287" s="104">
        <f>VLOOKUP(B2287,A股数据库20240206!$B:$K,8,0)</f>
        <v>0</v>
      </c>
      <c r="L2287" s="124">
        <f>VLOOKUP(B2287,A股数据库20240206!$B:$K,9,0)</f>
        <v>0</v>
      </c>
      <c r="M2287" s="124">
        <f>VLOOKUP(B2287,A股数据库20240206!$B:$K,10,0)</f>
        <v>0</v>
      </c>
    </row>
    <row r="2288" spans="1:13" ht="18" customHeight="1" x14ac:dyDescent="0.15">
      <c r="A2288" s="120" t="s">
        <v>12619</v>
      </c>
      <c r="B2288" s="121" t="s">
        <v>798</v>
      </c>
      <c r="C2288" s="122">
        <v>52.09</v>
      </c>
      <c r="D2288" s="123">
        <v>44.04</v>
      </c>
      <c r="E2288" s="104" t="str">
        <f>VLOOKUP(B2288,A股数据库20240206!$B:$K,2,0)</f>
        <v>大消费</v>
      </c>
      <c r="F2288" s="104" t="str">
        <f>VLOOKUP(B2288,A股数据库20240206!$B:$K,3,0)</f>
        <v>大科技</v>
      </c>
      <c r="G2288" s="124">
        <f>VLOOKUP(B2288,A股数据库20240206!$B:$K,4,0)</f>
        <v>0</v>
      </c>
      <c r="H2288" s="124">
        <f>VLOOKUP(B2288,A股数据库20240206!$B:$K,5,0)</f>
        <v>0</v>
      </c>
      <c r="I2288" s="104" t="str">
        <f>VLOOKUP(B2288,A股数据库20240206!$B:$K,6,0)</f>
        <v>假期经济</v>
      </c>
      <c r="J2288" s="104" t="str">
        <f>VLOOKUP(B2288,A股数据库20240206!$B:$K,7,0)</f>
        <v>传媒</v>
      </c>
      <c r="K2288" s="104">
        <f>VLOOKUP(B2288,A股数据库20240206!$B:$K,8,0)</f>
        <v>0</v>
      </c>
      <c r="L2288" s="124">
        <f>VLOOKUP(B2288,A股数据库20240206!$B:$K,9,0)</f>
        <v>0</v>
      </c>
      <c r="M2288" s="124">
        <f>VLOOKUP(B2288,A股数据库20240206!$B:$K,10,0)</f>
        <v>0</v>
      </c>
    </row>
    <row r="2289" spans="1:13" ht="18" customHeight="1" x14ac:dyDescent="0.15">
      <c r="A2289" s="120" t="s">
        <v>12620</v>
      </c>
      <c r="B2289" s="121" t="s">
        <v>4014</v>
      </c>
      <c r="C2289" s="122">
        <v>52.03</v>
      </c>
      <c r="D2289" s="123">
        <v>67.47</v>
      </c>
      <c r="E2289" s="104" t="str">
        <f>VLOOKUP(B2289,A股数据库20240206!$B:$K,2,0)</f>
        <v>医药生物</v>
      </c>
      <c r="F2289" s="104">
        <f>VLOOKUP(B2289,A股数据库20240206!$B:$K,3,0)</f>
        <v>0</v>
      </c>
      <c r="G2289" s="124">
        <f>VLOOKUP(B2289,A股数据库20240206!$B:$K,4,0)</f>
        <v>0</v>
      </c>
      <c r="H2289" s="124">
        <f>VLOOKUP(B2289,A股数据库20240206!$B:$K,5,0)</f>
        <v>0</v>
      </c>
      <c r="I2289" s="104" t="str">
        <f>VLOOKUP(B2289,A股数据库20240206!$B:$K,6,0)</f>
        <v>医药生物</v>
      </c>
      <c r="J2289" s="104">
        <f>VLOOKUP(B2289,A股数据库20240206!$B:$K,7,0)</f>
        <v>0</v>
      </c>
      <c r="K2289" s="104">
        <f>VLOOKUP(B2289,A股数据库20240206!$B:$K,8,0)</f>
        <v>0</v>
      </c>
      <c r="L2289" s="124">
        <f>VLOOKUP(B2289,A股数据库20240206!$B:$K,9,0)</f>
        <v>0</v>
      </c>
      <c r="M2289" s="124">
        <f>VLOOKUP(B2289,A股数据库20240206!$B:$K,10,0)</f>
        <v>0</v>
      </c>
    </row>
    <row r="2290" spans="1:13" ht="18" customHeight="1" x14ac:dyDescent="0.15">
      <c r="A2290" s="120" t="s">
        <v>12621</v>
      </c>
      <c r="B2290" s="121" t="s">
        <v>8092</v>
      </c>
      <c r="C2290" s="122">
        <v>52.02</v>
      </c>
      <c r="D2290" s="123">
        <v>65.84</v>
      </c>
      <c r="E2290" s="104" t="str">
        <f>VLOOKUP(B2290,A股数据库20240206!$B:$K,2,0)</f>
        <v>汽车产业</v>
      </c>
      <c r="F2290" s="104">
        <f>VLOOKUP(B2290,A股数据库20240206!$B:$K,3,0)</f>
        <v>0</v>
      </c>
      <c r="G2290" s="124">
        <f>VLOOKUP(B2290,A股数据库20240206!$B:$K,4,0)</f>
        <v>0</v>
      </c>
      <c r="H2290" s="124">
        <f>VLOOKUP(B2290,A股数据库20240206!$B:$K,5,0)</f>
        <v>0</v>
      </c>
      <c r="I2290" s="104" t="str">
        <f>VLOOKUP(B2290,A股数据库20240206!$B:$K,6,0)</f>
        <v>汽车产业</v>
      </c>
      <c r="J2290" s="104">
        <f>VLOOKUP(B2290,A股数据库20240206!$B:$K,7,0)</f>
        <v>0</v>
      </c>
      <c r="K2290" s="104">
        <f>VLOOKUP(B2290,A股数据库20240206!$B:$K,8,0)</f>
        <v>0</v>
      </c>
      <c r="L2290" s="124">
        <f>VLOOKUP(B2290,A股数据库20240206!$B:$K,9,0)</f>
        <v>0</v>
      </c>
      <c r="M2290" s="124">
        <f>VLOOKUP(B2290,A股数据库20240206!$B:$K,10,0)</f>
        <v>0</v>
      </c>
    </row>
    <row r="2291" spans="1:13" ht="18" customHeight="1" x14ac:dyDescent="0.15">
      <c r="A2291" s="120" t="s">
        <v>12622</v>
      </c>
      <c r="B2291" s="121" t="s">
        <v>2792</v>
      </c>
      <c r="C2291" s="122">
        <v>52.02</v>
      </c>
      <c r="D2291" s="123">
        <v>70.08</v>
      </c>
      <c r="E2291" s="104" t="str">
        <f>VLOOKUP(B2291,A股数据库20240206!$B:$K,2,0)</f>
        <v>大消费</v>
      </c>
      <c r="F2291" s="104">
        <f>VLOOKUP(B2291,A股数据库20240206!$B:$K,3,0)</f>
        <v>0</v>
      </c>
      <c r="G2291" s="124">
        <f>VLOOKUP(B2291,A股数据库20240206!$B:$K,4,0)</f>
        <v>0</v>
      </c>
      <c r="H2291" s="124">
        <f>VLOOKUP(B2291,A股数据库20240206!$B:$K,5,0)</f>
        <v>0</v>
      </c>
      <c r="I2291" s="104" t="str">
        <f>VLOOKUP(B2291,A股数据库20240206!$B:$K,6,0)</f>
        <v>纺织服饰</v>
      </c>
      <c r="J2291" s="104">
        <f>VLOOKUP(B2291,A股数据库20240206!$B:$K,7,0)</f>
        <v>0</v>
      </c>
      <c r="K2291" s="104">
        <f>VLOOKUP(B2291,A股数据库20240206!$B:$K,8,0)</f>
        <v>0</v>
      </c>
      <c r="L2291" s="124">
        <f>VLOOKUP(B2291,A股数据库20240206!$B:$K,9,0)</f>
        <v>0</v>
      </c>
      <c r="M2291" s="124">
        <f>VLOOKUP(B2291,A股数据库20240206!$B:$K,10,0)</f>
        <v>0</v>
      </c>
    </row>
    <row r="2292" spans="1:13" ht="18" customHeight="1" x14ac:dyDescent="0.15">
      <c r="A2292" s="120" t="s">
        <v>12623</v>
      </c>
      <c r="B2292" s="121" t="s">
        <v>2724</v>
      </c>
      <c r="C2292" s="122">
        <v>52.02</v>
      </c>
      <c r="D2292" s="123">
        <v>64.55</v>
      </c>
      <c r="E2292" s="104" t="str">
        <f>VLOOKUP(B2292,A股数据库20240206!$B:$K,2,0)</f>
        <v>周期</v>
      </c>
      <c r="F2292" s="104">
        <f>VLOOKUP(B2292,A股数据库20240206!$B:$K,3,0)</f>
        <v>0</v>
      </c>
      <c r="G2292" s="124">
        <f>VLOOKUP(B2292,A股数据库20240206!$B:$K,4,0)</f>
        <v>0</v>
      </c>
      <c r="H2292" s="124">
        <f>VLOOKUP(B2292,A股数据库20240206!$B:$K,5,0)</f>
        <v>0</v>
      </c>
      <c r="I2292" s="104" t="str">
        <f>VLOOKUP(B2292,A股数据库20240206!$B:$K,6,0)</f>
        <v>化工</v>
      </c>
      <c r="J2292" s="104">
        <f>VLOOKUP(B2292,A股数据库20240206!$B:$K,7,0)</f>
        <v>0</v>
      </c>
      <c r="K2292" s="104">
        <f>VLOOKUP(B2292,A股数据库20240206!$B:$K,8,0)</f>
        <v>0</v>
      </c>
      <c r="L2292" s="124">
        <f>VLOOKUP(B2292,A股数据库20240206!$B:$K,9,0)</f>
        <v>0</v>
      </c>
      <c r="M2292" s="124">
        <f>VLOOKUP(B2292,A股数据库20240206!$B:$K,10,0)</f>
        <v>0</v>
      </c>
    </row>
    <row r="2293" spans="1:13" ht="18" customHeight="1" x14ac:dyDescent="0.15">
      <c r="A2293" s="120" t="s">
        <v>12624</v>
      </c>
      <c r="B2293" s="121" t="s">
        <v>4760</v>
      </c>
      <c r="C2293" s="122">
        <v>52.01</v>
      </c>
      <c r="D2293" s="123">
        <v>43.4</v>
      </c>
      <c r="E2293" s="104" t="str">
        <f>VLOOKUP(B2293,A股数据库20240206!$B:$K,2,0)</f>
        <v>医药生物</v>
      </c>
      <c r="F2293" s="104">
        <f>VLOOKUP(B2293,A股数据库20240206!$B:$K,3,0)</f>
        <v>0</v>
      </c>
      <c r="G2293" s="124">
        <f>VLOOKUP(B2293,A股数据库20240206!$B:$K,4,0)</f>
        <v>0</v>
      </c>
      <c r="H2293" s="124">
        <f>VLOOKUP(B2293,A股数据库20240206!$B:$K,5,0)</f>
        <v>0</v>
      </c>
      <c r="I2293" s="104" t="str">
        <f>VLOOKUP(B2293,A股数据库20240206!$B:$K,6,0)</f>
        <v>医药生物</v>
      </c>
      <c r="J2293" s="104">
        <f>VLOOKUP(B2293,A股数据库20240206!$B:$K,7,0)</f>
        <v>0</v>
      </c>
      <c r="K2293" s="104">
        <f>VLOOKUP(B2293,A股数据库20240206!$B:$K,8,0)</f>
        <v>0</v>
      </c>
      <c r="L2293" s="124">
        <f>VLOOKUP(B2293,A股数据库20240206!$B:$K,9,0)</f>
        <v>0</v>
      </c>
      <c r="M2293" s="124">
        <f>VLOOKUP(B2293,A股数据库20240206!$B:$K,10,0)</f>
        <v>0</v>
      </c>
    </row>
    <row r="2294" spans="1:13" ht="18" customHeight="1" x14ac:dyDescent="0.15">
      <c r="A2294" s="120" t="s">
        <v>12625</v>
      </c>
      <c r="B2294" s="121" t="s">
        <v>2940</v>
      </c>
      <c r="C2294" s="122">
        <v>52.01</v>
      </c>
      <c r="D2294" s="123">
        <v>42.96</v>
      </c>
      <c r="E2294" s="104" t="str">
        <f>VLOOKUP(B2294,A股数据库20240206!$B:$K,2,0)</f>
        <v>大消费</v>
      </c>
      <c r="F2294" s="104">
        <f>VLOOKUP(B2294,A股数据库20240206!$B:$K,3,0)</f>
        <v>0</v>
      </c>
      <c r="G2294" s="124">
        <f>VLOOKUP(B2294,A股数据库20240206!$B:$K,4,0)</f>
        <v>0</v>
      </c>
      <c r="H2294" s="124">
        <f>VLOOKUP(B2294,A股数据库20240206!$B:$K,5,0)</f>
        <v>0</v>
      </c>
      <c r="I2294" s="104" t="str">
        <f>VLOOKUP(B2294,A股数据库20240206!$B:$K,6,0)</f>
        <v>食品饮料</v>
      </c>
      <c r="J2294" s="104">
        <f>VLOOKUP(B2294,A股数据库20240206!$B:$K,7,0)</f>
        <v>0</v>
      </c>
      <c r="K2294" s="104">
        <f>VLOOKUP(B2294,A股数据库20240206!$B:$K,8,0)</f>
        <v>0</v>
      </c>
      <c r="L2294" s="124">
        <f>VLOOKUP(B2294,A股数据库20240206!$B:$K,9,0)</f>
        <v>0</v>
      </c>
      <c r="M2294" s="124">
        <f>VLOOKUP(B2294,A股数据库20240206!$B:$K,10,0)</f>
        <v>0</v>
      </c>
    </row>
    <row r="2295" spans="1:13" ht="18" customHeight="1" x14ac:dyDescent="0.15">
      <c r="A2295" s="120" t="s">
        <v>12626</v>
      </c>
      <c r="B2295" s="121" t="s">
        <v>1930</v>
      </c>
      <c r="C2295" s="122">
        <v>52.01</v>
      </c>
      <c r="D2295" s="123">
        <v>66.16</v>
      </c>
      <c r="E2295" s="104" t="str">
        <f>VLOOKUP(B2295,A股数据库20240206!$B:$K,2,0)</f>
        <v>大科技</v>
      </c>
      <c r="F2295" s="104">
        <f>VLOOKUP(B2295,A股数据库20240206!$B:$K,3,0)</f>
        <v>0</v>
      </c>
      <c r="G2295" s="124">
        <f>VLOOKUP(B2295,A股数据库20240206!$B:$K,4,0)</f>
        <v>0</v>
      </c>
      <c r="H2295" s="124">
        <f>VLOOKUP(B2295,A股数据库20240206!$B:$K,5,0)</f>
        <v>0</v>
      </c>
      <c r="I2295" s="104" t="str">
        <f>VLOOKUP(B2295,A股数据库20240206!$B:$K,6,0)</f>
        <v>电子</v>
      </c>
      <c r="J2295" s="104">
        <f>VLOOKUP(B2295,A股数据库20240206!$B:$K,7,0)</f>
        <v>0</v>
      </c>
      <c r="K2295" s="104">
        <f>VLOOKUP(B2295,A股数据库20240206!$B:$K,8,0)</f>
        <v>0</v>
      </c>
      <c r="L2295" s="124">
        <f>VLOOKUP(B2295,A股数据库20240206!$B:$K,9,0)</f>
        <v>0</v>
      </c>
      <c r="M2295" s="124">
        <f>VLOOKUP(B2295,A股数据库20240206!$B:$K,10,0)</f>
        <v>0</v>
      </c>
    </row>
    <row r="2296" spans="1:13" ht="18" customHeight="1" x14ac:dyDescent="0.15">
      <c r="A2296" s="120" t="s">
        <v>12627</v>
      </c>
      <c r="B2296" s="121" t="s">
        <v>372</v>
      </c>
      <c r="C2296" s="122">
        <v>51.96</v>
      </c>
      <c r="D2296" s="123">
        <v>62.09</v>
      </c>
      <c r="E2296" s="104" t="str">
        <f>VLOOKUP(B2296,A股数据库20240206!$B:$K,2,0)</f>
        <v>大科技</v>
      </c>
      <c r="F2296" s="104">
        <f>VLOOKUP(B2296,A股数据库20240206!$B:$K,3,0)</f>
        <v>0</v>
      </c>
      <c r="G2296" s="124">
        <f>VLOOKUP(B2296,A股数据库20240206!$B:$K,4,0)</f>
        <v>0</v>
      </c>
      <c r="H2296" s="124">
        <f>VLOOKUP(B2296,A股数据库20240206!$B:$K,5,0)</f>
        <v>0</v>
      </c>
      <c r="I2296" s="104" t="str">
        <f>VLOOKUP(B2296,A股数据库20240206!$B:$K,6,0)</f>
        <v>计算机</v>
      </c>
      <c r="J2296" s="104">
        <f>VLOOKUP(B2296,A股数据库20240206!$B:$K,7,0)</f>
        <v>0</v>
      </c>
      <c r="K2296" s="104">
        <f>VLOOKUP(B2296,A股数据库20240206!$B:$K,8,0)</f>
        <v>0</v>
      </c>
      <c r="L2296" s="124">
        <f>VLOOKUP(B2296,A股数据库20240206!$B:$K,9,0)</f>
        <v>0</v>
      </c>
      <c r="M2296" s="124">
        <f>VLOOKUP(B2296,A股数据库20240206!$B:$K,10,0)</f>
        <v>0</v>
      </c>
    </row>
    <row r="2297" spans="1:13" ht="18" customHeight="1" x14ac:dyDescent="0.15">
      <c r="A2297" s="120" t="s">
        <v>12628</v>
      </c>
      <c r="B2297" s="121" t="s">
        <v>6062</v>
      </c>
      <c r="C2297" s="122">
        <v>51.94</v>
      </c>
      <c r="D2297" s="123">
        <v>32.64</v>
      </c>
      <c r="E2297" s="104" t="str">
        <f>VLOOKUP(B2297,A股数据库20240206!$B:$K,2,0)</f>
        <v>大消费</v>
      </c>
      <c r="F2297" s="104">
        <f>VLOOKUP(B2297,A股数据库20240206!$B:$K,3,0)</f>
        <v>0</v>
      </c>
      <c r="G2297" s="124">
        <f>VLOOKUP(B2297,A股数据库20240206!$B:$K,4,0)</f>
        <v>0</v>
      </c>
      <c r="H2297" s="124">
        <f>VLOOKUP(B2297,A股数据库20240206!$B:$K,5,0)</f>
        <v>0</v>
      </c>
      <c r="I2297" s="104" t="str">
        <f>VLOOKUP(B2297,A股数据库20240206!$B:$K,6,0)</f>
        <v>食品饮料</v>
      </c>
      <c r="J2297" s="104">
        <f>VLOOKUP(B2297,A股数据库20240206!$B:$K,7,0)</f>
        <v>0</v>
      </c>
      <c r="K2297" s="104">
        <f>VLOOKUP(B2297,A股数据库20240206!$B:$K,8,0)</f>
        <v>0</v>
      </c>
      <c r="L2297" s="124">
        <f>VLOOKUP(B2297,A股数据库20240206!$B:$K,9,0)</f>
        <v>0</v>
      </c>
      <c r="M2297" s="124">
        <f>VLOOKUP(B2297,A股数据库20240206!$B:$K,10,0)</f>
        <v>0</v>
      </c>
    </row>
    <row r="2298" spans="1:13" ht="18" customHeight="1" x14ac:dyDescent="0.15">
      <c r="A2298" s="120" t="s">
        <v>12629</v>
      </c>
      <c r="B2298" s="121" t="s">
        <v>1192</v>
      </c>
      <c r="C2298" s="122">
        <v>51.94</v>
      </c>
      <c r="D2298" s="123">
        <v>55.11</v>
      </c>
      <c r="E2298" s="104" t="str">
        <f>VLOOKUP(B2298,A股数据库20240206!$B:$K,2,0)</f>
        <v>医药生物</v>
      </c>
      <c r="F2298" s="104">
        <f>VLOOKUP(B2298,A股数据库20240206!$B:$K,3,0)</f>
        <v>0</v>
      </c>
      <c r="G2298" s="124">
        <f>VLOOKUP(B2298,A股数据库20240206!$B:$K,4,0)</f>
        <v>0</v>
      </c>
      <c r="H2298" s="124">
        <f>VLOOKUP(B2298,A股数据库20240206!$B:$K,5,0)</f>
        <v>0</v>
      </c>
      <c r="I2298" s="104" t="str">
        <f>VLOOKUP(B2298,A股数据库20240206!$B:$K,6,0)</f>
        <v>医药生物</v>
      </c>
      <c r="J2298" s="104">
        <f>VLOOKUP(B2298,A股数据库20240206!$B:$K,7,0)</f>
        <v>0</v>
      </c>
      <c r="K2298" s="104">
        <f>VLOOKUP(B2298,A股数据库20240206!$B:$K,8,0)</f>
        <v>0</v>
      </c>
      <c r="L2298" s="124">
        <f>VLOOKUP(B2298,A股数据库20240206!$B:$K,9,0)</f>
        <v>0</v>
      </c>
      <c r="M2298" s="124">
        <f>VLOOKUP(B2298,A股数据库20240206!$B:$K,10,0)</f>
        <v>0</v>
      </c>
    </row>
    <row r="2299" spans="1:13" ht="18" customHeight="1" x14ac:dyDescent="0.15">
      <c r="A2299" s="120" t="s">
        <v>12630</v>
      </c>
      <c r="B2299" s="121" t="s">
        <v>5990</v>
      </c>
      <c r="C2299" s="122">
        <v>51.9</v>
      </c>
      <c r="D2299" s="123">
        <v>27.18</v>
      </c>
      <c r="E2299" s="104" t="str">
        <f>VLOOKUP(B2299,A股数据库20240206!$B:$K,2,0)</f>
        <v>汽车产业</v>
      </c>
      <c r="F2299" s="104" t="str">
        <f>VLOOKUP(B2299,A股数据库20240206!$B:$K,3,0)</f>
        <v>军工</v>
      </c>
      <c r="G2299" s="124">
        <f>VLOOKUP(B2299,A股数据库20240206!$B:$K,4,0)</f>
        <v>0</v>
      </c>
      <c r="H2299" s="124">
        <f>VLOOKUP(B2299,A股数据库20240206!$B:$K,5,0)</f>
        <v>0</v>
      </c>
      <c r="I2299" s="104" t="str">
        <f>VLOOKUP(B2299,A股数据库20240206!$B:$K,6,0)</f>
        <v>汽车产业</v>
      </c>
      <c r="J2299" s="104" t="str">
        <f>VLOOKUP(B2299,A股数据库20240206!$B:$K,7,0)</f>
        <v>军工</v>
      </c>
      <c r="K2299" s="104">
        <f>VLOOKUP(B2299,A股数据库20240206!$B:$K,8,0)</f>
        <v>0</v>
      </c>
      <c r="L2299" s="124">
        <f>VLOOKUP(B2299,A股数据库20240206!$B:$K,9,0)</f>
        <v>0</v>
      </c>
      <c r="M2299" s="124">
        <f>VLOOKUP(B2299,A股数据库20240206!$B:$K,10,0)</f>
        <v>0</v>
      </c>
    </row>
    <row r="2300" spans="1:13" ht="18" customHeight="1" x14ac:dyDescent="0.15">
      <c r="A2300" s="120" t="s">
        <v>12631</v>
      </c>
      <c r="B2300" s="121" t="s">
        <v>3764</v>
      </c>
      <c r="C2300" s="122">
        <v>51.9</v>
      </c>
      <c r="D2300" s="123">
        <v>37.68</v>
      </c>
      <c r="E2300" s="104" t="str">
        <f>VLOOKUP(B2300,A股数据库20240206!$B:$K,2,0)</f>
        <v>运输业</v>
      </c>
      <c r="F2300" s="104">
        <f>VLOOKUP(B2300,A股数据库20240206!$B:$K,3,0)</f>
        <v>0</v>
      </c>
      <c r="G2300" s="124">
        <f>VLOOKUP(B2300,A股数据库20240206!$B:$K,4,0)</f>
        <v>0</v>
      </c>
      <c r="H2300" s="124">
        <f>VLOOKUP(B2300,A股数据库20240206!$B:$K,5,0)</f>
        <v>0</v>
      </c>
      <c r="I2300" s="104" t="str">
        <f>VLOOKUP(B2300,A股数据库20240206!$B:$K,6,0)</f>
        <v>运输业</v>
      </c>
      <c r="J2300" s="104">
        <f>VLOOKUP(B2300,A股数据库20240206!$B:$K,7,0)</f>
        <v>0</v>
      </c>
      <c r="K2300" s="104">
        <f>VLOOKUP(B2300,A股数据库20240206!$B:$K,8,0)</f>
        <v>0</v>
      </c>
      <c r="L2300" s="124">
        <f>VLOOKUP(B2300,A股数据库20240206!$B:$K,9,0)</f>
        <v>0</v>
      </c>
      <c r="M2300" s="124">
        <f>VLOOKUP(B2300,A股数据库20240206!$B:$K,10,0)</f>
        <v>0</v>
      </c>
    </row>
    <row r="2301" spans="1:13" ht="18" customHeight="1" x14ac:dyDescent="0.15">
      <c r="A2301" s="120" t="s">
        <v>12632</v>
      </c>
      <c r="B2301" s="121" t="s">
        <v>8340</v>
      </c>
      <c r="C2301" s="122">
        <v>51.89</v>
      </c>
      <c r="D2301" s="123">
        <v>60.13</v>
      </c>
      <c r="E2301" s="104" t="str">
        <f>VLOOKUP(B2301,A股数据库20240206!$B:$K,2,0)</f>
        <v>医药生物</v>
      </c>
      <c r="F2301" s="104">
        <f>VLOOKUP(B2301,A股数据库20240206!$B:$K,3,0)</f>
        <v>0</v>
      </c>
      <c r="G2301" s="124">
        <f>VLOOKUP(B2301,A股数据库20240206!$B:$K,4,0)</f>
        <v>0</v>
      </c>
      <c r="H2301" s="124">
        <f>VLOOKUP(B2301,A股数据库20240206!$B:$K,5,0)</f>
        <v>0</v>
      </c>
      <c r="I2301" s="104" t="str">
        <f>VLOOKUP(B2301,A股数据库20240206!$B:$K,6,0)</f>
        <v>医药生物</v>
      </c>
      <c r="J2301" s="104">
        <f>VLOOKUP(B2301,A股数据库20240206!$B:$K,7,0)</f>
        <v>0</v>
      </c>
      <c r="K2301" s="104">
        <f>VLOOKUP(B2301,A股数据库20240206!$B:$K,8,0)</f>
        <v>0</v>
      </c>
      <c r="L2301" s="124">
        <f>VLOOKUP(B2301,A股数据库20240206!$B:$K,9,0)</f>
        <v>0</v>
      </c>
      <c r="M2301" s="124">
        <f>VLOOKUP(B2301,A股数据库20240206!$B:$K,10,0)</f>
        <v>0</v>
      </c>
    </row>
    <row r="2302" spans="1:13" ht="18" customHeight="1" x14ac:dyDescent="0.15">
      <c r="A2302" s="120" t="s">
        <v>12633</v>
      </c>
      <c r="B2302" s="121" t="s">
        <v>3480</v>
      </c>
      <c r="C2302" s="122">
        <v>51.88</v>
      </c>
      <c r="D2302" s="123">
        <v>78.22</v>
      </c>
      <c r="E2302" s="104" t="str">
        <f>VLOOKUP(B2302,A股数据库20240206!$B:$K,2,0)</f>
        <v>医药生物</v>
      </c>
      <c r="F2302" s="104">
        <f>VLOOKUP(B2302,A股数据库20240206!$B:$K,3,0)</f>
        <v>0</v>
      </c>
      <c r="G2302" s="124">
        <f>VLOOKUP(B2302,A股数据库20240206!$B:$K,4,0)</f>
        <v>0</v>
      </c>
      <c r="H2302" s="124">
        <f>VLOOKUP(B2302,A股数据库20240206!$B:$K,5,0)</f>
        <v>0</v>
      </c>
      <c r="I2302" s="104" t="str">
        <f>VLOOKUP(B2302,A股数据库20240206!$B:$K,6,0)</f>
        <v>医药生物</v>
      </c>
      <c r="J2302" s="104">
        <f>VLOOKUP(B2302,A股数据库20240206!$B:$K,7,0)</f>
        <v>0</v>
      </c>
      <c r="K2302" s="104">
        <f>VLOOKUP(B2302,A股数据库20240206!$B:$K,8,0)</f>
        <v>0</v>
      </c>
      <c r="L2302" s="124">
        <f>VLOOKUP(B2302,A股数据库20240206!$B:$K,9,0)</f>
        <v>0</v>
      </c>
      <c r="M2302" s="124">
        <f>VLOOKUP(B2302,A股数据库20240206!$B:$K,10,0)</f>
        <v>0</v>
      </c>
    </row>
    <row r="2303" spans="1:13" ht="18" customHeight="1" x14ac:dyDescent="0.15">
      <c r="A2303" s="120" t="s">
        <v>12634</v>
      </c>
      <c r="B2303" s="121" t="s">
        <v>6858</v>
      </c>
      <c r="C2303" s="122">
        <v>51.84</v>
      </c>
      <c r="D2303" s="123">
        <v>35.6</v>
      </c>
      <c r="E2303" s="104" t="str">
        <f>VLOOKUP(B2303,A股数据库20240206!$B:$K,2,0)</f>
        <v>汽车产业</v>
      </c>
      <c r="F2303" s="104" t="str">
        <f>VLOOKUP(B2303,A股数据库20240206!$B:$K,3,0)</f>
        <v>军工</v>
      </c>
      <c r="G2303" s="124">
        <f>VLOOKUP(B2303,A股数据库20240206!$B:$K,4,0)</f>
        <v>0</v>
      </c>
      <c r="H2303" s="124">
        <f>VLOOKUP(B2303,A股数据库20240206!$B:$K,5,0)</f>
        <v>0</v>
      </c>
      <c r="I2303" s="104" t="str">
        <f>VLOOKUP(B2303,A股数据库20240206!$B:$K,6,0)</f>
        <v>汽车产业</v>
      </c>
      <c r="J2303" s="104" t="str">
        <f>VLOOKUP(B2303,A股数据库20240206!$B:$K,7,0)</f>
        <v>军工</v>
      </c>
      <c r="K2303" s="104">
        <f>VLOOKUP(B2303,A股数据库20240206!$B:$K,8,0)</f>
        <v>0</v>
      </c>
      <c r="L2303" s="124">
        <f>VLOOKUP(B2303,A股数据库20240206!$B:$K,9,0)</f>
        <v>0</v>
      </c>
      <c r="M2303" s="124">
        <f>VLOOKUP(B2303,A股数据库20240206!$B:$K,10,0)</f>
        <v>0</v>
      </c>
    </row>
    <row r="2304" spans="1:13" ht="18" customHeight="1" x14ac:dyDescent="0.15">
      <c r="A2304" s="120" t="s">
        <v>12635</v>
      </c>
      <c r="B2304" s="121" t="s">
        <v>8906</v>
      </c>
      <c r="C2304" s="122">
        <v>51.8</v>
      </c>
      <c r="D2304" s="123">
        <v>72.52</v>
      </c>
      <c r="E2304" s="104" t="str">
        <f>VLOOKUP(B2304,A股数据库20240206!$B:$K,2,0)</f>
        <v>大科技</v>
      </c>
      <c r="F2304" s="104">
        <f>VLOOKUP(B2304,A股数据库20240206!$B:$K,3,0)</f>
        <v>0</v>
      </c>
      <c r="G2304" s="124">
        <f>VLOOKUP(B2304,A股数据库20240206!$B:$K,4,0)</f>
        <v>0</v>
      </c>
      <c r="H2304" s="124">
        <f>VLOOKUP(B2304,A股数据库20240206!$B:$K,5,0)</f>
        <v>0</v>
      </c>
      <c r="I2304" s="104" t="str">
        <f>VLOOKUP(B2304,A股数据库20240206!$B:$K,6,0)</f>
        <v>电子</v>
      </c>
      <c r="J2304" s="104">
        <f>VLOOKUP(B2304,A股数据库20240206!$B:$K,7,0)</f>
        <v>0</v>
      </c>
      <c r="K2304" s="104">
        <f>VLOOKUP(B2304,A股数据库20240206!$B:$K,8,0)</f>
        <v>0</v>
      </c>
      <c r="L2304" s="124">
        <f>VLOOKUP(B2304,A股数据库20240206!$B:$K,9,0)</f>
        <v>0</v>
      </c>
      <c r="M2304" s="124">
        <f>VLOOKUP(B2304,A股数据库20240206!$B:$K,10,0)</f>
        <v>0</v>
      </c>
    </row>
    <row r="2305" spans="1:13" ht="18" customHeight="1" x14ac:dyDescent="0.15">
      <c r="A2305" s="120" t="s">
        <v>12636</v>
      </c>
      <c r="B2305" s="121" t="s">
        <v>1868</v>
      </c>
      <c r="C2305" s="122">
        <v>51.78</v>
      </c>
      <c r="D2305" s="123">
        <v>47.39</v>
      </c>
      <c r="E2305" s="104" t="str">
        <f>VLOOKUP(B2305,A股数据库20240206!$B:$K,2,0)</f>
        <v>周期</v>
      </c>
      <c r="F2305" s="104">
        <f>VLOOKUP(B2305,A股数据库20240206!$B:$K,3,0)</f>
        <v>0</v>
      </c>
      <c r="G2305" s="124">
        <f>VLOOKUP(B2305,A股数据库20240206!$B:$K,4,0)</f>
        <v>0</v>
      </c>
      <c r="H2305" s="124">
        <f>VLOOKUP(B2305,A股数据库20240206!$B:$K,5,0)</f>
        <v>0</v>
      </c>
      <c r="I2305" s="104" t="str">
        <f>VLOOKUP(B2305,A股数据库20240206!$B:$K,6,0)</f>
        <v>有色金属</v>
      </c>
      <c r="J2305" s="104">
        <f>VLOOKUP(B2305,A股数据库20240206!$B:$K,7,0)</f>
        <v>0</v>
      </c>
      <c r="K2305" s="104">
        <f>VLOOKUP(B2305,A股数据库20240206!$B:$K,8,0)</f>
        <v>0</v>
      </c>
      <c r="L2305" s="124">
        <f>VLOOKUP(B2305,A股数据库20240206!$B:$K,9,0)</f>
        <v>0</v>
      </c>
      <c r="M2305" s="124">
        <f>VLOOKUP(B2305,A股数据库20240206!$B:$K,10,0)</f>
        <v>0</v>
      </c>
    </row>
    <row r="2306" spans="1:13" ht="18" customHeight="1" x14ac:dyDescent="0.15">
      <c r="A2306" s="120" t="s">
        <v>12637</v>
      </c>
      <c r="B2306" s="121" t="s">
        <v>6054</v>
      </c>
      <c r="C2306" s="122">
        <v>51.76</v>
      </c>
      <c r="D2306" s="123">
        <v>38.19</v>
      </c>
      <c r="E2306" s="104" t="str">
        <f>VLOOKUP(B2306,A股数据库20240206!$B:$K,2,0)</f>
        <v>地产基建</v>
      </c>
      <c r="F2306" s="104" t="str">
        <f>VLOOKUP(B2306,A股数据库20240206!$B:$K,3,0)</f>
        <v>大消费</v>
      </c>
      <c r="G2306" s="124">
        <f>VLOOKUP(B2306,A股数据库20240206!$B:$K,4,0)</f>
        <v>0</v>
      </c>
      <c r="H2306" s="124">
        <f>VLOOKUP(B2306,A股数据库20240206!$B:$K,5,0)</f>
        <v>0</v>
      </c>
      <c r="I2306" s="104" t="str">
        <f>VLOOKUP(B2306,A股数据库20240206!$B:$K,6,0)</f>
        <v>房地产</v>
      </c>
      <c r="J2306" s="104" t="str">
        <f>VLOOKUP(B2306,A股数据库20240206!$B:$K,7,0)</f>
        <v>商贸零售</v>
      </c>
      <c r="K2306" s="104" t="str">
        <f>VLOOKUP(B2306,A股数据库20240206!$B:$K,8,0)</f>
        <v>假期经济</v>
      </c>
      <c r="L2306" s="124">
        <f>VLOOKUP(B2306,A股数据库20240206!$B:$K,9,0)</f>
        <v>0</v>
      </c>
      <c r="M2306" s="124">
        <f>VLOOKUP(B2306,A股数据库20240206!$B:$K,10,0)</f>
        <v>0</v>
      </c>
    </row>
    <row r="2307" spans="1:13" ht="18" customHeight="1" x14ac:dyDescent="0.15">
      <c r="A2307" s="120" t="s">
        <v>12638</v>
      </c>
      <c r="B2307" s="121" t="s">
        <v>2862</v>
      </c>
      <c r="C2307" s="122">
        <v>51.75</v>
      </c>
      <c r="D2307" s="123">
        <v>30.19</v>
      </c>
      <c r="E2307" s="104" t="str">
        <f>VLOOKUP(B2307,A股数据库20240206!$B:$K,2,0)</f>
        <v>大科技</v>
      </c>
      <c r="F2307" s="104">
        <f>VLOOKUP(B2307,A股数据库20240206!$B:$K,3,0)</f>
        <v>0</v>
      </c>
      <c r="G2307" s="124">
        <f>VLOOKUP(B2307,A股数据库20240206!$B:$K,4,0)</f>
        <v>0</v>
      </c>
      <c r="H2307" s="124">
        <f>VLOOKUP(B2307,A股数据库20240206!$B:$K,5,0)</f>
        <v>0</v>
      </c>
      <c r="I2307" s="104" t="str">
        <f>VLOOKUP(B2307,A股数据库20240206!$B:$K,6,0)</f>
        <v>计算机</v>
      </c>
      <c r="J2307" s="104">
        <f>VLOOKUP(B2307,A股数据库20240206!$B:$K,7,0)</f>
        <v>0</v>
      </c>
      <c r="K2307" s="104">
        <f>VLOOKUP(B2307,A股数据库20240206!$B:$K,8,0)</f>
        <v>0</v>
      </c>
      <c r="L2307" s="124">
        <f>VLOOKUP(B2307,A股数据库20240206!$B:$K,9,0)</f>
        <v>0</v>
      </c>
      <c r="M2307" s="124">
        <f>VLOOKUP(B2307,A股数据库20240206!$B:$K,10,0)</f>
        <v>0</v>
      </c>
    </row>
    <row r="2308" spans="1:13" ht="18" customHeight="1" x14ac:dyDescent="0.15">
      <c r="A2308" s="120" t="s">
        <v>12639</v>
      </c>
      <c r="B2308" s="121" t="s">
        <v>1984</v>
      </c>
      <c r="C2308" s="122">
        <v>51.75</v>
      </c>
      <c r="D2308" s="123">
        <v>61.79</v>
      </c>
      <c r="E2308" s="104" t="str">
        <f>VLOOKUP(B2308,A股数据库20240206!$B:$K,2,0)</f>
        <v>高端制造</v>
      </c>
      <c r="F2308" s="104" t="str">
        <f>VLOOKUP(B2308,A股数据库20240206!$B:$K,3,0)</f>
        <v>新能源</v>
      </c>
      <c r="G2308" s="124" t="str">
        <f>VLOOKUP(B2308,A股数据库20240206!$B:$K,4,0)</f>
        <v>军工</v>
      </c>
      <c r="H2308" s="124">
        <f>VLOOKUP(B2308,A股数据库20240206!$B:$K,5,0)</f>
        <v>0</v>
      </c>
      <c r="I2308" s="104" t="str">
        <f>VLOOKUP(B2308,A股数据库20240206!$B:$K,6,0)</f>
        <v>核电核能</v>
      </c>
      <c r="J2308" s="104" t="str">
        <f>VLOOKUP(B2308,A股数据库20240206!$B:$K,7,0)</f>
        <v>军工</v>
      </c>
      <c r="K2308" s="104" t="str">
        <f>VLOOKUP(B2308,A股数据库20240206!$B:$K,8,0)</f>
        <v>氢能源</v>
      </c>
      <c r="L2308" s="124">
        <f>VLOOKUP(B2308,A股数据库20240206!$B:$K,9,0)</f>
        <v>0</v>
      </c>
      <c r="M2308" s="124">
        <f>VLOOKUP(B2308,A股数据库20240206!$B:$K,10,0)</f>
        <v>0</v>
      </c>
    </row>
    <row r="2309" spans="1:13" ht="18" customHeight="1" x14ac:dyDescent="0.15">
      <c r="A2309" s="120" t="s">
        <v>12640</v>
      </c>
      <c r="B2309" s="121" t="s">
        <v>8964</v>
      </c>
      <c r="C2309" s="122">
        <v>51.75</v>
      </c>
      <c r="D2309" s="123">
        <v>65.87</v>
      </c>
      <c r="E2309" s="104" t="str">
        <f>VLOOKUP(B2309,A股数据库20240206!$B:$K,2,0)</f>
        <v>高端制造</v>
      </c>
      <c r="F2309" s="104" t="str">
        <f>VLOOKUP(B2309,A股数据库20240206!$B:$K,3,0)</f>
        <v>新能源</v>
      </c>
      <c r="G2309" s="124">
        <f>VLOOKUP(B2309,A股数据库20240206!$B:$K,4,0)</f>
        <v>0</v>
      </c>
      <c r="H2309" s="124">
        <f>VLOOKUP(B2309,A股数据库20240206!$B:$K,5,0)</f>
        <v>0</v>
      </c>
      <c r="I2309" s="104" t="str">
        <f>VLOOKUP(B2309,A股数据库20240206!$B:$K,6,0)</f>
        <v>机械</v>
      </c>
      <c r="J2309" s="104" t="str">
        <f>VLOOKUP(B2309,A股数据库20240206!$B:$K,7,0)</f>
        <v>风电</v>
      </c>
      <c r="K2309" s="104">
        <f>VLOOKUP(B2309,A股数据库20240206!$B:$K,8,0)</f>
        <v>0</v>
      </c>
      <c r="L2309" s="124">
        <f>VLOOKUP(B2309,A股数据库20240206!$B:$K,9,0)</f>
        <v>0</v>
      </c>
      <c r="M2309" s="124">
        <f>VLOOKUP(B2309,A股数据库20240206!$B:$K,10,0)</f>
        <v>0</v>
      </c>
    </row>
    <row r="2310" spans="1:13" ht="18" customHeight="1" x14ac:dyDescent="0.15">
      <c r="A2310" s="120" t="s">
        <v>12641</v>
      </c>
      <c r="B2310" s="121" t="s">
        <v>3592</v>
      </c>
      <c r="C2310" s="122">
        <v>51.74</v>
      </c>
      <c r="D2310" s="123">
        <v>59.98</v>
      </c>
      <c r="E2310" s="104" t="str">
        <f>VLOOKUP(B2310,A股数据库20240206!$B:$K,2,0)</f>
        <v>高端制造</v>
      </c>
      <c r="F2310" s="104">
        <f>VLOOKUP(B2310,A股数据库20240206!$B:$K,3,0)</f>
        <v>0</v>
      </c>
      <c r="G2310" s="124">
        <f>VLOOKUP(B2310,A股数据库20240206!$B:$K,4,0)</f>
        <v>0</v>
      </c>
      <c r="H2310" s="124">
        <f>VLOOKUP(B2310,A股数据库20240206!$B:$K,5,0)</f>
        <v>0</v>
      </c>
      <c r="I2310" s="104" t="str">
        <f>VLOOKUP(B2310,A股数据库20240206!$B:$K,6,0)</f>
        <v>机械</v>
      </c>
      <c r="J2310" s="104">
        <f>VLOOKUP(B2310,A股数据库20240206!$B:$K,7,0)</f>
        <v>0</v>
      </c>
      <c r="K2310" s="104">
        <f>VLOOKUP(B2310,A股数据库20240206!$B:$K,8,0)</f>
        <v>0</v>
      </c>
      <c r="L2310" s="124">
        <f>VLOOKUP(B2310,A股数据库20240206!$B:$K,9,0)</f>
        <v>0</v>
      </c>
      <c r="M2310" s="124">
        <f>VLOOKUP(B2310,A股数据库20240206!$B:$K,10,0)</f>
        <v>0</v>
      </c>
    </row>
    <row r="2311" spans="1:13" ht="18" customHeight="1" x14ac:dyDescent="0.15">
      <c r="A2311" s="120" t="s">
        <v>12642</v>
      </c>
      <c r="B2311" s="121" t="s">
        <v>9142</v>
      </c>
      <c r="C2311" s="122">
        <v>51.72</v>
      </c>
      <c r="D2311" s="123">
        <v>61.29</v>
      </c>
      <c r="E2311" s="104" t="str">
        <f>VLOOKUP(B2311,A股数据库20240206!$B:$K,2,0)</f>
        <v>大消费</v>
      </c>
      <c r="F2311" s="104">
        <f>VLOOKUP(B2311,A股数据库20240206!$B:$K,3,0)</f>
        <v>0</v>
      </c>
      <c r="G2311" s="124">
        <f>VLOOKUP(B2311,A股数据库20240206!$B:$K,4,0)</f>
        <v>0</v>
      </c>
      <c r="H2311" s="124">
        <f>VLOOKUP(B2311,A股数据库20240206!$B:$K,5,0)</f>
        <v>0</v>
      </c>
      <c r="I2311" s="104" t="str">
        <f>VLOOKUP(B2311,A股数据库20240206!$B:$K,6,0)</f>
        <v>食品饮料</v>
      </c>
      <c r="J2311" s="104">
        <f>VLOOKUP(B2311,A股数据库20240206!$B:$K,7,0)</f>
        <v>0</v>
      </c>
      <c r="K2311" s="104">
        <f>VLOOKUP(B2311,A股数据库20240206!$B:$K,8,0)</f>
        <v>0</v>
      </c>
      <c r="L2311" s="124">
        <f>VLOOKUP(B2311,A股数据库20240206!$B:$K,9,0)</f>
        <v>0</v>
      </c>
      <c r="M2311" s="124">
        <f>VLOOKUP(B2311,A股数据库20240206!$B:$K,10,0)</f>
        <v>0</v>
      </c>
    </row>
    <row r="2312" spans="1:13" ht="18" customHeight="1" x14ac:dyDescent="0.15">
      <c r="A2312" s="120" t="s">
        <v>12643</v>
      </c>
      <c r="B2312" s="121" t="s">
        <v>3810</v>
      </c>
      <c r="C2312" s="122">
        <v>51.71</v>
      </c>
      <c r="D2312" s="123">
        <v>49.23</v>
      </c>
      <c r="E2312" s="104" t="str">
        <f>VLOOKUP(B2312,A股数据库20240206!$B:$K,2,0)</f>
        <v>大科技</v>
      </c>
      <c r="F2312" s="104">
        <f>VLOOKUP(B2312,A股数据库20240206!$B:$K,3,0)</f>
        <v>0</v>
      </c>
      <c r="G2312" s="124">
        <f>VLOOKUP(B2312,A股数据库20240206!$B:$K,4,0)</f>
        <v>0</v>
      </c>
      <c r="H2312" s="124">
        <f>VLOOKUP(B2312,A股数据库20240206!$B:$K,5,0)</f>
        <v>0</v>
      </c>
      <c r="I2312" s="104" t="str">
        <f>VLOOKUP(B2312,A股数据库20240206!$B:$K,6,0)</f>
        <v>计算机</v>
      </c>
      <c r="J2312" s="104">
        <f>VLOOKUP(B2312,A股数据库20240206!$B:$K,7,0)</f>
        <v>0</v>
      </c>
      <c r="K2312" s="104">
        <f>VLOOKUP(B2312,A股数据库20240206!$B:$K,8,0)</f>
        <v>0</v>
      </c>
      <c r="L2312" s="124">
        <f>VLOOKUP(B2312,A股数据库20240206!$B:$K,9,0)</f>
        <v>0</v>
      </c>
      <c r="M2312" s="124">
        <f>VLOOKUP(B2312,A股数据库20240206!$B:$K,10,0)</f>
        <v>0</v>
      </c>
    </row>
    <row r="2313" spans="1:13" ht="18" customHeight="1" x14ac:dyDescent="0.15">
      <c r="A2313" s="120" t="s">
        <v>12644</v>
      </c>
      <c r="B2313" s="121" t="s">
        <v>708</v>
      </c>
      <c r="C2313" s="122">
        <v>51.69</v>
      </c>
      <c r="D2313" s="123">
        <v>26.02</v>
      </c>
      <c r="E2313" s="104" t="str">
        <f>VLOOKUP(B2313,A股数据库20240206!$B:$K,2,0)</f>
        <v>乡村振兴</v>
      </c>
      <c r="F2313" s="104">
        <f>VLOOKUP(B2313,A股数据库20240206!$B:$K,3,0)</f>
        <v>0</v>
      </c>
      <c r="G2313" s="124">
        <f>VLOOKUP(B2313,A股数据库20240206!$B:$K,4,0)</f>
        <v>0</v>
      </c>
      <c r="H2313" s="124">
        <f>VLOOKUP(B2313,A股数据库20240206!$B:$K,5,0)</f>
        <v>0</v>
      </c>
      <c r="I2313" s="104" t="str">
        <f>VLOOKUP(B2313,A股数据库20240206!$B:$K,6,0)</f>
        <v>乡村振兴</v>
      </c>
      <c r="J2313" s="104">
        <f>VLOOKUP(B2313,A股数据库20240206!$B:$K,7,0)</f>
        <v>0</v>
      </c>
      <c r="K2313" s="104">
        <f>VLOOKUP(B2313,A股数据库20240206!$B:$K,8,0)</f>
        <v>0</v>
      </c>
      <c r="L2313" s="124">
        <f>VLOOKUP(B2313,A股数据库20240206!$B:$K,9,0)</f>
        <v>0</v>
      </c>
      <c r="M2313" s="124">
        <f>VLOOKUP(B2313,A股数据库20240206!$B:$K,10,0)</f>
        <v>0</v>
      </c>
    </row>
    <row r="2314" spans="1:13" ht="18" customHeight="1" x14ac:dyDescent="0.15">
      <c r="A2314" s="120" t="s">
        <v>12645</v>
      </c>
      <c r="B2314" s="121" t="s">
        <v>294</v>
      </c>
      <c r="C2314" s="122">
        <v>51.65</v>
      </c>
      <c r="D2314" s="123">
        <v>39.19</v>
      </c>
      <c r="E2314" s="104" t="str">
        <f>VLOOKUP(B2314,A股数据库20240206!$B:$K,2,0)</f>
        <v>周期</v>
      </c>
      <c r="F2314" s="104">
        <f>VLOOKUP(B2314,A股数据库20240206!$B:$K,3,0)</f>
        <v>0</v>
      </c>
      <c r="G2314" s="124">
        <f>VLOOKUP(B2314,A股数据库20240206!$B:$K,4,0)</f>
        <v>0</v>
      </c>
      <c r="H2314" s="124">
        <f>VLOOKUP(B2314,A股数据库20240206!$B:$K,5,0)</f>
        <v>0</v>
      </c>
      <c r="I2314" s="104" t="str">
        <f>VLOOKUP(B2314,A股数据库20240206!$B:$K,6,0)</f>
        <v>有色金属</v>
      </c>
      <c r="J2314" s="104">
        <f>VLOOKUP(B2314,A股数据库20240206!$B:$K,7,0)</f>
        <v>0</v>
      </c>
      <c r="K2314" s="104">
        <f>VLOOKUP(B2314,A股数据库20240206!$B:$K,8,0)</f>
        <v>0</v>
      </c>
      <c r="L2314" s="124">
        <f>VLOOKUP(B2314,A股数据库20240206!$B:$K,9,0)</f>
        <v>0</v>
      </c>
      <c r="M2314" s="124">
        <f>VLOOKUP(B2314,A股数据库20240206!$B:$K,10,0)</f>
        <v>0</v>
      </c>
    </row>
    <row r="2315" spans="1:13" ht="18" customHeight="1" x14ac:dyDescent="0.15">
      <c r="A2315" s="120" t="s">
        <v>12646</v>
      </c>
      <c r="B2315" s="121" t="s">
        <v>1638</v>
      </c>
      <c r="C2315" s="122">
        <v>51.63</v>
      </c>
      <c r="D2315" s="123">
        <v>29.81</v>
      </c>
      <c r="E2315" s="104" t="str">
        <f>VLOOKUP(B2315,A股数据库20240206!$B:$K,2,0)</f>
        <v>医药生物</v>
      </c>
      <c r="F2315" s="104">
        <f>VLOOKUP(B2315,A股数据库20240206!$B:$K,3,0)</f>
        <v>0</v>
      </c>
      <c r="G2315" s="124">
        <f>VLOOKUP(B2315,A股数据库20240206!$B:$K,4,0)</f>
        <v>0</v>
      </c>
      <c r="H2315" s="124">
        <f>VLOOKUP(B2315,A股数据库20240206!$B:$K,5,0)</f>
        <v>0</v>
      </c>
      <c r="I2315" s="104" t="str">
        <f>VLOOKUP(B2315,A股数据库20240206!$B:$K,6,0)</f>
        <v>医药生物</v>
      </c>
      <c r="J2315" s="104">
        <f>VLOOKUP(B2315,A股数据库20240206!$B:$K,7,0)</f>
        <v>0</v>
      </c>
      <c r="K2315" s="104">
        <f>VLOOKUP(B2315,A股数据库20240206!$B:$K,8,0)</f>
        <v>0</v>
      </c>
      <c r="L2315" s="124">
        <f>VLOOKUP(B2315,A股数据库20240206!$B:$K,9,0)</f>
        <v>0</v>
      </c>
      <c r="M2315" s="124">
        <f>VLOOKUP(B2315,A股数据库20240206!$B:$K,10,0)</f>
        <v>0</v>
      </c>
    </row>
    <row r="2316" spans="1:13" ht="18" customHeight="1" x14ac:dyDescent="0.15">
      <c r="A2316" s="120" t="s">
        <v>12647</v>
      </c>
      <c r="B2316" s="121" t="s">
        <v>5898</v>
      </c>
      <c r="C2316" s="122">
        <v>51.62</v>
      </c>
      <c r="D2316" s="123">
        <v>43.88</v>
      </c>
      <c r="E2316" s="104" t="str">
        <f>VLOOKUP(B2316,A股数据库20240206!$B:$K,2,0)</f>
        <v>医药生物</v>
      </c>
      <c r="F2316" s="104">
        <f>VLOOKUP(B2316,A股数据库20240206!$B:$K,3,0)</f>
        <v>0</v>
      </c>
      <c r="G2316" s="124">
        <f>VLOOKUP(B2316,A股数据库20240206!$B:$K,4,0)</f>
        <v>0</v>
      </c>
      <c r="H2316" s="124">
        <f>VLOOKUP(B2316,A股数据库20240206!$B:$K,5,0)</f>
        <v>0</v>
      </c>
      <c r="I2316" s="104" t="str">
        <f>VLOOKUP(B2316,A股数据库20240206!$B:$K,6,0)</f>
        <v>医药生物</v>
      </c>
      <c r="J2316" s="104">
        <f>VLOOKUP(B2316,A股数据库20240206!$B:$K,7,0)</f>
        <v>0</v>
      </c>
      <c r="K2316" s="104">
        <f>VLOOKUP(B2316,A股数据库20240206!$B:$K,8,0)</f>
        <v>0</v>
      </c>
      <c r="L2316" s="124">
        <f>VLOOKUP(B2316,A股数据库20240206!$B:$K,9,0)</f>
        <v>0</v>
      </c>
      <c r="M2316" s="124">
        <f>VLOOKUP(B2316,A股数据库20240206!$B:$K,10,0)</f>
        <v>0</v>
      </c>
    </row>
    <row r="2317" spans="1:13" ht="18" customHeight="1" x14ac:dyDescent="0.15">
      <c r="A2317" s="120" t="s">
        <v>12648</v>
      </c>
      <c r="B2317" s="121" t="s">
        <v>8994</v>
      </c>
      <c r="C2317" s="122">
        <v>51.61</v>
      </c>
      <c r="D2317" s="123">
        <v>52.08</v>
      </c>
      <c r="E2317" s="104" t="str">
        <f>VLOOKUP(B2317,A股数据库20240206!$B:$K,2,0)</f>
        <v>大科技</v>
      </c>
      <c r="F2317" s="104">
        <f>VLOOKUP(B2317,A股数据库20240206!$B:$K,3,0)</f>
        <v>0</v>
      </c>
      <c r="G2317" s="124">
        <f>VLOOKUP(B2317,A股数据库20240206!$B:$K,4,0)</f>
        <v>0</v>
      </c>
      <c r="H2317" s="124">
        <f>VLOOKUP(B2317,A股数据库20240206!$B:$K,5,0)</f>
        <v>0</v>
      </c>
      <c r="I2317" s="104" t="str">
        <f>VLOOKUP(B2317,A股数据库20240206!$B:$K,6,0)</f>
        <v>电子</v>
      </c>
      <c r="J2317" s="104">
        <f>VLOOKUP(B2317,A股数据库20240206!$B:$K,7,0)</f>
        <v>0</v>
      </c>
      <c r="K2317" s="104">
        <f>VLOOKUP(B2317,A股数据库20240206!$B:$K,8,0)</f>
        <v>0</v>
      </c>
      <c r="L2317" s="124">
        <f>VLOOKUP(B2317,A股数据库20240206!$B:$K,9,0)</f>
        <v>0</v>
      </c>
      <c r="M2317" s="124">
        <f>VLOOKUP(B2317,A股数据库20240206!$B:$K,10,0)</f>
        <v>0</v>
      </c>
    </row>
    <row r="2318" spans="1:13" ht="18" customHeight="1" x14ac:dyDescent="0.15">
      <c r="A2318" s="120" t="s">
        <v>12649</v>
      </c>
      <c r="B2318" s="121" t="s">
        <v>2880</v>
      </c>
      <c r="C2318" s="122">
        <v>51.61</v>
      </c>
      <c r="D2318" s="123">
        <v>41.29</v>
      </c>
      <c r="E2318" s="104" t="str">
        <f>VLOOKUP(B2318,A股数据库20240206!$B:$K,2,0)</f>
        <v>大科技</v>
      </c>
      <c r="F2318" s="104" t="str">
        <f>VLOOKUP(B2318,A股数据库20240206!$B:$K,3,0)</f>
        <v>新能源</v>
      </c>
      <c r="G2318" s="124">
        <f>VLOOKUP(B2318,A股数据库20240206!$B:$K,4,0)</f>
        <v>0</v>
      </c>
      <c r="H2318" s="124">
        <f>VLOOKUP(B2318,A股数据库20240206!$B:$K,5,0)</f>
        <v>0</v>
      </c>
      <c r="I2318" s="104" t="str">
        <f>VLOOKUP(B2318,A股数据库20240206!$B:$K,6,0)</f>
        <v>电子</v>
      </c>
      <c r="J2318" s="104" t="str">
        <f>VLOOKUP(B2318,A股数据库20240206!$B:$K,7,0)</f>
        <v>储能</v>
      </c>
      <c r="K2318" s="104" t="str">
        <f>VLOOKUP(B2318,A股数据库20240206!$B:$K,8,0)</f>
        <v>充换电</v>
      </c>
      <c r="L2318" s="124">
        <f>VLOOKUP(B2318,A股数据库20240206!$B:$K,9,0)</f>
        <v>0</v>
      </c>
      <c r="M2318" s="124">
        <f>VLOOKUP(B2318,A股数据库20240206!$B:$K,10,0)</f>
        <v>0</v>
      </c>
    </row>
    <row r="2319" spans="1:13" ht="18" customHeight="1" x14ac:dyDescent="0.15">
      <c r="A2319" s="120" t="s">
        <v>12650</v>
      </c>
      <c r="B2319" s="121" t="s">
        <v>5672</v>
      </c>
      <c r="C2319" s="122">
        <v>51.55</v>
      </c>
      <c r="D2319" s="123">
        <v>66.23</v>
      </c>
      <c r="E2319" s="104" t="str">
        <f>VLOOKUP(B2319,A股数据库20240206!$B:$K,2,0)</f>
        <v>汽车产业</v>
      </c>
      <c r="F2319" s="104">
        <f>VLOOKUP(B2319,A股数据库20240206!$B:$K,3,0)</f>
        <v>0</v>
      </c>
      <c r="G2319" s="124">
        <f>VLOOKUP(B2319,A股数据库20240206!$B:$K,4,0)</f>
        <v>0</v>
      </c>
      <c r="H2319" s="124">
        <f>VLOOKUP(B2319,A股数据库20240206!$B:$K,5,0)</f>
        <v>0</v>
      </c>
      <c r="I2319" s="104" t="str">
        <f>VLOOKUP(B2319,A股数据库20240206!$B:$K,6,0)</f>
        <v>汽车产业</v>
      </c>
      <c r="J2319" s="104">
        <f>VLOOKUP(B2319,A股数据库20240206!$B:$K,7,0)</f>
        <v>0</v>
      </c>
      <c r="K2319" s="104">
        <f>VLOOKUP(B2319,A股数据库20240206!$B:$K,8,0)</f>
        <v>0</v>
      </c>
      <c r="L2319" s="124">
        <f>VLOOKUP(B2319,A股数据库20240206!$B:$K,9,0)</f>
        <v>0</v>
      </c>
      <c r="M2319" s="124">
        <f>VLOOKUP(B2319,A股数据库20240206!$B:$K,10,0)</f>
        <v>0</v>
      </c>
    </row>
    <row r="2320" spans="1:13" ht="18" customHeight="1" x14ac:dyDescent="0.15">
      <c r="A2320" s="120" t="s">
        <v>12651</v>
      </c>
      <c r="B2320" s="121" t="s">
        <v>6288</v>
      </c>
      <c r="C2320" s="122">
        <v>51.53</v>
      </c>
      <c r="D2320" s="123">
        <v>51.91</v>
      </c>
      <c r="E2320" s="104" t="str">
        <f>VLOOKUP(B2320,A股数据库20240206!$B:$K,2,0)</f>
        <v>周期</v>
      </c>
      <c r="F2320" s="104" t="str">
        <f>VLOOKUP(B2320,A股数据库20240206!$B:$K,3,0)</f>
        <v>新能源</v>
      </c>
      <c r="G2320" s="124">
        <f>VLOOKUP(B2320,A股数据库20240206!$B:$K,4,0)</f>
        <v>0</v>
      </c>
      <c r="H2320" s="124">
        <f>VLOOKUP(B2320,A股数据库20240206!$B:$K,5,0)</f>
        <v>0</v>
      </c>
      <c r="I2320" s="104" t="str">
        <f>VLOOKUP(B2320,A股数据库20240206!$B:$K,6,0)</f>
        <v>光伏</v>
      </c>
      <c r="J2320" s="104" t="str">
        <f>VLOOKUP(B2320,A股数据库20240206!$B:$K,7,0)</f>
        <v>稀土永磁</v>
      </c>
      <c r="K2320" s="104">
        <f>VLOOKUP(B2320,A股数据库20240206!$B:$K,8,0)</f>
        <v>0</v>
      </c>
      <c r="L2320" s="124">
        <f>VLOOKUP(B2320,A股数据库20240206!$B:$K,9,0)</f>
        <v>0</v>
      </c>
      <c r="M2320" s="124">
        <f>VLOOKUP(B2320,A股数据库20240206!$B:$K,10,0)</f>
        <v>0</v>
      </c>
    </row>
    <row r="2321" spans="1:13" ht="18" customHeight="1" x14ac:dyDescent="0.15">
      <c r="A2321" s="120" t="s">
        <v>12652</v>
      </c>
      <c r="B2321" s="121" t="s">
        <v>6004</v>
      </c>
      <c r="C2321" s="122">
        <v>51.51</v>
      </c>
      <c r="D2321" s="123">
        <v>48.18</v>
      </c>
      <c r="E2321" s="104" t="str">
        <f>VLOOKUP(B2321,A股数据库20240206!$B:$K,2,0)</f>
        <v>大消费</v>
      </c>
      <c r="F2321" s="104">
        <f>VLOOKUP(B2321,A股数据库20240206!$B:$K,3,0)</f>
        <v>0</v>
      </c>
      <c r="G2321" s="124">
        <f>VLOOKUP(B2321,A股数据库20240206!$B:$K,4,0)</f>
        <v>0</v>
      </c>
      <c r="H2321" s="124">
        <f>VLOOKUP(B2321,A股数据库20240206!$B:$K,5,0)</f>
        <v>0</v>
      </c>
      <c r="I2321" s="104" t="str">
        <f>VLOOKUP(B2321,A股数据库20240206!$B:$K,6,0)</f>
        <v>纺织服饰</v>
      </c>
      <c r="J2321" s="104">
        <f>VLOOKUP(B2321,A股数据库20240206!$B:$K,7,0)</f>
        <v>0</v>
      </c>
      <c r="K2321" s="104">
        <f>VLOOKUP(B2321,A股数据库20240206!$B:$K,8,0)</f>
        <v>0</v>
      </c>
      <c r="L2321" s="124">
        <f>VLOOKUP(B2321,A股数据库20240206!$B:$K,9,0)</f>
        <v>0</v>
      </c>
      <c r="M2321" s="124">
        <f>VLOOKUP(B2321,A股数据库20240206!$B:$K,10,0)</f>
        <v>0</v>
      </c>
    </row>
    <row r="2322" spans="1:13" ht="18" customHeight="1" x14ac:dyDescent="0.15">
      <c r="A2322" s="120" t="s">
        <v>12653</v>
      </c>
      <c r="B2322" s="121" t="s">
        <v>7030</v>
      </c>
      <c r="C2322" s="122">
        <v>51.51</v>
      </c>
      <c r="D2322" s="123">
        <v>25.23</v>
      </c>
      <c r="E2322" s="104" t="str">
        <f>VLOOKUP(B2322,A股数据库20240206!$B:$K,2,0)</f>
        <v>公用事业</v>
      </c>
      <c r="F2322" s="104">
        <f>VLOOKUP(B2322,A股数据库20240206!$B:$K,3,0)</f>
        <v>0</v>
      </c>
      <c r="G2322" s="124">
        <f>VLOOKUP(B2322,A股数据库20240206!$B:$K,4,0)</f>
        <v>0</v>
      </c>
      <c r="H2322" s="124">
        <f>VLOOKUP(B2322,A股数据库20240206!$B:$K,5,0)</f>
        <v>0</v>
      </c>
      <c r="I2322" s="104" t="str">
        <f>VLOOKUP(B2322,A股数据库20240206!$B:$K,6,0)</f>
        <v>节能环保</v>
      </c>
      <c r="J2322" s="104">
        <f>VLOOKUP(B2322,A股数据库20240206!$B:$K,7,0)</f>
        <v>0</v>
      </c>
      <c r="K2322" s="104">
        <f>VLOOKUP(B2322,A股数据库20240206!$B:$K,8,0)</f>
        <v>0</v>
      </c>
      <c r="L2322" s="124">
        <f>VLOOKUP(B2322,A股数据库20240206!$B:$K,9,0)</f>
        <v>0</v>
      </c>
      <c r="M2322" s="124">
        <f>VLOOKUP(B2322,A股数据库20240206!$B:$K,10,0)</f>
        <v>0</v>
      </c>
    </row>
    <row r="2323" spans="1:13" ht="18" customHeight="1" x14ac:dyDescent="0.15">
      <c r="A2323" s="120" t="s">
        <v>12654</v>
      </c>
      <c r="B2323" s="121" t="s">
        <v>2160</v>
      </c>
      <c r="C2323" s="122">
        <v>51.49</v>
      </c>
      <c r="D2323" s="123">
        <v>79.150000000000006</v>
      </c>
      <c r="E2323" s="104" t="str">
        <f>VLOOKUP(B2323,A股数据库20240206!$B:$K,2,0)</f>
        <v>汽车产业</v>
      </c>
      <c r="F2323" s="104">
        <f>VLOOKUP(B2323,A股数据库20240206!$B:$K,3,0)</f>
        <v>0</v>
      </c>
      <c r="G2323" s="124">
        <f>VLOOKUP(B2323,A股数据库20240206!$B:$K,4,0)</f>
        <v>0</v>
      </c>
      <c r="H2323" s="124">
        <f>VLOOKUP(B2323,A股数据库20240206!$B:$K,5,0)</f>
        <v>0</v>
      </c>
      <c r="I2323" s="104" t="str">
        <f>VLOOKUP(B2323,A股数据库20240206!$B:$K,6,0)</f>
        <v>汽车产业</v>
      </c>
      <c r="J2323" s="104">
        <f>VLOOKUP(B2323,A股数据库20240206!$B:$K,7,0)</f>
        <v>0</v>
      </c>
      <c r="K2323" s="104">
        <f>VLOOKUP(B2323,A股数据库20240206!$B:$K,8,0)</f>
        <v>0</v>
      </c>
      <c r="L2323" s="124">
        <f>VLOOKUP(B2323,A股数据库20240206!$B:$K,9,0)</f>
        <v>0</v>
      </c>
      <c r="M2323" s="124">
        <f>VLOOKUP(B2323,A股数据库20240206!$B:$K,10,0)</f>
        <v>0</v>
      </c>
    </row>
    <row r="2324" spans="1:13" ht="18" customHeight="1" x14ac:dyDescent="0.15">
      <c r="A2324" s="120" t="s">
        <v>12655</v>
      </c>
      <c r="B2324" s="121" t="s">
        <v>8090</v>
      </c>
      <c r="C2324" s="122">
        <v>51.49</v>
      </c>
      <c r="D2324" s="123">
        <v>60.03</v>
      </c>
      <c r="E2324" s="104" t="str">
        <f>VLOOKUP(B2324,A股数据库20240206!$B:$K,2,0)</f>
        <v>大消费</v>
      </c>
      <c r="F2324" s="104">
        <f>VLOOKUP(B2324,A股数据库20240206!$B:$K,3,0)</f>
        <v>0</v>
      </c>
      <c r="G2324" s="124">
        <f>VLOOKUP(B2324,A股数据库20240206!$B:$K,4,0)</f>
        <v>0</v>
      </c>
      <c r="H2324" s="124">
        <f>VLOOKUP(B2324,A股数据库20240206!$B:$K,5,0)</f>
        <v>0</v>
      </c>
      <c r="I2324" s="104" t="str">
        <f>VLOOKUP(B2324,A股数据库20240206!$B:$K,6,0)</f>
        <v>纺织服饰</v>
      </c>
      <c r="J2324" s="104">
        <f>VLOOKUP(B2324,A股数据库20240206!$B:$K,7,0)</f>
        <v>0</v>
      </c>
      <c r="K2324" s="104">
        <f>VLOOKUP(B2324,A股数据库20240206!$B:$K,8,0)</f>
        <v>0</v>
      </c>
      <c r="L2324" s="124">
        <f>VLOOKUP(B2324,A股数据库20240206!$B:$K,9,0)</f>
        <v>0</v>
      </c>
      <c r="M2324" s="124">
        <f>VLOOKUP(B2324,A股数据库20240206!$B:$K,10,0)</f>
        <v>0</v>
      </c>
    </row>
    <row r="2325" spans="1:13" ht="18" customHeight="1" x14ac:dyDescent="0.15">
      <c r="A2325" s="120" t="s">
        <v>12656</v>
      </c>
      <c r="B2325" s="121" t="s">
        <v>5102</v>
      </c>
      <c r="C2325" s="122">
        <v>51.46</v>
      </c>
      <c r="D2325" s="123">
        <v>57</v>
      </c>
      <c r="E2325" s="104" t="str">
        <f>VLOOKUP(B2325,A股数据库20240206!$B:$K,2,0)</f>
        <v>军工</v>
      </c>
      <c r="F2325" s="104">
        <f>VLOOKUP(B2325,A股数据库20240206!$B:$K,3,0)</f>
        <v>0</v>
      </c>
      <c r="G2325" s="124">
        <f>VLOOKUP(B2325,A股数据库20240206!$B:$K,4,0)</f>
        <v>0</v>
      </c>
      <c r="H2325" s="124">
        <f>VLOOKUP(B2325,A股数据库20240206!$B:$K,5,0)</f>
        <v>0</v>
      </c>
      <c r="I2325" s="104" t="str">
        <f>VLOOKUP(B2325,A股数据库20240206!$B:$K,6,0)</f>
        <v>军工</v>
      </c>
      <c r="J2325" s="104">
        <f>VLOOKUP(B2325,A股数据库20240206!$B:$K,7,0)</f>
        <v>0</v>
      </c>
      <c r="K2325" s="104">
        <f>VLOOKUP(B2325,A股数据库20240206!$B:$K,8,0)</f>
        <v>0</v>
      </c>
      <c r="L2325" s="124">
        <f>VLOOKUP(B2325,A股数据库20240206!$B:$K,9,0)</f>
        <v>0</v>
      </c>
      <c r="M2325" s="124">
        <f>VLOOKUP(B2325,A股数据库20240206!$B:$K,10,0)</f>
        <v>0</v>
      </c>
    </row>
    <row r="2326" spans="1:13" ht="18" customHeight="1" x14ac:dyDescent="0.15">
      <c r="A2326" s="120" t="s">
        <v>12657</v>
      </c>
      <c r="B2326" s="121" t="s">
        <v>8162</v>
      </c>
      <c r="C2326" s="122">
        <v>51.46</v>
      </c>
      <c r="D2326" s="123">
        <v>53.19</v>
      </c>
      <c r="E2326" s="104" t="str">
        <f>VLOOKUP(B2326,A股数据库20240206!$B:$K,2,0)</f>
        <v>汽车产业</v>
      </c>
      <c r="F2326" s="104">
        <f>VLOOKUP(B2326,A股数据库20240206!$B:$K,3,0)</f>
        <v>0</v>
      </c>
      <c r="G2326" s="124">
        <f>VLOOKUP(B2326,A股数据库20240206!$B:$K,4,0)</f>
        <v>0</v>
      </c>
      <c r="H2326" s="124">
        <f>VLOOKUP(B2326,A股数据库20240206!$B:$K,5,0)</f>
        <v>0</v>
      </c>
      <c r="I2326" s="104" t="str">
        <f>VLOOKUP(B2326,A股数据库20240206!$B:$K,6,0)</f>
        <v>汽车产业</v>
      </c>
      <c r="J2326" s="104">
        <f>VLOOKUP(B2326,A股数据库20240206!$B:$K,7,0)</f>
        <v>0</v>
      </c>
      <c r="K2326" s="104">
        <f>VLOOKUP(B2326,A股数据库20240206!$B:$K,8,0)</f>
        <v>0</v>
      </c>
      <c r="L2326" s="124">
        <f>VLOOKUP(B2326,A股数据库20240206!$B:$K,9,0)</f>
        <v>0</v>
      </c>
      <c r="M2326" s="124">
        <f>VLOOKUP(B2326,A股数据库20240206!$B:$K,10,0)</f>
        <v>0</v>
      </c>
    </row>
    <row r="2327" spans="1:13" ht="18" customHeight="1" x14ac:dyDescent="0.15">
      <c r="A2327" s="120" t="s">
        <v>12658</v>
      </c>
      <c r="B2327" s="121" t="s">
        <v>1382</v>
      </c>
      <c r="C2327" s="122">
        <v>51.46</v>
      </c>
      <c r="D2327" s="123">
        <v>48.31</v>
      </c>
      <c r="E2327" s="104" t="str">
        <f>VLOOKUP(B2327,A股数据库20240206!$B:$K,2,0)</f>
        <v>新能源</v>
      </c>
      <c r="F2327" s="104" t="str">
        <f>VLOOKUP(B2327,A股数据库20240206!$B:$K,3,0)</f>
        <v>大科技</v>
      </c>
      <c r="G2327" s="124">
        <f>VLOOKUP(B2327,A股数据库20240206!$B:$K,4,0)</f>
        <v>0</v>
      </c>
      <c r="H2327" s="124">
        <f>VLOOKUP(B2327,A股数据库20240206!$B:$K,5,0)</f>
        <v>0</v>
      </c>
      <c r="I2327" s="104" t="str">
        <f>VLOOKUP(B2327,A股数据库20240206!$B:$K,6,0)</f>
        <v>光伏</v>
      </c>
      <c r="J2327" s="104" t="str">
        <f>VLOOKUP(B2327,A股数据库20240206!$B:$K,7,0)</f>
        <v>电子</v>
      </c>
      <c r="K2327" s="104">
        <f>VLOOKUP(B2327,A股数据库20240206!$B:$K,8,0)</f>
        <v>0</v>
      </c>
      <c r="L2327" s="124">
        <f>VLOOKUP(B2327,A股数据库20240206!$B:$K,9,0)</f>
        <v>0</v>
      </c>
      <c r="M2327" s="124">
        <f>VLOOKUP(B2327,A股数据库20240206!$B:$K,10,0)</f>
        <v>0</v>
      </c>
    </row>
    <row r="2328" spans="1:13" ht="18" customHeight="1" x14ac:dyDescent="0.15">
      <c r="A2328" s="120" t="s">
        <v>12659</v>
      </c>
      <c r="B2328" s="121" t="s">
        <v>4586</v>
      </c>
      <c r="C2328" s="122">
        <v>51.46</v>
      </c>
      <c r="D2328" s="123">
        <v>62.32</v>
      </c>
      <c r="E2328" s="104" t="str">
        <f>VLOOKUP(B2328,A股数据库20240206!$B:$K,2,0)</f>
        <v>高端制造</v>
      </c>
      <c r="F2328" s="104">
        <f>VLOOKUP(B2328,A股数据库20240206!$B:$K,3,0)</f>
        <v>0</v>
      </c>
      <c r="G2328" s="124">
        <f>VLOOKUP(B2328,A股数据库20240206!$B:$K,4,0)</f>
        <v>0</v>
      </c>
      <c r="H2328" s="124">
        <f>VLOOKUP(B2328,A股数据库20240206!$B:$K,5,0)</f>
        <v>0</v>
      </c>
      <c r="I2328" s="104" t="str">
        <f>VLOOKUP(B2328,A股数据库20240206!$B:$K,6,0)</f>
        <v>机械</v>
      </c>
      <c r="J2328" s="104">
        <f>VLOOKUP(B2328,A股数据库20240206!$B:$K,7,0)</f>
        <v>0</v>
      </c>
      <c r="K2328" s="104">
        <f>VLOOKUP(B2328,A股数据库20240206!$B:$K,8,0)</f>
        <v>0</v>
      </c>
      <c r="L2328" s="124">
        <f>VLOOKUP(B2328,A股数据库20240206!$B:$K,9,0)</f>
        <v>0</v>
      </c>
      <c r="M2328" s="124">
        <f>VLOOKUP(B2328,A股数据库20240206!$B:$K,10,0)</f>
        <v>0</v>
      </c>
    </row>
    <row r="2329" spans="1:13" ht="18" customHeight="1" x14ac:dyDescent="0.15">
      <c r="A2329" s="120" t="s">
        <v>12660</v>
      </c>
      <c r="B2329" s="121" t="s">
        <v>1678</v>
      </c>
      <c r="C2329" s="122">
        <v>51.44</v>
      </c>
      <c r="D2329" s="123">
        <v>37.94</v>
      </c>
      <c r="E2329" s="104" t="str">
        <f>VLOOKUP(B2329,A股数据库20240206!$B:$K,2,0)</f>
        <v>地产基建</v>
      </c>
      <c r="F2329" s="104">
        <f>VLOOKUP(B2329,A股数据库20240206!$B:$K,3,0)</f>
        <v>0</v>
      </c>
      <c r="G2329" s="124">
        <f>VLOOKUP(B2329,A股数据库20240206!$B:$K,4,0)</f>
        <v>0</v>
      </c>
      <c r="H2329" s="124">
        <f>VLOOKUP(B2329,A股数据库20240206!$B:$K,5,0)</f>
        <v>0</v>
      </c>
      <c r="I2329" s="104" t="str">
        <f>VLOOKUP(B2329,A股数据库20240206!$B:$K,6,0)</f>
        <v>基建</v>
      </c>
      <c r="J2329" s="104">
        <f>VLOOKUP(B2329,A股数据库20240206!$B:$K,7,0)</f>
        <v>0</v>
      </c>
      <c r="K2329" s="104">
        <f>VLOOKUP(B2329,A股数据库20240206!$B:$K,8,0)</f>
        <v>0</v>
      </c>
      <c r="L2329" s="124">
        <f>VLOOKUP(B2329,A股数据库20240206!$B:$K,9,0)</f>
        <v>0</v>
      </c>
      <c r="M2329" s="124">
        <f>VLOOKUP(B2329,A股数据库20240206!$B:$K,10,0)</f>
        <v>0</v>
      </c>
    </row>
    <row r="2330" spans="1:13" ht="18" customHeight="1" x14ac:dyDescent="0.15">
      <c r="A2330" s="120" t="s">
        <v>12661</v>
      </c>
      <c r="B2330" s="121" t="s">
        <v>1312</v>
      </c>
      <c r="C2330" s="122">
        <v>51.44</v>
      </c>
      <c r="D2330" s="123">
        <v>48.98</v>
      </c>
      <c r="E2330" s="104" t="str">
        <f>VLOOKUP(B2330,A股数据库20240206!$B:$K,2,0)</f>
        <v>周期</v>
      </c>
      <c r="F2330" s="104">
        <f>VLOOKUP(B2330,A股数据库20240206!$B:$K,3,0)</f>
        <v>0</v>
      </c>
      <c r="G2330" s="124">
        <f>VLOOKUP(B2330,A股数据库20240206!$B:$K,4,0)</f>
        <v>0</v>
      </c>
      <c r="H2330" s="124">
        <f>VLOOKUP(B2330,A股数据库20240206!$B:$K,5,0)</f>
        <v>0</v>
      </c>
      <c r="I2330" s="104" t="str">
        <f>VLOOKUP(B2330,A股数据库20240206!$B:$K,6,0)</f>
        <v>化工</v>
      </c>
      <c r="J2330" s="104">
        <f>VLOOKUP(B2330,A股数据库20240206!$B:$K,7,0)</f>
        <v>0</v>
      </c>
      <c r="K2330" s="104">
        <f>VLOOKUP(B2330,A股数据库20240206!$B:$K,8,0)</f>
        <v>0</v>
      </c>
      <c r="L2330" s="124">
        <f>VLOOKUP(B2330,A股数据库20240206!$B:$K,9,0)</f>
        <v>0</v>
      </c>
      <c r="M2330" s="124">
        <f>VLOOKUP(B2330,A股数据库20240206!$B:$K,10,0)</f>
        <v>0</v>
      </c>
    </row>
    <row r="2331" spans="1:13" ht="18" customHeight="1" x14ac:dyDescent="0.15">
      <c r="A2331" s="120" t="s">
        <v>12662</v>
      </c>
      <c r="B2331" s="121" t="s">
        <v>2040</v>
      </c>
      <c r="C2331" s="122">
        <v>51.43</v>
      </c>
      <c r="D2331" s="123">
        <v>38.36</v>
      </c>
      <c r="E2331" s="104" t="str">
        <f>VLOOKUP(B2331,A股数据库20240206!$B:$K,2,0)</f>
        <v>新能源</v>
      </c>
      <c r="F2331" s="104" t="str">
        <f>VLOOKUP(B2331,A股数据库20240206!$B:$K,3,0)</f>
        <v>周期</v>
      </c>
      <c r="G2331" s="124">
        <f>VLOOKUP(B2331,A股数据库20240206!$B:$K,4,0)</f>
        <v>0</v>
      </c>
      <c r="H2331" s="124">
        <f>VLOOKUP(B2331,A股数据库20240206!$B:$K,5,0)</f>
        <v>0</v>
      </c>
      <c r="I2331" s="104" t="str">
        <f>VLOOKUP(B2331,A股数据库20240206!$B:$K,6,0)</f>
        <v>氢能源</v>
      </c>
      <c r="J2331" s="104" t="str">
        <f>VLOOKUP(B2331,A股数据库20240206!$B:$K,7,0)</f>
        <v>储能</v>
      </c>
      <c r="K2331" s="104" t="str">
        <f>VLOOKUP(B2331,A股数据库20240206!$B:$K,8,0)</f>
        <v>化工</v>
      </c>
      <c r="L2331" s="124">
        <f>VLOOKUP(B2331,A股数据库20240206!$B:$K,9,0)</f>
        <v>0</v>
      </c>
      <c r="M2331" s="124">
        <f>VLOOKUP(B2331,A股数据库20240206!$B:$K,10,0)</f>
        <v>0</v>
      </c>
    </row>
    <row r="2332" spans="1:13" ht="18" customHeight="1" x14ac:dyDescent="0.15">
      <c r="A2332" s="120" t="s">
        <v>12663</v>
      </c>
      <c r="B2332" s="121" t="s">
        <v>8838</v>
      </c>
      <c r="C2332" s="122">
        <v>51.42</v>
      </c>
      <c r="D2332" s="123">
        <v>59.06</v>
      </c>
      <c r="E2332" s="104" t="str">
        <f>VLOOKUP(B2332,A股数据库20240206!$B:$K,2,0)</f>
        <v>大科技</v>
      </c>
      <c r="F2332" s="104">
        <f>VLOOKUP(B2332,A股数据库20240206!$B:$K,3,0)</f>
        <v>0</v>
      </c>
      <c r="G2332" s="124">
        <f>VLOOKUP(B2332,A股数据库20240206!$B:$K,4,0)</f>
        <v>0</v>
      </c>
      <c r="H2332" s="124">
        <f>VLOOKUP(B2332,A股数据库20240206!$B:$K,5,0)</f>
        <v>0</v>
      </c>
      <c r="I2332" s="104" t="str">
        <f>VLOOKUP(B2332,A股数据库20240206!$B:$K,6,0)</f>
        <v>电子</v>
      </c>
      <c r="J2332" s="104">
        <f>VLOOKUP(B2332,A股数据库20240206!$B:$K,7,0)</f>
        <v>0</v>
      </c>
      <c r="K2332" s="104">
        <f>VLOOKUP(B2332,A股数据库20240206!$B:$K,8,0)</f>
        <v>0</v>
      </c>
      <c r="L2332" s="124">
        <f>VLOOKUP(B2332,A股数据库20240206!$B:$K,9,0)</f>
        <v>0</v>
      </c>
      <c r="M2332" s="124">
        <f>VLOOKUP(B2332,A股数据库20240206!$B:$K,10,0)</f>
        <v>0</v>
      </c>
    </row>
    <row r="2333" spans="1:13" ht="18" customHeight="1" x14ac:dyDescent="0.15">
      <c r="A2333" s="120" t="s">
        <v>12664</v>
      </c>
      <c r="B2333" s="121" t="s">
        <v>2318</v>
      </c>
      <c r="C2333" s="122">
        <v>51.42</v>
      </c>
      <c r="D2333" s="123">
        <v>31.51</v>
      </c>
      <c r="E2333" s="104" t="str">
        <f>VLOOKUP(B2333,A股数据库20240206!$B:$K,2,0)</f>
        <v>公用事业</v>
      </c>
      <c r="F2333" s="104">
        <f>VLOOKUP(B2333,A股数据库20240206!$B:$K,3,0)</f>
        <v>0</v>
      </c>
      <c r="G2333" s="124">
        <f>VLOOKUP(B2333,A股数据库20240206!$B:$K,4,0)</f>
        <v>0</v>
      </c>
      <c r="H2333" s="124">
        <f>VLOOKUP(B2333,A股数据库20240206!$B:$K,5,0)</f>
        <v>0</v>
      </c>
      <c r="I2333" s="104" t="str">
        <f>VLOOKUP(B2333,A股数据库20240206!$B:$K,6,0)</f>
        <v>电力</v>
      </c>
      <c r="J2333" s="104" t="str">
        <f>VLOOKUP(B2333,A股数据库20240206!$B:$K,7,0)</f>
        <v>节能环保</v>
      </c>
      <c r="K2333" s="104">
        <f>VLOOKUP(B2333,A股数据库20240206!$B:$K,8,0)</f>
        <v>0</v>
      </c>
      <c r="L2333" s="124">
        <f>VLOOKUP(B2333,A股数据库20240206!$B:$K,9,0)</f>
        <v>0</v>
      </c>
      <c r="M2333" s="124">
        <f>VLOOKUP(B2333,A股数据库20240206!$B:$K,10,0)</f>
        <v>0</v>
      </c>
    </row>
    <row r="2334" spans="1:13" ht="18" customHeight="1" x14ac:dyDescent="0.15">
      <c r="A2334" s="120" t="s">
        <v>12665</v>
      </c>
      <c r="B2334" s="121" t="s">
        <v>9523</v>
      </c>
      <c r="C2334" s="122">
        <v>51.41</v>
      </c>
      <c r="D2334" s="123">
        <v>69.569999999999993</v>
      </c>
      <c r="E2334" s="104" t="str">
        <f>VLOOKUP(B2334,A股数据库20240206!$B:$K,2,0)</f>
        <v>大科技</v>
      </c>
      <c r="F2334" s="104">
        <f>VLOOKUP(B2334,A股数据库20240206!$B:$K,3,0)</f>
        <v>0</v>
      </c>
      <c r="G2334" s="124">
        <f>VLOOKUP(B2334,A股数据库20240206!$B:$K,4,0)</f>
        <v>0</v>
      </c>
      <c r="H2334" s="124">
        <f>VLOOKUP(B2334,A股数据库20240206!$B:$K,5,0)</f>
        <v>0</v>
      </c>
      <c r="I2334" s="104" t="str">
        <f>VLOOKUP(B2334,A股数据库20240206!$B:$K,6,0)</f>
        <v>电子</v>
      </c>
      <c r="J2334" s="104">
        <f>VLOOKUP(B2334,A股数据库20240206!$B:$K,7,0)</f>
        <v>0</v>
      </c>
      <c r="K2334" s="104">
        <f>VLOOKUP(B2334,A股数据库20240206!$B:$K,8,0)</f>
        <v>0</v>
      </c>
      <c r="L2334" s="124">
        <f>VLOOKUP(B2334,A股数据库20240206!$B:$K,9,0)</f>
        <v>0</v>
      </c>
      <c r="M2334" s="124">
        <f>VLOOKUP(B2334,A股数据库20240206!$B:$K,10,0)</f>
        <v>0</v>
      </c>
    </row>
    <row r="2335" spans="1:13" ht="18" customHeight="1" x14ac:dyDescent="0.15">
      <c r="A2335" s="120" t="s">
        <v>12666</v>
      </c>
      <c r="B2335" s="121" t="s">
        <v>5890</v>
      </c>
      <c r="C2335" s="122">
        <v>51.37</v>
      </c>
      <c r="D2335" s="123">
        <v>36.659999999999997</v>
      </c>
      <c r="E2335" s="104" t="str">
        <f>VLOOKUP(B2335,A股数据库20240206!$B:$K,2,0)</f>
        <v>汽车产业</v>
      </c>
      <c r="F2335" s="104">
        <f>VLOOKUP(B2335,A股数据库20240206!$B:$K,3,0)</f>
        <v>0</v>
      </c>
      <c r="G2335" s="124">
        <f>VLOOKUP(B2335,A股数据库20240206!$B:$K,4,0)</f>
        <v>0</v>
      </c>
      <c r="H2335" s="124">
        <f>VLOOKUP(B2335,A股数据库20240206!$B:$K,5,0)</f>
        <v>0</v>
      </c>
      <c r="I2335" s="104" t="str">
        <f>VLOOKUP(B2335,A股数据库20240206!$B:$K,6,0)</f>
        <v>汽车产业</v>
      </c>
      <c r="J2335" s="104">
        <f>VLOOKUP(B2335,A股数据库20240206!$B:$K,7,0)</f>
        <v>0</v>
      </c>
      <c r="K2335" s="104">
        <f>VLOOKUP(B2335,A股数据库20240206!$B:$K,8,0)</f>
        <v>0</v>
      </c>
      <c r="L2335" s="124">
        <f>VLOOKUP(B2335,A股数据库20240206!$B:$K,9,0)</f>
        <v>0</v>
      </c>
      <c r="M2335" s="124">
        <f>VLOOKUP(B2335,A股数据库20240206!$B:$K,10,0)</f>
        <v>0</v>
      </c>
    </row>
    <row r="2336" spans="1:13" ht="18" customHeight="1" x14ac:dyDescent="0.15">
      <c r="A2336" s="120" t="s">
        <v>12667</v>
      </c>
      <c r="B2336" s="121" t="s">
        <v>8622</v>
      </c>
      <c r="C2336" s="122">
        <v>51.36</v>
      </c>
      <c r="D2336" s="123">
        <v>45.26</v>
      </c>
      <c r="E2336" s="104" t="str">
        <f>VLOOKUP(B2336,A股数据库20240206!$B:$K,2,0)</f>
        <v>军工</v>
      </c>
      <c r="F2336" s="104" t="str">
        <f>VLOOKUP(B2336,A股数据库20240206!$B:$K,3,0)</f>
        <v>大科技</v>
      </c>
      <c r="G2336" s="124">
        <f>VLOOKUP(B2336,A股数据库20240206!$B:$K,4,0)</f>
        <v>0</v>
      </c>
      <c r="H2336" s="124">
        <f>VLOOKUP(B2336,A股数据库20240206!$B:$K,5,0)</f>
        <v>0</v>
      </c>
      <c r="I2336" s="104" t="str">
        <f>VLOOKUP(B2336,A股数据库20240206!$B:$K,6,0)</f>
        <v>军工</v>
      </c>
      <c r="J2336" s="104" t="str">
        <f>VLOOKUP(B2336,A股数据库20240206!$B:$K,7,0)</f>
        <v>通信</v>
      </c>
      <c r="K2336" s="104">
        <f>VLOOKUP(B2336,A股数据库20240206!$B:$K,8,0)</f>
        <v>0</v>
      </c>
      <c r="L2336" s="124">
        <f>VLOOKUP(B2336,A股数据库20240206!$B:$K,9,0)</f>
        <v>0</v>
      </c>
      <c r="M2336" s="124">
        <f>VLOOKUP(B2336,A股数据库20240206!$B:$K,10,0)</f>
        <v>0</v>
      </c>
    </row>
    <row r="2337" spans="1:13" ht="18" customHeight="1" x14ac:dyDescent="0.15">
      <c r="A2337" s="120" t="s">
        <v>12668</v>
      </c>
      <c r="B2337" s="121" t="s">
        <v>498</v>
      </c>
      <c r="C2337" s="122">
        <v>51.36</v>
      </c>
      <c r="D2337" s="123">
        <v>36.81</v>
      </c>
      <c r="E2337" s="104" t="str">
        <f>VLOOKUP(B2337,A股数据库20240206!$B:$K,2,0)</f>
        <v>周期</v>
      </c>
      <c r="F2337" s="104">
        <f>VLOOKUP(B2337,A股数据库20240206!$B:$K,3,0)</f>
        <v>0</v>
      </c>
      <c r="G2337" s="124">
        <f>VLOOKUP(B2337,A股数据库20240206!$B:$K,4,0)</f>
        <v>0</v>
      </c>
      <c r="H2337" s="124">
        <f>VLOOKUP(B2337,A股数据库20240206!$B:$K,5,0)</f>
        <v>0</v>
      </c>
      <c r="I2337" s="104" t="str">
        <f>VLOOKUP(B2337,A股数据库20240206!$B:$K,6,0)</f>
        <v>有色金属</v>
      </c>
      <c r="J2337" s="104" t="str">
        <f>VLOOKUP(B2337,A股数据库20240206!$B:$K,7,0)</f>
        <v>钢铁</v>
      </c>
      <c r="K2337" s="104">
        <f>VLOOKUP(B2337,A股数据库20240206!$B:$K,8,0)</f>
        <v>0</v>
      </c>
      <c r="L2337" s="124">
        <f>VLOOKUP(B2337,A股数据库20240206!$B:$K,9,0)</f>
        <v>0</v>
      </c>
      <c r="M2337" s="124">
        <f>VLOOKUP(B2337,A股数据库20240206!$B:$K,10,0)</f>
        <v>0</v>
      </c>
    </row>
    <row r="2338" spans="1:13" ht="18" customHeight="1" x14ac:dyDescent="0.15">
      <c r="A2338" s="120" t="s">
        <v>12669</v>
      </c>
      <c r="B2338" s="121" t="s">
        <v>9298</v>
      </c>
      <c r="C2338" s="122">
        <v>51.35</v>
      </c>
      <c r="D2338" s="123">
        <v>79.58</v>
      </c>
      <c r="E2338" s="104" t="str">
        <f>VLOOKUP(B2338,A股数据库20240206!$B:$K,2,0)</f>
        <v>大科技</v>
      </c>
      <c r="F2338" s="104">
        <f>VLOOKUP(B2338,A股数据库20240206!$B:$K,3,0)</f>
        <v>0</v>
      </c>
      <c r="G2338" s="124">
        <f>VLOOKUP(B2338,A股数据库20240206!$B:$K,4,0)</f>
        <v>0</v>
      </c>
      <c r="H2338" s="124">
        <f>VLOOKUP(B2338,A股数据库20240206!$B:$K,5,0)</f>
        <v>0</v>
      </c>
      <c r="I2338" s="104" t="str">
        <f>VLOOKUP(B2338,A股数据库20240206!$B:$K,6,0)</f>
        <v>电子</v>
      </c>
      <c r="J2338" s="104">
        <f>VLOOKUP(B2338,A股数据库20240206!$B:$K,7,0)</f>
        <v>0</v>
      </c>
      <c r="K2338" s="104">
        <f>VLOOKUP(B2338,A股数据库20240206!$B:$K,8,0)</f>
        <v>0</v>
      </c>
      <c r="L2338" s="124">
        <f>VLOOKUP(B2338,A股数据库20240206!$B:$K,9,0)</f>
        <v>0</v>
      </c>
      <c r="M2338" s="124">
        <f>VLOOKUP(B2338,A股数据库20240206!$B:$K,10,0)</f>
        <v>0</v>
      </c>
    </row>
    <row r="2339" spans="1:13" ht="18" customHeight="1" x14ac:dyDescent="0.15">
      <c r="A2339" s="120" t="s">
        <v>12670</v>
      </c>
      <c r="B2339" s="121" t="s">
        <v>1422</v>
      </c>
      <c r="C2339" s="122">
        <v>51.31</v>
      </c>
      <c r="D2339" s="123">
        <v>59.04</v>
      </c>
      <c r="E2339" s="104" t="str">
        <f>VLOOKUP(B2339,A股数据库20240206!$B:$K,2,0)</f>
        <v>军工</v>
      </c>
      <c r="F2339" s="104" t="str">
        <f>VLOOKUP(B2339,A股数据库20240206!$B:$K,3,0)</f>
        <v>大科技</v>
      </c>
      <c r="G2339" s="124">
        <f>VLOOKUP(B2339,A股数据库20240206!$B:$K,4,0)</f>
        <v>0</v>
      </c>
      <c r="H2339" s="124">
        <f>VLOOKUP(B2339,A股数据库20240206!$B:$K,5,0)</f>
        <v>0</v>
      </c>
      <c r="I2339" s="104" t="str">
        <f>VLOOKUP(B2339,A股数据库20240206!$B:$K,6,0)</f>
        <v>军工</v>
      </c>
      <c r="J2339" s="104" t="str">
        <f>VLOOKUP(B2339,A股数据库20240206!$B:$K,7,0)</f>
        <v>通信</v>
      </c>
      <c r="K2339" s="104">
        <f>VLOOKUP(B2339,A股数据库20240206!$B:$K,8,0)</f>
        <v>0</v>
      </c>
      <c r="L2339" s="124">
        <f>VLOOKUP(B2339,A股数据库20240206!$B:$K,9,0)</f>
        <v>0</v>
      </c>
      <c r="M2339" s="124">
        <f>VLOOKUP(B2339,A股数据库20240206!$B:$K,10,0)</f>
        <v>0</v>
      </c>
    </row>
    <row r="2340" spans="1:13" ht="18" customHeight="1" x14ac:dyDescent="0.15">
      <c r="A2340" s="120" t="s">
        <v>12671</v>
      </c>
      <c r="B2340" s="121" t="s">
        <v>6104</v>
      </c>
      <c r="C2340" s="122">
        <v>51.3</v>
      </c>
      <c r="D2340" s="123">
        <v>44.26</v>
      </c>
      <c r="E2340" s="104" t="str">
        <f>VLOOKUP(B2340,A股数据库20240206!$B:$K,2,0)</f>
        <v>高端制造</v>
      </c>
      <c r="F2340" s="104">
        <f>VLOOKUP(B2340,A股数据库20240206!$B:$K,3,0)</f>
        <v>0</v>
      </c>
      <c r="G2340" s="124">
        <f>VLOOKUP(B2340,A股数据库20240206!$B:$K,4,0)</f>
        <v>0</v>
      </c>
      <c r="H2340" s="124">
        <f>VLOOKUP(B2340,A股数据库20240206!$B:$K,5,0)</f>
        <v>0</v>
      </c>
      <c r="I2340" s="104" t="str">
        <f>VLOOKUP(B2340,A股数据库20240206!$B:$K,6,0)</f>
        <v>机械</v>
      </c>
      <c r="J2340" s="104">
        <f>VLOOKUP(B2340,A股数据库20240206!$B:$K,7,0)</f>
        <v>0</v>
      </c>
      <c r="K2340" s="104">
        <f>VLOOKUP(B2340,A股数据库20240206!$B:$K,8,0)</f>
        <v>0</v>
      </c>
      <c r="L2340" s="124">
        <f>VLOOKUP(B2340,A股数据库20240206!$B:$K,9,0)</f>
        <v>0</v>
      </c>
      <c r="M2340" s="124">
        <f>VLOOKUP(B2340,A股数据库20240206!$B:$K,10,0)</f>
        <v>0</v>
      </c>
    </row>
    <row r="2341" spans="1:13" ht="18" customHeight="1" x14ac:dyDescent="0.15">
      <c r="A2341" s="120" t="s">
        <v>12672</v>
      </c>
      <c r="B2341" s="121" t="s">
        <v>358</v>
      </c>
      <c r="C2341" s="122">
        <v>51.29</v>
      </c>
      <c r="D2341" s="123">
        <v>39.659999999999997</v>
      </c>
      <c r="E2341" s="104" t="str">
        <f>VLOOKUP(B2341,A股数据库20240206!$B:$K,2,0)</f>
        <v>军工</v>
      </c>
      <c r="F2341" s="104">
        <f>VLOOKUP(B2341,A股数据库20240206!$B:$K,3,0)</f>
        <v>0</v>
      </c>
      <c r="G2341" s="124">
        <f>VLOOKUP(B2341,A股数据库20240206!$B:$K,4,0)</f>
        <v>0</v>
      </c>
      <c r="H2341" s="124">
        <f>VLOOKUP(B2341,A股数据库20240206!$B:$K,5,0)</f>
        <v>0</v>
      </c>
      <c r="I2341" s="104" t="str">
        <f>VLOOKUP(B2341,A股数据库20240206!$B:$K,6,0)</f>
        <v>军工</v>
      </c>
      <c r="J2341" s="104">
        <f>VLOOKUP(B2341,A股数据库20240206!$B:$K,7,0)</f>
        <v>0</v>
      </c>
      <c r="K2341" s="104">
        <f>VLOOKUP(B2341,A股数据库20240206!$B:$K,8,0)</f>
        <v>0</v>
      </c>
      <c r="L2341" s="124">
        <f>VLOOKUP(B2341,A股数据库20240206!$B:$K,9,0)</f>
        <v>0</v>
      </c>
      <c r="M2341" s="124">
        <f>VLOOKUP(B2341,A股数据库20240206!$B:$K,10,0)</f>
        <v>0</v>
      </c>
    </row>
    <row r="2342" spans="1:13" ht="18" customHeight="1" x14ac:dyDescent="0.15">
      <c r="A2342" s="120" t="s">
        <v>12673</v>
      </c>
      <c r="B2342" s="121" t="s">
        <v>5366</v>
      </c>
      <c r="C2342" s="122">
        <v>51.28</v>
      </c>
      <c r="D2342" s="123">
        <v>68.31</v>
      </c>
      <c r="E2342" s="104" t="str">
        <f>VLOOKUP(B2342,A股数据库20240206!$B:$K,2,0)</f>
        <v>大科技</v>
      </c>
      <c r="F2342" s="104">
        <f>VLOOKUP(B2342,A股数据库20240206!$B:$K,3,0)</f>
        <v>0</v>
      </c>
      <c r="G2342" s="124">
        <f>VLOOKUP(B2342,A股数据库20240206!$B:$K,4,0)</f>
        <v>0</v>
      </c>
      <c r="H2342" s="124">
        <f>VLOOKUP(B2342,A股数据库20240206!$B:$K,5,0)</f>
        <v>0</v>
      </c>
      <c r="I2342" s="104" t="str">
        <f>VLOOKUP(B2342,A股数据库20240206!$B:$K,6,0)</f>
        <v>通信</v>
      </c>
      <c r="J2342" s="104">
        <f>VLOOKUP(B2342,A股数据库20240206!$B:$K,7,0)</f>
        <v>0</v>
      </c>
      <c r="K2342" s="104">
        <f>VLOOKUP(B2342,A股数据库20240206!$B:$K,8,0)</f>
        <v>0</v>
      </c>
      <c r="L2342" s="124">
        <f>VLOOKUP(B2342,A股数据库20240206!$B:$K,9,0)</f>
        <v>0</v>
      </c>
      <c r="M2342" s="124">
        <f>VLOOKUP(B2342,A股数据库20240206!$B:$K,10,0)</f>
        <v>0</v>
      </c>
    </row>
    <row r="2343" spans="1:13" ht="18" customHeight="1" x14ac:dyDescent="0.15">
      <c r="A2343" s="120" t="s">
        <v>12674</v>
      </c>
      <c r="B2343" s="121" t="s">
        <v>2170</v>
      </c>
      <c r="C2343" s="122">
        <v>51.29</v>
      </c>
      <c r="D2343" s="123">
        <v>64.73</v>
      </c>
      <c r="E2343" s="104" t="str">
        <f>VLOOKUP(B2343,A股数据库20240206!$B:$K,2,0)</f>
        <v>地产基建</v>
      </c>
      <c r="F2343" s="104">
        <f>VLOOKUP(B2343,A股数据库20240206!$B:$K,3,0)</f>
        <v>0</v>
      </c>
      <c r="G2343" s="124">
        <f>VLOOKUP(B2343,A股数据库20240206!$B:$K,4,0)</f>
        <v>0</v>
      </c>
      <c r="H2343" s="124">
        <f>VLOOKUP(B2343,A股数据库20240206!$B:$K,5,0)</f>
        <v>0</v>
      </c>
      <c r="I2343" s="104" t="str">
        <f>VLOOKUP(B2343,A股数据库20240206!$B:$K,6,0)</f>
        <v>基建</v>
      </c>
      <c r="J2343" s="104">
        <f>VLOOKUP(B2343,A股数据库20240206!$B:$K,7,0)</f>
        <v>0</v>
      </c>
      <c r="K2343" s="104">
        <f>VLOOKUP(B2343,A股数据库20240206!$B:$K,8,0)</f>
        <v>0</v>
      </c>
      <c r="L2343" s="124">
        <f>VLOOKUP(B2343,A股数据库20240206!$B:$K,9,0)</f>
        <v>0</v>
      </c>
      <c r="M2343" s="124">
        <f>VLOOKUP(B2343,A股数据库20240206!$B:$K,10,0)</f>
        <v>0</v>
      </c>
    </row>
    <row r="2344" spans="1:13" ht="18" customHeight="1" x14ac:dyDescent="0.15">
      <c r="A2344" s="120" t="s">
        <v>12675</v>
      </c>
      <c r="B2344" s="121" t="s">
        <v>6784</v>
      </c>
      <c r="C2344" s="122">
        <v>51.28</v>
      </c>
      <c r="D2344" s="123">
        <v>22.8</v>
      </c>
      <c r="E2344" s="104" t="str">
        <f>VLOOKUP(B2344,A股数据库20240206!$B:$K,2,0)</f>
        <v>大科技</v>
      </c>
      <c r="F2344" s="104">
        <f>VLOOKUP(B2344,A股数据库20240206!$B:$K,3,0)</f>
        <v>0</v>
      </c>
      <c r="G2344" s="124">
        <f>VLOOKUP(B2344,A股数据库20240206!$B:$K,4,0)</f>
        <v>0</v>
      </c>
      <c r="H2344" s="124">
        <f>VLOOKUP(B2344,A股数据库20240206!$B:$K,5,0)</f>
        <v>0</v>
      </c>
      <c r="I2344" s="104" t="str">
        <f>VLOOKUP(B2344,A股数据库20240206!$B:$K,6,0)</f>
        <v>电子</v>
      </c>
      <c r="J2344" s="104">
        <f>VLOOKUP(B2344,A股数据库20240206!$B:$K,7,0)</f>
        <v>0</v>
      </c>
      <c r="K2344" s="104">
        <f>VLOOKUP(B2344,A股数据库20240206!$B:$K,8,0)</f>
        <v>0</v>
      </c>
      <c r="L2344" s="124">
        <f>VLOOKUP(B2344,A股数据库20240206!$B:$K,9,0)</f>
        <v>0</v>
      </c>
      <c r="M2344" s="124">
        <f>VLOOKUP(B2344,A股数据库20240206!$B:$K,10,0)</f>
        <v>0</v>
      </c>
    </row>
    <row r="2345" spans="1:13" ht="18" customHeight="1" x14ac:dyDescent="0.15">
      <c r="A2345" s="120" t="s">
        <v>12676</v>
      </c>
      <c r="B2345" s="121" t="s">
        <v>8478</v>
      </c>
      <c r="C2345" s="122">
        <v>51.26</v>
      </c>
      <c r="D2345" s="123">
        <v>61.89</v>
      </c>
      <c r="E2345" s="104" t="str">
        <f>VLOOKUP(B2345,A股数据库20240206!$B:$K,2,0)</f>
        <v>大科技</v>
      </c>
      <c r="F2345" s="104">
        <f>VLOOKUP(B2345,A股数据库20240206!$B:$K,3,0)</f>
        <v>0</v>
      </c>
      <c r="G2345" s="124">
        <f>VLOOKUP(B2345,A股数据库20240206!$B:$K,4,0)</f>
        <v>0</v>
      </c>
      <c r="H2345" s="124">
        <f>VLOOKUP(B2345,A股数据库20240206!$B:$K,5,0)</f>
        <v>0</v>
      </c>
      <c r="I2345" s="104" t="str">
        <f>VLOOKUP(B2345,A股数据库20240206!$B:$K,6,0)</f>
        <v>传媒</v>
      </c>
      <c r="J2345" s="104">
        <f>VLOOKUP(B2345,A股数据库20240206!$B:$K,7,0)</f>
        <v>0</v>
      </c>
      <c r="K2345" s="104">
        <f>VLOOKUP(B2345,A股数据库20240206!$B:$K,8,0)</f>
        <v>0</v>
      </c>
      <c r="L2345" s="124">
        <f>VLOOKUP(B2345,A股数据库20240206!$B:$K,9,0)</f>
        <v>0</v>
      </c>
      <c r="M2345" s="124">
        <f>VLOOKUP(B2345,A股数据库20240206!$B:$K,10,0)</f>
        <v>0</v>
      </c>
    </row>
    <row r="2346" spans="1:13" ht="18" customHeight="1" x14ac:dyDescent="0.15">
      <c r="A2346" s="120" t="s">
        <v>12677</v>
      </c>
      <c r="B2346" s="121" t="s">
        <v>5896</v>
      </c>
      <c r="C2346" s="122">
        <v>51.25</v>
      </c>
      <c r="D2346" s="123">
        <v>55.37</v>
      </c>
      <c r="E2346" s="104" t="str">
        <f>VLOOKUP(B2346,A股数据库20240206!$B:$K,2,0)</f>
        <v>大消费</v>
      </c>
      <c r="F2346" s="104">
        <f>VLOOKUP(B2346,A股数据库20240206!$B:$K,3,0)</f>
        <v>0</v>
      </c>
      <c r="G2346" s="124">
        <f>VLOOKUP(B2346,A股数据库20240206!$B:$K,4,0)</f>
        <v>0</v>
      </c>
      <c r="H2346" s="124">
        <f>VLOOKUP(B2346,A股数据库20240206!$B:$K,5,0)</f>
        <v>0</v>
      </c>
      <c r="I2346" s="104" t="str">
        <f>VLOOKUP(B2346,A股数据库20240206!$B:$K,6,0)</f>
        <v>食品饮料</v>
      </c>
      <c r="J2346" s="104">
        <f>VLOOKUP(B2346,A股数据库20240206!$B:$K,7,0)</f>
        <v>0</v>
      </c>
      <c r="K2346" s="104">
        <f>VLOOKUP(B2346,A股数据库20240206!$B:$K,8,0)</f>
        <v>0</v>
      </c>
      <c r="L2346" s="124">
        <f>VLOOKUP(B2346,A股数据库20240206!$B:$K,9,0)</f>
        <v>0</v>
      </c>
      <c r="M2346" s="124">
        <f>VLOOKUP(B2346,A股数据库20240206!$B:$K,10,0)</f>
        <v>0</v>
      </c>
    </row>
    <row r="2347" spans="1:13" ht="18" customHeight="1" x14ac:dyDescent="0.15">
      <c r="A2347" s="120" t="s">
        <v>12678</v>
      </c>
      <c r="B2347" s="121" t="s">
        <v>2482</v>
      </c>
      <c r="C2347" s="122">
        <v>51.24</v>
      </c>
      <c r="D2347" s="123">
        <v>45.93</v>
      </c>
      <c r="E2347" s="104" t="str">
        <f>VLOOKUP(B2347,A股数据库20240206!$B:$K,2,0)</f>
        <v>大消费</v>
      </c>
      <c r="F2347" s="104">
        <f>VLOOKUP(B2347,A股数据库20240206!$B:$K,3,0)</f>
        <v>0</v>
      </c>
      <c r="G2347" s="124">
        <f>VLOOKUP(B2347,A股数据库20240206!$B:$K,4,0)</f>
        <v>0</v>
      </c>
      <c r="H2347" s="124">
        <f>VLOOKUP(B2347,A股数据库20240206!$B:$K,5,0)</f>
        <v>0</v>
      </c>
      <c r="I2347" s="104" t="str">
        <f>VLOOKUP(B2347,A股数据库20240206!$B:$K,6,0)</f>
        <v>食品饮料</v>
      </c>
      <c r="J2347" s="104">
        <f>VLOOKUP(B2347,A股数据库20240206!$B:$K,7,0)</f>
        <v>0</v>
      </c>
      <c r="K2347" s="104">
        <f>VLOOKUP(B2347,A股数据库20240206!$B:$K,8,0)</f>
        <v>0</v>
      </c>
      <c r="L2347" s="124">
        <f>VLOOKUP(B2347,A股数据库20240206!$B:$K,9,0)</f>
        <v>0</v>
      </c>
      <c r="M2347" s="124">
        <f>VLOOKUP(B2347,A股数据库20240206!$B:$K,10,0)</f>
        <v>0</v>
      </c>
    </row>
    <row r="2348" spans="1:13" ht="18" customHeight="1" x14ac:dyDescent="0.15">
      <c r="A2348" s="120" t="s">
        <v>12679</v>
      </c>
      <c r="B2348" s="121" t="s">
        <v>8620</v>
      </c>
      <c r="C2348" s="122">
        <v>51.18</v>
      </c>
      <c r="D2348" s="123">
        <v>50.26</v>
      </c>
      <c r="E2348" s="104" t="str">
        <f>VLOOKUP(B2348,A股数据库20240206!$B:$K,2,0)</f>
        <v>大消费</v>
      </c>
      <c r="F2348" s="104">
        <f>VLOOKUP(B2348,A股数据库20240206!$B:$K,3,0)</f>
        <v>0</v>
      </c>
      <c r="G2348" s="124">
        <f>VLOOKUP(B2348,A股数据库20240206!$B:$K,4,0)</f>
        <v>0</v>
      </c>
      <c r="H2348" s="124">
        <f>VLOOKUP(B2348,A股数据库20240206!$B:$K,5,0)</f>
        <v>0</v>
      </c>
      <c r="I2348" s="104" t="str">
        <f>VLOOKUP(B2348,A股数据库20240206!$B:$K,6,0)</f>
        <v>食品饮料</v>
      </c>
      <c r="J2348" s="104">
        <f>VLOOKUP(B2348,A股数据库20240206!$B:$K,7,0)</f>
        <v>0</v>
      </c>
      <c r="K2348" s="104">
        <f>VLOOKUP(B2348,A股数据库20240206!$B:$K,8,0)</f>
        <v>0</v>
      </c>
      <c r="L2348" s="124">
        <f>VLOOKUP(B2348,A股数据库20240206!$B:$K,9,0)</f>
        <v>0</v>
      </c>
      <c r="M2348" s="124">
        <f>VLOOKUP(B2348,A股数据库20240206!$B:$K,10,0)</f>
        <v>0</v>
      </c>
    </row>
    <row r="2349" spans="1:13" ht="18" customHeight="1" x14ac:dyDescent="0.15">
      <c r="A2349" s="120" t="s">
        <v>12680</v>
      </c>
      <c r="B2349" s="121" t="s">
        <v>1388</v>
      </c>
      <c r="C2349" s="122">
        <v>51.17</v>
      </c>
      <c r="D2349" s="123">
        <v>35.17</v>
      </c>
      <c r="E2349" s="104" t="str">
        <f>VLOOKUP(B2349,A股数据库20240206!$B:$K,2,0)</f>
        <v>新能源</v>
      </c>
      <c r="F2349" s="104">
        <f>VLOOKUP(B2349,A股数据库20240206!$B:$K,3,0)</f>
        <v>0</v>
      </c>
      <c r="G2349" s="124">
        <f>VLOOKUP(B2349,A股数据库20240206!$B:$K,4,0)</f>
        <v>0</v>
      </c>
      <c r="H2349" s="124">
        <f>VLOOKUP(B2349,A股数据库20240206!$B:$K,5,0)</f>
        <v>0</v>
      </c>
      <c r="I2349" s="104" t="str">
        <f>VLOOKUP(B2349,A股数据库20240206!$B:$K,6,0)</f>
        <v>光伏</v>
      </c>
      <c r="J2349" s="104">
        <f>VLOOKUP(B2349,A股数据库20240206!$B:$K,7,0)</f>
        <v>0</v>
      </c>
      <c r="K2349" s="104">
        <f>VLOOKUP(B2349,A股数据库20240206!$B:$K,8,0)</f>
        <v>0</v>
      </c>
      <c r="L2349" s="124">
        <f>VLOOKUP(B2349,A股数据库20240206!$B:$K,9,0)</f>
        <v>0</v>
      </c>
      <c r="M2349" s="124">
        <f>VLOOKUP(B2349,A股数据库20240206!$B:$K,10,0)</f>
        <v>0</v>
      </c>
    </row>
    <row r="2350" spans="1:13" ht="18" customHeight="1" x14ac:dyDescent="0.15">
      <c r="A2350" s="120" t="s">
        <v>12681</v>
      </c>
      <c r="B2350" s="121" t="s">
        <v>8652</v>
      </c>
      <c r="C2350" s="122">
        <v>51.15</v>
      </c>
      <c r="D2350" s="123">
        <v>49.14</v>
      </c>
      <c r="E2350" s="104" t="str">
        <f>VLOOKUP(B2350,A股数据库20240206!$B:$K,2,0)</f>
        <v>地产基建</v>
      </c>
      <c r="F2350" s="104">
        <f>VLOOKUP(B2350,A股数据库20240206!$B:$K,3,0)</f>
        <v>0</v>
      </c>
      <c r="G2350" s="124">
        <f>VLOOKUP(B2350,A股数据库20240206!$B:$K,4,0)</f>
        <v>0</v>
      </c>
      <c r="H2350" s="124">
        <f>VLOOKUP(B2350,A股数据库20240206!$B:$K,5,0)</f>
        <v>0</v>
      </c>
      <c r="I2350" s="104" t="str">
        <f>VLOOKUP(B2350,A股数据库20240206!$B:$K,6,0)</f>
        <v>基建</v>
      </c>
      <c r="J2350" s="104">
        <f>VLOOKUP(B2350,A股数据库20240206!$B:$K,7,0)</f>
        <v>0</v>
      </c>
      <c r="K2350" s="104">
        <f>VLOOKUP(B2350,A股数据库20240206!$B:$K,8,0)</f>
        <v>0</v>
      </c>
      <c r="L2350" s="124">
        <f>VLOOKUP(B2350,A股数据库20240206!$B:$K,9,0)</f>
        <v>0</v>
      </c>
      <c r="M2350" s="124">
        <f>VLOOKUP(B2350,A股数据库20240206!$B:$K,10,0)</f>
        <v>0</v>
      </c>
    </row>
    <row r="2351" spans="1:13" ht="18" customHeight="1" x14ac:dyDescent="0.15">
      <c r="A2351" s="120" t="s">
        <v>12682</v>
      </c>
      <c r="B2351" s="121" t="s">
        <v>616</v>
      </c>
      <c r="C2351" s="122">
        <v>51.13</v>
      </c>
      <c r="D2351" s="123">
        <v>57.11</v>
      </c>
      <c r="E2351" s="104" t="str">
        <f>VLOOKUP(B2351,A股数据库20240206!$B:$K,2,0)</f>
        <v>军工</v>
      </c>
      <c r="F2351" s="104">
        <f>VLOOKUP(B2351,A股数据库20240206!$B:$K,3,0)</f>
        <v>0</v>
      </c>
      <c r="G2351" s="124">
        <f>VLOOKUP(B2351,A股数据库20240206!$B:$K,4,0)</f>
        <v>0</v>
      </c>
      <c r="H2351" s="124">
        <f>VLOOKUP(B2351,A股数据库20240206!$B:$K,5,0)</f>
        <v>0</v>
      </c>
      <c r="I2351" s="104" t="str">
        <f>VLOOKUP(B2351,A股数据库20240206!$B:$K,6,0)</f>
        <v>军工</v>
      </c>
      <c r="J2351" s="104">
        <f>VLOOKUP(B2351,A股数据库20240206!$B:$K,7,0)</f>
        <v>0</v>
      </c>
      <c r="K2351" s="104">
        <f>VLOOKUP(B2351,A股数据库20240206!$B:$K,8,0)</f>
        <v>0</v>
      </c>
      <c r="L2351" s="124">
        <f>VLOOKUP(B2351,A股数据库20240206!$B:$K,9,0)</f>
        <v>0</v>
      </c>
      <c r="M2351" s="124">
        <f>VLOOKUP(B2351,A股数据库20240206!$B:$K,10,0)</f>
        <v>0</v>
      </c>
    </row>
    <row r="2352" spans="1:13" ht="18" customHeight="1" x14ac:dyDescent="0.15">
      <c r="A2352" s="120" t="s">
        <v>12683</v>
      </c>
      <c r="B2352" s="121" t="s">
        <v>9463</v>
      </c>
      <c r="C2352" s="122">
        <v>51.08</v>
      </c>
      <c r="D2352" s="123">
        <v>47.91</v>
      </c>
      <c r="E2352" s="104" t="str">
        <f>VLOOKUP(B2352,A股数据库20240206!$B:$K,2,0)</f>
        <v>医药生物</v>
      </c>
      <c r="F2352" s="104">
        <f>VLOOKUP(B2352,A股数据库20240206!$B:$K,3,0)</f>
        <v>0</v>
      </c>
      <c r="G2352" s="124">
        <f>VLOOKUP(B2352,A股数据库20240206!$B:$K,4,0)</f>
        <v>0</v>
      </c>
      <c r="H2352" s="124">
        <f>VLOOKUP(B2352,A股数据库20240206!$B:$K,5,0)</f>
        <v>0</v>
      </c>
      <c r="I2352" s="104" t="str">
        <f>VLOOKUP(B2352,A股数据库20240206!$B:$K,6,0)</f>
        <v>医药生物</v>
      </c>
      <c r="J2352" s="104">
        <f>VLOOKUP(B2352,A股数据库20240206!$B:$K,7,0)</f>
        <v>0</v>
      </c>
      <c r="K2352" s="104">
        <f>VLOOKUP(B2352,A股数据库20240206!$B:$K,8,0)</f>
        <v>0</v>
      </c>
      <c r="L2352" s="124">
        <f>VLOOKUP(B2352,A股数据库20240206!$B:$K,9,0)</f>
        <v>0</v>
      </c>
      <c r="M2352" s="124">
        <f>VLOOKUP(B2352,A股数据库20240206!$B:$K,10,0)</f>
        <v>0</v>
      </c>
    </row>
    <row r="2353" spans="1:13" ht="18" customHeight="1" x14ac:dyDescent="0.15">
      <c r="A2353" s="120" t="s">
        <v>12684</v>
      </c>
      <c r="B2353" s="121" t="s">
        <v>1878</v>
      </c>
      <c r="C2353" s="122">
        <v>51.07</v>
      </c>
      <c r="D2353" s="123">
        <v>43.58</v>
      </c>
      <c r="E2353" s="104" t="str">
        <f>VLOOKUP(B2353,A股数据库20240206!$B:$K,2,0)</f>
        <v>军工</v>
      </c>
      <c r="F2353" s="104" t="str">
        <f>VLOOKUP(B2353,A股数据库20240206!$B:$K,3,0)</f>
        <v>大科技</v>
      </c>
      <c r="G2353" s="124">
        <f>VLOOKUP(B2353,A股数据库20240206!$B:$K,4,0)</f>
        <v>0</v>
      </c>
      <c r="H2353" s="124">
        <f>VLOOKUP(B2353,A股数据库20240206!$B:$K,5,0)</f>
        <v>0</v>
      </c>
      <c r="I2353" s="104" t="str">
        <f>VLOOKUP(B2353,A股数据库20240206!$B:$K,6,0)</f>
        <v>军工</v>
      </c>
      <c r="J2353" s="104" t="str">
        <f>VLOOKUP(B2353,A股数据库20240206!$B:$K,7,0)</f>
        <v>通信</v>
      </c>
      <c r="K2353" s="104">
        <f>VLOOKUP(B2353,A股数据库20240206!$B:$K,8,0)</f>
        <v>0</v>
      </c>
      <c r="L2353" s="124">
        <f>VLOOKUP(B2353,A股数据库20240206!$B:$K,9,0)</f>
        <v>0</v>
      </c>
      <c r="M2353" s="124">
        <f>VLOOKUP(B2353,A股数据库20240206!$B:$K,10,0)</f>
        <v>0</v>
      </c>
    </row>
    <row r="2354" spans="1:13" ht="18" customHeight="1" x14ac:dyDescent="0.15">
      <c r="A2354" s="120" t="s">
        <v>12685</v>
      </c>
      <c r="B2354" s="121" t="s">
        <v>522</v>
      </c>
      <c r="C2354" s="122">
        <v>51.07</v>
      </c>
      <c r="D2354" s="123">
        <v>46.44</v>
      </c>
      <c r="E2354" s="104" t="str">
        <f>VLOOKUP(B2354,A股数据库20240206!$B:$K,2,0)</f>
        <v>周期</v>
      </c>
      <c r="F2354" s="104">
        <f>VLOOKUP(B2354,A股数据库20240206!$B:$K,3,0)</f>
        <v>0</v>
      </c>
      <c r="G2354" s="124">
        <f>VLOOKUP(B2354,A股数据库20240206!$B:$K,4,0)</f>
        <v>0</v>
      </c>
      <c r="H2354" s="124">
        <f>VLOOKUP(B2354,A股数据库20240206!$B:$K,5,0)</f>
        <v>0</v>
      </c>
      <c r="I2354" s="104" t="str">
        <f>VLOOKUP(B2354,A股数据库20240206!$B:$K,6,0)</f>
        <v>化工</v>
      </c>
      <c r="J2354" s="104">
        <f>VLOOKUP(B2354,A股数据库20240206!$B:$K,7,0)</f>
        <v>0</v>
      </c>
      <c r="K2354" s="104">
        <f>VLOOKUP(B2354,A股数据库20240206!$B:$K,8,0)</f>
        <v>0</v>
      </c>
      <c r="L2354" s="124">
        <f>VLOOKUP(B2354,A股数据库20240206!$B:$K,9,0)</f>
        <v>0</v>
      </c>
      <c r="M2354" s="124">
        <f>VLOOKUP(B2354,A股数据库20240206!$B:$K,10,0)</f>
        <v>0</v>
      </c>
    </row>
    <row r="2355" spans="1:13" ht="18" customHeight="1" x14ac:dyDescent="0.15">
      <c r="A2355" s="120" t="s">
        <v>12686</v>
      </c>
      <c r="B2355" s="121" t="s">
        <v>4310</v>
      </c>
      <c r="C2355" s="122">
        <v>51.03</v>
      </c>
      <c r="D2355" s="123">
        <v>60.67</v>
      </c>
      <c r="E2355" s="104" t="str">
        <f>VLOOKUP(B2355,A股数据库20240206!$B:$K,2,0)</f>
        <v>大科技</v>
      </c>
      <c r="F2355" s="104">
        <f>VLOOKUP(B2355,A股数据库20240206!$B:$K,3,0)</f>
        <v>0</v>
      </c>
      <c r="G2355" s="124">
        <f>VLOOKUP(B2355,A股数据库20240206!$B:$K,4,0)</f>
        <v>0</v>
      </c>
      <c r="H2355" s="124">
        <f>VLOOKUP(B2355,A股数据库20240206!$B:$K,5,0)</f>
        <v>0</v>
      </c>
      <c r="I2355" s="104" t="str">
        <f>VLOOKUP(B2355,A股数据库20240206!$B:$K,6,0)</f>
        <v>计算机</v>
      </c>
      <c r="J2355" s="104">
        <f>VLOOKUP(B2355,A股数据库20240206!$B:$K,7,0)</f>
        <v>0</v>
      </c>
      <c r="K2355" s="104">
        <f>VLOOKUP(B2355,A股数据库20240206!$B:$K,8,0)</f>
        <v>0</v>
      </c>
      <c r="L2355" s="124">
        <f>VLOOKUP(B2355,A股数据库20240206!$B:$K,9,0)</f>
        <v>0</v>
      </c>
      <c r="M2355" s="124">
        <f>VLOOKUP(B2355,A股数据库20240206!$B:$K,10,0)</f>
        <v>0</v>
      </c>
    </row>
    <row r="2356" spans="1:13" ht="18" customHeight="1" x14ac:dyDescent="0.15">
      <c r="A2356" s="120" t="s">
        <v>12687</v>
      </c>
      <c r="B2356" s="121" t="s">
        <v>1082</v>
      </c>
      <c r="C2356" s="122">
        <v>50.97</v>
      </c>
      <c r="D2356" s="123">
        <v>46.6</v>
      </c>
      <c r="E2356" s="104" t="str">
        <f>VLOOKUP(B2356,A股数据库20240206!$B:$K,2,0)</f>
        <v>地产基建</v>
      </c>
      <c r="F2356" s="104" t="str">
        <f>VLOOKUP(B2356,A股数据库20240206!$B:$K,3,0)</f>
        <v>大消费</v>
      </c>
      <c r="G2356" s="124">
        <f>VLOOKUP(B2356,A股数据库20240206!$B:$K,4,0)</f>
        <v>0</v>
      </c>
      <c r="H2356" s="124">
        <f>VLOOKUP(B2356,A股数据库20240206!$B:$K,5,0)</f>
        <v>0</v>
      </c>
      <c r="I2356" s="104" t="str">
        <f>VLOOKUP(B2356,A股数据库20240206!$B:$K,6,0)</f>
        <v>基建</v>
      </c>
      <c r="J2356" s="104" t="str">
        <f>VLOOKUP(B2356,A股数据库20240206!$B:$K,7,0)</f>
        <v>家居用品</v>
      </c>
      <c r="K2356" s="104">
        <f>VLOOKUP(B2356,A股数据库20240206!$B:$K,8,0)</f>
        <v>0</v>
      </c>
      <c r="L2356" s="124">
        <f>VLOOKUP(B2356,A股数据库20240206!$B:$K,9,0)</f>
        <v>0</v>
      </c>
      <c r="M2356" s="124">
        <f>VLOOKUP(B2356,A股数据库20240206!$B:$K,10,0)</f>
        <v>0</v>
      </c>
    </row>
    <row r="2357" spans="1:13" ht="18" customHeight="1" x14ac:dyDescent="0.15">
      <c r="A2357" s="120" t="s">
        <v>12688</v>
      </c>
      <c r="B2357" s="121" t="s">
        <v>2064</v>
      </c>
      <c r="C2357" s="122">
        <v>50.94</v>
      </c>
      <c r="D2357" s="123">
        <v>38.479999999999997</v>
      </c>
      <c r="E2357" s="104" t="str">
        <f>VLOOKUP(B2357,A股数据库20240206!$B:$K,2,0)</f>
        <v>新能源</v>
      </c>
      <c r="F2357" s="104">
        <f>VLOOKUP(B2357,A股数据库20240206!$B:$K,3,0)</f>
        <v>0</v>
      </c>
      <c r="G2357" s="124">
        <f>VLOOKUP(B2357,A股数据库20240206!$B:$K,4,0)</f>
        <v>0</v>
      </c>
      <c r="H2357" s="124">
        <f>VLOOKUP(B2357,A股数据库20240206!$B:$K,5,0)</f>
        <v>0</v>
      </c>
      <c r="I2357" s="104" t="str">
        <f>VLOOKUP(B2357,A股数据库20240206!$B:$K,6,0)</f>
        <v>风电</v>
      </c>
      <c r="J2357" s="104">
        <f>VLOOKUP(B2357,A股数据库20240206!$B:$K,7,0)</f>
        <v>0</v>
      </c>
      <c r="K2357" s="104">
        <f>VLOOKUP(B2357,A股数据库20240206!$B:$K,8,0)</f>
        <v>0</v>
      </c>
      <c r="L2357" s="124">
        <f>VLOOKUP(B2357,A股数据库20240206!$B:$K,9,0)</f>
        <v>0</v>
      </c>
      <c r="M2357" s="124">
        <f>VLOOKUP(B2357,A股数据库20240206!$B:$K,10,0)</f>
        <v>0</v>
      </c>
    </row>
    <row r="2358" spans="1:13" ht="18" customHeight="1" x14ac:dyDescent="0.15">
      <c r="A2358" s="120" t="s">
        <v>12689</v>
      </c>
      <c r="B2358" s="121" t="s">
        <v>9525</v>
      </c>
      <c r="C2358" s="122">
        <v>50.91</v>
      </c>
      <c r="D2358" s="123">
        <v>70.81</v>
      </c>
      <c r="E2358" s="104" t="str">
        <f>VLOOKUP(B2358,A股数据库20240206!$B:$K,2,0)</f>
        <v>大科技</v>
      </c>
      <c r="F2358" s="104">
        <f>VLOOKUP(B2358,A股数据库20240206!$B:$K,3,0)</f>
        <v>0</v>
      </c>
      <c r="G2358" s="124">
        <f>VLOOKUP(B2358,A股数据库20240206!$B:$K,4,0)</f>
        <v>0</v>
      </c>
      <c r="H2358" s="124">
        <f>VLOOKUP(B2358,A股数据库20240206!$B:$K,5,0)</f>
        <v>0</v>
      </c>
      <c r="I2358" s="104" t="str">
        <f>VLOOKUP(B2358,A股数据库20240206!$B:$K,6,0)</f>
        <v>电子</v>
      </c>
      <c r="J2358" s="104">
        <f>VLOOKUP(B2358,A股数据库20240206!$B:$K,7,0)</f>
        <v>0</v>
      </c>
      <c r="K2358" s="104">
        <f>VLOOKUP(B2358,A股数据库20240206!$B:$K,8,0)</f>
        <v>0</v>
      </c>
      <c r="L2358" s="124">
        <f>VLOOKUP(B2358,A股数据库20240206!$B:$K,9,0)</f>
        <v>0</v>
      </c>
      <c r="M2358" s="124">
        <f>VLOOKUP(B2358,A股数据库20240206!$B:$K,10,0)</f>
        <v>0</v>
      </c>
    </row>
    <row r="2359" spans="1:13" ht="18" customHeight="1" x14ac:dyDescent="0.15">
      <c r="A2359" s="120" t="s">
        <v>12690</v>
      </c>
      <c r="B2359" s="121" t="s">
        <v>5842</v>
      </c>
      <c r="C2359" s="122">
        <v>50.9</v>
      </c>
      <c r="D2359" s="123">
        <v>34.08</v>
      </c>
      <c r="E2359" s="104" t="str">
        <f>VLOOKUP(B2359,A股数据库20240206!$B:$K,2,0)</f>
        <v>公用事业</v>
      </c>
      <c r="F2359" s="104" t="str">
        <f>VLOOKUP(B2359,A股数据库20240206!$B:$K,3,0)</f>
        <v>大科技</v>
      </c>
      <c r="G2359" s="124" t="str">
        <f>VLOOKUP(B2359,A股数据库20240206!$B:$K,4,0)</f>
        <v>大消费</v>
      </c>
      <c r="H2359" s="124">
        <f>VLOOKUP(B2359,A股数据库20240206!$B:$K,5,0)</f>
        <v>0</v>
      </c>
      <c r="I2359" s="104" t="str">
        <f>VLOOKUP(B2359,A股数据库20240206!$B:$K,6,0)</f>
        <v>电力</v>
      </c>
      <c r="J2359" s="104" t="str">
        <f>VLOOKUP(B2359,A股数据库20240206!$B:$K,7,0)</f>
        <v>传媒</v>
      </c>
      <c r="K2359" s="104" t="str">
        <f>VLOOKUP(B2359,A股数据库20240206!$B:$K,8,0)</f>
        <v>假期经济</v>
      </c>
      <c r="L2359" s="124">
        <f>VLOOKUP(B2359,A股数据库20240206!$B:$K,9,0)</f>
        <v>0</v>
      </c>
      <c r="M2359" s="124">
        <f>VLOOKUP(B2359,A股数据库20240206!$B:$K,10,0)</f>
        <v>0</v>
      </c>
    </row>
    <row r="2360" spans="1:13" ht="18" customHeight="1" x14ac:dyDescent="0.15">
      <c r="A2360" s="120" t="s">
        <v>12691</v>
      </c>
      <c r="B2360" s="121" t="s">
        <v>7454</v>
      </c>
      <c r="C2360" s="122">
        <v>50.86</v>
      </c>
      <c r="D2360" s="123">
        <v>61.02</v>
      </c>
      <c r="E2360" s="104" t="str">
        <f>VLOOKUP(B2360,A股数据库20240206!$B:$K,2,0)</f>
        <v>高端制造</v>
      </c>
      <c r="F2360" s="104" t="str">
        <f>VLOOKUP(B2360,A股数据库20240206!$B:$K,3,0)</f>
        <v>军工</v>
      </c>
      <c r="G2360" s="124">
        <f>VLOOKUP(B2360,A股数据库20240206!$B:$K,4,0)</f>
        <v>0</v>
      </c>
      <c r="H2360" s="124">
        <f>VLOOKUP(B2360,A股数据库20240206!$B:$K,5,0)</f>
        <v>0</v>
      </c>
      <c r="I2360" s="104" t="str">
        <f>VLOOKUP(B2360,A股数据库20240206!$B:$K,6,0)</f>
        <v>机械</v>
      </c>
      <c r="J2360" s="104" t="str">
        <f>VLOOKUP(B2360,A股数据库20240206!$B:$K,7,0)</f>
        <v>军工</v>
      </c>
      <c r="K2360" s="104">
        <f>VLOOKUP(B2360,A股数据库20240206!$B:$K,8,0)</f>
        <v>0</v>
      </c>
      <c r="L2360" s="124">
        <f>VLOOKUP(B2360,A股数据库20240206!$B:$K,9,0)</f>
        <v>0</v>
      </c>
      <c r="M2360" s="124">
        <f>VLOOKUP(B2360,A股数据库20240206!$B:$K,10,0)</f>
        <v>0</v>
      </c>
    </row>
    <row r="2361" spans="1:13" ht="18" customHeight="1" x14ac:dyDescent="0.15">
      <c r="A2361" s="120" t="s">
        <v>12692</v>
      </c>
      <c r="B2361" s="121" t="s">
        <v>4414</v>
      </c>
      <c r="C2361" s="122">
        <v>50.86</v>
      </c>
      <c r="D2361" s="123">
        <v>75.2</v>
      </c>
      <c r="E2361" s="104" t="str">
        <f>VLOOKUP(B2361,A股数据库20240206!$B:$K,2,0)</f>
        <v>大科技</v>
      </c>
      <c r="F2361" s="104">
        <f>VLOOKUP(B2361,A股数据库20240206!$B:$K,3,0)</f>
        <v>0</v>
      </c>
      <c r="G2361" s="124">
        <f>VLOOKUP(B2361,A股数据库20240206!$B:$K,4,0)</f>
        <v>0</v>
      </c>
      <c r="H2361" s="124">
        <f>VLOOKUP(B2361,A股数据库20240206!$B:$K,5,0)</f>
        <v>0</v>
      </c>
      <c r="I2361" s="104" t="str">
        <f>VLOOKUP(B2361,A股数据库20240206!$B:$K,6,0)</f>
        <v>计算机</v>
      </c>
      <c r="J2361" s="104">
        <f>VLOOKUP(B2361,A股数据库20240206!$B:$K,7,0)</f>
        <v>0</v>
      </c>
      <c r="K2361" s="104">
        <f>VLOOKUP(B2361,A股数据库20240206!$B:$K,8,0)</f>
        <v>0</v>
      </c>
      <c r="L2361" s="124">
        <f>VLOOKUP(B2361,A股数据库20240206!$B:$K,9,0)</f>
        <v>0</v>
      </c>
      <c r="M2361" s="124">
        <f>VLOOKUP(B2361,A股数据库20240206!$B:$K,10,0)</f>
        <v>0</v>
      </c>
    </row>
    <row r="2362" spans="1:13" ht="18" customHeight="1" x14ac:dyDescent="0.15">
      <c r="A2362" s="120" t="s">
        <v>12693</v>
      </c>
      <c r="B2362" s="121" t="s">
        <v>3092</v>
      </c>
      <c r="C2362" s="122">
        <v>50.85</v>
      </c>
      <c r="D2362" s="123">
        <v>16.670000000000002</v>
      </c>
      <c r="E2362" s="104" t="str">
        <f>VLOOKUP(B2362,A股数据库20240206!$B:$K,2,0)</f>
        <v>周期</v>
      </c>
      <c r="F2362" s="104" t="str">
        <f>VLOOKUP(B2362,A股数据库20240206!$B:$K,3,0)</f>
        <v>新能源</v>
      </c>
      <c r="G2362" s="124">
        <f>VLOOKUP(B2362,A股数据库20240206!$B:$K,4,0)</f>
        <v>0</v>
      </c>
      <c r="H2362" s="124">
        <f>VLOOKUP(B2362,A股数据库20240206!$B:$K,5,0)</f>
        <v>0</v>
      </c>
      <c r="I2362" s="104" t="str">
        <f>VLOOKUP(B2362,A股数据库20240206!$B:$K,6,0)</f>
        <v>有色金属</v>
      </c>
      <c r="J2362" s="104" t="str">
        <f>VLOOKUP(B2362,A股数据库20240206!$B:$K,7,0)</f>
        <v>光伏</v>
      </c>
      <c r="K2362" s="104">
        <f>VLOOKUP(B2362,A股数据库20240206!$B:$K,8,0)</f>
        <v>0</v>
      </c>
      <c r="L2362" s="124">
        <f>VLOOKUP(B2362,A股数据库20240206!$B:$K,9,0)</f>
        <v>0</v>
      </c>
      <c r="M2362" s="124">
        <f>VLOOKUP(B2362,A股数据库20240206!$B:$K,10,0)</f>
        <v>0</v>
      </c>
    </row>
    <row r="2363" spans="1:13" ht="18" customHeight="1" x14ac:dyDescent="0.15">
      <c r="A2363" s="120" t="s">
        <v>12694</v>
      </c>
      <c r="B2363" s="121" t="s">
        <v>3942</v>
      </c>
      <c r="C2363" s="122">
        <v>50.84</v>
      </c>
      <c r="D2363" s="123">
        <v>37.159999999999997</v>
      </c>
      <c r="E2363" s="104" t="str">
        <f>VLOOKUP(B2363,A股数据库20240206!$B:$K,2,0)</f>
        <v>汽车产业</v>
      </c>
      <c r="F2363" s="104" t="str">
        <f>VLOOKUP(B2363,A股数据库20240206!$B:$K,3,0)</f>
        <v>军工</v>
      </c>
      <c r="G2363" s="124">
        <f>VLOOKUP(B2363,A股数据库20240206!$B:$K,4,0)</f>
        <v>0</v>
      </c>
      <c r="H2363" s="124">
        <f>VLOOKUP(B2363,A股数据库20240206!$B:$K,5,0)</f>
        <v>0</v>
      </c>
      <c r="I2363" s="104" t="str">
        <f>VLOOKUP(B2363,A股数据库20240206!$B:$K,6,0)</f>
        <v>汽车产业</v>
      </c>
      <c r="J2363" s="104" t="str">
        <f>VLOOKUP(B2363,A股数据库20240206!$B:$K,7,0)</f>
        <v>军工</v>
      </c>
      <c r="K2363" s="104">
        <f>VLOOKUP(B2363,A股数据库20240206!$B:$K,8,0)</f>
        <v>0</v>
      </c>
      <c r="L2363" s="124">
        <f>VLOOKUP(B2363,A股数据库20240206!$B:$K,9,0)</f>
        <v>0</v>
      </c>
      <c r="M2363" s="124">
        <f>VLOOKUP(B2363,A股数据库20240206!$B:$K,10,0)</f>
        <v>0</v>
      </c>
    </row>
    <row r="2364" spans="1:13" ht="18" customHeight="1" x14ac:dyDescent="0.15">
      <c r="A2364" s="120" t="s">
        <v>12695</v>
      </c>
      <c r="B2364" s="121" t="s">
        <v>2966</v>
      </c>
      <c r="C2364" s="122">
        <v>50.84</v>
      </c>
      <c r="D2364" s="123">
        <v>44.54</v>
      </c>
      <c r="E2364" s="104" t="str">
        <f>VLOOKUP(B2364,A股数据库20240206!$B:$K,2,0)</f>
        <v>大科技</v>
      </c>
      <c r="F2364" s="104" t="str">
        <f>VLOOKUP(B2364,A股数据库20240206!$B:$K,3,0)</f>
        <v>汽车产业</v>
      </c>
      <c r="G2364" s="124">
        <f>VLOOKUP(B2364,A股数据库20240206!$B:$K,4,0)</f>
        <v>0</v>
      </c>
      <c r="H2364" s="124">
        <f>VLOOKUP(B2364,A股数据库20240206!$B:$K,5,0)</f>
        <v>0</v>
      </c>
      <c r="I2364" s="104" t="str">
        <f>VLOOKUP(B2364,A股数据库20240206!$B:$K,6,0)</f>
        <v>计算机</v>
      </c>
      <c r="J2364" s="104" t="str">
        <f>VLOOKUP(B2364,A股数据库20240206!$B:$K,7,0)</f>
        <v>汽车产业</v>
      </c>
      <c r="K2364" s="104">
        <f>VLOOKUP(B2364,A股数据库20240206!$B:$K,8,0)</f>
        <v>0</v>
      </c>
      <c r="L2364" s="124">
        <f>VLOOKUP(B2364,A股数据库20240206!$B:$K,9,0)</f>
        <v>0</v>
      </c>
      <c r="M2364" s="124">
        <f>VLOOKUP(B2364,A股数据库20240206!$B:$K,10,0)</f>
        <v>0</v>
      </c>
    </row>
    <row r="2365" spans="1:13" ht="18" customHeight="1" x14ac:dyDescent="0.15">
      <c r="A2365" s="120" t="s">
        <v>12696</v>
      </c>
      <c r="B2365" s="121" t="s">
        <v>158</v>
      </c>
      <c r="C2365" s="122">
        <v>50.79</v>
      </c>
      <c r="D2365" s="123">
        <v>30.55</v>
      </c>
      <c r="E2365" s="104" t="str">
        <f>VLOOKUP(B2365,A股数据库20240206!$B:$K,2,0)</f>
        <v>新能源</v>
      </c>
      <c r="F2365" s="104" t="str">
        <f>VLOOKUP(B2365,A股数据库20240206!$B:$K,3,0)</f>
        <v>公用事业</v>
      </c>
      <c r="G2365" s="124">
        <f>VLOOKUP(B2365,A股数据库20240206!$B:$K,4,0)</f>
        <v>0</v>
      </c>
      <c r="H2365" s="124">
        <f>VLOOKUP(B2365,A股数据库20240206!$B:$K,5,0)</f>
        <v>0</v>
      </c>
      <c r="I2365" s="104" t="str">
        <f>VLOOKUP(B2365,A股数据库20240206!$B:$K,6,0)</f>
        <v>光伏</v>
      </c>
      <c r="J2365" s="104" t="str">
        <f>VLOOKUP(B2365,A股数据库20240206!$B:$K,7,0)</f>
        <v>节能环保</v>
      </c>
      <c r="K2365" s="104">
        <f>VLOOKUP(B2365,A股数据库20240206!$B:$K,8,0)</f>
        <v>0</v>
      </c>
      <c r="L2365" s="124">
        <f>VLOOKUP(B2365,A股数据库20240206!$B:$K,9,0)</f>
        <v>0</v>
      </c>
      <c r="M2365" s="124">
        <f>VLOOKUP(B2365,A股数据库20240206!$B:$K,10,0)</f>
        <v>0</v>
      </c>
    </row>
    <row r="2366" spans="1:13" ht="18" customHeight="1" x14ac:dyDescent="0.15">
      <c r="A2366" s="120" t="s">
        <v>12697</v>
      </c>
      <c r="B2366" s="121" t="s">
        <v>9615</v>
      </c>
      <c r="C2366" s="122">
        <v>50.78</v>
      </c>
      <c r="D2366" s="123">
        <v>47.67</v>
      </c>
      <c r="E2366" s="104" t="str">
        <f>VLOOKUP(B2366,A股数据库20240206!$B:$K,2,0)</f>
        <v>医药生物</v>
      </c>
      <c r="F2366" s="104">
        <f>VLOOKUP(B2366,A股数据库20240206!$B:$K,3,0)</f>
        <v>0</v>
      </c>
      <c r="G2366" s="124">
        <f>VLOOKUP(B2366,A股数据库20240206!$B:$K,4,0)</f>
        <v>0</v>
      </c>
      <c r="H2366" s="124">
        <f>VLOOKUP(B2366,A股数据库20240206!$B:$K,5,0)</f>
        <v>0</v>
      </c>
      <c r="I2366" s="104" t="str">
        <f>VLOOKUP(B2366,A股数据库20240206!$B:$K,6,0)</f>
        <v>医药生物</v>
      </c>
      <c r="J2366" s="104">
        <f>VLOOKUP(B2366,A股数据库20240206!$B:$K,7,0)</f>
        <v>0</v>
      </c>
      <c r="K2366" s="104">
        <f>VLOOKUP(B2366,A股数据库20240206!$B:$K,8,0)</f>
        <v>0</v>
      </c>
      <c r="L2366" s="124">
        <f>VLOOKUP(B2366,A股数据库20240206!$B:$K,9,0)</f>
        <v>0</v>
      </c>
      <c r="M2366" s="124">
        <f>VLOOKUP(B2366,A股数据库20240206!$B:$K,10,0)</f>
        <v>0</v>
      </c>
    </row>
    <row r="2367" spans="1:13" ht="18" customHeight="1" x14ac:dyDescent="0.15">
      <c r="A2367" s="120" t="s">
        <v>12698</v>
      </c>
      <c r="B2367" s="121" t="s">
        <v>9022</v>
      </c>
      <c r="C2367" s="122">
        <v>50.75</v>
      </c>
      <c r="D2367" s="123">
        <v>61.24</v>
      </c>
      <c r="E2367" s="104" t="str">
        <f>VLOOKUP(B2367,A股数据库20240206!$B:$K,2,0)</f>
        <v>周期</v>
      </c>
      <c r="F2367" s="104">
        <f>VLOOKUP(B2367,A股数据库20240206!$B:$K,3,0)</f>
        <v>0</v>
      </c>
      <c r="G2367" s="124">
        <f>VLOOKUP(B2367,A股数据库20240206!$B:$K,4,0)</f>
        <v>0</v>
      </c>
      <c r="H2367" s="124">
        <f>VLOOKUP(B2367,A股数据库20240206!$B:$K,5,0)</f>
        <v>0</v>
      </c>
      <c r="I2367" s="104" t="str">
        <f>VLOOKUP(B2367,A股数据库20240206!$B:$K,6,0)</f>
        <v>化工</v>
      </c>
      <c r="J2367" s="104">
        <f>VLOOKUP(B2367,A股数据库20240206!$B:$K,7,0)</f>
        <v>0</v>
      </c>
      <c r="K2367" s="104">
        <f>VLOOKUP(B2367,A股数据库20240206!$B:$K,8,0)</f>
        <v>0</v>
      </c>
      <c r="L2367" s="124">
        <f>VLOOKUP(B2367,A股数据库20240206!$B:$K,9,0)</f>
        <v>0</v>
      </c>
      <c r="M2367" s="124">
        <f>VLOOKUP(B2367,A股数据库20240206!$B:$K,10,0)</f>
        <v>0</v>
      </c>
    </row>
    <row r="2368" spans="1:13" ht="18" customHeight="1" x14ac:dyDescent="0.15">
      <c r="A2368" s="120" t="s">
        <v>12699</v>
      </c>
      <c r="B2368" s="121" t="s">
        <v>1672</v>
      </c>
      <c r="C2368" s="122">
        <v>50.69</v>
      </c>
      <c r="D2368" s="123">
        <v>49.89</v>
      </c>
      <c r="E2368" s="104" t="str">
        <f>VLOOKUP(B2368,A股数据库20240206!$B:$K,2,0)</f>
        <v>大科技</v>
      </c>
      <c r="F2368" s="104">
        <f>VLOOKUP(B2368,A股数据库20240206!$B:$K,3,0)</f>
        <v>0</v>
      </c>
      <c r="G2368" s="124">
        <f>VLOOKUP(B2368,A股数据库20240206!$B:$K,4,0)</f>
        <v>0</v>
      </c>
      <c r="H2368" s="124">
        <f>VLOOKUP(B2368,A股数据库20240206!$B:$K,5,0)</f>
        <v>0</v>
      </c>
      <c r="I2368" s="104" t="str">
        <f>VLOOKUP(B2368,A股数据库20240206!$B:$K,6,0)</f>
        <v>计算机</v>
      </c>
      <c r="J2368" s="104">
        <f>VLOOKUP(B2368,A股数据库20240206!$B:$K,7,0)</f>
        <v>0</v>
      </c>
      <c r="K2368" s="104">
        <f>VLOOKUP(B2368,A股数据库20240206!$B:$K,8,0)</f>
        <v>0</v>
      </c>
      <c r="L2368" s="124">
        <f>VLOOKUP(B2368,A股数据库20240206!$B:$K,9,0)</f>
        <v>0</v>
      </c>
      <c r="M2368" s="124">
        <f>VLOOKUP(B2368,A股数据库20240206!$B:$K,10,0)</f>
        <v>0</v>
      </c>
    </row>
    <row r="2369" spans="1:13" ht="18" customHeight="1" x14ac:dyDescent="0.15">
      <c r="A2369" s="120" t="s">
        <v>12700</v>
      </c>
      <c r="B2369" s="121" t="s">
        <v>6410</v>
      </c>
      <c r="C2369" s="122">
        <v>50.65</v>
      </c>
      <c r="D2369" s="123">
        <v>30.99</v>
      </c>
      <c r="E2369" s="104" t="str">
        <f>VLOOKUP(B2369,A股数据库20240206!$B:$K,2,0)</f>
        <v>周期</v>
      </c>
      <c r="F2369" s="104">
        <f>VLOOKUP(B2369,A股数据库20240206!$B:$K,3,0)</f>
        <v>0</v>
      </c>
      <c r="G2369" s="124">
        <f>VLOOKUP(B2369,A股数据库20240206!$B:$K,4,0)</f>
        <v>0</v>
      </c>
      <c r="H2369" s="124">
        <f>VLOOKUP(B2369,A股数据库20240206!$B:$K,5,0)</f>
        <v>0</v>
      </c>
      <c r="I2369" s="104" t="str">
        <f>VLOOKUP(B2369,A股数据库20240206!$B:$K,6,0)</f>
        <v>煤炭</v>
      </c>
      <c r="J2369" s="104">
        <f>VLOOKUP(B2369,A股数据库20240206!$B:$K,7,0)</f>
        <v>0</v>
      </c>
      <c r="K2369" s="104">
        <f>VLOOKUP(B2369,A股数据库20240206!$B:$K,8,0)</f>
        <v>0</v>
      </c>
      <c r="L2369" s="124">
        <f>VLOOKUP(B2369,A股数据库20240206!$B:$K,9,0)</f>
        <v>0</v>
      </c>
      <c r="M2369" s="124">
        <f>VLOOKUP(B2369,A股数据库20240206!$B:$K,10,0)</f>
        <v>0</v>
      </c>
    </row>
    <row r="2370" spans="1:13" ht="18" customHeight="1" x14ac:dyDescent="0.15">
      <c r="A2370" s="120" t="s">
        <v>12701</v>
      </c>
      <c r="B2370" s="121" t="s">
        <v>3996</v>
      </c>
      <c r="C2370" s="122">
        <v>50.64</v>
      </c>
      <c r="D2370" s="123">
        <v>53.65</v>
      </c>
      <c r="E2370" s="104" t="str">
        <f>VLOOKUP(B2370,A股数据库20240206!$B:$K,2,0)</f>
        <v>新能源</v>
      </c>
      <c r="F2370" s="104" t="str">
        <f>VLOOKUP(B2370,A股数据库20240206!$B:$K,3,0)</f>
        <v>汽车产业</v>
      </c>
      <c r="G2370" s="124" t="str">
        <f>VLOOKUP(B2370,A股数据库20240206!$B:$K,4,0)</f>
        <v>大科技</v>
      </c>
      <c r="H2370" s="124">
        <f>VLOOKUP(B2370,A股数据库20240206!$B:$K,5,0)</f>
        <v>0</v>
      </c>
      <c r="I2370" s="104" t="str">
        <f>VLOOKUP(B2370,A股数据库20240206!$B:$K,6,0)</f>
        <v>氢能源</v>
      </c>
      <c r="J2370" s="104" t="str">
        <f>VLOOKUP(B2370,A股数据库20240206!$B:$K,7,0)</f>
        <v>汽车产业</v>
      </c>
      <c r="K2370" s="104" t="str">
        <f>VLOOKUP(B2370,A股数据库20240206!$B:$K,8,0)</f>
        <v>电池</v>
      </c>
      <c r="L2370" s="124">
        <f>VLOOKUP(B2370,A股数据库20240206!$B:$K,9,0)</f>
        <v>0</v>
      </c>
      <c r="M2370" s="124">
        <f>VLOOKUP(B2370,A股数据库20240206!$B:$K,10,0)</f>
        <v>0</v>
      </c>
    </row>
    <row r="2371" spans="1:13" ht="18" customHeight="1" x14ac:dyDescent="0.15">
      <c r="A2371" s="120" t="s">
        <v>12702</v>
      </c>
      <c r="B2371" s="121" t="s">
        <v>6046</v>
      </c>
      <c r="C2371" s="122">
        <v>50.62</v>
      </c>
      <c r="D2371" s="123">
        <v>28.75</v>
      </c>
      <c r="E2371" s="104" t="str">
        <f>VLOOKUP(B2371,A股数据库20240206!$B:$K,2,0)</f>
        <v>运输业</v>
      </c>
      <c r="F2371" s="104">
        <f>VLOOKUP(B2371,A股数据库20240206!$B:$K,3,0)</f>
        <v>0</v>
      </c>
      <c r="G2371" s="124">
        <f>VLOOKUP(B2371,A股数据库20240206!$B:$K,4,0)</f>
        <v>0</v>
      </c>
      <c r="H2371" s="124">
        <f>VLOOKUP(B2371,A股数据库20240206!$B:$K,5,0)</f>
        <v>0</v>
      </c>
      <c r="I2371" s="104" t="str">
        <f>VLOOKUP(B2371,A股数据库20240206!$B:$K,6,0)</f>
        <v>运输业</v>
      </c>
      <c r="J2371" s="104">
        <f>VLOOKUP(B2371,A股数据库20240206!$B:$K,7,0)</f>
        <v>0</v>
      </c>
      <c r="K2371" s="104">
        <f>VLOOKUP(B2371,A股数据库20240206!$B:$K,8,0)</f>
        <v>0</v>
      </c>
      <c r="L2371" s="124">
        <f>VLOOKUP(B2371,A股数据库20240206!$B:$K,9,0)</f>
        <v>0</v>
      </c>
      <c r="M2371" s="124">
        <f>VLOOKUP(B2371,A股数据库20240206!$B:$K,10,0)</f>
        <v>0</v>
      </c>
    </row>
    <row r="2372" spans="1:13" ht="18" customHeight="1" x14ac:dyDescent="0.15">
      <c r="A2372" s="120" t="s">
        <v>12703</v>
      </c>
      <c r="B2372" s="121" t="s">
        <v>8692</v>
      </c>
      <c r="C2372" s="122">
        <v>50.6</v>
      </c>
      <c r="D2372" s="123">
        <v>28.71</v>
      </c>
      <c r="E2372" s="104" t="str">
        <f>VLOOKUP(B2372,A股数据库20240206!$B:$K,2,0)</f>
        <v>公用事业</v>
      </c>
      <c r="F2372" s="104">
        <f>VLOOKUP(B2372,A股数据库20240206!$B:$K,3,0)</f>
        <v>0</v>
      </c>
      <c r="G2372" s="124">
        <f>VLOOKUP(B2372,A股数据库20240206!$B:$K,4,0)</f>
        <v>0</v>
      </c>
      <c r="H2372" s="124">
        <f>VLOOKUP(B2372,A股数据库20240206!$B:$K,5,0)</f>
        <v>0</v>
      </c>
      <c r="I2372" s="104" t="str">
        <f>VLOOKUP(B2372,A股数据库20240206!$B:$K,6,0)</f>
        <v>节能环保</v>
      </c>
      <c r="J2372" s="104">
        <f>VLOOKUP(B2372,A股数据库20240206!$B:$K,7,0)</f>
        <v>0</v>
      </c>
      <c r="K2372" s="104">
        <f>VLOOKUP(B2372,A股数据库20240206!$B:$K,8,0)</f>
        <v>0</v>
      </c>
      <c r="L2372" s="124">
        <f>VLOOKUP(B2372,A股数据库20240206!$B:$K,9,0)</f>
        <v>0</v>
      </c>
      <c r="M2372" s="124">
        <f>VLOOKUP(B2372,A股数据库20240206!$B:$K,10,0)</f>
        <v>0</v>
      </c>
    </row>
    <row r="2373" spans="1:13" ht="18" customHeight="1" x14ac:dyDescent="0.15">
      <c r="A2373" s="120" t="s">
        <v>12704</v>
      </c>
      <c r="B2373" s="121" t="s">
        <v>594</v>
      </c>
      <c r="C2373" s="122">
        <v>50.59</v>
      </c>
      <c r="D2373" s="123">
        <v>54.55</v>
      </c>
      <c r="E2373" s="104" t="str">
        <f>VLOOKUP(B2373,A股数据库20240206!$B:$K,2,0)</f>
        <v>周期</v>
      </c>
      <c r="F2373" s="104" t="str">
        <f>VLOOKUP(B2373,A股数据库20240206!$B:$K,3,0)</f>
        <v>新能源</v>
      </c>
      <c r="G2373" s="124">
        <f>VLOOKUP(B2373,A股数据库20240206!$B:$K,4,0)</f>
        <v>0</v>
      </c>
      <c r="H2373" s="124">
        <f>VLOOKUP(B2373,A股数据库20240206!$B:$K,5,0)</f>
        <v>0</v>
      </c>
      <c r="I2373" s="104" t="str">
        <f>VLOOKUP(B2373,A股数据库20240206!$B:$K,6,0)</f>
        <v>煤炭</v>
      </c>
      <c r="J2373" s="104" t="str">
        <f>VLOOKUP(B2373,A股数据库20240206!$B:$K,7,0)</f>
        <v>氢能源</v>
      </c>
      <c r="K2373" s="104">
        <f>VLOOKUP(B2373,A股数据库20240206!$B:$K,8,0)</f>
        <v>0</v>
      </c>
      <c r="L2373" s="124">
        <f>VLOOKUP(B2373,A股数据库20240206!$B:$K,9,0)</f>
        <v>0</v>
      </c>
      <c r="M2373" s="124">
        <f>VLOOKUP(B2373,A股数据库20240206!$B:$K,10,0)</f>
        <v>0</v>
      </c>
    </row>
    <row r="2374" spans="1:13" ht="18" customHeight="1" x14ac:dyDescent="0.15">
      <c r="A2374" s="120" t="s">
        <v>12705</v>
      </c>
      <c r="B2374" s="121" t="s">
        <v>2052</v>
      </c>
      <c r="C2374" s="122">
        <v>50.58</v>
      </c>
      <c r="D2374" s="123">
        <v>59.99</v>
      </c>
      <c r="E2374" s="104" t="str">
        <f>VLOOKUP(B2374,A股数据库20240206!$B:$K,2,0)</f>
        <v>周期</v>
      </c>
      <c r="F2374" s="104">
        <f>VLOOKUP(B2374,A股数据库20240206!$B:$K,3,0)</f>
        <v>0</v>
      </c>
      <c r="G2374" s="124">
        <f>VLOOKUP(B2374,A股数据库20240206!$B:$K,4,0)</f>
        <v>0</v>
      </c>
      <c r="H2374" s="124">
        <f>VLOOKUP(B2374,A股数据库20240206!$B:$K,5,0)</f>
        <v>0</v>
      </c>
      <c r="I2374" s="104" t="str">
        <f>VLOOKUP(B2374,A股数据库20240206!$B:$K,6,0)</f>
        <v>油气</v>
      </c>
      <c r="J2374" s="104" t="str">
        <f>VLOOKUP(B2374,A股数据库20240206!$B:$K,7,0)</f>
        <v>化工</v>
      </c>
      <c r="K2374" s="104">
        <f>VLOOKUP(B2374,A股数据库20240206!$B:$K,8,0)</f>
        <v>0</v>
      </c>
      <c r="L2374" s="124">
        <f>VLOOKUP(B2374,A股数据库20240206!$B:$K,9,0)</f>
        <v>0</v>
      </c>
      <c r="M2374" s="124">
        <f>VLOOKUP(B2374,A股数据库20240206!$B:$K,10,0)</f>
        <v>0</v>
      </c>
    </row>
    <row r="2375" spans="1:13" ht="18" customHeight="1" x14ac:dyDescent="0.15">
      <c r="A2375" s="120" t="s">
        <v>12706</v>
      </c>
      <c r="B2375" s="121" t="s">
        <v>1178</v>
      </c>
      <c r="C2375" s="122">
        <v>50.57</v>
      </c>
      <c r="D2375" s="123">
        <v>48.16</v>
      </c>
      <c r="E2375" s="104" t="str">
        <f>VLOOKUP(B2375,A股数据库20240206!$B:$K,2,0)</f>
        <v>军工</v>
      </c>
      <c r="F2375" s="104" t="str">
        <f>VLOOKUP(B2375,A股数据库20240206!$B:$K,3,0)</f>
        <v>大科技</v>
      </c>
      <c r="G2375" s="124">
        <f>VLOOKUP(B2375,A股数据库20240206!$B:$K,4,0)</f>
        <v>0</v>
      </c>
      <c r="H2375" s="124">
        <f>VLOOKUP(B2375,A股数据库20240206!$B:$K,5,0)</f>
        <v>0</v>
      </c>
      <c r="I2375" s="104" t="str">
        <f>VLOOKUP(B2375,A股数据库20240206!$B:$K,6,0)</f>
        <v>军工</v>
      </c>
      <c r="J2375" s="104" t="str">
        <f>VLOOKUP(B2375,A股数据库20240206!$B:$K,7,0)</f>
        <v>电子</v>
      </c>
      <c r="K2375" s="104">
        <f>VLOOKUP(B2375,A股数据库20240206!$B:$K,8,0)</f>
        <v>0</v>
      </c>
      <c r="L2375" s="124">
        <f>VLOOKUP(B2375,A股数据库20240206!$B:$K,9,0)</f>
        <v>0</v>
      </c>
      <c r="M2375" s="124">
        <f>VLOOKUP(B2375,A股数据库20240206!$B:$K,10,0)</f>
        <v>0</v>
      </c>
    </row>
    <row r="2376" spans="1:13" ht="18" customHeight="1" x14ac:dyDescent="0.15">
      <c r="A2376" s="120" t="s">
        <v>12707</v>
      </c>
      <c r="B2376" s="121" t="s">
        <v>9895</v>
      </c>
      <c r="C2376" s="122">
        <v>50.56</v>
      </c>
      <c r="D2376" s="123">
        <v>41.56</v>
      </c>
      <c r="E2376" s="104" t="str">
        <f>VLOOKUP(B2376,A股数据库20240206!$B:$K,2,0)</f>
        <v>周期</v>
      </c>
      <c r="F2376" s="104">
        <f>VLOOKUP(B2376,A股数据库20240206!$B:$K,3,0)</f>
        <v>0</v>
      </c>
      <c r="G2376" s="124">
        <f>VLOOKUP(B2376,A股数据库20240206!$B:$K,4,0)</f>
        <v>0</v>
      </c>
      <c r="H2376" s="124">
        <f>VLOOKUP(B2376,A股数据库20240206!$B:$K,5,0)</f>
        <v>0</v>
      </c>
      <c r="I2376" s="104" t="str">
        <f>VLOOKUP(B2376,A股数据库20240206!$B:$K,6,0)</f>
        <v>有色金属</v>
      </c>
      <c r="J2376" s="104">
        <f>VLOOKUP(B2376,A股数据库20240206!$B:$K,7,0)</f>
        <v>0</v>
      </c>
      <c r="K2376" s="104">
        <f>VLOOKUP(B2376,A股数据库20240206!$B:$K,8,0)</f>
        <v>0</v>
      </c>
      <c r="L2376" s="124">
        <f>VLOOKUP(B2376,A股数据库20240206!$B:$K,9,0)</f>
        <v>0</v>
      </c>
      <c r="M2376" s="124">
        <f>VLOOKUP(B2376,A股数据库20240206!$B:$K,10,0)</f>
        <v>0</v>
      </c>
    </row>
    <row r="2377" spans="1:13" ht="18" customHeight="1" x14ac:dyDescent="0.15">
      <c r="A2377" s="120" t="s">
        <v>12708</v>
      </c>
      <c r="B2377" s="121" t="s">
        <v>4526</v>
      </c>
      <c r="C2377" s="122">
        <v>50.56</v>
      </c>
      <c r="D2377" s="123">
        <v>73.069999999999993</v>
      </c>
      <c r="E2377" s="104" t="str">
        <f>VLOOKUP(B2377,A股数据库20240206!$B:$K,2,0)</f>
        <v>周期</v>
      </c>
      <c r="F2377" s="104">
        <f>VLOOKUP(B2377,A股数据库20240206!$B:$K,3,0)</f>
        <v>0</v>
      </c>
      <c r="G2377" s="124">
        <f>VLOOKUP(B2377,A股数据库20240206!$B:$K,4,0)</f>
        <v>0</v>
      </c>
      <c r="H2377" s="124">
        <f>VLOOKUP(B2377,A股数据库20240206!$B:$K,5,0)</f>
        <v>0</v>
      </c>
      <c r="I2377" s="104" t="str">
        <f>VLOOKUP(B2377,A股数据库20240206!$B:$K,6,0)</f>
        <v>稀土永磁</v>
      </c>
      <c r="J2377" s="104">
        <f>VLOOKUP(B2377,A股数据库20240206!$B:$K,7,0)</f>
        <v>0</v>
      </c>
      <c r="K2377" s="104">
        <f>VLOOKUP(B2377,A股数据库20240206!$B:$K,8,0)</f>
        <v>0</v>
      </c>
      <c r="L2377" s="124">
        <f>VLOOKUP(B2377,A股数据库20240206!$B:$K,9,0)</f>
        <v>0</v>
      </c>
      <c r="M2377" s="124">
        <f>VLOOKUP(B2377,A股数据库20240206!$B:$K,10,0)</f>
        <v>0</v>
      </c>
    </row>
    <row r="2378" spans="1:13" ht="18" customHeight="1" x14ac:dyDescent="0.15">
      <c r="A2378" s="120" t="s">
        <v>12709</v>
      </c>
      <c r="B2378" s="121" t="s">
        <v>1330</v>
      </c>
      <c r="C2378" s="122">
        <v>50.55</v>
      </c>
      <c r="D2378" s="123">
        <v>47.8</v>
      </c>
      <c r="E2378" s="104" t="str">
        <f>VLOOKUP(B2378,A股数据库20240206!$B:$K,2,0)</f>
        <v>汽车产业</v>
      </c>
      <c r="F2378" s="104">
        <f>VLOOKUP(B2378,A股数据库20240206!$B:$K,3,0)</f>
        <v>0</v>
      </c>
      <c r="G2378" s="124">
        <f>VLOOKUP(B2378,A股数据库20240206!$B:$K,4,0)</f>
        <v>0</v>
      </c>
      <c r="H2378" s="124">
        <f>VLOOKUP(B2378,A股数据库20240206!$B:$K,5,0)</f>
        <v>0</v>
      </c>
      <c r="I2378" s="104" t="str">
        <f>VLOOKUP(B2378,A股数据库20240206!$B:$K,6,0)</f>
        <v>汽车产业</v>
      </c>
      <c r="J2378" s="104">
        <f>VLOOKUP(B2378,A股数据库20240206!$B:$K,7,0)</f>
        <v>0</v>
      </c>
      <c r="K2378" s="104">
        <f>VLOOKUP(B2378,A股数据库20240206!$B:$K,8,0)</f>
        <v>0</v>
      </c>
      <c r="L2378" s="124">
        <f>VLOOKUP(B2378,A股数据库20240206!$B:$K,9,0)</f>
        <v>0</v>
      </c>
      <c r="M2378" s="124">
        <f>VLOOKUP(B2378,A股数据库20240206!$B:$K,10,0)</f>
        <v>0</v>
      </c>
    </row>
    <row r="2379" spans="1:13" ht="18" customHeight="1" x14ac:dyDescent="0.15">
      <c r="A2379" s="120" t="s">
        <v>12710</v>
      </c>
      <c r="B2379" s="121" t="s">
        <v>9833</v>
      </c>
      <c r="C2379" s="122">
        <v>50.53</v>
      </c>
      <c r="D2379" s="123">
        <v>57.1</v>
      </c>
      <c r="E2379" s="104" t="str">
        <f>VLOOKUP(B2379,A股数据库20240206!$B:$K,2,0)</f>
        <v>医药生物</v>
      </c>
      <c r="F2379" s="104">
        <f>VLOOKUP(B2379,A股数据库20240206!$B:$K,3,0)</f>
        <v>0</v>
      </c>
      <c r="G2379" s="124">
        <f>VLOOKUP(B2379,A股数据库20240206!$B:$K,4,0)</f>
        <v>0</v>
      </c>
      <c r="H2379" s="124">
        <f>VLOOKUP(B2379,A股数据库20240206!$B:$K,5,0)</f>
        <v>0</v>
      </c>
      <c r="I2379" s="104" t="str">
        <f>VLOOKUP(B2379,A股数据库20240206!$B:$K,6,0)</f>
        <v>医药生物</v>
      </c>
      <c r="J2379" s="104">
        <f>VLOOKUP(B2379,A股数据库20240206!$B:$K,7,0)</f>
        <v>0</v>
      </c>
      <c r="K2379" s="104">
        <f>VLOOKUP(B2379,A股数据库20240206!$B:$K,8,0)</f>
        <v>0</v>
      </c>
      <c r="L2379" s="124">
        <f>VLOOKUP(B2379,A股数据库20240206!$B:$K,9,0)</f>
        <v>0</v>
      </c>
      <c r="M2379" s="124">
        <f>VLOOKUP(B2379,A股数据库20240206!$B:$K,10,0)</f>
        <v>0</v>
      </c>
    </row>
    <row r="2380" spans="1:13" ht="18" customHeight="1" x14ac:dyDescent="0.15">
      <c r="A2380" s="120" t="s">
        <v>12711</v>
      </c>
      <c r="B2380" s="121" t="s">
        <v>5096</v>
      </c>
      <c r="C2380" s="122">
        <v>50.52</v>
      </c>
      <c r="D2380" s="123">
        <v>64.36</v>
      </c>
      <c r="E2380" s="104" t="str">
        <f>VLOOKUP(B2380,A股数据库20240206!$B:$K,2,0)</f>
        <v>医药生物</v>
      </c>
      <c r="F2380" s="104">
        <f>VLOOKUP(B2380,A股数据库20240206!$B:$K,3,0)</f>
        <v>0</v>
      </c>
      <c r="G2380" s="124">
        <f>VLOOKUP(B2380,A股数据库20240206!$B:$K,4,0)</f>
        <v>0</v>
      </c>
      <c r="H2380" s="124">
        <f>VLOOKUP(B2380,A股数据库20240206!$B:$K,5,0)</f>
        <v>0</v>
      </c>
      <c r="I2380" s="104" t="str">
        <f>VLOOKUP(B2380,A股数据库20240206!$B:$K,6,0)</f>
        <v>医药生物</v>
      </c>
      <c r="J2380" s="104">
        <f>VLOOKUP(B2380,A股数据库20240206!$B:$K,7,0)</f>
        <v>0</v>
      </c>
      <c r="K2380" s="104">
        <f>VLOOKUP(B2380,A股数据库20240206!$B:$K,8,0)</f>
        <v>0</v>
      </c>
      <c r="L2380" s="124">
        <f>VLOOKUP(B2380,A股数据库20240206!$B:$K,9,0)</f>
        <v>0</v>
      </c>
      <c r="M2380" s="124">
        <f>VLOOKUP(B2380,A股数据库20240206!$B:$K,10,0)</f>
        <v>0</v>
      </c>
    </row>
    <row r="2381" spans="1:13" ht="18" customHeight="1" x14ac:dyDescent="0.15">
      <c r="A2381" s="120" t="s">
        <v>12712</v>
      </c>
      <c r="B2381" s="121" t="s">
        <v>4458</v>
      </c>
      <c r="C2381" s="122">
        <v>50.49</v>
      </c>
      <c r="D2381" s="123">
        <v>80.459999999999994</v>
      </c>
      <c r="E2381" s="104" t="str">
        <f>VLOOKUP(B2381,A股数据库20240206!$B:$K,2,0)</f>
        <v>大科技</v>
      </c>
      <c r="F2381" s="104">
        <f>VLOOKUP(B2381,A股数据库20240206!$B:$K,3,0)</f>
        <v>0</v>
      </c>
      <c r="G2381" s="124">
        <f>VLOOKUP(B2381,A股数据库20240206!$B:$K,4,0)</f>
        <v>0</v>
      </c>
      <c r="H2381" s="124">
        <f>VLOOKUP(B2381,A股数据库20240206!$B:$K,5,0)</f>
        <v>0</v>
      </c>
      <c r="I2381" s="104" t="str">
        <f>VLOOKUP(B2381,A股数据库20240206!$B:$K,6,0)</f>
        <v>通信</v>
      </c>
      <c r="J2381" s="104">
        <f>VLOOKUP(B2381,A股数据库20240206!$B:$K,7,0)</f>
        <v>0</v>
      </c>
      <c r="K2381" s="104">
        <f>VLOOKUP(B2381,A股数据库20240206!$B:$K,8,0)</f>
        <v>0</v>
      </c>
      <c r="L2381" s="124">
        <f>VLOOKUP(B2381,A股数据库20240206!$B:$K,9,0)</f>
        <v>0</v>
      </c>
      <c r="M2381" s="124">
        <f>VLOOKUP(B2381,A股数据库20240206!$B:$K,10,0)</f>
        <v>0</v>
      </c>
    </row>
    <row r="2382" spans="1:13" ht="18" customHeight="1" x14ac:dyDescent="0.15">
      <c r="A2382" s="120" t="s">
        <v>12713</v>
      </c>
      <c r="B2382" s="121" t="s">
        <v>8932</v>
      </c>
      <c r="C2382" s="122">
        <v>50.48</v>
      </c>
      <c r="D2382" s="123">
        <v>38.130000000000003</v>
      </c>
      <c r="E2382" s="104" t="str">
        <f>VLOOKUP(B2382,A股数据库20240206!$B:$K,2,0)</f>
        <v>大消费</v>
      </c>
      <c r="F2382" s="104">
        <f>VLOOKUP(B2382,A股数据库20240206!$B:$K,3,0)</f>
        <v>0</v>
      </c>
      <c r="G2382" s="124">
        <f>VLOOKUP(B2382,A股数据库20240206!$B:$K,4,0)</f>
        <v>0</v>
      </c>
      <c r="H2382" s="124">
        <f>VLOOKUP(B2382,A股数据库20240206!$B:$K,5,0)</f>
        <v>0</v>
      </c>
      <c r="I2382" s="104" t="str">
        <f>VLOOKUP(B2382,A股数据库20240206!$B:$K,6,0)</f>
        <v>纺织服饰</v>
      </c>
      <c r="J2382" s="104">
        <f>VLOOKUP(B2382,A股数据库20240206!$B:$K,7,0)</f>
        <v>0</v>
      </c>
      <c r="K2382" s="104">
        <f>VLOOKUP(B2382,A股数据库20240206!$B:$K,8,0)</f>
        <v>0</v>
      </c>
      <c r="L2382" s="124">
        <f>VLOOKUP(B2382,A股数据库20240206!$B:$K,9,0)</f>
        <v>0</v>
      </c>
      <c r="M2382" s="124">
        <f>VLOOKUP(B2382,A股数据库20240206!$B:$K,10,0)</f>
        <v>0</v>
      </c>
    </row>
    <row r="2383" spans="1:13" ht="18" customHeight="1" x14ac:dyDescent="0.15">
      <c r="A2383" s="120" t="s">
        <v>12714</v>
      </c>
      <c r="B2383" s="121" t="s">
        <v>3976</v>
      </c>
      <c r="C2383" s="122">
        <v>50.48</v>
      </c>
      <c r="D2383" s="123">
        <v>55.77</v>
      </c>
      <c r="E2383" s="104" t="str">
        <f>VLOOKUP(B2383,A股数据库20240206!$B:$K,2,0)</f>
        <v>医药生物</v>
      </c>
      <c r="F2383" s="104">
        <f>VLOOKUP(B2383,A股数据库20240206!$B:$K,3,0)</f>
        <v>0</v>
      </c>
      <c r="G2383" s="124">
        <f>VLOOKUP(B2383,A股数据库20240206!$B:$K,4,0)</f>
        <v>0</v>
      </c>
      <c r="H2383" s="124">
        <f>VLOOKUP(B2383,A股数据库20240206!$B:$K,5,0)</f>
        <v>0</v>
      </c>
      <c r="I2383" s="104" t="str">
        <f>VLOOKUP(B2383,A股数据库20240206!$B:$K,6,0)</f>
        <v>医药生物</v>
      </c>
      <c r="J2383" s="104">
        <f>VLOOKUP(B2383,A股数据库20240206!$B:$K,7,0)</f>
        <v>0</v>
      </c>
      <c r="K2383" s="104">
        <f>VLOOKUP(B2383,A股数据库20240206!$B:$K,8,0)</f>
        <v>0</v>
      </c>
      <c r="L2383" s="124">
        <f>VLOOKUP(B2383,A股数据库20240206!$B:$K,9,0)</f>
        <v>0</v>
      </c>
      <c r="M2383" s="124">
        <f>VLOOKUP(B2383,A股数据库20240206!$B:$K,10,0)</f>
        <v>0</v>
      </c>
    </row>
    <row r="2384" spans="1:13" ht="18" customHeight="1" x14ac:dyDescent="0.15">
      <c r="A2384" s="120" t="s">
        <v>12715</v>
      </c>
      <c r="B2384" s="121" t="s">
        <v>6976</v>
      </c>
      <c r="C2384" s="122">
        <v>50.47</v>
      </c>
      <c r="D2384" s="123">
        <v>65.2</v>
      </c>
      <c r="E2384" s="104" t="str">
        <f>VLOOKUP(B2384,A股数据库20240206!$B:$K,2,0)</f>
        <v>军工</v>
      </c>
      <c r="F2384" s="104">
        <f>VLOOKUP(B2384,A股数据库20240206!$B:$K,3,0)</f>
        <v>0</v>
      </c>
      <c r="G2384" s="124">
        <f>VLOOKUP(B2384,A股数据库20240206!$B:$K,4,0)</f>
        <v>0</v>
      </c>
      <c r="H2384" s="124">
        <f>VLOOKUP(B2384,A股数据库20240206!$B:$K,5,0)</f>
        <v>0</v>
      </c>
      <c r="I2384" s="104" t="str">
        <f>VLOOKUP(B2384,A股数据库20240206!$B:$K,6,0)</f>
        <v>军工</v>
      </c>
      <c r="J2384" s="104">
        <f>VLOOKUP(B2384,A股数据库20240206!$B:$K,7,0)</f>
        <v>0</v>
      </c>
      <c r="K2384" s="104">
        <f>VLOOKUP(B2384,A股数据库20240206!$B:$K,8,0)</f>
        <v>0</v>
      </c>
      <c r="L2384" s="124">
        <f>VLOOKUP(B2384,A股数据库20240206!$B:$K,9,0)</f>
        <v>0</v>
      </c>
      <c r="M2384" s="124">
        <f>VLOOKUP(B2384,A股数据库20240206!$B:$K,10,0)</f>
        <v>0</v>
      </c>
    </row>
    <row r="2385" spans="1:13" ht="18" customHeight="1" x14ac:dyDescent="0.15">
      <c r="A2385" s="120" t="s">
        <v>12716</v>
      </c>
      <c r="B2385" s="121" t="s">
        <v>840</v>
      </c>
      <c r="C2385" s="122">
        <v>50.47</v>
      </c>
      <c r="D2385" s="123">
        <v>33.619999999999997</v>
      </c>
      <c r="E2385" s="104" t="str">
        <f>VLOOKUP(B2385,A股数据库20240206!$B:$K,2,0)</f>
        <v>公用事业</v>
      </c>
      <c r="F2385" s="104" t="str">
        <f>VLOOKUP(B2385,A股数据库20240206!$B:$K,3,0)</f>
        <v>新能源</v>
      </c>
      <c r="G2385" s="124">
        <f>VLOOKUP(B2385,A股数据库20240206!$B:$K,4,0)</f>
        <v>0</v>
      </c>
      <c r="H2385" s="124">
        <f>VLOOKUP(B2385,A股数据库20240206!$B:$K,5,0)</f>
        <v>0</v>
      </c>
      <c r="I2385" s="104" t="str">
        <f>VLOOKUP(B2385,A股数据库20240206!$B:$K,6,0)</f>
        <v>电池</v>
      </c>
      <c r="J2385" s="104" t="str">
        <f>VLOOKUP(B2385,A股数据库20240206!$B:$K,7,0)</f>
        <v>节能环保</v>
      </c>
      <c r="K2385" s="104">
        <f>VLOOKUP(B2385,A股数据库20240206!$B:$K,8,0)</f>
        <v>0</v>
      </c>
      <c r="L2385" s="124">
        <f>VLOOKUP(B2385,A股数据库20240206!$B:$K,9,0)</f>
        <v>0</v>
      </c>
      <c r="M2385" s="124">
        <f>VLOOKUP(B2385,A股数据库20240206!$B:$K,10,0)</f>
        <v>0</v>
      </c>
    </row>
    <row r="2386" spans="1:13" ht="18" customHeight="1" x14ac:dyDescent="0.15">
      <c r="A2386" s="120" t="s">
        <v>12717</v>
      </c>
      <c r="B2386" s="121" t="s">
        <v>6168</v>
      </c>
      <c r="C2386" s="122">
        <v>50.45</v>
      </c>
      <c r="D2386" s="123">
        <v>41.61</v>
      </c>
      <c r="E2386" s="104" t="str">
        <f>VLOOKUP(B2386,A股数据库20240206!$B:$K,2,0)</f>
        <v>周期</v>
      </c>
      <c r="F2386" s="104">
        <f>VLOOKUP(B2386,A股数据库20240206!$B:$K,3,0)</f>
        <v>0</v>
      </c>
      <c r="G2386" s="124">
        <f>VLOOKUP(B2386,A股数据库20240206!$B:$K,4,0)</f>
        <v>0</v>
      </c>
      <c r="H2386" s="124">
        <f>VLOOKUP(B2386,A股数据库20240206!$B:$K,5,0)</f>
        <v>0</v>
      </c>
      <c r="I2386" s="104" t="str">
        <f>VLOOKUP(B2386,A股数据库20240206!$B:$K,6,0)</f>
        <v>有色金属</v>
      </c>
      <c r="J2386" s="104">
        <f>VLOOKUP(B2386,A股数据库20240206!$B:$K,7,0)</f>
        <v>0</v>
      </c>
      <c r="K2386" s="104">
        <f>VLOOKUP(B2386,A股数据库20240206!$B:$K,8,0)</f>
        <v>0</v>
      </c>
      <c r="L2386" s="124">
        <f>VLOOKUP(B2386,A股数据库20240206!$B:$K,9,0)</f>
        <v>0</v>
      </c>
      <c r="M2386" s="124">
        <f>VLOOKUP(B2386,A股数据库20240206!$B:$K,10,0)</f>
        <v>0</v>
      </c>
    </row>
    <row r="2387" spans="1:13" ht="18" customHeight="1" x14ac:dyDescent="0.15">
      <c r="A2387" s="120" t="s">
        <v>12718</v>
      </c>
      <c r="B2387" s="121" t="s">
        <v>8996</v>
      </c>
      <c r="C2387" s="122">
        <v>50.44</v>
      </c>
      <c r="D2387" s="123">
        <v>42.05</v>
      </c>
      <c r="E2387" s="104" t="str">
        <f>VLOOKUP(B2387,A股数据库20240206!$B:$K,2,0)</f>
        <v>医药生物</v>
      </c>
      <c r="F2387" s="104">
        <f>VLOOKUP(B2387,A股数据库20240206!$B:$K,3,0)</f>
        <v>0</v>
      </c>
      <c r="G2387" s="124">
        <f>VLOOKUP(B2387,A股数据库20240206!$B:$K,4,0)</f>
        <v>0</v>
      </c>
      <c r="H2387" s="124">
        <f>VLOOKUP(B2387,A股数据库20240206!$B:$K,5,0)</f>
        <v>0</v>
      </c>
      <c r="I2387" s="104" t="str">
        <f>VLOOKUP(B2387,A股数据库20240206!$B:$K,6,0)</f>
        <v>医药生物</v>
      </c>
      <c r="J2387" s="104">
        <f>VLOOKUP(B2387,A股数据库20240206!$B:$K,7,0)</f>
        <v>0</v>
      </c>
      <c r="K2387" s="104">
        <f>VLOOKUP(B2387,A股数据库20240206!$B:$K,8,0)</f>
        <v>0</v>
      </c>
      <c r="L2387" s="124">
        <f>VLOOKUP(B2387,A股数据库20240206!$B:$K,9,0)</f>
        <v>0</v>
      </c>
      <c r="M2387" s="124">
        <f>VLOOKUP(B2387,A股数据库20240206!$B:$K,10,0)</f>
        <v>0</v>
      </c>
    </row>
    <row r="2388" spans="1:13" ht="18" customHeight="1" x14ac:dyDescent="0.15">
      <c r="A2388" s="120" t="s">
        <v>12719</v>
      </c>
      <c r="B2388" s="121" t="s">
        <v>3720</v>
      </c>
      <c r="C2388" s="122">
        <v>50.37</v>
      </c>
      <c r="D2388" s="123">
        <v>47.92</v>
      </c>
      <c r="E2388" s="104" t="str">
        <f>VLOOKUP(B2388,A股数据库20240206!$B:$K,2,0)</f>
        <v>医药生物</v>
      </c>
      <c r="F2388" s="104">
        <f>VLOOKUP(B2388,A股数据库20240206!$B:$K,3,0)</f>
        <v>0</v>
      </c>
      <c r="G2388" s="124">
        <f>VLOOKUP(B2388,A股数据库20240206!$B:$K,4,0)</f>
        <v>0</v>
      </c>
      <c r="H2388" s="124">
        <f>VLOOKUP(B2388,A股数据库20240206!$B:$K,5,0)</f>
        <v>0</v>
      </c>
      <c r="I2388" s="104" t="str">
        <f>VLOOKUP(B2388,A股数据库20240206!$B:$K,6,0)</f>
        <v>医药生物</v>
      </c>
      <c r="J2388" s="104">
        <f>VLOOKUP(B2388,A股数据库20240206!$B:$K,7,0)</f>
        <v>0</v>
      </c>
      <c r="K2388" s="104">
        <f>VLOOKUP(B2388,A股数据库20240206!$B:$K,8,0)</f>
        <v>0</v>
      </c>
      <c r="L2388" s="124">
        <f>VLOOKUP(B2388,A股数据库20240206!$B:$K,9,0)</f>
        <v>0</v>
      </c>
      <c r="M2388" s="124">
        <f>VLOOKUP(B2388,A股数据库20240206!$B:$K,10,0)</f>
        <v>0</v>
      </c>
    </row>
    <row r="2389" spans="1:13" ht="18" customHeight="1" x14ac:dyDescent="0.15">
      <c r="A2389" s="120" t="s">
        <v>12720</v>
      </c>
      <c r="B2389" s="121" t="s">
        <v>8424</v>
      </c>
      <c r="C2389" s="122">
        <v>50.36</v>
      </c>
      <c r="D2389" s="123">
        <v>43.25</v>
      </c>
      <c r="E2389" s="104" t="str">
        <f>VLOOKUP(B2389,A股数据库20240206!$B:$K,2,0)</f>
        <v>运输业</v>
      </c>
      <c r="F2389" s="104">
        <f>VLOOKUP(B2389,A股数据库20240206!$B:$K,3,0)</f>
        <v>0</v>
      </c>
      <c r="G2389" s="124">
        <f>VLOOKUP(B2389,A股数据库20240206!$B:$K,4,0)</f>
        <v>0</v>
      </c>
      <c r="H2389" s="124">
        <f>VLOOKUP(B2389,A股数据库20240206!$B:$K,5,0)</f>
        <v>0</v>
      </c>
      <c r="I2389" s="104" t="str">
        <f>VLOOKUP(B2389,A股数据库20240206!$B:$K,6,0)</f>
        <v>运输业</v>
      </c>
      <c r="J2389" s="104">
        <f>VLOOKUP(B2389,A股数据库20240206!$B:$K,7,0)</f>
        <v>0</v>
      </c>
      <c r="K2389" s="104">
        <f>VLOOKUP(B2389,A股数据库20240206!$B:$K,8,0)</f>
        <v>0</v>
      </c>
      <c r="L2389" s="124">
        <f>VLOOKUP(B2389,A股数据库20240206!$B:$K,9,0)</f>
        <v>0</v>
      </c>
      <c r="M2389" s="124">
        <f>VLOOKUP(B2389,A股数据库20240206!$B:$K,10,0)</f>
        <v>0</v>
      </c>
    </row>
    <row r="2390" spans="1:13" ht="18" customHeight="1" x14ac:dyDescent="0.15">
      <c r="A2390" s="120" t="s">
        <v>12721</v>
      </c>
      <c r="B2390" s="121" t="s">
        <v>716</v>
      </c>
      <c r="C2390" s="122">
        <v>50.34</v>
      </c>
      <c r="D2390" s="123">
        <v>48.91</v>
      </c>
      <c r="E2390" s="104" t="str">
        <f>VLOOKUP(B2390,A股数据库20240206!$B:$K,2,0)</f>
        <v>新能源</v>
      </c>
      <c r="F2390" s="104">
        <f>VLOOKUP(B2390,A股数据库20240206!$B:$K,3,0)</f>
        <v>0</v>
      </c>
      <c r="G2390" s="124" t="str">
        <f>VLOOKUP(B2390,A股数据库20240206!$B:$K,4,0)</f>
        <v>高端制造</v>
      </c>
      <c r="H2390" s="124">
        <f>VLOOKUP(B2390,A股数据库20240206!$B:$K,5,0)</f>
        <v>0</v>
      </c>
      <c r="I2390" s="104" t="str">
        <f>VLOOKUP(B2390,A股数据库20240206!$B:$K,6,0)</f>
        <v>光伏</v>
      </c>
      <c r="J2390" s="104">
        <f>VLOOKUP(B2390,A股数据库20240206!$B:$K,7,0)</f>
        <v>0</v>
      </c>
      <c r="K2390" s="104">
        <f>VLOOKUP(B2390,A股数据库20240206!$B:$K,8,0)</f>
        <v>0</v>
      </c>
      <c r="L2390" s="124">
        <f>VLOOKUP(B2390,A股数据库20240206!$B:$K,9,0)</f>
        <v>0</v>
      </c>
      <c r="M2390" s="124">
        <f>VLOOKUP(B2390,A股数据库20240206!$B:$K,10,0)</f>
        <v>0</v>
      </c>
    </row>
    <row r="2391" spans="1:13" ht="18" customHeight="1" x14ac:dyDescent="0.15">
      <c r="A2391" s="120" t="s">
        <v>12722</v>
      </c>
      <c r="B2391" s="121" t="s">
        <v>5026</v>
      </c>
      <c r="C2391" s="122">
        <v>50.33</v>
      </c>
      <c r="D2391" s="123">
        <v>55.68</v>
      </c>
      <c r="E2391" s="104" t="str">
        <f>VLOOKUP(B2391,A股数据库20240206!$B:$K,2,0)</f>
        <v>大消费</v>
      </c>
      <c r="F2391" s="104">
        <f>VLOOKUP(B2391,A股数据库20240206!$B:$K,3,0)</f>
        <v>0</v>
      </c>
      <c r="G2391" s="124">
        <f>VLOOKUP(B2391,A股数据库20240206!$B:$K,4,0)</f>
        <v>0</v>
      </c>
      <c r="H2391" s="124">
        <f>VLOOKUP(B2391,A股数据库20240206!$B:$K,5,0)</f>
        <v>0</v>
      </c>
      <c r="I2391" s="104" t="str">
        <f>VLOOKUP(B2391,A股数据库20240206!$B:$K,6,0)</f>
        <v>美容护理</v>
      </c>
      <c r="J2391" s="104">
        <f>VLOOKUP(B2391,A股数据库20240206!$B:$K,7,0)</f>
        <v>0</v>
      </c>
      <c r="K2391" s="104">
        <f>VLOOKUP(B2391,A股数据库20240206!$B:$K,8,0)</f>
        <v>0</v>
      </c>
      <c r="L2391" s="124">
        <f>VLOOKUP(B2391,A股数据库20240206!$B:$K,9,0)</f>
        <v>0</v>
      </c>
      <c r="M2391" s="124">
        <f>VLOOKUP(B2391,A股数据库20240206!$B:$K,10,0)</f>
        <v>0</v>
      </c>
    </row>
    <row r="2392" spans="1:13" ht="18" customHeight="1" x14ac:dyDescent="0.15">
      <c r="A2392" s="120" t="s">
        <v>12723</v>
      </c>
      <c r="B2392" s="121" t="s">
        <v>2432</v>
      </c>
      <c r="C2392" s="122">
        <v>50.31</v>
      </c>
      <c r="D2392" s="123">
        <v>66.75</v>
      </c>
      <c r="E2392" s="104" t="str">
        <f>VLOOKUP(B2392,A股数据库20240206!$B:$K,2,0)</f>
        <v>医药生物</v>
      </c>
      <c r="F2392" s="104">
        <f>VLOOKUP(B2392,A股数据库20240206!$B:$K,3,0)</f>
        <v>0</v>
      </c>
      <c r="G2392" s="124">
        <f>VLOOKUP(B2392,A股数据库20240206!$B:$K,4,0)</f>
        <v>0</v>
      </c>
      <c r="H2392" s="124">
        <f>VLOOKUP(B2392,A股数据库20240206!$B:$K,5,0)</f>
        <v>0</v>
      </c>
      <c r="I2392" s="104" t="str">
        <f>VLOOKUP(B2392,A股数据库20240206!$B:$K,6,0)</f>
        <v>医药生物</v>
      </c>
      <c r="J2392" s="104">
        <f>VLOOKUP(B2392,A股数据库20240206!$B:$K,7,0)</f>
        <v>0</v>
      </c>
      <c r="K2392" s="104">
        <f>VLOOKUP(B2392,A股数据库20240206!$B:$K,8,0)</f>
        <v>0</v>
      </c>
      <c r="L2392" s="124">
        <f>VLOOKUP(B2392,A股数据库20240206!$B:$K,9,0)</f>
        <v>0</v>
      </c>
      <c r="M2392" s="124">
        <f>VLOOKUP(B2392,A股数据库20240206!$B:$K,10,0)</f>
        <v>0</v>
      </c>
    </row>
    <row r="2393" spans="1:13" ht="18" customHeight="1" x14ac:dyDescent="0.15">
      <c r="A2393" s="120" t="s">
        <v>12724</v>
      </c>
      <c r="B2393" s="121" t="s">
        <v>7906</v>
      </c>
      <c r="C2393" s="122">
        <v>50.3</v>
      </c>
      <c r="D2393" s="123">
        <v>47.76</v>
      </c>
      <c r="E2393" s="104" t="str">
        <f>VLOOKUP(B2393,A股数据库20240206!$B:$K,2,0)</f>
        <v>大消费</v>
      </c>
      <c r="F2393" s="104">
        <f>VLOOKUP(B2393,A股数据库20240206!$B:$K,3,0)</f>
        <v>0</v>
      </c>
      <c r="G2393" s="124">
        <f>VLOOKUP(B2393,A股数据库20240206!$B:$K,4,0)</f>
        <v>0</v>
      </c>
      <c r="H2393" s="124">
        <f>VLOOKUP(B2393,A股数据库20240206!$B:$K,5,0)</f>
        <v>0</v>
      </c>
      <c r="I2393" s="104" t="str">
        <f>VLOOKUP(B2393,A股数据库20240206!$B:$K,6,0)</f>
        <v>食品饮料</v>
      </c>
      <c r="J2393" s="104">
        <f>VLOOKUP(B2393,A股数据库20240206!$B:$K,7,0)</f>
        <v>0</v>
      </c>
      <c r="K2393" s="104">
        <f>VLOOKUP(B2393,A股数据库20240206!$B:$K,8,0)</f>
        <v>0</v>
      </c>
      <c r="L2393" s="124">
        <f>VLOOKUP(B2393,A股数据库20240206!$B:$K,9,0)</f>
        <v>0</v>
      </c>
      <c r="M2393" s="124">
        <f>VLOOKUP(B2393,A股数据库20240206!$B:$K,10,0)</f>
        <v>0</v>
      </c>
    </row>
    <row r="2394" spans="1:13" ht="18" customHeight="1" x14ac:dyDescent="0.15">
      <c r="A2394" s="120" t="s">
        <v>12725</v>
      </c>
      <c r="B2394" s="121" t="s">
        <v>9146</v>
      </c>
      <c r="C2394" s="122">
        <v>50.29</v>
      </c>
      <c r="D2394" s="123">
        <v>35.29</v>
      </c>
      <c r="E2394" s="104" t="str">
        <f>VLOOKUP(B2394,A股数据库20240206!$B:$K,2,0)</f>
        <v>公用事业</v>
      </c>
      <c r="F2394" s="104">
        <f>VLOOKUP(B2394,A股数据库20240206!$B:$K,3,0)</f>
        <v>0</v>
      </c>
      <c r="G2394" s="124">
        <f>VLOOKUP(B2394,A股数据库20240206!$B:$K,4,0)</f>
        <v>0</v>
      </c>
      <c r="H2394" s="124">
        <f>VLOOKUP(B2394,A股数据库20240206!$B:$K,5,0)</f>
        <v>0</v>
      </c>
      <c r="I2394" s="104" t="str">
        <f>VLOOKUP(B2394,A股数据库20240206!$B:$K,6,0)</f>
        <v>电力</v>
      </c>
      <c r="J2394" s="104">
        <f>VLOOKUP(B2394,A股数据库20240206!$B:$K,7,0)</f>
        <v>0</v>
      </c>
      <c r="K2394" s="104">
        <f>VLOOKUP(B2394,A股数据库20240206!$B:$K,8,0)</f>
        <v>0</v>
      </c>
      <c r="L2394" s="124">
        <f>VLOOKUP(B2394,A股数据库20240206!$B:$K,9,0)</f>
        <v>0</v>
      </c>
      <c r="M2394" s="124">
        <f>VLOOKUP(B2394,A股数据库20240206!$B:$K,10,0)</f>
        <v>0</v>
      </c>
    </row>
    <row r="2395" spans="1:13" ht="18" customHeight="1" x14ac:dyDescent="0.15">
      <c r="A2395" s="120" t="s">
        <v>12726</v>
      </c>
      <c r="B2395" s="121" t="s">
        <v>7580</v>
      </c>
      <c r="C2395" s="122">
        <v>50.29</v>
      </c>
      <c r="D2395" s="123">
        <v>48.57</v>
      </c>
      <c r="E2395" s="104" t="str">
        <f>VLOOKUP(B2395,A股数据库20240206!$B:$K,2,0)</f>
        <v>军工</v>
      </c>
      <c r="F2395" s="104">
        <f>VLOOKUP(B2395,A股数据库20240206!$B:$K,3,0)</f>
        <v>0</v>
      </c>
      <c r="G2395" s="124">
        <f>VLOOKUP(B2395,A股数据库20240206!$B:$K,4,0)</f>
        <v>0</v>
      </c>
      <c r="H2395" s="124">
        <f>VLOOKUP(B2395,A股数据库20240206!$B:$K,5,0)</f>
        <v>0</v>
      </c>
      <c r="I2395" s="104" t="str">
        <f>VLOOKUP(B2395,A股数据库20240206!$B:$K,6,0)</f>
        <v>军工</v>
      </c>
      <c r="J2395" s="104">
        <f>VLOOKUP(B2395,A股数据库20240206!$B:$K,7,0)</f>
        <v>0</v>
      </c>
      <c r="K2395" s="104">
        <f>VLOOKUP(B2395,A股数据库20240206!$B:$K,8,0)</f>
        <v>0</v>
      </c>
      <c r="L2395" s="124">
        <f>VLOOKUP(B2395,A股数据库20240206!$B:$K,9,0)</f>
        <v>0</v>
      </c>
      <c r="M2395" s="124">
        <f>VLOOKUP(B2395,A股数据库20240206!$B:$K,10,0)</f>
        <v>0</v>
      </c>
    </row>
    <row r="2396" spans="1:13" ht="18" customHeight="1" x14ac:dyDescent="0.15">
      <c r="A2396" s="120" t="s">
        <v>12727</v>
      </c>
      <c r="B2396" s="121" t="s">
        <v>1962</v>
      </c>
      <c r="C2396" s="122">
        <v>50.29</v>
      </c>
      <c r="D2396" s="123">
        <v>41.36</v>
      </c>
      <c r="E2396" s="104" t="str">
        <f>VLOOKUP(B2396,A股数据库20240206!$B:$K,2,0)</f>
        <v>周期</v>
      </c>
      <c r="F2396" s="104">
        <f>VLOOKUP(B2396,A股数据库20240206!$B:$K,3,0)</f>
        <v>0</v>
      </c>
      <c r="G2396" s="124" t="str">
        <f>VLOOKUP(B2396,A股数据库20240206!$B:$K,4,0)</f>
        <v>新能源</v>
      </c>
      <c r="H2396" s="124">
        <f>VLOOKUP(B2396,A股数据库20240206!$B:$K,5,0)</f>
        <v>0</v>
      </c>
      <c r="I2396" s="104" t="str">
        <f>VLOOKUP(B2396,A股数据库20240206!$B:$K,6,0)</f>
        <v>化工</v>
      </c>
      <c r="J2396" s="104">
        <f>VLOOKUP(B2396,A股数据库20240206!$B:$K,7,0)</f>
        <v>0</v>
      </c>
      <c r="K2396" s="104">
        <f>VLOOKUP(B2396,A股数据库20240206!$B:$K,8,0)</f>
        <v>0</v>
      </c>
      <c r="L2396" s="124" t="str">
        <f>VLOOKUP(B2396,A股数据库20240206!$B:$K,9,0)</f>
        <v>氢能源</v>
      </c>
      <c r="M2396" s="124" t="str">
        <f>VLOOKUP(B2396,A股数据库20240206!$B:$K,10,0)</f>
        <v>电池</v>
      </c>
    </row>
    <row r="2397" spans="1:13" ht="18" customHeight="1" x14ac:dyDescent="0.15">
      <c r="A2397" s="120" t="s">
        <v>12728</v>
      </c>
      <c r="B2397" s="121" t="s">
        <v>10203</v>
      </c>
      <c r="C2397" s="122">
        <v>50.26</v>
      </c>
      <c r="D2397" s="123">
        <v>2.84</v>
      </c>
      <c r="E2397" s="104" t="str">
        <f>VLOOKUP(B2397,A股数据库20240206!$B:$K,2,0)</f>
        <v>军工</v>
      </c>
      <c r="F2397" s="104">
        <f>VLOOKUP(B2397,A股数据库20240206!$B:$K,3,0)</f>
        <v>0</v>
      </c>
      <c r="G2397" s="124">
        <f>VLOOKUP(B2397,A股数据库20240206!$B:$K,4,0)</f>
        <v>0</v>
      </c>
      <c r="H2397" s="124">
        <f>VLOOKUP(B2397,A股数据库20240206!$B:$K,5,0)</f>
        <v>0</v>
      </c>
      <c r="I2397" s="104" t="str">
        <f>VLOOKUP(B2397,A股数据库20240206!$B:$K,6,0)</f>
        <v>军工</v>
      </c>
      <c r="J2397" s="104">
        <f>VLOOKUP(B2397,A股数据库20240206!$B:$K,7,0)</f>
        <v>0</v>
      </c>
      <c r="K2397" s="104">
        <f>VLOOKUP(B2397,A股数据库20240206!$B:$K,8,0)</f>
        <v>0</v>
      </c>
      <c r="L2397" s="124">
        <f>VLOOKUP(B2397,A股数据库20240206!$B:$K,9,0)</f>
        <v>0</v>
      </c>
      <c r="M2397" s="124">
        <f>VLOOKUP(B2397,A股数据库20240206!$B:$K,10,0)</f>
        <v>0</v>
      </c>
    </row>
    <row r="2398" spans="1:13" ht="18" customHeight="1" x14ac:dyDescent="0.15">
      <c r="A2398" s="120" t="s">
        <v>12729</v>
      </c>
      <c r="B2398" s="121" t="s">
        <v>8600</v>
      </c>
      <c r="C2398" s="122">
        <v>50.26</v>
      </c>
      <c r="D2398" s="123">
        <v>56.1</v>
      </c>
      <c r="E2398" s="104" t="str">
        <f>VLOOKUP(B2398,A股数据库20240206!$B:$K,2,0)</f>
        <v>大消费</v>
      </c>
      <c r="F2398" s="104">
        <f>VLOOKUP(B2398,A股数据库20240206!$B:$K,3,0)</f>
        <v>0</v>
      </c>
      <c r="G2398" s="124">
        <f>VLOOKUP(B2398,A股数据库20240206!$B:$K,4,0)</f>
        <v>0</v>
      </c>
      <c r="H2398" s="124">
        <f>VLOOKUP(B2398,A股数据库20240206!$B:$K,5,0)</f>
        <v>0</v>
      </c>
      <c r="I2398" s="104" t="str">
        <f>VLOOKUP(B2398,A股数据库20240206!$B:$K,6,0)</f>
        <v>食品饮料</v>
      </c>
      <c r="J2398" s="104">
        <f>VLOOKUP(B2398,A股数据库20240206!$B:$K,7,0)</f>
        <v>0</v>
      </c>
      <c r="K2398" s="104">
        <f>VLOOKUP(B2398,A股数据库20240206!$B:$K,8,0)</f>
        <v>0</v>
      </c>
      <c r="L2398" s="124">
        <f>VLOOKUP(B2398,A股数据库20240206!$B:$K,9,0)</f>
        <v>0</v>
      </c>
      <c r="M2398" s="124">
        <f>VLOOKUP(B2398,A股数据库20240206!$B:$K,10,0)</f>
        <v>0</v>
      </c>
    </row>
    <row r="2399" spans="1:13" ht="18" customHeight="1" x14ac:dyDescent="0.15">
      <c r="A2399" s="120" t="s">
        <v>12730</v>
      </c>
      <c r="B2399" s="121" t="s">
        <v>4476</v>
      </c>
      <c r="C2399" s="122">
        <v>50.26</v>
      </c>
      <c r="D2399" s="123">
        <v>39.08</v>
      </c>
      <c r="E2399" s="104" t="str">
        <f>VLOOKUP(B2399,A股数据库20240206!$B:$K,2,0)</f>
        <v>高端制造</v>
      </c>
      <c r="F2399" s="104">
        <f>VLOOKUP(B2399,A股数据库20240206!$B:$K,3,0)</f>
        <v>0</v>
      </c>
      <c r="G2399" s="124">
        <f>VLOOKUP(B2399,A股数据库20240206!$B:$K,4,0)</f>
        <v>0</v>
      </c>
      <c r="H2399" s="124">
        <f>VLOOKUP(B2399,A股数据库20240206!$B:$K,5,0)</f>
        <v>0</v>
      </c>
      <c r="I2399" s="104" t="str">
        <f>VLOOKUP(B2399,A股数据库20240206!$B:$K,6,0)</f>
        <v>机械</v>
      </c>
      <c r="J2399" s="104">
        <f>VLOOKUP(B2399,A股数据库20240206!$B:$K,7,0)</f>
        <v>0</v>
      </c>
      <c r="K2399" s="104">
        <f>VLOOKUP(B2399,A股数据库20240206!$B:$K,8,0)</f>
        <v>0</v>
      </c>
      <c r="L2399" s="124">
        <f>VLOOKUP(B2399,A股数据库20240206!$B:$K,9,0)</f>
        <v>0</v>
      </c>
      <c r="M2399" s="124">
        <f>VLOOKUP(B2399,A股数据库20240206!$B:$K,10,0)</f>
        <v>0</v>
      </c>
    </row>
    <row r="2400" spans="1:13" ht="18" customHeight="1" x14ac:dyDescent="0.15">
      <c r="A2400" s="120" t="s">
        <v>12731</v>
      </c>
      <c r="B2400" s="121" t="s">
        <v>8870</v>
      </c>
      <c r="C2400" s="122">
        <v>50.23</v>
      </c>
      <c r="D2400" s="123">
        <v>36.75</v>
      </c>
      <c r="E2400" s="104" t="str">
        <f>VLOOKUP(B2400,A股数据库20240206!$B:$K,2,0)</f>
        <v>高端制造</v>
      </c>
      <c r="F2400" s="104" t="str">
        <f>VLOOKUP(B2400,A股数据库20240206!$B:$K,3,0)</f>
        <v>公用事业</v>
      </c>
      <c r="G2400" s="124">
        <f>VLOOKUP(B2400,A股数据库20240206!$B:$K,4,0)</f>
        <v>0</v>
      </c>
      <c r="H2400" s="124">
        <f>VLOOKUP(B2400,A股数据库20240206!$B:$K,5,0)</f>
        <v>0</v>
      </c>
      <c r="I2400" s="104" t="str">
        <f>VLOOKUP(B2400,A股数据库20240206!$B:$K,6,0)</f>
        <v>机械</v>
      </c>
      <c r="J2400" s="104" t="str">
        <f>VLOOKUP(B2400,A股数据库20240206!$B:$K,7,0)</f>
        <v>节能环保</v>
      </c>
      <c r="K2400" s="104">
        <f>VLOOKUP(B2400,A股数据库20240206!$B:$K,8,0)</f>
        <v>0</v>
      </c>
      <c r="L2400" s="124">
        <f>VLOOKUP(B2400,A股数据库20240206!$B:$K,9,0)</f>
        <v>0</v>
      </c>
      <c r="M2400" s="124">
        <f>VLOOKUP(B2400,A股数据库20240206!$B:$K,10,0)</f>
        <v>0</v>
      </c>
    </row>
    <row r="2401" spans="1:13" ht="18" customHeight="1" x14ac:dyDescent="0.15">
      <c r="A2401" s="120" t="s">
        <v>12732</v>
      </c>
      <c r="B2401" s="121" t="s">
        <v>6616</v>
      </c>
      <c r="C2401" s="122">
        <v>50.23</v>
      </c>
      <c r="D2401" s="123">
        <v>54.62</v>
      </c>
      <c r="E2401" s="104" t="str">
        <f>VLOOKUP(B2401,A股数据库20240206!$B:$K,2,0)</f>
        <v>大科技</v>
      </c>
      <c r="F2401" s="104">
        <f>VLOOKUP(B2401,A股数据库20240206!$B:$K,3,0)</f>
        <v>0</v>
      </c>
      <c r="G2401" s="124">
        <f>VLOOKUP(B2401,A股数据库20240206!$B:$K,4,0)</f>
        <v>0</v>
      </c>
      <c r="H2401" s="124">
        <f>VLOOKUP(B2401,A股数据库20240206!$B:$K,5,0)</f>
        <v>0</v>
      </c>
      <c r="I2401" s="104" t="str">
        <f>VLOOKUP(B2401,A股数据库20240206!$B:$K,6,0)</f>
        <v>传媒</v>
      </c>
      <c r="J2401" s="104">
        <f>VLOOKUP(B2401,A股数据库20240206!$B:$K,7,0)</f>
        <v>0</v>
      </c>
      <c r="K2401" s="104">
        <f>VLOOKUP(B2401,A股数据库20240206!$B:$K,8,0)</f>
        <v>0</v>
      </c>
      <c r="L2401" s="124">
        <f>VLOOKUP(B2401,A股数据库20240206!$B:$K,9,0)</f>
        <v>0</v>
      </c>
      <c r="M2401" s="124">
        <f>VLOOKUP(B2401,A股数据库20240206!$B:$K,10,0)</f>
        <v>0</v>
      </c>
    </row>
    <row r="2402" spans="1:13" ht="18" customHeight="1" x14ac:dyDescent="0.15">
      <c r="A2402" s="120" t="s">
        <v>12733</v>
      </c>
      <c r="B2402" s="121" t="s">
        <v>4318</v>
      </c>
      <c r="C2402" s="122">
        <v>50.23</v>
      </c>
      <c r="D2402" s="123">
        <v>64.44</v>
      </c>
      <c r="E2402" s="104" t="str">
        <f>VLOOKUP(B2402,A股数据库20240206!$B:$K,2,0)</f>
        <v>大科技</v>
      </c>
      <c r="F2402" s="104">
        <f>VLOOKUP(B2402,A股数据库20240206!$B:$K,3,0)</f>
        <v>0</v>
      </c>
      <c r="G2402" s="124">
        <f>VLOOKUP(B2402,A股数据库20240206!$B:$K,4,0)</f>
        <v>0</v>
      </c>
      <c r="H2402" s="124">
        <f>VLOOKUP(B2402,A股数据库20240206!$B:$K,5,0)</f>
        <v>0</v>
      </c>
      <c r="I2402" s="104" t="str">
        <f>VLOOKUP(B2402,A股数据库20240206!$B:$K,6,0)</f>
        <v>通信</v>
      </c>
      <c r="J2402" s="104">
        <f>VLOOKUP(B2402,A股数据库20240206!$B:$K,7,0)</f>
        <v>0</v>
      </c>
      <c r="K2402" s="104">
        <f>VLOOKUP(B2402,A股数据库20240206!$B:$K,8,0)</f>
        <v>0</v>
      </c>
      <c r="L2402" s="124">
        <f>VLOOKUP(B2402,A股数据库20240206!$B:$K,9,0)</f>
        <v>0</v>
      </c>
      <c r="M2402" s="124">
        <f>VLOOKUP(B2402,A股数据库20240206!$B:$K,10,0)</f>
        <v>0</v>
      </c>
    </row>
    <row r="2403" spans="1:13" ht="18" customHeight="1" x14ac:dyDescent="0.15">
      <c r="A2403" s="120" t="s">
        <v>12734</v>
      </c>
      <c r="B2403" s="121" t="s">
        <v>2960</v>
      </c>
      <c r="C2403" s="122">
        <v>50.22</v>
      </c>
      <c r="D2403" s="123">
        <v>55.76</v>
      </c>
      <c r="E2403" s="104" t="str">
        <f>VLOOKUP(B2403,A股数据库20240206!$B:$K,2,0)</f>
        <v>其他</v>
      </c>
      <c r="F2403" s="104">
        <f>VLOOKUP(B2403,A股数据库20240206!$B:$K,3,0)</f>
        <v>0</v>
      </c>
      <c r="G2403" s="124">
        <f>VLOOKUP(B2403,A股数据库20240206!$B:$K,4,0)</f>
        <v>0</v>
      </c>
      <c r="H2403" s="124">
        <f>VLOOKUP(B2403,A股数据库20240206!$B:$K,5,0)</f>
        <v>0</v>
      </c>
      <c r="I2403" s="104" t="str">
        <f>VLOOKUP(B2403,A股数据库20240206!$B:$K,6,0)</f>
        <v>其他</v>
      </c>
      <c r="J2403" s="104">
        <f>VLOOKUP(B2403,A股数据库20240206!$B:$K,7,0)</f>
        <v>0</v>
      </c>
      <c r="K2403" s="104">
        <f>VLOOKUP(B2403,A股数据库20240206!$B:$K,8,0)</f>
        <v>0</v>
      </c>
      <c r="L2403" s="124">
        <f>VLOOKUP(B2403,A股数据库20240206!$B:$K,9,0)</f>
        <v>0</v>
      </c>
      <c r="M2403" s="124">
        <f>VLOOKUP(B2403,A股数据库20240206!$B:$K,10,0)</f>
        <v>0</v>
      </c>
    </row>
    <row r="2404" spans="1:13" ht="18" customHeight="1" x14ac:dyDescent="0.15">
      <c r="A2404" s="120" t="s">
        <v>12735</v>
      </c>
      <c r="B2404" s="121" t="s">
        <v>7172</v>
      </c>
      <c r="C2404" s="122">
        <v>50.21</v>
      </c>
      <c r="D2404" s="123">
        <v>48.69</v>
      </c>
      <c r="E2404" s="104" t="str">
        <f>VLOOKUP(B2404,A股数据库20240206!$B:$K,2,0)</f>
        <v>大科技</v>
      </c>
      <c r="F2404" s="104">
        <f>VLOOKUP(B2404,A股数据库20240206!$B:$K,3,0)</f>
        <v>0</v>
      </c>
      <c r="G2404" s="124">
        <f>VLOOKUP(B2404,A股数据库20240206!$B:$K,4,0)</f>
        <v>0</v>
      </c>
      <c r="H2404" s="124">
        <f>VLOOKUP(B2404,A股数据库20240206!$B:$K,5,0)</f>
        <v>0</v>
      </c>
      <c r="I2404" s="104" t="str">
        <f>VLOOKUP(B2404,A股数据库20240206!$B:$K,6,0)</f>
        <v>电子</v>
      </c>
      <c r="J2404" s="104">
        <f>VLOOKUP(B2404,A股数据库20240206!$B:$K,7,0)</f>
        <v>0</v>
      </c>
      <c r="K2404" s="104">
        <f>VLOOKUP(B2404,A股数据库20240206!$B:$K,8,0)</f>
        <v>0</v>
      </c>
      <c r="L2404" s="124">
        <f>VLOOKUP(B2404,A股数据库20240206!$B:$K,9,0)</f>
        <v>0</v>
      </c>
      <c r="M2404" s="124">
        <f>VLOOKUP(B2404,A股数据库20240206!$B:$K,10,0)</f>
        <v>0</v>
      </c>
    </row>
    <row r="2405" spans="1:13" ht="18" customHeight="1" x14ac:dyDescent="0.15">
      <c r="A2405" s="120" t="s">
        <v>12736</v>
      </c>
      <c r="B2405" s="121" t="s">
        <v>7848</v>
      </c>
      <c r="C2405" s="122">
        <v>50.16</v>
      </c>
      <c r="D2405" s="123">
        <v>67.86</v>
      </c>
      <c r="E2405" s="104" t="str">
        <f>VLOOKUP(B2405,A股数据库20240206!$B:$K,2,0)</f>
        <v>大科技</v>
      </c>
      <c r="F2405" s="104">
        <f>VLOOKUP(B2405,A股数据库20240206!$B:$K,3,0)</f>
        <v>0</v>
      </c>
      <c r="G2405" s="124">
        <f>VLOOKUP(B2405,A股数据库20240206!$B:$K,4,0)</f>
        <v>0</v>
      </c>
      <c r="H2405" s="124">
        <f>VLOOKUP(B2405,A股数据库20240206!$B:$K,5,0)</f>
        <v>0</v>
      </c>
      <c r="I2405" s="104" t="str">
        <f>VLOOKUP(B2405,A股数据库20240206!$B:$K,6,0)</f>
        <v>计算机</v>
      </c>
      <c r="J2405" s="104">
        <f>VLOOKUP(B2405,A股数据库20240206!$B:$K,7,0)</f>
        <v>0</v>
      </c>
      <c r="K2405" s="104">
        <f>VLOOKUP(B2405,A股数据库20240206!$B:$K,8,0)</f>
        <v>0</v>
      </c>
      <c r="L2405" s="124">
        <f>VLOOKUP(B2405,A股数据库20240206!$B:$K,9,0)</f>
        <v>0</v>
      </c>
      <c r="M2405" s="124">
        <f>VLOOKUP(B2405,A股数据库20240206!$B:$K,10,0)</f>
        <v>0</v>
      </c>
    </row>
    <row r="2406" spans="1:13" ht="18" customHeight="1" x14ac:dyDescent="0.15">
      <c r="A2406" s="120" t="s">
        <v>12737</v>
      </c>
      <c r="B2406" s="121" t="s">
        <v>8292</v>
      </c>
      <c r="C2406" s="122">
        <v>50.14</v>
      </c>
      <c r="D2406" s="123">
        <v>81.2</v>
      </c>
      <c r="E2406" s="104" t="str">
        <f>VLOOKUP(B2406,A股数据库20240206!$B:$K,2,0)</f>
        <v>大消费</v>
      </c>
      <c r="F2406" s="104">
        <f>VLOOKUP(B2406,A股数据库20240206!$B:$K,3,0)</f>
        <v>0</v>
      </c>
      <c r="G2406" s="124">
        <f>VLOOKUP(B2406,A股数据库20240206!$B:$K,4,0)</f>
        <v>0</v>
      </c>
      <c r="H2406" s="124">
        <f>VLOOKUP(B2406,A股数据库20240206!$B:$K,5,0)</f>
        <v>0</v>
      </c>
      <c r="I2406" s="104" t="str">
        <f>VLOOKUP(B2406,A股数据库20240206!$B:$K,6,0)</f>
        <v>食品饮料</v>
      </c>
      <c r="J2406" s="104">
        <f>VLOOKUP(B2406,A股数据库20240206!$B:$K,7,0)</f>
        <v>0</v>
      </c>
      <c r="K2406" s="104">
        <f>VLOOKUP(B2406,A股数据库20240206!$B:$K,8,0)</f>
        <v>0</v>
      </c>
      <c r="L2406" s="124">
        <f>VLOOKUP(B2406,A股数据库20240206!$B:$K,9,0)</f>
        <v>0</v>
      </c>
      <c r="M2406" s="124">
        <f>VLOOKUP(B2406,A股数据库20240206!$B:$K,10,0)</f>
        <v>0</v>
      </c>
    </row>
    <row r="2407" spans="1:13" ht="18" customHeight="1" x14ac:dyDescent="0.15">
      <c r="A2407" s="120" t="s">
        <v>12738</v>
      </c>
      <c r="B2407" s="121" t="s">
        <v>5526</v>
      </c>
      <c r="C2407" s="122">
        <v>50.12</v>
      </c>
      <c r="D2407" s="123">
        <v>44.99</v>
      </c>
      <c r="E2407" s="104" t="str">
        <f>VLOOKUP(B2407,A股数据库20240206!$B:$K,2,0)</f>
        <v>公用事业</v>
      </c>
      <c r="F2407" s="104">
        <f>VLOOKUP(B2407,A股数据库20240206!$B:$K,3,0)</f>
        <v>0</v>
      </c>
      <c r="G2407" s="124">
        <f>VLOOKUP(B2407,A股数据库20240206!$B:$K,4,0)</f>
        <v>0</v>
      </c>
      <c r="H2407" s="124">
        <f>VLOOKUP(B2407,A股数据库20240206!$B:$K,5,0)</f>
        <v>0</v>
      </c>
      <c r="I2407" s="104" t="str">
        <f>VLOOKUP(B2407,A股数据库20240206!$B:$K,6,0)</f>
        <v>节能环保</v>
      </c>
      <c r="J2407" s="104">
        <f>VLOOKUP(B2407,A股数据库20240206!$B:$K,7,0)</f>
        <v>0</v>
      </c>
      <c r="K2407" s="104">
        <f>VLOOKUP(B2407,A股数据库20240206!$B:$K,8,0)</f>
        <v>0</v>
      </c>
      <c r="L2407" s="124">
        <f>VLOOKUP(B2407,A股数据库20240206!$B:$K,9,0)</f>
        <v>0</v>
      </c>
      <c r="M2407" s="124">
        <f>VLOOKUP(B2407,A股数据库20240206!$B:$K,10,0)</f>
        <v>0</v>
      </c>
    </row>
    <row r="2408" spans="1:13" ht="18" customHeight="1" x14ac:dyDescent="0.15">
      <c r="A2408" s="120" t="s">
        <v>12739</v>
      </c>
      <c r="B2408" s="121" t="s">
        <v>1558</v>
      </c>
      <c r="C2408" s="122">
        <v>50.1</v>
      </c>
      <c r="D2408" s="123">
        <v>49.11</v>
      </c>
      <c r="E2408" s="104" t="str">
        <f>VLOOKUP(B2408,A股数据库20240206!$B:$K,2,0)</f>
        <v>医药生物</v>
      </c>
      <c r="F2408" s="104">
        <f>VLOOKUP(B2408,A股数据库20240206!$B:$K,3,0)</f>
        <v>0</v>
      </c>
      <c r="G2408" s="124">
        <f>VLOOKUP(B2408,A股数据库20240206!$B:$K,4,0)</f>
        <v>0</v>
      </c>
      <c r="H2408" s="124">
        <f>VLOOKUP(B2408,A股数据库20240206!$B:$K,5,0)</f>
        <v>0</v>
      </c>
      <c r="I2408" s="104" t="str">
        <f>VLOOKUP(B2408,A股数据库20240206!$B:$K,6,0)</f>
        <v>医药生物</v>
      </c>
      <c r="J2408" s="104">
        <f>VLOOKUP(B2408,A股数据库20240206!$B:$K,7,0)</f>
        <v>0</v>
      </c>
      <c r="K2408" s="104">
        <f>VLOOKUP(B2408,A股数据库20240206!$B:$K,8,0)</f>
        <v>0</v>
      </c>
      <c r="L2408" s="124">
        <f>VLOOKUP(B2408,A股数据库20240206!$B:$K,9,0)</f>
        <v>0</v>
      </c>
      <c r="M2408" s="124">
        <f>VLOOKUP(B2408,A股数据库20240206!$B:$K,10,0)</f>
        <v>0</v>
      </c>
    </row>
    <row r="2409" spans="1:13" ht="18" customHeight="1" x14ac:dyDescent="0.15">
      <c r="A2409" s="120" t="s">
        <v>12740</v>
      </c>
      <c r="B2409" s="121" t="s">
        <v>7870</v>
      </c>
      <c r="C2409" s="122">
        <v>50.1</v>
      </c>
      <c r="D2409" s="123">
        <v>66.709999999999994</v>
      </c>
      <c r="E2409" s="104" t="str">
        <f>VLOOKUP(B2409,A股数据库20240206!$B:$K,2,0)</f>
        <v>大消费</v>
      </c>
      <c r="F2409" s="104" t="str">
        <f>VLOOKUP(B2409,A股数据库20240206!$B:$K,3,0)</f>
        <v>周期</v>
      </c>
      <c r="G2409" s="124">
        <f>VLOOKUP(B2409,A股数据库20240206!$B:$K,4,0)</f>
        <v>0</v>
      </c>
      <c r="H2409" s="124">
        <f>VLOOKUP(B2409,A股数据库20240206!$B:$K,5,0)</f>
        <v>0</v>
      </c>
      <c r="I2409" s="104" t="str">
        <f>VLOOKUP(B2409,A股数据库20240206!$B:$K,6,0)</f>
        <v>纺织服饰</v>
      </c>
      <c r="J2409" s="104" t="str">
        <f>VLOOKUP(B2409,A股数据库20240206!$B:$K,7,0)</f>
        <v>化工</v>
      </c>
      <c r="K2409" s="104">
        <f>VLOOKUP(B2409,A股数据库20240206!$B:$K,8,0)</f>
        <v>0</v>
      </c>
      <c r="L2409" s="124">
        <f>VLOOKUP(B2409,A股数据库20240206!$B:$K,9,0)</f>
        <v>0</v>
      </c>
      <c r="M2409" s="124">
        <f>VLOOKUP(B2409,A股数据库20240206!$B:$K,10,0)</f>
        <v>0</v>
      </c>
    </row>
    <row r="2410" spans="1:13" ht="18" customHeight="1" x14ac:dyDescent="0.15">
      <c r="A2410" s="120" t="s">
        <v>12741</v>
      </c>
      <c r="B2410" s="121" t="s">
        <v>4958</v>
      </c>
      <c r="C2410" s="122">
        <v>50.09</v>
      </c>
      <c r="D2410" s="123">
        <v>35.340000000000003</v>
      </c>
      <c r="E2410" s="104" t="str">
        <f>VLOOKUP(B2410,A股数据库20240206!$B:$K,2,0)</f>
        <v>大科技</v>
      </c>
      <c r="F2410" s="104">
        <f>VLOOKUP(B2410,A股数据库20240206!$B:$K,3,0)</f>
        <v>0</v>
      </c>
      <c r="G2410" s="124">
        <f>VLOOKUP(B2410,A股数据库20240206!$B:$K,4,0)</f>
        <v>0</v>
      </c>
      <c r="H2410" s="124">
        <f>VLOOKUP(B2410,A股数据库20240206!$B:$K,5,0)</f>
        <v>0</v>
      </c>
      <c r="I2410" s="104" t="str">
        <f>VLOOKUP(B2410,A股数据库20240206!$B:$K,6,0)</f>
        <v>电子</v>
      </c>
      <c r="J2410" s="104">
        <f>VLOOKUP(B2410,A股数据库20240206!$B:$K,7,0)</f>
        <v>0</v>
      </c>
      <c r="K2410" s="104">
        <f>VLOOKUP(B2410,A股数据库20240206!$B:$K,8,0)</f>
        <v>0</v>
      </c>
      <c r="L2410" s="124">
        <f>VLOOKUP(B2410,A股数据库20240206!$B:$K,9,0)</f>
        <v>0</v>
      </c>
      <c r="M2410" s="124">
        <f>VLOOKUP(B2410,A股数据库20240206!$B:$K,10,0)</f>
        <v>0</v>
      </c>
    </row>
    <row r="2411" spans="1:13" ht="18" customHeight="1" x14ac:dyDescent="0.15">
      <c r="A2411" s="120" t="s">
        <v>12742</v>
      </c>
      <c r="B2411" s="121" t="s">
        <v>6442</v>
      </c>
      <c r="C2411" s="122">
        <v>50.08</v>
      </c>
      <c r="D2411" s="123">
        <v>51.14</v>
      </c>
      <c r="E2411" s="104" t="str">
        <f>VLOOKUP(B2411,A股数据库20240206!$B:$K,2,0)</f>
        <v>军工</v>
      </c>
      <c r="F2411" s="104" t="str">
        <f>VLOOKUP(B2411,A股数据库20240206!$B:$K,3,0)</f>
        <v>大科技</v>
      </c>
      <c r="G2411" s="124">
        <f>VLOOKUP(B2411,A股数据库20240206!$B:$K,4,0)</f>
        <v>0</v>
      </c>
      <c r="H2411" s="124">
        <f>VLOOKUP(B2411,A股数据库20240206!$B:$K,5,0)</f>
        <v>0</v>
      </c>
      <c r="I2411" s="104" t="str">
        <f>VLOOKUP(B2411,A股数据库20240206!$B:$K,6,0)</f>
        <v>军工</v>
      </c>
      <c r="J2411" s="104" t="str">
        <f>VLOOKUP(B2411,A股数据库20240206!$B:$K,7,0)</f>
        <v>通信</v>
      </c>
      <c r="K2411" s="104">
        <f>VLOOKUP(B2411,A股数据库20240206!$B:$K,8,0)</f>
        <v>0</v>
      </c>
      <c r="L2411" s="124">
        <f>VLOOKUP(B2411,A股数据库20240206!$B:$K,9,0)</f>
        <v>0</v>
      </c>
      <c r="M2411" s="124">
        <f>VLOOKUP(B2411,A股数据库20240206!$B:$K,10,0)</f>
        <v>0</v>
      </c>
    </row>
    <row r="2412" spans="1:13" ht="18" customHeight="1" x14ac:dyDescent="0.15">
      <c r="A2412" s="120" t="s">
        <v>12743</v>
      </c>
      <c r="B2412" s="121" t="s">
        <v>2574</v>
      </c>
      <c r="C2412" s="122">
        <v>50.08</v>
      </c>
      <c r="D2412" s="123">
        <v>48.67</v>
      </c>
      <c r="E2412" s="104" t="str">
        <f>VLOOKUP(B2412,A股数据库20240206!$B:$K,2,0)</f>
        <v>医药生物</v>
      </c>
      <c r="F2412" s="104">
        <f>VLOOKUP(B2412,A股数据库20240206!$B:$K,3,0)</f>
        <v>0</v>
      </c>
      <c r="G2412" s="124">
        <f>VLOOKUP(B2412,A股数据库20240206!$B:$K,4,0)</f>
        <v>0</v>
      </c>
      <c r="H2412" s="124">
        <f>VLOOKUP(B2412,A股数据库20240206!$B:$K,5,0)</f>
        <v>0</v>
      </c>
      <c r="I2412" s="104" t="str">
        <f>VLOOKUP(B2412,A股数据库20240206!$B:$K,6,0)</f>
        <v>医药生物</v>
      </c>
      <c r="J2412" s="104">
        <f>VLOOKUP(B2412,A股数据库20240206!$B:$K,7,0)</f>
        <v>0</v>
      </c>
      <c r="K2412" s="104">
        <f>VLOOKUP(B2412,A股数据库20240206!$B:$K,8,0)</f>
        <v>0</v>
      </c>
      <c r="L2412" s="124">
        <f>VLOOKUP(B2412,A股数据库20240206!$B:$K,9,0)</f>
        <v>0</v>
      </c>
      <c r="M2412" s="124">
        <f>VLOOKUP(B2412,A股数据库20240206!$B:$K,10,0)</f>
        <v>0</v>
      </c>
    </row>
    <row r="2413" spans="1:13" ht="18" customHeight="1" x14ac:dyDescent="0.15">
      <c r="A2413" s="120" t="s">
        <v>12744</v>
      </c>
      <c r="B2413" s="121" t="s">
        <v>8026</v>
      </c>
      <c r="C2413" s="122">
        <v>50.06</v>
      </c>
      <c r="D2413" s="123">
        <v>27.51</v>
      </c>
      <c r="E2413" s="104" t="str">
        <f>VLOOKUP(B2413,A股数据库20240206!$B:$K,2,0)</f>
        <v>汽车产业</v>
      </c>
      <c r="F2413" s="104">
        <f>VLOOKUP(B2413,A股数据库20240206!$B:$K,3,0)</f>
        <v>0</v>
      </c>
      <c r="G2413" s="124">
        <f>VLOOKUP(B2413,A股数据库20240206!$B:$K,4,0)</f>
        <v>0</v>
      </c>
      <c r="H2413" s="124">
        <f>VLOOKUP(B2413,A股数据库20240206!$B:$K,5,0)</f>
        <v>0</v>
      </c>
      <c r="I2413" s="104" t="str">
        <f>VLOOKUP(B2413,A股数据库20240206!$B:$K,6,0)</f>
        <v>汽车产业</v>
      </c>
      <c r="J2413" s="104">
        <f>VLOOKUP(B2413,A股数据库20240206!$B:$K,7,0)</f>
        <v>0</v>
      </c>
      <c r="K2413" s="104">
        <f>VLOOKUP(B2413,A股数据库20240206!$B:$K,8,0)</f>
        <v>0</v>
      </c>
      <c r="L2413" s="124">
        <f>VLOOKUP(B2413,A股数据库20240206!$B:$K,9,0)</f>
        <v>0</v>
      </c>
      <c r="M2413" s="124">
        <f>VLOOKUP(B2413,A股数据库20240206!$B:$K,10,0)</f>
        <v>0</v>
      </c>
    </row>
    <row r="2414" spans="1:13" ht="18" customHeight="1" x14ac:dyDescent="0.15">
      <c r="A2414" s="120" t="s">
        <v>12745</v>
      </c>
      <c r="B2414" s="121" t="s">
        <v>8254</v>
      </c>
      <c r="C2414" s="122">
        <v>50.06</v>
      </c>
      <c r="D2414" s="123">
        <v>42.64</v>
      </c>
      <c r="E2414" s="104" t="str">
        <f>VLOOKUP(B2414,A股数据库20240206!$B:$K,2,0)</f>
        <v>汽车产业</v>
      </c>
      <c r="F2414" s="104">
        <f>VLOOKUP(B2414,A股数据库20240206!$B:$K,3,0)</f>
        <v>0</v>
      </c>
      <c r="G2414" s="124">
        <f>VLOOKUP(B2414,A股数据库20240206!$B:$K,4,0)</f>
        <v>0</v>
      </c>
      <c r="H2414" s="124">
        <f>VLOOKUP(B2414,A股数据库20240206!$B:$K,5,0)</f>
        <v>0</v>
      </c>
      <c r="I2414" s="104" t="str">
        <f>VLOOKUP(B2414,A股数据库20240206!$B:$K,6,0)</f>
        <v>汽车产业</v>
      </c>
      <c r="J2414" s="104">
        <f>VLOOKUP(B2414,A股数据库20240206!$B:$K,7,0)</f>
        <v>0</v>
      </c>
      <c r="K2414" s="104">
        <f>VLOOKUP(B2414,A股数据库20240206!$B:$K,8,0)</f>
        <v>0</v>
      </c>
      <c r="L2414" s="124">
        <f>VLOOKUP(B2414,A股数据库20240206!$B:$K,9,0)</f>
        <v>0</v>
      </c>
      <c r="M2414" s="124">
        <f>VLOOKUP(B2414,A股数据库20240206!$B:$K,10,0)</f>
        <v>0</v>
      </c>
    </row>
    <row r="2415" spans="1:13" ht="18" customHeight="1" x14ac:dyDescent="0.15">
      <c r="A2415" s="120" t="s">
        <v>12746</v>
      </c>
      <c r="B2415" s="121" t="s">
        <v>9499</v>
      </c>
      <c r="C2415" s="122">
        <v>50.05</v>
      </c>
      <c r="D2415" s="123">
        <v>16.3</v>
      </c>
      <c r="E2415" s="104" t="str">
        <f>VLOOKUP(B2415,A股数据库20240206!$B:$K,2,0)</f>
        <v>周期</v>
      </c>
      <c r="F2415" s="104" t="str">
        <f>VLOOKUP(B2415,A股数据库20240206!$B:$K,3,0)</f>
        <v>公用事业</v>
      </c>
      <c r="G2415" s="124">
        <f>VLOOKUP(B2415,A股数据库20240206!$B:$K,4,0)</f>
        <v>0</v>
      </c>
      <c r="H2415" s="124">
        <f>VLOOKUP(B2415,A股数据库20240206!$B:$K,5,0)</f>
        <v>0</v>
      </c>
      <c r="I2415" s="104" t="str">
        <f>VLOOKUP(B2415,A股数据库20240206!$B:$K,6,0)</f>
        <v>化工</v>
      </c>
      <c r="J2415" s="104" t="str">
        <f>VLOOKUP(B2415,A股数据库20240206!$B:$K,7,0)</f>
        <v>节能环保</v>
      </c>
      <c r="K2415" s="104">
        <f>VLOOKUP(B2415,A股数据库20240206!$B:$K,8,0)</f>
        <v>0</v>
      </c>
      <c r="L2415" s="124">
        <f>VLOOKUP(B2415,A股数据库20240206!$B:$K,9,0)</f>
        <v>0</v>
      </c>
      <c r="M2415" s="124">
        <f>VLOOKUP(B2415,A股数据库20240206!$B:$K,10,0)</f>
        <v>0</v>
      </c>
    </row>
    <row r="2416" spans="1:13" ht="18" customHeight="1" x14ac:dyDescent="0.15">
      <c r="A2416" s="120" t="s">
        <v>12747</v>
      </c>
      <c r="B2416" s="121" t="s">
        <v>9342</v>
      </c>
      <c r="C2416" s="122">
        <v>50.03</v>
      </c>
      <c r="D2416" s="123">
        <v>58.79</v>
      </c>
      <c r="E2416" s="104" t="str">
        <f>VLOOKUP(B2416,A股数据库20240206!$B:$K,2,0)</f>
        <v>大科技</v>
      </c>
      <c r="F2416" s="104">
        <f>VLOOKUP(B2416,A股数据库20240206!$B:$K,3,0)</f>
        <v>0</v>
      </c>
      <c r="G2416" s="124">
        <f>VLOOKUP(B2416,A股数据库20240206!$B:$K,4,0)</f>
        <v>0</v>
      </c>
      <c r="H2416" s="124">
        <f>VLOOKUP(B2416,A股数据库20240206!$B:$K,5,0)</f>
        <v>0</v>
      </c>
      <c r="I2416" s="104" t="str">
        <f>VLOOKUP(B2416,A股数据库20240206!$B:$K,6,0)</f>
        <v>电子</v>
      </c>
      <c r="J2416" s="104">
        <f>VLOOKUP(B2416,A股数据库20240206!$B:$K,7,0)</f>
        <v>0</v>
      </c>
      <c r="K2416" s="104">
        <f>VLOOKUP(B2416,A股数据库20240206!$B:$K,8,0)</f>
        <v>0</v>
      </c>
      <c r="L2416" s="124">
        <f>VLOOKUP(B2416,A股数据库20240206!$B:$K,9,0)</f>
        <v>0</v>
      </c>
      <c r="M2416" s="124">
        <f>VLOOKUP(B2416,A股数据库20240206!$B:$K,10,0)</f>
        <v>0</v>
      </c>
    </row>
    <row r="2417" spans="1:13" ht="18" customHeight="1" x14ac:dyDescent="0.15">
      <c r="A2417" s="120" t="s">
        <v>12748</v>
      </c>
      <c r="B2417" s="121" t="s">
        <v>3072</v>
      </c>
      <c r="C2417" s="122">
        <v>50.02</v>
      </c>
      <c r="D2417" s="123">
        <v>2.66</v>
      </c>
      <c r="E2417" s="104" t="str">
        <f>VLOOKUP(B2417,A股数据库20240206!$B:$K,2,0)</f>
        <v>新能源</v>
      </c>
      <c r="F2417" s="104">
        <f>VLOOKUP(B2417,A股数据库20240206!$B:$K,3,0)</f>
        <v>0</v>
      </c>
      <c r="G2417" s="124" t="str">
        <f>VLOOKUP(B2417,A股数据库20240206!$B:$K,4,0)</f>
        <v>公用事业</v>
      </c>
      <c r="H2417" s="124">
        <f>VLOOKUP(B2417,A股数据库20240206!$B:$K,5,0)</f>
        <v>0</v>
      </c>
      <c r="I2417" s="104" t="str">
        <f>VLOOKUP(B2417,A股数据库20240206!$B:$K,6,0)</f>
        <v>电池</v>
      </c>
      <c r="J2417" s="104">
        <f>VLOOKUP(B2417,A股数据库20240206!$B:$K,7,0)</f>
        <v>0</v>
      </c>
      <c r="K2417" s="104">
        <f>VLOOKUP(B2417,A股数据库20240206!$B:$K,8,0)</f>
        <v>0</v>
      </c>
      <c r="L2417" s="124" t="str">
        <f>VLOOKUP(B2417,A股数据库20240206!$B:$K,9,0)</f>
        <v>节能环保</v>
      </c>
      <c r="M2417" s="124">
        <f>VLOOKUP(B2417,A股数据库20240206!$B:$K,10,0)</f>
        <v>0</v>
      </c>
    </row>
    <row r="2418" spans="1:13" ht="18" customHeight="1" x14ac:dyDescent="0.15">
      <c r="A2418" s="120" t="s">
        <v>12749</v>
      </c>
      <c r="B2418" s="121" t="s">
        <v>5716</v>
      </c>
      <c r="C2418" s="122">
        <v>49.97</v>
      </c>
      <c r="D2418" s="123">
        <v>59.34</v>
      </c>
      <c r="E2418" s="104" t="str">
        <f>VLOOKUP(B2418,A股数据库20240206!$B:$K,2,0)</f>
        <v>周期</v>
      </c>
      <c r="F2418" s="104">
        <f>VLOOKUP(B2418,A股数据库20240206!$B:$K,3,0)</f>
        <v>0</v>
      </c>
      <c r="G2418" s="124">
        <f>VLOOKUP(B2418,A股数据库20240206!$B:$K,4,0)</f>
        <v>0</v>
      </c>
      <c r="H2418" s="124">
        <f>VLOOKUP(B2418,A股数据库20240206!$B:$K,5,0)</f>
        <v>0</v>
      </c>
      <c r="I2418" s="104" t="str">
        <f>VLOOKUP(B2418,A股数据库20240206!$B:$K,6,0)</f>
        <v>有色金属</v>
      </c>
      <c r="J2418" s="104">
        <f>VLOOKUP(B2418,A股数据库20240206!$B:$K,7,0)</f>
        <v>0</v>
      </c>
      <c r="K2418" s="104">
        <f>VLOOKUP(B2418,A股数据库20240206!$B:$K,8,0)</f>
        <v>0</v>
      </c>
      <c r="L2418" s="124">
        <f>VLOOKUP(B2418,A股数据库20240206!$B:$K,9,0)</f>
        <v>0</v>
      </c>
      <c r="M2418" s="124">
        <f>VLOOKUP(B2418,A股数据库20240206!$B:$K,10,0)</f>
        <v>0</v>
      </c>
    </row>
    <row r="2419" spans="1:13" ht="18" customHeight="1" x14ac:dyDescent="0.15">
      <c r="A2419" s="120" t="s">
        <v>12750</v>
      </c>
      <c r="B2419" s="121" t="s">
        <v>2934</v>
      </c>
      <c r="C2419" s="122">
        <v>49.97</v>
      </c>
      <c r="D2419" s="123">
        <v>92.22</v>
      </c>
      <c r="E2419" s="104" t="str">
        <f>VLOOKUP(B2419,A股数据库20240206!$B:$K,2,0)</f>
        <v>大科技</v>
      </c>
      <c r="F2419" s="104">
        <f>VLOOKUP(B2419,A股数据库20240206!$B:$K,3,0)</f>
        <v>0</v>
      </c>
      <c r="G2419" s="124">
        <f>VLOOKUP(B2419,A股数据库20240206!$B:$K,4,0)</f>
        <v>0</v>
      </c>
      <c r="H2419" s="124">
        <f>VLOOKUP(B2419,A股数据库20240206!$B:$K,5,0)</f>
        <v>0</v>
      </c>
      <c r="I2419" s="104" t="str">
        <f>VLOOKUP(B2419,A股数据库20240206!$B:$K,6,0)</f>
        <v>电子</v>
      </c>
      <c r="J2419" s="104">
        <f>VLOOKUP(B2419,A股数据库20240206!$B:$K,7,0)</f>
        <v>0</v>
      </c>
      <c r="K2419" s="104">
        <f>VLOOKUP(B2419,A股数据库20240206!$B:$K,8,0)</f>
        <v>0</v>
      </c>
      <c r="L2419" s="124">
        <f>VLOOKUP(B2419,A股数据库20240206!$B:$K,9,0)</f>
        <v>0</v>
      </c>
      <c r="M2419" s="124">
        <f>VLOOKUP(B2419,A股数据库20240206!$B:$K,10,0)</f>
        <v>0</v>
      </c>
    </row>
    <row r="2420" spans="1:13" ht="18" customHeight="1" x14ac:dyDescent="0.15">
      <c r="A2420" s="120" t="s">
        <v>12751</v>
      </c>
      <c r="B2420" s="121" t="s">
        <v>2300</v>
      </c>
      <c r="C2420" s="122">
        <v>49.94</v>
      </c>
      <c r="D2420" s="123">
        <v>3.89</v>
      </c>
      <c r="E2420" s="104" t="str">
        <f>VLOOKUP(B2420,A股数据库20240206!$B:$K,2,0)</f>
        <v>社会服务</v>
      </c>
      <c r="F2420" s="104">
        <f>VLOOKUP(B2420,A股数据库20240206!$B:$K,3,0)</f>
        <v>0</v>
      </c>
      <c r="G2420" s="124">
        <f>VLOOKUP(B2420,A股数据库20240206!$B:$K,4,0)</f>
        <v>0</v>
      </c>
      <c r="H2420" s="124">
        <f>VLOOKUP(B2420,A股数据库20240206!$B:$K,5,0)</f>
        <v>0</v>
      </c>
      <c r="I2420" s="104" t="str">
        <f>VLOOKUP(B2420,A股数据库20240206!$B:$K,6,0)</f>
        <v>教育</v>
      </c>
      <c r="J2420" s="104">
        <f>VLOOKUP(B2420,A股数据库20240206!$B:$K,7,0)</f>
        <v>0</v>
      </c>
      <c r="K2420" s="104">
        <f>VLOOKUP(B2420,A股数据库20240206!$B:$K,8,0)</f>
        <v>0</v>
      </c>
      <c r="L2420" s="124">
        <f>VLOOKUP(B2420,A股数据库20240206!$B:$K,9,0)</f>
        <v>0</v>
      </c>
      <c r="M2420" s="124">
        <f>VLOOKUP(B2420,A股数据库20240206!$B:$K,10,0)</f>
        <v>0</v>
      </c>
    </row>
    <row r="2421" spans="1:13" ht="18" customHeight="1" x14ac:dyDescent="0.15">
      <c r="A2421" s="120" t="s">
        <v>12752</v>
      </c>
      <c r="B2421" s="121" t="s">
        <v>1070</v>
      </c>
      <c r="C2421" s="122">
        <v>49.91</v>
      </c>
      <c r="D2421" s="123">
        <v>24.38</v>
      </c>
      <c r="E2421" s="104" t="str">
        <f>VLOOKUP(B2421,A股数据库20240206!$B:$K,2,0)</f>
        <v>乡村振兴</v>
      </c>
      <c r="F2421" s="104">
        <f>VLOOKUP(B2421,A股数据库20240206!$B:$K,3,0)</f>
        <v>0</v>
      </c>
      <c r="G2421" s="124">
        <f>VLOOKUP(B2421,A股数据库20240206!$B:$K,4,0)</f>
        <v>0</v>
      </c>
      <c r="H2421" s="124">
        <f>VLOOKUP(B2421,A股数据库20240206!$B:$K,5,0)</f>
        <v>0</v>
      </c>
      <c r="I2421" s="104" t="str">
        <f>VLOOKUP(B2421,A股数据库20240206!$B:$K,6,0)</f>
        <v>乡村振兴</v>
      </c>
      <c r="J2421" s="104">
        <f>VLOOKUP(B2421,A股数据库20240206!$B:$K,7,0)</f>
        <v>0</v>
      </c>
      <c r="K2421" s="104">
        <f>VLOOKUP(B2421,A股数据库20240206!$B:$K,8,0)</f>
        <v>0</v>
      </c>
      <c r="L2421" s="124">
        <f>VLOOKUP(B2421,A股数据库20240206!$B:$K,9,0)</f>
        <v>0</v>
      </c>
      <c r="M2421" s="124">
        <f>VLOOKUP(B2421,A股数据库20240206!$B:$K,10,0)</f>
        <v>0</v>
      </c>
    </row>
    <row r="2422" spans="1:13" ht="18" customHeight="1" x14ac:dyDescent="0.15">
      <c r="A2422" s="120" t="s">
        <v>12753</v>
      </c>
      <c r="B2422" s="121" t="s">
        <v>8150</v>
      </c>
      <c r="C2422" s="122">
        <v>49.88</v>
      </c>
      <c r="D2422" s="123">
        <v>62.31</v>
      </c>
      <c r="E2422" s="104" t="str">
        <f>VLOOKUP(B2422,A股数据库20240206!$B:$K,2,0)</f>
        <v>大科技</v>
      </c>
      <c r="F2422" s="104">
        <f>VLOOKUP(B2422,A股数据库20240206!$B:$K,3,0)</f>
        <v>0</v>
      </c>
      <c r="G2422" s="124">
        <f>VLOOKUP(B2422,A股数据库20240206!$B:$K,4,0)</f>
        <v>0</v>
      </c>
      <c r="H2422" s="124">
        <f>VLOOKUP(B2422,A股数据库20240206!$B:$K,5,0)</f>
        <v>0</v>
      </c>
      <c r="I2422" s="104" t="str">
        <f>VLOOKUP(B2422,A股数据库20240206!$B:$K,6,0)</f>
        <v>计算机</v>
      </c>
      <c r="J2422" s="104">
        <f>VLOOKUP(B2422,A股数据库20240206!$B:$K,7,0)</f>
        <v>0</v>
      </c>
      <c r="K2422" s="104">
        <f>VLOOKUP(B2422,A股数据库20240206!$B:$K,8,0)</f>
        <v>0</v>
      </c>
      <c r="L2422" s="124">
        <f>VLOOKUP(B2422,A股数据库20240206!$B:$K,9,0)</f>
        <v>0</v>
      </c>
      <c r="M2422" s="124">
        <f>VLOOKUP(B2422,A股数据库20240206!$B:$K,10,0)</f>
        <v>0</v>
      </c>
    </row>
    <row r="2423" spans="1:13" ht="18" customHeight="1" x14ac:dyDescent="0.15">
      <c r="A2423" s="120" t="s">
        <v>12754</v>
      </c>
      <c r="B2423" s="121" t="s">
        <v>2342</v>
      </c>
      <c r="C2423" s="122">
        <v>49.88</v>
      </c>
      <c r="D2423" s="123">
        <v>38.229999999999997</v>
      </c>
      <c r="E2423" s="104" t="str">
        <f>VLOOKUP(B2423,A股数据库20240206!$B:$K,2,0)</f>
        <v>公用事业</v>
      </c>
      <c r="F2423" s="104" t="str">
        <f>VLOOKUP(B2423,A股数据库20240206!$B:$K,3,0)</f>
        <v>高端制造</v>
      </c>
      <c r="G2423" s="124">
        <f>VLOOKUP(B2423,A股数据库20240206!$B:$K,4,0)</f>
        <v>0</v>
      </c>
      <c r="H2423" s="124">
        <f>VLOOKUP(B2423,A股数据库20240206!$B:$K,5,0)</f>
        <v>0</v>
      </c>
      <c r="I2423" s="104" t="str">
        <f>VLOOKUP(B2423,A股数据库20240206!$B:$K,6,0)</f>
        <v>电力</v>
      </c>
      <c r="J2423" s="104" t="str">
        <f>VLOOKUP(B2423,A股数据库20240206!$B:$K,7,0)</f>
        <v>核电核能</v>
      </c>
      <c r="K2423" s="104">
        <f>VLOOKUP(B2423,A股数据库20240206!$B:$K,8,0)</f>
        <v>0</v>
      </c>
      <c r="L2423" s="124">
        <f>VLOOKUP(B2423,A股数据库20240206!$B:$K,9,0)</f>
        <v>0</v>
      </c>
      <c r="M2423" s="124">
        <f>VLOOKUP(B2423,A股数据库20240206!$B:$K,10,0)</f>
        <v>0</v>
      </c>
    </row>
    <row r="2424" spans="1:13" ht="18" customHeight="1" x14ac:dyDescent="0.15">
      <c r="A2424" s="120" t="s">
        <v>12755</v>
      </c>
      <c r="B2424" s="121" t="s">
        <v>6052</v>
      </c>
      <c r="C2424" s="122">
        <v>49.87</v>
      </c>
      <c r="D2424" s="123">
        <v>37.99</v>
      </c>
      <c r="E2424" s="104" t="str">
        <f>VLOOKUP(B2424,A股数据库20240206!$B:$K,2,0)</f>
        <v>军工</v>
      </c>
      <c r="F2424" s="104">
        <f>VLOOKUP(B2424,A股数据库20240206!$B:$K,3,0)</f>
        <v>0</v>
      </c>
      <c r="G2424" s="124">
        <f>VLOOKUP(B2424,A股数据库20240206!$B:$K,4,0)</f>
        <v>0</v>
      </c>
      <c r="H2424" s="124">
        <f>VLOOKUP(B2424,A股数据库20240206!$B:$K,5,0)</f>
        <v>0</v>
      </c>
      <c r="I2424" s="104" t="str">
        <f>VLOOKUP(B2424,A股数据库20240206!$B:$K,6,0)</f>
        <v>军工</v>
      </c>
      <c r="J2424" s="104">
        <f>VLOOKUP(B2424,A股数据库20240206!$B:$K,7,0)</f>
        <v>0</v>
      </c>
      <c r="K2424" s="104">
        <f>VLOOKUP(B2424,A股数据库20240206!$B:$K,8,0)</f>
        <v>0</v>
      </c>
      <c r="L2424" s="124">
        <f>VLOOKUP(B2424,A股数据库20240206!$B:$K,9,0)</f>
        <v>0</v>
      </c>
      <c r="M2424" s="124">
        <f>VLOOKUP(B2424,A股数据库20240206!$B:$K,10,0)</f>
        <v>0</v>
      </c>
    </row>
    <row r="2425" spans="1:13" ht="18" customHeight="1" x14ac:dyDescent="0.15">
      <c r="A2425" s="120" t="s">
        <v>12756</v>
      </c>
      <c r="B2425" s="121" t="s">
        <v>588</v>
      </c>
      <c r="C2425" s="122">
        <v>49.87</v>
      </c>
      <c r="D2425" s="123">
        <v>5.3</v>
      </c>
      <c r="E2425" s="104" t="str">
        <f>VLOOKUP(B2425,A股数据库20240206!$B:$K,2,0)</f>
        <v>新能源</v>
      </c>
      <c r="F2425" s="104">
        <f>VLOOKUP(B2425,A股数据库20240206!$B:$K,3,0)</f>
        <v>0</v>
      </c>
      <c r="G2425" s="124" t="str">
        <f>VLOOKUP(B2425,A股数据库20240206!$B:$K,4,0)</f>
        <v>地产基建</v>
      </c>
      <c r="H2425" s="124">
        <f>VLOOKUP(B2425,A股数据库20240206!$B:$K,5,0)</f>
        <v>0</v>
      </c>
      <c r="I2425" s="104" t="str">
        <f>VLOOKUP(B2425,A股数据库20240206!$B:$K,6,0)</f>
        <v>电网</v>
      </c>
      <c r="J2425" s="104">
        <f>VLOOKUP(B2425,A股数据库20240206!$B:$K,7,0)</f>
        <v>0</v>
      </c>
      <c r="K2425" s="104">
        <f>VLOOKUP(B2425,A股数据库20240206!$B:$K,8,0)</f>
        <v>0</v>
      </c>
      <c r="L2425" s="124" t="str">
        <f>VLOOKUP(B2425,A股数据库20240206!$B:$K,9,0)</f>
        <v>房地产</v>
      </c>
      <c r="M2425" s="124">
        <f>VLOOKUP(B2425,A股数据库20240206!$B:$K,10,0)</f>
        <v>0</v>
      </c>
    </row>
    <row r="2426" spans="1:13" ht="18" customHeight="1" x14ac:dyDescent="0.15">
      <c r="A2426" s="120" t="s">
        <v>12757</v>
      </c>
      <c r="B2426" s="121" t="s">
        <v>446</v>
      </c>
      <c r="C2426" s="122">
        <v>49.86</v>
      </c>
      <c r="D2426" s="123">
        <v>22.83</v>
      </c>
      <c r="E2426" s="104" t="str">
        <f>VLOOKUP(B2426,A股数据库20240206!$B:$K,2,0)</f>
        <v>地产基建</v>
      </c>
      <c r="F2426" s="104">
        <f>VLOOKUP(B2426,A股数据库20240206!$B:$K,3,0)</f>
        <v>0</v>
      </c>
      <c r="G2426" s="124">
        <f>VLOOKUP(B2426,A股数据库20240206!$B:$K,4,0)</f>
        <v>0</v>
      </c>
      <c r="H2426" s="124">
        <f>VLOOKUP(B2426,A股数据库20240206!$B:$K,5,0)</f>
        <v>0</v>
      </c>
      <c r="I2426" s="104" t="str">
        <f>VLOOKUP(B2426,A股数据库20240206!$B:$K,6,0)</f>
        <v>房地产</v>
      </c>
      <c r="J2426" s="104">
        <f>VLOOKUP(B2426,A股数据库20240206!$B:$K,7,0)</f>
        <v>0</v>
      </c>
      <c r="K2426" s="104">
        <f>VLOOKUP(B2426,A股数据库20240206!$B:$K,8,0)</f>
        <v>0</v>
      </c>
      <c r="L2426" s="124">
        <f>VLOOKUP(B2426,A股数据库20240206!$B:$K,9,0)</f>
        <v>0</v>
      </c>
      <c r="M2426" s="124">
        <f>VLOOKUP(B2426,A股数据库20240206!$B:$K,10,0)</f>
        <v>0</v>
      </c>
    </row>
    <row r="2427" spans="1:13" ht="18" customHeight="1" x14ac:dyDescent="0.15">
      <c r="A2427" s="120" t="s">
        <v>12758</v>
      </c>
      <c r="B2427" s="121" t="s">
        <v>2340</v>
      </c>
      <c r="C2427" s="122">
        <v>49.83</v>
      </c>
      <c r="D2427" s="123">
        <v>44.47</v>
      </c>
      <c r="E2427" s="104" t="str">
        <f>VLOOKUP(B2427,A股数据库20240206!$B:$K,2,0)</f>
        <v>周期</v>
      </c>
      <c r="F2427" s="104">
        <f>VLOOKUP(B2427,A股数据库20240206!$B:$K,3,0)</f>
        <v>0</v>
      </c>
      <c r="G2427" s="124">
        <f>VLOOKUP(B2427,A股数据库20240206!$B:$K,4,0)</f>
        <v>0</v>
      </c>
      <c r="H2427" s="124">
        <f>VLOOKUP(B2427,A股数据库20240206!$B:$K,5,0)</f>
        <v>0</v>
      </c>
      <c r="I2427" s="104" t="str">
        <f>VLOOKUP(B2427,A股数据库20240206!$B:$K,6,0)</f>
        <v>油气</v>
      </c>
      <c r="J2427" s="104">
        <f>VLOOKUP(B2427,A股数据库20240206!$B:$K,7,0)</f>
        <v>0</v>
      </c>
      <c r="K2427" s="104">
        <f>VLOOKUP(B2427,A股数据库20240206!$B:$K,8,0)</f>
        <v>0</v>
      </c>
      <c r="L2427" s="124">
        <f>VLOOKUP(B2427,A股数据库20240206!$B:$K,9,0)</f>
        <v>0</v>
      </c>
      <c r="M2427" s="124">
        <f>VLOOKUP(B2427,A股数据库20240206!$B:$K,10,0)</f>
        <v>0</v>
      </c>
    </row>
    <row r="2428" spans="1:13" ht="18" customHeight="1" x14ac:dyDescent="0.15">
      <c r="A2428" s="120" t="s">
        <v>12759</v>
      </c>
      <c r="B2428" s="121" t="s">
        <v>3776</v>
      </c>
      <c r="C2428" s="122">
        <v>49.83</v>
      </c>
      <c r="D2428" s="123">
        <v>63.75</v>
      </c>
      <c r="E2428" s="104" t="str">
        <f>VLOOKUP(B2428,A股数据库20240206!$B:$K,2,0)</f>
        <v>医药生物</v>
      </c>
      <c r="F2428" s="104">
        <f>VLOOKUP(B2428,A股数据库20240206!$B:$K,3,0)</f>
        <v>0</v>
      </c>
      <c r="G2428" s="124">
        <f>VLOOKUP(B2428,A股数据库20240206!$B:$K,4,0)</f>
        <v>0</v>
      </c>
      <c r="H2428" s="124">
        <f>VLOOKUP(B2428,A股数据库20240206!$B:$K,5,0)</f>
        <v>0</v>
      </c>
      <c r="I2428" s="104" t="str">
        <f>VLOOKUP(B2428,A股数据库20240206!$B:$K,6,0)</f>
        <v>医药生物</v>
      </c>
      <c r="J2428" s="104">
        <f>VLOOKUP(B2428,A股数据库20240206!$B:$K,7,0)</f>
        <v>0</v>
      </c>
      <c r="K2428" s="104">
        <f>VLOOKUP(B2428,A股数据库20240206!$B:$K,8,0)</f>
        <v>0</v>
      </c>
      <c r="L2428" s="124">
        <f>VLOOKUP(B2428,A股数据库20240206!$B:$K,9,0)</f>
        <v>0</v>
      </c>
      <c r="M2428" s="124">
        <f>VLOOKUP(B2428,A股数据库20240206!$B:$K,10,0)</f>
        <v>0</v>
      </c>
    </row>
    <row r="2429" spans="1:13" ht="18" customHeight="1" x14ac:dyDescent="0.15">
      <c r="A2429" s="120" t="s">
        <v>12760</v>
      </c>
      <c r="B2429" s="121" t="s">
        <v>5432</v>
      </c>
      <c r="C2429" s="122">
        <v>49.82</v>
      </c>
      <c r="D2429" s="123">
        <v>55.74</v>
      </c>
      <c r="E2429" s="104" t="str">
        <f>VLOOKUP(B2429,A股数据库20240206!$B:$K,2,0)</f>
        <v>医药生物</v>
      </c>
      <c r="F2429" s="104">
        <f>VLOOKUP(B2429,A股数据库20240206!$B:$K,3,0)</f>
        <v>0</v>
      </c>
      <c r="G2429" s="124">
        <f>VLOOKUP(B2429,A股数据库20240206!$B:$K,4,0)</f>
        <v>0</v>
      </c>
      <c r="H2429" s="124">
        <f>VLOOKUP(B2429,A股数据库20240206!$B:$K,5,0)</f>
        <v>0</v>
      </c>
      <c r="I2429" s="104" t="str">
        <f>VLOOKUP(B2429,A股数据库20240206!$B:$K,6,0)</f>
        <v>医药生物</v>
      </c>
      <c r="J2429" s="104">
        <f>VLOOKUP(B2429,A股数据库20240206!$B:$K,7,0)</f>
        <v>0</v>
      </c>
      <c r="K2429" s="104">
        <f>VLOOKUP(B2429,A股数据库20240206!$B:$K,8,0)</f>
        <v>0</v>
      </c>
      <c r="L2429" s="124">
        <f>VLOOKUP(B2429,A股数据库20240206!$B:$K,9,0)</f>
        <v>0</v>
      </c>
      <c r="M2429" s="124">
        <f>VLOOKUP(B2429,A股数据库20240206!$B:$K,10,0)</f>
        <v>0</v>
      </c>
    </row>
    <row r="2430" spans="1:13" ht="18" customHeight="1" x14ac:dyDescent="0.15">
      <c r="A2430" s="120" t="s">
        <v>12761</v>
      </c>
      <c r="B2430" s="121" t="s">
        <v>10007</v>
      </c>
      <c r="C2430" s="122">
        <v>49.81</v>
      </c>
      <c r="D2430" s="123">
        <v>46.23</v>
      </c>
      <c r="E2430" s="104" t="str">
        <f>VLOOKUP(B2430,A股数据库20240206!$B:$K,2,0)</f>
        <v>军工</v>
      </c>
      <c r="F2430" s="104">
        <f>VLOOKUP(B2430,A股数据库20240206!$B:$K,3,0)</f>
        <v>0</v>
      </c>
      <c r="G2430" s="124">
        <f>VLOOKUP(B2430,A股数据库20240206!$B:$K,4,0)</f>
        <v>0</v>
      </c>
      <c r="H2430" s="124">
        <f>VLOOKUP(B2430,A股数据库20240206!$B:$K,5,0)</f>
        <v>0</v>
      </c>
      <c r="I2430" s="104" t="str">
        <f>VLOOKUP(B2430,A股数据库20240206!$B:$K,6,0)</f>
        <v>军工</v>
      </c>
      <c r="J2430" s="104">
        <f>VLOOKUP(B2430,A股数据库20240206!$B:$K,7,0)</f>
        <v>0</v>
      </c>
      <c r="K2430" s="104">
        <f>VLOOKUP(B2430,A股数据库20240206!$B:$K,8,0)</f>
        <v>0</v>
      </c>
      <c r="L2430" s="124">
        <f>VLOOKUP(B2430,A股数据库20240206!$B:$K,9,0)</f>
        <v>0</v>
      </c>
      <c r="M2430" s="124">
        <f>VLOOKUP(B2430,A股数据库20240206!$B:$K,10,0)</f>
        <v>0</v>
      </c>
    </row>
    <row r="2431" spans="1:13" ht="18" customHeight="1" x14ac:dyDescent="0.15">
      <c r="A2431" s="120" t="s">
        <v>12762</v>
      </c>
      <c r="B2431" s="121" t="s">
        <v>734</v>
      </c>
      <c r="C2431" s="122">
        <v>49.81</v>
      </c>
      <c r="D2431" s="123">
        <v>29.65</v>
      </c>
      <c r="E2431" s="104" t="str">
        <f>VLOOKUP(B2431,A股数据库20240206!$B:$K,2,0)</f>
        <v>周期</v>
      </c>
      <c r="F2431" s="104">
        <f>VLOOKUP(B2431,A股数据库20240206!$B:$K,3,0)</f>
        <v>0</v>
      </c>
      <c r="G2431" s="124" t="str">
        <f>VLOOKUP(B2431,A股数据库20240206!$B:$K,4,0)</f>
        <v>乡村振兴</v>
      </c>
      <c r="H2431" s="124">
        <f>VLOOKUP(B2431,A股数据库20240206!$B:$K,5,0)</f>
        <v>0</v>
      </c>
      <c r="I2431" s="104" t="str">
        <f>VLOOKUP(B2431,A股数据库20240206!$B:$K,6,0)</f>
        <v>化工</v>
      </c>
      <c r="J2431" s="104">
        <f>VLOOKUP(B2431,A股数据库20240206!$B:$K,7,0)</f>
        <v>0</v>
      </c>
      <c r="K2431" s="104">
        <f>VLOOKUP(B2431,A股数据库20240206!$B:$K,8,0)</f>
        <v>0</v>
      </c>
      <c r="L2431" s="124" t="str">
        <f>VLOOKUP(B2431,A股数据库20240206!$B:$K,9,0)</f>
        <v>乡村振兴</v>
      </c>
      <c r="M2431" s="124">
        <f>VLOOKUP(B2431,A股数据库20240206!$B:$K,10,0)</f>
        <v>0</v>
      </c>
    </row>
    <row r="2432" spans="1:13" ht="18" customHeight="1" x14ac:dyDescent="0.15">
      <c r="A2432" s="120" t="s">
        <v>12763</v>
      </c>
      <c r="B2432" s="121" t="s">
        <v>4720</v>
      </c>
      <c r="C2432" s="122">
        <v>49.78</v>
      </c>
      <c r="D2432" s="123">
        <v>12.88</v>
      </c>
      <c r="E2432" s="104" t="str">
        <f>VLOOKUP(B2432,A股数据库20240206!$B:$K,2,0)</f>
        <v>大消费</v>
      </c>
      <c r="F2432" s="104">
        <f>VLOOKUP(B2432,A股数据库20240206!$B:$K,3,0)</f>
        <v>0</v>
      </c>
      <c r="G2432" s="124">
        <f>VLOOKUP(B2432,A股数据库20240206!$B:$K,4,0)</f>
        <v>0</v>
      </c>
      <c r="H2432" s="124">
        <f>VLOOKUP(B2432,A股数据库20240206!$B:$K,5,0)</f>
        <v>0</v>
      </c>
      <c r="I2432" s="104" t="str">
        <f>VLOOKUP(B2432,A股数据库20240206!$B:$K,6,0)</f>
        <v>美容护理</v>
      </c>
      <c r="J2432" s="104">
        <f>VLOOKUP(B2432,A股数据库20240206!$B:$K,7,0)</f>
        <v>0</v>
      </c>
      <c r="K2432" s="104">
        <f>VLOOKUP(B2432,A股数据库20240206!$B:$K,8,0)</f>
        <v>0</v>
      </c>
      <c r="L2432" s="124">
        <f>VLOOKUP(B2432,A股数据库20240206!$B:$K,9,0)</f>
        <v>0</v>
      </c>
      <c r="M2432" s="124">
        <f>VLOOKUP(B2432,A股数据库20240206!$B:$K,10,0)</f>
        <v>0</v>
      </c>
    </row>
    <row r="2433" spans="1:13" ht="18" customHeight="1" x14ac:dyDescent="0.15">
      <c r="A2433" s="120" t="s">
        <v>12764</v>
      </c>
      <c r="B2433" s="121" t="s">
        <v>2762</v>
      </c>
      <c r="C2433" s="122">
        <v>49.77</v>
      </c>
      <c r="D2433" s="123">
        <v>42.74</v>
      </c>
      <c r="E2433" s="104" t="str">
        <f>VLOOKUP(B2433,A股数据库20240206!$B:$K,2,0)</f>
        <v>大科技</v>
      </c>
      <c r="F2433" s="104">
        <f>VLOOKUP(B2433,A股数据库20240206!$B:$K,3,0)</f>
        <v>0</v>
      </c>
      <c r="G2433" s="124">
        <f>VLOOKUP(B2433,A股数据库20240206!$B:$K,4,0)</f>
        <v>0</v>
      </c>
      <c r="H2433" s="124">
        <f>VLOOKUP(B2433,A股数据库20240206!$B:$K,5,0)</f>
        <v>0</v>
      </c>
      <c r="I2433" s="104" t="str">
        <f>VLOOKUP(B2433,A股数据库20240206!$B:$K,6,0)</f>
        <v>电子</v>
      </c>
      <c r="J2433" s="104">
        <f>VLOOKUP(B2433,A股数据库20240206!$B:$K,7,0)</f>
        <v>0</v>
      </c>
      <c r="K2433" s="104">
        <f>VLOOKUP(B2433,A股数据库20240206!$B:$K,8,0)</f>
        <v>0</v>
      </c>
      <c r="L2433" s="124">
        <f>VLOOKUP(B2433,A股数据库20240206!$B:$K,9,0)</f>
        <v>0</v>
      </c>
      <c r="M2433" s="124">
        <f>VLOOKUP(B2433,A股数据库20240206!$B:$K,10,0)</f>
        <v>0</v>
      </c>
    </row>
    <row r="2434" spans="1:13" ht="18" customHeight="1" x14ac:dyDescent="0.15">
      <c r="A2434" s="120" t="s">
        <v>12765</v>
      </c>
      <c r="B2434" s="121" t="s">
        <v>1806</v>
      </c>
      <c r="C2434" s="122">
        <v>49.77</v>
      </c>
      <c r="D2434" s="123">
        <v>34.89</v>
      </c>
      <c r="E2434" s="104" t="str">
        <f>VLOOKUP(B2434,A股数据库20240206!$B:$K,2,0)</f>
        <v>新能源</v>
      </c>
      <c r="F2434" s="104" t="str">
        <f>VLOOKUP(B2434,A股数据库20240206!$B:$K,3,0)</f>
        <v>大科技</v>
      </c>
      <c r="G2434" s="124">
        <f>VLOOKUP(B2434,A股数据库20240206!$B:$K,4,0)</f>
        <v>0</v>
      </c>
      <c r="H2434" s="124">
        <f>VLOOKUP(B2434,A股数据库20240206!$B:$K,5,0)</f>
        <v>0</v>
      </c>
      <c r="I2434" s="104" t="str">
        <f>VLOOKUP(B2434,A股数据库20240206!$B:$K,6,0)</f>
        <v>电池</v>
      </c>
      <c r="J2434" s="104" t="str">
        <f>VLOOKUP(B2434,A股数据库20240206!$B:$K,7,0)</f>
        <v>电子</v>
      </c>
      <c r="K2434" s="104">
        <f>VLOOKUP(B2434,A股数据库20240206!$B:$K,8,0)</f>
        <v>0</v>
      </c>
      <c r="L2434" s="124" t="str">
        <f>VLOOKUP(B2434,A股数据库20240206!$B:$K,9,0)</f>
        <v>电网</v>
      </c>
      <c r="M2434" s="124">
        <f>VLOOKUP(B2434,A股数据库20240206!$B:$K,10,0)</f>
        <v>0</v>
      </c>
    </row>
    <row r="2435" spans="1:13" ht="18" customHeight="1" x14ac:dyDescent="0.15">
      <c r="A2435" s="120" t="s">
        <v>12766</v>
      </c>
      <c r="B2435" s="121" t="s">
        <v>964</v>
      </c>
      <c r="C2435" s="122">
        <v>49.76</v>
      </c>
      <c r="D2435" s="123">
        <v>28.49</v>
      </c>
      <c r="E2435" s="104" t="str">
        <f>VLOOKUP(B2435,A股数据库20240206!$B:$K,2,0)</f>
        <v>运输业</v>
      </c>
      <c r="F2435" s="104">
        <f>VLOOKUP(B2435,A股数据库20240206!$B:$K,3,0)</f>
        <v>0</v>
      </c>
      <c r="G2435" s="124">
        <f>VLOOKUP(B2435,A股数据库20240206!$B:$K,4,0)</f>
        <v>0</v>
      </c>
      <c r="H2435" s="124">
        <f>VLOOKUP(B2435,A股数据库20240206!$B:$K,5,0)</f>
        <v>0</v>
      </c>
      <c r="I2435" s="104" t="str">
        <f>VLOOKUP(B2435,A股数据库20240206!$B:$K,6,0)</f>
        <v>运输业</v>
      </c>
      <c r="J2435" s="104">
        <f>VLOOKUP(B2435,A股数据库20240206!$B:$K,7,0)</f>
        <v>0</v>
      </c>
      <c r="K2435" s="104">
        <f>VLOOKUP(B2435,A股数据库20240206!$B:$K,8,0)</f>
        <v>0</v>
      </c>
      <c r="L2435" s="124">
        <f>VLOOKUP(B2435,A股数据库20240206!$B:$K,9,0)</f>
        <v>0</v>
      </c>
      <c r="M2435" s="124">
        <f>VLOOKUP(B2435,A股数据库20240206!$B:$K,10,0)</f>
        <v>0</v>
      </c>
    </row>
    <row r="2436" spans="1:13" ht="18" customHeight="1" x14ac:dyDescent="0.15">
      <c r="A2436" s="120" t="s">
        <v>12767</v>
      </c>
      <c r="B2436" s="121" t="s">
        <v>2562</v>
      </c>
      <c r="C2436" s="122">
        <v>49.72</v>
      </c>
      <c r="D2436" s="123">
        <v>69.989999999999995</v>
      </c>
      <c r="E2436" s="104" t="str">
        <f>VLOOKUP(B2436,A股数据库20240206!$B:$K,2,0)</f>
        <v>高端制造</v>
      </c>
      <c r="F2436" s="104">
        <f>VLOOKUP(B2436,A股数据库20240206!$B:$K,3,0)</f>
        <v>0</v>
      </c>
      <c r="G2436" s="124">
        <f>VLOOKUP(B2436,A股数据库20240206!$B:$K,4,0)</f>
        <v>0</v>
      </c>
      <c r="H2436" s="124">
        <f>VLOOKUP(B2436,A股数据库20240206!$B:$K,5,0)</f>
        <v>0</v>
      </c>
      <c r="I2436" s="104" t="str">
        <f>VLOOKUP(B2436,A股数据库20240206!$B:$K,6,0)</f>
        <v>人形机器人</v>
      </c>
      <c r="J2436" s="104">
        <f>VLOOKUP(B2436,A股数据库20240206!$B:$K,7,0)</f>
        <v>0</v>
      </c>
      <c r="K2436" s="104">
        <f>VLOOKUP(B2436,A股数据库20240206!$B:$K,8,0)</f>
        <v>0</v>
      </c>
      <c r="L2436" s="124">
        <f>VLOOKUP(B2436,A股数据库20240206!$B:$K,9,0)</f>
        <v>0</v>
      </c>
      <c r="M2436" s="124">
        <f>VLOOKUP(B2436,A股数据库20240206!$B:$K,10,0)</f>
        <v>0</v>
      </c>
    </row>
    <row r="2437" spans="1:13" ht="18" customHeight="1" x14ac:dyDescent="0.15">
      <c r="A2437" s="120" t="s">
        <v>12768</v>
      </c>
      <c r="B2437" s="121" t="s">
        <v>8936</v>
      </c>
      <c r="C2437" s="122">
        <v>49.71</v>
      </c>
      <c r="D2437" s="123">
        <v>26.82</v>
      </c>
      <c r="E2437" s="104" t="str">
        <f>VLOOKUP(B2437,A股数据库20240206!$B:$K,2,0)</f>
        <v>地产基建</v>
      </c>
      <c r="F2437" s="104" t="str">
        <f>VLOOKUP(B2437,A股数据库20240206!$B:$K,3,0)</f>
        <v>周期</v>
      </c>
      <c r="G2437" s="124">
        <f>VLOOKUP(B2437,A股数据库20240206!$B:$K,4,0)</f>
        <v>0</v>
      </c>
      <c r="H2437" s="124">
        <f>VLOOKUP(B2437,A股数据库20240206!$B:$K,5,0)</f>
        <v>0</v>
      </c>
      <c r="I2437" s="104" t="str">
        <f>VLOOKUP(B2437,A股数据库20240206!$B:$K,6,0)</f>
        <v>基建</v>
      </c>
      <c r="J2437" s="104" t="str">
        <f>VLOOKUP(B2437,A股数据库20240206!$B:$K,7,0)</f>
        <v>化工</v>
      </c>
      <c r="K2437" s="104">
        <f>VLOOKUP(B2437,A股数据库20240206!$B:$K,8,0)</f>
        <v>0</v>
      </c>
      <c r="L2437" s="124">
        <f>VLOOKUP(B2437,A股数据库20240206!$B:$K,9,0)</f>
        <v>0</v>
      </c>
      <c r="M2437" s="124">
        <f>VLOOKUP(B2437,A股数据库20240206!$B:$K,10,0)</f>
        <v>0</v>
      </c>
    </row>
    <row r="2438" spans="1:13" ht="18" customHeight="1" x14ac:dyDescent="0.15">
      <c r="A2438" s="120" t="s">
        <v>12769</v>
      </c>
      <c r="B2438" s="121" t="s">
        <v>3742</v>
      </c>
      <c r="C2438" s="122">
        <v>49.71</v>
      </c>
      <c r="D2438" s="123">
        <v>65.59</v>
      </c>
      <c r="E2438" s="104" t="str">
        <f>VLOOKUP(B2438,A股数据库20240206!$B:$K,2,0)</f>
        <v>大科技</v>
      </c>
      <c r="F2438" s="104">
        <f>VLOOKUP(B2438,A股数据库20240206!$B:$K,3,0)</f>
        <v>0</v>
      </c>
      <c r="G2438" s="124">
        <f>VLOOKUP(B2438,A股数据库20240206!$B:$K,4,0)</f>
        <v>0</v>
      </c>
      <c r="H2438" s="124">
        <f>VLOOKUP(B2438,A股数据库20240206!$B:$K,5,0)</f>
        <v>0</v>
      </c>
      <c r="I2438" s="104" t="str">
        <f>VLOOKUP(B2438,A股数据库20240206!$B:$K,6,0)</f>
        <v>计算机</v>
      </c>
      <c r="J2438" s="104">
        <f>VLOOKUP(B2438,A股数据库20240206!$B:$K,7,0)</f>
        <v>0</v>
      </c>
      <c r="K2438" s="104">
        <f>VLOOKUP(B2438,A股数据库20240206!$B:$K,8,0)</f>
        <v>0</v>
      </c>
      <c r="L2438" s="124">
        <f>VLOOKUP(B2438,A股数据库20240206!$B:$K,9,0)</f>
        <v>0</v>
      </c>
      <c r="M2438" s="124">
        <f>VLOOKUP(B2438,A股数据库20240206!$B:$K,10,0)</f>
        <v>0</v>
      </c>
    </row>
    <row r="2439" spans="1:13" ht="18" customHeight="1" x14ac:dyDescent="0.15">
      <c r="A2439" s="120" t="s">
        <v>12770</v>
      </c>
      <c r="B2439" s="121" t="s">
        <v>3208</v>
      </c>
      <c r="C2439" s="122">
        <v>49.7</v>
      </c>
      <c r="D2439" s="123">
        <v>34.82</v>
      </c>
      <c r="E2439" s="104" t="str">
        <f>VLOOKUP(B2439,A股数据库20240206!$B:$K,2,0)</f>
        <v>公用事业</v>
      </c>
      <c r="F2439" s="104">
        <f>VLOOKUP(B2439,A股数据库20240206!$B:$K,3,0)</f>
        <v>0</v>
      </c>
      <c r="G2439" s="124">
        <f>VLOOKUP(B2439,A股数据库20240206!$B:$K,4,0)</f>
        <v>0</v>
      </c>
      <c r="H2439" s="124">
        <f>VLOOKUP(B2439,A股数据库20240206!$B:$K,5,0)</f>
        <v>0</v>
      </c>
      <c r="I2439" s="104" t="str">
        <f>VLOOKUP(B2439,A股数据库20240206!$B:$K,6,0)</f>
        <v>节能环保</v>
      </c>
      <c r="J2439" s="104">
        <f>VLOOKUP(B2439,A股数据库20240206!$B:$K,7,0)</f>
        <v>0</v>
      </c>
      <c r="K2439" s="104">
        <f>VLOOKUP(B2439,A股数据库20240206!$B:$K,8,0)</f>
        <v>0</v>
      </c>
      <c r="L2439" s="124">
        <f>VLOOKUP(B2439,A股数据库20240206!$B:$K,9,0)</f>
        <v>0</v>
      </c>
      <c r="M2439" s="124">
        <f>VLOOKUP(B2439,A股数据库20240206!$B:$K,10,0)</f>
        <v>0</v>
      </c>
    </row>
    <row r="2440" spans="1:13" ht="18" customHeight="1" x14ac:dyDescent="0.15">
      <c r="A2440" s="120" t="s">
        <v>12771</v>
      </c>
      <c r="B2440" s="121" t="s">
        <v>8270</v>
      </c>
      <c r="C2440" s="122">
        <v>49.65</v>
      </c>
      <c r="D2440" s="123">
        <v>54.7</v>
      </c>
      <c r="E2440" s="104" t="str">
        <f>VLOOKUP(B2440,A股数据库20240206!$B:$K,2,0)</f>
        <v>大科技</v>
      </c>
      <c r="F2440" s="104">
        <f>VLOOKUP(B2440,A股数据库20240206!$B:$K,3,0)</f>
        <v>0</v>
      </c>
      <c r="G2440" s="124">
        <f>VLOOKUP(B2440,A股数据库20240206!$B:$K,4,0)</f>
        <v>0</v>
      </c>
      <c r="H2440" s="124">
        <f>VLOOKUP(B2440,A股数据库20240206!$B:$K,5,0)</f>
        <v>0</v>
      </c>
      <c r="I2440" s="104" t="str">
        <f>VLOOKUP(B2440,A股数据库20240206!$B:$K,6,0)</f>
        <v>电子</v>
      </c>
      <c r="J2440" s="104">
        <f>VLOOKUP(B2440,A股数据库20240206!$B:$K,7,0)</f>
        <v>0</v>
      </c>
      <c r="K2440" s="104">
        <f>VLOOKUP(B2440,A股数据库20240206!$B:$K,8,0)</f>
        <v>0</v>
      </c>
      <c r="L2440" s="124">
        <f>VLOOKUP(B2440,A股数据库20240206!$B:$K,9,0)</f>
        <v>0</v>
      </c>
      <c r="M2440" s="124">
        <f>VLOOKUP(B2440,A股数据库20240206!$B:$K,10,0)</f>
        <v>0</v>
      </c>
    </row>
    <row r="2441" spans="1:13" ht="18" customHeight="1" x14ac:dyDescent="0.15">
      <c r="A2441" s="120" t="s">
        <v>12772</v>
      </c>
      <c r="B2441" s="121" t="s">
        <v>1832</v>
      </c>
      <c r="C2441" s="122">
        <v>49.6</v>
      </c>
      <c r="D2441" s="123">
        <v>42.47</v>
      </c>
      <c r="E2441" s="104" t="str">
        <f>VLOOKUP(B2441,A股数据库20240206!$B:$K,2,0)</f>
        <v>周期</v>
      </c>
      <c r="F2441" s="104" t="str">
        <f>VLOOKUP(B2441,A股数据库20240206!$B:$K,3,0)</f>
        <v>地产基建</v>
      </c>
      <c r="G2441" s="124">
        <f>VLOOKUP(B2441,A股数据库20240206!$B:$K,4,0)</f>
        <v>0</v>
      </c>
      <c r="H2441" s="124">
        <f>VLOOKUP(B2441,A股数据库20240206!$B:$K,5,0)</f>
        <v>0</v>
      </c>
      <c r="I2441" s="104" t="str">
        <f>VLOOKUP(B2441,A股数据库20240206!$B:$K,6,0)</f>
        <v>化工</v>
      </c>
      <c r="J2441" s="104" t="str">
        <f>VLOOKUP(B2441,A股数据库20240206!$B:$K,7,0)</f>
        <v>基建</v>
      </c>
      <c r="K2441" s="104">
        <f>VLOOKUP(B2441,A股数据库20240206!$B:$K,8,0)</f>
        <v>0</v>
      </c>
      <c r="L2441" s="124">
        <f>VLOOKUP(B2441,A股数据库20240206!$B:$K,9,0)</f>
        <v>0</v>
      </c>
      <c r="M2441" s="124">
        <f>VLOOKUP(B2441,A股数据库20240206!$B:$K,10,0)</f>
        <v>0</v>
      </c>
    </row>
    <row r="2442" spans="1:13" ht="18" customHeight="1" x14ac:dyDescent="0.15">
      <c r="A2442" s="120" t="s">
        <v>12773</v>
      </c>
      <c r="B2442" s="121" t="s">
        <v>5288</v>
      </c>
      <c r="C2442" s="122">
        <v>49.58</v>
      </c>
      <c r="D2442" s="123">
        <v>68.95</v>
      </c>
      <c r="E2442" s="104" t="str">
        <f>VLOOKUP(B2442,A股数据库20240206!$B:$K,2,0)</f>
        <v>周期</v>
      </c>
      <c r="F2442" s="104" t="str">
        <f>VLOOKUP(B2442,A股数据库20240206!$B:$K,3,0)</f>
        <v>汽车产业</v>
      </c>
      <c r="G2442" s="124">
        <f>VLOOKUP(B2442,A股数据库20240206!$B:$K,4,0)</f>
        <v>0</v>
      </c>
      <c r="H2442" s="124">
        <f>VLOOKUP(B2442,A股数据库20240206!$B:$K,5,0)</f>
        <v>0</v>
      </c>
      <c r="I2442" s="104" t="str">
        <f>VLOOKUP(B2442,A股数据库20240206!$B:$K,6,0)</f>
        <v>钢铁</v>
      </c>
      <c r="J2442" s="104" t="str">
        <f>VLOOKUP(B2442,A股数据库20240206!$B:$K,7,0)</f>
        <v>汽车产业</v>
      </c>
      <c r="K2442" s="104">
        <f>VLOOKUP(B2442,A股数据库20240206!$B:$K,8,0)</f>
        <v>0</v>
      </c>
      <c r="L2442" s="124">
        <f>VLOOKUP(B2442,A股数据库20240206!$B:$K,9,0)</f>
        <v>0</v>
      </c>
      <c r="M2442" s="124">
        <f>VLOOKUP(B2442,A股数据库20240206!$B:$K,10,0)</f>
        <v>0</v>
      </c>
    </row>
    <row r="2443" spans="1:13" ht="18" customHeight="1" x14ac:dyDescent="0.15">
      <c r="A2443" s="120" t="s">
        <v>12774</v>
      </c>
      <c r="B2443" s="121" t="s">
        <v>7958</v>
      </c>
      <c r="C2443" s="122">
        <v>49.53</v>
      </c>
      <c r="D2443" s="123">
        <v>50.18</v>
      </c>
      <c r="E2443" s="104" t="str">
        <f>VLOOKUP(B2443,A股数据库20240206!$B:$K,2,0)</f>
        <v>医药生物</v>
      </c>
      <c r="F2443" s="104">
        <f>VLOOKUP(B2443,A股数据库20240206!$B:$K,3,0)</f>
        <v>0</v>
      </c>
      <c r="G2443" s="124">
        <f>VLOOKUP(B2443,A股数据库20240206!$B:$K,4,0)</f>
        <v>0</v>
      </c>
      <c r="H2443" s="124">
        <f>VLOOKUP(B2443,A股数据库20240206!$B:$K,5,0)</f>
        <v>0</v>
      </c>
      <c r="I2443" s="104" t="str">
        <f>VLOOKUP(B2443,A股数据库20240206!$B:$K,6,0)</f>
        <v>医药生物</v>
      </c>
      <c r="J2443" s="104">
        <f>VLOOKUP(B2443,A股数据库20240206!$B:$K,7,0)</f>
        <v>0</v>
      </c>
      <c r="K2443" s="104">
        <f>VLOOKUP(B2443,A股数据库20240206!$B:$K,8,0)</f>
        <v>0</v>
      </c>
      <c r="L2443" s="124">
        <f>VLOOKUP(B2443,A股数据库20240206!$B:$K,9,0)</f>
        <v>0</v>
      </c>
      <c r="M2443" s="124">
        <f>VLOOKUP(B2443,A股数据库20240206!$B:$K,10,0)</f>
        <v>0</v>
      </c>
    </row>
    <row r="2444" spans="1:13" ht="18" customHeight="1" x14ac:dyDescent="0.15">
      <c r="A2444" s="120" t="s">
        <v>12775</v>
      </c>
      <c r="B2444" s="121" t="s">
        <v>5966</v>
      </c>
      <c r="C2444" s="122">
        <v>49.51</v>
      </c>
      <c r="D2444" s="123">
        <v>25.28</v>
      </c>
      <c r="E2444" s="104" t="str">
        <f>VLOOKUP(B2444,A股数据库20240206!$B:$K,2,0)</f>
        <v>其他</v>
      </c>
      <c r="F2444" s="104">
        <f>VLOOKUP(B2444,A股数据库20240206!$B:$K,3,0)</f>
        <v>0</v>
      </c>
      <c r="G2444" s="124">
        <f>VLOOKUP(B2444,A股数据库20240206!$B:$K,4,0)</f>
        <v>0</v>
      </c>
      <c r="H2444" s="124">
        <f>VLOOKUP(B2444,A股数据库20240206!$B:$K,5,0)</f>
        <v>0</v>
      </c>
      <c r="I2444" s="104" t="str">
        <f>VLOOKUP(B2444,A股数据库20240206!$B:$K,6,0)</f>
        <v>其他</v>
      </c>
      <c r="J2444" s="104">
        <f>VLOOKUP(B2444,A股数据库20240206!$B:$K,7,0)</f>
        <v>0</v>
      </c>
      <c r="K2444" s="104">
        <f>VLOOKUP(B2444,A股数据库20240206!$B:$K,8,0)</f>
        <v>0</v>
      </c>
      <c r="L2444" s="124">
        <f>VLOOKUP(B2444,A股数据库20240206!$B:$K,9,0)</f>
        <v>0</v>
      </c>
      <c r="M2444" s="124">
        <f>VLOOKUP(B2444,A股数据库20240206!$B:$K,10,0)</f>
        <v>0</v>
      </c>
    </row>
    <row r="2445" spans="1:13" ht="18" customHeight="1" x14ac:dyDescent="0.15">
      <c r="A2445" s="120" t="s">
        <v>12776</v>
      </c>
      <c r="B2445" s="121" t="s">
        <v>2624</v>
      </c>
      <c r="C2445" s="122">
        <v>49.5</v>
      </c>
      <c r="D2445" s="123">
        <v>47.6</v>
      </c>
      <c r="E2445" s="104" t="str">
        <f>VLOOKUP(B2445,A股数据库20240206!$B:$K,2,0)</f>
        <v>周期</v>
      </c>
      <c r="F2445" s="104" t="str">
        <f>VLOOKUP(B2445,A股数据库20240206!$B:$K,3,0)</f>
        <v>地产基建</v>
      </c>
      <c r="G2445" s="124">
        <f>VLOOKUP(B2445,A股数据库20240206!$B:$K,4,0)</f>
        <v>0</v>
      </c>
      <c r="H2445" s="124">
        <f>VLOOKUP(B2445,A股数据库20240206!$B:$K,5,0)</f>
        <v>0</v>
      </c>
      <c r="I2445" s="104" t="str">
        <f>VLOOKUP(B2445,A股数据库20240206!$B:$K,6,0)</f>
        <v>化工</v>
      </c>
      <c r="J2445" s="104" t="str">
        <f>VLOOKUP(B2445,A股数据库20240206!$B:$K,7,0)</f>
        <v>基建</v>
      </c>
      <c r="K2445" s="104">
        <f>VLOOKUP(B2445,A股数据库20240206!$B:$K,8,0)</f>
        <v>0</v>
      </c>
      <c r="L2445" s="124">
        <f>VLOOKUP(B2445,A股数据库20240206!$B:$K,9,0)</f>
        <v>0</v>
      </c>
      <c r="M2445" s="124">
        <f>VLOOKUP(B2445,A股数据库20240206!$B:$K,10,0)</f>
        <v>0</v>
      </c>
    </row>
    <row r="2446" spans="1:13" ht="18" customHeight="1" x14ac:dyDescent="0.15">
      <c r="A2446" s="120" t="s">
        <v>12777</v>
      </c>
      <c r="B2446" s="121" t="s">
        <v>4376</v>
      </c>
      <c r="C2446" s="122">
        <v>49.49</v>
      </c>
      <c r="D2446" s="123">
        <v>11.53</v>
      </c>
      <c r="E2446" s="104" t="str">
        <f>VLOOKUP(B2446,A股数据库20240206!$B:$K,2,0)</f>
        <v>地产基建</v>
      </c>
      <c r="F2446" s="104">
        <f>VLOOKUP(B2446,A股数据库20240206!$B:$K,3,0)</f>
        <v>0</v>
      </c>
      <c r="G2446" s="124">
        <f>VLOOKUP(B2446,A股数据库20240206!$B:$K,4,0)</f>
        <v>0</v>
      </c>
      <c r="H2446" s="124">
        <f>VLOOKUP(B2446,A股数据库20240206!$B:$K,5,0)</f>
        <v>0</v>
      </c>
      <c r="I2446" s="104" t="str">
        <f>VLOOKUP(B2446,A股数据库20240206!$B:$K,6,0)</f>
        <v>基建</v>
      </c>
      <c r="J2446" s="104">
        <f>VLOOKUP(B2446,A股数据库20240206!$B:$K,7,0)</f>
        <v>0</v>
      </c>
      <c r="K2446" s="104">
        <f>VLOOKUP(B2446,A股数据库20240206!$B:$K,8,0)</f>
        <v>0</v>
      </c>
      <c r="L2446" s="124">
        <f>VLOOKUP(B2446,A股数据库20240206!$B:$K,9,0)</f>
        <v>0</v>
      </c>
      <c r="M2446" s="124">
        <f>VLOOKUP(B2446,A股数据库20240206!$B:$K,10,0)</f>
        <v>0</v>
      </c>
    </row>
    <row r="2447" spans="1:13" ht="18" customHeight="1" x14ac:dyDescent="0.15">
      <c r="A2447" s="120" t="s">
        <v>12778</v>
      </c>
      <c r="B2447" s="121" t="s">
        <v>8166</v>
      </c>
      <c r="C2447" s="122">
        <v>49.35</v>
      </c>
      <c r="D2447" s="123">
        <v>38.380000000000003</v>
      </c>
      <c r="E2447" s="104" t="str">
        <f>VLOOKUP(B2447,A股数据库20240206!$B:$K,2,0)</f>
        <v>地产基建</v>
      </c>
      <c r="F2447" s="104" t="str">
        <f>VLOOKUP(B2447,A股数据库20240206!$B:$K,3,0)</f>
        <v>周期</v>
      </c>
      <c r="G2447" s="124">
        <f>VLOOKUP(B2447,A股数据库20240206!$B:$K,4,0)</f>
        <v>0</v>
      </c>
      <c r="H2447" s="124">
        <f>VLOOKUP(B2447,A股数据库20240206!$B:$K,5,0)</f>
        <v>0</v>
      </c>
      <c r="I2447" s="104" t="str">
        <f>VLOOKUP(B2447,A股数据库20240206!$B:$K,6,0)</f>
        <v>基建</v>
      </c>
      <c r="J2447" s="104" t="str">
        <f>VLOOKUP(B2447,A股数据库20240206!$B:$K,7,0)</f>
        <v>化工</v>
      </c>
      <c r="K2447" s="104">
        <f>VLOOKUP(B2447,A股数据库20240206!$B:$K,8,0)</f>
        <v>0</v>
      </c>
      <c r="L2447" s="124">
        <f>VLOOKUP(B2447,A股数据库20240206!$B:$K,9,0)</f>
        <v>0</v>
      </c>
      <c r="M2447" s="124">
        <f>VLOOKUP(B2447,A股数据库20240206!$B:$K,10,0)</f>
        <v>0</v>
      </c>
    </row>
    <row r="2448" spans="1:13" ht="18" customHeight="1" x14ac:dyDescent="0.15">
      <c r="A2448" s="120" t="s">
        <v>12779</v>
      </c>
      <c r="B2448" s="121" t="s">
        <v>8218</v>
      </c>
      <c r="C2448" s="122">
        <v>49.33</v>
      </c>
      <c r="D2448" s="123">
        <v>72.7</v>
      </c>
      <c r="E2448" s="104" t="str">
        <f>VLOOKUP(B2448,A股数据库20240206!$B:$K,2,0)</f>
        <v>大科技</v>
      </c>
      <c r="F2448" s="104">
        <f>VLOOKUP(B2448,A股数据库20240206!$B:$K,3,0)</f>
        <v>0</v>
      </c>
      <c r="G2448" s="124">
        <f>VLOOKUP(B2448,A股数据库20240206!$B:$K,4,0)</f>
        <v>0</v>
      </c>
      <c r="H2448" s="124">
        <f>VLOOKUP(B2448,A股数据库20240206!$B:$K,5,0)</f>
        <v>0</v>
      </c>
      <c r="I2448" s="104" t="str">
        <f>VLOOKUP(B2448,A股数据库20240206!$B:$K,6,0)</f>
        <v>电子</v>
      </c>
      <c r="J2448" s="104">
        <f>VLOOKUP(B2448,A股数据库20240206!$B:$K,7,0)</f>
        <v>0</v>
      </c>
      <c r="K2448" s="104">
        <f>VLOOKUP(B2448,A股数据库20240206!$B:$K,8,0)</f>
        <v>0</v>
      </c>
      <c r="L2448" s="124">
        <f>VLOOKUP(B2448,A股数据库20240206!$B:$K,9,0)</f>
        <v>0</v>
      </c>
      <c r="M2448" s="124">
        <f>VLOOKUP(B2448,A股数据库20240206!$B:$K,10,0)</f>
        <v>0</v>
      </c>
    </row>
    <row r="2449" spans="1:13" ht="18" customHeight="1" x14ac:dyDescent="0.15">
      <c r="A2449" s="120" t="s">
        <v>12780</v>
      </c>
      <c r="B2449" s="121" t="s">
        <v>2884</v>
      </c>
      <c r="C2449" s="122">
        <v>49.33</v>
      </c>
      <c r="D2449" s="123">
        <v>76.459999999999994</v>
      </c>
      <c r="E2449" s="104" t="str">
        <f>VLOOKUP(B2449,A股数据库20240206!$B:$K,2,0)</f>
        <v>大科技</v>
      </c>
      <c r="F2449" s="104" t="str">
        <f>VLOOKUP(B2449,A股数据库20240206!$B:$K,3,0)</f>
        <v>大消费</v>
      </c>
      <c r="G2449" s="124">
        <f>VLOOKUP(B2449,A股数据库20240206!$B:$K,4,0)</f>
        <v>0</v>
      </c>
      <c r="H2449" s="124">
        <f>VLOOKUP(B2449,A股数据库20240206!$B:$K,5,0)</f>
        <v>0</v>
      </c>
      <c r="I2449" s="104" t="str">
        <f>VLOOKUP(B2449,A股数据库20240206!$B:$K,6,0)</f>
        <v>电子</v>
      </c>
      <c r="J2449" s="104" t="str">
        <f>VLOOKUP(B2449,A股数据库20240206!$B:$K,7,0)</f>
        <v>烟草</v>
      </c>
      <c r="K2449" s="104">
        <f>VLOOKUP(B2449,A股数据库20240206!$B:$K,8,0)</f>
        <v>0</v>
      </c>
      <c r="L2449" s="124">
        <f>VLOOKUP(B2449,A股数据库20240206!$B:$K,9,0)</f>
        <v>0</v>
      </c>
      <c r="M2449" s="124">
        <f>VLOOKUP(B2449,A股数据库20240206!$B:$K,10,0)</f>
        <v>0</v>
      </c>
    </row>
    <row r="2450" spans="1:13" ht="18" customHeight="1" x14ac:dyDescent="0.15">
      <c r="A2450" s="120" t="s">
        <v>12781</v>
      </c>
      <c r="B2450" s="121" t="s">
        <v>3918</v>
      </c>
      <c r="C2450" s="122">
        <v>49.33</v>
      </c>
      <c r="D2450" s="123">
        <v>52.47</v>
      </c>
      <c r="E2450" s="104" t="str">
        <f>VLOOKUP(B2450,A股数据库20240206!$B:$K,2,0)</f>
        <v>医药生物</v>
      </c>
      <c r="F2450" s="104">
        <f>VLOOKUP(B2450,A股数据库20240206!$B:$K,3,0)</f>
        <v>0</v>
      </c>
      <c r="G2450" s="124">
        <f>VLOOKUP(B2450,A股数据库20240206!$B:$K,4,0)</f>
        <v>0</v>
      </c>
      <c r="H2450" s="124">
        <f>VLOOKUP(B2450,A股数据库20240206!$B:$K,5,0)</f>
        <v>0</v>
      </c>
      <c r="I2450" s="104" t="str">
        <f>VLOOKUP(B2450,A股数据库20240206!$B:$K,6,0)</f>
        <v>医药生物</v>
      </c>
      <c r="J2450" s="104">
        <f>VLOOKUP(B2450,A股数据库20240206!$B:$K,7,0)</f>
        <v>0</v>
      </c>
      <c r="K2450" s="104">
        <f>VLOOKUP(B2450,A股数据库20240206!$B:$K,8,0)</f>
        <v>0</v>
      </c>
      <c r="L2450" s="124">
        <f>VLOOKUP(B2450,A股数据库20240206!$B:$K,9,0)</f>
        <v>0</v>
      </c>
      <c r="M2450" s="124">
        <f>VLOOKUP(B2450,A股数据库20240206!$B:$K,10,0)</f>
        <v>0</v>
      </c>
    </row>
    <row r="2451" spans="1:13" ht="18" customHeight="1" x14ac:dyDescent="0.15">
      <c r="A2451" s="120" t="s">
        <v>12782</v>
      </c>
      <c r="B2451" s="121" t="s">
        <v>6774</v>
      </c>
      <c r="C2451" s="122">
        <v>49.33</v>
      </c>
      <c r="D2451" s="123">
        <v>47.66</v>
      </c>
      <c r="E2451" s="104" t="str">
        <f>VLOOKUP(B2451,A股数据库20240206!$B:$K,2,0)</f>
        <v>医药生物</v>
      </c>
      <c r="F2451" s="104">
        <f>VLOOKUP(B2451,A股数据库20240206!$B:$K,3,0)</f>
        <v>0</v>
      </c>
      <c r="G2451" s="124">
        <f>VLOOKUP(B2451,A股数据库20240206!$B:$K,4,0)</f>
        <v>0</v>
      </c>
      <c r="H2451" s="124">
        <f>VLOOKUP(B2451,A股数据库20240206!$B:$K,5,0)</f>
        <v>0</v>
      </c>
      <c r="I2451" s="104" t="str">
        <f>VLOOKUP(B2451,A股数据库20240206!$B:$K,6,0)</f>
        <v>医药生物</v>
      </c>
      <c r="J2451" s="104">
        <f>VLOOKUP(B2451,A股数据库20240206!$B:$K,7,0)</f>
        <v>0</v>
      </c>
      <c r="K2451" s="104">
        <f>VLOOKUP(B2451,A股数据库20240206!$B:$K,8,0)</f>
        <v>0</v>
      </c>
      <c r="L2451" s="124">
        <f>VLOOKUP(B2451,A股数据库20240206!$B:$K,9,0)</f>
        <v>0</v>
      </c>
      <c r="M2451" s="124">
        <f>VLOOKUP(B2451,A股数据库20240206!$B:$K,10,0)</f>
        <v>0</v>
      </c>
    </row>
    <row r="2452" spans="1:13" ht="18" customHeight="1" x14ac:dyDescent="0.15">
      <c r="A2452" s="120" t="s">
        <v>12783</v>
      </c>
      <c r="B2452" s="121" t="s">
        <v>4480</v>
      </c>
      <c r="C2452" s="122">
        <v>49.32</v>
      </c>
      <c r="D2452" s="123">
        <v>55.06</v>
      </c>
      <c r="E2452" s="104" t="str">
        <f>VLOOKUP(B2452,A股数据库20240206!$B:$K,2,0)</f>
        <v>军工</v>
      </c>
      <c r="F2452" s="104">
        <f>VLOOKUP(B2452,A股数据库20240206!$B:$K,3,0)</f>
        <v>0</v>
      </c>
      <c r="G2452" s="124">
        <f>VLOOKUP(B2452,A股数据库20240206!$B:$K,4,0)</f>
        <v>0</v>
      </c>
      <c r="H2452" s="124">
        <f>VLOOKUP(B2452,A股数据库20240206!$B:$K,5,0)</f>
        <v>0</v>
      </c>
      <c r="I2452" s="104" t="str">
        <f>VLOOKUP(B2452,A股数据库20240206!$B:$K,6,0)</f>
        <v>军工</v>
      </c>
      <c r="J2452" s="104">
        <f>VLOOKUP(B2452,A股数据库20240206!$B:$K,7,0)</f>
        <v>0</v>
      </c>
      <c r="K2452" s="104">
        <f>VLOOKUP(B2452,A股数据库20240206!$B:$K,8,0)</f>
        <v>0</v>
      </c>
      <c r="L2452" s="124">
        <f>VLOOKUP(B2452,A股数据库20240206!$B:$K,9,0)</f>
        <v>0</v>
      </c>
      <c r="M2452" s="124">
        <f>VLOOKUP(B2452,A股数据库20240206!$B:$K,10,0)</f>
        <v>0</v>
      </c>
    </row>
    <row r="2453" spans="1:13" ht="18" customHeight="1" x14ac:dyDescent="0.15">
      <c r="A2453" s="120" t="s">
        <v>12784</v>
      </c>
      <c r="B2453" s="121" t="s">
        <v>8274</v>
      </c>
      <c r="C2453" s="122">
        <v>49.32</v>
      </c>
      <c r="D2453" s="123">
        <v>43.15</v>
      </c>
      <c r="E2453" s="104" t="str">
        <f>VLOOKUP(B2453,A股数据库20240206!$B:$K,2,0)</f>
        <v>周期</v>
      </c>
      <c r="F2453" s="104" t="str">
        <f>VLOOKUP(B2453,A股数据库20240206!$B:$K,3,0)</f>
        <v>新能源</v>
      </c>
      <c r="G2453" s="124">
        <f>VLOOKUP(B2453,A股数据库20240206!$B:$K,4,0)</f>
        <v>0</v>
      </c>
      <c r="H2453" s="124">
        <f>VLOOKUP(B2453,A股数据库20240206!$B:$K,5,0)</f>
        <v>0</v>
      </c>
      <c r="I2453" s="104" t="str">
        <f>VLOOKUP(B2453,A股数据库20240206!$B:$K,6,0)</f>
        <v>化工</v>
      </c>
      <c r="J2453" s="104" t="str">
        <f>VLOOKUP(B2453,A股数据库20240206!$B:$K,7,0)</f>
        <v>光伏</v>
      </c>
      <c r="K2453" s="104">
        <f>VLOOKUP(B2453,A股数据库20240206!$B:$K,8,0)</f>
        <v>0</v>
      </c>
      <c r="L2453" s="124">
        <f>VLOOKUP(B2453,A股数据库20240206!$B:$K,9,0)</f>
        <v>0</v>
      </c>
      <c r="M2453" s="124">
        <f>VLOOKUP(B2453,A股数据库20240206!$B:$K,10,0)</f>
        <v>0</v>
      </c>
    </row>
    <row r="2454" spans="1:13" ht="18" customHeight="1" x14ac:dyDescent="0.15">
      <c r="A2454" s="120" t="s">
        <v>12785</v>
      </c>
      <c r="B2454" s="121" t="s">
        <v>10175</v>
      </c>
      <c r="C2454" s="122">
        <v>49.31</v>
      </c>
      <c r="D2454" s="123">
        <v>72.52</v>
      </c>
      <c r="E2454" s="104" t="str">
        <f>VLOOKUP(B2454,A股数据库20240206!$B:$K,2,0)</f>
        <v>高端制造</v>
      </c>
      <c r="F2454" s="104" t="str">
        <f>VLOOKUP(B2454,A股数据库20240206!$B:$K,3,0)</f>
        <v>大科技</v>
      </c>
      <c r="G2454" s="124" t="str">
        <f>VLOOKUP(B2454,A股数据库20240206!$B:$K,4,0)</f>
        <v>汽车产业</v>
      </c>
      <c r="H2454" s="124">
        <f>VLOOKUP(B2454,A股数据库20240206!$B:$K,5,0)</f>
        <v>0</v>
      </c>
      <c r="I2454" s="104" t="str">
        <f>VLOOKUP(B2454,A股数据库20240206!$B:$K,6,0)</f>
        <v>机械</v>
      </c>
      <c r="J2454" s="104" t="str">
        <f>VLOOKUP(B2454,A股数据库20240206!$B:$K,7,0)</f>
        <v>电子</v>
      </c>
      <c r="K2454" s="104" t="str">
        <f>VLOOKUP(B2454,A股数据库20240206!$B:$K,8,0)</f>
        <v>汽车产业</v>
      </c>
      <c r="L2454" s="124">
        <f>VLOOKUP(B2454,A股数据库20240206!$B:$K,9,0)</f>
        <v>0</v>
      </c>
      <c r="M2454" s="124">
        <f>VLOOKUP(B2454,A股数据库20240206!$B:$K,10,0)</f>
        <v>0</v>
      </c>
    </row>
    <row r="2455" spans="1:13" ht="18" customHeight="1" x14ac:dyDescent="0.15">
      <c r="A2455" s="120" t="s">
        <v>12786</v>
      </c>
      <c r="B2455" s="121" t="s">
        <v>928</v>
      </c>
      <c r="C2455" s="122">
        <v>49.31</v>
      </c>
      <c r="D2455" s="123">
        <v>33.049999999999997</v>
      </c>
      <c r="E2455" s="104" t="str">
        <f>VLOOKUP(B2455,A股数据库20240206!$B:$K,2,0)</f>
        <v>汽车产业</v>
      </c>
      <c r="F2455" s="104">
        <f>VLOOKUP(B2455,A股数据库20240206!$B:$K,3,0)</f>
        <v>0</v>
      </c>
      <c r="G2455" s="124">
        <f>VLOOKUP(B2455,A股数据库20240206!$B:$K,4,0)</f>
        <v>0</v>
      </c>
      <c r="H2455" s="124">
        <f>VLOOKUP(B2455,A股数据库20240206!$B:$K,5,0)</f>
        <v>0</v>
      </c>
      <c r="I2455" s="104" t="str">
        <f>VLOOKUP(B2455,A股数据库20240206!$B:$K,6,0)</f>
        <v>汽车产业</v>
      </c>
      <c r="J2455" s="104">
        <f>VLOOKUP(B2455,A股数据库20240206!$B:$K,7,0)</f>
        <v>0</v>
      </c>
      <c r="K2455" s="104">
        <f>VLOOKUP(B2455,A股数据库20240206!$B:$K,8,0)</f>
        <v>0</v>
      </c>
      <c r="L2455" s="124">
        <f>VLOOKUP(B2455,A股数据库20240206!$B:$K,9,0)</f>
        <v>0</v>
      </c>
      <c r="M2455" s="124">
        <f>VLOOKUP(B2455,A股数据库20240206!$B:$K,10,0)</f>
        <v>0</v>
      </c>
    </row>
    <row r="2456" spans="1:13" ht="18" customHeight="1" x14ac:dyDescent="0.15">
      <c r="A2456" s="120" t="s">
        <v>12787</v>
      </c>
      <c r="B2456" s="121" t="s">
        <v>3470</v>
      </c>
      <c r="C2456" s="122">
        <v>49.29</v>
      </c>
      <c r="D2456" s="123">
        <v>40.270000000000003</v>
      </c>
      <c r="E2456" s="104" t="str">
        <f>VLOOKUP(B2456,A股数据库20240206!$B:$K,2,0)</f>
        <v>医药生物</v>
      </c>
      <c r="F2456" s="104">
        <f>VLOOKUP(B2456,A股数据库20240206!$B:$K,3,0)</f>
        <v>0</v>
      </c>
      <c r="G2456" s="124">
        <f>VLOOKUP(B2456,A股数据库20240206!$B:$K,4,0)</f>
        <v>0</v>
      </c>
      <c r="H2456" s="124">
        <f>VLOOKUP(B2456,A股数据库20240206!$B:$K,5,0)</f>
        <v>0</v>
      </c>
      <c r="I2456" s="104" t="str">
        <f>VLOOKUP(B2456,A股数据库20240206!$B:$K,6,0)</f>
        <v>医药生物</v>
      </c>
      <c r="J2456" s="104">
        <f>VLOOKUP(B2456,A股数据库20240206!$B:$K,7,0)</f>
        <v>0</v>
      </c>
      <c r="K2456" s="104">
        <f>VLOOKUP(B2456,A股数据库20240206!$B:$K,8,0)</f>
        <v>0</v>
      </c>
      <c r="L2456" s="124">
        <f>VLOOKUP(B2456,A股数据库20240206!$B:$K,9,0)</f>
        <v>0</v>
      </c>
      <c r="M2456" s="124">
        <f>VLOOKUP(B2456,A股数据库20240206!$B:$K,10,0)</f>
        <v>0</v>
      </c>
    </row>
    <row r="2457" spans="1:13" ht="18" customHeight="1" x14ac:dyDescent="0.15">
      <c r="A2457" s="120" t="s">
        <v>12788</v>
      </c>
      <c r="B2457" s="121" t="s">
        <v>9332</v>
      </c>
      <c r="C2457" s="122">
        <v>49.29</v>
      </c>
      <c r="D2457" s="123">
        <v>34.64</v>
      </c>
      <c r="E2457" s="104" t="str">
        <f>VLOOKUP(B2457,A股数据库20240206!$B:$K,2,0)</f>
        <v>公用事业</v>
      </c>
      <c r="F2457" s="104">
        <f>VLOOKUP(B2457,A股数据库20240206!$B:$K,3,0)</f>
        <v>0</v>
      </c>
      <c r="G2457" s="124">
        <f>VLOOKUP(B2457,A股数据库20240206!$B:$K,4,0)</f>
        <v>0</v>
      </c>
      <c r="H2457" s="124">
        <f>VLOOKUP(B2457,A股数据库20240206!$B:$K,5,0)</f>
        <v>0</v>
      </c>
      <c r="I2457" s="104" t="str">
        <f>VLOOKUP(B2457,A股数据库20240206!$B:$K,6,0)</f>
        <v>节能环保</v>
      </c>
      <c r="J2457" s="104">
        <f>VLOOKUP(B2457,A股数据库20240206!$B:$K,7,0)</f>
        <v>0</v>
      </c>
      <c r="K2457" s="104">
        <f>VLOOKUP(B2457,A股数据库20240206!$B:$K,8,0)</f>
        <v>0</v>
      </c>
      <c r="L2457" s="124">
        <f>VLOOKUP(B2457,A股数据库20240206!$B:$K,9,0)</f>
        <v>0</v>
      </c>
      <c r="M2457" s="124">
        <f>VLOOKUP(B2457,A股数据库20240206!$B:$K,10,0)</f>
        <v>0</v>
      </c>
    </row>
    <row r="2458" spans="1:13" ht="18" customHeight="1" x14ac:dyDescent="0.15">
      <c r="A2458" s="120" t="s">
        <v>12789</v>
      </c>
      <c r="B2458" s="121" t="s">
        <v>3536</v>
      </c>
      <c r="C2458" s="122">
        <v>49.28</v>
      </c>
      <c r="D2458" s="123">
        <v>47.41</v>
      </c>
      <c r="E2458" s="104" t="str">
        <f>VLOOKUP(B2458,A股数据库20240206!$B:$K,2,0)</f>
        <v>大科技</v>
      </c>
      <c r="F2458" s="104">
        <f>VLOOKUP(B2458,A股数据库20240206!$B:$K,3,0)</f>
        <v>0</v>
      </c>
      <c r="G2458" s="124">
        <f>VLOOKUP(B2458,A股数据库20240206!$B:$K,4,0)</f>
        <v>0</v>
      </c>
      <c r="H2458" s="124">
        <f>VLOOKUP(B2458,A股数据库20240206!$B:$K,5,0)</f>
        <v>0</v>
      </c>
      <c r="I2458" s="104" t="str">
        <f>VLOOKUP(B2458,A股数据库20240206!$B:$K,6,0)</f>
        <v>计算机</v>
      </c>
      <c r="J2458" s="104">
        <f>VLOOKUP(B2458,A股数据库20240206!$B:$K,7,0)</f>
        <v>0</v>
      </c>
      <c r="K2458" s="104">
        <f>VLOOKUP(B2458,A股数据库20240206!$B:$K,8,0)</f>
        <v>0</v>
      </c>
      <c r="L2458" s="124">
        <f>VLOOKUP(B2458,A股数据库20240206!$B:$K,9,0)</f>
        <v>0</v>
      </c>
      <c r="M2458" s="124">
        <f>VLOOKUP(B2458,A股数据库20240206!$B:$K,10,0)</f>
        <v>0</v>
      </c>
    </row>
    <row r="2459" spans="1:13" ht="18" customHeight="1" x14ac:dyDescent="0.15">
      <c r="A2459" s="120" t="s">
        <v>12790</v>
      </c>
      <c r="B2459" s="121" t="s">
        <v>2352</v>
      </c>
      <c r="C2459" s="122">
        <v>49.27</v>
      </c>
      <c r="D2459" s="123">
        <v>83.38</v>
      </c>
      <c r="E2459" s="104" t="str">
        <f>VLOOKUP(B2459,A股数据库20240206!$B:$K,2,0)</f>
        <v>大科技</v>
      </c>
      <c r="F2459" s="104">
        <f>VLOOKUP(B2459,A股数据库20240206!$B:$K,3,0)</f>
        <v>0</v>
      </c>
      <c r="G2459" s="124">
        <f>VLOOKUP(B2459,A股数据库20240206!$B:$K,4,0)</f>
        <v>0</v>
      </c>
      <c r="H2459" s="124">
        <f>VLOOKUP(B2459,A股数据库20240206!$B:$K,5,0)</f>
        <v>0</v>
      </c>
      <c r="I2459" s="104" t="str">
        <f>VLOOKUP(B2459,A股数据库20240206!$B:$K,6,0)</f>
        <v>电子</v>
      </c>
      <c r="J2459" s="104">
        <f>VLOOKUP(B2459,A股数据库20240206!$B:$K,7,0)</f>
        <v>0</v>
      </c>
      <c r="K2459" s="104">
        <f>VLOOKUP(B2459,A股数据库20240206!$B:$K,8,0)</f>
        <v>0</v>
      </c>
      <c r="L2459" s="124">
        <f>VLOOKUP(B2459,A股数据库20240206!$B:$K,9,0)</f>
        <v>0</v>
      </c>
      <c r="M2459" s="124">
        <f>VLOOKUP(B2459,A股数据库20240206!$B:$K,10,0)</f>
        <v>0</v>
      </c>
    </row>
    <row r="2460" spans="1:13" ht="18" customHeight="1" x14ac:dyDescent="0.15">
      <c r="A2460" s="120" t="s">
        <v>12791</v>
      </c>
      <c r="B2460" s="121" t="s">
        <v>1784</v>
      </c>
      <c r="C2460" s="122">
        <v>49.27</v>
      </c>
      <c r="D2460" s="123">
        <v>54.61</v>
      </c>
      <c r="E2460" s="104" t="str">
        <f>VLOOKUP(B2460,A股数据库20240206!$B:$K,2,0)</f>
        <v>新能源</v>
      </c>
      <c r="F2460" s="104" t="str">
        <f>VLOOKUP(B2460,A股数据库20240206!$B:$K,3,0)</f>
        <v>大科技</v>
      </c>
      <c r="G2460" s="124">
        <f>VLOOKUP(B2460,A股数据库20240206!$B:$K,4,0)</f>
        <v>0</v>
      </c>
      <c r="H2460" s="124">
        <f>VLOOKUP(B2460,A股数据库20240206!$B:$K,5,0)</f>
        <v>0</v>
      </c>
      <c r="I2460" s="104" t="str">
        <f>VLOOKUP(B2460,A股数据库20240206!$B:$K,6,0)</f>
        <v>储能</v>
      </c>
      <c r="J2460" s="104" t="str">
        <f>VLOOKUP(B2460,A股数据库20240206!$B:$K,7,0)</f>
        <v>计算机</v>
      </c>
      <c r="K2460" s="104">
        <f>VLOOKUP(B2460,A股数据库20240206!$B:$K,8,0)</f>
        <v>0</v>
      </c>
      <c r="L2460" s="124">
        <f>VLOOKUP(B2460,A股数据库20240206!$B:$K,9,0)</f>
        <v>0</v>
      </c>
      <c r="M2460" s="124">
        <f>VLOOKUP(B2460,A股数据库20240206!$B:$K,10,0)</f>
        <v>0</v>
      </c>
    </row>
    <row r="2461" spans="1:13" ht="18" customHeight="1" x14ac:dyDescent="0.15">
      <c r="A2461" s="120" t="s">
        <v>12792</v>
      </c>
      <c r="B2461" s="121" t="s">
        <v>3670</v>
      </c>
      <c r="C2461" s="122">
        <v>49.27</v>
      </c>
      <c r="D2461" s="123">
        <v>65.53</v>
      </c>
      <c r="E2461" s="104" t="str">
        <f>VLOOKUP(B2461,A股数据库20240206!$B:$K,2,0)</f>
        <v>医药生物</v>
      </c>
      <c r="F2461" s="104">
        <f>VLOOKUP(B2461,A股数据库20240206!$B:$K,3,0)</f>
        <v>0</v>
      </c>
      <c r="G2461" s="124">
        <f>VLOOKUP(B2461,A股数据库20240206!$B:$K,4,0)</f>
        <v>0</v>
      </c>
      <c r="H2461" s="124">
        <f>VLOOKUP(B2461,A股数据库20240206!$B:$K,5,0)</f>
        <v>0</v>
      </c>
      <c r="I2461" s="104" t="str">
        <f>VLOOKUP(B2461,A股数据库20240206!$B:$K,6,0)</f>
        <v>医药生物</v>
      </c>
      <c r="J2461" s="104">
        <f>VLOOKUP(B2461,A股数据库20240206!$B:$K,7,0)</f>
        <v>0</v>
      </c>
      <c r="K2461" s="104">
        <f>VLOOKUP(B2461,A股数据库20240206!$B:$K,8,0)</f>
        <v>0</v>
      </c>
      <c r="L2461" s="124">
        <f>VLOOKUP(B2461,A股数据库20240206!$B:$K,9,0)</f>
        <v>0</v>
      </c>
      <c r="M2461" s="124">
        <f>VLOOKUP(B2461,A股数据库20240206!$B:$K,10,0)</f>
        <v>0</v>
      </c>
    </row>
    <row r="2462" spans="1:13" ht="18" customHeight="1" x14ac:dyDescent="0.15">
      <c r="A2462" s="120" t="s">
        <v>12793</v>
      </c>
      <c r="B2462" s="121" t="s">
        <v>5690</v>
      </c>
      <c r="C2462" s="122">
        <v>49.26</v>
      </c>
      <c r="D2462" s="123">
        <v>50.03</v>
      </c>
      <c r="E2462" s="104" t="str">
        <f>VLOOKUP(B2462,A股数据库20240206!$B:$K,2,0)</f>
        <v>新能源</v>
      </c>
      <c r="F2462" s="104">
        <f>VLOOKUP(B2462,A股数据库20240206!$B:$K,3,0)</f>
        <v>0</v>
      </c>
      <c r="G2462" s="124">
        <f>VLOOKUP(B2462,A股数据库20240206!$B:$K,4,0)</f>
        <v>0</v>
      </c>
      <c r="H2462" s="124">
        <f>VLOOKUP(B2462,A股数据库20240206!$B:$K,5,0)</f>
        <v>0</v>
      </c>
      <c r="I2462" s="104" t="str">
        <f>VLOOKUP(B2462,A股数据库20240206!$B:$K,6,0)</f>
        <v>电网</v>
      </c>
      <c r="J2462" s="104" t="str">
        <f>VLOOKUP(B2462,A股数据库20240206!$B:$K,7,0)</f>
        <v>充换电</v>
      </c>
      <c r="K2462" s="104">
        <f>VLOOKUP(B2462,A股数据库20240206!$B:$K,8,0)</f>
        <v>0</v>
      </c>
      <c r="L2462" s="124">
        <f>VLOOKUP(B2462,A股数据库20240206!$B:$K,9,0)</f>
        <v>0</v>
      </c>
      <c r="M2462" s="124">
        <f>VLOOKUP(B2462,A股数据库20240206!$B:$K,10,0)</f>
        <v>0</v>
      </c>
    </row>
    <row r="2463" spans="1:13" ht="18" customHeight="1" x14ac:dyDescent="0.15">
      <c r="A2463" s="120" t="s">
        <v>12794</v>
      </c>
      <c r="B2463" s="121" t="s">
        <v>4986</v>
      </c>
      <c r="C2463" s="122">
        <v>49.25</v>
      </c>
      <c r="D2463" s="123">
        <v>24.26</v>
      </c>
      <c r="E2463" s="104" t="str">
        <f>VLOOKUP(B2463,A股数据库20240206!$B:$K,2,0)</f>
        <v>地产基建</v>
      </c>
      <c r="F2463" s="104">
        <f>VLOOKUP(B2463,A股数据库20240206!$B:$K,3,0)</f>
        <v>0</v>
      </c>
      <c r="G2463" s="124">
        <f>VLOOKUP(B2463,A股数据库20240206!$B:$K,4,0)</f>
        <v>0</v>
      </c>
      <c r="H2463" s="124">
        <f>VLOOKUP(B2463,A股数据库20240206!$B:$K,5,0)</f>
        <v>0</v>
      </c>
      <c r="I2463" s="104" t="str">
        <f>VLOOKUP(B2463,A股数据库20240206!$B:$K,6,0)</f>
        <v>基建</v>
      </c>
      <c r="J2463" s="104">
        <f>VLOOKUP(B2463,A股数据库20240206!$B:$K,7,0)</f>
        <v>0</v>
      </c>
      <c r="K2463" s="104">
        <f>VLOOKUP(B2463,A股数据库20240206!$B:$K,8,0)</f>
        <v>0</v>
      </c>
      <c r="L2463" s="124">
        <f>VLOOKUP(B2463,A股数据库20240206!$B:$K,9,0)</f>
        <v>0</v>
      </c>
      <c r="M2463" s="124">
        <f>VLOOKUP(B2463,A股数据库20240206!$B:$K,10,0)</f>
        <v>0</v>
      </c>
    </row>
    <row r="2464" spans="1:13" ht="18" customHeight="1" x14ac:dyDescent="0.15">
      <c r="A2464" s="120" t="s">
        <v>12795</v>
      </c>
      <c r="B2464" s="121" t="s">
        <v>8082</v>
      </c>
      <c r="C2464" s="122">
        <v>49.24</v>
      </c>
      <c r="D2464" s="123">
        <v>22.39</v>
      </c>
      <c r="E2464" s="104" t="str">
        <f>VLOOKUP(B2464,A股数据库20240206!$B:$K,2,0)</f>
        <v>新能源</v>
      </c>
      <c r="F2464" s="104">
        <f>VLOOKUP(B2464,A股数据库20240206!$B:$K,3,0)</f>
        <v>0</v>
      </c>
      <c r="G2464" s="124">
        <f>VLOOKUP(B2464,A股数据库20240206!$B:$K,4,0)</f>
        <v>0</v>
      </c>
      <c r="H2464" s="124">
        <f>VLOOKUP(B2464,A股数据库20240206!$B:$K,5,0)</f>
        <v>0</v>
      </c>
      <c r="I2464" s="104" t="str">
        <f>VLOOKUP(B2464,A股数据库20240206!$B:$K,6,0)</f>
        <v>电网</v>
      </c>
      <c r="J2464" s="104" t="str">
        <f>VLOOKUP(B2464,A股数据库20240206!$B:$K,7,0)</f>
        <v>光伏</v>
      </c>
      <c r="K2464" s="104">
        <f>VLOOKUP(B2464,A股数据库20240206!$B:$K,8,0)</f>
        <v>0</v>
      </c>
      <c r="L2464" s="124">
        <f>VLOOKUP(B2464,A股数据库20240206!$B:$K,9,0)</f>
        <v>0</v>
      </c>
      <c r="M2464" s="124">
        <f>VLOOKUP(B2464,A股数据库20240206!$B:$K,10,0)</f>
        <v>0</v>
      </c>
    </row>
    <row r="2465" spans="1:13" ht="18" customHeight="1" x14ac:dyDescent="0.15">
      <c r="A2465" s="120" t="s">
        <v>12796</v>
      </c>
      <c r="B2465" s="121" t="s">
        <v>5144</v>
      </c>
      <c r="C2465" s="122">
        <v>49.18</v>
      </c>
      <c r="D2465" s="123">
        <v>26.54</v>
      </c>
      <c r="E2465" s="104" t="str">
        <f>VLOOKUP(B2465,A股数据库20240206!$B:$K,2,0)</f>
        <v>大消费</v>
      </c>
      <c r="F2465" s="104">
        <f>VLOOKUP(B2465,A股数据库20240206!$B:$K,3,0)</f>
        <v>0</v>
      </c>
      <c r="G2465" s="124">
        <f>VLOOKUP(B2465,A股数据库20240206!$B:$K,4,0)</f>
        <v>0</v>
      </c>
      <c r="H2465" s="124">
        <f>VLOOKUP(B2465,A股数据库20240206!$B:$K,5,0)</f>
        <v>0</v>
      </c>
      <c r="I2465" s="104" t="str">
        <f>VLOOKUP(B2465,A股数据库20240206!$B:$K,6,0)</f>
        <v>假期经济</v>
      </c>
      <c r="J2465" s="104">
        <f>VLOOKUP(B2465,A股数据库20240206!$B:$K,7,0)</f>
        <v>0</v>
      </c>
      <c r="K2465" s="104">
        <f>VLOOKUP(B2465,A股数据库20240206!$B:$K,8,0)</f>
        <v>0</v>
      </c>
      <c r="L2465" s="124">
        <f>VLOOKUP(B2465,A股数据库20240206!$B:$K,9,0)</f>
        <v>0</v>
      </c>
      <c r="M2465" s="124">
        <f>VLOOKUP(B2465,A股数据库20240206!$B:$K,10,0)</f>
        <v>0</v>
      </c>
    </row>
    <row r="2466" spans="1:13" ht="18" customHeight="1" x14ac:dyDescent="0.15">
      <c r="A2466" s="120" t="s">
        <v>12797</v>
      </c>
      <c r="B2466" s="121" t="s">
        <v>7936</v>
      </c>
      <c r="C2466" s="122">
        <v>49.16</v>
      </c>
      <c r="D2466" s="123">
        <v>47.14</v>
      </c>
      <c r="E2466" s="104" t="str">
        <f>VLOOKUP(B2466,A股数据库20240206!$B:$K,2,0)</f>
        <v>大科技</v>
      </c>
      <c r="F2466" s="104">
        <f>VLOOKUP(B2466,A股数据库20240206!$B:$K,3,0)</f>
        <v>0</v>
      </c>
      <c r="G2466" s="124">
        <f>VLOOKUP(B2466,A股数据库20240206!$B:$K,4,0)</f>
        <v>0</v>
      </c>
      <c r="H2466" s="124">
        <f>VLOOKUP(B2466,A股数据库20240206!$B:$K,5,0)</f>
        <v>0</v>
      </c>
      <c r="I2466" s="104" t="str">
        <f>VLOOKUP(B2466,A股数据库20240206!$B:$K,6,0)</f>
        <v>传媒</v>
      </c>
      <c r="J2466" s="104">
        <f>VLOOKUP(B2466,A股数据库20240206!$B:$K,7,0)</f>
        <v>0</v>
      </c>
      <c r="K2466" s="104">
        <f>VLOOKUP(B2466,A股数据库20240206!$B:$K,8,0)</f>
        <v>0</v>
      </c>
      <c r="L2466" s="124">
        <f>VLOOKUP(B2466,A股数据库20240206!$B:$K,9,0)</f>
        <v>0</v>
      </c>
      <c r="M2466" s="124">
        <f>VLOOKUP(B2466,A股数据库20240206!$B:$K,10,0)</f>
        <v>0</v>
      </c>
    </row>
    <row r="2467" spans="1:13" ht="18" hidden="1" customHeight="1" x14ac:dyDescent="0.15">
      <c r="A2467" s="120" t="s">
        <v>12798</v>
      </c>
      <c r="B2467" s="121" t="s">
        <v>12799</v>
      </c>
      <c r="C2467" s="122">
        <v>49.13</v>
      </c>
      <c r="D2467" s="123">
        <v>41.48</v>
      </c>
      <c r="E2467" s="104" t="e">
        <f>VLOOKUP(B2467,A股数据库20240206!$B:$K,2,0)</f>
        <v>#N/A</v>
      </c>
      <c r="F2467" s="104" t="e">
        <f>VLOOKUP(B2467,A股数据库20240206!$B:$K,3,0)</f>
        <v>#N/A</v>
      </c>
      <c r="G2467" s="124" t="e">
        <f>VLOOKUP(B2467,A股数据库20240206!$B:$K,4,0)</f>
        <v>#N/A</v>
      </c>
      <c r="H2467" s="124" t="e">
        <f>VLOOKUP(B2467,A股数据库20240206!$B:$K,5,0)</f>
        <v>#N/A</v>
      </c>
      <c r="I2467" s="104" t="e">
        <f>VLOOKUP(B2467,A股数据库20240206!$B:$K,6,0)</f>
        <v>#N/A</v>
      </c>
      <c r="J2467" s="104" t="e">
        <f>VLOOKUP(B2467,A股数据库20240206!$B:$K,7,0)</f>
        <v>#N/A</v>
      </c>
      <c r="K2467" s="104" t="e">
        <f>VLOOKUP(B2467,A股数据库20240206!$B:$K,8,0)</f>
        <v>#N/A</v>
      </c>
      <c r="L2467" s="124" t="e">
        <f>VLOOKUP(B2467,A股数据库20240206!$B:$K,9,0)</f>
        <v>#N/A</v>
      </c>
      <c r="M2467" s="124" t="e">
        <f>VLOOKUP(B2467,A股数据库20240206!$B:$K,10,0)</f>
        <v>#N/A</v>
      </c>
    </row>
    <row r="2468" spans="1:13" ht="18" customHeight="1" x14ac:dyDescent="0.15">
      <c r="A2468" s="120" t="s">
        <v>12800</v>
      </c>
      <c r="B2468" s="121" t="s">
        <v>4608</v>
      </c>
      <c r="C2468" s="122">
        <v>49.06</v>
      </c>
      <c r="D2468" s="123">
        <v>57.32</v>
      </c>
      <c r="E2468" s="104" t="str">
        <f>VLOOKUP(B2468,A股数据库20240206!$B:$K,2,0)</f>
        <v>大消费</v>
      </c>
      <c r="F2468" s="104">
        <f>VLOOKUP(B2468,A股数据库20240206!$B:$K,3,0)</f>
        <v>0</v>
      </c>
      <c r="G2468" s="124">
        <f>VLOOKUP(B2468,A股数据库20240206!$B:$K,4,0)</f>
        <v>0</v>
      </c>
      <c r="H2468" s="124">
        <f>VLOOKUP(B2468,A股数据库20240206!$B:$K,5,0)</f>
        <v>0</v>
      </c>
      <c r="I2468" s="104" t="str">
        <f>VLOOKUP(B2468,A股数据库20240206!$B:$K,6,0)</f>
        <v>电商</v>
      </c>
      <c r="J2468" s="104">
        <f>VLOOKUP(B2468,A股数据库20240206!$B:$K,7,0)</f>
        <v>0</v>
      </c>
      <c r="K2468" s="104">
        <f>VLOOKUP(B2468,A股数据库20240206!$B:$K,8,0)</f>
        <v>0</v>
      </c>
      <c r="L2468" s="124">
        <f>VLOOKUP(B2468,A股数据库20240206!$B:$K,9,0)</f>
        <v>0</v>
      </c>
      <c r="M2468" s="124">
        <f>VLOOKUP(B2468,A股数据库20240206!$B:$K,10,0)</f>
        <v>0</v>
      </c>
    </row>
    <row r="2469" spans="1:13" ht="18" customHeight="1" x14ac:dyDescent="0.15">
      <c r="A2469" s="120" t="s">
        <v>12801</v>
      </c>
      <c r="B2469" s="121" t="s">
        <v>9939</v>
      </c>
      <c r="C2469" s="122">
        <v>49.05</v>
      </c>
      <c r="D2469" s="123">
        <v>35.909999999999997</v>
      </c>
      <c r="E2469" s="104" t="str">
        <f>VLOOKUP(B2469,A股数据库20240206!$B:$K,2,0)</f>
        <v>新能源</v>
      </c>
      <c r="F2469" s="104">
        <f>VLOOKUP(B2469,A股数据库20240206!$B:$K,3,0)</f>
        <v>0</v>
      </c>
      <c r="G2469" s="124">
        <f>VLOOKUP(B2469,A股数据库20240206!$B:$K,4,0)</f>
        <v>0</v>
      </c>
      <c r="H2469" s="124">
        <f>VLOOKUP(B2469,A股数据库20240206!$B:$K,5,0)</f>
        <v>0</v>
      </c>
      <c r="I2469" s="104" t="str">
        <f>VLOOKUP(B2469,A股数据库20240206!$B:$K,6,0)</f>
        <v>光伏</v>
      </c>
      <c r="J2469" s="104">
        <f>VLOOKUP(B2469,A股数据库20240206!$B:$K,7,0)</f>
        <v>0</v>
      </c>
      <c r="K2469" s="104">
        <f>VLOOKUP(B2469,A股数据库20240206!$B:$K,8,0)</f>
        <v>0</v>
      </c>
      <c r="L2469" s="124">
        <f>VLOOKUP(B2469,A股数据库20240206!$B:$K,9,0)</f>
        <v>0</v>
      </c>
      <c r="M2469" s="124">
        <f>VLOOKUP(B2469,A股数据库20240206!$B:$K,10,0)</f>
        <v>0</v>
      </c>
    </row>
    <row r="2470" spans="1:13" ht="18" customHeight="1" x14ac:dyDescent="0.15">
      <c r="A2470" s="120" t="s">
        <v>12802</v>
      </c>
      <c r="B2470" s="121" t="s">
        <v>8616</v>
      </c>
      <c r="C2470" s="122">
        <v>49.01</v>
      </c>
      <c r="D2470" s="123">
        <v>55.43</v>
      </c>
      <c r="E2470" s="104" t="str">
        <f>VLOOKUP(B2470,A股数据库20240206!$B:$K,2,0)</f>
        <v>大消费</v>
      </c>
      <c r="F2470" s="104">
        <f>VLOOKUP(B2470,A股数据库20240206!$B:$K,3,0)</f>
        <v>0</v>
      </c>
      <c r="G2470" s="124">
        <f>VLOOKUP(B2470,A股数据库20240206!$B:$K,4,0)</f>
        <v>0</v>
      </c>
      <c r="H2470" s="124">
        <f>VLOOKUP(B2470,A股数据库20240206!$B:$K,5,0)</f>
        <v>0</v>
      </c>
      <c r="I2470" s="104" t="str">
        <f>VLOOKUP(B2470,A股数据库20240206!$B:$K,6,0)</f>
        <v>商贸零售</v>
      </c>
      <c r="J2470" s="104">
        <f>VLOOKUP(B2470,A股数据库20240206!$B:$K,7,0)</f>
        <v>0</v>
      </c>
      <c r="K2470" s="104">
        <f>VLOOKUP(B2470,A股数据库20240206!$B:$K,8,0)</f>
        <v>0</v>
      </c>
      <c r="L2470" s="124">
        <f>VLOOKUP(B2470,A股数据库20240206!$B:$K,9,0)</f>
        <v>0</v>
      </c>
      <c r="M2470" s="124">
        <f>VLOOKUP(B2470,A股数据库20240206!$B:$K,10,0)</f>
        <v>0</v>
      </c>
    </row>
    <row r="2471" spans="1:13" ht="18" customHeight="1" x14ac:dyDescent="0.15">
      <c r="A2471" s="120" t="s">
        <v>12803</v>
      </c>
      <c r="B2471" s="121" t="s">
        <v>3152</v>
      </c>
      <c r="C2471" s="122">
        <v>48.98</v>
      </c>
      <c r="D2471" s="123">
        <v>45.17</v>
      </c>
      <c r="E2471" s="104" t="str">
        <f>VLOOKUP(B2471,A股数据库20240206!$B:$K,2,0)</f>
        <v>大科技</v>
      </c>
      <c r="F2471" s="104">
        <f>VLOOKUP(B2471,A股数据库20240206!$B:$K,3,0)</f>
        <v>0</v>
      </c>
      <c r="G2471" s="124">
        <f>VLOOKUP(B2471,A股数据库20240206!$B:$K,4,0)</f>
        <v>0</v>
      </c>
      <c r="H2471" s="124">
        <f>VLOOKUP(B2471,A股数据库20240206!$B:$K,5,0)</f>
        <v>0</v>
      </c>
      <c r="I2471" s="104" t="str">
        <f>VLOOKUP(B2471,A股数据库20240206!$B:$K,6,0)</f>
        <v>通信</v>
      </c>
      <c r="J2471" s="104">
        <f>VLOOKUP(B2471,A股数据库20240206!$B:$K,7,0)</f>
        <v>0</v>
      </c>
      <c r="K2471" s="104">
        <f>VLOOKUP(B2471,A股数据库20240206!$B:$K,8,0)</f>
        <v>0</v>
      </c>
      <c r="L2471" s="124">
        <f>VLOOKUP(B2471,A股数据库20240206!$B:$K,9,0)</f>
        <v>0</v>
      </c>
      <c r="M2471" s="124">
        <f>VLOOKUP(B2471,A股数据库20240206!$B:$K,10,0)</f>
        <v>0</v>
      </c>
    </row>
    <row r="2472" spans="1:13" ht="18" customHeight="1" x14ac:dyDescent="0.15">
      <c r="A2472" s="120" t="s">
        <v>12804</v>
      </c>
      <c r="B2472" s="121" t="s">
        <v>1852</v>
      </c>
      <c r="C2472" s="122">
        <v>48.97</v>
      </c>
      <c r="D2472" s="123">
        <v>43.4</v>
      </c>
      <c r="E2472" s="104" t="str">
        <f>VLOOKUP(B2472,A股数据库20240206!$B:$K,2,0)</f>
        <v>医药生物</v>
      </c>
      <c r="F2472" s="104">
        <f>VLOOKUP(B2472,A股数据库20240206!$B:$K,3,0)</f>
        <v>0</v>
      </c>
      <c r="G2472" s="124">
        <f>VLOOKUP(B2472,A股数据库20240206!$B:$K,4,0)</f>
        <v>0</v>
      </c>
      <c r="H2472" s="124">
        <f>VLOOKUP(B2472,A股数据库20240206!$B:$K,5,0)</f>
        <v>0</v>
      </c>
      <c r="I2472" s="104" t="str">
        <f>VLOOKUP(B2472,A股数据库20240206!$B:$K,6,0)</f>
        <v>医药生物</v>
      </c>
      <c r="J2472" s="104">
        <f>VLOOKUP(B2472,A股数据库20240206!$B:$K,7,0)</f>
        <v>0</v>
      </c>
      <c r="K2472" s="104">
        <f>VLOOKUP(B2472,A股数据库20240206!$B:$K,8,0)</f>
        <v>0</v>
      </c>
      <c r="L2472" s="124">
        <f>VLOOKUP(B2472,A股数据库20240206!$B:$K,9,0)</f>
        <v>0</v>
      </c>
      <c r="M2472" s="124">
        <f>VLOOKUP(B2472,A股数据库20240206!$B:$K,10,0)</f>
        <v>0</v>
      </c>
    </row>
    <row r="2473" spans="1:13" ht="18" customHeight="1" x14ac:dyDescent="0.15">
      <c r="A2473" s="120" t="s">
        <v>12805</v>
      </c>
      <c r="B2473" s="121" t="s">
        <v>5330</v>
      </c>
      <c r="C2473" s="122">
        <v>48.94</v>
      </c>
      <c r="D2473" s="123">
        <v>42.52</v>
      </c>
      <c r="E2473" s="104" t="str">
        <f>VLOOKUP(B2473,A股数据库20240206!$B:$K,2,0)</f>
        <v>大科技</v>
      </c>
      <c r="F2473" s="104" t="str">
        <f>VLOOKUP(B2473,A股数据库20240206!$B:$K,3,0)</f>
        <v>社会服务</v>
      </c>
      <c r="G2473" s="124">
        <f>VLOOKUP(B2473,A股数据库20240206!$B:$K,4,0)</f>
        <v>0</v>
      </c>
      <c r="H2473" s="124">
        <f>VLOOKUP(B2473,A股数据库20240206!$B:$K,5,0)</f>
        <v>0</v>
      </c>
      <c r="I2473" s="104" t="str">
        <f>VLOOKUP(B2473,A股数据库20240206!$B:$K,6,0)</f>
        <v>计算机</v>
      </c>
      <c r="J2473" s="104" t="str">
        <f>VLOOKUP(B2473,A股数据库20240206!$B:$K,7,0)</f>
        <v>教育</v>
      </c>
      <c r="K2473" s="104">
        <f>VLOOKUP(B2473,A股数据库20240206!$B:$K,8,0)</f>
        <v>0</v>
      </c>
      <c r="L2473" s="124">
        <f>VLOOKUP(B2473,A股数据库20240206!$B:$K,9,0)</f>
        <v>0</v>
      </c>
      <c r="M2473" s="124">
        <f>VLOOKUP(B2473,A股数据库20240206!$B:$K,10,0)</f>
        <v>0</v>
      </c>
    </row>
    <row r="2474" spans="1:13" ht="18" customHeight="1" x14ac:dyDescent="0.15">
      <c r="A2474" s="120" t="s">
        <v>12806</v>
      </c>
      <c r="B2474" s="121" t="s">
        <v>8612</v>
      </c>
      <c r="C2474" s="122">
        <v>48.93</v>
      </c>
      <c r="D2474" s="123">
        <v>37.770000000000003</v>
      </c>
      <c r="E2474" s="104" t="str">
        <f>VLOOKUP(B2474,A股数据库20240206!$B:$K,2,0)</f>
        <v>公用事业</v>
      </c>
      <c r="F2474" s="104">
        <f>VLOOKUP(B2474,A股数据库20240206!$B:$K,3,0)</f>
        <v>0</v>
      </c>
      <c r="G2474" s="124" t="str">
        <f>VLOOKUP(B2474,A股数据库20240206!$B:$K,4,0)</f>
        <v>周期</v>
      </c>
      <c r="H2474" s="124">
        <f>VLOOKUP(B2474,A股数据库20240206!$B:$K,5,0)</f>
        <v>0</v>
      </c>
      <c r="I2474" s="104" t="str">
        <f>VLOOKUP(B2474,A股数据库20240206!$B:$K,6,0)</f>
        <v>油气</v>
      </c>
      <c r="J2474" s="104">
        <f>VLOOKUP(B2474,A股数据库20240206!$B:$K,7,0)</f>
        <v>0</v>
      </c>
      <c r="K2474" s="104">
        <f>VLOOKUP(B2474,A股数据库20240206!$B:$K,8,0)</f>
        <v>0</v>
      </c>
      <c r="L2474" s="124">
        <f>VLOOKUP(B2474,A股数据库20240206!$B:$K,9,0)</f>
        <v>0</v>
      </c>
      <c r="M2474" s="124">
        <f>VLOOKUP(B2474,A股数据库20240206!$B:$K,10,0)</f>
        <v>0</v>
      </c>
    </row>
    <row r="2475" spans="1:13" ht="18" customHeight="1" x14ac:dyDescent="0.15">
      <c r="A2475" s="120" t="s">
        <v>12807</v>
      </c>
      <c r="B2475" s="121" t="s">
        <v>390</v>
      </c>
      <c r="C2475" s="122">
        <v>48.92</v>
      </c>
      <c r="D2475" s="123">
        <v>32.340000000000003</v>
      </c>
      <c r="E2475" s="104" t="str">
        <f>VLOOKUP(B2475,A股数据库20240206!$B:$K,2,0)</f>
        <v>医药生物</v>
      </c>
      <c r="F2475" s="104">
        <f>VLOOKUP(B2475,A股数据库20240206!$B:$K,3,0)</f>
        <v>0</v>
      </c>
      <c r="G2475" s="124">
        <f>VLOOKUP(B2475,A股数据库20240206!$B:$K,4,0)</f>
        <v>0</v>
      </c>
      <c r="H2475" s="124">
        <f>VLOOKUP(B2475,A股数据库20240206!$B:$K,5,0)</f>
        <v>0</v>
      </c>
      <c r="I2475" s="104" t="str">
        <f>VLOOKUP(B2475,A股数据库20240206!$B:$K,6,0)</f>
        <v>医药生物</v>
      </c>
      <c r="J2475" s="104">
        <f>VLOOKUP(B2475,A股数据库20240206!$B:$K,7,0)</f>
        <v>0</v>
      </c>
      <c r="K2475" s="104">
        <f>VLOOKUP(B2475,A股数据库20240206!$B:$K,8,0)</f>
        <v>0</v>
      </c>
      <c r="L2475" s="124">
        <f>VLOOKUP(B2475,A股数据库20240206!$B:$K,9,0)</f>
        <v>0</v>
      </c>
      <c r="M2475" s="124">
        <f>VLOOKUP(B2475,A股数据库20240206!$B:$K,10,0)</f>
        <v>0</v>
      </c>
    </row>
    <row r="2476" spans="1:13" ht="18" customHeight="1" x14ac:dyDescent="0.15">
      <c r="A2476" s="120" t="s">
        <v>12808</v>
      </c>
      <c r="B2476" s="121" t="s">
        <v>1636</v>
      </c>
      <c r="C2476" s="122">
        <v>48.92</v>
      </c>
      <c r="D2476" s="123">
        <v>56.95</v>
      </c>
      <c r="E2476" s="104" t="str">
        <f>VLOOKUP(B2476,A股数据库20240206!$B:$K,2,0)</f>
        <v>大科技</v>
      </c>
      <c r="F2476" s="104">
        <f>VLOOKUP(B2476,A股数据库20240206!$B:$K,3,0)</f>
        <v>0</v>
      </c>
      <c r="G2476" s="124" t="str">
        <f>VLOOKUP(B2476,A股数据库20240206!$B:$K,4,0)</f>
        <v>社会服务</v>
      </c>
      <c r="H2476" s="124">
        <f>VLOOKUP(B2476,A股数据库20240206!$B:$K,5,0)</f>
        <v>0</v>
      </c>
      <c r="I2476" s="104" t="str">
        <f>VLOOKUP(B2476,A股数据库20240206!$B:$K,6,0)</f>
        <v>计算机</v>
      </c>
      <c r="J2476" s="104">
        <f>VLOOKUP(B2476,A股数据库20240206!$B:$K,7,0)</f>
        <v>0</v>
      </c>
      <c r="K2476" s="104">
        <f>VLOOKUP(B2476,A股数据库20240206!$B:$K,8,0)</f>
        <v>0</v>
      </c>
      <c r="L2476" s="124" t="str">
        <f>VLOOKUP(B2476,A股数据库20240206!$B:$K,9,0)</f>
        <v>教育</v>
      </c>
      <c r="M2476" s="124">
        <f>VLOOKUP(B2476,A股数据库20240206!$B:$K,10,0)</f>
        <v>0</v>
      </c>
    </row>
    <row r="2477" spans="1:13" ht="18" customHeight="1" x14ac:dyDescent="0.15">
      <c r="A2477" s="120" t="s">
        <v>12809</v>
      </c>
      <c r="B2477" s="121" t="s">
        <v>1172</v>
      </c>
      <c r="C2477" s="122">
        <v>48.91</v>
      </c>
      <c r="D2477" s="123">
        <v>65.87</v>
      </c>
      <c r="E2477" s="104" t="str">
        <f>VLOOKUP(B2477,A股数据库20240206!$B:$K,2,0)</f>
        <v>医药生物</v>
      </c>
      <c r="F2477" s="104">
        <f>VLOOKUP(B2477,A股数据库20240206!$B:$K,3,0)</f>
        <v>0</v>
      </c>
      <c r="G2477" s="124">
        <f>VLOOKUP(B2477,A股数据库20240206!$B:$K,4,0)</f>
        <v>0</v>
      </c>
      <c r="H2477" s="124">
        <f>VLOOKUP(B2477,A股数据库20240206!$B:$K,5,0)</f>
        <v>0</v>
      </c>
      <c r="I2477" s="104" t="str">
        <f>VLOOKUP(B2477,A股数据库20240206!$B:$K,6,0)</f>
        <v>医药生物</v>
      </c>
      <c r="J2477" s="104">
        <f>VLOOKUP(B2477,A股数据库20240206!$B:$K,7,0)</f>
        <v>0</v>
      </c>
      <c r="K2477" s="104">
        <f>VLOOKUP(B2477,A股数据库20240206!$B:$K,8,0)</f>
        <v>0</v>
      </c>
      <c r="L2477" s="124">
        <f>VLOOKUP(B2477,A股数据库20240206!$B:$K,9,0)</f>
        <v>0</v>
      </c>
      <c r="M2477" s="124">
        <f>VLOOKUP(B2477,A股数据库20240206!$B:$K,10,0)</f>
        <v>0</v>
      </c>
    </row>
    <row r="2478" spans="1:13" ht="18" customHeight="1" x14ac:dyDescent="0.15">
      <c r="A2478" s="120" t="s">
        <v>12810</v>
      </c>
      <c r="B2478" s="121" t="s">
        <v>3604</v>
      </c>
      <c r="C2478" s="122">
        <v>48.85</v>
      </c>
      <c r="D2478" s="123">
        <v>43.43</v>
      </c>
      <c r="E2478" s="104" t="str">
        <f>VLOOKUP(B2478,A股数据库20240206!$B:$K,2,0)</f>
        <v>军工</v>
      </c>
      <c r="F2478" s="104" t="str">
        <f>VLOOKUP(B2478,A股数据库20240206!$B:$K,3,0)</f>
        <v>新能源</v>
      </c>
      <c r="G2478" s="124">
        <f>VLOOKUP(B2478,A股数据库20240206!$B:$K,4,0)</f>
        <v>0</v>
      </c>
      <c r="H2478" s="124">
        <f>VLOOKUP(B2478,A股数据库20240206!$B:$K,5,0)</f>
        <v>0</v>
      </c>
      <c r="I2478" s="104" t="str">
        <f>VLOOKUP(B2478,A股数据库20240206!$B:$K,6,0)</f>
        <v>军工</v>
      </c>
      <c r="J2478" s="104" t="str">
        <f>VLOOKUP(B2478,A股数据库20240206!$B:$K,7,0)</f>
        <v>光伏</v>
      </c>
      <c r="K2478" s="104">
        <f>VLOOKUP(B2478,A股数据库20240206!$B:$K,8,0)</f>
        <v>0</v>
      </c>
      <c r="L2478" s="124">
        <f>VLOOKUP(B2478,A股数据库20240206!$B:$K,9,0)</f>
        <v>0</v>
      </c>
      <c r="M2478" s="124">
        <f>VLOOKUP(B2478,A股数据库20240206!$B:$K,10,0)</f>
        <v>0</v>
      </c>
    </row>
    <row r="2479" spans="1:13" ht="18" customHeight="1" x14ac:dyDescent="0.15">
      <c r="A2479" s="120" t="s">
        <v>12811</v>
      </c>
      <c r="B2479" s="121" t="s">
        <v>7126</v>
      </c>
      <c r="C2479" s="122">
        <v>48.83</v>
      </c>
      <c r="D2479" s="123">
        <v>30.94</v>
      </c>
      <c r="E2479" s="104" t="str">
        <f>VLOOKUP(B2479,A股数据库20240206!$B:$K,2,0)</f>
        <v>医药生物</v>
      </c>
      <c r="F2479" s="104">
        <f>VLOOKUP(B2479,A股数据库20240206!$B:$K,3,0)</f>
        <v>0</v>
      </c>
      <c r="G2479" s="124">
        <f>VLOOKUP(B2479,A股数据库20240206!$B:$K,4,0)</f>
        <v>0</v>
      </c>
      <c r="H2479" s="124">
        <f>VLOOKUP(B2479,A股数据库20240206!$B:$K,5,0)</f>
        <v>0</v>
      </c>
      <c r="I2479" s="104" t="str">
        <f>VLOOKUP(B2479,A股数据库20240206!$B:$K,6,0)</f>
        <v>医药生物</v>
      </c>
      <c r="J2479" s="104">
        <f>VLOOKUP(B2479,A股数据库20240206!$B:$K,7,0)</f>
        <v>0</v>
      </c>
      <c r="K2479" s="104">
        <f>VLOOKUP(B2479,A股数据库20240206!$B:$K,8,0)</f>
        <v>0</v>
      </c>
      <c r="L2479" s="124">
        <f>VLOOKUP(B2479,A股数据库20240206!$B:$K,9,0)</f>
        <v>0</v>
      </c>
      <c r="M2479" s="124">
        <f>VLOOKUP(B2479,A股数据库20240206!$B:$K,10,0)</f>
        <v>0</v>
      </c>
    </row>
    <row r="2480" spans="1:13" ht="18" customHeight="1" x14ac:dyDescent="0.15">
      <c r="A2480" s="120" t="s">
        <v>12812</v>
      </c>
      <c r="B2480" s="121" t="s">
        <v>5592</v>
      </c>
      <c r="C2480" s="122">
        <v>48.83</v>
      </c>
      <c r="D2480" s="123">
        <v>67.42</v>
      </c>
      <c r="E2480" s="104" t="str">
        <f>VLOOKUP(B2480,A股数据库20240206!$B:$K,2,0)</f>
        <v>汽车产业</v>
      </c>
      <c r="F2480" s="104">
        <f>VLOOKUP(B2480,A股数据库20240206!$B:$K,3,0)</f>
        <v>0</v>
      </c>
      <c r="G2480" s="124" t="str">
        <f>VLOOKUP(B2480,A股数据库20240206!$B:$K,4,0)</f>
        <v>大消费</v>
      </c>
      <c r="H2480" s="124">
        <f>VLOOKUP(B2480,A股数据库20240206!$B:$K,5,0)</f>
        <v>0</v>
      </c>
      <c r="I2480" s="104" t="str">
        <f>VLOOKUP(B2480,A股数据库20240206!$B:$K,6,0)</f>
        <v>汽车产业</v>
      </c>
      <c r="J2480" s="104">
        <f>VLOOKUP(B2480,A股数据库20240206!$B:$K,7,0)</f>
        <v>0</v>
      </c>
      <c r="K2480" s="104">
        <f>VLOOKUP(B2480,A股数据库20240206!$B:$K,8,0)</f>
        <v>0</v>
      </c>
      <c r="L2480" s="124">
        <f>VLOOKUP(B2480,A股数据库20240206!$B:$K,9,0)</f>
        <v>0</v>
      </c>
      <c r="M2480" s="124">
        <f>VLOOKUP(B2480,A股数据库20240206!$B:$K,10,0)</f>
        <v>0</v>
      </c>
    </row>
    <row r="2481" spans="1:13" ht="18" customHeight="1" x14ac:dyDescent="0.15">
      <c r="A2481" s="120" t="s">
        <v>12813</v>
      </c>
      <c r="B2481" s="121" t="s">
        <v>5412</v>
      </c>
      <c r="C2481" s="122">
        <v>48.8</v>
      </c>
      <c r="D2481" s="123">
        <v>37.94</v>
      </c>
      <c r="E2481" s="104" t="str">
        <f>VLOOKUP(B2481,A股数据库20240206!$B:$K,2,0)</f>
        <v>医药生物</v>
      </c>
      <c r="F2481" s="104">
        <f>VLOOKUP(B2481,A股数据库20240206!$B:$K,3,0)</f>
        <v>0</v>
      </c>
      <c r="G2481" s="124">
        <f>VLOOKUP(B2481,A股数据库20240206!$B:$K,4,0)</f>
        <v>0</v>
      </c>
      <c r="H2481" s="124">
        <f>VLOOKUP(B2481,A股数据库20240206!$B:$K,5,0)</f>
        <v>0</v>
      </c>
      <c r="I2481" s="104" t="str">
        <f>VLOOKUP(B2481,A股数据库20240206!$B:$K,6,0)</f>
        <v>医药生物</v>
      </c>
      <c r="J2481" s="104">
        <f>VLOOKUP(B2481,A股数据库20240206!$B:$K,7,0)</f>
        <v>0</v>
      </c>
      <c r="K2481" s="104">
        <f>VLOOKUP(B2481,A股数据库20240206!$B:$K,8,0)</f>
        <v>0</v>
      </c>
      <c r="L2481" s="124">
        <f>VLOOKUP(B2481,A股数据库20240206!$B:$K,9,0)</f>
        <v>0</v>
      </c>
      <c r="M2481" s="124">
        <f>VLOOKUP(B2481,A股数据库20240206!$B:$K,10,0)</f>
        <v>0</v>
      </c>
    </row>
    <row r="2482" spans="1:13" ht="18" customHeight="1" x14ac:dyDescent="0.15">
      <c r="A2482" s="120" t="s">
        <v>12814</v>
      </c>
      <c r="B2482" s="121" t="s">
        <v>8948</v>
      </c>
      <c r="C2482" s="122">
        <v>48.79</v>
      </c>
      <c r="D2482" s="123">
        <v>54.42</v>
      </c>
      <c r="E2482" s="104" t="str">
        <f>VLOOKUP(B2482,A股数据库20240206!$B:$K,2,0)</f>
        <v>汽车产业</v>
      </c>
      <c r="F2482" s="104">
        <f>VLOOKUP(B2482,A股数据库20240206!$B:$K,3,0)</f>
        <v>0</v>
      </c>
      <c r="G2482" s="124">
        <f>VLOOKUP(B2482,A股数据库20240206!$B:$K,4,0)</f>
        <v>0</v>
      </c>
      <c r="H2482" s="124">
        <f>VLOOKUP(B2482,A股数据库20240206!$B:$K,5,0)</f>
        <v>0</v>
      </c>
      <c r="I2482" s="104" t="str">
        <f>VLOOKUP(B2482,A股数据库20240206!$B:$K,6,0)</f>
        <v>汽车产业</v>
      </c>
      <c r="J2482" s="104">
        <f>VLOOKUP(B2482,A股数据库20240206!$B:$K,7,0)</f>
        <v>0</v>
      </c>
      <c r="K2482" s="104">
        <f>VLOOKUP(B2482,A股数据库20240206!$B:$K,8,0)</f>
        <v>0</v>
      </c>
      <c r="L2482" s="124">
        <f>VLOOKUP(B2482,A股数据库20240206!$B:$K,9,0)</f>
        <v>0</v>
      </c>
      <c r="M2482" s="124">
        <f>VLOOKUP(B2482,A股数据库20240206!$B:$K,10,0)</f>
        <v>0</v>
      </c>
    </row>
    <row r="2483" spans="1:13" ht="18" customHeight="1" x14ac:dyDescent="0.15">
      <c r="A2483" s="120" t="s">
        <v>12815</v>
      </c>
      <c r="B2483" s="121" t="s">
        <v>7004</v>
      </c>
      <c r="C2483" s="122">
        <v>48.77</v>
      </c>
      <c r="D2483" s="123">
        <v>56.53</v>
      </c>
      <c r="E2483" s="104" t="str">
        <f>VLOOKUP(B2483,A股数据库20240206!$B:$K,2,0)</f>
        <v>公用事业</v>
      </c>
      <c r="F2483" s="104">
        <f>VLOOKUP(B2483,A股数据库20240206!$B:$K,3,0)</f>
        <v>0</v>
      </c>
      <c r="G2483" s="124">
        <f>VLOOKUP(B2483,A股数据库20240206!$B:$K,4,0)</f>
        <v>0</v>
      </c>
      <c r="H2483" s="124">
        <f>VLOOKUP(B2483,A股数据库20240206!$B:$K,5,0)</f>
        <v>0</v>
      </c>
      <c r="I2483" s="104" t="str">
        <f>VLOOKUP(B2483,A股数据库20240206!$B:$K,6,0)</f>
        <v>电力</v>
      </c>
      <c r="J2483" s="104">
        <f>VLOOKUP(B2483,A股数据库20240206!$B:$K,7,0)</f>
        <v>0</v>
      </c>
      <c r="K2483" s="104">
        <f>VLOOKUP(B2483,A股数据库20240206!$B:$K,8,0)</f>
        <v>0</v>
      </c>
      <c r="L2483" s="124">
        <f>VLOOKUP(B2483,A股数据库20240206!$B:$K,9,0)</f>
        <v>0</v>
      </c>
      <c r="M2483" s="124">
        <f>VLOOKUP(B2483,A股数据库20240206!$B:$K,10,0)</f>
        <v>0</v>
      </c>
    </row>
    <row r="2484" spans="1:13" ht="18" customHeight="1" x14ac:dyDescent="0.15">
      <c r="A2484" s="120" t="s">
        <v>12816</v>
      </c>
      <c r="B2484" s="121" t="s">
        <v>10281</v>
      </c>
      <c r="C2484" s="122">
        <v>48.7</v>
      </c>
      <c r="D2484" s="123">
        <v>55.88</v>
      </c>
      <c r="E2484" s="104" t="str">
        <f>VLOOKUP(B2484,A股数据库20240206!$B:$K,2,0)</f>
        <v>医药生物</v>
      </c>
      <c r="F2484" s="104">
        <f>VLOOKUP(B2484,A股数据库20240206!$B:$K,3,0)</f>
        <v>0</v>
      </c>
      <c r="G2484" s="124">
        <f>VLOOKUP(B2484,A股数据库20240206!$B:$K,4,0)</f>
        <v>0</v>
      </c>
      <c r="H2484" s="124">
        <f>VLOOKUP(B2484,A股数据库20240206!$B:$K,5,0)</f>
        <v>0</v>
      </c>
      <c r="I2484" s="104" t="str">
        <f>VLOOKUP(B2484,A股数据库20240206!$B:$K,6,0)</f>
        <v>医药生物</v>
      </c>
      <c r="J2484" s="104">
        <f>VLOOKUP(B2484,A股数据库20240206!$B:$K,7,0)</f>
        <v>0</v>
      </c>
      <c r="K2484" s="104">
        <f>VLOOKUP(B2484,A股数据库20240206!$B:$K,8,0)</f>
        <v>0</v>
      </c>
      <c r="L2484" s="124">
        <f>VLOOKUP(B2484,A股数据库20240206!$B:$K,9,0)</f>
        <v>0</v>
      </c>
      <c r="M2484" s="124">
        <f>VLOOKUP(B2484,A股数据库20240206!$B:$K,10,0)</f>
        <v>0</v>
      </c>
    </row>
    <row r="2485" spans="1:13" ht="18" customHeight="1" x14ac:dyDescent="0.15">
      <c r="A2485" s="120" t="s">
        <v>12817</v>
      </c>
      <c r="B2485" s="121" t="s">
        <v>7112</v>
      </c>
      <c r="C2485" s="122">
        <v>48.7</v>
      </c>
      <c r="D2485" s="123">
        <v>14.83</v>
      </c>
      <c r="E2485" s="104" t="str">
        <f>VLOOKUP(B2485,A股数据库20240206!$B:$K,2,0)</f>
        <v>高端制造</v>
      </c>
      <c r="F2485" s="104">
        <f>VLOOKUP(B2485,A股数据库20240206!$B:$K,3,0)</f>
        <v>0</v>
      </c>
      <c r="G2485" s="124">
        <f>VLOOKUP(B2485,A股数据库20240206!$B:$K,4,0)</f>
        <v>0</v>
      </c>
      <c r="H2485" s="124">
        <f>VLOOKUP(B2485,A股数据库20240206!$B:$K,5,0)</f>
        <v>0</v>
      </c>
      <c r="I2485" s="104" t="str">
        <f>VLOOKUP(B2485,A股数据库20240206!$B:$K,6,0)</f>
        <v>机械</v>
      </c>
      <c r="J2485" s="104">
        <f>VLOOKUP(B2485,A股数据库20240206!$B:$K,7,0)</f>
        <v>0</v>
      </c>
      <c r="K2485" s="104">
        <f>VLOOKUP(B2485,A股数据库20240206!$B:$K,8,0)</f>
        <v>0</v>
      </c>
      <c r="L2485" s="124">
        <f>VLOOKUP(B2485,A股数据库20240206!$B:$K,9,0)</f>
        <v>0</v>
      </c>
      <c r="M2485" s="124">
        <f>VLOOKUP(B2485,A股数据库20240206!$B:$K,10,0)</f>
        <v>0</v>
      </c>
    </row>
    <row r="2486" spans="1:13" ht="18" customHeight="1" x14ac:dyDescent="0.15">
      <c r="A2486" s="120" t="s">
        <v>12818</v>
      </c>
      <c r="B2486" s="121" t="s">
        <v>9387</v>
      </c>
      <c r="C2486" s="122">
        <v>48.64</v>
      </c>
      <c r="D2486" s="123">
        <v>74.86</v>
      </c>
      <c r="E2486" s="104" t="str">
        <f>VLOOKUP(B2486,A股数据库20240206!$B:$K,2,0)</f>
        <v>大科技</v>
      </c>
      <c r="F2486" s="104">
        <f>VLOOKUP(B2486,A股数据库20240206!$B:$K,3,0)</f>
        <v>0</v>
      </c>
      <c r="G2486" s="124">
        <f>VLOOKUP(B2486,A股数据库20240206!$B:$K,4,0)</f>
        <v>0</v>
      </c>
      <c r="H2486" s="124">
        <f>VLOOKUP(B2486,A股数据库20240206!$B:$K,5,0)</f>
        <v>0</v>
      </c>
      <c r="I2486" s="104" t="str">
        <f>VLOOKUP(B2486,A股数据库20240206!$B:$K,6,0)</f>
        <v>电子</v>
      </c>
      <c r="J2486" s="104">
        <f>VLOOKUP(B2486,A股数据库20240206!$B:$K,7,0)</f>
        <v>0</v>
      </c>
      <c r="K2486" s="104">
        <f>VLOOKUP(B2486,A股数据库20240206!$B:$K,8,0)</f>
        <v>0</v>
      </c>
      <c r="L2486" s="124">
        <f>VLOOKUP(B2486,A股数据库20240206!$B:$K,9,0)</f>
        <v>0</v>
      </c>
      <c r="M2486" s="124">
        <f>VLOOKUP(B2486,A股数据库20240206!$B:$K,10,0)</f>
        <v>0</v>
      </c>
    </row>
    <row r="2487" spans="1:13" ht="18" customHeight="1" x14ac:dyDescent="0.15">
      <c r="A2487" s="120" t="s">
        <v>12819</v>
      </c>
      <c r="B2487" s="121" t="s">
        <v>6090</v>
      </c>
      <c r="C2487" s="122">
        <v>48.64</v>
      </c>
      <c r="D2487" s="123">
        <v>45.64</v>
      </c>
      <c r="E2487" s="104" t="str">
        <f>VLOOKUP(B2487,A股数据库20240206!$B:$K,2,0)</f>
        <v>大科技</v>
      </c>
      <c r="F2487" s="104">
        <f>VLOOKUP(B2487,A股数据库20240206!$B:$K,3,0)</f>
        <v>0</v>
      </c>
      <c r="G2487" s="124">
        <f>VLOOKUP(B2487,A股数据库20240206!$B:$K,4,0)</f>
        <v>0</v>
      </c>
      <c r="H2487" s="124">
        <f>VLOOKUP(B2487,A股数据库20240206!$B:$K,5,0)</f>
        <v>0</v>
      </c>
      <c r="I2487" s="104" t="str">
        <f>VLOOKUP(B2487,A股数据库20240206!$B:$K,6,0)</f>
        <v>电子</v>
      </c>
      <c r="J2487" s="104">
        <f>VLOOKUP(B2487,A股数据库20240206!$B:$K,7,0)</f>
        <v>0</v>
      </c>
      <c r="K2487" s="104">
        <f>VLOOKUP(B2487,A股数据库20240206!$B:$K,8,0)</f>
        <v>0</v>
      </c>
      <c r="L2487" s="124">
        <f>VLOOKUP(B2487,A股数据库20240206!$B:$K,9,0)</f>
        <v>0</v>
      </c>
      <c r="M2487" s="124">
        <f>VLOOKUP(B2487,A股数据库20240206!$B:$K,10,0)</f>
        <v>0</v>
      </c>
    </row>
    <row r="2488" spans="1:13" ht="18" customHeight="1" x14ac:dyDescent="0.15">
      <c r="A2488" s="120" t="s">
        <v>12820</v>
      </c>
      <c r="B2488" s="121" t="s">
        <v>8030</v>
      </c>
      <c r="C2488" s="122">
        <v>48.64</v>
      </c>
      <c r="D2488" s="123">
        <v>37.79</v>
      </c>
      <c r="E2488" s="104" t="str">
        <f>VLOOKUP(B2488,A股数据库20240206!$B:$K,2,0)</f>
        <v>汽车产业</v>
      </c>
      <c r="F2488" s="104">
        <f>VLOOKUP(B2488,A股数据库20240206!$B:$K,3,0)</f>
        <v>0</v>
      </c>
      <c r="G2488" s="124">
        <f>VLOOKUP(B2488,A股数据库20240206!$B:$K,4,0)</f>
        <v>0</v>
      </c>
      <c r="H2488" s="124">
        <f>VLOOKUP(B2488,A股数据库20240206!$B:$K,5,0)</f>
        <v>0</v>
      </c>
      <c r="I2488" s="104" t="str">
        <f>VLOOKUP(B2488,A股数据库20240206!$B:$K,6,0)</f>
        <v>汽车产业</v>
      </c>
      <c r="J2488" s="104">
        <f>VLOOKUP(B2488,A股数据库20240206!$B:$K,7,0)</f>
        <v>0</v>
      </c>
      <c r="K2488" s="104">
        <f>VLOOKUP(B2488,A股数据库20240206!$B:$K,8,0)</f>
        <v>0</v>
      </c>
      <c r="L2488" s="124">
        <f>VLOOKUP(B2488,A股数据库20240206!$B:$K,9,0)</f>
        <v>0</v>
      </c>
      <c r="M2488" s="124">
        <f>VLOOKUP(B2488,A股数据库20240206!$B:$K,10,0)</f>
        <v>0</v>
      </c>
    </row>
    <row r="2489" spans="1:13" ht="18" customHeight="1" x14ac:dyDescent="0.15">
      <c r="A2489" s="120" t="s">
        <v>12821</v>
      </c>
      <c r="B2489" s="121" t="s">
        <v>7332</v>
      </c>
      <c r="C2489" s="122">
        <v>48.57</v>
      </c>
      <c r="D2489" s="123">
        <v>31.34</v>
      </c>
      <c r="E2489" s="104" t="str">
        <f>VLOOKUP(B2489,A股数据库20240206!$B:$K,2,0)</f>
        <v>地产基建</v>
      </c>
      <c r="F2489" s="104">
        <f>VLOOKUP(B2489,A股数据库20240206!$B:$K,3,0)</f>
        <v>0</v>
      </c>
      <c r="G2489" s="124">
        <f>VLOOKUP(B2489,A股数据库20240206!$B:$K,4,0)</f>
        <v>0</v>
      </c>
      <c r="H2489" s="124">
        <f>VLOOKUP(B2489,A股数据库20240206!$B:$K,5,0)</f>
        <v>0</v>
      </c>
      <c r="I2489" s="104" t="str">
        <f>VLOOKUP(B2489,A股数据库20240206!$B:$K,6,0)</f>
        <v>基建</v>
      </c>
      <c r="J2489" s="104">
        <f>VLOOKUP(B2489,A股数据库20240206!$B:$K,7,0)</f>
        <v>0</v>
      </c>
      <c r="K2489" s="104">
        <f>VLOOKUP(B2489,A股数据库20240206!$B:$K,8,0)</f>
        <v>0</v>
      </c>
      <c r="L2489" s="124">
        <f>VLOOKUP(B2489,A股数据库20240206!$B:$K,9,0)</f>
        <v>0</v>
      </c>
      <c r="M2489" s="124">
        <f>VLOOKUP(B2489,A股数据库20240206!$B:$K,10,0)</f>
        <v>0</v>
      </c>
    </row>
    <row r="2490" spans="1:13" ht="18" customHeight="1" x14ac:dyDescent="0.15">
      <c r="A2490" s="120" t="s">
        <v>12822</v>
      </c>
      <c r="B2490" s="121" t="s">
        <v>9727</v>
      </c>
      <c r="C2490" s="122">
        <v>48.56</v>
      </c>
      <c r="D2490" s="123">
        <v>60.3</v>
      </c>
      <c r="E2490" s="104" t="str">
        <f>VLOOKUP(B2490,A股数据库20240206!$B:$K,2,0)</f>
        <v>大科技</v>
      </c>
      <c r="F2490" s="104">
        <f>VLOOKUP(B2490,A股数据库20240206!$B:$K,3,0)</f>
        <v>0</v>
      </c>
      <c r="G2490" s="124">
        <f>VLOOKUP(B2490,A股数据库20240206!$B:$K,4,0)</f>
        <v>0</v>
      </c>
      <c r="H2490" s="124">
        <f>VLOOKUP(B2490,A股数据库20240206!$B:$K,5,0)</f>
        <v>0</v>
      </c>
      <c r="I2490" s="104" t="str">
        <f>VLOOKUP(B2490,A股数据库20240206!$B:$K,6,0)</f>
        <v>计算机</v>
      </c>
      <c r="J2490" s="104">
        <f>VLOOKUP(B2490,A股数据库20240206!$B:$K,7,0)</f>
        <v>0</v>
      </c>
      <c r="K2490" s="104">
        <f>VLOOKUP(B2490,A股数据库20240206!$B:$K,8,0)</f>
        <v>0</v>
      </c>
      <c r="L2490" s="124">
        <f>VLOOKUP(B2490,A股数据库20240206!$B:$K,9,0)</f>
        <v>0</v>
      </c>
      <c r="M2490" s="124">
        <f>VLOOKUP(B2490,A股数据库20240206!$B:$K,10,0)</f>
        <v>0</v>
      </c>
    </row>
    <row r="2491" spans="1:13" ht="18" customHeight="1" x14ac:dyDescent="0.15">
      <c r="A2491" s="120" t="s">
        <v>12823</v>
      </c>
      <c r="B2491" s="121" t="s">
        <v>4766</v>
      </c>
      <c r="C2491" s="122">
        <v>48.4</v>
      </c>
      <c r="D2491" s="123">
        <v>27.3</v>
      </c>
      <c r="E2491" s="104" t="str">
        <f>VLOOKUP(B2491,A股数据库20240206!$B:$K,2,0)</f>
        <v>大科技</v>
      </c>
      <c r="F2491" s="104" t="str">
        <f>VLOOKUP(B2491,A股数据库20240206!$B:$K,3,0)</f>
        <v>大金融</v>
      </c>
      <c r="G2491" s="124">
        <f>VLOOKUP(B2491,A股数据库20240206!$B:$K,4,0)</f>
        <v>0</v>
      </c>
      <c r="H2491" s="124">
        <f>VLOOKUP(B2491,A股数据库20240206!$B:$K,5,0)</f>
        <v>0</v>
      </c>
      <c r="I2491" s="104" t="str">
        <f>VLOOKUP(B2491,A股数据库20240206!$B:$K,6,0)</f>
        <v>计算机</v>
      </c>
      <c r="J2491" s="104" t="str">
        <f>VLOOKUP(B2491,A股数据库20240206!$B:$K,7,0)</f>
        <v>大金融</v>
      </c>
      <c r="K2491" s="104">
        <f>VLOOKUP(B2491,A股数据库20240206!$B:$K,8,0)</f>
        <v>0</v>
      </c>
      <c r="L2491" s="124">
        <f>VLOOKUP(B2491,A股数据库20240206!$B:$K,9,0)</f>
        <v>0</v>
      </c>
      <c r="M2491" s="124">
        <f>VLOOKUP(B2491,A股数据库20240206!$B:$K,10,0)</f>
        <v>0</v>
      </c>
    </row>
    <row r="2492" spans="1:13" ht="18" customHeight="1" x14ac:dyDescent="0.15">
      <c r="A2492" s="120" t="s">
        <v>12824</v>
      </c>
      <c r="B2492" s="121" t="s">
        <v>4248</v>
      </c>
      <c r="C2492" s="122">
        <v>48.4</v>
      </c>
      <c r="D2492" s="123">
        <v>22.31</v>
      </c>
      <c r="E2492" s="104" t="str">
        <f>VLOOKUP(B2492,A股数据库20240206!$B:$K,2,0)</f>
        <v>大科技</v>
      </c>
      <c r="F2492" s="104">
        <f>VLOOKUP(B2492,A股数据库20240206!$B:$K,3,0)</f>
        <v>0</v>
      </c>
      <c r="G2492" s="124">
        <f>VLOOKUP(B2492,A股数据库20240206!$B:$K,4,0)</f>
        <v>0</v>
      </c>
      <c r="H2492" s="124">
        <f>VLOOKUP(B2492,A股数据库20240206!$B:$K,5,0)</f>
        <v>0</v>
      </c>
      <c r="I2492" s="104" t="str">
        <f>VLOOKUP(B2492,A股数据库20240206!$B:$K,6,0)</f>
        <v>通信</v>
      </c>
      <c r="J2492" s="104">
        <f>VLOOKUP(B2492,A股数据库20240206!$B:$K,7,0)</f>
        <v>0</v>
      </c>
      <c r="K2492" s="104">
        <f>VLOOKUP(B2492,A股数据库20240206!$B:$K,8,0)</f>
        <v>0</v>
      </c>
      <c r="L2492" s="124">
        <f>VLOOKUP(B2492,A股数据库20240206!$B:$K,9,0)</f>
        <v>0</v>
      </c>
      <c r="M2492" s="124">
        <f>VLOOKUP(B2492,A股数据库20240206!$B:$K,10,0)</f>
        <v>0</v>
      </c>
    </row>
    <row r="2493" spans="1:13" ht="18" customHeight="1" x14ac:dyDescent="0.15">
      <c r="A2493" s="120" t="s">
        <v>12825</v>
      </c>
      <c r="B2493" s="121" t="s">
        <v>8052</v>
      </c>
      <c r="C2493" s="122">
        <v>48.37</v>
      </c>
      <c r="D2493" s="123">
        <v>50.09</v>
      </c>
      <c r="E2493" s="104" t="str">
        <f>VLOOKUP(B2493,A股数据库20240206!$B:$K,2,0)</f>
        <v>高端制造</v>
      </c>
      <c r="F2493" s="104">
        <f>VLOOKUP(B2493,A股数据库20240206!$B:$K,3,0)</f>
        <v>0</v>
      </c>
      <c r="G2493" s="124">
        <f>VLOOKUP(B2493,A股数据库20240206!$B:$K,4,0)</f>
        <v>0</v>
      </c>
      <c r="H2493" s="124">
        <f>VLOOKUP(B2493,A股数据库20240206!$B:$K,5,0)</f>
        <v>0</v>
      </c>
      <c r="I2493" s="104" t="str">
        <f>VLOOKUP(B2493,A股数据库20240206!$B:$K,6,0)</f>
        <v>机械</v>
      </c>
      <c r="J2493" s="104">
        <f>VLOOKUP(B2493,A股数据库20240206!$B:$K,7,0)</f>
        <v>0</v>
      </c>
      <c r="K2493" s="104">
        <f>VLOOKUP(B2493,A股数据库20240206!$B:$K,8,0)</f>
        <v>0</v>
      </c>
      <c r="L2493" s="124">
        <f>VLOOKUP(B2493,A股数据库20240206!$B:$K,9,0)</f>
        <v>0</v>
      </c>
      <c r="M2493" s="124">
        <f>VLOOKUP(B2493,A股数据库20240206!$B:$K,10,0)</f>
        <v>0</v>
      </c>
    </row>
    <row r="2494" spans="1:13" ht="18" customHeight="1" x14ac:dyDescent="0.15">
      <c r="A2494" s="120" t="s">
        <v>12826</v>
      </c>
      <c r="B2494" s="121" t="s">
        <v>7068</v>
      </c>
      <c r="C2494" s="122">
        <v>48.37</v>
      </c>
      <c r="D2494" s="123">
        <v>7.52</v>
      </c>
      <c r="E2494" s="104" t="str">
        <f>VLOOKUP(B2494,A股数据库20240206!$B:$K,2,0)</f>
        <v>其他</v>
      </c>
      <c r="F2494" s="104">
        <f>VLOOKUP(B2494,A股数据库20240206!$B:$K,3,0)</f>
        <v>0</v>
      </c>
      <c r="G2494" s="124">
        <f>VLOOKUP(B2494,A股数据库20240206!$B:$K,4,0)</f>
        <v>0</v>
      </c>
      <c r="H2494" s="124">
        <f>VLOOKUP(B2494,A股数据库20240206!$B:$K,5,0)</f>
        <v>0</v>
      </c>
      <c r="I2494" s="104" t="str">
        <f>VLOOKUP(B2494,A股数据库20240206!$B:$K,6,0)</f>
        <v>其他</v>
      </c>
      <c r="J2494" s="104">
        <f>VLOOKUP(B2494,A股数据库20240206!$B:$K,7,0)</f>
        <v>0</v>
      </c>
      <c r="K2494" s="104">
        <f>VLOOKUP(B2494,A股数据库20240206!$B:$K,8,0)</f>
        <v>0</v>
      </c>
      <c r="L2494" s="124">
        <f>VLOOKUP(B2494,A股数据库20240206!$B:$K,9,0)</f>
        <v>0</v>
      </c>
      <c r="M2494" s="124">
        <f>VLOOKUP(B2494,A股数据库20240206!$B:$K,10,0)</f>
        <v>0</v>
      </c>
    </row>
    <row r="2495" spans="1:13" ht="18" customHeight="1" x14ac:dyDescent="0.15">
      <c r="A2495" s="120" t="s">
        <v>12827</v>
      </c>
      <c r="B2495" s="121" t="s">
        <v>2072</v>
      </c>
      <c r="C2495" s="122">
        <v>48.35</v>
      </c>
      <c r="D2495" s="123">
        <v>56.96</v>
      </c>
      <c r="E2495" s="104" t="str">
        <f>VLOOKUP(B2495,A股数据库20240206!$B:$K,2,0)</f>
        <v>新能源</v>
      </c>
      <c r="F2495" s="104">
        <f>VLOOKUP(B2495,A股数据库20240206!$B:$K,3,0)</f>
        <v>0</v>
      </c>
      <c r="G2495" s="124">
        <f>VLOOKUP(B2495,A股数据库20240206!$B:$K,4,0)</f>
        <v>0</v>
      </c>
      <c r="H2495" s="124">
        <f>VLOOKUP(B2495,A股数据库20240206!$B:$K,5,0)</f>
        <v>0</v>
      </c>
      <c r="I2495" s="104" t="str">
        <f>VLOOKUP(B2495,A股数据库20240206!$B:$K,6,0)</f>
        <v>风电</v>
      </c>
      <c r="J2495" s="104">
        <f>VLOOKUP(B2495,A股数据库20240206!$B:$K,7,0)</f>
        <v>0</v>
      </c>
      <c r="K2495" s="104">
        <f>VLOOKUP(B2495,A股数据库20240206!$B:$K,8,0)</f>
        <v>0</v>
      </c>
      <c r="L2495" s="124">
        <f>VLOOKUP(B2495,A股数据库20240206!$B:$K,9,0)</f>
        <v>0</v>
      </c>
      <c r="M2495" s="124">
        <f>VLOOKUP(B2495,A股数据库20240206!$B:$K,10,0)</f>
        <v>0</v>
      </c>
    </row>
    <row r="2496" spans="1:13" ht="18" customHeight="1" x14ac:dyDescent="0.15">
      <c r="A2496" s="120" t="s">
        <v>12828</v>
      </c>
      <c r="B2496" s="121" t="s">
        <v>5498</v>
      </c>
      <c r="C2496" s="122">
        <v>48.33</v>
      </c>
      <c r="D2496" s="123">
        <v>19.489999999999998</v>
      </c>
      <c r="E2496" s="104" t="str">
        <f>VLOOKUP(B2496,A股数据库20240206!$B:$K,2,0)</f>
        <v>高端制造</v>
      </c>
      <c r="F2496" s="104" t="str">
        <f>VLOOKUP(B2496,A股数据库20240206!$B:$K,3,0)</f>
        <v>新能源</v>
      </c>
      <c r="G2496" s="124">
        <f>VLOOKUP(B2496,A股数据库20240206!$B:$K,4,0)</f>
        <v>0</v>
      </c>
      <c r="H2496" s="124">
        <f>VLOOKUP(B2496,A股数据库20240206!$B:$K,5,0)</f>
        <v>0</v>
      </c>
      <c r="I2496" s="104" t="str">
        <f>VLOOKUP(B2496,A股数据库20240206!$B:$K,6,0)</f>
        <v>核电核能</v>
      </c>
      <c r="J2496" s="104" t="str">
        <f>VLOOKUP(B2496,A股数据库20240206!$B:$K,7,0)</f>
        <v>电网</v>
      </c>
      <c r="K2496" s="104">
        <f>VLOOKUP(B2496,A股数据库20240206!$B:$K,8,0)</f>
        <v>0</v>
      </c>
      <c r="L2496" s="124">
        <f>VLOOKUP(B2496,A股数据库20240206!$B:$K,9,0)</f>
        <v>0</v>
      </c>
      <c r="M2496" s="124">
        <f>VLOOKUP(B2496,A股数据库20240206!$B:$K,10,0)</f>
        <v>0</v>
      </c>
    </row>
    <row r="2497" spans="1:13" ht="18" customHeight="1" x14ac:dyDescent="0.15">
      <c r="A2497" s="120" t="s">
        <v>12829</v>
      </c>
      <c r="B2497" s="121" t="s">
        <v>8978</v>
      </c>
      <c r="C2497" s="122">
        <v>48.32</v>
      </c>
      <c r="D2497" s="123">
        <v>42.79</v>
      </c>
      <c r="E2497" s="104" t="str">
        <f>VLOOKUP(B2497,A股数据库20240206!$B:$K,2,0)</f>
        <v>周期</v>
      </c>
      <c r="F2497" s="104">
        <f>VLOOKUP(B2497,A股数据库20240206!$B:$K,3,0)</f>
        <v>0</v>
      </c>
      <c r="G2497" s="124">
        <f>VLOOKUP(B2497,A股数据库20240206!$B:$K,4,0)</f>
        <v>0</v>
      </c>
      <c r="H2497" s="124">
        <f>VLOOKUP(B2497,A股数据库20240206!$B:$K,5,0)</f>
        <v>0</v>
      </c>
      <c r="I2497" s="104" t="str">
        <f>VLOOKUP(B2497,A股数据库20240206!$B:$K,6,0)</f>
        <v>化工</v>
      </c>
      <c r="J2497" s="104">
        <f>VLOOKUP(B2497,A股数据库20240206!$B:$K,7,0)</f>
        <v>0</v>
      </c>
      <c r="K2497" s="104">
        <f>VLOOKUP(B2497,A股数据库20240206!$B:$K,8,0)</f>
        <v>0</v>
      </c>
      <c r="L2497" s="124">
        <f>VLOOKUP(B2497,A股数据库20240206!$B:$K,9,0)</f>
        <v>0</v>
      </c>
      <c r="M2497" s="124">
        <f>VLOOKUP(B2497,A股数据库20240206!$B:$K,10,0)</f>
        <v>0</v>
      </c>
    </row>
    <row r="2498" spans="1:13" ht="18" customHeight="1" x14ac:dyDescent="0.15">
      <c r="A2498" s="120" t="s">
        <v>12830</v>
      </c>
      <c r="B2498" s="121" t="s">
        <v>7886</v>
      </c>
      <c r="C2498" s="122">
        <v>48.31</v>
      </c>
      <c r="D2498" s="123">
        <v>21.91</v>
      </c>
      <c r="E2498" s="104" t="str">
        <f>VLOOKUP(B2498,A股数据库20240206!$B:$K,2,0)</f>
        <v>新能源</v>
      </c>
      <c r="F2498" s="104">
        <f>VLOOKUP(B2498,A股数据库20240206!$B:$K,3,0)</f>
        <v>0</v>
      </c>
      <c r="G2498" s="124">
        <f>VLOOKUP(B2498,A股数据库20240206!$B:$K,4,0)</f>
        <v>0</v>
      </c>
      <c r="H2498" s="124">
        <f>VLOOKUP(B2498,A股数据库20240206!$B:$K,5,0)</f>
        <v>0</v>
      </c>
      <c r="I2498" s="104" t="str">
        <f>VLOOKUP(B2498,A股数据库20240206!$B:$K,6,0)</f>
        <v>风电</v>
      </c>
      <c r="J2498" s="104" t="str">
        <f>VLOOKUP(B2498,A股数据库20240206!$B:$K,7,0)</f>
        <v>光伏</v>
      </c>
      <c r="K2498" s="104" t="str">
        <f>VLOOKUP(B2498,A股数据库20240206!$B:$K,8,0)</f>
        <v>储能</v>
      </c>
      <c r="L2498" s="124" t="str">
        <f>VLOOKUP(B2498,A股数据库20240206!$B:$K,9,0)</f>
        <v>氢能源</v>
      </c>
      <c r="M2498" s="124">
        <f>VLOOKUP(B2498,A股数据库20240206!$B:$K,10,0)</f>
        <v>0</v>
      </c>
    </row>
    <row r="2499" spans="1:13" ht="18" customHeight="1" x14ac:dyDescent="0.15">
      <c r="A2499" s="120" t="s">
        <v>12831</v>
      </c>
      <c r="B2499" s="121" t="s">
        <v>268</v>
      </c>
      <c r="C2499" s="122">
        <v>48.26</v>
      </c>
      <c r="D2499" s="123">
        <v>45.51</v>
      </c>
      <c r="E2499" s="104" t="str">
        <f>VLOOKUP(B2499,A股数据库20240206!$B:$K,2,0)</f>
        <v>周期</v>
      </c>
      <c r="F2499" s="104">
        <f>VLOOKUP(B2499,A股数据库20240206!$B:$K,3,0)</f>
        <v>0</v>
      </c>
      <c r="G2499" s="124" t="str">
        <f>VLOOKUP(B2499,A股数据库20240206!$B:$K,4,0)</f>
        <v>乡村振兴</v>
      </c>
      <c r="H2499" s="124">
        <f>VLOOKUP(B2499,A股数据库20240206!$B:$K,5,0)</f>
        <v>0</v>
      </c>
      <c r="I2499" s="104" t="str">
        <f>VLOOKUP(B2499,A股数据库20240206!$B:$K,6,0)</f>
        <v>化工</v>
      </c>
      <c r="J2499" s="104">
        <f>VLOOKUP(B2499,A股数据库20240206!$B:$K,7,0)</f>
        <v>0</v>
      </c>
      <c r="K2499" s="104">
        <f>VLOOKUP(B2499,A股数据库20240206!$B:$K,8,0)</f>
        <v>0</v>
      </c>
      <c r="L2499" s="124" t="str">
        <f>VLOOKUP(B2499,A股数据库20240206!$B:$K,9,0)</f>
        <v>乡村振兴</v>
      </c>
      <c r="M2499" s="124">
        <f>VLOOKUP(B2499,A股数据库20240206!$B:$K,10,0)</f>
        <v>0</v>
      </c>
    </row>
    <row r="2500" spans="1:13" ht="18" customHeight="1" x14ac:dyDescent="0.15">
      <c r="A2500" s="120" t="s">
        <v>12832</v>
      </c>
      <c r="B2500" s="121" t="s">
        <v>9300</v>
      </c>
      <c r="C2500" s="122">
        <v>48.24</v>
      </c>
      <c r="D2500" s="123">
        <v>66.89</v>
      </c>
      <c r="E2500" s="104" t="str">
        <f>VLOOKUP(B2500,A股数据库20240206!$B:$K,2,0)</f>
        <v>大科技</v>
      </c>
      <c r="F2500" s="104">
        <f>VLOOKUP(B2500,A股数据库20240206!$B:$K,3,0)</f>
        <v>0</v>
      </c>
      <c r="G2500" s="124">
        <f>VLOOKUP(B2500,A股数据库20240206!$B:$K,4,0)</f>
        <v>0</v>
      </c>
      <c r="H2500" s="124">
        <f>VLOOKUP(B2500,A股数据库20240206!$B:$K,5,0)</f>
        <v>0</v>
      </c>
      <c r="I2500" s="104" t="str">
        <f>VLOOKUP(B2500,A股数据库20240206!$B:$K,6,0)</f>
        <v>计算机</v>
      </c>
      <c r="J2500" s="104">
        <f>VLOOKUP(B2500,A股数据库20240206!$B:$K,7,0)</f>
        <v>0</v>
      </c>
      <c r="K2500" s="104">
        <f>VLOOKUP(B2500,A股数据库20240206!$B:$K,8,0)</f>
        <v>0</v>
      </c>
      <c r="L2500" s="124">
        <f>VLOOKUP(B2500,A股数据库20240206!$B:$K,9,0)</f>
        <v>0</v>
      </c>
      <c r="M2500" s="124">
        <f>VLOOKUP(B2500,A股数据库20240206!$B:$K,10,0)</f>
        <v>0</v>
      </c>
    </row>
    <row r="2501" spans="1:13" ht="18" customHeight="1" x14ac:dyDescent="0.15">
      <c r="A2501" s="120" t="s">
        <v>12833</v>
      </c>
      <c r="B2501" s="121" t="s">
        <v>7470</v>
      </c>
      <c r="C2501" s="122">
        <v>48.23</v>
      </c>
      <c r="D2501" s="123">
        <v>60.67</v>
      </c>
      <c r="E2501" s="104" t="str">
        <f>VLOOKUP(B2501,A股数据库20240206!$B:$K,2,0)</f>
        <v>周期</v>
      </c>
      <c r="F2501" s="104" t="str">
        <f>VLOOKUP(B2501,A股数据库20240206!$B:$K,3,0)</f>
        <v>新能源</v>
      </c>
      <c r="G2501" s="124">
        <f>VLOOKUP(B2501,A股数据库20240206!$B:$K,4,0)</f>
        <v>0</v>
      </c>
      <c r="H2501" s="124">
        <f>VLOOKUP(B2501,A股数据库20240206!$B:$K,5,0)</f>
        <v>0</v>
      </c>
      <c r="I2501" s="104" t="str">
        <f>VLOOKUP(B2501,A股数据库20240206!$B:$K,6,0)</f>
        <v>化工</v>
      </c>
      <c r="J2501" s="104" t="str">
        <f>VLOOKUP(B2501,A股数据库20240206!$B:$K,7,0)</f>
        <v>氢能源</v>
      </c>
      <c r="K2501" s="104">
        <f>VLOOKUP(B2501,A股数据库20240206!$B:$K,8,0)</f>
        <v>0</v>
      </c>
      <c r="L2501" s="124">
        <f>VLOOKUP(B2501,A股数据库20240206!$B:$K,9,0)</f>
        <v>0</v>
      </c>
      <c r="M2501" s="124">
        <f>VLOOKUP(B2501,A股数据库20240206!$B:$K,10,0)</f>
        <v>0</v>
      </c>
    </row>
    <row r="2502" spans="1:13" ht="18" customHeight="1" x14ac:dyDescent="0.15">
      <c r="A2502" s="120" t="s">
        <v>12834</v>
      </c>
      <c r="B2502" s="121" t="s">
        <v>4498</v>
      </c>
      <c r="C2502" s="122">
        <v>48.22</v>
      </c>
      <c r="D2502" s="123">
        <v>26.18</v>
      </c>
      <c r="E2502" s="104" t="str">
        <f>VLOOKUP(B2502,A股数据库20240206!$B:$K,2,0)</f>
        <v>地产基建</v>
      </c>
      <c r="F2502" s="104">
        <f>VLOOKUP(B2502,A股数据库20240206!$B:$K,3,0)</f>
        <v>0</v>
      </c>
      <c r="G2502" s="124">
        <f>VLOOKUP(B2502,A股数据库20240206!$B:$K,4,0)</f>
        <v>0</v>
      </c>
      <c r="H2502" s="124">
        <f>VLOOKUP(B2502,A股数据库20240206!$B:$K,5,0)</f>
        <v>0</v>
      </c>
      <c r="I2502" s="104" t="str">
        <f>VLOOKUP(B2502,A股数据库20240206!$B:$K,6,0)</f>
        <v>基建</v>
      </c>
      <c r="J2502" s="104">
        <f>VLOOKUP(B2502,A股数据库20240206!$B:$K,7,0)</f>
        <v>0</v>
      </c>
      <c r="K2502" s="104">
        <f>VLOOKUP(B2502,A股数据库20240206!$B:$K,8,0)</f>
        <v>0</v>
      </c>
      <c r="L2502" s="124">
        <f>VLOOKUP(B2502,A股数据库20240206!$B:$K,9,0)</f>
        <v>0</v>
      </c>
      <c r="M2502" s="124">
        <f>VLOOKUP(B2502,A股数据库20240206!$B:$K,10,0)</f>
        <v>0</v>
      </c>
    </row>
    <row r="2503" spans="1:13" ht="18" customHeight="1" x14ac:dyDescent="0.15">
      <c r="A2503" s="120" t="s">
        <v>12835</v>
      </c>
      <c r="B2503" s="121" t="s">
        <v>1126</v>
      </c>
      <c r="C2503" s="122">
        <v>48.23</v>
      </c>
      <c r="D2503" s="123">
        <v>37.93</v>
      </c>
      <c r="E2503" s="104" t="str">
        <f>VLOOKUP(B2503,A股数据库20240206!$B:$K,2,0)</f>
        <v>汽车产业</v>
      </c>
      <c r="F2503" s="104" t="str">
        <f>VLOOKUP(B2503,A股数据库20240206!$B:$K,3,0)</f>
        <v>乡村振兴</v>
      </c>
      <c r="G2503" s="124">
        <f>VLOOKUP(B2503,A股数据库20240206!$B:$K,4,0)</f>
        <v>0</v>
      </c>
      <c r="H2503" s="124">
        <f>VLOOKUP(B2503,A股数据库20240206!$B:$K,5,0)</f>
        <v>0</v>
      </c>
      <c r="I2503" s="104" t="str">
        <f>VLOOKUP(B2503,A股数据库20240206!$B:$K,6,0)</f>
        <v>汽车产业</v>
      </c>
      <c r="J2503" s="104" t="str">
        <f>VLOOKUP(B2503,A股数据库20240206!$B:$K,7,0)</f>
        <v>乡村振兴</v>
      </c>
      <c r="K2503" s="104">
        <f>VLOOKUP(B2503,A股数据库20240206!$B:$K,8,0)</f>
        <v>0</v>
      </c>
      <c r="L2503" s="124">
        <f>VLOOKUP(B2503,A股数据库20240206!$B:$K,9,0)</f>
        <v>0</v>
      </c>
      <c r="M2503" s="124">
        <f>VLOOKUP(B2503,A股数据库20240206!$B:$K,10,0)</f>
        <v>0</v>
      </c>
    </row>
    <row r="2504" spans="1:13" ht="18" customHeight="1" x14ac:dyDescent="0.15">
      <c r="A2504" s="120" t="s">
        <v>12836</v>
      </c>
      <c r="B2504" s="121" t="s">
        <v>6454</v>
      </c>
      <c r="C2504" s="122">
        <v>48.22</v>
      </c>
      <c r="D2504" s="123">
        <v>38.659999999999997</v>
      </c>
      <c r="E2504" s="104" t="str">
        <f>VLOOKUP(B2504,A股数据库20240206!$B:$K,2,0)</f>
        <v>大消费</v>
      </c>
      <c r="F2504" s="104">
        <f>VLOOKUP(B2504,A股数据库20240206!$B:$K,3,0)</f>
        <v>0</v>
      </c>
      <c r="G2504" s="124">
        <f>VLOOKUP(B2504,A股数据库20240206!$B:$K,4,0)</f>
        <v>0</v>
      </c>
      <c r="H2504" s="124">
        <f>VLOOKUP(B2504,A股数据库20240206!$B:$K,5,0)</f>
        <v>0</v>
      </c>
      <c r="I2504" s="104" t="str">
        <f>VLOOKUP(B2504,A股数据库20240206!$B:$K,6,0)</f>
        <v>纺织服饰</v>
      </c>
      <c r="J2504" s="104">
        <f>VLOOKUP(B2504,A股数据库20240206!$B:$K,7,0)</f>
        <v>0</v>
      </c>
      <c r="K2504" s="104">
        <f>VLOOKUP(B2504,A股数据库20240206!$B:$K,8,0)</f>
        <v>0</v>
      </c>
      <c r="L2504" s="124">
        <f>VLOOKUP(B2504,A股数据库20240206!$B:$K,9,0)</f>
        <v>0</v>
      </c>
      <c r="M2504" s="124">
        <f>VLOOKUP(B2504,A股数据库20240206!$B:$K,10,0)</f>
        <v>0</v>
      </c>
    </row>
    <row r="2505" spans="1:13" ht="18" customHeight="1" x14ac:dyDescent="0.15">
      <c r="A2505" s="120" t="s">
        <v>12837</v>
      </c>
      <c r="B2505" s="121" t="s">
        <v>5522</v>
      </c>
      <c r="C2505" s="122">
        <v>48.22</v>
      </c>
      <c r="D2505" s="123">
        <v>15.09</v>
      </c>
      <c r="E2505" s="104" t="str">
        <f>VLOOKUP(B2505,A股数据库20240206!$B:$K,2,0)</f>
        <v>军工</v>
      </c>
      <c r="F2505" s="104" t="str">
        <f>VLOOKUP(B2505,A股数据库20240206!$B:$K,3,0)</f>
        <v>大科技</v>
      </c>
      <c r="G2505" s="124">
        <f>VLOOKUP(B2505,A股数据库20240206!$B:$K,4,0)</f>
        <v>0</v>
      </c>
      <c r="H2505" s="124">
        <f>VLOOKUP(B2505,A股数据库20240206!$B:$K,5,0)</f>
        <v>0</v>
      </c>
      <c r="I2505" s="104" t="str">
        <f>VLOOKUP(B2505,A股数据库20240206!$B:$K,6,0)</f>
        <v>军工</v>
      </c>
      <c r="J2505" s="104" t="str">
        <f>VLOOKUP(B2505,A股数据库20240206!$B:$K,7,0)</f>
        <v>计算机</v>
      </c>
      <c r="K2505" s="104">
        <f>VLOOKUP(B2505,A股数据库20240206!$B:$K,8,0)</f>
        <v>0</v>
      </c>
      <c r="L2505" s="124">
        <f>VLOOKUP(B2505,A股数据库20240206!$B:$K,9,0)</f>
        <v>0</v>
      </c>
      <c r="M2505" s="124">
        <f>VLOOKUP(B2505,A股数据库20240206!$B:$K,10,0)</f>
        <v>0</v>
      </c>
    </row>
    <row r="2506" spans="1:13" ht="18" customHeight="1" x14ac:dyDescent="0.15">
      <c r="A2506" s="120" t="s">
        <v>12838</v>
      </c>
      <c r="B2506" s="121" t="s">
        <v>1076</v>
      </c>
      <c r="C2506" s="122">
        <v>48.17</v>
      </c>
      <c r="D2506" s="123">
        <v>39.020000000000003</v>
      </c>
      <c r="E2506" s="104" t="str">
        <f>VLOOKUP(B2506,A股数据库20240206!$B:$K,2,0)</f>
        <v>运输业</v>
      </c>
      <c r="F2506" s="104">
        <f>VLOOKUP(B2506,A股数据库20240206!$B:$K,3,0)</f>
        <v>0</v>
      </c>
      <c r="G2506" s="124">
        <f>VLOOKUP(B2506,A股数据库20240206!$B:$K,4,0)</f>
        <v>0</v>
      </c>
      <c r="H2506" s="124">
        <f>VLOOKUP(B2506,A股数据库20240206!$B:$K,5,0)</f>
        <v>0</v>
      </c>
      <c r="I2506" s="104" t="str">
        <f>VLOOKUP(B2506,A股数据库20240206!$B:$K,6,0)</f>
        <v>运输业</v>
      </c>
      <c r="J2506" s="104">
        <f>VLOOKUP(B2506,A股数据库20240206!$B:$K,7,0)</f>
        <v>0</v>
      </c>
      <c r="K2506" s="104">
        <f>VLOOKUP(B2506,A股数据库20240206!$B:$K,8,0)</f>
        <v>0</v>
      </c>
      <c r="L2506" s="124">
        <f>VLOOKUP(B2506,A股数据库20240206!$B:$K,9,0)</f>
        <v>0</v>
      </c>
      <c r="M2506" s="124">
        <f>VLOOKUP(B2506,A股数据库20240206!$B:$K,10,0)</f>
        <v>0</v>
      </c>
    </row>
    <row r="2507" spans="1:13" ht="18" customHeight="1" x14ac:dyDescent="0.15">
      <c r="A2507" s="120" t="s">
        <v>12839</v>
      </c>
      <c r="B2507" s="121" t="s">
        <v>8066</v>
      </c>
      <c r="C2507" s="122">
        <v>48.16</v>
      </c>
      <c r="D2507" s="123">
        <v>47.61</v>
      </c>
      <c r="E2507" s="104" t="str">
        <f>VLOOKUP(B2507,A股数据库20240206!$B:$K,2,0)</f>
        <v>乡村振兴</v>
      </c>
      <c r="F2507" s="104" t="str">
        <f>VLOOKUP(B2507,A股数据库20240206!$B:$K,3,0)</f>
        <v>大消费</v>
      </c>
      <c r="G2507" s="124">
        <f>VLOOKUP(B2507,A股数据库20240206!$B:$K,4,0)</f>
        <v>0</v>
      </c>
      <c r="H2507" s="124">
        <f>VLOOKUP(B2507,A股数据库20240206!$B:$K,5,0)</f>
        <v>0</v>
      </c>
      <c r="I2507" s="104" t="str">
        <f>VLOOKUP(B2507,A股数据库20240206!$B:$K,6,0)</f>
        <v>乡村振兴</v>
      </c>
      <c r="J2507" s="104" t="str">
        <f>VLOOKUP(B2507,A股数据库20240206!$B:$K,7,0)</f>
        <v>食品饮料</v>
      </c>
      <c r="K2507" s="104">
        <f>VLOOKUP(B2507,A股数据库20240206!$B:$K,8,0)</f>
        <v>0</v>
      </c>
      <c r="L2507" s="124">
        <f>VLOOKUP(B2507,A股数据库20240206!$B:$K,9,0)</f>
        <v>0</v>
      </c>
      <c r="M2507" s="124">
        <f>VLOOKUP(B2507,A股数据库20240206!$B:$K,10,0)</f>
        <v>0</v>
      </c>
    </row>
    <row r="2508" spans="1:13" ht="18" customHeight="1" x14ac:dyDescent="0.15">
      <c r="A2508" s="120" t="s">
        <v>12840</v>
      </c>
      <c r="B2508" s="121" t="s">
        <v>1876</v>
      </c>
      <c r="C2508" s="122">
        <v>48.12</v>
      </c>
      <c r="D2508" s="123">
        <v>52.96</v>
      </c>
      <c r="E2508" s="104" t="str">
        <f>VLOOKUP(B2508,A股数据库20240206!$B:$K,2,0)</f>
        <v>医药生物</v>
      </c>
      <c r="F2508" s="104">
        <f>VLOOKUP(B2508,A股数据库20240206!$B:$K,3,0)</f>
        <v>0</v>
      </c>
      <c r="G2508" s="124">
        <f>VLOOKUP(B2508,A股数据库20240206!$B:$K,4,0)</f>
        <v>0</v>
      </c>
      <c r="H2508" s="124">
        <f>VLOOKUP(B2508,A股数据库20240206!$B:$K,5,0)</f>
        <v>0</v>
      </c>
      <c r="I2508" s="104" t="str">
        <f>VLOOKUP(B2508,A股数据库20240206!$B:$K,6,0)</f>
        <v>医药生物</v>
      </c>
      <c r="J2508" s="104">
        <f>VLOOKUP(B2508,A股数据库20240206!$B:$K,7,0)</f>
        <v>0</v>
      </c>
      <c r="K2508" s="104">
        <f>VLOOKUP(B2508,A股数据库20240206!$B:$K,8,0)</f>
        <v>0</v>
      </c>
      <c r="L2508" s="124">
        <f>VLOOKUP(B2508,A股数据库20240206!$B:$K,9,0)</f>
        <v>0</v>
      </c>
      <c r="M2508" s="124">
        <f>VLOOKUP(B2508,A股数据库20240206!$B:$K,10,0)</f>
        <v>0</v>
      </c>
    </row>
    <row r="2509" spans="1:13" ht="18" customHeight="1" x14ac:dyDescent="0.15">
      <c r="A2509" s="120" t="s">
        <v>12841</v>
      </c>
      <c r="B2509" s="121" t="s">
        <v>5342</v>
      </c>
      <c r="C2509" s="122">
        <v>48.11</v>
      </c>
      <c r="D2509" s="123">
        <v>44.43</v>
      </c>
      <c r="E2509" s="104" t="str">
        <f>VLOOKUP(B2509,A股数据库20240206!$B:$K,2,0)</f>
        <v>大科技</v>
      </c>
      <c r="F2509" s="104">
        <f>VLOOKUP(B2509,A股数据库20240206!$B:$K,3,0)</f>
        <v>0</v>
      </c>
      <c r="G2509" s="124">
        <f>VLOOKUP(B2509,A股数据库20240206!$B:$K,4,0)</f>
        <v>0</v>
      </c>
      <c r="H2509" s="124">
        <f>VLOOKUP(B2509,A股数据库20240206!$B:$K,5,0)</f>
        <v>0</v>
      </c>
      <c r="I2509" s="104" t="str">
        <f>VLOOKUP(B2509,A股数据库20240206!$B:$K,6,0)</f>
        <v>通信</v>
      </c>
      <c r="J2509" s="104">
        <f>VLOOKUP(B2509,A股数据库20240206!$B:$K,7,0)</f>
        <v>0</v>
      </c>
      <c r="K2509" s="104">
        <f>VLOOKUP(B2509,A股数据库20240206!$B:$K,8,0)</f>
        <v>0</v>
      </c>
      <c r="L2509" s="124">
        <f>VLOOKUP(B2509,A股数据库20240206!$B:$K,9,0)</f>
        <v>0</v>
      </c>
      <c r="M2509" s="124">
        <f>VLOOKUP(B2509,A股数据库20240206!$B:$K,10,0)</f>
        <v>0</v>
      </c>
    </row>
    <row r="2510" spans="1:13" ht="18" customHeight="1" x14ac:dyDescent="0.15">
      <c r="A2510" s="120" t="s">
        <v>12842</v>
      </c>
      <c r="B2510" s="121" t="s">
        <v>4400</v>
      </c>
      <c r="C2510" s="122">
        <v>48.11</v>
      </c>
      <c r="D2510" s="123">
        <v>50.26</v>
      </c>
      <c r="E2510" s="104" t="str">
        <f>VLOOKUP(B2510,A股数据库20240206!$B:$K,2,0)</f>
        <v>汽车产业</v>
      </c>
      <c r="F2510" s="104">
        <f>VLOOKUP(B2510,A股数据库20240206!$B:$K,3,0)</f>
        <v>0</v>
      </c>
      <c r="G2510" s="124" t="str">
        <f>VLOOKUP(B2510,A股数据库20240206!$B:$K,4,0)</f>
        <v>大科技</v>
      </c>
      <c r="H2510" s="124">
        <f>VLOOKUP(B2510,A股数据库20240206!$B:$K,5,0)</f>
        <v>0</v>
      </c>
      <c r="I2510" s="104" t="str">
        <f>VLOOKUP(B2510,A股数据库20240206!$B:$K,6,0)</f>
        <v>汽车产业</v>
      </c>
      <c r="J2510" s="104">
        <f>VLOOKUP(B2510,A股数据库20240206!$B:$K,7,0)</f>
        <v>0</v>
      </c>
      <c r="K2510" s="104">
        <f>VLOOKUP(B2510,A股数据库20240206!$B:$K,8,0)</f>
        <v>0</v>
      </c>
      <c r="L2510" s="124" t="str">
        <f>VLOOKUP(B2510,A股数据库20240206!$B:$K,9,0)</f>
        <v>通信</v>
      </c>
      <c r="M2510" s="124">
        <f>VLOOKUP(B2510,A股数据库20240206!$B:$K,10,0)</f>
        <v>0</v>
      </c>
    </row>
    <row r="2511" spans="1:13" ht="18" customHeight="1" x14ac:dyDescent="0.15">
      <c r="A2511" s="120" t="s">
        <v>12843</v>
      </c>
      <c r="B2511" s="121" t="s">
        <v>5582</v>
      </c>
      <c r="C2511" s="122">
        <v>48.08</v>
      </c>
      <c r="D2511" s="123">
        <v>41.25</v>
      </c>
      <c r="E2511" s="104" t="str">
        <f>VLOOKUP(B2511,A股数据库20240206!$B:$K,2,0)</f>
        <v>其他</v>
      </c>
      <c r="F2511" s="104">
        <f>VLOOKUP(B2511,A股数据库20240206!$B:$K,3,0)</f>
        <v>0</v>
      </c>
      <c r="G2511" s="124">
        <f>VLOOKUP(B2511,A股数据库20240206!$B:$K,4,0)</f>
        <v>0</v>
      </c>
      <c r="H2511" s="124">
        <f>VLOOKUP(B2511,A股数据库20240206!$B:$K,5,0)</f>
        <v>0</v>
      </c>
      <c r="I2511" s="104" t="str">
        <f>VLOOKUP(B2511,A股数据库20240206!$B:$K,6,0)</f>
        <v>其他</v>
      </c>
      <c r="J2511" s="104">
        <f>VLOOKUP(B2511,A股数据库20240206!$B:$K,7,0)</f>
        <v>0</v>
      </c>
      <c r="K2511" s="104">
        <f>VLOOKUP(B2511,A股数据库20240206!$B:$K,8,0)</f>
        <v>0</v>
      </c>
      <c r="L2511" s="124">
        <f>VLOOKUP(B2511,A股数据库20240206!$B:$K,9,0)</f>
        <v>0</v>
      </c>
      <c r="M2511" s="124">
        <f>VLOOKUP(B2511,A股数据库20240206!$B:$K,10,0)</f>
        <v>0</v>
      </c>
    </row>
    <row r="2512" spans="1:13" ht="18" customHeight="1" x14ac:dyDescent="0.15">
      <c r="A2512" s="120" t="s">
        <v>12844</v>
      </c>
      <c r="B2512" s="121" t="s">
        <v>9066</v>
      </c>
      <c r="C2512" s="122">
        <v>48.07</v>
      </c>
      <c r="D2512" s="123">
        <v>74.09</v>
      </c>
      <c r="E2512" s="104" t="str">
        <f>VLOOKUP(B2512,A股数据库20240206!$B:$K,2,0)</f>
        <v>医药生物</v>
      </c>
      <c r="F2512" s="104">
        <f>VLOOKUP(B2512,A股数据库20240206!$B:$K,3,0)</f>
        <v>0</v>
      </c>
      <c r="G2512" s="124">
        <f>VLOOKUP(B2512,A股数据库20240206!$B:$K,4,0)</f>
        <v>0</v>
      </c>
      <c r="H2512" s="124">
        <f>VLOOKUP(B2512,A股数据库20240206!$B:$K,5,0)</f>
        <v>0</v>
      </c>
      <c r="I2512" s="104" t="str">
        <f>VLOOKUP(B2512,A股数据库20240206!$B:$K,6,0)</f>
        <v>医药生物</v>
      </c>
      <c r="J2512" s="104">
        <f>VLOOKUP(B2512,A股数据库20240206!$B:$K,7,0)</f>
        <v>0</v>
      </c>
      <c r="K2512" s="104">
        <f>VLOOKUP(B2512,A股数据库20240206!$B:$K,8,0)</f>
        <v>0</v>
      </c>
      <c r="L2512" s="124">
        <f>VLOOKUP(B2512,A股数据库20240206!$B:$K,9,0)</f>
        <v>0</v>
      </c>
      <c r="M2512" s="124">
        <f>VLOOKUP(B2512,A股数据库20240206!$B:$K,10,0)</f>
        <v>0</v>
      </c>
    </row>
    <row r="2513" spans="1:13" ht="18" customHeight="1" x14ac:dyDescent="0.15">
      <c r="A2513" s="120" t="s">
        <v>12845</v>
      </c>
      <c r="B2513" s="121" t="s">
        <v>5696</v>
      </c>
      <c r="C2513" s="122">
        <v>48.07</v>
      </c>
      <c r="D2513" s="123">
        <v>50.36</v>
      </c>
      <c r="E2513" s="104" t="str">
        <f>VLOOKUP(B2513,A股数据库20240206!$B:$K,2,0)</f>
        <v>新能源</v>
      </c>
      <c r="F2513" s="104">
        <f>VLOOKUP(B2513,A股数据库20240206!$B:$K,3,0)</f>
        <v>0</v>
      </c>
      <c r="G2513" s="124">
        <f>VLOOKUP(B2513,A股数据库20240206!$B:$K,4,0)</f>
        <v>0</v>
      </c>
      <c r="H2513" s="124">
        <f>VLOOKUP(B2513,A股数据库20240206!$B:$K,5,0)</f>
        <v>0</v>
      </c>
      <c r="I2513" s="104" t="str">
        <f>VLOOKUP(B2513,A股数据库20240206!$B:$K,6,0)</f>
        <v>风电</v>
      </c>
      <c r="J2513" s="104">
        <f>VLOOKUP(B2513,A股数据库20240206!$B:$K,7,0)</f>
        <v>0</v>
      </c>
      <c r="K2513" s="104">
        <f>VLOOKUP(B2513,A股数据库20240206!$B:$K,8,0)</f>
        <v>0</v>
      </c>
      <c r="L2513" s="124">
        <f>VLOOKUP(B2513,A股数据库20240206!$B:$K,9,0)</f>
        <v>0</v>
      </c>
      <c r="M2513" s="124">
        <f>VLOOKUP(B2513,A股数据库20240206!$B:$K,10,0)</f>
        <v>0</v>
      </c>
    </row>
    <row r="2514" spans="1:13" ht="18" customHeight="1" x14ac:dyDescent="0.15">
      <c r="A2514" s="120" t="s">
        <v>12846</v>
      </c>
      <c r="B2514" s="121" t="s">
        <v>2314</v>
      </c>
      <c r="C2514" s="122">
        <v>48.03</v>
      </c>
      <c r="D2514" s="123">
        <v>31.99</v>
      </c>
      <c r="E2514" s="104" t="str">
        <f>VLOOKUP(B2514,A股数据库20240206!$B:$K,2,0)</f>
        <v>大消费</v>
      </c>
      <c r="F2514" s="104" t="str">
        <f>VLOOKUP(B2514,A股数据库20240206!$B:$K,3,0)</f>
        <v>医药生物</v>
      </c>
      <c r="G2514" s="124">
        <f>VLOOKUP(B2514,A股数据库20240206!$B:$K,4,0)</f>
        <v>0</v>
      </c>
      <c r="H2514" s="124">
        <f>VLOOKUP(B2514,A股数据库20240206!$B:$K,5,0)</f>
        <v>0</v>
      </c>
      <c r="I2514" s="104" t="str">
        <f>VLOOKUP(B2514,A股数据库20240206!$B:$K,6,0)</f>
        <v>家电</v>
      </c>
      <c r="J2514" s="104" t="str">
        <f>VLOOKUP(B2514,A股数据库20240206!$B:$K,7,0)</f>
        <v>医药生物</v>
      </c>
      <c r="K2514" s="104">
        <f>VLOOKUP(B2514,A股数据库20240206!$B:$K,8,0)</f>
        <v>0</v>
      </c>
      <c r="L2514" s="124">
        <f>VLOOKUP(B2514,A股数据库20240206!$B:$K,9,0)</f>
        <v>0</v>
      </c>
      <c r="M2514" s="124">
        <f>VLOOKUP(B2514,A股数据库20240206!$B:$K,10,0)</f>
        <v>0</v>
      </c>
    </row>
    <row r="2515" spans="1:13" ht="18" customHeight="1" x14ac:dyDescent="0.15">
      <c r="A2515" s="120" t="s">
        <v>12847</v>
      </c>
      <c r="B2515" s="121" t="s">
        <v>9589</v>
      </c>
      <c r="C2515" s="122">
        <v>48.03</v>
      </c>
      <c r="D2515" s="123">
        <v>65.67</v>
      </c>
      <c r="E2515" s="104" t="str">
        <f>VLOOKUP(B2515,A股数据库20240206!$B:$K,2,0)</f>
        <v>大科技</v>
      </c>
      <c r="F2515" s="104">
        <f>VLOOKUP(B2515,A股数据库20240206!$B:$K,3,0)</f>
        <v>0</v>
      </c>
      <c r="G2515" s="124">
        <f>VLOOKUP(B2515,A股数据库20240206!$B:$K,4,0)</f>
        <v>0</v>
      </c>
      <c r="H2515" s="124">
        <f>VLOOKUP(B2515,A股数据库20240206!$B:$K,5,0)</f>
        <v>0</v>
      </c>
      <c r="I2515" s="104" t="str">
        <f>VLOOKUP(B2515,A股数据库20240206!$B:$K,6,0)</f>
        <v>电子</v>
      </c>
      <c r="J2515" s="104">
        <f>VLOOKUP(B2515,A股数据库20240206!$B:$K,7,0)</f>
        <v>0</v>
      </c>
      <c r="K2515" s="104">
        <f>VLOOKUP(B2515,A股数据库20240206!$B:$K,8,0)</f>
        <v>0</v>
      </c>
      <c r="L2515" s="124">
        <f>VLOOKUP(B2515,A股数据库20240206!$B:$K,9,0)</f>
        <v>0</v>
      </c>
      <c r="M2515" s="124">
        <f>VLOOKUP(B2515,A股数据库20240206!$B:$K,10,0)</f>
        <v>0</v>
      </c>
    </row>
    <row r="2516" spans="1:13" ht="18" customHeight="1" x14ac:dyDescent="0.15">
      <c r="A2516" s="120" t="s">
        <v>12848</v>
      </c>
      <c r="B2516" s="121" t="s">
        <v>8556</v>
      </c>
      <c r="C2516" s="122">
        <v>48.03</v>
      </c>
      <c r="D2516" s="123">
        <v>2.21</v>
      </c>
      <c r="E2516" s="104" t="str">
        <f>VLOOKUP(B2516,A股数据库20240206!$B:$K,2,0)</f>
        <v>周期</v>
      </c>
      <c r="F2516" s="104">
        <f>VLOOKUP(B2516,A股数据库20240206!$B:$K,3,0)</f>
        <v>0</v>
      </c>
      <c r="G2516" s="124">
        <f>VLOOKUP(B2516,A股数据库20240206!$B:$K,4,0)</f>
        <v>0</v>
      </c>
      <c r="H2516" s="124">
        <f>VLOOKUP(B2516,A股数据库20240206!$B:$K,5,0)</f>
        <v>0</v>
      </c>
      <c r="I2516" s="104" t="str">
        <f>VLOOKUP(B2516,A股数据库20240206!$B:$K,6,0)</f>
        <v>化工</v>
      </c>
      <c r="J2516" s="104" t="str">
        <f>VLOOKUP(B2516,A股数据库20240206!$B:$K,7,0)</f>
        <v>稀土永磁</v>
      </c>
      <c r="K2516" s="104" t="str">
        <f>VLOOKUP(B2516,A股数据库20240206!$B:$K,8,0)</f>
        <v>电池</v>
      </c>
      <c r="L2516" s="124">
        <f>VLOOKUP(B2516,A股数据库20240206!$B:$K,9,0)</f>
        <v>0</v>
      </c>
      <c r="M2516" s="124">
        <f>VLOOKUP(B2516,A股数据库20240206!$B:$K,10,0)</f>
        <v>0</v>
      </c>
    </row>
    <row r="2517" spans="1:13" ht="18" customHeight="1" x14ac:dyDescent="0.15">
      <c r="A2517" s="120" t="s">
        <v>12849</v>
      </c>
      <c r="B2517" s="121" t="s">
        <v>8828</v>
      </c>
      <c r="C2517" s="122">
        <v>48.02</v>
      </c>
      <c r="D2517" s="123">
        <v>72.260000000000005</v>
      </c>
      <c r="E2517" s="104" t="str">
        <f>VLOOKUP(B2517,A股数据库20240206!$B:$K,2,0)</f>
        <v>高端制造</v>
      </c>
      <c r="F2517" s="104">
        <f>VLOOKUP(B2517,A股数据库20240206!$B:$K,3,0)</f>
        <v>0</v>
      </c>
      <c r="G2517" s="124">
        <f>VLOOKUP(B2517,A股数据库20240206!$B:$K,4,0)</f>
        <v>0</v>
      </c>
      <c r="H2517" s="124">
        <f>VLOOKUP(B2517,A股数据库20240206!$B:$K,5,0)</f>
        <v>0</v>
      </c>
      <c r="I2517" s="104" t="str">
        <f>VLOOKUP(B2517,A股数据库20240206!$B:$K,6,0)</f>
        <v>人形机器人</v>
      </c>
      <c r="J2517" s="104">
        <f>VLOOKUP(B2517,A股数据库20240206!$B:$K,7,0)</f>
        <v>0</v>
      </c>
      <c r="K2517" s="104">
        <f>VLOOKUP(B2517,A股数据库20240206!$B:$K,8,0)</f>
        <v>0</v>
      </c>
      <c r="L2517" s="124">
        <f>VLOOKUP(B2517,A股数据库20240206!$B:$K,9,0)</f>
        <v>0</v>
      </c>
      <c r="M2517" s="124">
        <f>VLOOKUP(B2517,A股数据库20240206!$B:$K,10,0)</f>
        <v>0</v>
      </c>
    </row>
    <row r="2518" spans="1:13" ht="18" customHeight="1" x14ac:dyDescent="0.15">
      <c r="A2518" s="120" t="s">
        <v>12850</v>
      </c>
      <c r="B2518" s="121" t="s">
        <v>1516</v>
      </c>
      <c r="C2518" s="122">
        <v>47.97</v>
      </c>
      <c r="D2518" s="123">
        <v>58.67</v>
      </c>
      <c r="E2518" s="104" t="str">
        <f>VLOOKUP(B2518,A股数据库20240206!$B:$K,2,0)</f>
        <v>医药生物</v>
      </c>
      <c r="F2518" s="104">
        <f>VLOOKUP(B2518,A股数据库20240206!$B:$K,3,0)</f>
        <v>0</v>
      </c>
      <c r="G2518" s="124">
        <f>VLOOKUP(B2518,A股数据库20240206!$B:$K,4,0)</f>
        <v>0</v>
      </c>
      <c r="H2518" s="124">
        <f>VLOOKUP(B2518,A股数据库20240206!$B:$K,5,0)</f>
        <v>0</v>
      </c>
      <c r="I2518" s="104" t="str">
        <f>VLOOKUP(B2518,A股数据库20240206!$B:$K,6,0)</f>
        <v>医药生物</v>
      </c>
      <c r="J2518" s="104">
        <f>VLOOKUP(B2518,A股数据库20240206!$B:$K,7,0)</f>
        <v>0</v>
      </c>
      <c r="K2518" s="104">
        <f>VLOOKUP(B2518,A股数据库20240206!$B:$K,8,0)</f>
        <v>0</v>
      </c>
      <c r="L2518" s="124">
        <f>VLOOKUP(B2518,A股数据库20240206!$B:$K,9,0)</f>
        <v>0</v>
      </c>
      <c r="M2518" s="124">
        <f>VLOOKUP(B2518,A股数据库20240206!$B:$K,10,0)</f>
        <v>0</v>
      </c>
    </row>
    <row r="2519" spans="1:13" ht="18" customHeight="1" x14ac:dyDescent="0.15">
      <c r="A2519" s="120" t="s">
        <v>12851</v>
      </c>
      <c r="B2519" s="121" t="s">
        <v>7940</v>
      </c>
      <c r="C2519" s="122">
        <v>47.96</v>
      </c>
      <c r="D2519" s="123">
        <v>49.41</v>
      </c>
      <c r="E2519" s="104" t="str">
        <f>VLOOKUP(B2519,A股数据库20240206!$B:$K,2,0)</f>
        <v>地产基建</v>
      </c>
      <c r="F2519" s="104" t="str">
        <f>VLOOKUP(B2519,A股数据库20240206!$B:$K,3,0)</f>
        <v>新能源</v>
      </c>
      <c r="G2519" s="124">
        <f>VLOOKUP(B2519,A股数据库20240206!$B:$K,4,0)</f>
        <v>0</v>
      </c>
      <c r="H2519" s="124">
        <f>VLOOKUP(B2519,A股数据库20240206!$B:$K,5,0)</f>
        <v>0</v>
      </c>
      <c r="I2519" s="104" t="str">
        <f>VLOOKUP(B2519,A股数据库20240206!$B:$K,6,0)</f>
        <v>基建</v>
      </c>
      <c r="J2519" s="104" t="str">
        <f>VLOOKUP(B2519,A股数据库20240206!$B:$K,7,0)</f>
        <v>光伏</v>
      </c>
      <c r="K2519" s="104">
        <f>VLOOKUP(B2519,A股数据库20240206!$B:$K,8,0)</f>
        <v>0</v>
      </c>
      <c r="L2519" s="124">
        <f>VLOOKUP(B2519,A股数据库20240206!$B:$K,9,0)</f>
        <v>0</v>
      </c>
      <c r="M2519" s="124">
        <f>VLOOKUP(B2519,A股数据库20240206!$B:$K,10,0)</f>
        <v>0</v>
      </c>
    </row>
    <row r="2520" spans="1:13" ht="18" customHeight="1" x14ac:dyDescent="0.15">
      <c r="A2520" s="120" t="s">
        <v>12852</v>
      </c>
      <c r="B2520" s="121" t="s">
        <v>9639</v>
      </c>
      <c r="C2520" s="122">
        <v>47.95</v>
      </c>
      <c r="D2520" s="123">
        <v>82.38</v>
      </c>
      <c r="E2520" s="104" t="str">
        <f>VLOOKUP(B2520,A股数据库20240206!$B:$K,2,0)</f>
        <v>大科技</v>
      </c>
      <c r="F2520" s="104">
        <f>VLOOKUP(B2520,A股数据库20240206!$B:$K,3,0)</f>
        <v>0</v>
      </c>
      <c r="G2520" s="124">
        <f>VLOOKUP(B2520,A股数据库20240206!$B:$K,4,0)</f>
        <v>0</v>
      </c>
      <c r="H2520" s="124">
        <f>VLOOKUP(B2520,A股数据库20240206!$B:$K,5,0)</f>
        <v>0</v>
      </c>
      <c r="I2520" s="104" t="str">
        <f>VLOOKUP(B2520,A股数据库20240206!$B:$K,6,0)</f>
        <v>电子</v>
      </c>
      <c r="J2520" s="104">
        <f>VLOOKUP(B2520,A股数据库20240206!$B:$K,7,0)</f>
        <v>0</v>
      </c>
      <c r="K2520" s="104">
        <f>VLOOKUP(B2520,A股数据库20240206!$B:$K,8,0)</f>
        <v>0</v>
      </c>
      <c r="L2520" s="124">
        <f>VLOOKUP(B2520,A股数据库20240206!$B:$K,9,0)</f>
        <v>0</v>
      </c>
      <c r="M2520" s="124">
        <f>VLOOKUP(B2520,A股数据库20240206!$B:$K,10,0)</f>
        <v>0</v>
      </c>
    </row>
    <row r="2521" spans="1:13" ht="18" customHeight="1" x14ac:dyDescent="0.15">
      <c r="A2521" s="120" t="s">
        <v>12853</v>
      </c>
      <c r="B2521" s="121" t="s">
        <v>7846</v>
      </c>
      <c r="C2521" s="122">
        <v>47.94</v>
      </c>
      <c r="D2521" s="123">
        <v>40.44</v>
      </c>
      <c r="E2521" s="104" t="str">
        <f>VLOOKUP(B2521,A股数据库20240206!$B:$K,2,0)</f>
        <v>地产基建</v>
      </c>
      <c r="F2521" s="104">
        <f>VLOOKUP(B2521,A股数据库20240206!$B:$K,3,0)</f>
        <v>0</v>
      </c>
      <c r="G2521" s="124">
        <f>VLOOKUP(B2521,A股数据库20240206!$B:$K,4,0)</f>
        <v>0</v>
      </c>
      <c r="H2521" s="124">
        <f>VLOOKUP(B2521,A股数据库20240206!$B:$K,5,0)</f>
        <v>0</v>
      </c>
      <c r="I2521" s="104" t="str">
        <f>VLOOKUP(B2521,A股数据库20240206!$B:$K,6,0)</f>
        <v>基建</v>
      </c>
      <c r="J2521" s="104">
        <f>VLOOKUP(B2521,A股数据库20240206!$B:$K,7,0)</f>
        <v>0</v>
      </c>
      <c r="K2521" s="104">
        <f>VLOOKUP(B2521,A股数据库20240206!$B:$K,8,0)</f>
        <v>0</v>
      </c>
      <c r="L2521" s="124">
        <f>VLOOKUP(B2521,A股数据库20240206!$B:$K,9,0)</f>
        <v>0</v>
      </c>
      <c r="M2521" s="124">
        <f>VLOOKUP(B2521,A股数据库20240206!$B:$K,10,0)</f>
        <v>0</v>
      </c>
    </row>
    <row r="2522" spans="1:13" ht="18" customHeight="1" x14ac:dyDescent="0.15">
      <c r="A2522" s="120" t="s">
        <v>12854</v>
      </c>
      <c r="B2522" s="121" t="s">
        <v>5606</v>
      </c>
      <c r="C2522" s="122">
        <v>47.9</v>
      </c>
      <c r="D2522" s="123">
        <v>57.41</v>
      </c>
      <c r="E2522" s="104" t="str">
        <f>VLOOKUP(B2522,A股数据库20240206!$B:$K,2,0)</f>
        <v>新能源</v>
      </c>
      <c r="F2522" s="104">
        <f>VLOOKUP(B2522,A股数据库20240206!$B:$K,3,0)</f>
        <v>0</v>
      </c>
      <c r="G2522" s="124">
        <f>VLOOKUP(B2522,A股数据库20240206!$B:$K,4,0)</f>
        <v>0</v>
      </c>
      <c r="H2522" s="124">
        <f>VLOOKUP(B2522,A股数据库20240206!$B:$K,5,0)</f>
        <v>0</v>
      </c>
      <c r="I2522" s="104" t="str">
        <f>VLOOKUP(B2522,A股数据库20240206!$B:$K,6,0)</f>
        <v>电池</v>
      </c>
      <c r="J2522" s="104">
        <f>VLOOKUP(B2522,A股数据库20240206!$B:$K,7,0)</f>
        <v>0</v>
      </c>
      <c r="K2522" s="104">
        <f>VLOOKUP(B2522,A股数据库20240206!$B:$K,8,0)</f>
        <v>0</v>
      </c>
      <c r="L2522" s="124">
        <f>VLOOKUP(B2522,A股数据库20240206!$B:$K,9,0)</f>
        <v>0</v>
      </c>
      <c r="M2522" s="124">
        <f>VLOOKUP(B2522,A股数据库20240206!$B:$K,10,0)</f>
        <v>0</v>
      </c>
    </row>
    <row r="2523" spans="1:13" ht="18" customHeight="1" x14ac:dyDescent="0.15">
      <c r="A2523" s="120" t="s">
        <v>12855</v>
      </c>
      <c r="B2523" s="121" t="s">
        <v>9252</v>
      </c>
      <c r="C2523" s="122">
        <v>47.9</v>
      </c>
      <c r="D2523" s="123">
        <v>36.21</v>
      </c>
      <c r="E2523" s="104" t="str">
        <f>VLOOKUP(B2523,A股数据库20240206!$B:$K,2,0)</f>
        <v>公用事业</v>
      </c>
      <c r="F2523" s="104">
        <f>VLOOKUP(B2523,A股数据库20240206!$B:$K,3,0)</f>
        <v>0</v>
      </c>
      <c r="G2523" s="124">
        <f>VLOOKUP(B2523,A股数据库20240206!$B:$K,4,0)</f>
        <v>0</v>
      </c>
      <c r="H2523" s="124">
        <f>VLOOKUP(B2523,A股数据库20240206!$B:$K,5,0)</f>
        <v>0</v>
      </c>
      <c r="I2523" s="104" t="str">
        <f>VLOOKUP(B2523,A股数据库20240206!$B:$K,6,0)</f>
        <v>节能环保</v>
      </c>
      <c r="J2523" s="104">
        <f>VLOOKUP(B2523,A股数据库20240206!$B:$K,7,0)</f>
        <v>0</v>
      </c>
      <c r="K2523" s="104">
        <f>VLOOKUP(B2523,A股数据库20240206!$B:$K,8,0)</f>
        <v>0</v>
      </c>
      <c r="L2523" s="124">
        <f>VLOOKUP(B2523,A股数据库20240206!$B:$K,9,0)</f>
        <v>0</v>
      </c>
      <c r="M2523" s="124">
        <f>VLOOKUP(B2523,A股数据库20240206!$B:$K,10,0)</f>
        <v>0</v>
      </c>
    </row>
    <row r="2524" spans="1:13" ht="18" customHeight="1" x14ac:dyDescent="0.15">
      <c r="A2524" s="120" t="s">
        <v>12856</v>
      </c>
      <c r="B2524" s="121" t="s">
        <v>7314</v>
      </c>
      <c r="C2524" s="122">
        <v>47.89</v>
      </c>
      <c r="D2524" s="123">
        <v>58.08</v>
      </c>
      <c r="E2524" s="104" t="str">
        <f>VLOOKUP(B2524,A股数据库20240206!$B:$K,2,0)</f>
        <v>军工</v>
      </c>
      <c r="F2524" s="104">
        <f>VLOOKUP(B2524,A股数据库20240206!$B:$K,3,0)</f>
        <v>0</v>
      </c>
      <c r="G2524" s="124">
        <f>VLOOKUP(B2524,A股数据库20240206!$B:$K,4,0)</f>
        <v>0</v>
      </c>
      <c r="H2524" s="124">
        <f>VLOOKUP(B2524,A股数据库20240206!$B:$K,5,0)</f>
        <v>0</v>
      </c>
      <c r="I2524" s="104" t="str">
        <f>VLOOKUP(B2524,A股数据库20240206!$B:$K,6,0)</f>
        <v>军工</v>
      </c>
      <c r="J2524" s="104">
        <f>VLOOKUP(B2524,A股数据库20240206!$B:$K,7,0)</f>
        <v>0</v>
      </c>
      <c r="K2524" s="104">
        <f>VLOOKUP(B2524,A股数据库20240206!$B:$K,8,0)</f>
        <v>0</v>
      </c>
      <c r="L2524" s="124">
        <f>VLOOKUP(B2524,A股数据库20240206!$B:$K,9,0)</f>
        <v>0</v>
      </c>
      <c r="M2524" s="124">
        <f>VLOOKUP(B2524,A股数据库20240206!$B:$K,10,0)</f>
        <v>0</v>
      </c>
    </row>
    <row r="2525" spans="1:13" ht="18" customHeight="1" x14ac:dyDescent="0.15">
      <c r="A2525" s="120" t="s">
        <v>12857</v>
      </c>
      <c r="B2525" s="121" t="s">
        <v>724</v>
      </c>
      <c r="C2525" s="122">
        <v>47.86</v>
      </c>
      <c r="D2525" s="123">
        <v>23.91</v>
      </c>
      <c r="E2525" s="104" t="str">
        <f>VLOOKUP(B2525,A股数据库20240206!$B:$K,2,0)</f>
        <v>公用事业</v>
      </c>
      <c r="F2525" s="104">
        <f>VLOOKUP(B2525,A股数据库20240206!$B:$K,3,0)</f>
        <v>0</v>
      </c>
      <c r="G2525" s="124">
        <f>VLOOKUP(B2525,A股数据库20240206!$B:$K,4,0)</f>
        <v>0</v>
      </c>
      <c r="H2525" s="124">
        <f>VLOOKUP(B2525,A股数据库20240206!$B:$K,5,0)</f>
        <v>0</v>
      </c>
      <c r="I2525" s="104" t="str">
        <f>VLOOKUP(B2525,A股数据库20240206!$B:$K,6,0)</f>
        <v>节能环保</v>
      </c>
      <c r="J2525" s="104">
        <f>VLOOKUP(B2525,A股数据库20240206!$B:$K,7,0)</f>
        <v>0</v>
      </c>
      <c r="K2525" s="104">
        <f>VLOOKUP(B2525,A股数据库20240206!$B:$K,8,0)</f>
        <v>0</v>
      </c>
      <c r="L2525" s="124">
        <f>VLOOKUP(B2525,A股数据库20240206!$B:$K,9,0)</f>
        <v>0</v>
      </c>
      <c r="M2525" s="124">
        <f>VLOOKUP(B2525,A股数据库20240206!$B:$K,10,0)</f>
        <v>0</v>
      </c>
    </row>
    <row r="2526" spans="1:13" ht="18" customHeight="1" x14ac:dyDescent="0.15">
      <c r="A2526" s="120" t="s">
        <v>12858</v>
      </c>
      <c r="B2526" s="121" t="s">
        <v>3238</v>
      </c>
      <c r="C2526" s="122">
        <v>47.85</v>
      </c>
      <c r="D2526" s="123">
        <v>33.340000000000003</v>
      </c>
      <c r="E2526" s="104" t="str">
        <f>VLOOKUP(B2526,A股数据库20240206!$B:$K,2,0)</f>
        <v>周期</v>
      </c>
      <c r="F2526" s="104">
        <f>VLOOKUP(B2526,A股数据库20240206!$B:$K,3,0)</f>
        <v>0</v>
      </c>
      <c r="G2526" s="124">
        <f>VLOOKUP(B2526,A股数据库20240206!$B:$K,4,0)</f>
        <v>0</v>
      </c>
      <c r="H2526" s="124">
        <f>VLOOKUP(B2526,A股数据库20240206!$B:$K,5,0)</f>
        <v>0</v>
      </c>
      <c r="I2526" s="104" t="str">
        <f>VLOOKUP(B2526,A股数据库20240206!$B:$K,6,0)</f>
        <v>节能环保</v>
      </c>
      <c r="J2526" s="104">
        <f>VLOOKUP(B2526,A股数据库20240206!$B:$K,7,0)</f>
        <v>0</v>
      </c>
      <c r="K2526" s="104">
        <f>VLOOKUP(B2526,A股数据库20240206!$B:$K,8,0)</f>
        <v>0</v>
      </c>
      <c r="L2526" s="124">
        <f>VLOOKUP(B2526,A股数据库20240206!$B:$K,9,0)</f>
        <v>0</v>
      </c>
      <c r="M2526" s="124">
        <f>VLOOKUP(B2526,A股数据库20240206!$B:$K,10,0)</f>
        <v>0</v>
      </c>
    </row>
    <row r="2527" spans="1:13" ht="18" customHeight="1" x14ac:dyDescent="0.15">
      <c r="A2527" s="120" t="s">
        <v>12859</v>
      </c>
      <c r="B2527" s="121" t="s">
        <v>888</v>
      </c>
      <c r="C2527" s="122">
        <v>47.83</v>
      </c>
      <c r="D2527" s="123">
        <v>22.21</v>
      </c>
      <c r="E2527" s="104" t="str">
        <f>VLOOKUP(B2527,A股数据库20240206!$B:$K,2,0)</f>
        <v>汽车产业</v>
      </c>
      <c r="F2527" s="104">
        <f>VLOOKUP(B2527,A股数据库20240206!$B:$K,3,0)</f>
        <v>0</v>
      </c>
      <c r="G2527" s="124">
        <f>VLOOKUP(B2527,A股数据库20240206!$B:$K,4,0)</f>
        <v>0</v>
      </c>
      <c r="H2527" s="124">
        <f>VLOOKUP(B2527,A股数据库20240206!$B:$K,5,0)</f>
        <v>0</v>
      </c>
      <c r="I2527" s="104" t="str">
        <f>VLOOKUP(B2527,A股数据库20240206!$B:$K,6,0)</f>
        <v>汽车产业</v>
      </c>
      <c r="J2527" s="104">
        <f>VLOOKUP(B2527,A股数据库20240206!$B:$K,7,0)</f>
        <v>0</v>
      </c>
      <c r="K2527" s="104">
        <f>VLOOKUP(B2527,A股数据库20240206!$B:$K,8,0)</f>
        <v>0</v>
      </c>
      <c r="L2527" s="124">
        <f>VLOOKUP(B2527,A股数据库20240206!$B:$K,9,0)</f>
        <v>0</v>
      </c>
      <c r="M2527" s="124">
        <f>VLOOKUP(B2527,A股数据库20240206!$B:$K,10,0)</f>
        <v>0</v>
      </c>
    </row>
    <row r="2528" spans="1:13" ht="18" customHeight="1" x14ac:dyDescent="0.15">
      <c r="A2528" s="120" t="s">
        <v>12860</v>
      </c>
      <c r="B2528" s="121" t="s">
        <v>1686</v>
      </c>
      <c r="C2528" s="122">
        <v>47.81</v>
      </c>
      <c r="D2528" s="123">
        <v>38.19</v>
      </c>
      <c r="E2528" s="104" t="str">
        <f>VLOOKUP(B2528,A股数据库20240206!$B:$K,2,0)</f>
        <v>大消费</v>
      </c>
      <c r="F2528" s="104">
        <f>VLOOKUP(B2528,A股数据库20240206!$B:$K,3,0)</f>
        <v>0</v>
      </c>
      <c r="G2528" s="124">
        <f>VLOOKUP(B2528,A股数据库20240206!$B:$K,4,0)</f>
        <v>0</v>
      </c>
      <c r="H2528" s="124">
        <f>VLOOKUP(B2528,A股数据库20240206!$B:$K,5,0)</f>
        <v>0</v>
      </c>
      <c r="I2528" s="104" t="str">
        <f>VLOOKUP(B2528,A股数据库20240206!$B:$K,6,0)</f>
        <v>食品饮料</v>
      </c>
      <c r="J2528" s="104">
        <f>VLOOKUP(B2528,A股数据库20240206!$B:$K,7,0)</f>
        <v>0</v>
      </c>
      <c r="K2528" s="104">
        <f>VLOOKUP(B2528,A股数据库20240206!$B:$K,8,0)</f>
        <v>0</v>
      </c>
      <c r="L2528" s="124">
        <f>VLOOKUP(B2528,A股数据库20240206!$B:$K,9,0)</f>
        <v>0</v>
      </c>
      <c r="M2528" s="124">
        <f>VLOOKUP(B2528,A股数据库20240206!$B:$K,10,0)</f>
        <v>0</v>
      </c>
    </row>
    <row r="2529" spans="1:13" ht="18" customHeight="1" x14ac:dyDescent="0.15">
      <c r="A2529" s="120" t="s">
        <v>12861</v>
      </c>
      <c r="B2529" s="121" t="s">
        <v>504</v>
      </c>
      <c r="C2529" s="122">
        <v>47.8</v>
      </c>
      <c r="D2529" s="123">
        <v>31.62</v>
      </c>
      <c r="E2529" s="104" t="str">
        <f>VLOOKUP(B2529,A股数据库20240206!$B:$K,2,0)</f>
        <v>其他</v>
      </c>
      <c r="F2529" s="104">
        <f>VLOOKUP(B2529,A股数据库20240206!$B:$K,3,0)</f>
        <v>0</v>
      </c>
      <c r="G2529" s="124">
        <f>VLOOKUP(B2529,A股数据库20240206!$B:$K,4,0)</f>
        <v>0</v>
      </c>
      <c r="H2529" s="124">
        <f>VLOOKUP(B2529,A股数据库20240206!$B:$K,5,0)</f>
        <v>0</v>
      </c>
      <c r="I2529" s="104" t="str">
        <f>VLOOKUP(B2529,A股数据库20240206!$B:$K,6,0)</f>
        <v>其他</v>
      </c>
      <c r="J2529" s="104">
        <f>VLOOKUP(B2529,A股数据库20240206!$B:$K,7,0)</f>
        <v>0</v>
      </c>
      <c r="K2529" s="104">
        <f>VLOOKUP(B2529,A股数据库20240206!$B:$K,8,0)</f>
        <v>0</v>
      </c>
      <c r="L2529" s="124">
        <f>VLOOKUP(B2529,A股数据库20240206!$B:$K,9,0)</f>
        <v>0</v>
      </c>
      <c r="M2529" s="124">
        <f>VLOOKUP(B2529,A股数据库20240206!$B:$K,10,0)</f>
        <v>0</v>
      </c>
    </row>
    <row r="2530" spans="1:13" ht="18" customHeight="1" x14ac:dyDescent="0.15">
      <c r="A2530" s="120" t="s">
        <v>12862</v>
      </c>
      <c r="B2530" s="121" t="s">
        <v>9050</v>
      </c>
      <c r="C2530" s="122">
        <v>47.77</v>
      </c>
      <c r="D2530" s="123">
        <v>38.9</v>
      </c>
      <c r="E2530" s="104" t="str">
        <f>VLOOKUP(B2530,A股数据库20240206!$B:$K,2,0)</f>
        <v>医药生物</v>
      </c>
      <c r="F2530" s="104">
        <f>VLOOKUP(B2530,A股数据库20240206!$B:$K,3,0)</f>
        <v>0</v>
      </c>
      <c r="G2530" s="124">
        <f>VLOOKUP(B2530,A股数据库20240206!$B:$K,4,0)</f>
        <v>0</v>
      </c>
      <c r="H2530" s="124">
        <f>VLOOKUP(B2530,A股数据库20240206!$B:$K,5,0)</f>
        <v>0</v>
      </c>
      <c r="I2530" s="104" t="str">
        <f>VLOOKUP(B2530,A股数据库20240206!$B:$K,6,0)</f>
        <v>医药生物</v>
      </c>
      <c r="J2530" s="104">
        <f>VLOOKUP(B2530,A股数据库20240206!$B:$K,7,0)</f>
        <v>0</v>
      </c>
      <c r="K2530" s="104">
        <f>VLOOKUP(B2530,A股数据库20240206!$B:$K,8,0)</f>
        <v>0</v>
      </c>
      <c r="L2530" s="124">
        <f>VLOOKUP(B2530,A股数据库20240206!$B:$K,9,0)</f>
        <v>0</v>
      </c>
      <c r="M2530" s="124">
        <f>VLOOKUP(B2530,A股数据库20240206!$B:$K,10,0)</f>
        <v>0</v>
      </c>
    </row>
    <row r="2531" spans="1:13" ht="18" customHeight="1" x14ac:dyDescent="0.15">
      <c r="A2531" s="120" t="s">
        <v>12863</v>
      </c>
      <c r="B2531" s="121" t="s">
        <v>8236</v>
      </c>
      <c r="C2531" s="122">
        <v>47.77</v>
      </c>
      <c r="D2531" s="123">
        <v>47.26</v>
      </c>
      <c r="E2531" s="104" t="str">
        <f>VLOOKUP(B2531,A股数据库20240206!$B:$K,2,0)</f>
        <v>大消费</v>
      </c>
      <c r="F2531" s="104">
        <f>VLOOKUP(B2531,A股数据库20240206!$B:$K,3,0)</f>
        <v>0</v>
      </c>
      <c r="G2531" s="124">
        <f>VLOOKUP(B2531,A股数据库20240206!$B:$K,4,0)</f>
        <v>0</v>
      </c>
      <c r="H2531" s="124">
        <f>VLOOKUP(B2531,A股数据库20240206!$B:$K,5,0)</f>
        <v>0</v>
      </c>
      <c r="I2531" s="104" t="str">
        <f>VLOOKUP(B2531,A股数据库20240206!$B:$K,6,0)</f>
        <v>纺织服饰</v>
      </c>
      <c r="J2531" s="104">
        <f>VLOOKUP(B2531,A股数据库20240206!$B:$K,7,0)</f>
        <v>0</v>
      </c>
      <c r="K2531" s="104">
        <f>VLOOKUP(B2531,A股数据库20240206!$B:$K,8,0)</f>
        <v>0</v>
      </c>
      <c r="L2531" s="124">
        <f>VLOOKUP(B2531,A股数据库20240206!$B:$K,9,0)</f>
        <v>0</v>
      </c>
      <c r="M2531" s="124">
        <f>VLOOKUP(B2531,A股数据库20240206!$B:$K,10,0)</f>
        <v>0</v>
      </c>
    </row>
    <row r="2532" spans="1:13" ht="18" customHeight="1" x14ac:dyDescent="0.15">
      <c r="A2532" s="120" t="s">
        <v>12864</v>
      </c>
      <c r="B2532" s="121" t="s">
        <v>2298</v>
      </c>
      <c r="C2532" s="122">
        <v>47.74</v>
      </c>
      <c r="D2532" s="123">
        <v>30.34</v>
      </c>
      <c r="E2532" s="104" t="str">
        <f>VLOOKUP(B2532,A股数据库20240206!$B:$K,2,0)</f>
        <v>新能源</v>
      </c>
      <c r="F2532" s="104">
        <f>VLOOKUP(B2532,A股数据库20240206!$B:$K,3,0)</f>
        <v>0</v>
      </c>
      <c r="G2532" s="124">
        <f>VLOOKUP(B2532,A股数据库20240206!$B:$K,4,0)</f>
        <v>0</v>
      </c>
      <c r="H2532" s="124">
        <f>VLOOKUP(B2532,A股数据库20240206!$B:$K,5,0)</f>
        <v>0</v>
      </c>
      <c r="I2532" s="104" t="str">
        <f>VLOOKUP(B2532,A股数据库20240206!$B:$K,6,0)</f>
        <v>电网</v>
      </c>
      <c r="J2532" s="104">
        <f>VLOOKUP(B2532,A股数据库20240206!$B:$K,7,0)</f>
        <v>0</v>
      </c>
      <c r="K2532" s="104">
        <f>VLOOKUP(B2532,A股数据库20240206!$B:$K,8,0)</f>
        <v>0</v>
      </c>
      <c r="L2532" s="124">
        <f>VLOOKUP(B2532,A股数据库20240206!$B:$K,9,0)</f>
        <v>0</v>
      </c>
      <c r="M2532" s="124">
        <f>VLOOKUP(B2532,A股数据库20240206!$B:$K,10,0)</f>
        <v>0</v>
      </c>
    </row>
    <row r="2533" spans="1:13" ht="18" customHeight="1" x14ac:dyDescent="0.15">
      <c r="A2533" s="120" t="s">
        <v>12865</v>
      </c>
      <c r="B2533" s="121" t="s">
        <v>1402</v>
      </c>
      <c r="C2533" s="122">
        <v>47.73</v>
      </c>
      <c r="D2533" s="123">
        <v>60.63</v>
      </c>
      <c r="E2533" s="104" t="str">
        <f>VLOOKUP(B2533,A股数据库20240206!$B:$K,2,0)</f>
        <v>大科技</v>
      </c>
      <c r="F2533" s="104" t="str">
        <f>VLOOKUP(B2533,A股数据库20240206!$B:$K,3,0)</f>
        <v>新能源</v>
      </c>
      <c r="G2533" s="124">
        <f>VLOOKUP(B2533,A股数据库20240206!$B:$K,4,0)</f>
        <v>0</v>
      </c>
      <c r="H2533" s="124">
        <f>VLOOKUP(B2533,A股数据库20240206!$B:$K,5,0)</f>
        <v>0</v>
      </c>
      <c r="I2533" s="104" t="str">
        <f>VLOOKUP(B2533,A股数据库20240206!$B:$K,6,0)</f>
        <v>电子</v>
      </c>
      <c r="J2533" s="104" t="str">
        <f>VLOOKUP(B2533,A股数据库20240206!$B:$K,7,0)</f>
        <v>储能</v>
      </c>
      <c r="K2533" s="104">
        <f>VLOOKUP(B2533,A股数据库20240206!$B:$K,8,0)</f>
        <v>0</v>
      </c>
      <c r="L2533" s="124">
        <f>VLOOKUP(B2533,A股数据库20240206!$B:$K,9,0)</f>
        <v>0</v>
      </c>
      <c r="M2533" s="124">
        <f>VLOOKUP(B2533,A股数据库20240206!$B:$K,10,0)</f>
        <v>0</v>
      </c>
    </row>
    <row r="2534" spans="1:13" ht="18" customHeight="1" x14ac:dyDescent="0.15">
      <c r="A2534" s="120" t="s">
        <v>12866</v>
      </c>
      <c r="B2534" s="121" t="s">
        <v>6946</v>
      </c>
      <c r="C2534" s="122">
        <v>47.69</v>
      </c>
      <c r="D2534" s="123">
        <v>27.55</v>
      </c>
      <c r="E2534" s="104" t="str">
        <f>VLOOKUP(B2534,A股数据库20240206!$B:$K,2,0)</f>
        <v>周期</v>
      </c>
      <c r="F2534" s="104">
        <f>VLOOKUP(B2534,A股数据库20240206!$B:$K,3,0)</f>
        <v>0</v>
      </c>
      <c r="G2534" s="124">
        <f>VLOOKUP(B2534,A股数据库20240206!$B:$K,4,0)</f>
        <v>0</v>
      </c>
      <c r="H2534" s="124">
        <f>VLOOKUP(B2534,A股数据库20240206!$B:$K,5,0)</f>
        <v>0</v>
      </c>
      <c r="I2534" s="104" t="str">
        <f>VLOOKUP(B2534,A股数据库20240206!$B:$K,6,0)</f>
        <v>化工</v>
      </c>
      <c r="J2534" s="104">
        <f>VLOOKUP(B2534,A股数据库20240206!$B:$K,7,0)</f>
        <v>0</v>
      </c>
      <c r="K2534" s="104">
        <f>VLOOKUP(B2534,A股数据库20240206!$B:$K,8,0)</f>
        <v>0</v>
      </c>
      <c r="L2534" s="124">
        <f>VLOOKUP(B2534,A股数据库20240206!$B:$K,9,0)</f>
        <v>0</v>
      </c>
      <c r="M2534" s="124">
        <f>VLOOKUP(B2534,A股数据库20240206!$B:$K,10,0)</f>
        <v>0</v>
      </c>
    </row>
    <row r="2535" spans="1:13" ht="18" customHeight="1" x14ac:dyDescent="0.15">
      <c r="A2535" s="120" t="s">
        <v>12867</v>
      </c>
      <c r="B2535" s="121" t="s">
        <v>2864</v>
      </c>
      <c r="C2535" s="122">
        <v>47.68</v>
      </c>
      <c r="D2535" s="123">
        <v>66.599999999999994</v>
      </c>
      <c r="E2535" s="104" t="str">
        <f>VLOOKUP(B2535,A股数据库20240206!$B:$K,2,0)</f>
        <v>大科技</v>
      </c>
      <c r="F2535" s="104">
        <f>VLOOKUP(B2535,A股数据库20240206!$B:$K,3,0)</f>
        <v>0</v>
      </c>
      <c r="G2535" s="124">
        <f>VLOOKUP(B2535,A股数据库20240206!$B:$K,4,0)</f>
        <v>0</v>
      </c>
      <c r="H2535" s="124">
        <f>VLOOKUP(B2535,A股数据库20240206!$B:$K,5,0)</f>
        <v>0</v>
      </c>
      <c r="I2535" s="104" t="str">
        <f>VLOOKUP(B2535,A股数据库20240206!$B:$K,6,0)</f>
        <v>电子</v>
      </c>
      <c r="J2535" s="104">
        <f>VLOOKUP(B2535,A股数据库20240206!$B:$K,7,0)</f>
        <v>0</v>
      </c>
      <c r="K2535" s="104">
        <f>VLOOKUP(B2535,A股数据库20240206!$B:$K,8,0)</f>
        <v>0</v>
      </c>
      <c r="L2535" s="124">
        <f>VLOOKUP(B2535,A股数据库20240206!$B:$K,9,0)</f>
        <v>0</v>
      </c>
      <c r="M2535" s="124">
        <f>VLOOKUP(B2535,A股数据库20240206!$B:$K,10,0)</f>
        <v>0</v>
      </c>
    </row>
    <row r="2536" spans="1:13" ht="18" customHeight="1" x14ac:dyDescent="0.15">
      <c r="A2536" s="120" t="s">
        <v>12868</v>
      </c>
      <c r="B2536" s="121" t="s">
        <v>1264</v>
      </c>
      <c r="C2536" s="122">
        <v>47.66</v>
      </c>
      <c r="D2536" s="123">
        <v>7.45</v>
      </c>
      <c r="E2536" s="104" t="str">
        <f>VLOOKUP(B2536,A股数据库20240206!$B:$K,2,0)</f>
        <v>地产基建</v>
      </c>
      <c r="F2536" s="104">
        <f>VLOOKUP(B2536,A股数据库20240206!$B:$K,3,0)</f>
        <v>0</v>
      </c>
      <c r="G2536" s="124">
        <f>VLOOKUP(B2536,A股数据库20240206!$B:$K,4,0)</f>
        <v>0</v>
      </c>
      <c r="H2536" s="124">
        <f>VLOOKUP(B2536,A股数据库20240206!$B:$K,5,0)</f>
        <v>0</v>
      </c>
      <c r="I2536" s="104" t="str">
        <f>VLOOKUP(B2536,A股数据库20240206!$B:$K,6,0)</f>
        <v>基建</v>
      </c>
      <c r="J2536" s="104">
        <f>VLOOKUP(B2536,A股数据库20240206!$B:$K,7,0)</f>
        <v>0</v>
      </c>
      <c r="K2536" s="104">
        <f>VLOOKUP(B2536,A股数据库20240206!$B:$K,8,0)</f>
        <v>0</v>
      </c>
      <c r="L2536" s="124">
        <f>VLOOKUP(B2536,A股数据库20240206!$B:$K,9,0)</f>
        <v>0</v>
      </c>
      <c r="M2536" s="124">
        <f>VLOOKUP(B2536,A股数据库20240206!$B:$K,10,0)</f>
        <v>0</v>
      </c>
    </row>
    <row r="2537" spans="1:13" ht="18" customHeight="1" x14ac:dyDescent="0.15">
      <c r="A2537" s="120" t="s">
        <v>12869</v>
      </c>
      <c r="B2537" s="121" t="s">
        <v>1812</v>
      </c>
      <c r="C2537" s="122">
        <v>47.63</v>
      </c>
      <c r="D2537" s="123">
        <v>48.88</v>
      </c>
      <c r="E2537" s="104" t="str">
        <f>VLOOKUP(B2537,A股数据库20240206!$B:$K,2,0)</f>
        <v>医药生物</v>
      </c>
      <c r="F2537" s="104">
        <f>VLOOKUP(B2537,A股数据库20240206!$B:$K,3,0)</f>
        <v>0</v>
      </c>
      <c r="G2537" s="124">
        <f>VLOOKUP(B2537,A股数据库20240206!$B:$K,4,0)</f>
        <v>0</v>
      </c>
      <c r="H2537" s="124">
        <f>VLOOKUP(B2537,A股数据库20240206!$B:$K,5,0)</f>
        <v>0</v>
      </c>
      <c r="I2537" s="104" t="str">
        <f>VLOOKUP(B2537,A股数据库20240206!$B:$K,6,0)</f>
        <v>医药生物</v>
      </c>
      <c r="J2537" s="104">
        <f>VLOOKUP(B2537,A股数据库20240206!$B:$K,7,0)</f>
        <v>0</v>
      </c>
      <c r="K2537" s="104">
        <f>VLOOKUP(B2537,A股数据库20240206!$B:$K,8,0)</f>
        <v>0</v>
      </c>
      <c r="L2537" s="124">
        <f>VLOOKUP(B2537,A股数据库20240206!$B:$K,9,0)</f>
        <v>0</v>
      </c>
      <c r="M2537" s="124">
        <f>VLOOKUP(B2537,A股数据库20240206!$B:$K,10,0)</f>
        <v>0</v>
      </c>
    </row>
    <row r="2538" spans="1:13" ht="18" customHeight="1" x14ac:dyDescent="0.15">
      <c r="A2538" s="120" t="s">
        <v>12870</v>
      </c>
      <c r="B2538" s="121" t="s">
        <v>7032</v>
      </c>
      <c r="C2538" s="122">
        <v>47.58</v>
      </c>
      <c r="D2538" s="123">
        <v>43.05</v>
      </c>
      <c r="E2538" s="104" t="str">
        <f>VLOOKUP(B2538,A股数据库20240206!$B:$K,2,0)</f>
        <v>大科技</v>
      </c>
      <c r="F2538" s="104" t="str">
        <f>VLOOKUP(B2538,A股数据库20240206!$B:$K,3,0)</f>
        <v>社会服务</v>
      </c>
      <c r="G2538" s="124">
        <f>VLOOKUP(B2538,A股数据库20240206!$B:$K,4,0)</f>
        <v>0</v>
      </c>
      <c r="H2538" s="124">
        <f>VLOOKUP(B2538,A股数据库20240206!$B:$K,5,0)</f>
        <v>0</v>
      </c>
      <c r="I2538" s="104" t="str">
        <f>VLOOKUP(B2538,A股数据库20240206!$B:$K,6,0)</f>
        <v>计算机</v>
      </c>
      <c r="J2538" s="104">
        <f>VLOOKUP(B2538,A股数据库20240206!$B:$K,7,0)</f>
        <v>0</v>
      </c>
      <c r="K2538" s="104">
        <f>VLOOKUP(B2538,A股数据库20240206!$B:$K,8,0)</f>
        <v>0</v>
      </c>
      <c r="L2538" s="124">
        <f>VLOOKUP(B2538,A股数据库20240206!$B:$K,9,0)</f>
        <v>0</v>
      </c>
      <c r="M2538" s="124">
        <f>VLOOKUP(B2538,A股数据库20240206!$B:$K,10,0)</f>
        <v>0</v>
      </c>
    </row>
    <row r="2539" spans="1:13" ht="18" customHeight="1" x14ac:dyDescent="0.15">
      <c r="A2539" s="120" t="s">
        <v>12871</v>
      </c>
      <c r="B2539" s="121" t="s">
        <v>9751</v>
      </c>
      <c r="C2539" s="122">
        <v>47.57</v>
      </c>
      <c r="D2539" s="123">
        <v>58.21</v>
      </c>
      <c r="E2539" s="104" t="str">
        <f>VLOOKUP(B2539,A股数据库20240206!$B:$K,2,0)</f>
        <v>新能源</v>
      </c>
      <c r="F2539" s="104">
        <f>VLOOKUP(B2539,A股数据库20240206!$B:$K,3,0)</f>
        <v>0</v>
      </c>
      <c r="G2539" s="124">
        <f>VLOOKUP(B2539,A股数据库20240206!$B:$K,4,0)</f>
        <v>0</v>
      </c>
      <c r="H2539" s="124">
        <f>VLOOKUP(B2539,A股数据库20240206!$B:$K,5,0)</f>
        <v>0</v>
      </c>
      <c r="I2539" s="104" t="str">
        <f>VLOOKUP(B2539,A股数据库20240206!$B:$K,6,0)</f>
        <v>氢能源</v>
      </c>
      <c r="J2539" s="104">
        <f>VLOOKUP(B2539,A股数据库20240206!$B:$K,7,0)</f>
        <v>0</v>
      </c>
      <c r="K2539" s="104">
        <f>VLOOKUP(B2539,A股数据库20240206!$B:$K,8,0)</f>
        <v>0</v>
      </c>
      <c r="L2539" s="124">
        <f>VLOOKUP(B2539,A股数据库20240206!$B:$K,9,0)</f>
        <v>0</v>
      </c>
      <c r="M2539" s="124">
        <f>VLOOKUP(B2539,A股数据库20240206!$B:$K,10,0)</f>
        <v>0</v>
      </c>
    </row>
    <row r="2540" spans="1:13" ht="18" customHeight="1" x14ac:dyDescent="0.15">
      <c r="A2540" s="120" t="s">
        <v>12872</v>
      </c>
      <c r="B2540" s="121" t="s">
        <v>6908</v>
      </c>
      <c r="C2540" s="122">
        <v>47.57</v>
      </c>
      <c r="D2540" s="123">
        <v>38.33</v>
      </c>
      <c r="E2540" s="104" t="str">
        <f>VLOOKUP(B2540,A股数据库20240206!$B:$K,2,0)</f>
        <v>周期</v>
      </c>
      <c r="F2540" s="104">
        <f>VLOOKUP(B2540,A股数据库20240206!$B:$K,3,0)</f>
        <v>0</v>
      </c>
      <c r="G2540" s="124">
        <f>VLOOKUP(B2540,A股数据库20240206!$B:$K,4,0)</f>
        <v>0</v>
      </c>
      <c r="H2540" s="124">
        <f>VLOOKUP(B2540,A股数据库20240206!$B:$K,5,0)</f>
        <v>0</v>
      </c>
      <c r="I2540" s="104" t="str">
        <f>VLOOKUP(B2540,A股数据库20240206!$B:$K,6,0)</f>
        <v>化工</v>
      </c>
      <c r="J2540" s="104">
        <f>VLOOKUP(B2540,A股数据库20240206!$B:$K,7,0)</f>
        <v>0</v>
      </c>
      <c r="K2540" s="104">
        <f>VLOOKUP(B2540,A股数据库20240206!$B:$K,8,0)</f>
        <v>0</v>
      </c>
      <c r="L2540" s="124">
        <f>VLOOKUP(B2540,A股数据库20240206!$B:$K,9,0)</f>
        <v>0</v>
      </c>
      <c r="M2540" s="124">
        <f>VLOOKUP(B2540,A股数据库20240206!$B:$K,10,0)</f>
        <v>0</v>
      </c>
    </row>
    <row r="2541" spans="1:13" ht="18" customHeight="1" x14ac:dyDescent="0.15">
      <c r="A2541" s="120" t="s">
        <v>12873</v>
      </c>
      <c r="B2541" s="121" t="s">
        <v>8720</v>
      </c>
      <c r="C2541" s="122">
        <v>47.56</v>
      </c>
      <c r="D2541" s="123">
        <v>22.94</v>
      </c>
      <c r="E2541" s="104" t="str">
        <f>VLOOKUP(B2541,A股数据库20240206!$B:$K,2,0)</f>
        <v>公用事业</v>
      </c>
      <c r="F2541" s="104">
        <f>VLOOKUP(B2541,A股数据库20240206!$B:$K,3,0)</f>
        <v>0</v>
      </c>
      <c r="G2541" s="124">
        <f>VLOOKUP(B2541,A股数据库20240206!$B:$K,4,0)</f>
        <v>0</v>
      </c>
      <c r="H2541" s="124">
        <f>VLOOKUP(B2541,A股数据库20240206!$B:$K,5,0)</f>
        <v>0</v>
      </c>
      <c r="I2541" s="104" t="str">
        <f>VLOOKUP(B2541,A股数据库20240206!$B:$K,6,0)</f>
        <v>节能环保</v>
      </c>
      <c r="J2541" s="104">
        <f>VLOOKUP(B2541,A股数据库20240206!$B:$K,7,0)</f>
        <v>0</v>
      </c>
      <c r="K2541" s="104">
        <f>VLOOKUP(B2541,A股数据库20240206!$B:$K,8,0)</f>
        <v>0</v>
      </c>
      <c r="L2541" s="124">
        <f>VLOOKUP(B2541,A股数据库20240206!$B:$K,9,0)</f>
        <v>0</v>
      </c>
      <c r="M2541" s="124">
        <f>VLOOKUP(B2541,A股数据库20240206!$B:$K,10,0)</f>
        <v>0</v>
      </c>
    </row>
    <row r="2542" spans="1:13" ht="18" customHeight="1" x14ac:dyDescent="0.15">
      <c r="A2542" s="120" t="s">
        <v>12874</v>
      </c>
      <c r="B2542" s="121" t="s">
        <v>8070</v>
      </c>
      <c r="C2542" s="122">
        <v>47.54</v>
      </c>
      <c r="D2542" s="123">
        <v>57.86</v>
      </c>
      <c r="E2542" s="104" t="str">
        <f>VLOOKUP(B2542,A股数据库20240206!$B:$K,2,0)</f>
        <v>新能源</v>
      </c>
      <c r="F2542" s="104">
        <f>VLOOKUP(B2542,A股数据库20240206!$B:$K,3,0)</f>
        <v>0</v>
      </c>
      <c r="G2542" s="124">
        <f>VLOOKUP(B2542,A股数据库20240206!$B:$K,4,0)</f>
        <v>0</v>
      </c>
      <c r="H2542" s="124">
        <f>VLOOKUP(B2542,A股数据库20240206!$B:$K,5,0)</f>
        <v>0</v>
      </c>
      <c r="I2542" s="104" t="str">
        <f>VLOOKUP(B2542,A股数据库20240206!$B:$K,6,0)</f>
        <v>光伏</v>
      </c>
      <c r="J2542" s="104">
        <f>VLOOKUP(B2542,A股数据库20240206!$B:$K,7,0)</f>
        <v>0</v>
      </c>
      <c r="K2542" s="104">
        <f>VLOOKUP(B2542,A股数据库20240206!$B:$K,8,0)</f>
        <v>0</v>
      </c>
      <c r="L2542" s="124">
        <f>VLOOKUP(B2542,A股数据库20240206!$B:$K,9,0)</f>
        <v>0</v>
      </c>
      <c r="M2542" s="124">
        <f>VLOOKUP(B2542,A股数据库20240206!$B:$K,10,0)</f>
        <v>0</v>
      </c>
    </row>
    <row r="2543" spans="1:13" ht="18" customHeight="1" x14ac:dyDescent="0.15">
      <c r="A2543" s="120" t="s">
        <v>12875</v>
      </c>
      <c r="B2543" s="121" t="s">
        <v>5578</v>
      </c>
      <c r="C2543" s="122">
        <v>47.54</v>
      </c>
      <c r="D2543" s="123">
        <v>48.49</v>
      </c>
      <c r="E2543" s="104" t="str">
        <f>VLOOKUP(B2543,A股数据库20240206!$B:$K,2,0)</f>
        <v>大消费</v>
      </c>
      <c r="F2543" s="104">
        <f>VLOOKUP(B2543,A股数据库20240206!$B:$K,3,0)</f>
        <v>0</v>
      </c>
      <c r="G2543" s="124">
        <f>VLOOKUP(B2543,A股数据库20240206!$B:$K,4,0)</f>
        <v>0</v>
      </c>
      <c r="H2543" s="124">
        <f>VLOOKUP(B2543,A股数据库20240206!$B:$K,5,0)</f>
        <v>0</v>
      </c>
      <c r="I2543" s="104" t="str">
        <f>VLOOKUP(B2543,A股数据库20240206!$B:$K,6,0)</f>
        <v>家电</v>
      </c>
      <c r="J2543" s="104">
        <f>VLOOKUP(B2543,A股数据库20240206!$B:$K,7,0)</f>
        <v>0</v>
      </c>
      <c r="K2543" s="104">
        <f>VLOOKUP(B2543,A股数据库20240206!$B:$K,8,0)</f>
        <v>0</v>
      </c>
      <c r="L2543" s="124">
        <f>VLOOKUP(B2543,A股数据库20240206!$B:$K,9,0)</f>
        <v>0</v>
      </c>
      <c r="M2543" s="124">
        <f>VLOOKUP(B2543,A股数据库20240206!$B:$K,10,0)</f>
        <v>0</v>
      </c>
    </row>
    <row r="2544" spans="1:13" ht="18" customHeight="1" x14ac:dyDescent="0.15">
      <c r="A2544" s="120" t="s">
        <v>12876</v>
      </c>
      <c r="B2544" s="121" t="s">
        <v>6482</v>
      </c>
      <c r="C2544" s="122">
        <v>47.52</v>
      </c>
      <c r="D2544" s="123">
        <v>24.31</v>
      </c>
      <c r="E2544" s="104" t="str">
        <f>VLOOKUP(B2544,A股数据库20240206!$B:$K,2,0)</f>
        <v>周期</v>
      </c>
      <c r="F2544" s="104">
        <f>VLOOKUP(B2544,A股数据库20240206!$B:$K,3,0)</f>
        <v>0</v>
      </c>
      <c r="G2544" s="124" t="str">
        <f>VLOOKUP(B2544,A股数据库20240206!$B:$K,4,0)</f>
        <v>乡村振兴</v>
      </c>
      <c r="H2544" s="124">
        <f>VLOOKUP(B2544,A股数据库20240206!$B:$K,5,0)</f>
        <v>0</v>
      </c>
      <c r="I2544" s="104" t="str">
        <f>VLOOKUP(B2544,A股数据库20240206!$B:$K,6,0)</f>
        <v>化工</v>
      </c>
      <c r="J2544" s="104">
        <f>VLOOKUP(B2544,A股数据库20240206!$B:$K,7,0)</f>
        <v>0</v>
      </c>
      <c r="K2544" s="104">
        <f>VLOOKUP(B2544,A股数据库20240206!$B:$K,8,0)</f>
        <v>0</v>
      </c>
      <c r="L2544" s="124" t="str">
        <f>VLOOKUP(B2544,A股数据库20240206!$B:$K,9,0)</f>
        <v>乡村振兴</v>
      </c>
      <c r="M2544" s="124">
        <f>VLOOKUP(B2544,A股数据库20240206!$B:$K,10,0)</f>
        <v>0</v>
      </c>
    </row>
    <row r="2545" spans="1:13" ht="18" customHeight="1" x14ac:dyDescent="0.15">
      <c r="A2545" s="120" t="s">
        <v>12877</v>
      </c>
      <c r="B2545" s="121" t="s">
        <v>10243</v>
      </c>
      <c r="C2545" s="122">
        <v>47.45</v>
      </c>
      <c r="D2545" s="123">
        <v>32.880000000000003</v>
      </c>
      <c r="E2545" s="104" t="str">
        <f>VLOOKUP(B2545,A股数据库20240206!$B:$K,2,0)</f>
        <v>周期</v>
      </c>
      <c r="F2545" s="104" t="str">
        <f>VLOOKUP(B2545,A股数据库20240206!$B:$K,3,0)</f>
        <v>军工</v>
      </c>
      <c r="G2545" s="124">
        <f>VLOOKUP(B2545,A股数据库20240206!$B:$K,4,0)</f>
        <v>0</v>
      </c>
      <c r="H2545" s="124">
        <f>VLOOKUP(B2545,A股数据库20240206!$B:$K,5,0)</f>
        <v>0</v>
      </c>
      <c r="I2545" s="104" t="str">
        <f>VLOOKUP(B2545,A股数据库20240206!$B:$K,6,0)</f>
        <v>化工</v>
      </c>
      <c r="J2545" s="104" t="str">
        <f>VLOOKUP(B2545,A股数据库20240206!$B:$K,7,0)</f>
        <v>军工</v>
      </c>
      <c r="K2545" s="104">
        <f>VLOOKUP(B2545,A股数据库20240206!$B:$K,8,0)</f>
        <v>0</v>
      </c>
      <c r="L2545" s="124">
        <f>VLOOKUP(B2545,A股数据库20240206!$B:$K,9,0)</f>
        <v>0</v>
      </c>
      <c r="M2545" s="124">
        <f>VLOOKUP(B2545,A股数据库20240206!$B:$K,10,0)</f>
        <v>0</v>
      </c>
    </row>
    <row r="2546" spans="1:13" ht="18" customHeight="1" x14ac:dyDescent="0.15">
      <c r="A2546" s="120" t="s">
        <v>12878</v>
      </c>
      <c r="B2546" s="121" t="s">
        <v>7840</v>
      </c>
      <c r="C2546" s="122">
        <v>47.45</v>
      </c>
      <c r="D2546" s="123">
        <v>76.39</v>
      </c>
      <c r="E2546" s="104" t="str">
        <f>VLOOKUP(B2546,A股数据库20240206!$B:$K,2,0)</f>
        <v>汽车产业</v>
      </c>
      <c r="F2546" s="104">
        <f>VLOOKUP(B2546,A股数据库20240206!$B:$K,3,0)</f>
        <v>0</v>
      </c>
      <c r="G2546" s="124">
        <f>VLOOKUP(B2546,A股数据库20240206!$B:$K,4,0)</f>
        <v>0</v>
      </c>
      <c r="H2546" s="124">
        <f>VLOOKUP(B2546,A股数据库20240206!$B:$K,5,0)</f>
        <v>0</v>
      </c>
      <c r="I2546" s="104" t="str">
        <f>VLOOKUP(B2546,A股数据库20240206!$B:$K,6,0)</f>
        <v>汽车产业</v>
      </c>
      <c r="J2546" s="104">
        <f>VLOOKUP(B2546,A股数据库20240206!$B:$K,7,0)</f>
        <v>0</v>
      </c>
      <c r="K2546" s="104">
        <f>VLOOKUP(B2546,A股数据库20240206!$B:$K,8,0)</f>
        <v>0</v>
      </c>
      <c r="L2546" s="124">
        <f>VLOOKUP(B2546,A股数据库20240206!$B:$K,9,0)</f>
        <v>0</v>
      </c>
      <c r="M2546" s="124">
        <f>VLOOKUP(B2546,A股数据库20240206!$B:$K,10,0)</f>
        <v>0</v>
      </c>
    </row>
    <row r="2547" spans="1:13" ht="18" customHeight="1" x14ac:dyDescent="0.15">
      <c r="A2547" s="120" t="s">
        <v>12879</v>
      </c>
      <c r="B2547" s="121" t="s">
        <v>1508</v>
      </c>
      <c r="C2547" s="122">
        <v>47.41</v>
      </c>
      <c r="D2547" s="123">
        <v>56.53</v>
      </c>
      <c r="E2547" s="104" t="str">
        <f>VLOOKUP(B2547,A股数据库20240206!$B:$K,2,0)</f>
        <v>大科技</v>
      </c>
      <c r="F2547" s="104">
        <f>VLOOKUP(B2547,A股数据库20240206!$B:$K,3,0)</f>
        <v>0</v>
      </c>
      <c r="G2547" s="124">
        <f>VLOOKUP(B2547,A股数据库20240206!$B:$K,4,0)</f>
        <v>0</v>
      </c>
      <c r="H2547" s="124">
        <f>VLOOKUP(B2547,A股数据库20240206!$B:$K,5,0)</f>
        <v>0</v>
      </c>
      <c r="I2547" s="104" t="str">
        <f>VLOOKUP(B2547,A股数据库20240206!$B:$K,6,0)</f>
        <v>通信</v>
      </c>
      <c r="J2547" s="104">
        <f>VLOOKUP(B2547,A股数据库20240206!$B:$K,7,0)</f>
        <v>0</v>
      </c>
      <c r="K2547" s="104">
        <f>VLOOKUP(B2547,A股数据库20240206!$B:$K,8,0)</f>
        <v>0</v>
      </c>
      <c r="L2547" s="124">
        <f>VLOOKUP(B2547,A股数据库20240206!$B:$K,9,0)</f>
        <v>0</v>
      </c>
      <c r="M2547" s="124">
        <f>VLOOKUP(B2547,A股数据库20240206!$B:$K,10,0)</f>
        <v>0</v>
      </c>
    </row>
    <row r="2548" spans="1:13" ht="18" customHeight="1" x14ac:dyDescent="0.15">
      <c r="A2548" s="120" t="s">
        <v>12880</v>
      </c>
      <c r="B2548" s="121" t="s">
        <v>1056</v>
      </c>
      <c r="C2548" s="122">
        <v>47.38</v>
      </c>
      <c r="D2548" s="123">
        <v>34.4</v>
      </c>
      <c r="E2548" s="104" t="str">
        <f>VLOOKUP(B2548,A股数据库20240206!$B:$K,2,0)</f>
        <v>公用事业</v>
      </c>
      <c r="F2548" s="104">
        <f>VLOOKUP(B2548,A股数据库20240206!$B:$K,3,0)</f>
        <v>0</v>
      </c>
      <c r="G2548" s="124" t="str">
        <f>VLOOKUP(B2548,A股数据库20240206!$B:$K,4,0)</f>
        <v>周期</v>
      </c>
      <c r="H2548" s="124">
        <f>VLOOKUP(B2548,A股数据库20240206!$B:$K,5,0)</f>
        <v>0</v>
      </c>
      <c r="I2548" s="104" t="str">
        <f>VLOOKUP(B2548,A股数据库20240206!$B:$K,6,0)</f>
        <v>油气</v>
      </c>
      <c r="J2548" s="104">
        <f>VLOOKUP(B2548,A股数据库20240206!$B:$K,7,0)</f>
        <v>0</v>
      </c>
      <c r="K2548" s="104">
        <f>VLOOKUP(B2548,A股数据库20240206!$B:$K,8,0)</f>
        <v>0</v>
      </c>
      <c r="L2548" s="124">
        <f>VLOOKUP(B2548,A股数据库20240206!$B:$K,9,0)</f>
        <v>0</v>
      </c>
      <c r="M2548" s="124">
        <f>VLOOKUP(B2548,A股数据库20240206!$B:$K,10,0)</f>
        <v>0</v>
      </c>
    </row>
    <row r="2549" spans="1:13" ht="18" customHeight="1" x14ac:dyDescent="0.15">
      <c r="A2549" s="120" t="s">
        <v>12881</v>
      </c>
      <c r="B2549" s="121" t="s">
        <v>9048</v>
      </c>
      <c r="C2549" s="122">
        <v>47.37</v>
      </c>
      <c r="D2549" s="123">
        <v>50.73</v>
      </c>
      <c r="E2549" s="104" t="str">
        <f>VLOOKUP(B2549,A股数据库20240206!$B:$K,2,0)</f>
        <v>乡村振兴</v>
      </c>
      <c r="F2549" s="104" t="str">
        <f>VLOOKUP(B2549,A股数据库20240206!$B:$K,3,0)</f>
        <v>大消费</v>
      </c>
      <c r="G2549" s="124">
        <f>VLOOKUP(B2549,A股数据库20240206!$B:$K,4,0)</f>
        <v>0</v>
      </c>
      <c r="H2549" s="124">
        <f>VLOOKUP(B2549,A股数据库20240206!$B:$K,5,0)</f>
        <v>0</v>
      </c>
      <c r="I2549" s="104" t="str">
        <f>VLOOKUP(B2549,A股数据库20240206!$B:$K,6,0)</f>
        <v>乡村振兴</v>
      </c>
      <c r="J2549" s="104" t="str">
        <f>VLOOKUP(B2549,A股数据库20240206!$B:$K,7,0)</f>
        <v>食品饮料</v>
      </c>
      <c r="K2549" s="104">
        <f>VLOOKUP(B2549,A股数据库20240206!$B:$K,8,0)</f>
        <v>0</v>
      </c>
      <c r="L2549" s="124">
        <f>VLOOKUP(B2549,A股数据库20240206!$B:$K,9,0)</f>
        <v>0</v>
      </c>
      <c r="M2549" s="124">
        <f>VLOOKUP(B2549,A股数据库20240206!$B:$K,10,0)</f>
        <v>0</v>
      </c>
    </row>
    <row r="2550" spans="1:13" ht="18" customHeight="1" x14ac:dyDescent="0.15">
      <c r="A2550" s="120" t="s">
        <v>12882</v>
      </c>
      <c r="B2550" s="121" t="s">
        <v>4990</v>
      </c>
      <c r="C2550" s="122">
        <v>47.29</v>
      </c>
      <c r="D2550" s="123">
        <v>73.97</v>
      </c>
      <c r="E2550" s="104" t="str">
        <f>VLOOKUP(B2550,A股数据库20240206!$B:$K,2,0)</f>
        <v>大科技</v>
      </c>
      <c r="F2550" s="104">
        <f>VLOOKUP(B2550,A股数据库20240206!$B:$K,3,0)</f>
        <v>0</v>
      </c>
      <c r="G2550" s="124">
        <f>VLOOKUP(B2550,A股数据库20240206!$B:$K,4,0)</f>
        <v>0</v>
      </c>
      <c r="H2550" s="124">
        <f>VLOOKUP(B2550,A股数据库20240206!$B:$K,5,0)</f>
        <v>0</v>
      </c>
      <c r="I2550" s="104" t="str">
        <f>VLOOKUP(B2550,A股数据库20240206!$B:$K,6,0)</f>
        <v>电子</v>
      </c>
      <c r="J2550" s="104">
        <f>VLOOKUP(B2550,A股数据库20240206!$B:$K,7,0)</f>
        <v>0</v>
      </c>
      <c r="K2550" s="104">
        <f>VLOOKUP(B2550,A股数据库20240206!$B:$K,8,0)</f>
        <v>0</v>
      </c>
      <c r="L2550" s="124">
        <f>VLOOKUP(B2550,A股数据库20240206!$B:$K,9,0)</f>
        <v>0</v>
      </c>
      <c r="M2550" s="124">
        <f>VLOOKUP(B2550,A股数据库20240206!$B:$K,10,0)</f>
        <v>0</v>
      </c>
    </row>
    <row r="2551" spans="1:13" ht="18" customHeight="1" x14ac:dyDescent="0.15">
      <c r="A2551" s="120" t="s">
        <v>12883</v>
      </c>
      <c r="B2551" s="121" t="s">
        <v>2400</v>
      </c>
      <c r="C2551" s="122">
        <v>47.29</v>
      </c>
      <c r="D2551" s="123">
        <v>35.75</v>
      </c>
      <c r="E2551" s="104" t="str">
        <f>VLOOKUP(B2551,A股数据库20240206!$B:$K,2,0)</f>
        <v>社会服务</v>
      </c>
      <c r="F2551" s="104">
        <f>VLOOKUP(B2551,A股数据库20240206!$B:$K,3,0)</f>
        <v>0</v>
      </c>
      <c r="G2551" s="124">
        <f>VLOOKUP(B2551,A股数据库20240206!$B:$K,4,0)</f>
        <v>0</v>
      </c>
      <c r="H2551" s="124">
        <f>VLOOKUP(B2551,A股数据库20240206!$B:$K,5,0)</f>
        <v>0</v>
      </c>
      <c r="I2551" s="104" t="str">
        <f>VLOOKUP(B2551,A股数据库20240206!$B:$K,6,0)</f>
        <v>教育</v>
      </c>
      <c r="J2551" s="104">
        <f>VLOOKUP(B2551,A股数据库20240206!$B:$K,7,0)</f>
        <v>0</v>
      </c>
      <c r="K2551" s="104">
        <f>VLOOKUP(B2551,A股数据库20240206!$B:$K,8,0)</f>
        <v>0</v>
      </c>
      <c r="L2551" s="124">
        <f>VLOOKUP(B2551,A股数据库20240206!$B:$K,9,0)</f>
        <v>0</v>
      </c>
      <c r="M2551" s="124">
        <f>VLOOKUP(B2551,A股数据库20240206!$B:$K,10,0)</f>
        <v>0</v>
      </c>
    </row>
    <row r="2552" spans="1:13" ht="18" customHeight="1" x14ac:dyDescent="0.15">
      <c r="A2552" s="120" t="s">
        <v>12884</v>
      </c>
      <c r="B2552" s="121" t="s">
        <v>1404</v>
      </c>
      <c r="C2552" s="122">
        <v>47.24</v>
      </c>
      <c r="D2552" s="123">
        <v>23.68</v>
      </c>
      <c r="E2552" s="104" t="str">
        <f>VLOOKUP(B2552,A股数据库20240206!$B:$K,2,0)</f>
        <v>地产基建</v>
      </c>
      <c r="F2552" s="104" t="str">
        <f>VLOOKUP(B2552,A股数据库20240206!$B:$K,3,0)</f>
        <v>新能源</v>
      </c>
      <c r="G2552" s="124">
        <f>VLOOKUP(B2552,A股数据库20240206!$B:$K,4,0)</f>
        <v>0</v>
      </c>
      <c r="H2552" s="124">
        <f>VLOOKUP(B2552,A股数据库20240206!$B:$K,5,0)</f>
        <v>0</v>
      </c>
      <c r="I2552" s="104" t="str">
        <f>VLOOKUP(B2552,A股数据库20240206!$B:$K,6,0)</f>
        <v>基建</v>
      </c>
      <c r="J2552" s="104" t="str">
        <f>VLOOKUP(B2552,A股数据库20240206!$B:$K,7,0)</f>
        <v>电池</v>
      </c>
      <c r="K2552" s="104" t="str">
        <f>VLOOKUP(B2552,A股数据库20240206!$B:$K,8,0)</f>
        <v>氢能源</v>
      </c>
      <c r="L2552" s="124">
        <f>VLOOKUP(B2552,A股数据库20240206!$B:$K,9,0)</f>
        <v>0</v>
      </c>
      <c r="M2552" s="124">
        <f>VLOOKUP(B2552,A股数据库20240206!$B:$K,10,0)</f>
        <v>0</v>
      </c>
    </row>
    <row r="2553" spans="1:13" ht="18" customHeight="1" x14ac:dyDescent="0.15">
      <c r="A2553" s="120" t="s">
        <v>12885</v>
      </c>
      <c r="B2553" s="121" t="s">
        <v>10017</v>
      </c>
      <c r="C2553" s="122">
        <v>47.24</v>
      </c>
      <c r="D2553" s="123">
        <v>66.319999999999993</v>
      </c>
      <c r="E2553" s="104" t="str">
        <f>VLOOKUP(B2553,A股数据库20240206!$B:$K,2,0)</f>
        <v>新能源</v>
      </c>
      <c r="F2553" s="104">
        <f>VLOOKUP(B2553,A股数据库20240206!$B:$K,3,0)</f>
        <v>0</v>
      </c>
      <c r="G2553" s="124">
        <f>VLOOKUP(B2553,A股数据库20240206!$B:$K,4,0)</f>
        <v>0</v>
      </c>
      <c r="H2553" s="124">
        <f>VLOOKUP(B2553,A股数据库20240206!$B:$K,5,0)</f>
        <v>0</v>
      </c>
      <c r="I2553" s="104" t="str">
        <f>VLOOKUP(B2553,A股数据库20240206!$B:$K,6,0)</f>
        <v>光伏</v>
      </c>
      <c r="J2553" s="104" t="str">
        <f>VLOOKUP(B2553,A股数据库20240206!$B:$K,7,0)</f>
        <v>电池</v>
      </c>
      <c r="K2553" s="104">
        <f>VLOOKUP(B2553,A股数据库20240206!$B:$K,8,0)</f>
        <v>0</v>
      </c>
      <c r="L2553" s="124">
        <f>VLOOKUP(B2553,A股数据库20240206!$B:$K,9,0)</f>
        <v>0</v>
      </c>
      <c r="M2553" s="124">
        <f>VLOOKUP(B2553,A股数据库20240206!$B:$K,10,0)</f>
        <v>0</v>
      </c>
    </row>
    <row r="2554" spans="1:13" ht="18" customHeight="1" x14ac:dyDescent="0.15">
      <c r="A2554" s="120" t="s">
        <v>12886</v>
      </c>
      <c r="B2554" s="121" t="s">
        <v>6528</v>
      </c>
      <c r="C2554" s="122">
        <v>47.23</v>
      </c>
      <c r="D2554" s="123">
        <v>50.6</v>
      </c>
      <c r="E2554" s="104" t="str">
        <f>VLOOKUP(B2554,A股数据库20240206!$B:$K,2,0)</f>
        <v>军工</v>
      </c>
      <c r="F2554" s="104" t="str">
        <f>VLOOKUP(B2554,A股数据库20240206!$B:$K,3,0)</f>
        <v>高端制造</v>
      </c>
      <c r="G2554" s="124">
        <f>VLOOKUP(B2554,A股数据库20240206!$B:$K,4,0)</f>
        <v>0</v>
      </c>
      <c r="H2554" s="124">
        <f>VLOOKUP(B2554,A股数据库20240206!$B:$K,5,0)</f>
        <v>0</v>
      </c>
      <c r="I2554" s="104" t="str">
        <f>VLOOKUP(B2554,A股数据库20240206!$B:$K,6,0)</f>
        <v>军工</v>
      </c>
      <c r="J2554" s="104" t="str">
        <f>VLOOKUP(B2554,A股数据库20240206!$B:$K,7,0)</f>
        <v>核电核能</v>
      </c>
      <c r="K2554" s="104">
        <f>VLOOKUP(B2554,A股数据库20240206!$B:$K,8,0)</f>
        <v>0</v>
      </c>
      <c r="L2554" s="124">
        <f>VLOOKUP(B2554,A股数据库20240206!$B:$K,9,0)</f>
        <v>0</v>
      </c>
      <c r="M2554" s="124">
        <f>VLOOKUP(B2554,A股数据库20240206!$B:$K,10,0)</f>
        <v>0</v>
      </c>
    </row>
    <row r="2555" spans="1:13" ht="18" customHeight="1" x14ac:dyDescent="0.15">
      <c r="A2555" s="120" t="s">
        <v>12887</v>
      </c>
      <c r="B2555" s="121" t="s">
        <v>6600</v>
      </c>
      <c r="C2555" s="122">
        <v>47.22</v>
      </c>
      <c r="D2555" s="123">
        <v>23.78</v>
      </c>
      <c r="E2555" s="104" t="str">
        <f>VLOOKUP(B2555,A股数据库20240206!$B:$K,2,0)</f>
        <v>高端制造</v>
      </c>
      <c r="F2555" s="104">
        <f>VLOOKUP(B2555,A股数据库20240206!$B:$K,3,0)</f>
        <v>0</v>
      </c>
      <c r="G2555" s="124">
        <f>VLOOKUP(B2555,A股数据库20240206!$B:$K,4,0)</f>
        <v>0</v>
      </c>
      <c r="H2555" s="124">
        <f>VLOOKUP(B2555,A股数据库20240206!$B:$K,5,0)</f>
        <v>0</v>
      </c>
      <c r="I2555" s="104" t="str">
        <f>VLOOKUP(B2555,A股数据库20240206!$B:$K,6,0)</f>
        <v>机械</v>
      </c>
      <c r="J2555" s="104">
        <f>VLOOKUP(B2555,A股数据库20240206!$B:$K,7,0)</f>
        <v>0</v>
      </c>
      <c r="K2555" s="104">
        <f>VLOOKUP(B2555,A股数据库20240206!$B:$K,8,0)</f>
        <v>0</v>
      </c>
      <c r="L2555" s="124">
        <f>VLOOKUP(B2555,A股数据库20240206!$B:$K,9,0)</f>
        <v>0</v>
      </c>
      <c r="M2555" s="124">
        <f>VLOOKUP(B2555,A股数据库20240206!$B:$K,10,0)</f>
        <v>0</v>
      </c>
    </row>
    <row r="2556" spans="1:13" ht="18" customHeight="1" x14ac:dyDescent="0.15">
      <c r="A2556" s="120" t="s">
        <v>12888</v>
      </c>
      <c r="B2556" s="121" t="s">
        <v>1384</v>
      </c>
      <c r="C2556" s="122">
        <v>47.2</v>
      </c>
      <c r="D2556" s="123">
        <v>50.42</v>
      </c>
      <c r="E2556" s="104" t="str">
        <f>VLOOKUP(B2556,A股数据库20240206!$B:$K,2,0)</f>
        <v>高端制造</v>
      </c>
      <c r="F2556" s="104" t="str">
        <f>VLOOKUP(B2556,A股数据库20240206!$B:$K,3,0)</f>
        <v>汽车产业</v>
      </c>
      <c r="G2556" s="124">
        <f>VLOOKUP(B2556,A股数据库20240206!$B:$K,4,0)</f>
        <v>0</v>
      </c>
      <c r="H2556" s="124">
        <f>VLOOKUP(B2556,A股数据库20240206!$B:$K,5,0)</f>
        <v>0</v>
      </c>
      <c r="I2556" s="104" t="str">
        <f>VLOOKUP(B2556,A股数据库20240206!$B:$K,6,0)</f>
        <v>核电核能</v>
      </c>
      <c r="J2556" s="104" t="str">
        <f>VLOOKUP(B2556,A股数据库20240206!$B:$K,7,0)</f>
        <v>充换电</v>
      </c>
      <c r="K2556" s="104">
        <f>VLOOKUP(B2556,A股数据库20240206!$B:$K,8,0)</f>
        <v>0</v>
      </c>
      <c r="L2556" s="124">
        <f>VLOOKUP(B2556,A股数据库20240206!$B:$K,9,0)</f>
        <v>0</v>
      </c>
      <c r="M2556" s="124">
        <f>VLOOKUP(B2556,A股数据库20240206!$B:$K,10,0)</f>
        <v>0</v>
      </c>
    </row>
    <row r="2557" spans="1:13" ht="18" customHeight="1" x14ac:dyDescent="0.15">
      <c r="A2557" s="120" t="s">
        <v>12889</v>
      </c>
      <c r="B2557" s="121" t="s">
        <v>5534</v>
      </c>
      <c r="C2557" s="122">
        <v>47.18</v>
      </c>
      <c r="D2557" s="123">
        <v>39.39</v>
      </c>
      <c r="E2557" s="104" t="str">
        <f>VLOOKUP(B2557,A股数据库20240206!$B:$K,2,0)</f>
        <v>高端制造</v>
      </c>
      <c r="F2557" s="104">
        <f>VLOOKUP(B2557,A股数据库20240206!$B:$K,3,0)</f>
        <v>0</v>
      </c>
      <c r="G2557" s="124">
        <f>VLOOKUP(B2557,A股数据库20240206!$B:$K,4,0)</f>
        <v>0</v>
      </c>
      <c r="H2557" s="124">
        <f>VLOOKUP(B2557,A股数据库20240206!$B:$K,5,0)</f>
        <v>0</v>
      </c>
      <c r="I2557" s="104" t="str">
        <f>VLOOKUP(B2557,A股数据库20240206!$B:$K,6,0)</f>
        <v>机械</v>
      </c>
      <c r="J2557" s="104">
        <f>VLOOKUP(B2557,A股数据库20240206!$B:$K,7,0)</f>
        <v>0</v>
      </c>
      <c r="K2557" s="104">
        <f>VLOOKUP(B2557,A股数据库20240206!$B:$K,8,0)</f>
        <v>0</v>
      </c>
      <c r="L2557" s="124">
        <f>VLOOKUP(B2557,A股数据库20240206!$B:$K,9,0)</f>
        <v>0</v>
      </c>
      <c r="M2557" s="124">
        <f>VLOOKUP(B2557,A股数据库20240206!$B:$K,10,0)</f>
        <v>0</v>
      </c>
    </row>
    <row r="2558" spans="1:13" ht="18" customHeight="1" x14ac:dyDescent="0.15">
      <c r="A2558" s="120" t="s">
        <v>12890</v>
      </c>
      <c r="B2558" s="121" t="s">
        <v>2218</v>
      </c>
      <c r="C2558" s="122">
        <v>47.16</v>
      </c>
      <c r="D2558" s="123">
        <v>37.82</v>
      </c>
      <c r="E2558" s="104" t="str">
        <f>VLOOKUP(B2558,A股数据库20240206!$B:$K,2,0)</f>
        <v>大消费</v>
      </c>
      <c r="F2558" s="104">
        <f>VLOOKUP(B2558,A股数据库20240206!$B:$K,3,0)</f>
        <v>0</v>
      </c>
      <c r="G2558" s="124">
        <f>VLOOKUP(B2558,A股数据库20240206!$B:$K,4,0)</f>
        <v>0</v>
      </c>
      <c r="H2558" s="124">
        <f>VLOOKUP(B2558,A股数据库20240206!$B:$K,5,0)</f>
        <v>0</v>
      </c>
      <c r="I2558" s="104" t="str">
        <f>VLOOKUP(B2558,A股数据库20240206!$B:$K,6,0)</f>
        <v>烟草</v>
      </c>
      <c r="J2558" s="104">
        <f>VLOOKUP(B2558,A股数据库20240206!$B:$K,7,0)</f>
        <v>0</v>
      </c>
      <c r="K2558" s="104">
        <f>VLOOKUP(B2558,A股数据库20240206!$B:$K,8,0)</f>
        <v>0</v>
      </c>
      <c r="L2558" s="124">
        <f>VLOOKUP(B2558,A股数据库20240206!$B:$K,9,0)</f>
        <v>0</v>
      </c>
      <c r="M2558" s="124">
        <f>VLOOKUP(B2558,A股数据库20240206!$B:$K,10,0)</f>
        <v>0</v>
      </c>
    </row>
    <row r="2559" spans="1:13" ht="18" customHeight="1" x14ac:dyDescent="0.15">
      <c r="A2559" s="120" t="s">
        <v>12891</v>
      </c>
      <c r="B2559" s="121" t="s">
        <v>1476</v>
      </c>
      <c r="C2559" s="122">
        <v>47.16</v>
      </c>
      <c r="D2559" s="123">
        <v>29.94</v>
      </c>
      <c r="E2559" s="104" t="str">
        <f>VLOOKUP(B2559,A股数据库20240206!$B:$K,2,0)</f>
        <v>大科技</v>
      </c>
      <c r="F2559" s="104">
        <f>VLOOKUP(B2559,A股数据库20240206!$B:$K,3,0)</f>
        <v>0</v>
      </c>
      <c r="G2559" s="124">
        <f>VLOOKUP(B2559,A股数据库20240206!$B:$K,4,0)</f>
        <v>0</v>
      </c>
      <c r="H2559" s="124">
        <f>VLOOKUP(B2559,A股数据库20240206!$B:$K,5,0)</f>
        <v>0</v>
      </c>
      <c r="I2559" s="104" t="str">
        <f>VLOOKUP(B2559,A股数据库20240206!$B:$K,6,0)</f>
        <v>计算机</v>
      </c>
      <c r="J2559" s="104">
        <f>VLOOKUP(B2559,A股数据库20240206!$B:$K,7,0)</f>
        <v>0</v>
      </c>
      <c r="K2559" s="104">
        <f>VLOOKUP(B2559,A股数据库20240206!$B:$K,8,0)</f>
        <v>0</v>
      </c>
      <c r="L2559" s="124">
        <f>VLOOKUP(B2559,A股数据库20240206!$B:$K,9,0)</f>
        <v>0</v>
      </c>
      <c r="M2559" s="124">
        <f>VLOOKUP(B2559,A股数据库20240206!$B:$K,10,0)</f>
        <v>0</v>
      </c>
    </row>
    <row r="2560" spans="1:13" ht="18" customHeight="1" x14ac:dyDescent="0.15">
      <c r="A2560" s="120" t="s">
        <v>12892</v>
      </c>
      <c r="B2560" s="121" t="s">
        <v>654</v>
      </c>
      <c r="C2560" s="122">
        <v>47.17</v>
      </c>
      <c r="D2560" s="123">
        <v>31.83</v>
      </c>
      <c r="E2560" s="104" t="str">
        <f>VLOOKUP(B2560,A股数据库20240206!$B:$K,2,0)</f>
        <v>地产基建</v>
      </c>
      <c r="F2560" s="104">
        <f>VLOOKUP(B2560,A股数据库20240206!$B:$K,3,0)</f>
        <v>0</v>
      </c>
      <c r="G2560" s="124">
        <f>VLOOKUP(B2560,A股数据库20240206!$B:$K,4,0)</f>
        <v>0</v>
      </c>
      <c r="H2560" s="124">
        <f>VLOOKUP(B2560,A股数据库20240206!$B:$K,5,0)</f>
        <v>0</v>
      </c>
      <c r="I2560" s="104" t="str">
        <f>VLOOKUP(B2560,A股数据库20240206!$B:$K,6,0)</f>
        <v>基建</v>
      </c>
      <c r="J2560" s="104">
        <f>VLOOKUP(B2560,A股数据库20240206!$B:$K,7,0)</f>
        <v>0</v>
      </c>
      <c r="K2560" s="104">
        <f>VLOOKUP(B2560,A股数据库20240206!$B:$K,8,0)</f>
        <v>0</v>
      </c>
      <c r="L2560" s="124">
        <f>VLOOKUP(B2560,A股数据库20240206!$B:$K,9,0)</f>
        <v>0</v>
      </c>
      <c r="M2560" s="124">
        <f>VLOOKUP(B2560,A股数据库20240206!$B:$K,10,0)</f>
        <v>0</v>
      </c>
    </row>
    <row r="2561" spans="1:13" ht="18" customHeight="1" x14ac:dyDescent="0.15">
      <c r="A2561" s="120" t="s">
        <v>12893</v>
      </c>
      <c r="B2561" s="121" t="s">
        <v>3458</v>
      </c>
      <c r="C2561" s="122">
        <v>47.16</v>
      </c>
      <c r="D2561" s="123">
        <v>49.85</v>
      </c>
      <c r="E2561" s="104" t="str">
        <f>VLOOKUP(B2561,A股数据库20240206!$B:$K,2,0)</f>
        <v>大科技</v>
      </c>
      <c r="F2561" s="104">
        <f>VLOOKUP(B2561,A股数据库20240206!$B:$K,3,0)</f>
        <v>0</v>
      </c>
      <c r="G2561" s="124">
        <f>VLOOKUP(B2561,A股数据库20240206!$B:$K,4,0)</f>
        <v>0</v>
      </c>
      <c r="H2561" s="124">
        <f>VLOOKUP(B2561,A股数据库20240206!$B:$K,5,0)</f>
        <v>0</v>
      </c>
      <c r="I2561" s="104" t="str">
        <f>VLOOKUP(B2561,A股数据库20240206!$B:$K,6,0)</f>
        <v>计算机</v>
      </c>
      <c r="J2561" s="104">
        <f>VLOOKUP(B2561,A股数据库20240206!$B:$K,7,0)</f>
        <v>0</v>
      </c>
      <c r="K2561" s="104">
        <f>VLOOKUP(B2561,A股数据库20240206!$B:$K,8,0)</f>
        <v>0</v>
      </c>
      <c r="L2561" s="124">
        <f>VLOOKUP(B2561,A股数据库20240206!$B:$K,9,0)</f>
        <v>0</v>
      </c>
      <c r="M2561" s="124">
        <f>VLOOKUP(B2561,A股数据库20240206!$B:$K,10,0)</f>
        <v>0</v>
      </c>
    </row>
    <row r="2562" spans="1:13" ht="18" customHeight="1" x14ac:dyDescent="0.15">
      <c r="A2562" s="120" t="s">
        <v>12894</v>
      </c>
      <c r="B2562" s="121" t="s">
        <v>5416</v>
      </c>
      <c r="C2562" s="122">
        <v>47.16</v>
      </c>
      <c r="D2562" s="123">
        <v>58.9</v>
      </c>
      <c r="E2562" s="104" t="str">
        <f>VLOOKUP(B2562,A股数据库20240206!$B:$K,2,0)</f>
        <v>新能源</v>
      </c>
      <c r="F2562" s="104">
        <f>VLOOKUP(B2562,A股数据库20240206!$B:$K,3,0)</f>
        <v>0</v>
      </c>
      <c r="G2562" s="124">
        <f>VLOOKUP(B2562,A股数据库20240206!$B:$K,4,0)</f>
        <v>0</v>
      </c>
      <c r="H2562" s="124">
        <f>VLOOKUP(B2562,A股数据库20240206!$B:$K,5,0)</f>
        <v>0</v>
      </c>
      <c r="I2562" s="104" t="str">
        <f>VLOOKUP(B2562,A股数据库20240206!$B:$K,6,0)</f>
        <v>风电</v>
      </c>
      <c r="J2562" s="104">
        <f>VLOOKUP(B2562,A股数据库20240206!$B:$K,7,0)</f>
        <v>0</v>
      </c>
      <c r="K2562" s="104">
        <f>VLOOKUP(B2562,A股数据库20240206!$B:$K,8,0)</f>
        <v>0</v>
      </c>
      <c r="L2562" s="124">
        <f>VLOOKUP(B2562,A股数据库20240206!$B:$K,9,0)</f>
        <v>0</v>
      </c>
      <c r="M2562" s="124">
        <f>VLOOKUP(B2562,A股数据库20240206!$B:$K,10,0)</f>
        <v>0</v>
      </c>
    </row>
    <row r="2563" spans="1:13" ht="18" customHeight="1" x14ac:dyDescent="0.15">
      <c r="A2563" s="120" t="s">
        <v>12895</v>
      </c>
      <c r="B2563" s="121" t="s">
        <v>8128</v>
      </c>
      <c r="C2563" s="122">
        <v>47.12</v>
      </c>
      <c r="D2563" s="123">
        <v>53.27</v>
      </c>
      <c r="E2563" s="104" t="str">
        <f>VLOOKUP(B2563,A股数据库20240206!$B:$K,2,0)</f>
        <v>大科技</v>
      </c>
      <c r="F2563" s="104">
        <f>VLOOKUP(B2563,A股数据库20240206!$B:$K,3,0)</f>
        <v>0</v>
      </c>
      <c r="G2563" s="124">
        <f>VLOOKUP(B2563,A股数据库20240206!$B:$K,4,0)</f>
        <v>0</v>
      </c>
      <c r="H2563" s="124">
        <f>VLOOKUP(B2563,A股数据库20240206!$B:$K,5,0)</f>
        <v>0</v>
      </c>
      <c r="I2563" s="104" t="str">
        <f>VLOOKUP(B2563,A股数据库20240206!$B:$K,6,0)</f>
        <v>通信</v>
      </c>
      <c r="J2563" s="104" t="str">
        <f>VLOOKUP(B2563,A股数据库20240206!$B:$K,7,0)</f>
        <v>计算机</v>
      </c>
      <c r="K2563" s="104">
        <f>VLOOKUP(B2563,A股数据库20240206!$B:$K,8,0)</f>
        <v>0</v>
      </c>
      <c r="L2563" s="124">
        <f>VLOOKUP(B2563,A股数据库20240206!$B:$K,9,0)</f>
        <v>0</v>
      </c>
      <c r="M2563" s="124">
        <f>VLOOKUP(B2563,A股数据库20240206!$B:$K,10,0)</f>
        <v>0</v>
      </c>
    </row>
    <row r="2564" spans="1:13" ht="18" customHeight="1" x14ac:dyDescent="0.15">
      <c r="A2564" s="120" t="s">
        <v>12896</v>
      </c>
      <c r="B2564" s="121" t="s">
        <v>6160</v>
      </c>
      <c r="C2564" s="122">
        <v>47.12</v>
      </c>
      <c r="D2564" s="123">
        <v>29.47</v>
      </c>
      <c r="E2564" s="104" t="str">
        <f>VLOOKUP(B2564,A股数据库20240206!$B:$K,2,0)</f>
        <v>大消费</v>
      </c>
      <c r="F2564" s="104">
        <f>VLOOKUP(B2564,A股数据库20240206!$B:$K,3,0)</f>
        <v>0</v>
      </c>
      <c r="G2564" s="124">
        <f>VLOOKUP(B2564,A股数据库20240206!$B:$K,4,0)</f>
        <v>0</v>
      </c>
      <c r="H2564" s="124">
        <f>VLOOKUP(B2564,A股数据库20240206!$B:$K,5,0)</f>
        <v>0</v>
      </c>
      <c r="I2564" s="104" t="str">
        <f>VLOOKUP(B2564,A股数据库20240206!$B:$K,6,0)</f>
        <v>美容护理</v>
      </c>
      <c r="J2564" s="104">
        <f>VLOOKUP(B2564,A股数据库20240206!$B:$K,7,0)</f>
        <v>0</v>
      </c>
      <c r="K2564" s="104">
        <f>VLOOKUP(B2564,A股数据库20240206!$B:$K,8,0)</f>
        <v>0</v>
      </c>
      <c r="L2564" s="124">
        <f>VLOOKUP(B2564,A股数据库20240206!$B:$K,9,0)</f>
        <v>0</v>
      </c>
      <c r="M2564" s="124">
        <f>VLOOKUP(B2564,A股数据库20240206!$B:$K,10,0)</f>
        <v>0</v>
      </c>
    </row>
    <row r="2565" spans="1:13" ht="18" customHeight="1" x14ac:dyDescent="0.15">
      <c r="A2565" s="120" t="s">
        <v>12897</v>
      </c>
      <c r="B2565" s="121" t="s">
        <v>1880</v>
      </c>
      <c r="C2565" s="122">
        <v>47.1</v>
      </c>
      <c r="D2565" s="123">
        <v>67.069999999999993</v>
      </c>
      <c r="E2565" s="104" t="str">
        <f>VLOOKUP(B2565,A股数据库20240206!$B:$K,2,0)</f>
        <v>大科技</v>
      </c>
      <c r="F2565" s="104">
        <f>VLOOKUP(B2565,A股数据库20240206!$B:$K,3,0)</f>
        <v>0</v>
      </c>
      <c r="G2565" s="124">
        <f>VLOOKUP(B2565,A股数据库20240206!$B:$K,4,0)</f>
        <v>0</v>
      </c>
      <c r="H2565" s="124">
        <f>VLOOKUP(B2565,A股数据库20240206!$B:$K,5,0)</f>
        <v>0</v>
      </c>
      <c r="I2565" s="104" t="str">
        <f>VLOOKUP(B2565,A股数据库20240206!$B:$K,6,0)</f>
        <v>电子</v>
      </c>
      <c r="J2565" s="104">
        <f>VLOOKUP(B2565,A股数据库20240206!$B:$K,7,0)</f>
        <v>0</v>
      </c>
      <c r="K2565" s="104">
        <f>VLOOKUP(B2565,A股数据库20240206!$B:$K,8,0)</f>
        <v>0</v>
      </c>
      <c r="L2565" s="124">
        <f>VLOOKUP(B2565,A股数据库20240206!$B:$K,9,0)</f>
        <v>0</v>
      </c>
      <c r="M2565" s="124">
        <f>VLOOKUP(B2565,A股数据库20240206!$B:$K,10,0)</f>
        <v>0</v>
      </c>
    </row>
    <row r="2566" spans="1:13" ht="18" customHeight="1" x14ac:dyDescent="0.15">
      <c r="A2566" s="120" t="s">
        <v>12898</v>
      </c>
      <c r="B2566" s="121" t="s">
        <v>2306</v>
      </c>
      <c r="C2566" s="122">
        <v>47.08</v>
      </c>
      <c r="D2566" s="123">
        <v>7.73</v>
      </c>
      <c r="E2566" s="104" t="str">
        <f>VLOOKUP(B2566,A股数据库20240206!$B:$K,2,0)</f>
        <v>新能源</v>
      </c>
      <c r="F2566" s="104">
        <f>VLOOKUP(B2566,A股数据库20240206!$B:$K,3,0)</f>
        <v>0</v>
      </c>
      <c r="G2566" s="124">
        <f>VLOOKUP(B2566,A股数据库20240206!$B:$K,4,0)</f>
        <v>0</v>
      </c>
      <c r="H2566" s="124">
        <f>VLOOKUP(B2566,A股数据库20240206!$B:$K,5,0)</f>
        <v>0</v>
      </c>
      <c r="I2566" s="104" t="str">
        <f>VLOOKUP(B2566,A股数据库20240206!$B:$K,6,0)</f>
        <v>光伏</v>
      </c>
      <c r="J2566" s="104">
        <f>VLOOKUP(B2566,A股数据库20240206!$B:$K,7,0)</f>
        <v>0</v>
      </c>
      <c r="K2566" s="104">
        <f>VLOOKUP(B2566,A股数据库20240206!$B:$K,8,0)</f>
        <v>0</v>
      </c>
      <c r="L2566" s="124">
        <f>VLOOKUP(B2566,A股数据库20240206!$B:$K,9,0)</f>
        <v>0</v>
      </c>
      <c r="M2566" s="124">
        <f>VLOOKUP(B2566,A股数据库20240206!$B:$K,10,0)</f>
        <v>0</v>
      </c>
    </row>
    <row r="2567" spans="1:13" ht="18" customHeight="1" x14ac:dyDescent="0.15">
      <c r="A2567" s="120" t="s">
        <v>12899</v>
      </c>
      <c r="B2567" s="121" t="s">
        <v>7388</v>
      </c>
      <c r="C2567" s="122">
        <v>47.04</v>
      </c>
      <c r="D2567" s="123">
        <v>35.71</v>
      </c>
      <c r="E2567" s="104" t="str">
        <f>VLOOKUP(B2567,A股数据库20240206!$B:$K,2,0)</f>
        <v>大消费</v>
      </c>
      <c r="F2567" s="104">
        <f>VLOOKUP(B2567,A股数据库20240206!$B:$K,3,0)</f>
        <v>0</v>
      </c>
      <c r="G2567" s="124">
        <f>VLOOKUP(B2567,A股数据库20240206!$B:$K,4,0)</f>
        <v>0</v>
      </c>
      <c r="H2567" s="124">
        <f>VLOOKUP(B2567,A股数据库20240206!$B:$K,5,0)</f>
        <v>0</v>
      </c>
      <c r="I2567" s="104" t="str">
        <f>VLOOKUP(B2567,A股数据库20240206!$B:$K,6,0)</f>
        <v>商贸零售</v>
      </c>
      <c r="J2567" s="104">
        <f>VLOOKUP(B2567,A股数据库20240206!$B:$K,7,0)</f>
        <v>0</v>
      </c>
      <c r="K2567" s="104">
        <f>VLOOKUP(B2567,A股数据库20240206!$B:$K,8,0)</f>
        <v>0</v>
      </c>
      <c r="L2567" s="124">
        <f>VLOOKUP(B2567,A股数据库20240206!$B:$K,9,0)</f>
        <v>0</v>
      </c>
      <c r="M2567" s="124">
        <f>VLOOKUP(B2567,A股数据库20240206!$B:$K,10,0)</f>
        <v>0</v>
      </c>
    </row>
    <row r="2568" spans="1:13" ht="18" customHeight="1" x14ac:dyDescent="0.15">
      <c r="A2568" s="120" t="s">
        <v>12900</v>
      </c>
      <c r="B2568" s="121" t="s">
        <v>3596</v>
      </c>
      <c r="C2568" s="122">
        <v>47.04</v>
      </c>
      <c r="D2568" s="123">
        <v>33.86</v>
      </c>
      <c r="E2568" s="104" t="str">
        <f>VLOOKUP(B2568,A股数据库20240206!$B:$K,2,0)</f>
        <v>高端制造</v>
      </c>
      <c r="F2568" s="104">
        <f>VLOOKUP(B2568,A股数据库20240206!$B:$K,3,0)</f>
        <v>0</v>
      </c>
      <c r="G2568" s="124">
        <f>VLOOKUP(B2568,A股数据库20240206!$B:$K,4,0)</f>
        <v>0</v>
      </c>
      <c r="H2568" s="124">
        <f>VLOOKUP(B2568,A股数据库20240206!$B:$K,5,0)</f>
        <v>0</v>
      </c>
      <c r="I2568" s="104" t="str">
        <f>VLOOKUP(B2568,A股数据库20240206!$B:$K,6,0)</f>
        <v>机械</v>
      </c>
      <c r="J2568" s="104">
        <f>VLOOKUP(B2568,A股数据库20240206!$B:$K,7,0)</f>
        <v>0</v>
      </c>
      <c r="K2568" s="104">
        <f>VLOOKUP(B2568,A股数据库20240206!$B:$K,8,0)</f>
        <v>0</v>
      </c>
      <c r="L2568" s="124">
        <f>VLOOKUP(B2568,A股数据库20240206!$B:$K,9,0)</f>
        <v>0</v>
      </c>
      <c r="M2568" s="124">
        <f>VLOOKUP(B2568,A股数据库20240206!$B:$K,10,0)</f>
        <v>0</v>
      </c>
    </row>
    <row r="2569" spans="1:13" ht="18" customHeight="1" x14ac:dyDescent="0.15">
      <c r="A2569" s="120" t="s">
        <v>12901</v>
      </c>
      <c r="B2569" s="121" t="s">
        <v>1600</v>
      </c>
      <c r="C2569" s="122">
        <v>47.04</v>
      </c>
      <c r="D2569" s="123">
        <v>68.540000000000006</v>
      </c>
      <c r="E2569" s="104" t="str">
        <f>VLOOKUP(B2569,A股数据库20240206!$B:$K,2,0)</f>
        <v>大科技</v>
      </c>
      <c r="F2569" s="104">
        <f>VLOOKUP(B2569,A股数据库20240206!$B:$K,3,0)</f>
        <v>0</v>
      </c>
      <c r="G2569" s="124">
        <f>VLOOKUP(B2569,A股数据库20240206!$B:$K,4,0)</f>
        <v>0</v>
      </c>
      <c r="H2569" s="124">
        <f>VLOOKUP(B2569,A股数据库20240206!$B:$K,5,0)</f>
        <v>0</v>
      </c>
      <c r="I2569" s="104" t="str">
        <f>VLOOKUP(B2569,A股数据库20240206!$B:$K,6,0)</f>
        <v>电子</v>
      </c>
      <c r="J2569" s="104">
        <f>VLOOKUP(B2569,A股数据库20240206!$B:$K,7,0)</f>
        <v>0</v>
      </c>
      <c r="K2569" s="104">
        <f>VLOOKUP(B2569,A股数据库20240206!$B:$K,8,0)</f>
        <v>0</v>
      </c>
      <c r="L2569" s="124">
        <f>VLOOKUP(B2569,A股数据库20240206!$B:$K,9,0)</f>
        <v>0</v>
      </c>
      <c r="M2569" s="124">
        <f>VLOOKUP(B2569,A股数据库20240206!$B:$K,10,0)</f>
        <v>0</v>
      </c>
    </row>
    <row r="2570" spans="1:13" ht="18" customHeight="1" x14ac:dyDescent="0.15">
      <c r="A2570" s="120" t="s">
        <v>12902</v>
      </c>
      <c r="B2570" s="121" t="s">
        <v>630</v>
      </c>
      <c r="C2570" s="122">
        <v>47.02</v>
      </c>
      <c r="D2570" s="123">
        <v>45.49</v>
      </c>
      <c r="E2570" s="104" t="str">
        <f>VLOOKUP(B2570,A股数据库20240206!$B:$K,2,0)</f>
        <v>医药生物</v>
      </c>
      <c r="F2570" s="104">
        <f>VLOOKUP(B2570,A股数据库20240206!$B:$K,3,0)</f>
        <v>0</v>
      </c>
      <c r="G2570" s="124">
        <f>VLOOKUP(B2570,A股数据库20240206!$B:$K,4,0)</f>
        <v>0</v>
      </c>
      <c r="H2570" s="124">
        <f>VLOOKUP(B2570,A股数据库20240206!$B:$K,5,0)</f>
        <v>0</v>
      </c>
      <c r="I2570" s="104" t="str">
        <f>VLOOKUP(B2570,A股数据库20240206!$B:$K,6,0)</f>
        <v>医药生物</v>
      </c>
      <c r="J2570" s="104" t="str">
        <f>VLOOKUP(B2570,A股数据库20240206!$B:$K,7,0)</f>
        <v>美容护理</v>
      </c>
      <c r="K2570" s="104">
        <f>VLOOKUP(B2570,A股数据库20240206!$B:$K,8,0)</f>
        <v>0</v>
      </c>
      <c r="L2570" s="124">
        <f>VLOOKUP(B2570,A股数据库20240206!$B:$K,9,0)</f>
        <v>0</v>
      </c>
      <c r="M2570" s="124">
        <f>VLOOKUP(B2570,A股数据库20240206!$B:$K,10,0)</f>
        <v>0</v>
      </c>
    </row>
    <row r="2571" spans="1:13" ht="18" customHeight="1" x14ac:dyDescent="0.15">
      <c r="A2571" s="120" t="s">
        <v>12903</v>
      </c>
      <c r="B2571" s="121" t="s">
        <v>8160</v>
      </c>
      <c r="C2571" s="122">
        <v>47.01</v>
      </c>
      <c r="D2571" s="123">
        <v>43.17</v>
      </c>
      <c r="E2571" s="104" t="str">
        <f>VLOOKUP(B2571,A股数据库20240206!$B:$K,2,0)</f>
        <v>大消费</v>
      </c>
      <c r="F2571" s="104">
        <f>VLOOKUP(B2571,A股数据库20240206!$B:$K,3,0)</f>
        <v>0</v>
      </c>
      <c r="G2571" s="124">
        <f>VLOOKUP(B2571,A股数据库20240206!$B:$K,4,0)</f>
        <v>0</v>
      </c>
      <c r="H2571" s="124">
        <f>VLOOKUP(B2571,A股数据库20240206!$B:$K,5,0)</f>
        <v>0</v>
      </c>
      <c r="I2571" s="104" t="str">
        <f>VLOOKUP(B2571,A股数据库20240206!$B:$K,6,0)</f>
        <v>美容护理</v>
      </c>
      <c r="J2571" s="104">
        <f>VLOOKUP(B2571,A股数据库20240206!$B:$K,7,0)</f>
        <v>0</v>
      </c>
      <c r="K2571" s="104">
        <f>VLOOKUP(B2571,A股数据库20240206!$B:$K,8,0)</f>
        <v>0</v>
      </c>
      <c r="L2571" s="124">
        <f>VLOOKUP(B2571,A股数据库20240206!$B:$K,9,0)</f>
        <v>0</v>
      </c>
      <c r="M2571" s="124">
        <f>VLOOKUP(B2571,A股数据库20240206!$B:$K,10,0)</f>
        <v>0</v>
      </c>
    </row>
    <row r="2572" spans="1:13" ht="18" customHeight="1" x14ac:dyDescent="0.15">
      <c r="A2572" s="120" t="s">
        <v>12904</v>
      </c>
      <c r="B2572" s="121" t="s">
        <v>8802</v>
      </c>
      <c r="C2572" s="122">
        <v>47.01</v>
      </c>
      <c r="D2572" s="123">
        <v>57.15</v>
      </c>
      <c r="E2572" s="104" t="str">
        <f>VLOOKUP(B2572,A股数据库20240206!$B:$K,2,0)</f>
        <v>大科技</v>
      </c>
      <c r="F2572" s="104">
        <f>VLOOKUP(B2572,A股数据库20240206!$B:$K,3,0)</f>
        <v>0</v>
      </c>
      <c r="G2572" s="124">
        <f>VLOOKUP(B2572,A股数据库20240206!$B:$K,4,0)</f>
        <v>0</v>
      </c>
      <c r="H2572" s="124">
        <f>VLOOKUP(B2572,A股数据库20240206!$B:$K,5,0)</f>
        <v>0</v>
      </c>
      <c r="I2572" s="104" t="str">
        <f>VLOOKUP(B2572,A股数据库20240206!$B:$K,6,0)</f>
        <v>电子</v>
      </c>
      <c r="J2572" s="104">
        <f>VLOOKUP(B2572,A股数据库20240206!$B:$K,7,0)</f>
        <v>0</v>
      </c>
      <c r="K2572" s="104">
        <f>VLOOKUP(B2572,A股数据库20240206!$B:$K,8,0)</f>
        <v>0</v>
      </c>
      <c r="L2572" s="124">
        <f>VLOOKUP(B2572,A股数据库20240206!$B:$K,9,0)</f>
        <v>0</v>
      </c>
      <c r="M2572" s="124">
        <f>VLOOKUP(B2572,A股数据库20240206!$B:$K,10,0)</f>
        <v>0</v>
      </c>
    </row>
    <row r="2573" spans="1:13" ht="18" customHeight="1" x14ac:dyDescent="0.15">
      <c r="A2573" s="120" t="s">
        <v>12905</v>
      </c>
      <c r="B2573" s="121" t="s">
        <v>1682</v>
      </c>
      <c r="C2573" s="122">
        <v>46.99</v>
      </c>
      <c r="D2573" s="123">
        <v>39.950000000000003</v>
      </c>
      <c r="E2573" s="104" t="str">
        <f>VLOOKUP(B2573,A股数据库20240206!$B:$K,2,0)</f>
        <v>汽车产业</v>
      </c>
      <c r="F2573" s="104">
        <f>VLOOKUP(B2573,A股数据库20240206!$B:$K,3,0)</f>
        <v>0</v>
      </c>
      <c r="G2573" s="124">
        <f>VLOOKUP(B2573,A股数据库20240206!$B:$K,4,0)</f>
        <v>0</v>
      </c>
      <c r="H2573" s="124">
        <f>VLOOKUP(B2573,A股数据库20240206!$B:$K,5,0)</f>
        <v>0</v>
      </c>
      <c r="I2573" s="104" t="str">
        <f>VLOOKUP(B2573,A股数据库20240206!$B:$K,6,0)</f>
        <v>汽车产业</v>
      </c>
      <c r="J2573" s="104">
        <f>VLOOKUP(B2573,A股数据库20240206!$B:$K,7,0)</f>
        <v>0</v>
      </c>
      <c r="K2573" s="104">
        <f>VLOOKUP(B2573,A股数据库20240206!$B:$K,8,0)</f>
        <v>0</v>
      </c>
      <c r="L2573" s="124">
        <f>VLOOKUP(B2573,A股数据库20240206!$B:$K,9,0)</f>
        <v>0</v>
      </c>
      <c r="M2573" s="124">
        <f>VLOOKUP(B2573,A股数据库20240206!$B:$K,10,0)</f>
        <v>0</v>
      </c>
    </row>
    <row r="2574" spans="1:13" ht="18" customHeight="1" x14ac:dyDescent="0.15">
      <c r="A2574" s="120" t="s">
        <v>12906</v>
      </c>
      <c r="B2574" s="121" t="s">
        <v>8968</v>
      </c>
      <c r="C2574" s="122">
        <v>46.99</v>
      </c>
      <c r="D2574" s="123">
        <v>57.35</v>
      </c>
      <c r="E2574" s="104" t="str">
        <f>VLOOKUP(B2574,A股数据库20240206!$B:$K,2,0)</f>
        <v>汽车产业</v>
      </c>
      <c r="F2574" s="104">
        <f>VLOOKUP(B2574,A股数据库20240206!$B:$K,3,0)</f>
        <v>0</v>
      </c>
      <c r="G2574" s="124">
        <f>VLOOKUP(B2574,A股数据库20240206!$B:$K,4,0)</f>
        <v>0</v>
      </c>
      <c r="H2574" s="124">
        <f>VLOOKUP(B2574,A股数据库20240206!$B:$K,5,0)</f>
        <v>0</v>
      </c>
      <c r="I2574" s="104" t="str">
        <f>VLOOKUP(B2574,A股数据库20240206!$B:$K,6,0)</f>
        <v>汽车产业</v>
      </c>
      <c r="J2574" s="104">
        <f>VLOOKUP(B2574,A股数据库20240206!$B:$K,7,0)</f>
        <v>0</v>
      </c>
      <c r="K2574" s="104">
        <f>VLOOKUP(B2574,A股数据库20240206!$B:$K,8,0)</f>
        <v>0</v>
      </c>
      <c r="L2574" s="124">
        <f>VLOOKUP(B2574,A股数据库20240206!$B:$K,9,0)</f>
        <v>0</v>
      </c>
      <c r="M2574" s="124">
        <f>VLOOKUP(B2574,A股数据库20240206!$B:$K,10,0)</f>
        <v>0</v>
      </c>
    </row>
    <row r="2575" spans="1:13" ht="18" customHeight="1" x14ac:dyDescent="0.15">
      <c r="A2575" s="120" t="s">
        <v>12907</v>
      </c>
      <c r="B2575" s="121" t="s">
        <v>262</v>
      </c>
      <c r="C2575" s="122">
        <v>46.96</v>
      </c>
      <c r="D2575" s="123">
        <v>30.73</v>
      </c>
      <c r="E2575" s="104" t="str">
        <f>VLOOKUP(B2575,A股数据库20240206!$B:$K,2,0)</f>
        <v>大消费</v>
      </c>
      <c r="F2575" s="104">
        <f>VLOOKUP(B2575,A股数据库20240206!$B:$K,3,0)</f>
        <v>0</v>
      </c>
      <c r="G2575" s="124">
        <f>VLOOKUP(B2575,A股数据库20240206!$B:$K,4,0)</f>
        <v>0</v>
      </c>
      <c r="H2575" s="124">
        <f>VLOOKUP(B2575,A股数据库20240206!$B:$K,5,0)</f>
        <v>0</v>
      </c>
      <c r="I2575" s="104" t="str">
        <f>VLOOKUP(B2575,A股数据库20240206!$B:$K,6,0)</f>
        <v>商贸零售</v>
      </c>
      <c r="J2575" s="104">
        <f>VLOOKUP(B2575,A股数据库20240206!$B:$K,7,0)</f>
        <v>0</v>
      </c>
      <c r="K2575" s="104">
        <f>VLOOKUP(B2575,A股数据库20240206!$B:$K,8,0)</f>
        <v>0</v>
      </c>
      <c r="L2575" s="124">
        <f>VLOOKUP(B2575,A股数据库20240206!$B:$K,9,0)</f>
        <v>0</v>
      </c>
      <c r="M2575" s="124">
        <f>VLOOKUP(B2575,A股数据库20240206!$B:$K,10,0)</f>
        <v>0</v>
      </c>
    </row>
    <row r="2576" spans="1:13" ht="18" customHeight="1" x14ac:dyDescent="0.15">
      <c r="A2576" s="120" t="s">
        <v>12908</v>
      </c>
      <c r="B2576" s="121" t="s">
        <v>3170</v>
      </c>
      <c r="C2576" s="122">
        <v>46.94</v>
      </c>
      <c r="D2576" s="123">
        <v>62.7</v>
      </c>
      <c r="E2576" s="104" t="str">
        <f>VLOOKUP(B2576,A股数据库20240206!$B:$K,2,0)</f>
        <v>新能源</v>
      </c>
      <c r="F2576" s="104">
        <f>VLOOKUP(B2576,A股数据库20240206!$B:$K,3,0)</f>
        <v>0</v>
      </c>
      <c r="G2576" s="124">
        <f>VLOOKUP(B2576,A股数据库20240206!$B:$K,4,0)</f>
        <v>0</v>
      </c>
      <c r="H2576" s="124">
        <f>VLOOKUP(B2576,A股数据库20240206!$B:$K,5,0)</f>
        <v>0</v>
      </c>
      <c r="I2576" s="104" t="str">
        <f>VLOOKUP(B2576,A股数据库20240206!$B:$K,6,0)</f>
        <v>电池</v>
      </c>
      <c r="J2576" s="104">
        <f>VLOOKUP(B2576,A股数据库20240206!$B:$K,7,0)</f>
        <v>0</v>
      </c>
      <c r="K2576" s="104">
        <f>VLOOKUP(B2576,A股数据库20240206!$B:$K,8,0)</f>
        <v>0</v>
      </c>
      <c r="L2576" s="124">
        <f>VLOOKUP(B2576,A股数据库20240206!$B:$K,9,0)</f>
        <v>0</v>
      </c>
      <c r="M2576" s="124">
        <f>VLOOKUP(B2576,A股数据库20240206!$B:$K,10,0)</f>
        <v>0</v>
      </c>
    </row>
    <row r="2577" spans="1:13" ht="18" customHeight="1" x14ac:dyDescent="0.15">
      <c r="A2577" s="120" t="s">
        <v>12909</v>
      </c>
      <c r="B2577" s="121" t="s">
        <v>6128</v>
      </c>
      <c r="C2577" s="122">
        <v>46.93</v>
      </c>
      <c r="D2577" s="123">
        <v>56.38</v>
      </c>
      <c r="E2577" s="104" t="str">
        <f>VLOOKUP(B2577,A股数据库20240206!$B:$K,2,0)</f>
        <v>大科技</v>
      </c>
      <c r="F2577" s="104" t="str">
        <f>VLOOKUP(B2577,A股数据库20240206!$B:$K,3,0)</f>
        <v>大消费</v>
      </c>
      <c r="G2577" s="124">
        <f>VLOOKUP(B2577,A股数据库20240206!$B:$K,4,0)</f>
        <v>0</v>
      </c>
      <c r="H2577" s="124">
        <f>VLOOKUP(B2577,A股数据库20240206!$B:$K,5,0)</f>
        <v>0</v>
      </c>
      <c r="I2577" s="104" t="str">
        <f>VLOOKUP(B2577,A股数据库20240206!$B:$K,6,0)</f>
        <v>传媒</v>
      </c>
      <c r="J2577" s="104" t="str">
        <f>VLOOKUP(B2577,A股数据库20240206!$B:$K,7,0)</f>
        <v>电商</v>
      </c>
      <c r="K2577" s="104">
        <f>VLOOKUP(B2577,A股数据库20240206!$B:$K,8,0)</f>
        <v>0</v>
      </c>
      <c r="L2577" s="124">
        <f>VLOOKUP(B2577,A股数据库20240206!$B:$K,9,0)</f>
        <v>0</v>
      </c>
      <c r="M2577" s="124">
        <f>VLOOKUP(B2577,A股数据库20240206!$B:$K,10,0)</f>
        <v>0</v>
      </c>
    </row>
    <row r="2578" spans="1:13" ht="18" customHeight="1" x14ac:dyDescent="0.15">
      <c r="A2578" s="120" t="s">
        <v>12910</v>
      </c>
      <c r="B2578" s="121" t="s">
        <v>2148</v>
      </c>
      <c r="C2578" s="122">
        <v>46.91</v>
      </c>
      <c r="D2578" s="123">
        <v>63.18</v>
      </c>
      <c r="E2578" s="104" t="str">
        <f>VLOOKUP(B2578,A股数据库20240206!$B:$K,2,0)</f>
        <v>大科技</v>
      </c>
      <c r="F2578" s="104" t="str">
        <f>VLOOKUP(B2578,A股数据库20240206!$B:$K,3,0)</f>
        <v>大金融</v>
      </c>
      <c r="G2578" s="124">
        <f>VLOOKUP(B2578,A股数据库20240206!$B:$K,4,0)</f>
        <v>0</v>
      </c>
      <c r="H2578" s="124">
        <f>VLOOKUP(B2578,A股数据库20240206!$B:$K,5,0)</f>
        <v>0</v>
      </c>
      <c r="I2578" s="104" t="str">
        <f>VLOOKUP(B2578,A股数据库20240206!$B:$K,6,0)</f>
        <v>计算机</v>
      </c>
      <c r="J2578" s="104" t="str">
        <f>VLOOKUP(B2578,A股数据库20240206!$B:$K,7,0)</f>
        <v>大金融</v>
      </c>
      <c r="K2578" s="104">
        <f>VLOOKUP(B2578,A股数据库20240206!$B:$K,8,0)</f>
        <v>0</v>
      </c>
      <c r="L2578" s="124">
        <f>VLOOKUP(B2578,A股数据库20240206!$B:$K,9,0)</f>
        <v>0</v>
      </c>
      <c r="M2578" s="124">
        <f>VLOOKUP(B2578,A股数据库20240206!$B:$K,10,0)</f>
        <v>0</v>
      </c>
    </row>
    <row r="2579" spans="1:13" ht="18" customHeight="1" x14ac:dyDescent="0.15">
      <c r="A2579" s="120" t="s">
        <v>12911</v>
      </c>
      <c r="B2579" s="121" t="s">
        <v>4300</v>
      </c>
      <c r="C2579" s="122">
        <v>46.9</v>
      </c>
      <c r="D2579" s="123">
        <v>66.48</v>
      </c>
      <c r="E2579" s="104" t="str">
        <f>VLOOKUP(B2579,A股数据库20240206!$B:$K,2,0)</f>
        <v>军工</v>
      </c>
      <c r="F2579" s="104">
        <f>VLOOKUP(B2579,A股数据库20240206!$B:$K,3,0)</f>
        <v>0</v>
      </c>
      <c r="G2579" s="124">
        <f>VLOOKUP(B2579,A股数据库20240206!$B:$K,4,0)</f>
        <v>0</v>
      </c>
      <c r="H2579" s="124">
        <f>VLOOKUP(B2579,A股数据库20240206!$B:$K,5,0)</f>
        <v>0</v>
      </c>
      <c r="I2579" s="104" t="str">
        <f>VLOOKUP(B2579,A股数据库20240206!$B:$K,6,0)</f>
        <v>军工</v>
      </c>
      <c r="J2579" s="104">
        <f>VLOOKUP(B2579,A股数据库20240206!$B:$K,7,0)</f>
        <v>0</v>
      </c>
      <c r="K2579" s="104">
        <f>VLOOKUP(B2579,A股数据库20240206!$B:$K,8,0)</f>
        <v>0</v>
      </c>
      <c r="L2579" s="124">
        <f>VLOOKUP(B2579,A股数据库20240206!$B:$K,9,0)</f>
        <v>0</v>
      </c>
      <c r="M2579" s="124">
        <f>VLOOKUP(B2579,A股数据库20240206!$B:$K,10,0)</f>
        <v>0</v>
      </c>
    </row>
    <row r="2580" spans="1:13" ht="18" customHeight="1" x14ac:dyDescent="0.15">
      <c r="A2580" s="120" t="s">
        <v>12912</v>
      </c>
      <c r="B2580" s="121" t="s">
        <v>4094</v>
      </c>
      <c r="C2580" s="122">
        <v>46.9</v>
      </c>
      <c r="D2580" s="123">
        <v>56.11</v>
      </c>
      <c r="E2580" s="104" t="str">
        <f>VLOOKUP(B2580,A股数据库20240206!$B:$K,2,0)</f>
        <v>周期</v>
      </c>
      <c r="F2580" s="104">
        <f>VLOOKUP(B2580,A股数据库20240206!$B:$K,3,0)</f>
        <v>0</v>
      </c>
      <c r="G2580" s="124">
        <f>VLOOKUP(B2580,A股数据库20240206!$B:$K,4,0)</f>
        <v>0</v>
      </c>
      <c r="H2580" s="124">
        <f>VLOOKUP(B2580,A股数据库20240206!$B:$K,5,0)</f>
        <v>0</v>
      </c>
      <c r="I2580" s="104" t="str">
        <f>VLOOKUP(B2580,A股数据库20240206!$B:$K,6,0)</f>
        <v>化工</v>
      </c>
      <c r="J2580" s="104">
        <f>VLOOKUP(B2580,A股数据库20240206!$B:$K,7,0)</f>
        <v>0</v>
      </c>
      <c r="K2580" s="104">
        <f>VLOOKUP(B2580,A股数据库20240206!$B:$K,8,0)</f>
        <v>0</v>
      </c>
      <c r="L2580" s="124">
        <f>VLOOKUP(B2580,A股数据库20240206!$B:$K,9,0)</f>
        <v>0</v>
      </c>
      <c r="M2580" s="124">
        <f>VLOOKUP(B2580,A股数据库20240206!$B:$K,10,0)</f>
        <v>0</v>
      </c>
    </row>
    <row r="2581" spans="1:13" ht="18" customHeight="1" x14ac:dyDescent="0.15">
      <c r="A2581" s="120" t="s">
        <v>12913</v>
      </c>
      <c r="B2581" s="121" t="s">
        <v>150</v>
      </c>
      <c r="C2581" s="122">
        <v>46.84</v>
      </c>
      <c r="D2581" s="123">
        <v>47.24</v>
      </c>
      <c r="E2581" s="104" t="str">
        <f>VLOOKUP(B2581,A股数据库20240206!$B:$K,2,0)</f>
        <v>公用事业</v>
      </c>
      <c r="F2581" s="104">
        <f>VLOOKUP(B2581,A股数据库20240206!$B:$K,3,0)</f>
        <v>0</v>
      </c>
      <c r="G2581" s="124">
        <f>VLOOKUP(B2581,A股数据库20240206!$B:$K,4,0)</f>
        <v>0</v>
      </c>
      <c r="H2581" s="124">
        <f>VLOOKUP(B2581,A股数据库20240206!$B:$K,5,0)</f>
        <v>0</v>
      </c>
      <c r="I2581" s="104" t="str">
        <f>VLOOKUP(B2581,A股数据库20240206!$B:$K,6,0)</f>
        <v>节能环保</v>
      </c>
      <c r="J2581" s="104">
        <f>VLOOKUP(B2581,A股数据库20240206!$B:$K,7,0)</f>
        <v>0</v>
      </c>
      <c r="K2581" s="104">
        <f>VLOOKUP(B2581,A股数据库20240206!$B:$K,8,0)</f>
        <v>0</v>
      </c>
      <c r="L2581" s="124">
        <f>VLOOKUP(B2581,A股数据库20240206!$B:$K,9,0)</f>
        <v>0</v>
      </c>
      <c r="M2581" s="124">
        <f>VLOOKUP(B2581,A股数据库20240206!$B:$K,10,0)</f>
        <v>0</v>
      </c>
    </row>
    <row r="2582" spans="1:13" ht="18" customHeight="1" x14ac:dyDescent="0.15">
      <c r="A2582" s="120" t="s">
        <v>12914</v>
      </c>
      <c r="B2582" s="121" t="s">
        <v>1986</v>
      </c>
      <c r="C2582" s="122">
        <v>46.8</v>
      </c>
      <c r="D2582" s="123">
        <v>75.09</v>
      </c>
      <c r="E2582" s="104" t="str">
        <f>VLOOKUP(B2582,A股数据库20240206!$B:$K,2,0)</f>
        <v>大科技</v>
      </c>
      <c r="F2582" s="104">
        <f>VLOOKUP(B2582,A股数据库20240206!$B:$K,3,0)</f>
        <v>0</v>
      </c>
      <c r="G2582" s="124">
        <f>VLOOKUP(B2582,A股数据库20240206!$B:$K,4,0)</f>
        <v>0</v>
      </c>
      <c r="H2582" s="124">
        <f>VLOOKUP(B2582,A股数据库20240206!$B:$K,5,0)</f>
        <v>0</v>
      </c>
      <c r="I2582" s="104" t="str">
        <f>VLOOKUP(B2582,A股数据库20240206!$B:$K,6,0)</f>
        <v>计算机</v>
      </c>
      <c r="J2582" s="104">
        <f>VLOOKUP(B2582,A股数据库20240206!$B:$K,7,0)</f>
        <v>0</v>
      </c>
      <c r="K2582" s="104">
        <f>VLOOKUP(B2582,A股数据库20240206!$B:$K,8,0)</f>
        <v>0</v>
      </c>
      <c r="L2582" s="124">
        <f>VLOOKUP(B2582,A股数据库20240206!$B:$K,9,0)</f>
        <v>0</v>
      </c>
      <c r="M2582" s="124">
        <f>VLOOKUP(B2582,A股数据库20240206!$B:$K,10,0)</f>
        <v>0</v>
      </c>
    </row>
    <row r="2583" spans="1:13" ht="18" customHeight="1" x14ac:dyDescent="0.15">
      <c r="A2583" s="120" t="s">
        <v>12915</v>
      </c>
      <c r="B2583" s="121" t="s">
        <v>4824</v>
      </c>
      <c r="C2583" s="122">
        <v>46.78</v>
      </c>
      <c r="D2583" s="123">
        <v>43.68</v>
      </c>
      <c r="E2583" s="104" t="str">
        <f>VLOOKUP(B2583,A股数据库20240206!$B:$K,2,0)</f>
        <v>高端制造</v>
      </c>
      <c r="F2583" s="104">
        <f>VLOOKUP(B2583,A股数据库20240206!$B:$K,3,0)</f>
        <v>0</v>
      </c>
      <c r="G2583" s="124">
        <f>VLOOKUP(B2583,A股数据库20240206!$B:$K,4,0)</f>
        <v>0</v>
      </c>
      <c r="H2583" s="124">
        <f>VLOOKUP(B2583,A股数据库20240206!$B:$K,5,0)</f>
        <v>0</v>
      </c>
      <c r="I2583" s="104" t="str">
        <f>VLOOKUP(B2583,A股数据库20240206!$B:$K,6,0)</f>
        <v>机械</v>
      </c>
      <c r="J2583" s="104">
        <f>VLOOKUP(B2583,A股数据库20240206!$B:$K,7,0)</f>
        <v>0</v>
      </c>
      <c r="K2583" s="104">
        <f>VLOOKUP(B2583,A股数据库20240206!$B:$K,8,0)</f>
        <v>0</v>
      </c>
      <c r="L2583" s="124">
        <f>VLOOKUP(B2583,A股数据库20240206!$B:$K,9,0)</f>
        <v>0</v>
      </c>
      <c r="M2583" s="124">
        <f>VLOOKUP(B2583,A股数据库20240206!$B:$K,10,0)</f>
        <v>0</v>
      </c>
    </row>
    <row r="2584" spans="1:13" ht="18" customHeight="1" x14ac:dyDescent="0.15">
      <c r="A2584" s="120" t="s">
        <v>12916</v>
      </c>
      <c r="B2584" s="121" t="s">
        <v>1990</v>
      </c>
      <c r="C2584" s="122">
        <v>46.78</v>
      </c>
      <c r="D2584" s="123">
        <v>48.84</v>
      </c>
      <c r="E2584" s="104" t="str">
        <f>VLOOKUP(B2584,A股数据库20240206!$B:$K,2,0)</f>
        <v>新能源</v>
      </c>
      <c r="F2584" s="104">
        <f>VLOOKUP(B2584,A股数据库20240206!$B:$K,3,0)</f>
        <v>0</v>
      </c>
      <c r="G2584" s="124">
        <f>VLOOKUP(B2584,A股数据库20240206!$B:$K,4,0)</f>
        <v>0</v>
      </c>
      <c r="H2584" s="124">
        <f>VLOOKUP(B2584,A股数据库20240206!$B:$K,5,0)</f>
        <v>0</v>
      </c>
      <c r="I2584" s="104" t="str">
        <f>VLOOKUP(B2584,A股数据库20240206!$B:$K,6,0)</f>
        <v>电网</v>
      </c>
      <c r="J2584" s="104" t="str">
        <f>VLOOKUP(B2584,A股数据库20240206!$B:$K,7,0)</f>
        <v>充换电</v>
      </c>
      <c r="K2584" s="104">
        <f>VLOOKUP(B2584,A股数据库20240206!$B:$K,8,0)</f>
        <v>0</v>
      </c>
      <c r="L2584" s="124">
        <f>VLOOKUP(B2584,A股数据库20240206!$B:$K,9,0)</f>
        <v>0</v>
      </c>
      <c r="M2584" s="124">
        <f>VLOOKUP(B2584,A股数据库20240206!$B:$K,10,0)</f>
        <v>0</v>
      </c>
    </row>
    <row r="2585" spans="1:13" ht="18" customHeight="1" x14ac:dyDescent="0.15">
      <c r="A2585" s="120" t="s">
        <v>12917</v>
      </c>
      <c r="B2585" s="121" t="s">
        <v>484</v>
      </c>
      <c r="C2585" s="122">
        <v>46.77</v>
      </c>
      <c r="D2585" s="123">
        <v>51.02</v>
      </c>
      <c r="E2585" s="104" t="str">
        <f>VLOOKUP(B2585,A股数据库20240206!$B:$K,2,0)</f>
        <v>大科技</v>
      </c>
      <c r="F2585" s="104">
        <f>VLOOKUP(B2585,A股数据库20240206!$B:$K,3,0)</f>
        <v>0</v>
      </c>
      <c r="G2585" s="124">
        <f>VLOOKUP(B2585,A股数据库20240206!$B:$K,4,0)</f>
        <v>0</v>
      </c>
      <c r="H2585" s="124">
        <f>VLOOKUP(B2585,A股数据库20240206!$B:$K,5,0)</f>
        <v>0</v>
      </c>
      <c r="I2585" s="104" t="str">
        <f>VLOOKUP(B2585,A股数据库20240206!$B:$K,6,0)</f>
        <v>电子</v>
      </c>
      <c r="J2585" s="104">
        <f>VLOOKUP(B2585,A股数据库20240206!$B:$K,7,0)</f>
        <v>0</v>
      </c>
      <c r="K2585" s="104">
        <f>VLOOKUP(B2585,A股数据库20240206!$B:$K,8,0)</f>
        <v>0</v>
      </c>
      <c r="L2585" s="124">
        <f>VLOOKUP(B2585,A股数据库20240206!$B:$K,9,0)</f>
        <v>0</v>
      </c>
      <c r="M2585" s="124">
        <f>VLOOKUP(B2585,A股数据库20240206!$B:$K,10,0)</f>
        <v>0</v>
      </c>
    </row>
    <row r="2586" spans="1:13" ht="18" customHeight="1" x14ac:dyDescent="0.15">
      <c r="A2586" s="120" t="s">
        <v>12918</v>
      </c>
      <c r="B2586" s="121" t="s">
        <v>2906</v>
      </c>
      <c r="C2586" s="122">
        <v>46.77</v>
      </c>
      <c r="D2586" s="123">
        <v>63.96</v>
      </c>
      <c r="E2586" s="104" t="str">
        <f>VLOOKUP(B2586,A股数据库20240206!$B:$K,2,0)</f>
        <v>大科技</v>
      </c>
      <c r="F2586" s="104" t="str">
        <f>VLOOKUP(B2586,A股数据库20240206!$B:$K,3,0)</f>
        <v>汽车产业</v>
      </c>
      <c r="G2586" s="124">
        <f>VLOOKUP(B2586,A股数据库20240206!$B:$K,4,0)</f>
        <v>0</v>
      </c>
      <c r="H2586" s="124">
        <f>VLOOKUP(B2586,A股数据库20240206!$B:$K,5,0)</f>
        <v>0</v>
      </c>
      <c r="I2586" s="104" t="str">
        <f>VLOOKUP(B2586,A股数据库20240206!$B:$K,6,0)</f>
        <v>电子</v>
      </c>
      <c r="J2586" s="104" t="str">
        <f>VLOOKUP(B2586,A股数据库20240206!$B:$K,7,0)</f>
        <v>汽车产业</v>
      </c>
      <c r="K2586" s="104" t="str">
        <f>VLOOKUP(B2586,A股数据库20240206!$B:$K,8,0)</f>
        <v>充换电</v>
      </c>
      <c r="L2586" s="124">
        <f>VLOOKUP(B2586,A股数据库20240206!$B:$K,9,0)</f>
        <v>0</v>
      </c>
      <c r="M2586" s="124">
        <f>VLOOKUP(B2586,A股数据库20240206!$B:$K,10,0)</f>
        <v>0</v>
      </c>
    </row>
    <row r="2587" spans="1:13" ht="18" customHeight="1" x14ac:dyDescent="0.15">
      <c r="A2587" s="120" t="s">
        <v>12919</v>
      </c>
      <c r="B2587" s="121" t="s">
        <v>1866</v>
      </c>
      <c r="C2587" s="122">
        <v>46.76</v>
      </c>
      <c r="D2587" s="123">
        <v>21.09</v>
      </c>
      <c r="E2587" s="104" t="str">
        <f>VLOOKUP(B2587,A股数据库20240206!$B:$K,2,0)</f>
        <v>地产基建</v>
      </c>
      <c r="F2587" s="104">
        <f>VLOOKUP(B2587,A股数据库20240206!$B:$K,3,0)</f>
        <v>0</v>
      </c>
      <c r="G2587" s="124">
        <f>VLOOKUP(B2587,A股数据库20240206!$B:$K,4,0)</f>
        <v>0</v>
      </c>
      <c r="H2587" s="124">
        <f>VLOOKUP(B2587,A股数据库20240206!$B:$K,5,0)</f>
        <v>0</v>
      </c>
      <c r="I2587" s="104" t="str">
        <f>VLOOKUP(B2587,A股数据库20240206!$B:$K,6,0)</f>
        <v>房地产</v>
      </c>
      <c r="J2587" s="104">
        <f>VLOOKUP(B2587,A股数据库20240206!$B:$K,7,0)</f>
        <v>0</v>
      </c>
      <c r="K2587" s="104">
        <f>VLOOKUP(B2587,A股数据库20240206!$B:$K,8,0)</f>
        <v>0</v>
      </c>
      <c r="L2587" s="124">
        <f>VLOOKUP(B2587,A股数据库20240206!$B:$K,9,0)</f>
        <v>0</v>
      </c>
      <c r="M2587" s="124">
        <f>VLOOKUP(B2587,A股数据库20240206!$B:$K,10,0)</f>
        <v>0</v>
      </c>
    </row>
    <row r="2588" spans="1:13" ht="18" customHeight="1" x14ac:dyDescent="0.15">
      <c r="A2588" s="120" t="s">
        <v>12920</v>
      </c>
      <c r="B2588" s="121" t="s">
        <v>5648</v>
      </c>
      <c r="C2588" s="122">
        <v>46.74</v>
      </c>
      <c r="D2588" s="123">
        <v>64.52</v>
      </c>
      <c r="E2588" s="104" t="str">
        <f>VLOOKUP(B2588,A股数据库20240206!$B:$K,2,0)</f>
        <v>大科技</v>
      </c>
      <c r="F2588" s="104">
        <f>VLOOKUP(B2588,A股数据库20240206!$B:$K,3,0)</f>
        <v>0</v>
      </c>
      <c r="G2588" s="124">
        <f>VLOOKUP(B2588,A股数据库20240206!$B:$K,4,0)</f>
        <v>0</v>
      </c>
      <c r="H2588" s="124">
        <f>VLOOKUP(B2588,A股数据库20240206!$B:$K,5,0)</f>
        <v>0</v>
      </c>
      <c r="I2588" s="104" t="str">
        <f>VLOOKUP(B2588,A股数据库20240206!$B:$K,6,0)</f>
        <v>计算机</v>
      </c>
      <c r="J2588" s="104" t="str">
        <f>VLOOKUP(B2588,A股数据库20240206!$B:$K,7,0)</f>
        <v>通信</v>
      </c>
      <c r="K2588" s="104">
        <f>VLOOKUP(B2588,A股数据库20240206!$B:$K,8,0)</f>
        <v>0</v>
      </c>
      <c r="L2588" s="124">
        <f>VLOOKUP(B2588,A股数据库20240206!$B:$K,9,0)</f>
        <v>0</v>
      </c>
      <c r="M2588" s="124">
        <f>VLOOKUP(B2588,A股数据库20240206!$B:$K,10,0)</f>
        <v>0</v>
      </c>
    </row>
    <row r="2589" spans="1:13" ht="18" customHeight="1" x14ac:dyDescent="0.15">
      <c r="A2589" s="120" t="s">
        <v>12921</v>
      </c>
      <c r="B2589" s="121" t="s">
        <v>9042</v>
      </c>
      <c r="C2589" s="122">
        <v>46.72</v>
      </c>
      <c r="D2589" s="123">
        <v>54.93</v>
      </c>
      <c r="E2589" s="104" t="str">
        <f>VLOOKUP(B2589,A股数据库20240206!$B:$K,2,0)</f>
        <v>大消费</v>
      </c>
      <c r="F2589" s="104">
        <f>VLOOKUP(B2589,A股数据库20240206!$B:$K,3,0)</f>
        <v>0</v>
      </c>
      <c r="G2589" s="124">
        <f>VLOOKUP(B2589,A股数据库20240206!$B:$K,4,0)</f>
        <v>0</v>
      </c>
      <c r="H2589" s="124">
        <f>VLOOKUP(B2589,A股数据库20240206!$B:$K,5,0)</f>
        <v>0</v>
      </c>
      <c r="I2589" s="104" t="str">
        <f>VLOOKUP(B2589,A股数据库20240206!$B:$K,6,0)</f>
        <v>商贸零售</v>
      </c>
      <c r="J2589" s="104">
        <f>VLOOKUP(B2589,A股数据库20240206!$B:$K,7,0)</f>
        <v>0</v>
      </c>
      <c r="K2589" s="104">
        <f>VLOOKUP(B2589,A股数据库20240206!$B:$K,8,0)</f>
        <v>0</v>
      </c>
      <c r="L2589" s="124">
        <f>VLOOKUP(B2589,A股数据库20240206!$B:$K,9,0)</f>
        <v>0</v>
      </c>
      <c r="M2589" s="124">
        <f>VLOOKUP(B2589,A股数据库20240206!$B:$K,10,0)</f>
        <v>0</v>
      </c>
    </row>
    <row r="2590" spans="1:13" ht="18" customHeight="1" x14ac:dyDescent="0.15">
      <c r="A2590" s="120" t="s">
        <v>12922</v>
      </c>
      <c r="B2590" s="121" t="s">
        <v>2122</v>
      </c>
      <c r="C2590" s="122">
        <v>46.69</v>
      </c>
      <c r="D2590" s="123">
        <v>46.71</v>
      </c>
      <c r="E2590" s="104" t="str">
        <f>VLOOKUP(B2590,A股数据库20240206!$B:$K,2,0)</f>
        <v>汽车产业</v>
      </c>
      <c r="F2590" s="104">
        <f>VLOOKUP(B2590,A股数据库20240206!$B:$K,3,0)</f>
        <v>0</v>
      </c>
      <c r="G2590" s="124">
        <f>VLOOKUP(B2590,A股数据库20240206!$B:$K,4,0)</f>
        <v>0</v>
      </c>
      <c r="H2590" s="124">
        <f>VLOOKUP(B2590,A股数据库20240206!$B:$K,5,0)</f>
        <v>0</v>
      </c>
      <c r="I2590" s="104" t="str">
        <f>VLOOKUP(B2590,A股数据库20240206!$B:$K,6,0)</f>
        <v>汽车产业</v>
      </c>
      <c r="J2590" s="104">
        <f>VLOOKUP(B2590,A股数据库20240206!$B:$K,7,0)</f>
        <v>0</v>
      </c>
      <c r="K2590" s="104">
        <f>VLOOKUP(B2590,A股数据库20240206!$B:$K,8,0)</f>
        <v>0</v>
      </c>
      <c r="L2590" s="124">
        <f>VLOOKUP(B2590,A股数据库20240206!$B:$K,9,0)</f>
        <v>0</v>
      </c>
      <c r="M2590" s="124">
        <f>VLOOKUP(B2590,A股数据库20240206!$B:$K,10,0)</f>
        <v>0</v>
      </c>
    </row>
    <row r="2591" spans="1:13" ht="18" customHeight="1" x14ac:dyDescent="0.15">
      <c r="A2591" s="120" t="s">
        <v>12923</v>
      </c>
      <c r="B2591" s="121" t="s">
        <v>2930</v>
      </c>
      <c r="C2591" s="122">
        <v>46.68</v>
      </c>
      <c r="D2591" s="123">
        <v>36.39</v>
      </c>
      <c r="E2591" s="104" t="str">
        <f>VLOOKUP(B2591,A股数据库20240206!$B:$K,2,0)</f>
        <v>医药生物</v>
      </c>
      <c r="F2591" s="104">
        <f>VLOOKUP(B2591,A股数据库20240206!$B:$K,3,0)</f>
        <v>0</v>
      </c>
      <c r="G2591" s="124">
        <f>VLOOKUP(B2591,A股数据库20240206!$B:$K,4,0)</f>
        <v>0</v>
      </c>
      <c r="H2591" s="124">
        <f>VLOOKUP(B2591,A股数据库20240206!$B:$K,5,0)</f>
        <v>0</v>
      </c>
      <c r="I2591" s="104" t="str">
        <f>VLOOKUP(B2591,A股数据库20240206!$B:$K,6,0)</f>
        <v>医药生物</v>
      </c>
      <c r="J2591" s="104">
        <f>VLOOKUP(B2591,A股数据库20240206!$B:$K,7,0)</f>
        <v>0</v>
      </c>
      <c r="K2591" s="104">
        <f>VLOOKUP(B2591,A股数据库20240206!$B:$K,8,0)</f>
        <v>0</v>
      </c>
      <c r="L2591" s="124">
        <f>VLOOKUP(B2591,A股数据库20240206!$B:$K,9,0)</f>
        <v>0</v>
      </c>
      <c r="M2591" s="124">
        <f>VLOOKUP(B2591,A股数据库20240206!$B:$K,10,0)</f>
        <v>0</v>
      </c>
    </row>
    <row r="2592" spans="1:13" ht="18" customHeight="1" x14ac:dyDescent="0.15">
      <c r="A2592" s="120" t="s">
        <v>12924</v>
      </c>
      <c r="B2592" s="121" t="s">
        <v>5206</v>
      </c>
      <c r="C2592" s="122">
        <v>46.67</v>
      </c>
      <c r="D2592" s="123">
        <v>63.29</v>
      </c>
      <c r="E2592" s="104" t="str">
        <f>VLOOKUP(B2592,A股数据库20240206!$B:$K,2,0)</f>
        <v>大消费</v>
      </c>
      <c r="F2592" s="104">
        <f>VLOOKUP(B2592,A股数据库20240206!$B:$K,3,0)</f>
        <v>0</v>
      </c>
      <c r="G2592" s="124">
        <f>VLOOKUP(B2592,A股数据库20240206!$B:$K,4,0)</f>
        <v>0</v>
      </c>
      <c r="H2592" s="124">
        <f>VLOOKUP(B2592,A股数据库20240206!$B:$K,5,0)</f>
        <v>0</v>
      </c>
      <c r="I2592" s="104" t="str">
        <f>VLOOKUP(B2592,A股数据库20240206!$B:$K,6,0)</f>
        <v>美容护理</v>
      </c>
      <c r="J2592" s="104">
        <f>VLOOKUP(B2592,A股数据库20240206!$B:$K,7,0)</f>
        <v>0</v>
      </c>
      <c r="K2592" s="104">
        <f>VLOOKUP(B2592,A股数据库20240206!$B:$K,8,0)</f>
        <v>0</v>
      </c>
      <c r="L2592" s="124">
        <f>VLOOKUP(B2592,A股数据库20240206!$B:$K,9,0)</f>
        <v>0</v>
      </c>
      <c r="M2592" s="124">
        <f>VLOOKUP(B2592,A股数据库20240206!$B:$K,10,0)</f>
        <v>0</v>
      </c>
    </row>
    <row r="2593" spans="1:13" ht="18" customHeight="1" x14ac:dyDescent="0.15">
      <c r="A2593" s="120" t="s">
        <v>12925</v>
      </c>
      <c r="B2593" s="121" t="s">
        <v>4670</v>
      </c>
      <c r="C2593" s="122">
        <v>46.67</v>
      </c>
      <c r="D2593" s="123">
        <v>37.54</v>
      </c>
      <c r="E2593" s="104" t="str">
        <f>VLOOKUP(B2593,A股数据库20240206!$B:$K,2,0)</f>
        <v>大消费</v>
      </c>
      <c r="F2593" s="104">
        <f>VLOOKUP(B2593,A股数据库20240206!$B:$K,3,0)</f>
        <v>0</v>
      </c>
      <c r="G2593" s="124">
        <f>VLOOKUP(B2593,A股数据库20240206!$B:$K,4,0)</f>
        <v>0</v>
      </c>
      <c r="H2593" s="124">
        <f>VLOOKUP(B2593,A股数据库20240206!$B:$K,5,0)</f>
        <v>0</v>
      </c>
      <c r="I2593" s="104" t="str">
        <f>VLOOKUP(B2593,A股数据库20240206!$B:$K,6,0)</f>
        <v>家电</v>
      </c>
      <c r="J2593" s="104">
        <f>VLOOKUP(B2593,A股数据库20240206!$B:$K,7,0)</f>
        <v>0</v>
      </c>
      <c r="K2593" s="104">
        <f>VLOOKUP(B2593,A股数据库20240206!$B:$K,8,0)</f>
        <v>0</v>
      </c>
      <c r="L2593" s="124">
        <f>VLOOKUP(B2593,A股数据库20240206!$B:$K,9,0)</f>
        <v>0</v>
      </c>
      <c r="M2593" s="124">
        <f>VLOOKUP(B2593,A股数据库20240206!$B:$K,10,0)</f>
        <v>0</v>
      </c>
    </row>
    <row r="2594" spans="1:13" ht="18" customHeight="1" x14ac:dyDescent="0.15">
      <c r="A2594" s="120" t="s">
        <v>12926</v>
      </c>
      <c r="B2594" s="121" t="s">
        <v>8882</v>
      </c>
      <c r="C2594" s="122">
        <v>46.64</v>
      </c>
      <c r="D2594" s="123">
        <v>32.21</v>
      </c>
      <c r="E2594" s="104" t="str">
        <f>VLOOKUP(B2594,A股数据库20240206!$B:$K,2,0)</f>
        <v>运输业</v>
      </c>
      <c r="F2594" s="104">
        <f>VLOOKUP(B2594,A股数据库20240206!$B:$K,3,0)</f>
        <v>0</v>
      </c>
      <c r="G2594" s="124">
        <f>VLOOKUP(B2594,A股数据库20240206!$B:$K,4,0)</f>
        <v>0</v>
      </c>
      <c r="H2594" s="124">
        <f>VLOOKUP(B2594,A股数据库20240206!$B:$K,5,0)</f>
        <v>0</v>
      </c>
      <c r="I2594" s="104" t="str">
        <f>VLOOKUP(B2594,A股数据库20240206!$B:$K,6,0)</f>
        <v>运输业</v>
      </c>
      <c r="J2594" s="104">
        <f>VLOOKUP(B2594,A股数据库20240206!$B:$K,7,0)</f>
        <v>0</v>
      </c>
      <c r="K2594" s="104">
        <f>VLOOKUP(B2594,A股数据库20240206!$B:$K,8,0)</f>
        <v>0</v>
      </c>
      <c r="L2594" s="124">
        <f>VLOOKUP(B2594,A股数据库20240206!$B:$K,9,0)</f>
        <v>0</v>
      </c>
      <c r="M2594" s="124">
        <f>VLOOKUP(B2594,A股数据库20240206!$B:$K,10,0)</f>
        <v>0</v>
      </c>
    </row>
    <row r="2595" spans="1:13" ht="18" customHeight="1" x14ac:dyDescent="0.15">
      <c r="A2595" s="120" t="s">
        <v>12927</v>
      </c>
      <c r="B2595" s="121" t="s">
        <v>7090</v>
      </c>
      <c r="C2595" s="122">
        <v>46.64</v>
      </c>
      <c r="D2595" s="123">
        <v>25.78</v>
      </c>
      <c r="E2595" s="104" t="str">
        <f>VLOOKUP(B2595,A股数据库20240206!$B:$K,2,0)</f>
        <v>医药生物</v>
      </c>
      <c r="F2595" s="104">
        <f>VLOOKUP(B2595,A股数据库20240206!$B:$K,3,0)</f>
        <v>0</v>
      </c>
      <c r="G2595" s="124">
        <f>VLOOKUP(B2595,A股数据库20240206!$B:$K,4,0)</f>
        <v>0</v>
      </c>
      <c r="H2595" s="124">
        <f>VLOOKUP(B2595,A股数据库20240206!$B:$K,5,0)</f>
        <v>0</v>
      </c>
      <c r="I2595" s="104" t="str">
        <f>VLOOKUP(B2595,A股数据库20240206!$B:$K,6,0)</f>
        <v>医药生物</v>
      </c>
      <c r="J2595" s="104">
        <f>VLOOKUP(B2595,A股数据库20240206!$B:$K,7,0)</f>
        <v>0</v>
      </c>
      <c r="K2595" s="104">
        <f>VLOOKUP(B2595,A股数据库20240206!$B:$K,8,0)</f>
        <v>0</v>
      </c>
      <c r="L2595" s="124">
        <f>VLOOKUP(B2595,A股数据库20240206!$B:$K,9,0)</f>
        <v>0</v>
      </c>
      <c r="M2595" s="124">
        <f>VLOOKUP(B2595,A股数据库20240206!$B:$K,10,0)</f>
        <v>0</v>
      </c>
    </row>
    <row r="2596" spans="1:13" ht="18" customHeight="1" x14ac:dyDescent="0.15">
      <c r="A2596" s="120" t="s">
        <v>12928</v>
      </c>
      <c r="B2596" s="121" t="s">
        <v>4082</v>
      </c>
      <c r="C2596" s="122">
        <v>46.64</v>
      </c>
      <c r="D2596" s="123">
        <v>56.4</v>
      </c>
      <c r="E2596" s="104" t="str">
        <f>VLOOKUP(B2596,A股数据库20240206!$B:$K,2,0)</f>
        <v>军工</v>
      </c>
      <c r="F2596" s="104">
        <f>VLOOKUP(B2596,A股数据库20240206!$B:$K,3,0)</f>
        <v>0</v>
      </c>
      <c r="G2596" s="124">
        <f>VLOOKUP(B2596,A股数据库20240206!$B:$K,4,0)</f>
        <v>0</v>
      </c>
      <c r="H2596" s="124">
        <f>VLOOKUP(B2596,A股数据库20240206!$B:$K,5,0)</f>
        <v>0</v>
      </c>
      <c r="I2596" s="104" t="str">
        <f>VLOOKUP(B2596,A股数据库20240206!$B:$K,6,0)</f>
        <v>军工</v>
      </c>
      <c r="J2596" s="104">
        <f>VLOOKUP(B2596,A股数据库20240206!$B:$K,7,0)</f>
        <v>0</v>
      </c>
      <c r="K2596" s="104">
        <f>VLOOKUP(B2596,A股数据库20240206!$B:$K,8,0)</f>
        <v>0</v>
      </c>
      <c r="L2596" s="124">
        <f>VLOOKUP(B2596,A股数据库20240206!$B:$K,9,0)</f>
        <v>0</v>
      </c>
      <c r="M2596" s="124">
        <f>VLOOKUP(B2596,A股数据库20240206!$B:$K,10,0)</f>
        <v>0</v>
      </c>
    </row>
    <row r="2597" spans="1:13" ht="18" customHeight="1" x14ac:dyDescent="0.15">
      <c r="A2597" s="120" t="s">
        <v>12929</v>
      </c>
      <c r="B2597" s="121" t="s">
        <v>3418</v>
      </c>
      <c r="C2597" s="122">
        <v>46.62</v>
      </c>
      <c r="D2597" s="123">
        <v>41.36</v>
      </c>
      <c r="E2597" s="104" t="str">
        <f>VLOOKUP(B2597,A股数据库20240206!$B:$K,2,0)</f>
        <v>大科技</v>
      </c>
      <c r="F2597" s="104">
        <f>VLOOKUP(B2597,A股数据库20240206!$B:$K,3,0)</f>
        <v>0</v>
      </c>
      <c r="G2597" s="124">
        <f>VLOOKUP(B2597,A股数据库20240206!$B:$K,4,0)</f>
        <v>0</v>
      </c>
      <c r="H2597" s="124">
        <f>VLOOKUP(B2597,A股数据库20240206!$B:$K,5,0)</f>
        <v>0</v>
      </c>
      <c r="I2597" s="104" t="str">
        <f>VLOOKUP(B2597,A股数据库20240206!$B:$K,6,0)</f>
        <v>计算机</v>
      </c>
      <c r="J2597" s="104">
        <f>VLOOKUP(B2597,A股数据库20240206!$B:$K,7,0)</f>
        <v>0</v>
      </c>
      <c r="K2597" s="104">
        <f>VLOOKUP(B2597,A股数据库20240206!$B:$K,8,0)</f>
        <v>0</v>
      </c>
      <c r="L2597" s="124">
        <f>VLOOKUP(B2597,A股数据库20240206!$B:$K,9,0)</f>
        <v>0</v>
      </c>
      <c r="M2597" s="124">
        <f>VLOOKUP(B2597,A股数据库20240206!$B:$K,10,0)</f>
        <v>0</v>
      </c>
    </row>
    <row r="2598" spans="1:13" ht="18" customHeight="1" x14ac:dyDescent="0.15">
      <c r="A2598" s="120" t="s">
        <v>12930</v>
      </c>
      <c r="B2598" s="121" t="s">
        <v>642</v>
      </c>
      <c r="C2598" s="122">
        <v>46.61</v>
      </c>
      <c r="D2598" s="123">
        <v>64.41</v>
      </c>
      <c r="E2598" s="104" t="str">
        <f>VLOOKUP(B2598,A股数据库20240206!$B:$K,2,0)</f>
        <v>医药生物</v>
      </c>
      <c r="F2598" s="104">
        <f>VLOOKUP(B2598,A股数据库20240206!$B:$K,3,0)</f>
        <v>0</v>
      </c>
      <c r="G2598" s="124">
        <f>VLOOKUP(B2598,A股数据库20240206!$B:$K,4,0)</f>
        <v>0</v>
      </c>
      <c r="H2598" s="124">
        <f>VLOOKUP(B2598,A股数据库20240206!$B:$K,5,0)</f>
        <v>0</v>
      </c>
      <c r="I2598" s="104" t="str">
        <f>VLOOKUP(B2598,A股数据库20240206!$B:$K,6,0)</f>
        <v>医药生物</v>
      </c>
      <c r="J2598" s="104">
        <f>VLOOKUP(B2598,A股数据库20240206!$B:$K,7,0)</f>
        <v>0</v>
      </c>
      <c r="K2598" s="104">
        <f>VLOOKUP(B2598,A股数据库20240206!$B:$K,8,0)</f>
        <v>0</v>
      </c>
      <c r="L2598" s="124">
        <f>VLOOKUP(B2598,A股数据库20240206!$B:$K,9,0)</f>
        <v>0</v>
      </c>
      <c r="M2598" s="124">
        <f>VLOOKUP(B2598,A股数据库20240206!$B:$K,10,0)</f>
        <v>0</v>
      </c>
    </row>
    <row r="2599" spans="1:13" ht="18" customHeight="1" x14ac:dyDescent="0.15">
      <c r="A2599" s="120" t="s">
        <v>12931</v>
      </c>
      <c r="B2599" s="121" t="s">
        <v>8576</v>
      </c>
      <c r="C2599" s="122">
        <v>46.58</v>
      </c>
      <c r="D2599" s="123">
        <v>33.119999999999997</v>
      </c>
      <c r="E2599" s="104" t="str">
        <f>VLOOKUP(B2599,A股数据库20240206!$B:$K,2,0)</f>
        <v>地产基建</v>
      </c>
      <c r="F2599" s="104">
        <f>VLOOKUP(B2599,A股数据库20240206!$B:$K,3,0)</f>
        <v>0</v>
      </c>
      <c r="G2599" s="124">
        <f>VLOOKUP(B2599,A股数据库20240206!$B:$K,4,0)</f>
        <v>0</v>
      </c>
      <c r="H2599" s="124">
        <f>VLOOKUP(B2599,A股数据库20240206!$B:$K,5,0)</f>
        <v>0</v>
      </c>
      <c r="I2599" s="104" t="str">
        <f>VLOOKUP(B2599,A股数据库20240206!$B:$K,6,0)</f>
        <v>基建</v>
      </c>
      <c r="J2599" s="104">
        <f>VLOOKUP(B2599,A股数据库20240206!$B:$K,7,0)</f>
        <v>0</v>
      </c>
      <c r="K2599" s="104">
        <f>VLOOKUP(B2599,A股数据库20240206!$B:$K,8,0)</f>
        <v>0</v>
      </c>
      <c r="L2599" s="124">
        <f>VLOOKUP(B2599,A股数据库20240206!$B:$K,9,0)</f>
        <v>0</v>
      </c>
      <c r="M2599" s="124">
        <f>VLOOKUP(B2599,A股数据库20240206!$B:$K,10,0)</f>
        <v>0</v>
      </c>
    </row>
    <row r="2600" spans="1:13" ht="18" customHeight="1" x14ac:dyDescent="0.15">
      <c r="A2600" s="120" t="s">
        <v>12932</v>
      </c>
      <c r="B2600" s="121" t="s">
        <v>8774</v>
      </c>
      <c r="C2600" s="122">
        <v>46.56</v>
      </c>
      <c r="D2600" s="123">
        <v>55.69</v>
      </c>
      <c r="E2600" s="104" t="str">
        <f>VLOOKUP(B2600,A股数据库20240206!$B:$K,2,0)</f>
        <v>周期</v>
      </c>
      <c r="F2600" s="104" t="str">
        <f>VLOOKUP(B2600,A股数据库20240206!$B:$K,3,0)</f>
        <v>新能源</v>
      </c>
      <c r="G2600" s="124">
        <f>VLOOKUP(B2600,A股数据库20240206!$B:$K,4,0)</f>
        <v>0</v>
      </c>
      <c r="H2600" s="124">
        <f>VLOOKUP(B2600,A股数据库20240206!$B:$K,5,0)</f>
        <v>0</v>
      </c>
      <c r="I2600" s="104" t="str">
        <f>VLOOKUP(B2600,A股数据库20240206!$B:$K,6,0)</f>
        <v>有色金属</v>
      </c>
      <c r="J2600" s="104" t="str">
        <f>VLOOKUP(B2600,A股数据库20240206!$B:$K,7,0)</f>
        <v>电池</v>
      </c>
      <c r="K2600" s="104">
        <f>VLOOKUP(B2600,A股数据库20240206!$B:$K,8,0)</f>
        <v>0</v>
      </c>
      <c r="L2600" s="124">
        <f>VLOOKUP(B2600,A股数据库20240206!$B:$K,9,0)</f>
        <v>0</v>
      </c>
      <c r="M2600" s="124">
        <f>VLOOKUP(B2600,A股数据库20240206!$B:$K,10,0)</f>
        <v>0</v>
      </c>
    </row>
    <row r="2601" spans="1:13" ht="18" customHeight="1" x14ac:dyDescent="0.15">
      <c r="A2601" s="120" t="s">
        <v>12933</v>
      </c>
      <c r="B2601" s="121" t="s">
        <v>8122</v>
      </c>
      <c r="C2601" s="122">
        <v>46.56</v>
      </c>
      <c r="D2601" s="123">
        <v>50.86</v>
      </c>
      <c r="E2601" s="104" t="str">
        <f>VLOOKUP(B2601,A股数据库20240206!$B:$K,2,0)</f>
        <v>周期</v>
      </c>
      <c r="F2601" s="104" t="str">
        <f>VLOOKUP(B2601,A股数据库20240206!$B:$K,3,0)</f>
        <v>新能源</v>
      </c>
      <c r="G2601" s="124">
        <f>VLOOKUP(B2601,A股数据库20240206!$B:$K,4,0)</f>
        <v>0</v>
      </c>
      <c r="H2601" s="124">
        <f>VLOOKUP(B2601,A股数据库20240206!$B:$K,5,0)</f>
        <v>0</v>
      </c>
      <c r="I2601" s="104" t="str">
        <f>VLOOKUP(B2601,A股数据库20240206!$B:$K,6,0)</f>
        <v>化工</v>
      </c>
      <c r="J2601" s="104" t="str">
        <f>VLOOKUP(B2601,A股数据库20240206!$B:$K,7,0)</f>
        <v>光伏</v>
      </c>
      <c r="K2601" s="104">
        <f>VLOOKUP(B2601,A股数据库20240206!$B:$K,8,0)</f>
        <v>0</v>
      </c>
      <c r="L2601" s="124">
        <f>VLOOKUP(B2601,A股数据库20240206!$B:$K,9,0)</f>
        <v>0</v>
      </c>
      <c r="M2601" s="124">
        <f>VLOOKUP(B2601,A股数据库20240206!$B:$K,10,0)</f>
        <v>0</v>
      </c>
    </row>
    <row r="2602" spans="1:13" ht="18" customHeight="1" x14ac:dyDescent="0.15">
      <c r="A2602" s="120" t="s">
        <v>12934</v>
      </c>
      <c r="B2602" s="121" t="s">
        <v>1792</v>
      </c>
      <c r="C2602" s="122">
        <v>46.55</v>
      </c>
      <c r="D2602" s="123">
        <v>41.44</v>
      </c>
      <c r="E2602" s="104" t="str">
        <f>VLOOKUP(B2602,A股数据库20240206!$B:$K,2,0)</f>
        <v>新能源</v>
      </c>
      <c r="F2602" s="104">
        <f>VLOOKUP(B2602,A股数据库20240206!$B:$K,3,0)</f>
        <v>0</v>
      </c>
      <c r="G2602" s="124">
        <f>VLOOKUP(B2602,A股数据库20240206!$B:$K,4,0)</f>
        <v>0</v>
      </c>
      <c r="H2602" s="124">
        <f>VLOOKUP(B2602,A股数据库20240206!$B:$K,5,0)</f>
        <v>0</v>
      </c>
      <c r="I2602" s="104" t="str">
        <f>VLOOKUP(B2602,A股数据库20240206!$B:$K,6,0)</f>
        <v>电网</v>
      </c>
      <c r="J2602" s="104" t="str">
        <f>VLOOKUP(B2602,A股数据库20240206!$B:$K,7,0)</f>
        <v>充换电</v>
      </c>
      <c r="K2602" s="104">
        <f>VLOOKUP(B2602,A股数据库20240206!$B:$K,8,0)</f>
        <v>0</v>
      </c>
      <c r="L2602" s="124">
        <f>VLOOKUP(B2602,A股数据库20240206!$B:$K,9,0)</f>
        <v>0</v>
      </c>
      <c r="M2602" s="124">
        <f>VLOOKUP(B2602,A股数据库20240206!$B:$K,10,0)</f>
        <v>0</v>
      </c>
    </row>
    <row r="2603" spans="1:13" ht="18" customHeight="1" x14ac:dyDescent="0.15">
      <c r="A2603" s="120" t="s">
        <v>12935</v>
      </c>
      <c r="B2603" s="121" t="s">
        <v>4616</v>
      </c>
      <c r="C2603" s="122">
        <v>46.54</v>
      </c>
      <c r="D2603" s="123">
        <v>15.19</v>
      </c>
      <c r="E2603" s="104" t="str">
        <f>VLOOKUP(B2603,A股数据库20240206!$B:$K,2,0)</f>
        <v>社会服务</v>
      </c>
      <c r="F2603" s="104" t="str">
        <f>VLOOKUP(B2603,A股数据库20240206!$B:$K,3,0)</f>
        <v>周期</v>
      </c>
      <c r="G2603" s="124">
        <f>VLOOKUP(B2603,A股数据库20240206!$B:$K,4,0)</f>
        <v>0</v>
      </c>
      <c r="H2603" s="124">
        <f>VLOOKUP(B2603,A股数据库20240206!$B:$K,5,0)</f>
        <v>0</v>
      </c>
      <c r="I2603" s="104">
        <f>VLOOKUP(B2603,A股数据库20240206!$B:$K,6,0)</f>
        <v>0</v>
      </c>
      <c r="J2603" s="104" t="str">
        <f>VLOOKUP(B2603,A股数据库20240206!$B:$K,7,0)</f>
        <v>稀土永磁</v>
      </c>
      <c r="K2603" s="104">
        <f>VLOOKUP(B2603,A股数据库20240206!$B:$K,8,0)</f>
        <v>0</v>
      </c>
      <c r="L2603" s="124">
        <f>VLOOKUP(B2603,A股数据库20240206!$B:$K,9,0)</f>
        <v>0</v>
      </c>
      <c r="M2603" s="124">
        <f>VLOOKUP(B2603,A股数据库20240206!$B:$K,10,0)</f>
        <v>0</v>
      </c>
    </row>
    <row r="2604" spans="1:13" ht="18" customHeight="1" x14ac:dyDescent="0.15">
      <c r="A2604" s="120" t="s">
        <v>12936</v>
      </c>
      <c r="B2604" s="121" t="s">
        <v>1964</v>
      </c>
      <c r="C2604" s="122">
        <v>46.51</v>
      </c>
      <c r="D2604" s="123">
        <v>52.25</v>
      </c>
      <c r="E2604" s="104" t="str">
        <f>VLOOKUP(B2604,A股数据库20240206!$B:$K,2,0)</f>
        <v>周期</v>
      </c>
      <c r="F2604" s="104" t="str">
        <f>VLOOKUP(B2604,A股数据库20240206!$B:$K,3,0)</f>
        <v>大科技</v>
      </c>
      <c r="G2604" s="124">
        <f>VLOOKUP(B2604,A股数据库20240206!$B:$K,4,0)</f>
        <v>0</v>
      </c>
      <c r="H2604" s="124">
        <f>VLOOKUP(B2604,A股数据库20240206!$B:$K,5,0)</f>
        <v>0</v>
      </c>
      <c r="I2604" s="104" t="str">
        <f>VLOOKUP(B2604,A股数据库20240206!$B:$K,6,0)</f>
        <v>有色金属</v>
      </c>
      <c r="J2604" s="104" t="str">
        <f>VLOOKUP(B2604,A股数据库20240206!$B:$K,7,0)</f>
        <v>电子</v>
      </c>
      <c r="K2604" s="104">
        <f>VLOOKUP(B2604,A股数据库20240206!$B:$K,8,0)</f>
        <v>0</v>
      </c>
      <c r="L2604" s="124">
        <f>VLOOKUP(B2604,A股数据库20240206!$B:$K,9,0)</f>
        <v>0</v>
      </c>
      <c r="M2604" s="124">
        <f>VLOOKUP(B2604,A股数据库20240206!$B:$K,10,0)</f>
        <v>0</v>
      </c>
    </row>
    <row r="2605" spans="1:13" ht="18" customHeight="1" x14ac:dyDescent="0.15">
      <c r="A2605" s="120" t="s">
        <v>12937</v>
      </c>
      <c r="B2605" s="121" t="s">
        <v>10217</v>
      </c>
      <c r="C2605" s="122">
        <v>46.51</v>
      </c>
      <c r="D2605" s="123">
        <v>53.93</v>
      </c>
      <c r="E2605" s="104" t="str">
        <f>VLOOKUP(B2605,A股数据库20240206!$B:$K,2,0)</f>
        <v>高端制造</v>
      </c>
      <c r="F2605" s="104">
        <f>VLOOKUP(B2605,A股数据库20240206!$B:$K,3,0)</f>
        <v>0</v>
      </c>
      <c r="G2605" s="124">
        <f>VLOOKUP(B2605,A股数据库20240206!$B:$K,4,0)</f>
        <v>0</v>
      </c>
      <c r="H2605" s="124">
        <f>VLOOKUP(B2605,A股数据库20240206!$B:$K,5,0)</f>
        <v>0</v>
      </c>
      <c r="I2605" s="104" t="str">
        <f>VLOOKUP(B2605,A股数据库20240206!$B:$K,6,0)</f>
        <v>机械</v>
      </c>
      <c r="J2605" s="104">
        <f>VLOOKUP(B2605,A股数据库20240206!$B:$K,7,0)</f>
        <v>0</v>
      </c>
      <c r="K2605" s="104">
        <f>VLOOKUP(B2605,A股数据库20240206!$B:$K,8,0)</f>
        <v>0</v>
      </c>
      <c r="L2605" s="124">
        <f>VLOOKUP(B2605,A股数据库20240206!$B:$K,9,0)</f>
        <v>0</v>
      </c>
      <c r="M2605" s="124">
        <f>VLOOKUP(B2605,A股数据库20240206!$B:$K,10,0)</f>
        <v>0</v>
      </c>
    </row>
    <row r="2606" spans="1:13" ht="18" customHeight="1" x14ac:dyDescent="0.15">
      <c r="A2606" s="120" t="s">
        <v>12938</v>
      </c>
      <c r="B2606" s="121" t="s">
        <v>1360</v>
      </c>
      <c r="C2606" s="122">
        <v>46.49</v>
      </c>
      <c r="D2606" s="123">
        <v>23.88</v>
      </c>
      <c r="E2606" s="104" t="str">
        <f>VLOOKUP(B2606,A股数据库20240206!$B:$K,2,0)</f>
        <v>大科技</v>
      </c>
      <c r="F2606" s="104">
        <f>VLOOKUP(B2606,A股数据库20240206!$B:$K,3,0)</f>
        <v>0</v>
      </c>
      <c r="G2606" s="124">
        <f>VLOOKUP(B2606,A股数据库20240206!$B:$K,4,0)</f>
        <v>0</v>
      </c>
      <c r="H2606" s="124">
        <f>VLOOKUP(B2606,A股数据库20240206!$B:$K,5,0)</f>
        <v>0</v>
      </c>
      <c r="I2606" s="104" t="str">
        <f>VLOOKUP(B2606,A股数据库20240206!$B:$K,6,0)</f>
        <v>计算机</v>
      </c>
      <c r="J2606" s="104">
        <f>VLOOKUP(B2606,A股数据库20240206!$B:$K,7,0)</f>
        <v>0</v>
      </c>
      <c r="K2606" s="104">
        <f>VLOOKUP(B2606,A股数据库20240206!$B:$K,8,0)</f>
        <v>0</v>
      </c>
      <c r="L2606" s="124">
        <f>VLOOKUP(B2606,A股数据库20240206!$B:$K,9,0)</f>
        <v>0</v>
      </c>
      <c r="M2606" s="124">
        <f>VLOOKUP(B2606,A股数据库20240206!$B:$K,10,0)</f>
        <v>0</v>
      </c>
    </row>
    <row r="2607" spans="1:13" ht="18" customHeight="1" x14ac:dyDescent="0.15">
      <c r="A2607" s="120" t="s">
        <v>12939</v>
      </c>
      <c r="B2607" s="121" t="s">
        <v>9435</v>
      </c>
      <c r="C2607" s="122">
        <v>46.45</v>
      </c>
      <c r="D2607" s="123">
        <v>39.75</v>
      </c>
      <c r="E2607" s="104" t="str">
        <f>VLOOKUP(B2607,A股数据库20240206!$B:$K,2,0)</f>
        <v>医药生物</v>
      </c>
      <c r="F2607" s="104">
        <f>VLOOKUP(B2607,A股数据库20240206!$B:$K,3,0)</f>
        <v>0</v>
      </c>
      <c r="G2607" s="124">
        <f>VLOOKUP(B2607,A股数据库20240206!$B:$K,4,0)</f>
        <v>0</v>
      </c>
      <c r="H2607" s="124">
        <f>VLOOKUP(B2607,A股数据库20240206!$B:$K,5,0)</f>
        <v>0</v>
      </c>
      <c r="I2607" s="104" t="str">
        <f>VLOOKUP(B2607,A股数据库20240206!$B:$K,6,0)</f>
        <v>医药生物</v>
      </c>
      <c r="J2607" s="104">
        <f>VLOOKUP(B2607,A股数据库20240206!$B:$K,7,0)</f>
        <v>0</v>
      </c>
      <c r="K2607" s="104">
        <f>VLOOKUP(B2607,A股数据库20240206!$B:$K,8,0)</f>
        <v>0</v>
      </c>
      <c r="L2607" s="124">
        <f>VLOOKUP(B2607,A股数据库20240206!$B:$K,9,0)</f>
        <v>0</v>
      </c>
      <c r="M2607" s="124">
        <f>VLOOKUP(B2607,A股数据库20240206!$B:$K,10,0)</f>
        <v>0</v>
      </c>
    </row>
    <row r="2608" spans="1:13" ht="18" customHeight="1" x14ac:dyDescent="0.15">
      <c r="A2608" s="120" t="s">
        <v>12940</v>
      </c>
      <c r="B2608" s="121" t="s">
        <v>8240</v>
      </c>
      <c r="C2608" s="122">
        <v>46.42</v>
      </c>
      <c r="D2608" s="123">
        <v>50.54</v>
      </c>
      <c r="E2608" s="104" t="str">
        <f>VLOOKUP(B2608,A股数据库20240206!$B:$K,2,0)</f>
        <v>医药生物</v>
      </c>
      <c r="F2608" s="104">
        <f>VLOOKUP(B2608,A股数据库20240206!$B:$K,3,0)</f>
        <v>0</v>
      </c>
      <c r="G2608" s="124">
        <f>VLOOKUP(B2608,A股数据库20240206!$B:$K,4,0)</f>
        <v>0</v>
      </c>
      <c r="H2608" s="124">
        <f>VLOOKUP(B2608,A股数据库20240206!$B:$K,5,0)</f>
        <v>0</v>
      </c>
      <c r="I2608" s="104" t="str">
        <f>VLOOKUP(B2608,A股数据库20240206!$B:$K,6,0)</f>
        <v>医药生物</v>
      </c>
      <c r="J2608" s="104">
        <f>VLOOKUP(B2608,A股数据库20240206!$B:$K,7,0)</f>
        <v>0</v>
      </c>
      <c r="K2608" s="104">
        <f>VLOOKUP(B2608,A股数据库20240206!$B:$K,8,0)</f>
        <v>0</v>
      </c>
      <c r="L2608" s="124">
        <f>VLOOKUP(B2608,A股数据库20240206!$B:$K,9,0)</f>
        <v>0</v>
      </c>
      <c r="M2608" s="124">
        <f>VLOOKUP(B2608,A股数据库20240206!$B:$K,10,0)</f>
        <v>0</v>
      </c>
    </row>
    <row r="2609" spans="1:13" ht="18" customHeight="1" x14ac:dyDescent="0.15">
      <c r="A2609" s="120" t="s">
        <v>12941</v>
      </c>
      <c r="B2609" s="121" t="s">
        <v>1716</v>
      </c>
      <c r="C2609" s="122">
        <v>46.42</v>
      </c>
      <c r="D2609" s="123">
        <v>34.32</v>
      </c>
      <c r="E2609" s="104" t="str">
        <f>VLOOKUP(B2609,A股数据库20240206!$B:$K,2,0)</f>
        <v>大消费</v>
      </c>
      <c r="F2609" s="104">
        <f>VLOOKUP(B2609,A股数据库20240206!$B:$K,3,0)</f>
        <v>0</v>
      </c>
      <c r="G2609" s="124">
        <f>VLOOKUP(B2609,A股数据库20240206!$B:$K,4,0)</f>
        <v>0</v>
      </c>
      <c r="H2609" s="124">
        <f>VLOOKUP(B2609,A股数据库20240206!$B:$K,5,0)</f>
        <v>0</v>
      </c>
      <c r="I2609" s="104" t="str">
        <f>VLOOKUP(B2609,A股数据库20240206!$B:$K,6,0)</f>
        <v>计算机</v>
      </c>
      <c r="J2609" s="104" t="str">
        <f>VLOOKUP(B2609,A股数据库20240206!$B:$K,7,0)</f>
        <v>教育</v>
      </c>
      <c r="K2609" s="104">
        <f>VLOOKUP(B2609,A股数据库20240206!$B:$K,8,0)</f>
        <v>0</v>
      </c>
      <c r="L2609" s="124">
        <f>VLOOKUP(B2609,A股数据库20240206!$B:$K,9,0)</f>
        <v>0</v>
      </c>
      <c r="M2609" s="124">
        <f>VLOOKUP(B2609,A股数据库20240206!$B:$K,10,0)</f>
        <v>0</v>
      </c>
    </row>
    <row r="2610" spans="1:13" ht="18" customHeight="1" x14ac:dyDescent="0.15">
      <c r="A2610" s="120" t="s">
        <v>12942</v>
      </c>
      <c r="B2610" s="121" t="s">
        <v>3230</v>
      </c>
      <c r="C2610" s="122">
        <v>46.39</v>
      </c>
      <c r="D2610" s="123">
        <v>30.35</v>
      </c>
      <c r="E2610" s="104" t="str">
        <f>VLOOKUP(B2610,A股数据库20240206!$B:$K,2,0)</f>
        <v>新能源</v>
      </c>
      <c r="F2610" s="104">
        <f>VLOOKUP(B2610,A股数据库20240206!$B:$K,3,0)</f>
        <v>0</v>
      </c>
      <c r="G2610" s="124">
        <f>VLOOKUP(B2610,A股数据库20240206!$B:$K,4,0)</f>
        <v>0</v>
      </c>
      <c r="H2610" s="124">
        <f>VLOOKUP(B2610,A股数据库20240206!$B:$K,5,0)</f>
        <v>0</v>
      </c>
      <c r="I2610" s="104" t="str">
        <f>VLOOKUP(B2610,A股数据库20240206!$B:$K,6,0)</f>
        <v>电池</v>
      </c>
      <c r="J2610" s="104" t="str">
        <f>VLOOKUP(B2610,A股数据库20240206!$B:$K,7,0)</f>
        <v>储能</v>
      </c>
      <c r="K2610" s="104">
        <f>VLOOKUP(B2610,A股数据库20240206!$B:$K,8,0)</f>
        <v>0</v>
      </c>
      <c r="L2610" s="124">
        <f>VLOOKUP(B2610,A股数据库20240206!$B:$K,9,0)</f>
        <v>0</v>
      </c>
      <c r="M2610" s="124">
        <f>VLOOKUP(B2610,A股数据库20240206!$B:$K,10,0)</f>
        <v>0</v>
      </c>
    </row>
    <row r="2611" spans="1:13" ht="18" customHeight="1" x14ac:dyDescent="0.15">
      <c r="A2611" s="120" t="s">
        <v>12943</v>
      </c>
      <c r="B2611" s="121" t="s">
        <v>2496</v>
      </c>
      <c r="C2611" s="122">
        <v>46.39</v>
      </c>
      <c r="D2611" s="123">
        <v>37.94</v>
      </c>
      <c r="E2611" s="104" t="str">
        <f>VLOOKUP(B2611,A股数据库20240206!$B:$K,2,0)</f>
        <v>大科技</v>
      </c>
      <c r="F2611" s="104">
        <f>VLOOKUP(B2611,A股数据库20240206!$B:$K,3,0)</f>
        <v>0</v>
      </c>
      <c r="G2611" s="124">
        <f>VLOOKUP(B2611,A股数据库20240206!$B:$K,4,0)</f>
        <v>0</v>
      </c>
      <c r="H2611" s="124">
        <f>VLOOKUP(B2611,A股数据库20240206!$B:$K,5,0)</f>
        <v>0</v>
      </c>
      <c r="I2611" s="104" t="str">
        <f>VLOOKUP(B2611,A股数据库20240206!$B:$K,6,0)</f>
        <v>传媒</v>
      </c>
      <c r="J2611" s="104">
        <f>VLOOKUP(B2611,A股数据库20240206!$B:$K,7,0)</f>
        <v>0</v>
      </c>
      <c r="K2611" s="104">
        <f>VLOOKUP(B2611,A股数据库20240206!$B:$K,8,0)</f>
        <v>0</v>
      </c>
      <c r="L2611" s="124">
        <f>VLOOKUP(B2611,A股数据库20240206!$B:$K,9,0)</f>
        <v>0</v>
      </c>
      <c r="M2611" s="124">
        <f>VLOOKUP(B2611,A股数据库20240206!$B:$K,10,0)</f>
        <v>0</v>
      </c>
    </row>
    <row r="2612" spans="1:13" ht="18" customHeight="1" x14ac:dyDescent="0.15">
      <c r="A2612" s="120" t="s">
        <v>12944</v>
      </c>
      <c r="B2612" s="121" t="s">
        <v>3932</v>
      </c>
      <c r="C2612" s="122">
        <v>46.38</v>
      </c>
      <c r="D2612" s="123">
        <v>30.21</v>
      </c>
      <c r="E2612" s="104" t="str">
        <f>VLOOKUP(B2612,A股数据库20240206!$B:$K,2,0)</f>
        <v>高端制造</v>
      </c>
      <c r="F2612" s="104">
        <f>VLOOKUP(B2612,A股数据库20240206!$B:$K,3,0)</f>
        <v>0</v>
      </c>
      <c r="G2612" s="124">
        <f>VLOOKUP(B2612,A股数据库20240206!$B:$K,4,0)</f>
        <v>0</v>
      </c>
      <c r="H2612" s="124">
        <f>VLOOKUP(B2612,A股数据库20240206!$B:$K,5,0)</f>
        <v>0</v>
      </c>
      <c r="I2612" s="104" t="str">
        <f>VLOOKUP(B2612,A股数据库20240206!$B:$K,6,0)</f>
        <v>机械</v>
      </c>
      <c r="J2612" s="104">
        <f>VLOOKUP(B2612,A股数据库20240206!$B:$K,7,0)</f>
        <v>0</v>
      </c>
      <c r="K2612" s="104">
        <f>VLOOKUP(B2612,A股数据库20240206!$B:$K,8,0)</f>
        <v>0</v>
      </c>
      <c r="L2612" s="124">
        <f>VLOOKUP(B2612,A股数据库20240206!$B:$K,9,0)</f>
        <v>0</v>
      </c>
      <c r="M2612" s="124">
        <f>VLOOKUP(B2612,A股数据库20240206!$B:$K,10,0)</f>
        <v>0</v>
      </c>
    </row>
    <row r="2613" spans="1:13" ht="18" customHeight="1" x14ac:dyDescent="0.15">
      <c r="A2613" s="120" t="s">
        <v>12945</v>
      </c>
      <c r="B2613" s="121" t="s">
        <v>3278</v>
      </c>
      <c r="C2613" s="122">
        <v>46.38</v>
      </c>
      <c r="D2613" s="123">
        <v>37.46</v>
      </c>
      <c r="E2613" s="104" t="str">
        <f>VLOOKUP(B2613,A股数据库20240206!$B:$K,2,0)</f>
        <v>乡村振兴</v>
      </c>
      <c r="F2613" s="104" t="str">
        <f>VLOOKUP(B2613,A股数据库20240206!$B:$K,3,0)</f>
        <v>大消费</v>
      </c>
      <c r="G2613" s="124">
        <f>VLOOKUP(B2613,A股数据库20240206!$B:$K,4,0)</f>
        <v>0</v>
      </c>
      <c r="H2613" s="124">
        <f>VLOOKUP(B2613,A股数据库20240206!$B:$K,5,0)</f>
        <v>0</v>
      </c>
      <c r="I2613" s="104" t="str">
        <f>VLOOKUP(B2613,A股数据库20240206!$B:$K,6,0)</f>
        <v>乡村振兴</v>
      </c>
      <c r="J2613" s="104" t="str">
        <f>VLOOKUP(B2613,A股数据库20240206!$B:$K,7,0)</f>
        <v>食品饮料</v>
      </c>
      <c r="K2613" s="104">
        <f>VLOOKUP(B2613,A股数据库20240206!$B:$K,8,0)</f>
        <v>0</v>
      </c>
      <c r="L2613" s="124">
        <f>VLOOKUP(B2613,A股数据库20240206!$B:$K,9,0)</f>
        <v>0</v>
      </c>
      <c r="M2613" s="124">
        <f>VLOOKUP(B2613,A股数据库20240206!$B:$K,10,0)</f>
        <v>0</v>
      </c>
    </row>
    <row r="2614" spans="1:13" ht="18" customHeight="1" x14ac:dyDescent="0.15">
      <c r="A2614" s="120" t="s">
        <v>12946</v>
      </c>
      <c r="B2614" s="121" t="s">
        <v>4160</v>
      </c>
      <c r="C2614" s="122">
        <v>46.37</v>
      </c>
      <c r="D2614" s="123">
        <v>70.16</v>
      </c>
      <c r="E2614" s="104" t="str">
        <f>VLOOKUP(B2614,A股数据库20240206!$B:$K,2,0)</f>
        <v>医药生物</v>
      </c>
      <c r="F2614" s="104">
        <f>VLOOKUP(B2614,A股数据库20240206!$B:$K,3,0)</f>
        <v>0</v>
      </c>
      <c r="G2614" s="124">
        <f>VLOOKUP(B2614,A股数据库20240206!$B:$K,4,0)</f>
        <v>0</v>
      </c>
      <c r="H2614" s="124">
        <f>VLOOKUP(B2614,A股数据库20240206!$B:$K,5,0)</f>
        <v>0</v>
      </c>
      <c r="I2614" s="104" t="str">
        <f>VLOOKUP(B2614,A股数据库20240206!$B:$K,6,0)</f>
        <v>医药生物</v>
      </c>
      <c r="J2614" s="104">
        <f>VLOOKUP(B2614,A股数据库20240206!$B:$K,7,0)</f>
        <v>0</v>
      </c>
      <c r="K2614" s="104">
        <f>VLOOKUP(B2614,A股数据库20240206!$B:$K,8,0)</f>
        <v>0</v>
      </c>
      <c r="L2614" s="124">
        <f>VLOOKUP(B2614,A股数据库20240206!$B:$K,9,0)</f>
        <v>0</v>
      </c>
      <c r="M2614" s="124">
        <f>VLOOKUP(B2614,A股数据库20240206!$B:$K,10,0)</f>
        <v>0</v>
      </c>
    </row>
    <row r="2615" spans="1:13" ht="18" customHeight="1" x14ac:dyDescent="0.15">
      <c r="A2615" s="120" t="s">
        <v>12947</v>
      </c>
      <c r="B2615" s="121" t="s">
        <v>9537</v>
      </c>
      <c r="C2615" s="122">
        <v>46.33</v>
      </c>
      <c r="D2615" s="123">
        <v>70.56</v>
      </c>
      <c r="E2615" s="104" t="str">
        <f>VLOOKUP(B2615,A股数据库20240206!$B:$K,2,0)</f>
        <v>医药生物</v>
      </c>
      <c r="F2615" s="104">
        <f>VLOOKUP(B2615,A股数据库20240206!$B:$K,3,0)</f>
        <v>0</v>
      </c>
      <c r="G2615" s="124">
        <f>VLOOKUP(B2615,A股数据库20240206!$B:$K,4,0)</f>
        <v>0</v>
      </c>
      <c r="H2615" s="124">
        <f>VLOOKUP(B2615,A股数据库20240206!$B:$K,5,0)</f>
        <v>0</v>
      </c>
      <c r="I2615" s="104" t="str">
        <f>VLOOKUP(B2615,A股数据库20240206!$B:$K,6,0)</f>
        <v>医药生物</v>
      </c>
      <c r="J2615" s="104">
        <f>VLOOKUP(B2615,A股数据库20240206!$B:$K,7,0)</f>
        <v>0</v>
      </c>
      <c r="K2615" s="104">
        <f>VLOOKUP(B2615,A股数据库20240206!$B:$K,8,0)</f>
        <v>0</v>
      </c>
      <c r="L2615" s="124">
        <f>VLOOKUP(B2615,A股数据库20240206!$B:$K,9,0)</f>
        <v>0</v>
      </c>
      <c r="M2615" s="124">
        <f>VLOOKUP(B2615,A股数据库20240206!$B:$K,10,0)</f>
        <v>0</v>
      </c>
    </row>
    <row r="2616" spans="1:13" ht="18" customHeight="1" x14ac:dyDescent="0.15">
      <c r="A2616" s="120" t="s">
        <v>12948</v>
      </c>
      <c r="B2616" s="121" t="s">
        <v>6180</v>
      </c>
      <c r="C2616" s="122">
        <v>46.32</v>
      </c>
      <c r="D2616" s="123">
        <v>35.06</v>
      </c>
      <c r="E2616" s="104" t="str">
        <f>VLOOKUP(B2616,A股数据库20240206!$B:$K,2,0)</f>
        <v>汽车产业</v>
      </c>
      <c r="F2616" s="104" t="str">
        <f>VLOOKUP(B2616,A股数据库20240206!$B:$K,3,0)</f>
        <v>军工</v>
      </c>
      <c r="G2616" s="124">
        <f>VLOOKUP(B2616,A股数据库20240206!$B:$K,4,0)</f>
        <v>0</v>
      </c>
      <c r="H2616" s="124">
        <f>VLOOKUP(B2616,A股数据库20240206!$B:$K,5,0)</f>
        <v>0</v>
      </c>
      <c r="I2616" s="104" t="str">
        <f>VLOOKUP(B2616,A股数据库20240206!$B:$K,6,0)</f>
        <v>汽车产业</v>
      </c>
      <c r="J2616" s="104" t="str">
        <f>VLOOKUP(B2616,A股数据库20240206!$B:$K,7,0)</f>
        <v>军工</v>
      </c>
      <c r="K2616" s="104">
        <f>VLOOKUP(B2616,A股数据库20240206!$B:$K,8,0)</f>
        <v>0</v>
      </c>
      <c r="L2616" s="124">
        <f>VLOOKUP(B2616,A股数据库20240206!$B:$K,9,0)</f>
        <v>0</v>
      </c>
      <c r="M2616" s="124">
        <f>VLOOKUP(B2616,A股数据库20240206!$B:$K,10,0)</f>
        <v>0</v>
      </c>
    </row>
    <row r="2617" spans="1:13" ht="18" customHeight="1" x14ac:dyDescent="0.15">
      <c r="A2617" s="120" t="s">
        <v>12949</v>
      </c>
      <c r="B2617" s="121" t="s">
        <v>8538</v>
      </c>
      <c r="C2617" s="122">
        <v>46.28</v>
      </c>
      <c r="D2617" s="123">
        <v>66.91</v>
      </c>
      <c r="E2617" s="104" t="str">
        <f>VLOOKUP(B2617,A股数据库20240206!$B:$K,2,0)</f>
        <v>大科技</v>
      </c>
      <c r="F2617" s="104">
        <f>VLOOKUP(B2617,A股数据库20240206!$B:$K,3,0)</f>
        <v>0</v>
      </c>
      <c r="G2617" s="124" t="str">
        <f>VLOOKUP(B2617,A股数据库20240206!$B:$K,4,0)</f>
        <v>周期</v>
      </c>
      <c r="H2617" s="124">
        <f>VLOOKUP(B2617,A股数据库20240206!$B:$K,5,0)</f>
        <v>0</v>
      </c>
      <c r="I2617" s="104" t="str">
        <f>VLOOKUP(B2617,A股数据库20240206!$B:$K,6,0)</f>
        <v>电子</v>
      </c>
      <c r="J2617" s="104">
        <f>VLOOKUP(B2617,A股数据库20240206!$B:$K,7,0)</f>
        <v>0</v>
      </c>
      <c r="K2617" s="104">
        <f>VLOOKUP(B2617,A股数据库20240206!$B:$K,8,0)</f>
        <v>0</v>
      </c>
      <c r="L2617" s="124" t="str">
        <f>VLOOKUP(B2617,A股数据库20240206!$B:$K,9,0)</f>
        <v>化工</v>
      </c>
      <c r="M2617" s="124">
        <f>VLOOKUP(B2617,A股数据库20240206!$B:$K,10,0)</f>
        <v>0</v>
      </c>
    </row>
    <row r="2618" spans="1:13" ht="18" customHeight="1" x14ac:dyDescent="0.15">
      <c r="A2618" s="120" t="s">
        <v>12950</v>
      </c>
      <c r="B2618" s="121" t="s">
        <v>3554</v>
      </c>
      <c r="C2618" s="122">
        <v>46.27</v>
      </c>
      <c r="D2618" s="123">
        <v>53.13</v>
      </c>
      <c r="E2618" s="104" t="str">
        <f>VLOOKUP(B2618,A股数据库20240206!$B:$K,2,0)</f>
        <v>医药生物</v>
      </c>
      <c r="F2618" s="104">
        <f>VLOOKUP(B2618,A股数据库20240206!$B:$K,3,0)</f>
        <v>0</v>
      </c>
      <c r="G2618" s="124">
        <f>VLOOKUP(B2618,A股数据库20240206!$B:$K,4,0)</f>
        <v>0</v>
      </c>
      <c r="H2618" s="124">
        <f>VLOOKUP(B2618,A股数据库20240206!$B:$K,5,0)</f>
        <v>0</v>
      </c>
      <c r="I2618" s="104" t="str">
        <f>VLOOKUP(B2618,A股数据库20240206!$B:$K,6,0)</f>
        <v>医药生物</v>
      </c>
      <c r="J2618" s="104">
        <f>VLOOKUP(B2618,A股数据库20240206!$B:$K,7,0)</f>
        <v>0</v>
      </c>
      <c r="K2618" s="104">
        <f>VLOOKUP(B2618,A股数据库20240206!$B:$K,8,0)</f>
        <v>0</v>
      </c>
      <c r="L2618" s="124">
        <f>VLOOKUP(B2618,A股数据库20240206!$B:$K,9,0)</f>
        <v>0</v>
      </c>
      <c r="M2618" s="124">
        <f>VLOOKUP(B2618,A股数据库20240206!$B:$K,10,0)</f>
        <v>0</v>
      </c>
    </row>
    <row r="2619" spans="1:13" ht="18" customHeight="1" x14ac:dyDescent="0.15">
      <c r="A2619" s="120" t="s">
        <v>12951</v>
      </c>
      <c r="B2619" s="121" t="s">
        <v>8472</v>
      </c>
      <c r="C2619" s="122">
        <v>46.26</v>
      </c>
      <c r="D2619" s="123">
        <v>64.760000000000005</v>
      </c>
      <c r="E2619" s="104" t="str">
        <f>VLOOKUP(B2619,A股数据库20240206!$B:$K,2,0)</f>
        <v>医药生物</v>
      </c>
      <c r="F2619" s="104">
        <f>VLOOKUP(B2619,A股数据库20240206!$B:$K,3,0)</f>
        <v>0</v>
      </c>
      <c r="G2619" s="124">
        <f>VLOOKUP(B2619,A股数据库20240206!$B:$K,4,0)</f>
        <v>0</v>
      </c>
      <c r="H2619" s="124">
        <f>VLOOKUP(B2619,A股数据库20240206!$B:$K,5,0)</f>
        <v>0</v>
      </c>
      <c r="I2619" s="104" t="str">
        <f>VLOOKUP(B2619,A股数据库20240206!$B:$K,6,0)</f>
        <v>医药生物</v>
      </c>
      <c r="J2619" s="104">
        <f>VLOOKUP(B2619,A股数据库20240206!$B:$K,7,0)</f>
        <v>0</v>
      </c>
      <c r="K2619" s="104">
        <f>VLOOKUP(B2619,A股数据库20240206!$B:$K,8,0)</f>
        <v>0</v>
      </c>
      <c r="L2619" s="124">
        <f>VLOOKUP(B2619,A股数据库20240206!$B:$K,9,0)</f>
        <v>0</v>
      </c>
      <c r="M2619" s="124">
        <f>VLOOKUP(B2619,A股数据库20240206!$B:$K,10,0)</f>
        <v>0</v>
      </c>
    </row>
    <row r="2620" spans="1:13" ht="18" customHeight="1" x14ac:dyDescent="0.15">
      <c r="A2620" s="120" t="s">
        <v>12952</v>
      </c>
      <c r="B2620" s="121" t="s">
        <v>9785</v>
      </c>
      <c r="C2620" s="122">
        <v>46.26</v>
      </c>
      <c r="D2620" s="123">
        <v>48.45</v>
      </c>
      <c r="E2620" s="104" t="str">
        <f>VLOOKUP(B2620,A股数据库20240206!$B:$K,2,0)</f>
        <v>大科技</v>
      </c>
      <c r="F2620" s="104">
        <f>VLOOKUP(B2620,A股数据库20240206!$B:$K,3,0)</f>
        <v>0</v>
      </c>
      <c r="G2620" s="124">
        <f>VLOOKUP(B2620,A股数据库20240206!$B:$K,4,0)</f>
        <v>0</v>
      </c>
      <c r="H2620" s="124">
        <f>VLOOKUP(B2620,A股数据库20240206!$B:$K,5,0)</f>
        <v>0</v>
      </c>
      <c r="I2620" s="104" t="str">
        <f>VLOOKUP(B2620,A股数据库20240206!$B:$K,6,0)</f>
        <v>电子</v>
      </c>
      <c r="J2620" s="104">
        <f>VLOOKUP(B2620,A股数据库20240206!$B:$K,7,0)</f>
        <v>0</v>
      </c>
      <c r="K2620" s="104">
        <f>VLOOKUP(B2620,A股数据库20240206!$B:$K,8,0)</f>
        <v>0</v>
      </c>
      <c r="L2620" s="124">
        <f>VLOOKUP(B2620,A股数据库20240206!$B:$K,9,0)</f>
        <v>0</v>
      </c>
      <c r="M2620" s="124">
        <f>VLOOKUP(B2620,A股数据库20240206!$B:$K,10,0)</f>
        <v>0</v>
      </c>
    </row>
    <row r="2621" spans="1:13" ht="18" customHeight="1" x14ac:dyDescent="0.15">
      <c r="A2621" s="120" t="s">
        <v>12953</v>
      </c>
      <c r="B2621" s="121" t="s">
        <v>6372</v>
      </c>
      <c r="C2621" s="122">
        <v>46.25</v>
      </c>
      <c r="D2621" s="123">
        <v>35.15</v>
      </c>
      <c r="E2621" s="104" t="str">
        <f>VLOOKUP(B2621,A股数据库20240206!$B:$K,2,0)</f>
        <v>大消费</v>
      </c>
      <c r="F2621" s="104" t="str">
        <f>VLOOKUP(B2621,A股数据库20240206!$B:$K,3,0)</f>
        <v>医药生物</v>
      </c>
      <c r="G2621" s="124">
        <f>VLOOKUP(B2621,A股数据库20240206!$B:$K,4,0)</f>
        <v>0</v>
      </c>
      <c r="H2621" s="124">
        <f>VLOOKUP(B2621,A股数据库20240206!$B:$K,5,0)</f>
        <v>0</v>
      </c>
      <c r="I2621" s="104" t="str">
        <f>VLOOKUP(B2621,A股数据库20240206!$B:$K,6,0)</f>
        <v>食品饮料</v>
      </c>
      <c r="J2621" s="104" t="str">
        <f>VLOOKUP(B2621,A股数据库20240206!$B:$K,7,0)</f>
        <v>医药生物</v>
      </c>
      <c r="K2621" s="104">
        <f>VLOOKUP(B2621,A股数据库20240206!$B:$K,8,0)</f>
        <v>0</v>
      </c>
      <c r="L2621" s="124">
        <f>VLOOKUP(B2621,A股数据库20240206!$B:$K,9,0)</f>
        <v>0</v>
      </c>
      <c r="M2621" s="124">
        <f>VLOOKUP(B2621,A股数据库20240206!$B:$K,10,0)</f>
        <v>0</v>
      </c>
    </row>
    <row r="2622" spans="1:13" ht="18" customHeight="1" x14ac:dyDescent="0.15">
      <c r="A2622" s="120" t="s">
        <v>12954</v>
      </c>
      <c r="B2622" s="121" t="s">
        <v>3404</v>
      </c>
      <c r="C2622" s="122">
        <v>46.25</v>
      </c>
      <c r="D2622" s="123">
        <v>53.87</v>
      </c>
      <c r="E2622" s="104" t="str">
        <f>VLOOKUP(B2622,A股数据库20240206!$B:$K,2,0)</f>
        <v>军工</v>
      </c>
      <c r="F2622" s="104" t="str">
        <f>VLOOKUP(B2622,A股数据库20240206!$B:$K,3,0)</f>
        <v>乡村振兴</v>
      </c>
      <c r="G2622" s="124">
        <f>VLOOKUP(B2622,A股数据库20240206!$B:$K,4,0)</f>
        <v>0</v>
      </c>
      <c r="H2622" s="124">
        <f>VLOOKUP(B2622,A股数据库20240206!$B:$K,5,0)</f>
        <v>0</v>
      </c>
      <c r="I2622" s="104" t="str">
        <f>VLOOKUP(B2622,A股数据库20240206!$B:$K,6,0)</f>
        <v>军工</v>
      </c>
      <c r="J2622" s="104" t="str">
        <f>VLOOKUP(B2622,A股数据库20240206!$B:$K,7,0)</f>
        <v>乡村振兴</v>
      </c>
      <c r="K2622" s="104">
        <f>VLOOKUP(B2622,A股数据库20240206!$B:$K,8,0)</f>
        <v>0</v>
      </c>
      <c r="L2622" s="124">
        <f>VLOOKUP(B2622,A股数据库20240206!$B:$K,9,0)</f>
        <v>0</v>
      </c>
      <c r="M2622" s="124">
        <f>VLOOKUP(B2622,A股数据库20240206!$B:$K,10,0)</f>
        <v>0</v>
      </c>
    </row>
    <row r="2623" spans="1:13" ht="18" customHeight="1" x14ac:dyDescent="0.15">
      <c r="A2623" s="120" t="s">
        <v>12955</v>
      </c>
      <c r="B2623" s="121" t="s">
        <v>1020</v>
      </c>
      <c r="C2623" s="122">
        <v>46.24</v>
      </c>
      <c r="D2623" s="123">
        <v>46.64</v>
      </c>
      <c r="E2623" s="104" t="str">
        <f>VLOOKUP(B2623,A股数据库20240206!$B:$K,2,0)</f>
        <v>高端制造</v>
      </c>
      <c r="F2623" s="104">
        <f>VLOOKUP(B2623,A股数据库20240206!$B:$K,3,0)</f>
        <v>0</v>
      </c>
      <c r="G2623" s="124">
        <f>VLOOKUP(B2623,A股数据库20240206!$B:$K,4,0)</f>
        <v>0</v>
      </c>
      <c r="H2623" s="124">
        <f>VLOOKUP(B2623,A股数据库20240206!$B:$K,5,0)</f>
        <v>0</v>
      </c>
      <c r="I2623" s="104" t="str">
        <f>VLOOKUP(B2623,A股数据库20240206!$B:$K,6,0)</f>
        <v>机械</v>
      </c>
      <c r="J2623" s="104">
        <f>VLOOKUP(B2623,A股数据库20240206!$B:$K,7,0)</f>
        <v>0</v>
      </c>
      <c r="K2623" s="104">
        <f>VLOOKUP(B2623,A股数据库20240206!$B:$K,8,0)</f>
        <v>0</v>
      </c>
      <c r="L2623" s="124">
        <f>VLOOKUP(B2623,A股数据库20240206!$B:$K,9,0)</f>
        <v>0</v>
      </c>
      <c r="M2623" s="124">
        <f>VLOOKUP(B2623,A股数据库20240206!$B:$K,10,0)</f>
        <v>0</v>
      </c>
    </row>
    <row r="2624" spans="1:13" ht="18" customHeight="1" x14ac:dyDescent="0.15">
      <c r="A2624" s="120" t="s">
        <v>12956</v>
      </c>
      <c r="B2624" s="121" t="s">
        <v>6772</v>
      </c>
      <c r="C2624" s="122">
        <v>46.24</v>
      </c>
      <c r="D2624" s="123">
        <v>33.82</v>
      </c>
      <c r="E2624" s="104" t="str">
        <f>VLOOKUP(B2624,A股数据库20240206!$B:$K,2,0)</f>
        <v>公用事业</v>
      </c>
      <c r="F2624" s="104">
        <f>VLOOKUP(B2624,A股数据库20240206!$B:$K,3,0)</f>
        <v>0</v>
      </c>
      <c r="G2624" s="124">
        <f>VLOOKUP(B2624,A股数据库20240206!$B:$K,4,0)</f>
        <v>0</v>
      </c>
      <c r="H2624" s="124">
        <f>VLOOKUP(B2624,A股数据库20240206!$B:$K,5,0)</f>
        <v>0</v>
      </c>
      <c r="I2624" s="104" t="str">
        <f>VLOOKUP(B2624,A股数据库20240206!$B:$K,6,0)</f>
        <v>电力</v>
      </c>
      <c r="J2624" s="104">
        <f>VLOOKUP(B2624,A股数据库20240206!$B:$K,7,0)</f>
        <v>0</v>
      </c>
      <c r="K2624" s="104">
        <f>VLOOKUP(B2624,A股数据库20240206!$B:$K,8,0)</f>
        <v>0</v>
      </c>
      <c r="L2624" s="124">
        <f>VLOOKUP(B2624,A股数据库20240206!$B:$K,9,0)</f>
        <v>0</v>
      </c>
      <c r="M2624" s="124">
        <f>VLOOKUP(B2624,A股数据库20240206!$B:$K,10,0)</f>
        <v>0</v>
      </c>
    </row>
    <row r="2625" spans="1:13" ht="18" customHeight="1" x14ac:dyDescent="0.15">
      <c r="A2625" s="120" t="s">
        <v>12957</v>
      </c>
      <c r="B2625" s="121" t="s">
        <v>5388</v>
      </c>
      <c r="C2625" s="122">
        <v>46.23</v>
      </c>
      <c r="D2625" s="123">
        <v>40.21</v>
      </c>
      <c r="E2625" s="104" t="str">
        <f>VLOOKUP(B2625,A股数据库20240206!$B:$K,2,0)</f>
        <v>新能源</v>
      </c>
      <c r="F2625" s="104">
        <f>VLOOKUP(B2625,A股数据库20240206!$B:$K,3,0)</f>
        <v>0</v>
      </c>
      <c r="G2625" s="124" t="str">
        <f>VLOOKUP(B2625,A股数据库20240206!$B:$K,4,0)</f>
        <v>大科技</v>
      </c>
      <c r="H2625" s="124">
        <f>VLOOKUP(B2625,A股数据库20240206!$B:$K,5,0)</f>
        <v>0</v>
      </c>
      <c r="I2625" s="104" t="str">
        <f>VLOOKUP(B2625,A股数据库20240206!$B:$K,6,0)</f>
        <v>电池</v>
      </c>
      <c r="J2625" s="104">
        <f>VLOOKUP(B2625,A股数据库20240206!$B:$K,7,0)</f>
        <v>0</v>
      </c>
      <c r="K2625" s="104">
        <f>VLOOKUP(B2625,A股数据库20240206!$B:$K,8,0)</f>
        <v>0</v>
      </c>
      <c r="L2625" s="124" t="str">
        <f>VLOOKUP(B2625,A股数据库20240206!$B:$K,9,0)</f>
        <v>电子</v>
      </c>
      <c r="M2625" s="124">
        <f>VLOOKUP(B2625,A股数据库20240206!$B:$K,10,0)</f>
        <v>0</v>
      </c>
    </row>
    <row r="2626" spans="1:13" ht="18" customHeight="1" x14ac:dyDescent="0.15">
      <c r="A2626" s="120" t="s">
        <v>12958</v>
      </c>
      <c r="B2626" s="121" t="s">
        <v>4020</v>
      </c>
      <c r="C2626" s="122">
        <v>46.23</v>
      </c>
      <c r="D2626" s="123">
        <v>46.64</v>
      </c>
      <c r="E2626" s="104" t="str">
        <f>VLOOKUP(B2626,A股数据库20240206!$B:$K,2,0)</f>
        <v>医药生物</v>
      </c>
      <c r="F2626" s="104">
        <f>VLOOKUP(B2626,A股数据库20240206!$B:$K,3,0)</f>
        <v>0</v>
      </c>
      <c r="G2626" s="124">
        <f>VLOOKUP(B2626,A股数据库20240206!$B:$K,4,0)</f>
        <v>0</v>
      </c>
      <c r="H2626" s="124">
        <f>VLOOKUP(B2626,A股数据库20240206!$B:$K,5,0)</f>
        <v>0</v>
      </c>
      <c r="I2626" s="104" t="str">
        <f>VLOOKUP(B2626,A股数据库20240206!$B:$K,6,0)</f>
        <v>医药生物</v>
      </c>
      <c r="J2626" s="104">
        <f>VLOOKUP(B2626,A股数据库20240206!$B:$K,7,0)</f>
        <v>0</v>
      </c>
      <c r="K2626" s="104">
        <f>VLOOKUP(B2626,A股数据库20240206!$B:$K,8,0)</f>
        <v>0</v>
      </c>
      <c r="L2626" s="124">
        <f>VLOOKUP(B2626,A股数据库20240206!$B:$K,9,0)</f>
        <v>0</v>
      </c>
      <c r="M2626" s="124">
        <f>VLOOKUP(B2626,A股数据库20240206!$B:$K,10,0)</f>
        <v>0</v>
      </c>
    </row>
    <row r="2627" spans="1:13" ht="18" customHeight="1" x14ac:dyDescent="0.15">
      <c r="A2627" s="120" t="s">
        <v>12959</v>
      </c>
      <c r="B2627" s="121" t="s">
        <v>9014</v>
      </c>
      <c r="C2627" s="122">
        <v>46.2</v>
      </c>
      <c r="D2627" s="123">
        <v>19.3</v>
      </c>
      <c r="E2627" s="104" t="str">
        <f>VLOOKUP(B2627,A股数据库20240206!$B:$K,2,0)</f>
        <v>汽车产业</v>
      </c>
      <c r="F2627" s="104" t="str">
        <f>VLOOKUP(B2627,A股数据库20240206!$B:$K,3,0)</f>
        <v>运输业</v>
      </c>
      <c r="G2627" s="124">
        <f>VLOOKUP(B2627,A股数据库20240206!$B:$K,4,0)</f>
        <v>0</v>
      </c>
      <c r="H2627" s="124">
        <f>VLOOKUP(B2627,A股数据库20240206!$B:$K,5,0)</f>
        <v>0</v>
      </c>
      <c r="I2627" s="104" t="str">
        <f>VLOOKUP(B2627,A股数据库20240206!$B:$K,6,0)</f>
        <v>汽车产业</v>
      </c>
      <c r="J2627" s="104" t="str">
        <f>VLOOKUP(B2627,A股数据库20240206!$B:$K,7,0)</f>
        <v>运输业</v>
      </c>
      <c r="K2627" s="104">
        <f>VLOOKUP(B2627,A股数据库20240206!$B:$K,8,0)</f>
        <v>0</v>
      </c>
      <c r="L2627" s="124">
        <f>VLOOKUP(B2627,A股数据库20240206!$B:$K,9,0)</f>
        <v>0</v>
      </c>
      <c r="M2627" s="124">
        <f>VLOOKUP(B2627,A股数据库20240206!$B:$K,10,0)</f>
        <v>0</v>
      </c>
    </row>
    <row r="2628" spans="1:13" ht="18" customHeight="1" x14ac:dyDescent="0.15">
      <c r="A2628" s="120" t="s">
        <v>12960</v>
      </c>
      <c r="B2628" s="121" t="s">
        <v>5992</v>
      </c>
      <c r="C2628" s="122">
        <v>46.19</v>
      </c>
      <c r="D2628" s="123">
        <v>18.41</v>
      </c>
      <c r="E2628" s="104" t="str">
        <f>VLOOKUP(B2628,A股数据库20240206!$B:$K,2,0)</f>
        <v>地产基建</v>
      </c>
      <c r="F2628" s="104">
        <f>VLOOKUP(B2628,A股数据库20240206!$B:$K,3,0)</f>
        <v>0</v>
      </c>
      <c r="G2628" s="124">
        <f>VLOOKUP(B2628,A股数据库20240206!$B:$K,4,0)</f>
        <v>0</v>
      </c>
      <c r="H2628" s="124">
        <f>VLOOKUP(B2628,A股数据库20240206!$B:$K,5,0)</f>
        <v>0</v>
      </c>
      <c r="I2628" s="104" t="str">
        <f>VLOOKUP(B2628,A股数据库20240206!$B:$K,6,0)</f>
        <v>房地产</v>
      </c>
      <c r="J2628" s="104">
        <f>VLOOKUP(B2628,A股数据库20240206!$B:$K,7,0)</f>
        <v>0</v>
      </c>
      <c r="K2628" s="104">
        <f>VLOOKUP(B2628,A股数据库20240206!$B:$K,8,0)</f>
        <v>0</v>
      </c>
      <c r="L2628" s="124">
        <f>VLOOKUP(B2628,A股数据库20240206!$B:$K,9,0)</f>
        <v>0</v>
      </c>
      <c r="M2628" s="124">
        <f>VLOOKUP(B2628,A股数据库20240206!$B:$K,10,0)</f>
        <v>0</v>
      </c>
    </row>
    <row r="2629" spans="1:13" ht="18" customHeight="1" x14ac:dyDescent="0.15">
      <c r="A2629" s="120" t="s">
        <v>12961</v>
      </c>
      <c r="B2629" s="121" t="s">
        <v>2774</v>
      </c>
      <c r="C2629" s="122">
        <v>46.18</v>
      </c>
      <c r="D2629" s="123">
        <v>59.06</v>
      </c>
      <c r="E2629" s="104" t="str">
        <f>VLOOKUP(B2629,A股数据库20240206!$B:$K,2,0)</f>
        <v>新能源</v>
      </c>
      <c r="F2629" s="104">
        <f>VLOOKUP(B2629,A股数据库20240206!$B:$K,3,0)</f>
        <v>0</v>
      </c>
      <c r="G2629" s="124">
        <f>VLOOKUP(B2629,A股数据库20240206!$B:$K,4,0)</f>
        <v>0</v>
      </c>
      <c r="H2629" s="124">
        <f>VLOOKUP(B2629,A股数据库20240206!$B:$K,5,0)</f>
        <v>0</v>
      </c>
      <c r="I2629" s="104" t="str">
        <f>VLOOKUP(B2629,A股数据库20240206!$B:$K,6,0)</f>
        <v>光伏</v>
      </c>
      <c r="J2629" s="104">
        <f>VLOOKUP(B2629,A股数据库20240206!$B:$K,7,0)</f>
        <v>0</v>
      </c>
      <c r="K2629" s="104">
        <f>VLOOKUP(B2629,A股数据库20240206!$B:$K,8,0)</f>
        <v>0</v>
      </c>
      <c r="L2629" s="124">
        <f>VLOOKUP(B2629,A股数据库20240206!$B:$K,9,0)</f>
        <v>0</v>
      </c>
      <c r="M2629" s="124">
        <f>VLOOKUP(B2629,A股数据库20240206!$B:$K,10,0)</f>
        <v>0</v>
      </c>
    </row>
    <row r="2630" spans="1:13" ht="18" customHeight="1" x14ac:dyDescent="0.15">
      <c r="A2630" s="120" t="s">
        <v>12962</v>
      </c>
      <c r="B2630" s="121" t="s">
        <v>6156</v>
      </c>
      <c r="C2630" s="122">
        <v>46.18</v>
      </c>
      <c r="D2630" s="123">
        <v>28.72</v>
      </c>
      <c r="E2630" s="104" t="str">
        <f>VLOOKUP(B2630,A股数据库20240206!$B:$K,2,0)</f>
        <v>地产基建</v>
      </c>
      <c r="F2630" s="104">
        <f>VLOOKUP(B2630,A股数据库20240206!$B:$K,3,0)</f>
        <v>0</v>
      </c>
      <c r="G2630" s="124">
        <f>VLOOKUP(B2630,A股数据库20240206!$B:$K,4,0)</f>
        <v>0</v>
      </c>
      <c r="H2630" s="124">
        <f>VLOOKUP(B2630,A股数据库20240206!$B:$K,5,0)</f>
        <v>0</v>
      </c>
      <c r="I2630" s="104" t="str">
        <f>VLOOKUP(B2630,A股数据库20240206!$B:$K,6,0)</f>
        <v>房地产</v>
      </c>
      <c r="J2630" s="104">
        <f>VLOOKUP(B2630,A股数据库20240206!$B:$K,7,0)</f>
        <v>0</v>
      </c>
      <c r="K2630" s="104">
        <f>VLOOKUP(B2630,A股数据库20240206!$B:$K,8,0)</f>
        <v>0</v>
      </c>
      <c r="L2630" s="124">
        <f>VLOOKUP(B2630,A股数据库20240206!$B:$K,9,0)</f>
        <v>0</v>
      </c>
      <c r="M2630" s="124">
        <f>VLOOKUP(B2630,A股数据库20240206!$B:$K,10,0)</f>
        <v>0</v>
      </c>
    </row>
    <row r="2631" spans="1:13" ht="18" customHeight="1" x14ac:dyDescent="0.15">
      <c r="A2631" s="120" t="s">
        <v>12963</v>
      </c>
      <c r="B2631" s="121" t="s">
        <v>4624</v>
      </c>
      <c r="C2631" s="122">
        <v>46.17</v>
      </c>
      <c r="D2631" s="123">
        <v>59.49</v>
      </c>
      <c r="E2631" s="104" t="str">
        <f>VLOOKUP(B2631,A股数据库20240206!$B:$K,2,0)</f>
        <v>周期</v>
      </c>
      <c r="F2631" s="104" t="str">
        <f>VLOOKUP(B2631,A股数据库20240206!$B:$K,3,0)</f>
        <v>公用事业</v>
      </c>
      <c r="G2631" s="124">
        <f>VLOOKUP(B2631,A股数据库20240206!$B:$K,4,0)</f>
        <v>0</v>
      </c>
      <c r="H2631" s="124">
        <f>VLOOKUP(B2631,A股数据库20240206!$B:$K,5,0)</f>
        <v>0</v>
      </c>
      <c r="I2631" s="104" t="str">
        <f>VLOOKUP(B2631,A股数据库20240206!$B:$K,6,0)</f>
        <v>化工</v>
      </c>
      <c r="J2631" s="104" t="str">
        <f>VLOOKUP(B2631,A股数据库20240206!$B:$K,7,0)</f>
        <v>节能环保</v>
      </c>
      <c r="K2631" s="104">
        <f>VLOOKUP(B2631,A股数据库20240206!$B:$K,8,0)</f>
        <v>0</v>
      </c>
      <c r="L2631" s="124">
        <f>VLOOKUP(B2631,A股数据库20240206!$B:$K,9,0)</f>
        <v>0</v>
      </c>
      <c r="M2631" s="124">
        <f>VLOOKUP(B2631,A股数据库20240206!$B:$K,10,0)</f>
        <v>0</v>
      </c>
    </row>
    <row r="2632" spans="1:13" ht="18" customHeight="1" x14ac:dyDescent="0.15">
      <c r="A2632" s="120" t="s">
        <v>12964</v>
      </c>
      <c r="B2632" s="121" t="s">
        <v>4390</v>
      </c>
      <c r="C2632" s="122">
        <v>46.17</v>
      </c>
      <c r="D2632" s="123">
        <v>15.46</v>
      </c>
      <c r="E2632" s="104" t="str">
        <f>VLOOKUP(B2632,A股数据库20240206!$B:$K,2,0)</f>
        <v>地产基建</v>
      </c>
      <c r="F2632" s="104">
        <f>VLOOKUP(B2632,A股数据库20240206!$B:$K,3,0)</f>
        <v>0</v>
      </c>
      <c r="G2632" s="124">
        <f>VLOOKUP(B2632,A股数据库20240206!$B:$K,4,0)</f>
        <v>0</v>
      </c>
      <c r="H2632" s="124">
        <f>VLOOKUP(B2632,A股数据库20240206!$B:$K,5,0)</f>
        <v>0</v>
      </c>
      <c r="I2632" s="104" t="str">
        <f>VLOOKUP(B2632,A股数据库20240206!$B:$K,6,0)</f>
        <v>基建</v>
      </c>
      <c r="J2632" s="104">
        <f>VLOOKUP(B2632,A股数据库20240206!$B:$K,7,0)</f>
        <v>0</v>
      </c>
      <c r="K2632" s="104">
        <f>VLOOKUP(B2632,A股数据库20240206!$B:$K,8,0)</f>
        <v>0</v>
      </c>
      <c r="L2632" s="124">
        <f>VLOOKUP(B2632,A股数据库20240206!$B:$K,9,0)</f>
        <v>0</v>
      </c>
      <c r="M2632" s="124">
        <f>VLOOKUP(B2632,A股数据库20240206!$B:$K,10,0)</f>
        <v>0</v>
      </c>
    </row>
    <row r="2633" spans="1:13" ht="18" customHeight="1" x14ac:dyDescent="0.15">
      <c r="A2633" s="120" t="s">
        <v>12965</v>
      </c>
      <c r="B2633" s="121" t="s">
        <v>2494</v>
      </c>
      <c r="C2633" s="122">
        <v>46.17</v>
      </c>
      <c r="D2633" s="123">
        <v>59.09</v>
      </c>
      <c r="E2633" s="104" t="str">
        <f>VLOOKUP(B2633,A股数据库20240206!$B:$K,2,0)</f>
        <v>新能源</v>
      </c>
      <c r="F2633" s="104">
        <f>VLOOKUP(B2633,A股数据库20240206!$B:$K,3,0)</f>
        <v>0</v>
      </c>
      <c r="G2633" s="124" t="str">
        <f>VLOOKUP(B2633,A股数据库20240206!$B:$K,4,0)</f>
        <v>周期</v>
      </c>
      <c r="H2633" s="124">
        <f>VLOOKUP(B2633,A股数据库20240206!$B:$K,5,0)</f>
        <v>0</v>
      </c>
      <c r="I2633" s="104" t="str">
        <f>VLOOKUP(B2633,A股数据库20240206!$B:$K,6,0)</f>
        <v>电池</v>
      </c>
      <c r="J2633" s="104">
        <f>VLOOKUP(B2633,A股数据库20240206!$B:$K,7,0)</f>
        <v>0</v>
      </c>
      <c r="K2633" s="104">
        <f>VLOOKUP(B2633,A股数据库20240206!$B:$K,8,0)</f>
        <v>0</v>
      </c>
      <c r="L2633" s="124" t="str">
        <f>VLOOKUP(B2633,A股数据库20240206!$B:$K,9,0)</f>
        <v>化工</v>
      </c>
      <c r="M2633" s="124">
        <f>VLOOKUP(B2633,A股数据库20240206!$B:$K,10,0)</f>
        <v>0</v>
      </c>
    </row>
    <row r="2634" spans="1:13" ht="18" customHeight="1" x14ac:dyDescent="0.15">
      <c r="A2634" s="120" t="s">
        <v>12966</v>
      </c>
      <c r="B2634" s="121" t="s">
        <v>364</v>
      </c>
      <c r="C2634" s="122">
        <v>46.17</v>
      </c>
      <c r="D2634" s="123">
        <v>43.27</v>
      </c>
      <c r="E2634" s="104" t="str">
        <f>VLOOKUP(B2634,A股数据库20240206!$B:$K,2,0)</f>
        <v>公用事业</v>
      </c>
      <c r="F2634" s="104" t="str">
        <f>VLOOKUP(B2634,A股数据库20240206!$B:$K,3,0)</f>
        <v>新能源</v>
      </c>
      <c r="G2634" s="124" t="str">
        <f>VLOOKUP(B2634,A股数据库20240206!$B:$K,4,0)</f>
        <v>高端制造</v>
      </c>
      <c r="H2634" s="124" t="str">
        <f>VLOOKUP(B2634,A股数据库20240206!$B:$K,5,0)</f>
        <v>大科技</v>
      </c>
      <c r="I2634" s="104" t="str">
        <f>VLOOKUP(B2634,A股数据库20240206!$B:$K,6,0)</f>
        <v>节能环保</v>
      </c>
      <c r="J2634" s="104" t="str">
        <f>VLOOKUP(B2634,A股数据库20240206!$B:$K,7,0)</f>
        <v>氢能源</v>
      </c>
      <c r="K2634" s="104" t="str">
        <f>VLOOKUP(B2634,A股数据库20240206!$B:$K,8,0)</f>
        <v>机械</v>
      </c>
      <c r="L2634" s="124" t="str">
        <f>VLOOKUP(B2634,A股数据库20240206!$B:$K,9,0)</f>
        <v>电子</v>
      </c>
      <c r="M2634" s="124">
        <f>VLOOKUP(B2634,A股数据库20240206!$B:$K,10,0)</f>
        <v>0</v>
      </c>
    </row>
    <row r="2635" spans="1:13" ht="18" customHeight="1" x14ac:dyDescent="0.15">
      <c r="A2635" s="120" t="s">
        <v>12967</v>
      </c>
      <c r="B2635" s="121" t="s">
        <v>3964</v>
      </c>
      <c r="C2635" s="122">
        <v>46.15</v>
      </c>
      <c r="D2635" s="123">
        <v>44.03</v>
      </c>
      <c r="E2635" s="104" t="str">
        <f>VLOOKUP(B2635,A股数据库20240206!$B:$K,2,0)</f>
        <v>新能源</v>
      </c>
      <c r="F2635" s="104" t="str">
        <f>VLOOKUP(B2635,A股数据库20240206!$B:$K,3,0)</f>
        <v>大消费</v>
      </c>
      <c r="G2635" s="124">
        <f>VLOOKUP(B2635,A股数据库20240206!$B:$K,4,0)</f>
        <v>0</v>
      </c>
      <c r="H2635" s="124">
        <f>VLOOKUP(B2635,A股数据库20240206!$B:$K,5,0)</f>
        <v>0</v>
      </c>
      <c r="I2635" s="104" t="str">
        <f>VLOOKUP(B2635,A股数据库20240206!$B:$K,6,0)</f>
        <v>电池</v>
      </c>
      <c r="J2635" s="104" t="str">
        <f>VLOOKUP(B2635,A股数据库20240206!$B:$K,7,0)</f>
        <v>烟草</v>
      </c>
      <c r="K2635" s="104">
        <f>VLOOKUP(B2635,A股数据库20240206!$B:$K,8,0)</f>
        <v>0</v>
      </c>
      <c r="L2635" s="124">
        <f>VLOOKUP(B2635,A股数据库20240206!$B:$K,9,0)</f>
        <v>0</v>
      </c>
      <c r="M2635" s="124">
        <f>VLOOKUP(B2635,A股数据库20240206!$B:$K,10,0)</f>
        <v>0</v>
      </c>
    </row>
    <row r="2636" spans="1:13" ht="18" customHeight="1" x14ac:dyDescent="0.15">
      <c r="A2636" s="120" t="s">
        <v>12968</v>
      </c>
      <c r="B2636" s="121" t="s">
        <v>2360</v>
      </c>
      <c r="C2636" s="122">
        <v>46.11</v>
      </c>
      <c r="D2636" s="123">
        <v>47.82</v>
      </c>
      <c r="E2636" s="104" t="str">
        <f>VLOOKUP(B2636,A股数据库20240206!$B:$K,2,0)</f>
        <v>新能源</v>
      </c>
      <c r="F2636" s="104">
        <f>VLOOKUP(B2636,A股数据库20240206!$B:$K,3,0)</f>
        <v>0</v>
      </c>
      <c r="G2636" s="124" t="str">
        <f>VLOOKUP(B2636,A股数据库20240206!$B:$K,4,0)</f>
        <v>高端制造</v>
      </c>
      <c r="H2636" s="124">
        <f>VLOOKUP(B2636,A股数据库20240206!$B:$K,5,0)</f>
        <v>0</v>
      </c>
      <c r="I2636" s="104" t="str">
        <f>VLOOKUP(B2636,A股数据库20240206!$B:$K,6,0)</f>
        <v>氢能源</v>
      </c>
      <c r="J2636" s="104">
        <f>VLOOKUP(B2636,A股数据库20240206!$B:$K,7,0)</f>
        <v>0</v>
      </c>
      <c r="K2636" s="104">
        <f>VLOOKUP(B2636,A股数据库20240206!$B:$K,8,0)</f>
        <v>0</v>
      </c>
      <c r="L2636" s="124" t="str">
        <f>VLOOKUP(B2636,A股数据库20240206!$B:$K,9,0)</f>
        <v>核电核能</v>
      </c>
      <c r="M2636" s="124">
        <f>VLOOKUP(B2636,A股数据库20240206!$B:$K,10,0)</f>
        <v>0</v>
      </c>
    </row>
    <row r="2637" spans="1:13" ht="18" customHeight="1" x14ac:dyDescent="0.15">
      <c r="A2637" s="120" t="s">
        <v>12969</v>
      </c>
      <c r="B2637" s="121" t="s">
        <v>2798</v>
      </c>
      <c r="C2637" s="122">
        <v>46.09</v>
      </c>
      <c r="D2637" s="123">
        <v>46.05</v>
      </c>
      <c r="E2637" s="104" t="str">
        <f>VLOOKUP(B2637,A股数据库20240206!$B:$K,2,0)</f>
        <v>大科技</v>
      </c>
      <c r="F2637" s="104">
        <f>VLOOKUP(B2637,A股数据库20240206!$B:$K,3,0)</f>
        <v>0</v>
      </c>
      <c r="G2637" s="124">
        <f>VLOOKUP(B2637,A股数据库20240206!$B:$K,4,0)</f>
        <v>0</v>
      </c>
      <c r="H2637" s="124">
        <f>VLOOKUP(B2637,A股数据库20240206!$B:$K,5,0)</f>
        <v>0</v>
      </c>
      <c r="I2637" s="104" t="str">
        <f>VLOOKUP(B2637,A股数据库20240206!$B:$K,6,0)</f>
        <v>传媒</v>
      </c>
      <c r="J2637" s="104">
        <f>VLOOKUP(B2637,A股数据库20240206!$B:$K,7,0)</f>
        <v>0</v>
      </c>
      <c r="K2637" s="104">
        <f>VLOOKUP(B2637,A股数据库20240206!$B:$K,8,0)</f>
        <v>0</v>
      </c>
      <c r="L2637" s="124">
        <f>VLOOKUP(B2637,A股数据库20240206!$B:$K,9,0)</f>
        <v>0</v>
      </c>
      <c r="M2637" s="124">
        <f>VLOOKUP(B2637,A股数据库20240206!$B:$K,10,0)</f>
        <v>0</v>
      </c>
    </row>
    <row r="2638" spans="1:13" ht="18" customHeight="1" x14ac:dyDescent="0.15">
      <c r="A2638" s="120" t="s">
        <v>12970</v>
      </c>
      <c r="B2638" s="121" t="s">
        <v>3612</v>
      </c>
      <c r="C2638" s="122">
        <v>46.08</v>
      </c>
      <c r="D2638" s="123">
        <v>36.75</v>
      </c>
      <c r="E2638" s="104" t="str">
        <f>VLOOKUP(B2638,A股数据库20240206!$B:$K,2,0)</f>
        <v>医药生物</v>
      </c>
      <c r="F2638" s="104">
        <f>VLOOKUP(B2638,A股数据库20240206!$B:$K,3,0)</f>
        <v>0</v>
      </c>
      <c r="G2638" s="124">
        <f>VLOOKUP(B2638,A股数据库20240206!$B:$K,4,0)</f>
        <v>0</v>
      </c>
      <c r="H2638" s="124">
        <f>VLOOKUP(B2638,A股数据库20240206!$B:$K,5,0)</f>
        <v>0</v>
      </c>
      <c r="I2638" s="104" t="str">
        <f>VLOOKUP(B2638,A股数据库20240206!$B:$K,6,0)</f>
        <v>医药生物</v>
      </c>
      <c r="J2638" s="104">
        <f>VLOOKUP(B2638,A股数据库20240206!$B:$K,7,0)</f>
        <v>0</v>
      </c>
      <c r="K2638" s="104">
        <f>VLOOKUP(B2638,A股数据库20240206!$B:$K,8,0)</f>
        <v>0</v>
      </c>
      <c r="L2638" s="124">
        <f>VLOOKUP(B2638,A股数据库20240206!$B:$K,9,0)</f>
        <v>0</v>
      </c>
      <c r="M2638" s="124">
        <f>VLOOKUP(B2638,A股数据库20240206!$B:$K,10,0)</f>
        <v>0</v>
      </c>
    </row>
    <row r="2639" spans="1:13" ht="18" customHeight="1" x14ac:dyDescent="0.15">
      <c r="A2639" s="120" t="s">
        <v>12971</v>
      </c>
      <c r="B2639" s="121" t="s">
        <v>328</v>
      </c>
      <c r="C2639" s="122">
        <v>46.06</v>
      </c>
      <c r="D2639" s="123">
        <v>49.37</v>
      </c>
      <c r="E2639" s="104" t="str">
        <f>VLOOKUP(B2639,A股数据库20240206!$B:$K,2,0)</f>
        <v>大消费</v>
      </c>
      <c r="F2639" s="104" t="str">
        <f>VLOOKUP(B2639,A股数据库20240206!$B:$K,3,0)</f>
        <v>乡村振兴</v>
      </c>
      <c r="G2639" s="124">
        <f>VLOOKUP(B2639,A股数据库20240206!$B:$K,4,0)</f>
        <v>0</v>
      </c>
      <c r="H2639" s="124">
        <f>VLOOKUP(B2639,A股数据库20240206!$B:$K,5,0)</f>
        <v>0</v>
      </c>
      <c r="I2639" s="104" t="str">
        <f>VLOOKUP(B2639,A股数据库20240206!$B:$K,6,0)</f>
        <v>食品饮料</v>
      </c>
      <c r="J2639" s="104" t="str">
        <f>VLOOKUP(B2639,A股数据库20240206!$B:$K,7,0)</f>
        <v>乡村振兴</v>
      </c>
      <c r="K2639" s="104">
        <f>VLOOKUP(B2639,A股数据库20240206!$B:$K,8,0)</f>
        <v>0</v>
      </c>
      <c r="L2639" s="124">
        <f>VLOOKUP(B2639,A股数据库20240206!$B:$K,9,0)</f>
        <v>0</v>
      </c>
      <c r="M2639" s="124">
        <f>VLOOKUP(B2639,A股数据库20240206!$B:$K,10,0)</f>
        <v>0</v>
      </c>
    </row>
    <row r="2640" spans="1:13" ht="18" customHeight="1" x14ac:dyDescent="0.15">
      <c r="A2640" s="120" t="s">
        <v>12972</v>
      </c>
      <c r="B2640" s="121" t="s">
        <v>8214</v>
      </c>
      <c r="C2640" s="122">
        <v>46.03</v>
      </c>
      <c r="D2640" s="123">
        <v>72.52</v>
      </c>
      <c r="E2640" s="104" t="str">
        <f>VLOOKUP(B2640,A股数据库20240206!$B:$K,2,0)</f>
        <v>大科技</v>
      </c>
      <c r="F2640" s="104">
        <f>VLOOKUP(B2640,A股数据库20240206!$B:$K,3,0)</f>
        <v>0</v>
      </c>
      <c r="G2640" s="124">
        <f>VLOOKUP(B2640,A股数据库20240206!$B:$K,4,0)</f>
        <v>0</v>
      </c>
      <c r="H2640" s="124">
        <f>VLOOKUP(B2640,A股数据库20240206!$B:$K,5,0)</f>
        <v>0</v>
      </c>
      <c r="I2640" s="104" t="str">
        <f>VLOOKUP(B2640,A股数据库20240206!$B:$K,6,0)</f>
        <v>电子</v>
      </c>
      <c r="J2640" s="104">
        <f>VLOOKUP(B2640,A股数据库20240206!$B:$K,7,0)</f>
        <v>0</v>
      </c>
      <c r="K2640" s="104">
        <f>VLOOKUP(B2640,A股数据库20240206!$B:$K,8,0)</f>
        <v>0</v>
      </c>
      <c r="L2640" s="124">
        <f>VLOOKUP(B2640,A股数据库20240206!$B:$K,9,0)</f>
        <v>0</v>
      </c>
      <c r="M2640" s="124">
        <f>VLOOKUP(B2640,A股数据库20240206!$B:$K,10,0)</f>
        <v>0</v>
      </c>
    </row>
    <row r="2641" spans="1:13" ht="18" customHeight="1" x14ac:dyDescent="0.15">
      <c r="A2641" s="120" t="s">
        <v>12973</v>
      </c>
      <c r="B2641" s="121" t="s">
        <v>8976</v>
      </c>
      <c r="C2641" s="122">
        <v>46.01</v>
      </c>
      <c r="D2641" s="123">
        <v>44.7</v>
      </c>
      <c r="E2641" s="104" t="str">
        <f>VLOOKUP(B2641,A股数据库20240206!$B:$K,2,0)</f>
        <v>公用事业</v>
      </c>
      <c r="F2641" s="104">
        <f>VLOOKUP(B2641,A股数据库20240206!$B:$K,3,0)</f>
        <v>0</v>
      </c>
      <c r="G2641" s="124">
        <f>VLOOKUP(B2641,A股数据库20240206!$B:$K,4,0)</f>
        <v>0</v>
      </c>
      <c r="H2641" s="124">
        <f>VLOOKUP(B2641,A股数据库20240206!$B:$K,5,0)</f>
        <v>0</v>
      </c>
      <c r="I2641" s="104" t="str">
        <f>VLOOKUP(B2641,A股数据库20240206!$B:$K,6,0)</f>
        <v>节能环保</v>
      </c>
      <c r="J2641" s="104">
        <f>VLOOKUP(B2641,A股数据库20240206!$B:$K,7,0)</f>
        <v>0</v>
      </c>
      <c r="K2641" s="104">
        <f>VLOOKUP(B2641,A股数据库20240206!$B:$K,8,0)</f>
        <v>0</v>
      </c>
      <c r="L2641" s="124">
        <f>VLOOKUP(B2641,A股数据库20240206!$B:$K,9,0)</f>
        <v>0</v>
      </c>
      <c r="M2641" s="124">
        <f>VLOOKUP(B2641,A股数据库20240206!$B:$K,10,0)</f>
        <v>0</v>
      </c>
    </row>
    <row r="2642" spans="1:13" ht="18" customHeight="1" x14ac:dyDescent="0.15">
      <c r="A2642" s="120" t="s">
        <v>12974</v>
      </c>
      <c r="B2642" s="121" t="s">
        <v>5720</v>
      </c>
      <c r="C2642" s="122">
        <v>46</v>
      </c>
      <c r="D2642" s="123">
        <v>17.079999999999998</v>
      </c>
      <c r="E2642" s="104" t="str">
        <f>VLOOKUP(B2642,A股数据库20240206!$B:$K,2,0)</f>
        <v>地产基建</v>
      </c>
      <c r="F2642" s="104">
        <f>VLOOKUP(B2642,A股数据库20240206!$B:$K,3,0)</f>
        <v>0</v>
      </c>
      <c r="G2642" s="124">
        <f>VLOOKUP(B2642,A股数据库20240206!$B:$K,4,0)</f>
        <v>0</v>
      </c>
      <c r="H2642" s="124">
        <f>VLOOKUP(B2642,A股数据库20240206!$B:$K,5,0)</f>
        <v>0</v>
      </c>
      <c r="I2642" s="104" t="str">
        <f>VLOOKUP(B2642,A股数据库20240206!$B:$K,6,0)</f>
        <v>基建</v>
      </c>
      <c r="J2642" s="104">
        <f>VLOOKUP(B2642,A股数据库20240206!$B:$K,7,0)</f>
        <v>0</v>
      </c>
      <c r="K2642" s="104">
        <f>VLOOKUP(B2642,A股数据库20240206!$B:$K,8,0)</f>
        <v>0</v>
      </c>
      <c r="L2642" s="124">
        <f>VLOOKUP(B2642,A股数据库20240206!$B:$K,9,0)</f>
        <v>0</v>
      </c>
      <c r="M2642" s="124">
        <f>VLOOKUP(B2642,A股数据库20240206!$B:$K,10,0)</f>
        <v>0</v>
      </c>
    </row>
    <row r="2643" spans="1:13" ht="18" customHeight="1" x14ac:dyDescent="0.15">
      <c r="A2643" s="120" t="s">
        <v>12975</v>
      </c>
      <c r="B2643" s="121" t="s">
        <v>10105</v>
      </c>
      <c r="C2643" s="122">
        <v>45.99</v>
      </c>
      <c r="D2643" s="123">
        <v>54.41</v>
      </c>
      <c r="E2643" s="104" t="str">
        <f>VLOOKUP(B2643,A股数据库20240206!$B:$K,2,0)</f>
        <v>汽车产业</v>
      </c>
      <c r="F2643" s="104">
        <f>VLOOKUP(B2643,A股数据库20240206!$B:$K,3,0)</f>
        <v>0</v>
      </c>
      <c r="G2643" s="124">
        <f>VLOOKUP(B2643,A股数据库20240206!$B:$K,4,0)</f>
        <v>0</v>
      </c>
      <c r="H2643" s="124">
        <f>VLOOKUP(B2643,A股数据库20240206!$B:$K,5,0)</f>
        <v>0</v>
      </c>
      <c r="I2643" s="104" t="str">
        <f>VLOOKUP(B2643,A股数据库20240206!$B:$K,6,0)</f>
        <v>汽车产业</v>
      </c>
      <c r="J2643" s="104">
        <f>VLOOKUP(B2643,A股数据库20240206!$B:$K,7,0)</f>
        <v>0</v>
      </c>
      <c r="K2643" s="104">
        <f>VLOOKUP(B2643,A股数据库20240206!$B:$K,8,0)</f>
        <v>0</v>
      </c>
      <c r="L2643" s="124">
        <f>VLOOKUP(B2643,A股数据库20240206!$B:$K,9,0)</f>
        <v>0</v>
      </c>
      <c r="M2643" s="124">
        <f>VLOOKUP(B2643,A股数据库20240206!$B:$K,10,0)</f>
        <v>0</v>
      </c>
    </row>
    <row r="2644" spans="1:13" ht="18" customHeight="1" x14ac:dyDescent="0.15">
      <c r="A2644" s="120" t="s">
        <v>12976</v>
      </c>
      <c r="B2644" s="121" t="s">
        <v>3286</v>
      </c>
      <c r="C2644" s="122">
        <v>46</v>
      </c>
      <c r="D2644" s="123">
        <v>52.43</v>
      </c>
      <c r="E2644" s="104" t="str">
        <f>VLOOKUP(B2644,A股数据库20240206!$B:$K,2,0)</f>
        <v>大科技</v>
      </c>
      <c r="F2644" s="104" t="str">
        <f>VLOOKUP(B2644,A股数据库20240206!$B:$K,3,0)</f>
        <v>汽车产业</v>
      </c>
      <c r="G2644" s="124">
        <f>VLOOKUP(B2644,A股数据库20240206!$B:$K,4,0)</f>
        <v>0</v>
      </c>
      <c r="H2644" s="124">
        <f>VLOOKUP(B2644,A股数据库20240206!$B:$K,5,0)</f>
        <v>0</v>
      </c>
      <c r="I2644" s="104" t="str">
        <f>VLOOKUP(B2644,A股数据库20240206!$B:$K,6,0)</f>
        <v>计算机</v>
      </c>
      <c r="J2644" s="104" t="str">
        <f>VLOOKUP(B2644,A股数据库20240206!$B:$K,7,0)</f>
        <v>汽车产业</v>
      </c>
      <c r="K2644" s="104">
        <f>VLOOKUP(B2644,A股数据库20240206!$B:$K,8,0)</f>
        <v>0</v>
      </c>
      <c r="L2644" s="124">
        <f>VLOOKUP(B2644,A股数据库20240206!$B:$K,9,0)</f>
        <v>0</v>
      </c>
      <c r="M2644" s="124">
        <f>VLOOKUP(B2644,A股数据库20240206!$B:$K,10,0)</f>
        <v>0</v>
      </c>
    </row>
    <row r="2645" spans="1:13" ht="18" customHeight="1" x14ac:dyDescent="0.15">
      <c r="A2645" s="120" t="s">
        <v>12977</v>
      </c>
      <c r="B2645" s="121" t="s">
        <v>3572</v>
      </c>
      <c r="C2645" s="122">
        <v>45.9</v>
      </c>
      <c r="D2645" s="123">
        <v>33.54</v>
      </c>
      <c r="E2645" s="104" t="str">
        <f>VLOOKUP(B2645,A股数据库20240206!$B:$K,2,0)</f>
        <v>医药生物</v>
      </c>
      <c r="F2645" s="104">
        <f>VLOOKUP(B2645,A股数据库20240206!$B:$K,3,0)</f>
        <v>0</v>
      </c>
      <c r="G2645" s="124">
        <f>VLOOKUP(B2645,A股数据库20240206!$B:$K,4,0)</f>
        <v>0</v>
      </c>
      <c r="H2645" s="124">
        <f>VLOOKUP(B2645,A股数据库20240206!$B:$K,5,0)</f>
        <v>0</v>
      </c>
      <c r="I2645" s="104" t="str">
        <f>VLOOKUP(B2645,A股数据库20240206!$B:$K,6,0)</f>
        <v>医药生物</v>
      </c>
      <c r="J2645" s="104">
        <f>VLOOKUP(B2645,A股数据库20240206!$B:$K,7,0)</f>
        <v>0</v>
      </c>
      <c r="K2645" s="104">
        <f>VLOOKUP(B2645,A股数据库20240206!$B:$K,8,0)</f>
        <v>0</v>
      </c>
      <c r="L2645" s="124">
        <f>VLOOKUP(B2645,A股数据库20240206!$B:$K,9,0)</f>
        <v>0</v>
      </c>
      <c r="M2645" s="124">
        <f>VLOOKUP(B2645,A股数据库20240206!$B:$K,10,0)</f>
        <v>0</v>
      </c>
    </row>
    <row r="2646" spans="1:13" ht="18" customHeight="1" x14ac:dyDescent="0.15">
      <c r="A2646" s="120" t="s">
        <v>12978</v>
      </c>
      <c r="B2646" s="121" t="s">
        <v>3508</v>
      </c>
      <c r="C2646" s="122">
        <v>45.89</v>
      </c>
      <c r="D2646" s="123">
        <v>44.19</v>
      </c>
      <c r="E2646" s="104" t="str">
        <f>VLOOKUP(B2646,A股数据库20240206!$B:$K,2,0)</f>
        <v>周期</v>
      </c>
      <c r="F2646" s="104">
        <f>VLOOKUP(B2646,A股数据库20240206!$B:$K,3,0)</f>
        <v>0</v>
      </c>
      <c r="G2646" s="124">
        <f>VLOOKUP(B2646,A股数据库20240206!$B:$K,4,0)</f>
        <v>0</v>
      </c>
      <c r="H2646" s="124">
        <f>VLOOKUP(B2646,A股数据库20240206!$B:$K,5,0)</f>
        <v>0</v>
      </c>
      <c r="I2646" s="104" t="str">
        <f>VLOOKUP(B2646,A股数据库20240206!$B:$K,6,0)</f>
        <v>化工</v>
      </c>
      <c r="J2646" s="104">
        <f>VLOOKUP(B2646,A股数据库20240206!$B:$K,7,0)</f>
        <v>0</v>
      </c>
      <c r="K2646" s="104">
        <f>VLOOKUP(B2646,A股数据库20240206!$B:$K,8,0)</f>
        <v>0</v>
      </c>
      <c r="L2646" s="124">
        <f>VLOOKUP(B2646,A股数据库20240206!$B:$K,9,0)</f>
        <v>0</v>
      </c>
      <c r="M2646" s="124">
        <f>VLOOKUP(B2646,A股数据库20240206!$B:$K,10,0)</f>
        <v>0</v>
      </c>
    </row>
    <row r="2647" spans="1:13" ht="18" customHeight="1" x14ac:dyDescent="0.15">
      <c r="A2647" s="120" t="s">
        <v>12979</v>
      </c>
      <c r="B2647" s="121" t="s">
        <v>5600</v>
      </c>
      <c r="C2647" s="122">
        <v>45.89</v>
      </c>
      <c r="D2647" s="123">
        <v>43.03</v>
      </c>
      <c r="E2647" s="104" t="str">
        <f>VLOOKUP(B2647,A股数据库20240206!$B:$K,2,0)</f>
        <v>其他</v>
      </c>
      <c r="F2647" s="104">
        <f>VLOOKUP(B2647,A股数据库20240206!$B:$K,3,0)</f>
        <v>0</v>
      </c>
      <c r="G2647" s="124">
        <f>VLOOKUP(B2647,A股数据库20240206!$B:$K,4,0)</f>
        <v>0</v>
      </c>
      <c r="H2647" s="124">
        <f>VLOOKUP(B2647,A股数据库20240206!$B:$K,5,0)</f>
        <v>0</v>
      </c>
      <c r="I2647" s="104" t="str">
        <f>VLOOKUP(B2647,A股数据库20240206!$B:$K,6,0)</f>
        <v>其他</v>
      </c>
      <c r="J2647" s="104">
        <f>VLOOKUP(B2647,A股数据库20240206!$B:$K,7,0)</f>
        <v>0</v>
      </c>
      <c r="K2647" s="104">
        <f>VLOOKUP(B2647,A股数据库20240206!$B:$K,8,0)</f>
        <v>0</v>
      </c>
      <c r="L2647" s="124">
        <f>VLOOKUP(B2647,A股数据库20240206!$B:$K,9,0)</f>
        <v>0</v>
      </c>
      <c r="M2647" s="124">
        <f>VLOOKUP(B2647,A股数据库20240206!$B:$K,10,0)</f>
        <v>0</v>
      </c>
    </row>
    <row r="2648" spans="1:13" ht="18" customHeight="1" x14ac:dyDescent="0.15">
      <c r="A2648" s="120" t="s">
        <v>12980</v>
      </c>
      <c r="B2648" s="121" t="s">
        <v>5390</v>
      </c>
      <c r="C2648" s="122">
        <v>45.88</v>
      </c>
      <c r="D2648" s="123">
        <v>51.27</v>
      </c>
      <c r="E2648" s="104" t="str">
        <f>VLOOKUP(B2648,A股数据库20240206!$B:$K,2,0)</f>
        <v>大科技</v>
      </c>
      <c r="F2648" s="104">
        <f>VLOOKUP(B2648,A股数据库20240206!$B:$K,3,0)</f>
        <v>0</v>
      </c>
      <c r="G2648" s="124">
        <f>VLOOKUP(B2648,A股数据库20240206!$B:$K,4,0)</f>
        <v>0</v>
      </c>
      <c r="H2648" s="124">
        <f>VLOOKUP(B2648,A股数据库20240206!$B:$K,5,0)</f>
        <v>0</v>
      </c>
      <c r="I2648" s="104" t="str">
        <f>VLOOKUP(B2648,A股数据库20240206!$B:$K,6,0)</f>
        <v>计算机</v>
      </c>
      <c r="J2648" s="104">
        <f>VLOOKUP(B2648,A股数据库20240206!$B:$K,7,0)</f>
        <v>0</v>
      </c>
      <c r="K2648" s="104">
        <f>VLOOKUP(B2648,A股数据库20240206!$B:$K,8,0)</f>
        <v>0</v>
      </c>
      <c r="L2648" s="124">
        <f>VLOOKUP(B2648,A股数据库20240206!$B:$K,9,0)</f>
        <v>0</v>
      </c>
      <c r="M2648" s="124">
        <f>VLOOKUP(B2648,A股数据库20240206!$B:$K,10,0)</f>
        <v>0</v>
      </c>
    </row>
    <row r="2649" spans="1:13" ht="18" customHeight="1" x14ac:dyDescent="0.15">
      <c r="A2649" s="120" t="s">
        <v>12981</v>
      </c>
      <c r="B2649" s="121" t="s">
        <v>10239</v>
      </c>
      <c r="C2649" s="122">
        <v>45.74</v>
      </c>
      <c r="D2649" s="123">
        <v>63.71</v>
      </c>
      <c r="E2649" s="104" t="str">
        <f>VLOOKUP(B2649,A股数据库20240206!$B:$K,2,0)</f>
        <v>高端制造</v>
      </c>
      <c r="F2649" s="104" t="str">
        <f>VLOOKUP(B2649,A股数据库20240206!$B:$K,3,0)</f>
        <v>新能源</v>
      </c>
      <c r="G2649" s="124">
        <f>VLOOKUP(B2649,A股数据库20240206!$B:$K,4,0)</f>
        <v>0</v>
      </c>
      <c r="H2649" s="124">
        <f>VLOOKUP(B2649,A股数据库20240206!$B:$K,5,0)</f>
        <v>0</v>
      </c>
      <c r="I2649" s="104" t="str">
        <f>VLOOKUP(B2649,A股数据库20240206!$B:$K,6,0)</f>
        <v>核电核能</v>
      </c>
      <c r="J2649" s="104" t="str">
        <f>VLOOKUP(B2649,A股数据库20240206!$B:$K,7,0)</f>
        <v>储能</v>
      </c>
      <c r="K2649" s="104">
        <f>VLOOKUP(B2649,A股数据库20240206!$B:$K,8,0)</f>
        <v>0</v>
      </c>
      <c r="L2649" s="124">
        <f>VLOOKUP(B2649,A股数据库20240206!$B:$K,9,0)</f>
        <v>0</v>
      </c>
      <c r="M2649" s="124">
        <f>VLOOKUP(B2649,A股数据库20240206!$B:$K,10,0)</f>
        <v>0</v>
      </c>
    </row>
    <row r="2650" spans="1:13" ht="18" customHeight="1" x14ac:dyDescent="0.15">
      <c r="A2650" s="120" t="s">
        <v>12982</v>
      </c>
      <c r="B2650" s="121" t="s">
        <v>9246</v>
      </c>
      <c r="C2650" s="122">
        <v>45.71</v>
      </c>
      <c r="D2650" s="123">
        <v>80.930000000000007</v>
      </c>
      <c r="E2650" s="104" t="str">
        <f>VLOOKUP(B2650,A股数据库20240206!$B:$K,2,0)</f>
        <v>军工</v>
      </c>
      <c r="F2650" s="104">
        <f>VLOOKUP(B2650,A股数据库20240206!$B:$K,3,0)</f>
        <v>0</v>
      </c>
      <c r="G2650" s="124">
        <f>VLOOKUP(B2650,A股数据库20240206!$B:$K,4,0)</f>
        <v>0</v>
      </c>
      <c r="H2650" s="124">
        <f>VLOOKUP(B2650,A股数据库20240206!$B:$K,5,0)</f>
        <v>0</v>
      </c>
      <c r="I2650" s="104" t="str">
        <f>VLOOKUP(B2650,A股数据库20240206!$B:$K,6,0)</f>
        <v>军工</v>
      </c>
      <c r="J2650" s="104">
        <f>VLOOKUP(B2650,A股数据库20240206!$B:$K,7,0)</f>
        <v>0</v>
      </c>
      <c r="K2650" s="104">
        <f>VLOOKUP(B2650,A股数据库20240206!$B:$K,8,0)</f>
        <v>0</v>
      </c>
      <c r="L2650" s="124">
        <f>VLOOKUP(B2650,A股数据库20240206!$B:$K,9,0)</f>
        <v>0</v>
      </c>
      <c r="M2650" s="124">
        <f>VLOOKUP(B2650,A股数据库20240206!$B:$K,10,0)</f>
        <v>0</v>
      </c>
    </row>
    <row r="2651" spans="1:13" ht="18" customHeight="1" x14ac:dyDescent="0.15">
      <c r="A2651" s="120" t="s">
        <v>12983</v>
      </c>
      <c r="B2651" s="121" t="s">
        <v>4072</v>
      </c>
      <c r="C2651" s="122">
        <v>45.67</v>
      </c>
      <c r="D2651" s="123">
        <v>40.39</v>
      </c>
      <c r="E2651" s="104" t="str">
        <f>VLOOKUP(B2651,A股数据库20240206!$B:$K,2,0)</f>
        <v>乡村振兴</v>
      </c>
      <c r="F2651" s="104">
        <f>VLOOKUP(B2651,A股数据库20240206!$B:$K,3,0)</f>
        <v>0</v>
      </c>
      <c r="G2651" s="124">
        <f>VLOOKUP(B2651,A股数据库20240206!$B:$K,4,0)</f>
        <v>0</v>
      </c>
      <c r="H2651" s="124">
        <f>VLOOKUP(B2651,A股数据库20240206!$B:$K,5,0)</f>
        <v>0</v>
      </c>
      <c r="I2651" s="104" t="str">
        <f>VLOOKUP(B2651,A股数据库20240206!$B:$K,6,0)</f>
        <v>乡村振兴</v>
      </c>
      <c r="J2651" s="104">
        <f>VLOOKUP(B2651,A股数据库20240206!$B:$K,7,0)</f>
        <v>0</v>
      </c>
      <c r="K2651" s="104">
        <f>VLOOKUP(B2651,A股数据库20240206!$B:$K,8,0)</f>
        <v>0</v>
      </c>
      <c r="L2651" s="124">
        <f>VLOOKUP(B2651,A股数据库20240206!$B:$K,9,0)</f>
        <v>0</v>
      </c>
      <c r="M2651" s="124">
        <f>VLOOKUP(B2651,A股数据库20240206!$B:$K,10,0)</f>
        <v>0</v>
      </c>
    </row>
    <row r="2652" spans="1:13" ht="18" customHeight="1" x14ac:dyDescent="0.15">
      <c r="A2652" s="120" t="s">
        <v>12984</v>
      </c>
      <c r="B2652" s="121" t="s">
        <v>2334</v>
      </c>
      <c r="C2652" s="122">
        <v>45.66</v>
      </c>
      <c r="D2652" s="123">
        <v>58.55</v>
      </c>
      <c r="E2652" s="104" t="str">
        <f>VLOOKUP(B2652,A股数据库20240206!$B:$K,2,0)</f>
        <v>大消费</v>
      </c>
      <c r="F2652" s="104" t="str">
        <f>VLOOKUP(B2652,A股数据库20240206!$B:$K,3,0)</f>
        <v>医药生物</v>
      </c>
      <c r="G2652" s="124">
        <f>VLOOKUP(B2652,A股数据库20240206!$B:$K,4,0)</f>
        <v>0</v>
      </c>
      <c r="H2652" s="124">
        <f>VLOOKUP(B2652,A股数据库20240206!$B:$K,5,0)</f>
        <v>0</v>
      </c>
      <c r="I2652" s="104" t="str">
        <f>VLOOKUP(B2652,A股数据库20240206!$B:$K,6,0)</f>
        <v>食品饮料</v>
      </c>
      <c r="J2652" s="104" t="str">
        <f>VLOOKUP(B2652,A股数据库20240206!$B:$K,7,0)</f>
        <v>医药生物</v>
      </c>
      <c r="K2652" s="104">
        <f>VLOOKUP(B2652,A股数据库20240206!$B:$K,8,0)</f>
        <v>0</v>
      </c>
      <c r="L2652" s="124">
        <f>VLOOKUP(B2652,A股数据库20240206!$B:$K,9,0)</f>
        <v>0</v>
      </c>
      <c r="M2652" s="124">
        <f>VLOOKUP(B2652,A股数据库20240206!$B:$K,10,0)</f>
        <v>0</v>
      </c>
    </row>
    <row r="2653" spans="1:13" ht="18" customHeight="1" x14ac:dyDescent="0.15">
      <c r="A2653" s="120" t="s">
        <v>12985</v>
      </c>
      <c r="B2653" s="121" t="s">
        <v>8770</v>
      </c>
      <c r="C2653" s="122">
        <v>45.64</v>
      </c>
      <c r="D2653" s="123">
        <v>38.630000000000003</v>
      </c>
      <c r="E2653" s="104" t="str">
        <f>VLOOKUP(B2653,A股数据库20240206!$B:$K,2,0)</f>
        <v>大科技</v>
      </c>
      <c r="F2653" s="104">
        <f>VLOOKUP(B2653,A股数据库20240206!$B:$K,3,0)</f>
        <v>0</v>
      </c>
      <c r="G2653" s="124">
        <f>VLOOKUP(B2653,A股数据库20240206!$B:$K,4,0)</f>
        <v>0</v>
      </c>
      <c r="H2653" s="124">
        <f>VLOOKUP(B2653,A股数据库20240206!$B:$K,5,0)</f>
        <v>0</v>
      </c>
      <c r="I2653" s="104" t="str">
        <f>VLOOKUP(B2653,A股数据库20240206!$B:$K,6,0)</f>
        <v>计算机</v>
      </c>
      <c r="J2653" s="104">
        <f>VLOOKUP(B2653,A股数据库20240206!$B:$K,7,0)</f>
        <v>0</v>
      </c>
      <c r="K2653" s="104">
        <f>VLOOKUP(B2653,A股数据库20240206!$B:$K,8,0)</f>
        <v>0</v>
      </c>
      <c r="L2653" s="124">
        <f>VLOOKUP(B2653,A股数据库20240206!$B:$K,9,0)</f>
        <v>0</v>
      </c>
      <c r="M2653" s="124">
        <f>VLOOKUP(B2653,A股数据库20240206!$B:$K,10,0)</f>
        <v>0</v>
      </c>
    </row>
    <row r="2654" spans="1:13" ht="18" customHeight="1" x14ac:dyDescent="0.15">
      <c r="A2654" s="120" t="s">
        <v>12986</v>
      </c>
      <c r="B2654" s="121" t="s">
        <v>4890</v>
      </c>
      <c r="C2654" s="122">
        <v>45.63</v>
      </c>
      <c r="D2654" s="123">
        <v>55.87</v>
      </c>
      <c r="E2654" s="104" t="str">
        <f>VLOOKUP(B2654,A股数据库20240206!$B:$K,2,0)</f>
        <v>其他</v>
      </c>
      <c r="F2654" s="104">
        <f>VLOOKUP(B2654,A股数据库20240206!$B:$K,3,0)</f>
        <v>0</v>
      </c>
      <c r="G2654" s="124">
        <f>VLOOKUP(B2654,A股数据库20240206!$B:$K,4,0)</f>
        <v>0</v>
      </c>
      <c r="H2654" s="124">
        <f>VLOOKUP(B2654,A股数据库20240206!$B:$K,5,0)</f>
        <v>0</v>
      </c>
      <c r="I2654" s="104" t="str">
        <f>VLOOKUP(B2654,A股数据库20240206!$B:$K,6,0)</f>
        <v>其他</v>
      </c>
      <c r="J2654" s="104">
        <f>VLOOKUP(B2654,A股数据库20240206!$B:$K,7,0)</f>
        <v>0</v>
      </c>
      <c r="K2654" s="104">
        <f>VLOOKUP(B2654,A股数据库20240206!$B:$K,8,0)</f>
        <v>0</v>
      </c>
      <c r="L2654" s="124">
        <f>VLOOKUP(B2654,A股数据库20240206!$B:$K,9,0)</f>
        <v>0</v>
      </c>
      <c r="M2654" s="124">
        <f>VLOOKUP(B2654,A股数据库20240206!$B:$K,10,0)</f>
        <v>0</v>
      </c>
    </row>
    <row r="2655" spans="1:13" ht="18" customHeight="1" x14ac:dyDescent="0.15">
      <c r="A2655" s="120" t="s">
        <v>12987</v>
      </c>
      <c r="B2655" s="121" t="s">
        <v>1922</v>
      </c>
      <c r="C2655" s="122">
        <v>45.63</v>
      </c>
      <c r="D2655" s="123">
        <v>49.26</v>
      </c>
      <c r="E2655" s="104" t="str">
        <f>VLOOKUP(B2655,A股数据库20240206!$B:$K,2,0)</f>
        <v>大科技</v>
      </c>
      <c r="F2655" s="104" t="str">
        <f>VLOOKUP(B2655,A股数据库20240206!$B:$K,3,0)</f>
        <v>汽车产业</v>
      </c>
      <c r="G2655" s="124">
        <f>VLOOKUP(B2655,A股数据库20240206!$B:$K,4,0)</f>
        <v>0</v>
      </c>
      <c r="H2655" s="124">
        <f>VLOOKUP(B2655,A股数据库20240206!$B:$K,5,0)</f>
        <v>0</v>
      </c>
      <c r="I2655" s="104" t="str">
        <f>VLOOKUP(B2655,A股数据库20240206!$B:$K,6,0)</f>
        <v>计算机</v>
      </c>
      <c r="J2655" s="104" t="str">
        <f>VLOOKUP(B2655,A股数据库20240206!$B:$K,7,0)</f>
        <v>汽车产业</v>
      </c>
      <c r="K2655" s="104">
        <f>VLOOKUP(B2655,A股数据库20240206!$B:$K,8,0)</f>
        <v>0</v>
      </c>
      <c r="L2655" s="124">
        <f>VLOOKUP(B2655,A股数据库20240206!$B:$K,9,0)</f>
        <v>0</v>
      </c>
      <c r="M2655" s="124">
        <f>VLOOKUP(B2655,A股数据库20240206!$B:$K,10,0)</f>
        <v>0</v>
      </c>
    </row>
    <row r="2656" spans="1:13" ht="18" customHeight="1" x14ac:dyDescent="0.15">
      <c r="A2656" s="120" t="s">
        <v>12988</v>
      </c>
      <c r="B2656" s="121" t="s">
        <v>2252</v>
      </c>
      <c r="C2656" s="122">
        <v>45.63</v>
      </c>
      <c r="D2656" s="123">
        <v>36.35</v>
      </c>
      <c r="E2656" s="104" t="str">
        <f>VLOOKUP(B2656,A股数据库20240206!$B:$K,2,0)</f>
        <v>大消费</v>
      </c>
      <c r="F2656" s="104">
        <f>VLOOKUP(B2656,A股数据库20240206!$B:$K,3,0)</f>
        <v>0</v>
      </c>
      <c r="G2656" s="124">
        <f>VLOOKUP(B2656,A股数据库20240206!$B:$K,4,0)</f>
        <v>0</v>
      </c>
      <c r="H2656" s="124">
        <f>VLOOKUP(B2656,A股数据库20240206!$B:$K,5,0)</f>
        <v>0</v>
      </c>
      <c r="I2656" s="104" t="str">
        <f>VLOOKUP(B2656,A股数据库20240206!$B:$K,6,0)</f>
        <v>食品饮料</v>
      </c>
      <c r="J2656" s="104">
        <f>VLOOKUP(B2656,A股数据库20240206!$B:$K,7,0)</f>
        <v>0</v>
      </c>
      <c r="K2656" s="104">
        <f>VLOOKUP(B2656,A股数据库20240206!$B:$K,8,0)</f>
        <v>0</v>
      </c>
      <c r="L2656" s="124">
        <f>VLOOKUP(B2656,A股数据库20240206!$B:$K,9,0)</f>
        <v>0</v>
      </c>
      <c r="M2656" s="124">
        <f>VLOOKUP(B2656,A股数据库20240206!$B:$K,10,0)</f>
        <v>0</v>
      </c>
    </row>
    <row r="2657" spans="1:13" ht="18" customHeight="1" x14ac:dyDescent="0.15">
      <c r="A2657" s="120" t="s">
        <v>12989</v>
      </c>
      <c r="B2657" s="121" t="s">
        <v>7956</v>
      </c>
      <c r="C2657" s="122">
        <v>45.56</v>
      </c>
      <c r="D2657" s="123">
        <v>12.37</v>
      </c>
      <c r="E2657" s="104" t="str">
        <f>VLOOKUP(B2657,A股数据库20240206!$B:$K,2,0)</f>
        <v>汽车产业</v>
      </c>
      <c r="F2657" s="104">
        <f>VLOOKUP(B2657,A股数据库20240206!$B:$K,3,0)</f>
        <v>0</v>
      </c>
      <c r="G2657" s="124">
        <f>VLOOKUP(B2657,A股数据库20240206!$B:$K,4,0)</f>
        <v>0</v>
      </c>
      <c r="H2657" s="124">
        <f>VLOOKUP(B2657,A股数据库20240206!$B:$K,5,0)</f>
        <v>0</v>
      </c>
      <c r="I2657" s="104" t="str">
        <f>VLOOKUP(B2657,A股数据库20240206!$B:$K,6,0)</f>
        <v>汽车产业</v>
      </c>
      <c r="J2657" s="104">
        <f>VLOOKUP(B2657,A股数据库20240206!$B:$K,7,0)</f>
        <v>0</v>
      </c>
      <c r="K2657" s="104">
        <f>VLOOKUP(B2657,A股数据库20240206!$B:$K,8,0)</f>
        <v>0</v>
      </c>
      <c r="L2657" s="124">
        <f>VLOOKUP(B2657,A股数据库20240206!$B:$K,9,0)</f>
        <v>0</v>
      </c>
      <c r="M2657" s="124">
        <f>VLOOKUP(B2657,A股数据库20240206!$B:$K,10,0)</f>
        <v>0</v>
      </c>
    </row>
    <row r="2658" spans="1:13" ht="18" customHeight="1" x14ac:dyDescent="0.15">
      <c r="A2658" s="120" t="s">
        <v>12990</v>
      </c>
      <c r="B2658" s="121" t="s">
        <v>3960</v>
      </c>
      <c r="C2658" s="122">
        <v>45.53</v>
      </c>
      <c r="D2658" s="123">
        <v>34.76</v>
      </c>
      <c r="E2658" s="104" t="str">
        <f>VLOOKUP(B2658,A股数据库20240206!$B:$K,2,0)</f>
        <v>大科技</v>
      </c>
      <c r="F2658" s="104" t="str">
        <f>VLOOKUP(B2658,A股数据库20240206!$B:$K,3,0)</f>
        <v>军工</v>
      </c>
      <c r="G2658" s="124">
        <f>VLOOKUP(B2658,A股数据库20240206!$B:$K,4,0)</f>
        <v>0</v>
      </c>
      <c r="H2658" s="124">
        <f>VLOOKUP(B2658,A股数据库20240206!$B:$K,5,0)</f>
        <v>0</v>
      </c>
      <c r="I2658" s="104" t="str">
        <f>VLOOKUP(B2658,A股数据库20240206!$B:$K,6,0)</f>
        <v>计算机</v>
      </c>
      <c r="J2658" s="104" t="str">
        <f>VLOOKUP(B2658,A股数据库20240206!$B:$K,7,0)</f>
        <v>军工</v>
      </c>
      <c r="K2658" s="104">
        <f>VLOOKUP(B2658,A股数据库20240206!$B:$K,8,0)</f>
        <v>0</v>
      </c>
      <c r="L2658" s="124">
        <f>VLOOKUP(B2658,A股数据库20240206!$B:$K,9,0)</f>
        <v>0</v>
      </c>
      <c r="M2658" s="124">
        <f>VLOOKUP(B2658,A股数据库20240206!$B:$K,10,0)</f>
        <v>0</v>
      </c>
    </row>
    <row r="2659" spans="1:13" ht="18" customHeight="1" x14ac:dyDescent="0.15">
      <c r="A2659" s="120" t="s">
        <v>12991</v>
      </c>
      <c r="B2659" s="121" t="s">
        <v>3854</v>
      </c>
      <c r="C2659" s="122">
        <v>45.53</v>
      </c>
      <c r="D2659" s="123">
        <v>56.57</v>
      </c>
      <c r="E2659" s="104" t="str">
        <f>VLOOKUP(B2659,A股数据库20240206!$B:$K,2,0)</f>
        <v>医药生物</v>
      </c>
      <c r="F2659" s="104">
        <f>VLOOKUP(B2659,A股数据库20240206!$B:$K,3,0)</f>
        <v>0</v>
      </c>
      <c r="G2659" s="124">
        <f>VLOOKUP(B2659,A股数据库20240206!$B:$K,4,0)</f>
        <v>0</v>
      </c>
      <c r="H2659" s="124">
        <f>VLOOKUP(B2659,A股数据库20240206!$B:$K,5,0)</f>
        <v>0</v>
      </c>
      <c r="I2659" s="104" t="str">
        <f>VLOOKUP(B2659,A股数据库20240206!$B:$K,6,0)</f>
        <v>医药生物</v>
      </c>
      <c r="J2659" s="104">
        <f>VLOOKUP(B2659,A股数据库20240206!$B:$K,7,0)</f>
        <v>0</v>
      </c>
      <c r="K2659" s="104">
        <f>VLOOKUP(B2659,A股数据库20240206!$B:$K,8,0)</f>
        <v>0</v>
      </c>
      <c r="L2659" s="124">
        <f>VLOOKUP(B2659,A股数据库20240206!$B:$K,9,0)</f>
        <v>0</v>
      </c>
      <c r="M2659" s="124">
        <f>VLOOKUP(B2659,A股数据库20240206!$B:$K,10,0)</f>
        <v>0</v>
      </c>
    </row>
    <row r="2660" spans="1:13" ht="18" customHeight="1" x14ac:dyDescent="0.15">
      <c r="A2660" s="120" t="s">
        <v>12992</v>
      </c>
      <c r="B2660" s="121" t="s">
        <v>5442</v>
      </c>
      <c r="C2660" s="122">
        <v>45.51</v>
      </c>
      <c r="D2660" s="123">
        <v>37.49</v>
      </c>
      <c r="E2660" s="104" t="str">
        <f>VLOOKUP(B2660,A股数据库20240206!$B:$K,2,0)</f>
        <v>周期</v>
      </c>
      <c r="F2660" s="104">
        <f>VLOOKUP(B2660,A股数据库20240206!$B:$K,3,0)</f>
        <v>0</v>
      </c>
      <c r="G2660" s="124">
        <f>VLOOKUP(B2660,A股数据库20240206!$B:$K,4,0)</f>
        <v>0</v>
      </c>
      <c r="H2660" s="124">
        <f>VLOOKUP(B2660,A股数据库20240206!$B:$K,5,0)</f>
        <v>0</v>
      </c>
      <c r="I2660" s="104" t="str">
        <f>VLOOKUP(B2660,A股数据库20240206!$B:$K,6,0)</f>
        <v>化工</v>
      </c>
      <c r="J2660" s="104">
        <f>VLOOKUP(B2660,A股数据库20240206!$B:$K,7,0)</f>
        <v>0</v>
      </c>
      <c r="K2660" s="104">
        <f>VLOOKUP(B2660,A股数据库20240206!$B:$K,8,0)</f>
        <v>0</v>
      </c>
      <c r="L2660" s="124">
        <f>VLOOKUP(B2660,A股数据库20240206!$B:$K,9,0)</f>
        <v>0</v>
      </c>
      <c r="M2660" s="124">
        <f>VLOOKUP(B2660,A股数据库20240206!$B:$K,10,0)</f>
        <v>0</v>
      </c>
    </row>
    <row r="2661" spans="1:13" ht="18" customHeight="1" x14ac:dyDescent="0.15">
      <c r="A2661" s="120" t="s">
        <v>12993</v>
      </c>
      <c r="B2661" s="121" t="s">
        <v>4278</v>
      </c>
      <c r="C2661" s="122">
        <v>45.5</v>
      </c>
      <c r="D2661" s="123">
        <v>54.34</v>
      </c>
      <c r="E2661" s="104" t="str">
        <f>VLOOKUP(B2661,A股数据库20240206!$B:$K,2,0)</f>
        <v>周期</v>
      </c>
      <c r="F2661" s="104">
        <f>VLOOKUP(B2661,A股数据库20240206!$B:$K,3,0)</f>
        <v>0</v>
      </c>
      <c r="G2661" s="124">
        <f>VLOOKUP(B2661,A股数据库20240206!$B:$K,4,0)</f>
        <v>0</v>
      </c>
      <c r="H2661" s="124">
        <f>VLOOKUP(B2661,A股数据库20240206!$B:$K,5,0)</f>
        <v>0</v>
      </c>
      <c r="I2661" s="104" t="str">
        <f>VLOOKUP(B2661,A股数据库20240206!$B:$K,6,0)</f>
        <v>有色金属</v>
      </c>
      <c r="J2661" s="104">
        <f>VLOOKUP(B2661,A股数据库20240206!$B:$K,7,0)</f>
        <v>0</v>
      </c>
      <c r="K2661" s="104">
        <f>VLOOKUP(B2661,A股数据库20240206!$B:$K,8,0)</f>
        <v>0</v>
      </c>
      <c r="L2661" s="124">
        <f>VLOOKUP(B2661,A股数据库20240206!$B:$K,9,0)</f>
        <v>0</v>
      </c>
      <c r="M2661" s="124">
        <f>VLOOKUP(B2661,A股数据库20240206!$B:$K,10,0)</f>
        <v>0</v>
      </c>
    </row>
    <row r="2662" spans="1:13" ht="18" customHeight="1" x14ac:dyDescent="0.15">
      <c r="A2662" s="120" t="s">
        <v>12994</v>
      </c>
      <c r="B2662" s="121" t="s">
        <v>8168</v>
      </c>
      <c r="C2662" s="122">
        <v>45.48</v>
      </c>
      <c r="D2662" s="123">
        <v>46.84</v>
      </c>
      <c r="E2662" s="104" t="str">
        <f>VLOOKUP(B2662,A股数据库20240206!$B:$K,2,0)</f>
        <v>大科技</v>
      </c>
      <c r="F2662" s="104">
        <f>VLOOKUP(B2662,A股数据库20240206!$B:$K,3,0)</f>
        <v>0</v>
      </c>
      <c r="G2662" s="124">
        <f>VLOOKUP(B2662,A股数据库20240206!$B:$K,4,0)</f>
        <v>0</v>
      </c>
      <c r="H2662" s="124">
        <f>VLOOKUP(B2662,A股数据库20240206!$B:$K,5,0)</f>
        <v>0</v>
      </c>
      <c r="I2662" s="104" t="str">
        <f>VLOOKUP(B2662,A股数据库20240206!$B:$K,6,0)</f>
        <v>传媒</v>
      </c>
      <c r="J2662" s="104">
        <f>VLOOKUP(B2662,A股数据库20240206!$B:$K,7,0)</f>
        <v>0</v>
      </c>
      <c r="K2662" s="104">
        <f>VLOOKUP(B2662,A股数据库20240206!$B:$K,8,0)</f>
        <v>0</v>
      </c>
      <c r="L2662" s="124">
        <f>VLOOKUP(B2662,A股数据库20240206!$B:$K,9,0)</f>
        <v>0</v>
      </c>
      <c r="M2662" s="124">
        <f>VLOOKUP(B2662,A股数据库20240206!$B:$K,10,0)</f>
        <v>0</v>
      </c>
    </row>
    <row r="2663" spans="1:13" ht="18" customHeight="1" x14ac:dyDescent="0.15">
      <c r="A2663" s="120" t="s">
        <v>12995</v>
      </c>
      <c r="B2663" s="121" t="s">
        <v>702</v>
      </c>
      <c r="C2663" s="122">
        <v>45.46</v>
      </c>
      <c r="D2663" s="123">
        <v>2.09</v>
      </c>
      <c r="E2663" s="104" t="str">
        <f>VLOOKUP(B2663,A股数据库20240206!$B:$K,2,0)</f>
        <v>大消费</v>
      </c>
      <c r="F2663" s="104" t="str">
        <f>VLOOKUP(B2663,A股数据库20240206!$B:$K,3,0)</f>
        <v>社会服务</v>
      </c>
      <c r="G2663" s="124">
        <f>VLOOKUP(B2663,A股数据库20240206!$B:$K,4,0)</f>
        <v>0</v>
      </c>
      <c r="H2663" s="124">
        <f>VLOOKUP(B2663,A股数据库20240206!$B:$K,5,0)</f>
        <v>0</v>
      </c>
      <c r="I2663" s="104" t="str">
        <f>VLOOKUP(B2663,A股数据库20240206!$B:$K,6,0)</f>
        <v>烟草</v>
      </c>
      <c r="J2663" s="104" t="str">
        <f>VLOOKUP(B2663,A股数据库20240206!$B:$K,7,0)</f>
        <v>教育</v>
      </c>
      <c r="K2663" s="104">
        <f>VLOOKUP(B2663,A股数据库20240206!$B:$K,8,0)</f>
        <v>0</v>
      </c>
      <c r="L2663" s="124">
        <f>VLOOKUP(B2663,A股数据库20240206!$B:$K,9,0)</f>
        <v>0</v>
      </c>
      <c r="M2663" s="124">
        <f>VLOOKUP(B2663,A股数据库20240206!$B:$K,10,0)</f>
        <v>0</v>
      </c>
    </row>
    <row r="2664" spans="1:13" ht="18" customHeight="1" x14ac:dyDescent="0.15">
      <c r="A2664" s="120" t="s">
        <v>12996</v>
      </c>
      <c r="B2664" s="121" t="s">
        <v>7876</v>
      </c>
      <c r="C2664" s="122">
        <v>45.45</v>
      </c>
      <c r="D2664" s="123">
        <v>28.91</v>
      </c>
      <c r="E2664" s="104" t="str">
        <f>VLOOKUP(B2664,A股数据库20240206!$B:$K,2,0)</f>
        <v>大消费</v>
      </c>
      <c r="F2664" s="104">
        <f>VLOOKUP(B2664,A股数据库20240206!$B:$K,3,0)</f>
        <v>0</v>
      </c>
      <c r="G2664" s="124">
        <f>VLOOKUP(B2664,A股数据库20240206!$B:$K,4,0)</f>
        <v>0</v>
      </c>
      <c r="H2664" s="124">
        <f>VLOOKUP(B2664,A股数据库20240206!$B:$K,5,0)</f>
        <v>0</v>
      </c>
      <c r="I2664" s="104" t="str">
        <f>VLOOKUP(B2664,A股数据库20240206!$B:$K,6,0)</f>
        <v>烟草</v>
      </c>
      <c r="J2664" s="104">
        <f>VLOOKUP(B2664,A股数据库20240206!$B:$K,7,0)</f>
        <v>0</v>
      </c>
      <c r="K2664" s="104">
        <f>VLOOKUP(B2664,A股数据库20240206!$B:$K,8,0)</f>
        <v>0</v>
      </c>
      <c r="L2664" s="124">
        <f>VLOOKUP(B2664,A股数据库20240206!$B:$K,9,0)</f>
        <v>0</v>
      </c>
      <c r="M2664" s="124">
        <f>VLOOKUP(B2664,A股数据库20240206!$B:$K,10,0)</f>
        <v>0</v>
      </c>
    </row>
    <row r="2665" spans="1:13" ht="18" customHeight="1" x14ac:dyDescent="0.15">
      <c r="A2665" s="120" t="s">
        <v>12997</v>
      </c>
      <c r="B2665" s="121" t="s">
        <v>8380</v>
      </c>
      <c r="C2665" s="122">
        <v>45.44</v>
      </c>
      <c r="D2665" s="123">
        <v>60.82</v>
      </c>
      <c r="E2665" s="104" t="str">
        <f>VLOOKUP(B2665,A股数据库20240206!$B:$K,2,0)</f>
        <v>新能源</v>
      </c>
      <c r="F2665" s="104">
        <f>VLOOKUP(B2665,A股数据库20240206!$B:$K,3,0)</f>
        <v>0</v>
      </c>
      <c r="G2665" s="124" t="str">
        <f>VLOOKUP(B2665,A股数据库20240206!$B:$K,4,0)</f>
        <v>地产基建</v>
      </c>
      <c r="H2665" s="124">
        <f>VLOOKUP(B2665,A股数据库20240206!$B:$K,5,0)</f>
        <v>0</v>
      </c>
      <c r="I2665" s="104" t="str">
        <f>VLOOKUP(B2665,A股数据库20240206!$B:$K,6,0)</f>
        <v>充换电</v>
      </c>
      <c r="J2665" s="104">
        <f>VLOOKUP(B2665,A股数据库20240206!$B:$K,7,0)</f>
        <v>0</v>
      </c>
      <c r="K2665" s="104">
        <f>VLOOKUP(B2665,A股数据库20240206!$B:$K,8,0)</f>
        <v>0</v>
      </c>
      <c r="L2665" s="124" t="str">
        <f>VLOOKUP(B2665,A股数据库20240206!$B:$K,9,0)</f>
        <v>基建</v>
      </c>
      <c r="M2665" s="124">
        <f>VLOOKUP(B2665,A股数据库20240206!$B:$K,10,0)</f>
        <v>0</v>
      </c>
    </row>
    <row r="2666" spans="1:13" ht="18" customHeight="1" x14ac:dyDescent="0.15">
      <c r="A2666" s="120" t="s">
        <v>12998</v>
      </c>
      <c r="B2666" s="121" t="s">
        <v>5258</v>
      </c>
      <c r="C2666" s="122">
        <v>45.44</v>
      </c>
      <c r="D2666" s="123">
        <v>13.38</v>
      </c>
      <c r="E2666" s="104" t="str">
        <f>VLOOKUP(B2666,A股数据库20240206!$B:$K,2,0)</f>
        <v>高端制造</v>
      </c>
      <c r="F2666" s="104">
        <f>VLOOKUP(B2666,A股数据库20240206!$B:$K,3,0)</f>
        <v>0</v>
      </c>
      <c r="G2666" s="124">
        <f>VLOOKUP(B2666,A股数据库20240206!$B:$K,4,0)</f>
        <v>0</v>
      </c>
      <c r="H2666" s="124">
        <f>VLOOKUP(B2666,A股数据库20240206!$B:$K,5,0)</f>
        <v>0</v>
      </c>
      <c r="I2666" s="104" t="str">
        <f>VLOOKUP(B2666,A股数据库20240206!$B:$K,6,0)</f>
        <v>机械</v>
      </c>
      <c r="J2666" s="104" t="str">
        <f>VLOOKUP(B2666,A股数据库20240206!$B:$K,7,0)</f>
        <v>核电核能</v>
      </c>
      <c r="K2666" s="104">
        <f>VLOOKUP(B2666,A股数据库20240206!$B:$K,8,0)</f>
        <v>0</v>
      </c>
      <c r="L2666" s="124">
        <f>VLOOKUP(B2666,A股数据库20240206!$B:$K,9,0)</f>
        <v>0</v>
      </c>
      <c r="M2666" s="124">
        <f>VLOOKUP(B2666,A股数据库20240206!$B:$K,10,0)</f>
        <v>0</v>
      </c>
    </row>
    <row r="2667" spans="1:13" ht="18" customHeight="1" x14ac:dyDescent="0.15">
      <c r="A2667" s="120" t="s">
        <v>12999</v>
      </c>
      <c r="B2667" s="121" t="s">
        <v>2800</v>
      </c>
      <c r="C2667" s="122">
        <v>45.44</v>
      </c>
      <c r="D2667" s="123">
        <v>38.270000000000003</v>
      </c>
      <c r="E2667" s="104" t="str">
        <f>VLOOKUP(B2667,A股数据库20240206!$B:$K,2,0)</f>
        <v>新能源</v>
      </c>
      <c r="F2667" s="104">
        <f>VLOOKUP(B2667,A股数据库20240206!$B:$K,3,0)</f>
        <v>0</v>
      </c>
      <c r="G2667" s="124">
        <f>VLOOKUP(B2667,A股数据库20240206!$B:$K,4,0)</f>
        <v>0</v>
      </c>
      <c r="H2667" s="124">
        <f>VLOOKUP(B2667,A股数据库20240206!$B:$K,5,0)</f>
        <v>0</v>
      </c>
      <c r="I2667" s="104" t="str">
        <f>VLOOKUP(B2667,A股数据库20240206!$B:$K,6,0)</f>
        <v>电网</v>
      </c>
      <c r="J2667" s="104">
        <f>VLOOKUP(B2667,A股数据库20240206!$B:$K,7,0)</f>
        <v>0</v>
      </c>
      <c r="K2667" s="104">
        <f>VLOOKUP(B2667,A股数据库20240206!$B:$K,8,0)</f>
        <v>0</v>
      </c>
      <c r="L2667" s="124">
        <f>VLOOKUP(B2667,A股数据库20240206!$B:$K,9,0)</f>
        <v>0</v>
      </c>
      <c r="M2667" s="124">
        <f>VLOOKUP(B2667,A股数据库20240206!$B:$K,10,0)</f>
        <v>0</v>
      </c>
    </row>
    <row r="2668" spans="1:13" ht="18" customHeight="1" x14ac:dyDescent="0.15">
      <c r="A2668" s="120" t="s">
        <v>13000</v>
      </c>
      <c r="B2668" s="121" t="s">
        <v>2876</v>
      </c>
      <c r="C2668" s="122">
        <v>45.42</v>
      </c>
      <c r="D2668" s="123">
        <v>76.97</v>
      </c>
      <c r="E2668" s="104" t="str">
        <f>VLOOKUP(B2668,A股数据库20240206!$B:$K,2,0)</f>
        <v>大科技</v>
      </c>
      <c r="F2668" s="104" t="str">
        <f>VLOOKUP(B2668,A股数据库20240206!$B:$K,3,0)</f>
        <v>汽车产业</v>
      </c>
      <c r="G2668" s="124">
        <f>VLOOKUP(B2668,A股数据库20240206!$B:$K,4,0)</f>
        <v>0</v>
      </c>
      <c r="H2668" s="124">
        <f>VLOOKUP(B2668,A股数据库20240206!$B:$K,5,0)</f>
        <v>0</v>
      </c>
      <c r="I2668" s="104" t="str">
        <f>VLOOKUP(B2668,A股数据库20240206!$B:$K,6,0)</f>
        <v>计算机</v>
      </c>
      <c r="J2668" s="104" t="str">
        <f>VLOOKUP(B2668,A股数据库20240206!$B:$K,7,0)</f>
        <v>汽车产业</v>
      </c>
      <c r="K2668" s="104">
        <f>VLOOKUP(B2668,A股数据库20240206!$B:$K,8,0)</f>
        <v>0</v>
      </c>
      <c r="L2668" s="124">
        <f>VLOOKUP(B2668,A股数据库20240206!$B:$K,9,0)</f>
        <v>0</v>
      </c>
      <c r="M2668" s="124">
        <f>VLOOKUP(B2668,A股数据库20240206!$B:$K,10,0)</f>
        <v>0</v>
      </c>
    </row>
    <row r="2669" spans="1:13" ht="18" customHeight="1" x14ac:dyDescent="0.15">
      <c r="A2669" s="120" t="s">
        <v>13001</v>
      </c>
      <c r="B2669" s="121" t="s">
        <v>8196</v>
      </c>
      <c r="C2669" s="122">
        <v>45.39</v>
      </c>
      <c r="D2669" s="123">
        <v>72.09</v>
      </c>
      <c r="E2669" s="104" t="str">
        <f>VLOOKUP(B2669,A股数据库20240206!$B:$K,2,0)</f>
        <v>高端制造</v>
      </c>
      <c r="F2669" s="104">
        <f>VLOOKUP(B2669,A股数据库20240206!$B:$K,3,0)</f>
        <v>0</v>
      </c>
      <c r="G2669" s="124">
        <f>VLOOKUP(B2669,A股数据库20240206!$B:$K,4,0)</f>
        <v>0</v>
      </c>
      <c r="H2669" s="124">
        <f>VLOOKUP(B2669,A股数据库20240206!$B:$K,5,0)</f>
        <v>0</v>
      </c>
      <c r="I2669" s="104" t="str">
        <f>VLOOKUP(B2669,A股数据库20240206!$B:$K,6,0)</f>
        <v>机械</v>
      </c>
      <c r="J2669" s="104">
        <f>VLOOKUP(B2669,A股数据库20240206!$B:$K,7,0)</f>
        <v>0</v>
      </c>
      <c r="K2669" s="104">
        <f>VLOOKUP(B2669,A股数据库20240206!$B:$K,8,0)</f>
        <v>0</v>
      </c>
      <c r="L2669" s="124">
        <f>VLOOKUP(B2669,A股数据库20240206!$B:$K,9,0)</f>
        <v>0</v>
      </c>
      <c r="M2669" s="124">
        <f>VLOOKUP(B2669,A股数据库20240206!$B:$K,10,0)</f>
        <v>0</v>
      </c>
    </row>
    <row r="2670" spans="1:13" ht="18" customHeight="1" x14ac:dyDescent="0.15">
      <c r="A2670" s="120" t="s">
        <v>13002</v>
      </c>
      <c r="B2670" s="121" t="s">
        <v>3814</v>
      </c>
      <c r="C2670" s="122">
        <v>45.32</v>
      </c>
      <c r="D2670" s="123">
        <v>14.12</v>
      </c>
      <c r="E2670" s="104" t="str">
        <f>VLOOKUP(B2670,A股数据库20240206!$B:$K,2,0)</f>
        <v>大科技</v>
      </c>
      <c r="F2670" s="104">
        <f>VLOOKUP(B2670,A股数据库20240206!$B:$K,3,0)</f>
        <v>0</v>
      </c>
      <c r="G2670" s="124">
        <f>VLOOKUP(B2670,A股数据库20240206!$B:$K,4,0)</f>
        <v>0</v>
      </c>
      <c r="H2670" s="124">
        <f>VLOOKUP(B2670,A股数据库20240206!$B:$K,5,0)</f>
        <v>0</v>
      </c>
      <c r="I2670" s="104" t="str">
        <f>VLOOKUP(B2670,A股数据库20240206!$B:$K,6,0)</f>
        <v>计算机</v>
      </c>
      <c r="J2670" s="104">
        <f>VLOOKUP(B2670,A股数据库20240206!$B:$K,7,0)</f>
        <v>0</v>
      </c>
      <c r="K2670" s="104">
        <f>VLOOKUP(B2670,A股数据库20240206!$B:$K,8,0)</f>
        <v>0</v>
      </c>
      <c r="L2670" s="124">
        <f>VLOOKUP(B2670,A股数据库20240206!$B:$K,9,0)</f>
        <v>0</v>
      </c>
      <c r="M2670" s="124">
        <f>VLOOKUP(B2670,A股数据库20240206!$B:$K,10,0)</f>
        <v>0</v>
      </c>
    </row>
    <row r="2671" spans="1:13" ht="18" customHeight="1" x14ac:dyDescent="0.15">
      <c r="A2671" s="120" t="s">
        <v>13003</v>
      </c>
      <c r="B2671" s="121" t="s">
        <v>1630</v>
      </c>
      <c r="C2671" s="122">
        <v>45.29</v>
      </c>
      <c r="D2671" s="123">
        <v>49.28</v>
      </c>
      <c r="E2671" s="104" t="str">
        <f>VLOOKUP(B2671,A股数据库20240206!$B:$K,2,0)</f>
        <v>新能源</v>
      </c>
      <c r="F2671" s="104">
        <f>VLOOKUP(B2671,A股数据库20240206!$B:$K,3,0)</f>
        <v>0</v>
      </c>
      <c r="G2671" s="124">
        <f>VLOOKUP(B2671,A股数据库20240206!$B:$K,4,0)</f>
        <v>0</v>
      </c>
      <c r="H2671" s="124">
        <f>VLOOKUP(B2671,A股数据库20240206!$B:$K,5,0)</f>
        <v>0</v>
      </c>
      <c r="I2671" s="104" t="str">
        <f>VLOOKUP(B2671,A股数据库20240206!$B:$K,6,0)</f>
        <v>光伏</v>
      </c>
      <c r="J2671" s="104" t="str">
        <f>VLOOKUP(B2671,A股数据库20240206!$B:$K,7,0)</f>
        <v>充换电</v>
      </c>
      <c r="K2671" s="104">
        <f>VLOOKUP(B2671,A股数据库20240206!$B:$K,8,0)</f>
        <v>0</v>
      </c>
      <c r="L2671" s="124">
        <f>VLOOKUP(B2671,A股数据库20240206!$B:$K,9,0)</f>
        <v>0</v>
      </c>
      <c r="M2671" s="124">
        <f>VLOOKUP(B2671,A股数据库20240206!$B:$K,10,0)</f>
        <v>0</v>
      </c>
    </row>
    <row r="2672" spans="1:13" ht="18" customHeight="1" x14ac:dyDescent="0.15">
      <c r="A2672" s="120" t="s">
        <v>13004</v>
      </c>
      <c r="B2672" s="121" t="s">
        <v>9775</v>
      </c>
      <c r="C2672" s="122">
        <v>45.26</v>
      </c>
      <c r="D2672" s="123">
        <v>45.08</v>
      </c>
      <c r="E2672" s="104" t="str">
        <f>VLOOKUP(B2672,A股数据库20240206!$B:$K,2,0)</f>
        <v>周期</v>
      </c>
      <c r="F2672" s="104">
        <f>VLOOKUP(B2672,A股数据库20240206!$B:$K,3,0)</f>
        <v>0</v>
      </c>
      <c r="G2672" s="124">
        <f>VLOOKUP(B2672,A股数据库20240206!$B:$K,4,0)</f>
        <v>0</v>
      </c>
      <c r="H2672" s="124">
        <f>VLOOKUP(B2672,A股数据库20240206!$B:$K,5,0)</f>
        <v>0</v>
      </c>
      <c r="I2672" s="104" t="str">
        <f>VLOOKUP(B2672,A股数据库20240206!$B:$K,6,0)</f>
        <v>化工</v>
      </c>
      <c r="J2672" s="104" t="str">
        <f>VLOOKUP(B2672,A股数据库20240206!$B:$K,7,0)</f>
        <v>氢能源</v>
      </c>
      <c r="K2672" s="104">
        <f>VLOOKUP(B2672,A股数据库20240206!$B:$K,8,0)</f>
        <v>0</v>
      </c>
      <c r="L2672" s="124">
        <f>VLOOKUP(B2672,A股数据库20240206!$B:$K,9,0)</f>
        <v>0</v>
      </c>
      <c r="M2672" s="124">
        <f>VLOOKUP(B2672,A股数据库20240206!$B:$K,10,0)</f>
        <v>0</v>
      </c>
    </row>
    <row r="2673" spans="1:13" ht="18" customHeight="1" x14ac:dyDescent="0.15">
      <c r="A2673" s="120" t="s">
        <v>13005</v>
      </c>
      <c r="B2673" s="121" t="s">
        <v>8886</v>
      </c>
      <c r="C2673" s="122">
        <v>45.26</v>
      </c>
      <c r="D2673" s="123">
        <v>3.66</v>
      </c>
      <c r="E2673" s="104" t="str">
        <f>VLOOKUP(B2673,A股数据库20240206!$B:$K,2,0)</f>
        <v>地产基建</v>
      </c>
      <c r="F2673" s="104">
        <f>VLOOKUP(B2673,A股数据库20240206!$B:$K,3,0)</f>
        <v>0</v>
      </c>
      <c r="G2673" s="124" t="str">
        <f>VLOOKUP(B2673,A股数据库20240206!$B:$K,4,0)</f>
        <v>新能源</v>
      </c>
      <c r="H2673" s="124">
        <f>VLOOKUP(B2673,A股数据库20240206!$B:$K,5,0)</f>
        <v>0</v>
      </c>
      <c r="I2673" s="104" t="str">
        <f>VLOOKUP(B2673,A股数据库20240206!$B:$K,6,0)</f>
        <v>基建</v>
      </c>
      <c r="J2673" s="104">
        <f>VLOOKUP(B2673,A股数据库20240206!$B:$K,7,0)</f>
        <v>0</v>
      </c>
      <c r="K2673" s="104">
        <f>VLOOKUP(B2673,A股数据库20240206!$B:$K,8,0)</f>
        <v>0</v>
      </c>
      <c r="L2673" s="124" t="str">
        <f>VLOOKUP(B2673,A股数据库20240206!$B:$K,9,0)</f>
        <v>电池</v>
      </c>
      <c r="M2673" s="124">
        <f>VLOOKUP(B2673,A股数据库20240206!$B:$K,10,0)</f>
        <v>0</v>
      </c>
    </row>
    <row r="2674" spans="1:13" ht="18" customHeight="1" x14ac:dyDescent="0.15">
      <c r="A2674" s="120" t="s">
        <v>13006</v>
      </c>
      <c r="B2674" s="121" t="s">
        <v>3314</v>
      </c>
      <c r="C2674" s="122">
        <v>45.26</v>
      </c>
      <c r="D2674" s="123">
        <v>46.24</v>
      </c>
      <c r="E2674" s="104" t="str">
        <f>VLOOKUP(B2674,A股数据库20240206!$B:$K,2,0)</f>
        <v>大科技</v>
      </c>
      <c r="F2674" s="104">
        <f>VLOOKUP(B2674,A股数据库20240206!$B:$K,3,0)</f>
        <v>0</v>
      </c>
      <c r="G2674" s="124">
        <f>VLOOKUP(B2674,A股数据库20240206!$B:$K,4,0)</f>
        <v>0</v>
      </c>
      <c r="H2674" s="124">
        <f>VLOOKUP(B2674,A股数据库20240206!$B:$K,5,0)</f>
        <v>0</v>
      </c>
      <c r="I2674" s="104" t="str">
        <f>VLOOKUP(B2674,A股数据库20240206!$B:$K,6,0)</f>
        <v>传媒</v>
      </c>
      <c r="J2674" s="104">
        <f>VLOOKUP(B2674,A股数据库20240206!$B:$K,7,0)</f>
        <v>0</v>
      </c>
      <c r="K2674" s="104">
        <f>VLOOKUP(B2674,A股数据库20240206!$B:$K,8,0)</f>
        <v>0</v>
      </c>
      <c r="L2674" s="124">
        <f>VLOOKUP(B2674,A股数据库20240206!$B:$K,9,0)</f>
        <v>0</v>
      </c>
      <c r="M2674" s="124">
        <f>VLOOKUP(B2674,A股数据库20240206!$B:$K,10,0)</f>
        <v>0</v>
      </c>
    </row>
    <row r="2675" spans="1:13" ht="18" customHeight="1" x14ac:dyDescent="0.15">
      <c r="A2675" s="120" t="s">
        <v>13007</v>
      </c>
      <c r="B2675" s="121" t="s">
        <v>214</v>
      </c>
      <c r="C2675" s="122">
        <v>45.26</v>
      </c>
      <c r="D2675" s="123">
        <v>41.66</v>
      </c>
      <c r="E2675" s="104" t="str">
        <f>VLOOKUP(B2675,A股数据库20240206!$B:$K,2,0)</f>
        <v>医药生物</v>
      </c>
      <c r="F2675" s="104">
        <f>VLOOKUP(B2675,A股数据库20240206!$B:$K,3,0)</f>
        <v>0</v>
      </c>
      <c r="G2675" s="124">
        <f>VLOOKUP(B2675,A股数据库20240206!$B:$K,4,0)</f>
        <v>0</v>
      </c>
      <c r="H2675" s="124">
        <f>VLOOKUP(B2675,A股数据库20240206!$B:$K,5,0)</f>
        <v>0</v>
      </c>
      <c r="I2675" s="104" t="str">
        <f>VLOOKUP(B2675,A股数据库20240206!$B:$K,6,0)</f>
        <v>医药生物</v>
      </c>
      <c r="J2675" s="104">
        <f>VLOOKUP(B2675,A股数据库20240206!$B:$K,7,0)</f>
        <v>0</v>
      </c>
      <c r="K2675" s="104">
        <f>VLOOKUP(B2675,A股数据库20240206!$B:$K,8,0)</f>
        <v>0</v>
      </c>
      <c r="L2675" s="124">
        <f>VLOOKUP(B2675,A股数据库20240206!$B:$K,9,0)</f>
        <v>0</v>
      </c>
      <c r="M2675" s="124">
        <f>VLOOKUP(B2675,A股数据库20240206!$B:$K,10,0)</f>
        <v>0</v>
      </c>
    </row>
    <row r="2676" spans="1:13" ht="18" customHeight="1" x14ac:dyDescent="0.15">
      <c r="A2676" s="120" t="s">
        <v>13008</v>
      </c>
      <c r="B2676" s="121" t="s">
        <v>3222</v>
      </c>
      <c r="C2676" s="122">
        <v>45.22</v>
      </c>
      <c r="D2676" s="123">
        <v>48.77</v>
      </c>
      <c r="E2676" s="104" t="str">
        <f>VLOOKUP(B2676,A股数据库20240206!$B:$K,2,0)</f>
        <v>大科技</v>
      </c>
      <c r="F2676" s="104">
        <f>VLOOKUP(B2676,A股数据库20240206!$B:$K,3,0)</f>
        <v>0</v>
      </c>
      <c r="G2676" s="124">
        <f>VLOOKUP(B2676,A股数据库20240206!$B:$K,4,0)</f>
        <v>0</v>
      </c>
      <c r="H2676" s="124">
        <f>VLOOKUP(B2676,A股数据库20240206!$B:$K,5,0)</f>
        <v>0</v>
      </c>
      <c r="I2676" s="104" t="str">
        <f>VLOOKUP(B2676,A股数据库20240206!$B:$K,6,0)</f>
        <v>传媒</v>
      </c>
      <c r="J2676" s="104">
        <f>VLOOKUP(B2676,A股数据库20240206!$B:$K,7,0)</f>
        <v>0</v>
      </c>
      <c r="K2676" s="104">
        <f>VLOOKUP(B2676,A股数据库20240206!$B:$K,8,0)</f>
        <v>0</v>
      </c>
      <c r="L2676" s="124">
        <f>VLOOKUP(B2676,A股数据库20240206!$B:$K,9,0)</f>
        <v>0</v>
      </c>
      <c r="M2676" s="124">
        <f>VLOOKUP(B2676,A股数据库20240206!$B:$K,10,0)</f>
        <v>0</v>
      </c>
    </row>
    <row r="2677" spans="1:13" ht="18" customHeight="1" x14ac:dyDescent="0.15">
      <c r="A2677" s="120" t="s">
        <v>13009</v>
      </c>
      <c r="B2677" s="121" t="s">
        <v>6084</v>
      </c>
      <c r="C2677" s="122">
        <v>45.18</v>
      </c>
      <c r="D2677" s="123">
        <v>67.03</v>
      </c>
      <c r="E2677" s="104" t="str">
        <f>VLOOKUP(B2677,A股数据库20240206!$B:$K,2,0)</f>
        <v>医药生物</v>
      </c>
      <c r="F2677" s="104">
        <f>VLOOKUP(B2677,A股数据库20240206!$B:$K,3,0)</f>
        <v>0</v>
      </c>
      <c r="G2677" s="124" t="str">
        <f>VLOOKUP(B2677,A股数据库20240206!$B:$K,4,0)</f>
        <v>乡村振兴</v>
      </c>
      <c r="H2677" s="124">
        <f>VLOOKUP(B2677,A股数据库20240206!$B:$K,5,0)</f>
        <v>0</v>
      </c>
      <c r="I2677" s="104" t="str">
        <f>VLOOKUP(B2677,A股数据库20240206!$B:$K,6,0)</f>
        <v>医药生物</v>
      </c>
      <c r="J2677" s="104">
        <f>VLOOKUP(B2677,A股数据库20240206!$B:$K,7,0)</f>
        <v>0</v>
      </c>
      <c r="K2677" s="104">
        <f>VLOOKUP(B2677,A股数据库20240206!$B:$K,8,0)</f>
        <v>0</v>
      </c>
      <c r="L2677" s="124" t="str">
        <f>VLOOKUP(B2677,A股数据库20240206!$B:$K,9,0)</f>
        <v>乡村振兴</v>
      </c>
      <c r="M2677" s="124">
        <f>VLOOKUP(B2677,A股数据库20240206!$B:$K,10,0)</f>
        <v>0</v>
      </c>
    </row>
    <row r="2678" spans="1:13" ht="18" customHeight="1" x14ac:dyDescent="0.15">
      <c r="A2678" s="120" t="s">
        <v>13010</v>
      </c>
      <c r="B2678" s="121" t="s">
        <v>7822</v>
      </c>
      <c r="C2678" s="122">
        <v>45.17</v>
      </c>
      <c r="D2678" s="123">
        <v>61.47</v>
      </c>
      <c r="E2678" s="104" t="str">
        <f>VLOOKUP(B2678,A股数据库20240206!$B:$K,2,0)</f>
        <v>大消费</v>
      </c>
      <c r="F2678" s="104">
        <f>VLOOKUP(B2678,A股数据库20240206!$B:$K,3,0)</f>
        <v>0</v>
      </c>
      <c r="G2678" s="124">
        <f>VLOOKUP(B2678,A股数据库20240206!$B:$K,4,0)</f>
        <v>0</v>
      </c>
      <c r="H2678" s="124">
        <f>VLOOKUP(B2678,A股数据库20240206!$B:$K,5,0)</f>
        <v>0</v>
      </c>
      <c r="I2678" s="104" t="str">
        <f>VLOOKUP(B2678,A股数据库20240206!$B:$K,6,0)</f>
        <v>食品饮料</v>
      </c>
      <c r="J2678" s="104">
        <f>VLOOKUP(B2678,A股数据库20240206!$B:$K,7,0)</f>
        <v>0</v>
      </c>
      <c r="K2678" s="104">
        <f>VLOOKUP(B2678,A股数据库20240206!$B:$K,8,0)</f>
        <v>0</v>
      </c>
      <c r="L2678" s="124">
        <f>VLOOKUP(B2678,A股数据库20240206!$B:$K,9,0)</f>
        <v>0</v>
      </c>
      <c r="M2678" s="124">
        <f>VLOOKUP(B2678,A股数据库20240206!$B:$K,10,0)</f>
        <v>0</v>
      </c>
    </row>
    <row r="2679" spans="1:13" ht="18" customHeight="1" x14ac:dyDescent="0.15">
      <c r="A2679" s="120" t="s">
        <v>13011</v>
      </c>
      <c r="B2679" s="121" t="s">
        <v>1748</v>
      </c>
      <c r="C2679" s="122">
        <v>45.17</v>
      </c>
      <c r="D2679" s="123">
        <v>44.18</v>
      </c>
      <c r="E2679" s="104" t="str">
        <f>VLOOKUP(B2679,A股数据库20240206!$B:$K,2,0)</f>
        <v>医药生物</v>
      </c>
      <c r="F2679" s="104">
        <f>VLOOKUP(B2679,A股数据库20240206!$B:$K,3,0)</f>
        <v>0</v>
      </c>
      <c r="G2679" s="124">
        <f>VLOOKUP(B2679,A股数据库20240206!$B:$K,4,0)</f>
        <v>0</v>
      </c>
      <c r="H2679" s="124">
        <f>VLOOKUP(B2679,A股数据库20240206!$B:$K,5,0)</f>
        <v>0</v>
      </c>
      <c r="I2679" s="104" t="str">
        <f>VLOOKUP(B2679,A股数据库20240206!$B:$K,6,0)</f>
        <v>医药生物</v>
      </c>
      <c r="J2679" s="104">
        <f>VLOOKUP(B2679,A股数据库20240206!$B:$K,7,0)</f>
        <v>0</v>
      </c>
      <c r="K2679" s="104">
        <f>VLOOKUP(B2679,A股数据库20240206!$B:$K,8,0)</f>
        <v>0</v>
      </c>
      <c r="L2679" s="124">
        <f>VLOOKUP(B2679,A股数据库20240206!$B:$K,9,0)</f>
        <v>0</v>
      </c>
      <c r="M2679" s="124">
        <f>VLOOKUP(B2679,A股数据库20240206!$B:$K,10,0)</f>
        <v>0</v>
      </c>
    </row>
    <row r="2680" spans="1:13" ht="18" customHeight="1" x14ac:dyDescent="0.15">
      <c r="A2680" s="120" t="s">
        <v>13012</v>
      </c>
      <c r="B2680" s="121" t="s">
        <v>2718</v>
      </c>
      <c r="C2680" s="122">
        <v>45.17</v>
      </c>
      <c r="D2680" s="123">
        <v>73.62</v>
      </c>
      <c r="E2680" s="104" t="str">
        <f>VLOOKUP(B2680,A股数据库20240206!$B:$K,2,0)</f>
        <v>大科技</v>
      </c>
      <c r="F2680" s="104">
        <f>VLOOKUP(B2680,A股数据库20240206!$B:$K,3,0)</f>
        <v>0</v>
      </c>
      <c r="G2680" s="124">
        <f>VLOOKUP(B2680,A股数据库20240206!$B:$K,4,0)</f>
        <v>0</v>
      </c>
      <c r="H2680" s="124">
        <f>VLOOKUP(B2680,A股数据库20240206!$B:$K,5,0)</f>
        <v>0</v>
      </c>
      <c r="I2680" s="104" t="str">
        <f>VLOOKUP(B2680,A股数据库20240206!$B:$K,6,0)</f>
        <v>计算机</v>
      </c>
      <c r="J2680" s="104">
        <f>VLOOKUP(B2680,A股数据库20240206!$B:$K,7,0)</f>
        <v>0</v>
      </c>
      <c r="K2680" s="104">
        <f>VLOOKUP(B2680,A股数据库20240206!$B:$K,8,0)</f>
        <v>0</v>
      </c>
      <c r="L2680" s="124">
        <f>VLOOKUP(B2680,A股数据库20240206!$B:$K,9,0)</f>
        <v>0</v>
      </c>
      <c r="M2680" s="124">
        <f>VLOOKUP(B2680,A股数据库20240206!$B:$K,10,0)</f>
        <v>0</v>
      </c>
    </row>
    <row r="2681" spans="1:13" ht="18" customHeight="1" x14ac:dyDescent="0.15">
      <c r="A2681" s="120" t="s">
        <v>13013</v>
      </c>
      <c r="B2681" s="121" t="s">
        <v>9781</v>
      </c>
      <c r="C2681" s="122">
        <v>45.15</v>
      </c>
      <c r="D2681" s="123">
        <v>48.09</v>
      </c>
      <c r="E2681" s="104" t="str">
        <f>VLOOKUP(B2681,A股数据库20240206!$B:$K,2,0)</f>
        <v>高端制造</v>
      </c>
      <c r="F2681" s="104" t="str">
        <f>VLOOKUP(B2681,A股数据库20240206!$B:$K,3,0)</f>
        <v>运输业</v>
      </c>
      <c r="G2681" s="124">
        <f>VLOOKUP(B2681,A股数据库20240206!$B:$K,4,0)</f>
        <v>0</v>
      </c>
      <c r="H2681" s="124">
        <f>VLOOKUP(B2681,A股数据库20240206!$B:$K,5,0)</f>
        <v>0</v>
      </c>
      <c r="I2681" s="104" t="str">
        <f>VLOOKUP(B2681,A股数据库20240206!$B:$K,6,0)</f>
        <v>机械</v>
      </c>
      <c r="J2681" s="104" t="str">
        <f>VLOOKUP(B2681,A股数据库20240206!$B:$K,7,0)</f>
        <v>运输业</v>
      </c>
      <c r="K2681" s="104">
        <f>VLOOKUP(B2681,A股数据库20240206!$B:$K,8,0)</f>
        <v>0</v>
      </c>
      <c r="L2681" s="124">
        <f>VLOOKUP(B2681,A股数据库20240206!$B:$K,9,0)</f>
        <v>0</v>
      </c>
      <c r="M2681" s="124">
        <f>VLOOKUP(B2681,A股数据库20240206!$B:$K,10,0)</f>
        <v>0</v>
      </c>
    </row>
    <row r="2682" spans="1:13" ht="18" customHeight="1" x14ac:dyDescent="0.15">
      <c r="A2682" s="120" t="s">
        <v>13014</v>
      </c>
      <c r="B2682" s="121" t="s">
        <v>160</v>
      </c>
      <c r="C2682" s="122">
        <v>45.15</v>
      </c>
      <c r="D2682" s="123">
        <v>8.51</v>
      </c>
      <c r="E2682" s="104" t="str">
        <f>VLOOKUP(B2682,A股数据库20240206!$B:$K,2,0)</f>
        <v>地产基建</v>
      </c>
      <c r="F2682" s="104">
        <f>VLOOKUP(B2682,A股数据库20240206!$B:$K,3,0)</f>
        <v>0</v>
      </c>
      <c r="G2682" s="124">
        <f>VLOOKUP(B2682,A股数据库20240206!$B:$K,4,0)</f>
        <v>0</v>
      </c>
      <c r="H2682" s="124">
        <f>VLOOKUP(B2682,A股数据库20240206!$B:$K,5,0)</f>
        <v>0</v>
      </c>
      <c r="I2682" s="104" t="str">
        <f>VLOOKUP(B2682,A股数据库20240206!$B:$K,6,0)</f>
        <v>房地产</v>
      </c>
      <c r="J2682" s="104">
        <f>VLOOKUP(B2682,A股数据库20240206!$B:$K,7,0)</f>
        <v>0</v>
      </c>
      <c r="K2682" s="104">
        <f>VLOOKUP(B2682,A股数据库20240206!$B:$K,8,0)</f>
        <v>0</v>
      </c>
      <c r="L2682" s="124">
        <f>VLOOKUP(B2682,A股数据库20240206!$B:$K,9,0)</f>
        <v>0</v>
      </c>
      <c r="M2682" s="124">
        <f>VLOOKUP(B2682,A股数据库20240206!$B:$K,10,0)</f>
        <v>0</v>
      </c>
    </row>
    <row r="2683" spans="1:13" ht="18" customHeight="1" x14ac:dyDescent="0.15">
      <c r="A2683" s="120" t="s">
        <v>13015</v>
      </c>
      <c r="B2683" s="121" t="s">
        <v>4196</v>
      </c>
      <c r="C2683" s="122">
        <v>45.14</v>
      </c>
      <c r="D2683" s="123">
        <v>49.72</v>
      </c>
      <c r="E2683" s="104" t="str">
        <f>VLOOKUP(B2683,A股数据库20240206!$B:$K,2,0)</f>
        <v>大消费</v>
      </c>
      <c r="F2683" s="104">
        <f>VLOOKUP(B2683,A股数据库20240206!$B:$K,3,0)</f>
        <v>0</v>
      </c>
      <c r="G2683" s="124">
        <f>VLOOKUP(B2683,A股数据库20240206!$B:$K,4,0)</f>
        <v>0</v>
      </c>
      <c r="H2683" s="124">
        <f>VLOOKUP(B2683,A股数据库20240206!$B:$K,5,0)</f>
        <v>0</v>
      </c>
      <c r="I2683" s="104" t="str">
        <f>VLOOKUP(B2683,A股数据库20240206!$B:$K,6,0)</f>
        <v>纺织服饰</v>
      </c>
      <c r="J2683" s="104">
        <f>VLOOKUP(B2683,A股数据库20240206!$B:$K,7,0)</f>
        <v>0</v>
      </c>
      <c r="K2683" s="104">
        <f>VLOOKUP(B2683,A股数据库20240206!$B:$K,8,0)</f>
        <v>0</v>
      </c>
      <c r="L2683" s="124">
        <f>VLOOKUP(B2683,A股数据库20240206!$B:$K,9,0)</f>
        <v>0</v>
      </c>
      <c r="M2683" s="124">
        <f>VLOOKUP(B2683,A股数据库20240206!$B:$K,10,0)</f>
        <v>0</v>
      </c>
    </row>
    <row r="2684" spans="1:13" ht="18" customHeight="1" x14ac:dyDescent="0.15">
      <c r="A2684" s="120" t="s">
        <v>13016</v>
      </c>
      <c r="B2684" s="121" t="s">
        <v>2434</v>
      </c>
      <c r="C2684" s="122">
        <v>45.12</v>
      </c>
      <c r="D2684" s="123">
        <v>35.58</v>
      </c>
      <c r="E2684" s="104" t="str">
        <f>VLOOKUP(B2684,A股数据库20240206!$B:$K,2,0)</f>
        <v>大消费</v>
      </c>
      <c r="F2684" s="104" t="str">
        <f>VLOOKUP(B2684,A股数据库20240206!$B:$K,3,0)</f>
        <v>汽车产业</v>
      </c>
      <c r="G2684" s="124">
        <f>VLOOKUP(B2684,A股数据库20240206!$B:$K,4,0)</f>
        <v>0</v>
      </c>
      <c r="H2684" s="124">
        <f>VLOOKUP(B2684,A股数据库20240206!$B:$K,5,0)</f>
        <v>0</v>
      </c>
      <c r="I2684" s="104" t="str">
        <f>VLOOKUP(B2684,A股数据库20240206!$B:$K,6,0)</f>
        <v>家电</v>
      </c>
      <c r="J2684" s="104" t="str">
        <f>VLOOKUP(B2684,A股数据库20240206!$B:$K,7,0)</f>
        <v>汽车产业</v>
      </c>
      <c r="K2684" s="104">
        <f>VLOOKUP(B2684,A股数据库20240206!$B:$K,8,0)</f>
        <v>0</v>
      </c>
      <c r="L2684" s="124">
        <f>VLOOKUP(B2684,A股数据库20240206!$B:$K,9,0)</f>
        <v>0</v>
      </c>
      <c r="M2684" s="124">
        <f>VLOOKUP(B2684,A股数据库20240206!$B:$K,10,0)</f>
        <v>0</v>
      </c>
    </row>
    <row r="2685" spans="1:13" ht="18" customHeight="1" x14ac:dyDescent="0.15">
      <c r="A2685" s="120" t="s">
        <v>13017</v>
      </c>
      <c r="B2685" s="121" t="s">
        <v>1346</v>
      </c>
      <c r="C2685" s="122">
        <v>45.06</v>
      </c>
      <c r="D2685" s="123">
        <v>32.909999999999997</v>
      </c>
      <c r="E2685" s="104" t="str">
        <f>VLOOKUP(B2685,A股数据库20240206!$B:$K,2,0)</f>
        <v>周期</v>
      </c>
      <c r="F2685" s="104">
        <f>VLOOKUP(B2685,A股数据库20240206!$B:$K,3,0)</f>
        <v>0</v>
      </c>
      <c r="G2685" s="124">
        <f>VLOOKUP(B2685,A股数据库20240206!$B:$K,4,0)</f>
        <v>0</v>
      </c>
      <c r="H2685" s="124">
        <f>VLOOKUP(B2685,A股数据库20240206!$B:$K,5,0)</f>
        <v>0</v>
      </c>
      <c r="I2685" s="104" t="str">
        <f>VLOOKUP(B2685,A股数据库20240206!$B:$K,6,0)</f>
        <v>化工</v>
      </c>
      <c r="J2685" s="104">
        <f>VLOOKUP(B2685,A股数据库20240206!$B:$K,7,0)</f>
        <v>0</v>
      </c>
      <c r="K2685" s="104">
        <f>VLOOKUP(B2685,A股数据库20240206!$B:$K,8,0)</f>
        <v>0</v>
      </c>
      <c r="L2685" s="124">
        <f>VLOOKUP(B2685,A股数据库20240206!$B:$K,9,0)</f>
        <v>0</v>
      </c>
      <c r="M2685" s="124">
        <f>VLOOKUP(B2685,A股数据库20240206!$B:$K,10,0)</f>
        <v>0</v>
      </c>
    </row>
    <row r="2686" spans="1:13" ht="18" customHeight="1" x14ac:dyDescent="0.15">
      <c r="A2686" s="120" t="s">
        <v>13018</v>
      </c>
      <c r="B2686" s="121" t="s">
        <v>9881</v>
      </c>
      <c r="C2686" s="122">
        <v>44.94</v>
      </c>
      <c r="D2686" s="123">
        <v>63.88</v>
      </c>
      <c r="E2686" s="104" t="str">
        <f>VLOOKUP(B2686,A股数据库20240206!$B:$K,2,0)</f>
        <v>高端制造</v>
      </c>
      <c r="F2686" s="104">
        <f>VLOOKUP(B2686,A股数据库20240206!$B:$K,3,0)</f>
        <v>0</v>
      </c>
      <c r="G2686" s="124">
        <f>VLOOKUP(B2686,A股数据库20240206!$B:$K,4,0)</f>
        <v>0</v>
      </c>
      <c r="H2686" s="124">
        <f>VLOOKUP(B2686,A股数据库20240206!$B:$K,5,0)</f>
        <v>0</v>
      </c>
      <c r="I2686" s="104" t="str">
        <f>VLOOKUP(B2686,A股数据库20240206!$B:$K,6,0)</f>
        <v>机械</v>
      </c>
      <c r="J2686" s="104">
        <f>VLOOKUP(B2686,A股数据库20240206!$B:$K,7,0)</f>
        <v>0</v>
      </c>
      <c r="K2686" s="104">
        <f>VLOOKUP(B2686,A股数据库20240206!$B:$K,8,0)</f>
        <v>0</v>
      </c>
      <c r="L2686" s="124">
        <f>VLOOKUP(B2686,A股数据库20240206!$B:$K,9,0)</f>
        <v>0</v>
      </c>
      <c r="M2686" s="124">
        <f>VLOOKUP(B2686,A股数据库20240206!$B:$K,10,0)</f>
        <v>0</v>
      </c>
    </row>
    <row r="2687" spans="1:13" ht="18" customHeight="1" x14ac:dyDescent="0.15">
      <c r="A2687" s="120" t="s">
        <v>13019</v>
      </c>
      <c r="B2687" s="121" t="s">
        <v>4808</v>
      </c>
      <c r="C2687" s="122">
        <v>44.92</v>
      </c>
      <c r="D2687" s="123">
        <v>40.51</v>
      </c>
      <c r="E2687" s="104" t="str">
        <f>VLOOKUP(B2687,A股数据库20240206!$B:$K,2,0)</f>
        <v>大消费</v>
      </c>
      <c r="F2687" s="104">
        <f>VLOOKUP(B2687,A股数据库20240206!$B:$K,3,0)</f>
        <v>0</v>
      </c>
      <c r="G2687" s="124">
        <f>VLOOKUP(B2687,A股数据库20240206!$B:$K,4,0)</f>
        <v>0</v>
      </c>
      <c r="H2687" s="124">
        <f>VLOOKUP(B2687,A股数据库20240206!$B:$K,5,0)</f>
        <v>0</v>
      </c>
      <c r="I2687" s="104" t="str">
        <f>VLOOKUP(B2687,A股数据库20240206!$B:$K,6,0)</f>
        <v>家电</v>
      </c>
      <c r="J2687" s="104">
        <f>VLOOKUP(B2687,A股数据库20240206!$B:$K,7,0)</f>
        <v>0</v>
      </c>
      <c r="K2687" s="104">
        <f>VLOOKUP(B2687,A股数据库20240206!$B:$K,8,0)</f>
        <v>0</v>
      </c>
      <c r="L2687" s="124">
        <f>VLOOKUP(B2687,A股数据库20240206!$B:$K,9,0)</f>
        <v>0</v>
      </c>
      <c r="M2687" s="124">
        <f>VLOOKUP(B2687,A股数据库20240206!$B:$K,10,0)</f>
        <v>0</v>
      </c>
    </row>
    <row r="2688" spans="1:13" ht="18" customHeight="1" x14ac:dyDescent="0.15">
      <c r="A2688" s="120" t="s">
        <v>13020</v>
      </c>
      <c r="B2688" s="121" t="s">
        <v>5510</v>
      </c>
      <c r="C2688" s="122">
        <v>44.87</v>
      </c>
      <c r="D2688" s="123">
        <v>34.020000000000003</v>
      </c>
      <c r="E2688" s="104" t="str">
        <f>VLOOKUP(B2688,A股数据库20240206!$B:$K,2,0)</f>
        <v>其他</v>
      </c>
      <c r="F2688" s="104">
        <f>VLOOKUP(B2688,A股数据库20240206!$B:$K,3,0)</f>
        <v>0</v>
      </c>
      <c r="G2688" s="124">
        <f>VLOOKUP(B2688,A股数据库20240206!$B:$K,4,0)</f>
        <v>0</v>
      </c>
      <c r="H2688" s="124">
        <f>VLOOKUP(B2688,A股数据库20240206!$B:$K,5,0)</f>
        <v>0</v>
      </c>
      <c r="I2688" s="104" t="str">
        <f>VLOOKUP(B2688,A股数据库20240206!$B:$K,6,0)</f>
        <v>其他</v>
      </c>
      <c r="J2688" s="104">
        <f>VLOOKUP(B2688,A股数据库20240206!$B:$K,7,0)</f>
        <v>0</v>
      </c>
      <c r="K2688" s="104">
        <f>VLOOKUP(B2688,A股数据库20240206!$B:$K,8,0)</f>
        <v>0</v>
      </c>
      <c r="L2688" s="124">
        <f>VLOOKUP(B2688,A股数据库20240206!$B:$K,9,0)</f>
        <v>0</v>
      </c>
      <c r="M2688" s="124">
        <f>VLOOKUP(B2688,A股数据库20240206!$B:$K,10,0)</f>
        <v>0</v>
      </c>
    </row>
    <row r="2689" spans="1:13" ht="18" customHeight="1" x14ac:dyDescent="0.15">
      <c r="A2689" s="120" t="s">
        <v>13021</v>
      </c>
      <c r="B2689" s="121" t="s">
        <v>222</v>
      </c>
      <c r="C2689" s="122">
        <v>44.87</v>
      </c>
      <c r="D2689" s="123">
        <v>13.11</v>
      </c>
      <c r="E2689" s="104" t="str">
        <f>VLOOKUP(B2689,A股数据库20240206!$B:$K,2,0)</f>
        <v>大科技</v>
      </c>
      <c r="F2689" s="104">
        <f>VLOOKUP(B2689,A股数据库20240206!$B:$K,3,0)</f>
        <v>0</v>
      </c>
      <c r="G2689" s="124">
        <f>VLOOKUP(B2689,A股数据库20240206!$B:$K,4,0)</f>
        <v>0</v>
      </c>
      <c r="H2689" s="124">
        <f>VLOOKUP(B2689,A股数据库20240206!$B:$K,5,0)</f>
        <v>0</v>
      </c>
      <c r="I2689" s="104" t="str">
        <f>VLOOKUP(B2689,A股数据库20240206!$B:$K,6,0)</f>
        <v>计算机</v>
      </c>
      <c r="J2689" s="104">
        <f>VLOOKUP(B2689,A股数据库20240206!$B:$K,7,0)</f>
        <v>0</v>
      </c>
      <c r="K2689" s="104">
        <f>VLOOKUP(B2689,A股数据库20240206!$B:$K,8,0)</f>
        <v>0</v>
      </c>
      <c r="L2689" s="124">
        <f>VLOOKUP(B2689,A股数据库20240206!$B:$K,9,0)</f>
        <v>0</v>
      </c>
      <c r="M2689" s="124">
        <f>VLOOKUP(B2689,A股数据库20240206!$B:$K,10,0)</f>
        <v>0</v>
      </c>
    </row>
    <row r="2690" spans="1:13" ht="18" customHeight="1" x14ac:dyDescent="0.15">
      <c r="A2690" s="120" t="s">
        <v>13022</v>
      </c>
      <c r="B2690" s="121" t="s">
        <v>7706</v>
      </c>
      <c r="C2690" s="122">
        <v>44.85</v>
      </c>
      <c r="D2690" s="123">
        <v>48.19</v>
      </c>
      <c r="E2690" s="104" t="str">
        <f>VLOOKUP(B2690,A股数据库20240206!$B:$K,2,0)</f>
        <v>军工</v>
      </c>
      <c r="F2690" s="104">
        <f>VLOOKUP(B2690,A股数据库20240206!$B:$K,3,0)</f>
        <v>0</v>
      </c>
      <c r="G2690" s="124">
        <f>VLOOKUP(B2690,A股数据库20240206!$B:$K,4,0)</f>
        <v>0</v>
      </c>
      <c r="H2690" s="124">
        <f>VLOOKUP(B2690,A股数据库20240206!$B:$K,5,0)</f>
        <v>0</v>
      </c>
      <c r="I2690" s="104" t="str">
        <f>VLOOKUP(B2690,A股数据库20240206!$B:$K,6,0)</f>
        <v>军工</v>
      </c>
      <c r="J2690" s="104">
        <f>VLOOKUP(B2690,A股数据库20240206!$B:$K,7,0)</f>
        <v>0</v>
      </c>
      <c r="K2690" s="104">
        <f>VLOOKUP(B2690,A股数据库20240206!$B:$K,8,0)</f>
        <v>0</v>
      </c>
      <c r="L2690" s="124">
        <f>VLOOKUP(B2690,A股数据库20240206!$B:$K,9,0)</f>
        <v>0</v>
      </c>
      <c r="M2690" s="124">
        <f>VLOOKUP(B2690,A股数据库20240206!$B:$K,10,0)</f>
        <v>0</v>
      </c>
    </row>
    <row r="2691" spans="1:13" ht="18" customHeight="1" x14ac:dyDescent="0.15">
      <c r="A2691" s="120" t="s">
        <v>13023</v>
      </c>
      <c r="B2691" s="121" t="s">
        <v>3430</v>
      </c>
      <c r="C2691" s="122">
        <v>44.85</v>
      </c>
      <c r="D2691" s="123">
        <v>24.14</v>
      </c>
      <c r="E2691" s="104" t="str">
        <f>VLOOKUP(B2691,A股数据库20240206!$B:$K,2,0)</f>
        <v>公用事业</v>
      </c>
      <c r="F2691" s="104">
        <f>VLOOKUP(B2691,A股数据库20240206!$B:$K,3,0)</f>
        <v>0</v>
      </c>
      <c r="G2691" s="124">
        <f>VLOOKUP(B2691,A股数据库20240206!$B:$K,4,0)</f>
        <v>0</v>
      </c>
      <c r="H2691" s="124">
        <f>VLOOKUP(B2691,A股数据库20240206!$B:$K,5,0)</f>
        <v>0</v>
      </c>
      <c r="I2691" s="104" t="str">
        <f>VLOOKUP(B2691,A股数据库20240206!$B:$K,6,0)</f>
        <v>节能环保</v>
      </c>
      <c r="J2691" s="104">
        <f>VLOOKUP(B2691,A股数据库20240206!$B:$K,7,0)</f>
        <v>0</v>
      </c>
      <c r="K2691" s="104">
        <f>VLOOKUP(B2691,A股数据库20240206!$B:$K,8,0)</f>
        <v>0</v>
      </c>
      <c r="L2691" s="124">
        <f>VLOOKUP(B2691,A股数据库20240206!$B:$K,9,0)</f>
        <v>0</v>
      </c>
      <c r="M2691" s="124">
        <f>VLOOKUP(B2691,A股数据库20240206!$B:$K,10,0)</f>
        <v>0</v>
      </c>
    </row>
    <row r="2692" spans="1:13" ht="18" customHeight="1" x14ac:dyDescent="0.15">
      <c r="A2692" s="120" t="s">
        <v>13024</v>
      </c>
      <c r="B2692" s="121" t="s">
        <v>6384</v>
      </c>
      <c r="C2692" s="122">
        <v>44.83</v>
      </c>
      <c r="D2692" s="123">
        <v>52.02</v>
      </c>
      <c r="E2692" s="104" t="str">
        <f>VLOOKUP(B2692,A股数据库20240206!$B:$K,2,0)</f>
        <v>周期</v>
      </c>
      <c r="F2692" s="104">
        <f>VLOOKUP(B2692,A股数据库20240206!$B:$K,3,0)</f>
        <v>0</v>
      </c>
      <c r="G2692" s="124" t="str">
        <f>VLOOKUP(B2692,A股数据库20240206!$B:$K,4,0)</f>
        <v>乡村振兴</v>
      </c>
      <c r="H2692" s="124">
        <f>VLOOKUP(B2692,A股数据库20240206!$B:$K,5,0)</f>
        <v>0</v>
      </c>
      <c r="I2692" s="104" t="str">
        <f>VLOOKUP(B2692,A股数据库20240206!$B:$K,6,0)</f>
        <v>化工</v>
      </c>
      <c r="J2692" s="104">
        <f>VLOOKUP(B2692,A股数据库20240206!$B:$K,7,0)</f>
        <v>0</v>
      </c>
      <c r="K2692" s="104">
        <f>VLOOKUP(B2692,A股数据库20240206!$B:$K,8,0)</f>
        <v>0</v>
      </c>
      <c r="L2692" s="124" t="str">
        <f>VLOOKUP(B2692,A股数据库20240206!$B:$K,9,0)</f>
        <v>乡村振兴</v>
      </c>
      <c r="M2692" s="124">
        <f>VLOOKUP(B2692,A股数据库20240206!$B:$K,10,0)</f>
        <v>0</v>
      </c>
    </row>
    <row r="2693" spans="1:13" ht="18" customHeight="1" x14ac:dyDescent="0.15">
      <c r="A2693" s="120" t="s">
        <v>13025</v>
      </c>
      <c r="B2693" s="121" t="s">
        <v>2134</v>
      </c>
      <c r="C2693" s="122">
        <v>44.78</v>
      </c>
      <c r="D2693" s="123">
        <v>49.24</v>
      </c>
      <c r="E2693" s="104" t="str">
        <f>VLOOKUP(B2693,A股数据库20240206!$B:$K,2,0)</f>
        <v>周期</v>
      </c>
      <c r="F2693" s="104">
        <f>VLOOKUP(B2693,A股数据库20240206!$B:$K,3,0)</f>
        <v>0</v>
      </c>
      <c r="G2693" s="124">
        <f>VLOOKUP(B2693,A股数据库20240206!$B:$K,4,0)</f>
        <v>0</v>
      </c>
      <c r="H2693" s="124">
        <f>VLOOKUP(B2693,A股数据库20240206!$B:$K,5,0)</f>
        <v>0</v>
      </c>
      <c r="I2693" s="104" t="str">
        <f>VLOOKUP(B2693,A股数据库20240206!$B:$K,6,0)</f>
        <v>化工</v>
      </c>
      <c r="J2693" s="104">
        <f>VLOOKUP(B2693,A股数据库20240206!$B:$K,7,0)</f>
        <v>0</v>
      </c>
      <c r="K2693" s="104">
        <f>VLOOKUP(B2693,A股数据库20240206!$B:$K,8,0)</f>
        <v>0</v>
      </c>
      <c r="L2693" s="124">
        <f>VLOOKUP(B2693,A股数据库20240206!$B:$K,9,0)</f>
        <v>0</v>
      </c>
      <c r="M2693" s="124">
        <f>VLOOKUP(B2693,A股数据库20240206!$B:$K,10,0)</f>
        <v>0</v>
      </c>
    </row>
    <row r="2694" spans="1:13" ht="18" customHeight="1" x14ac:dyDescent="0.15">
      <c r="A2694" s="120" t="s">
        <v>13026</v>
      </c>
      <c r="B2694" s="121" t="s">
        <v>2706</v>
      </c>
      <c r="C2694" s="122">
        <v>44.77</v>
      </c>
      <c r="D2694" s="123">
        <v>24.17</v>
      </c>
      <c r="E2694" s="104" t="str">
        <f>VLOOKUP(B2694,A股数据库20240206!$B:$K,2,0)</f>
        <v>周期</v>
      </c>
      <c r="F2694" s="104">
        <f>VLOOKUP(B2694,A股数据库20240206!$B:$K,3,0)</f>
        <v>0</v>
      </c>
      <c r="G2694" s="124">
        <f>VLOOKUP(B2694,A股数据库20240206!$B:$K,4,0)</f>
        <v>0</v>
      </c>
      <c r="H2694" s="124">
        <f>VLOOKUP(B2694,A股数据库20240206!$B:$K,5,0)</f>
        <v>0</v>
      </c>
      <c r="I2694" s="104" t="str">
        <f>VLOOKUP(B2694,A股数据库20240206!$B:$K,6,0)</f>
        <v>油气</v>
      </c>
      <c r="J2694" s="104">
        <f>VLOOKUP(B2694,A股数据库20240206!$B:$K,7,0)</f>
        <v>0</v>
      </c>
      <c r="K2694" s="104">
        <f>VLOOKUP(B2694,A股数据库20240206!$B:$K,8,0)</f>
        <v>0</v>
      </c>
      <c r="L2694" s="124">
        <f>VLOOKUP(B2694,A股数据库20240206!$B:$K,9,0)</f>
        <v>0</v>
      </c>
      <c r="M2694" s="124">
        <f>VLOOKUP(B2694,A股数据库20240206!$B:$K,10,0)</f>
        <v>0</v>
      </c>
    </row>
    <row r="2695" spans="1:13" ht="18" customHeight="1" x14ac:dyDescent="0.15">
      <c r="A2695" s="120" t="s">
        <v>13027</v>
      </c>
      <c r="B2695" s="121" t="s">
        <v>1834</v>
      </c>
      <c r="C2695" s="122">
        <v>44.77</v>
      </c>
      <c r="D2695" s="123">
        <v>32.090000000000003</v>
      </c>
      <c r="E2695" s="104" t="str">
        <f>VLOOKUP(B2695,A股数据库20240206!$B:$K,2,0)</f>
        <v>周期</v>
      </c>
      <c r="F2695" s="104" t="str">
        <f>VLOOKUP(B2695,A股数据库20240206!$B:$K,3,0)</f>
        <v>军工</v>
      </c>
      <c r="G2695" s="124">
        <f>VLOOKUP(B2695,A股数据库20240206!$B:$K,4,0)</f>
        <v>0</v>
      </c>
      <c r="H2695" s="124">
        <f>VLOOKUP(B2695,A股数据库20240206!$B:$K,5,0)</f>
        <v>0</v>
      </c>
      <c r="I2695" s="104" t="str">
        <f>VLOOKUP(B2695,A股数据库20240206!$B:$K,6,0)</f>
        <v>化工</v>
      </c>
      <c r="J2695" s="104" t="str">
        <f>VLOOKUP(B2695,A股数据库20240206!$B:$K,7,0)</f>
        <v>军工</v>
      </c>
      <c r="K2695" s="104">
        <f>VLOOKUP(B2695,A股数据库20240206!$B:$K,8,0)</f>
        <v>0</v>
      </c>
      <c r="L2695" s="124">
        <f>VLOOKUP(B2695,A股数据库20240206!$B:$K,9,0)</f>
        <v>0</v>
      </c>
      <c r="M2695" s="124">
        <f>VLOOKUP(B2695,A股数据库20240206!$B:$K,10,0)</f>
        <v>0</v>
      </c>
    </row>
    <row r="2696" spans="1:13" ht="18" customHeight="1" x14ac:dyDescent="0.15">
      <c r="A2696" s="120" t="s">
        <v>13028</v>
      </c>
      <c r="B2696" s="121" t="s">
        <v>1336</v>
      </c>
      <c r="C2696" s="122">
        <v>44.76</v>
      </c>
      <c r="D2696" s="123">
        <v>47.46</v>
      </c>
      <c r="E2696" s="104" t="str">
        <f>VLOOKUP(B2696,A股数据库20240206!$B:$K,2,0)</f>
        <v>大科技</v>
      </c>
      <c r="F2696" s="104" t="str">
        <f>VLOOKUP(B2696,A股数据库20240206!$B:$K,3,0)</f>
        <v>大金融</v>
      </c>
      <c r="G2696" s="124">
        <f>VLOOKUP(B2696,A股数据库20240206!$B:$K,4,0)</f>
        <v>0</v>
      </c>
      <c r="H2696" s="124">
        <f>VLOOKUP(B2696,A股数据库20240206!$B:$K,5,0)</f>
        <v>0</v>
      </c>
      <c r="I2696" s="104" t="str">
        <f>VLOOKUP(B2696,A股数据库20240206!$B:$K,6,0)</f>
        <v>计算机</v>
      </c>
      <c r="J2696" s="104" t="str">
        <f>VLOOKUP(B2696,A股数据库20240206!$B:$K,7,0)</f>
        <v>大金融</v>
      </c>
      <c r="K2696" s="104">
        <f>VLOOKUP(B2696,A股数据库20240206!$B:$K,8,0)</f>
        <v>0</v>
      </c>
      <c r="L2696" s="124">
        <f>VLOOKUP(B2696,A股数据库20240206!$B:$K,9,0)</f>
        <v>0</v>
      </c>
      <c r="M2696" s="124">
        <f>VLOOKUP(B2696,A股数据库20240206!$B:$K,10,0)</f>
        <v>0</v>
      </c>
    </row>
    <row r="2697" spans="1:13" ht="18" customHeight="1" x14ac:dyDescent="0.15">
      <c r="A2697" s="120" t="s">
        <v>13029</v>
      </c>
      <c r="B2697" s="121" t="s">
        <v>4664</v>
      </c>
      <c r="C2697" s="122">
        <v>44.75</v>
      </c>
      <c r="D2697" s="123">
        <v>25.75</v>
      </c>
      <c r="E2697" s="104" t="str">
        <f>VLOOKUP(B2697,A股数据库20240206!$B:$K,2,0)</f>
        <v>周期</v>
      </c>
      <c r="F2697" s="104">
        <f>VLOOKUP(B2697,A股数据库20240206!$B:$K,3,0)</f>
        <v>0</v>
      </c>
      <c r="G2697" s="124">
        <f>VLOOKUP(B2697,A股数据库20240206!$B:$K,4,0)</f>
        <v>0</v>
      </c>
      <c r="H2697" s="124">
        <f>VLOOKUP(B2697,A股数据库20240206!$B:$K,5,0)</f>
        <v>0</v>
      </c>
      <c r="I2697" s="104" t="str">
        <f>VLOOKUP(B2697,A股数据库20240206!$B:$K,6,0)</f>
        <v>化工</v>
      </c>
      <c r="J2697" s="104">
        <f>VLOOKUP(B2697,A股数据库20240206!$B:$K,7,0)</f>
        <v>0</v>
      </c>
      <c r="K2697" s="104">
        <f>VLOOKUP(B2697,A股数据库20240206!$B:$K,8,0)</f>
        <v>0</v>
      </c>
      <c r="L2697" s="124">
        <f>VLOOKUP(B2697,A股数据库20240206!$B:$K,9,0)</f>
        <v>0</v>
      </c>
      <c r="M2697" s="124">
        <f>VLOOKUP(B2697,A股数据库20240206!$B:$K,10,0)</f>
        <v>0</v>
      </c>
    </row>
    <row r="2698" spans="1:13" ht="18" customHeight="1" x14ac:dyDescent="0.15">
      <c r="A2698" s="120" t="s">
        <v>13030</v>
      </c>
      <c r="B2698" s="121" t="s">
        <v>8358</v>
      </c>
      <c r="C2698" s="122">
        <v>44.66</v>
      </c>
      <c r="D2698" s="123">
        <v>32.56</v>
      </c>
      <c r="E2698" s="104" t="str">
        <f>VLOOKUP(B2698,A股数据库20240206!$B:$K,2,0)</f>
        <v>地产基建</v>
      </c>
      <c r="F2698" s="104" t="str">
        <f>VLOOKUP(B2698,A股数据库20240206!$B:$K,3,0)</f>
        <v>大消费</v>
      </c>
      <c r="G2698" s="124">
        <f>VLOOKUP(B2698,A股数据库20240206!$B:$K,4,0)</f>
        <v>0</v>
      </c>
      <c r="H2698" s="124">
        <f>VLOOKUP(B2698,A股数据库20240206!$B:$K,5,0)</f>
        <v>0</v>
      </c>
      <c r="I2698" s="104" t="str">
        <f>VLOOKUP(B2698,A股数据库20240206!$B:$K,6,0)</f>
        <v>基建</v>
      </c>
      <c r="J2698" s="104" t="str">
        <f>VLOOKUP(B2698,A股数据库20240206!$B:$K,7,0)</f>
        <v>家居用品</v>
      </c>
      <c r="K2698" s="104">
        <f>VLOOKUP(B2698,A股数据库20240206!$B:$K,8,0)</f>
        <v>0</v>
      </c>
      <c r="L2698" s="124">
        <f>VLOOKUP(B2698,A股数据库20240206!$B:$K,9,0)</f>
        <v>0</v>
      </c>
      <c r="M2698" s="124">
        <f>VLOOKUP(B2698,A股数据库20240206!$B:$K,10,0)</f>
        <v>0</v>
      </c>
    </row>
    <row r="2699" spans="1:13" ht="18" customHeight="1" x14ac:dyDescent="0.15">
      <c r="A2699" s="120" t="s">
        <v>13031</v>
      </c>
      <c r="B2699" s="121" t="s">
        <v>6330</v>
      </c>
      <c r="C2699" s="122">
        <v>44.62</v>
      </c>
      <c r="D2699" s="123">
        <v>43.48</v>
      </c>
      <c r="E2699" s="104" t="str">
        <f>VLOOKUP(B2699,A股数据库20240206!$B:$K,2,0)</f>
        <v>大消费</v>
      </c>
      <c r="F2699" s="104">
        <f>VLOOKUP(B2699,A股数据库20240206!$B:$K,3,0)</f>
        <v>0</v>
      </c>
      <c r="G2699" s="124">
        <f>VLOOKUP(B2699,A股数据库20240206!$B:$K,4,0)</f>
        <v>0</v>
      </c>
      <c r="H2699" s="124">
        <f>VLOOKUP(B2699,A股数据库20240206!$B:$K,5,0)</f>
        <v>0</v>
      </c>
      <c r="I2699" s="104" t="str">
        <f>VLOOKUP(B2699,A股数据库20240206!$B:$K,6,0)</f>
        <v>假期经济</v>
      </c>
      <c r="J2699" s="104">
        <f>VLOOKUP(B2699,A股数据库20240206!$B:$K,7,0)</f>
        <v>0</v>
      </c>
      <c r="K2699" s="104">
        <f>VLOOKUP(B2699,A股数据库20240206!$B:$K,8,0)</f>
        <v>0</v>
      </c>
      <c r="L2699" s="124">
        <f>VLOOKUP(B2699,A股数据库20240206!$B:$K,9,0)</f>
        <v>0</v>
      </c>
      <c r="M2699" s="124">
        <f>VLOOKUP(B2699,A股数据库20240206!$B:$K,10,0)</f>
        <v>0</v>
      </c>
    </row>
    <row r="2700" spans="1:13" ht="18" customHeight="1" x14ac:dyDescent="0.15">
      <c r="A2700" s="120" t="s">
        <v>13032</v>
      </c>
      <c r="B2700" s="121" t="s">
        <v>4200</v>
      </c>
      <c r="C2700" s="122">
        <v>44.62</v>
      </c>
      <c r="D2700" s="123">
        <v>31.72</v>
      </c>
      <c r="E2700" s="104" t="str">
        <f>VLOOKUP(B2700,A股数据库20240206!$B:$K,2,0)</f>
        <v>大科技</v>
      </c>
      <c r="F2700" s="104">
        <f>VLOOKUP(B2700,A股数据库20240206!$B:$K,3,0)</f>
        <v>0</v>
      </c>
      <c r="G2700" s="124">
        <f>VLOOKUP(B2700,A股数据库20240206!$B:$K,4,0)</f>
        <v>0</v>
      </c>
      <c r="H2700" s="124">
        <f>VLOOKUP(B2700,A股数据库20240206!$B:$K,5,0)</f>
        <v>0</v>
      </c>
      <c r="I2700" s="104" t="str">
        <f>VLOOKUP(B2700,A股数据库20240206!$B:$K,6,0)</f>
        <v>计算机</v>
      </c>
      <c r="J2700" s="104">
        <f>VLOOKUP(B2700,A股数据库20240206!$B:$K,7,0)</f>
        <v>0</v>
      </c>
      <c r="K2700" s="104">
        <f>VLOOKUP(B2700,A股数据库20240206!$B:$K,8,0)</f>
        <v>0</v>
      </c>
      <c r="L2700" s="124">
        <f>VLOOKUP(B2700,A股数据库20240206!$B:$K,9,0)</f>
        <v>0</v>
      </c>
      <c r="M2700" s="124">
        <f>VLOOKUP(B2700,A股数据库20240206!$B:$K,10,0)</f>
        <v>0</v>
      </c>
    </row>
    <row r="2701" spans="1:13" ht="18" customHeight="1" x14ac:dyDescent="0.15">
      <c r="A2701" s="120" t="s">
        <v>13033</v>
      </c>
      <c r="B2701" s="121" t="s">
        <v>2924</v>
      </c>
      <c r="C2701" s="122">
        <v>44.62</v>
      </c>
      <c r="D2701" s="123">
        <v>42.43</v>
      </c>
      <c r="E2701" s="104" t="str">
        <f>VLOOKUP(B2701,A股数据库20240206!$B:$K,2,0)</f>
        <v>大科技</v>
      </c>
      <c r="F2701" s="104">
        <f>VLOOKUP(B2701,A股数据库20240206!$B:$K,3,0)</f>
        <v>0</v>
      </c>
      <c r="G2701" s="124">
        <f>VLOOKUP(B2701,A股数据库20240206!$B:$K,4,0)</f>
        <v>0</v>
      </c>
      <c r="H2701" s="124">
        <f>VLOOKUP(B2701,A股数据库20240206!$B:$K,5,0)</f>
        <v>0</v>
      </c>
      <c r="I2701" s="104" t="str">
        <f>VLOOKUP(B2701,A股数据库20240206!$B:$K,6,0)</f>
        <v>电子</v>
      </c>
      <c r="J2701" s="104">
        <f>VLOOKUP(B2701,A股数据库20240206!$B:$K,7,0)</f>
        <v>0</v>
      </c>
      <c r="K2701" s="104">
        <f>VLOOKUP(B2701,A股数据库20240206!$B:$K,8,0)</f>
        <v>0</v>
      </c>
      <c r="L2701" s="124">
        <f>VLOOKUP(B2701,A股数据库20240206!$B:$K,9,0)</f>
        <v>0</v>
      </c>
      <c r="M2701" s="124">
        <f>VLOOKUP(B2701,A股数据库20240206!$B:$K,10,0)</f>
        <v>0</v>
      </c>
    </row>
    <row r="2702" spans="1:13" ht="18" customHeight="1" x14ac:dyDescent="0.15">
      <c r="A2702" s="120" t="s">
        <v>13034</v>
      </c>
      <c r="B2702" s="121" t="s">
        <v>7914</v>
      </c>
      <c r="C2702" s="122">
        <v>44.61</v>
      </c>
      <c r="D2702" s="123">
        <v>26.43</v>
      </c>
      <c r="E2702" s="104" t="str">
        <f>VLOOKUP(B2702,A股数据库20240206!$B:$K,2,0)</f>
        <v>公用事业</v>
      </c>
      <c r="F2702" s="104">
        <f>VLOOKUP(B2702,A股数据库20240206!$B:$K,3,0)</f>
        <v>0</v>
      </c>
      <c r="G2702" s="124" t="str">
        <f>VLOOKUP(B2702,A股数据库20240206!$B:$K,4,0)</f>
        <v>周期</v>
      </c>
      <c r="H2702" s="124">
        <f>VLOOKUP(B2702,A股数据库20240206!$B:$K,5,0)</f>
        <v>0</v>
      </c>
      <c r="I2702" s="104" t="str">
        <f>VLOOKUP(B2702,A股数据库20240206!$B:$K,6,0)</f>
        <v>油气</v>
      </c>
      <c r="J2702" s="104">
        <f>VLOOKUP(B2702,A股数据库20240206!$B:$K,7,0)</f>
        <v>0</v>
      </c>
      <c r="K2702" s="104">
        <f>VLOOKUP(B2702,A股数据库20240206!$B:$K,8,0)</f>
        <v>0</v>
      </c>
      <c r="L2702" s="124">
        <f>VLOOKUP(B2702,A股数据库20240206!$B:$K,9,0)</f>
        <v>0</v>
      </c>
      <c r="M2702" s="124">
        <f>VLOOKUP(B2702,A股数据库20240206!$B:$K,10,0)</f>
        <v>0</v>
      </c>
    </row>
    <row r="2703" spans="1:13" ht="18" customHeight="1" x14ac:dyDescent="0.15">
      <c r="A2703" s="120" t="s">
        <v>13035</v>
      </c>
      <c r="B2703" s="121" t="s">
        <v>5496</v>
      </c>
      <c r="C2703" s="122">
        <v>44.59</v>
      </c>
      <c r="D2703" s="123">
        <v>43.63</v>
      </c>
      <c r="E2703" s="104" t="str">
        <f>VLOOKUP(B2703,A股数据库20240206!$B:$K,2,0)</f>
        <v>公用事业</v>
      </c>
      <c r="F2703" s="104">
        <f>VLOOKUP(B2703,A股数据库20240206!$B:$K,3,0)</f>
        <v>0</v>
      </c>
      <c r="G2703" s="124">
        <f>VLOOKUP(B2703,A股数据库20240206!$B:$K,4,0)</f>
        <v>0</v>
      </c>
      <c r="H2703" s="124">
        <f>VLOOKUP(B2703,A股数据库20240206!$B:$K,5,0)</f>
        <v>0</v>
      </c>
      <c r="I2703" s="104" t="str">
        <f>VLOOKUP(B2703,A股数据库20240206!$B:$K,6,0)</f>
        <v>节能环保</v>
      </c>
      <c r="J2703" s="104">
        <f>VLOOKUP(B2703,A股数据库20240206!$B:$K,7,0)</f>
        <v>0</v>
      </c>
      <c r="K2703" s="104">
        <f>VLOOKUP(B2703,A股数据库20240206!$B:$K,8,0)</f>
        <v>0</v>
      </c>
      <c r="L2703" s="124">
        <f>VLOOKUP(B2703,A股数据库20240206!$B:$K,9,0)</f>
        <v>0</v>
      </c>
      <c r="M2703" s="124">
        <f>VLOOKUP(B2703,A股数据库20240206!$B:$K,10,0)</f>
        <v>0</v>
      </c>
    </row>
    <row r="2704" spans="1:13" ht="18" customHeight="1" x14ac:dyDescent="0.15">
      <c r="A2704" s="120" t="s">
        <v>13036</v>
      </c>
      <c r="B2704" s="121" t="s">
        <v>5488</v>
      </c>
      <c r="C2704" s="122">
        <v>44.6</v>
      </c>
      <c r="D2704" s="123">
        <v>23.85</v>
      </c>
      <c r="E2704" s="104" t="str">
        <f>VLOOKUP(B2704,A股数据库20240206!$B:$K,2,0)</f>
        <v>周期</v>
      </c>
      <c r="F2704" s="104" t="str">
        <f>VLOOKUP(B2704,A股数据库20240206!$B:$K,3,0)</f>
        <v>大消费</v>
      </c>
      <c r="G2704" s="124">
        <f>VLOOKUP(B2704,A股数据库20240206!$B:$K,4,0)</f>
        <v>0</v>
      </c>
      <c r="H2704" s="124">
        <f>VLOOKUP(B2704,A股数据库20240206!$B:$K,5,0)</f>
        <v>0</v>
      </c>
      <c r="I2704" s="104" t="str">
        <f>VLOOKUP(B2704,A股数据库20240206!$B:$K,6,0)</f>
        <v>化工</v>
      </c>
      <c r="J2704" s="104">
        <f>VLOOKUP(B2704,A股数据库20240206!$B:$K,7,0)</f>
        <v>0</v>
      </c>
      <c r="K2704" s="104">
        <f>VLOOKUP(B2704,A股数据库20240206!$B:$K,8,0)</f>
        <v>0</v>
      </c>
      <c r="L2704" s="124">
        <f>VLOOKUP(B2704,A股数据库20240206!$B:$K,9,0)</f>
        <v>0</v>
      </c>
      <c r="M2704" s="124">
        <f>VLOOKUP(B2704,A股数据库20240206!$B:$K,10,0)</f>
        <v>0</v>
      </c>
    </row>
    <row r="2705" spans="1:13" ht="18" customHeight="1" x14ac:dyDescent="0.15">
      <c r="A2705" s="120" t="s">
        <v>13037</v>
      </c>
      <c r="B2705" s="121" t="s">
        <v>8982</v>
      </c>
      <c r="C2705" s="122">
        <v>44.59</v>
      </c>
      <c r="D2705" s="123">
        <v>55.33</v>
      </c>
      <c r="E2705" s="104" t="str">
        <f>VLOOKUP(B2705,A股数据库20240206!$B:$K,2,0)</f>
        <v>大消费</v>
      </c>
      <c r="F2705" s="104">
        <f>VLOOKUP(B2705,A股数据库20240206!$B:$K,3,0)</f>
        <v>0</v>
      </c>
      <c r="G2705" s="124">
        <f>VLOOKUP(B2705,A股数据库20240206!$B:$K,4,0)</f>
        <v>0</v>
      </c>
      <c r="H2705" s="124">
        <f>VLOOKUP(B2705,A股数据库20240206!$B:$K,5,0)</f>
        <v>0</v>
      </c>
      <c r="I2705" s="104" t="str">
        <f>VLOOKUP(B2705,A股数据库20240206!$B:$K,6,0)</f>
        <v>食品饮料</v>
      </c>
      <c r="J2705" s="104">
        <f>VLOOKUP(B2705,A股数据库20240206!$B:$K,7,0)</f>
        <v>0</v>
      </c>
      <c r="K2705" s="104">
        <f>VLOOKUP(B2705,A股数据库20240206!$B:$K,8,0)</f>
        <v>0</v>
      </c>
      <c r="L2705" s="124">
        <f>VLOOKUP(B2705,A股数据库20240206!$B:$K,9,0)</f>
        <v>0</v>
      </c>
      <c r="M2705" s="124">
        <f>VLOOKUP(B2705,A股数据库20240206!$B:$K,10,0)</f>
        <v>0</v>
      </c>
    </row>
    <row r="2706" spans="1:13" ht="18" customHeight="1" x14ac:dyDescent="0.15">
      <c r="A2706" s="120" t="s">
        <v>13038</v>
      </c>
      <c r="B2706" s="121" t="s">
        <v>2358</v>
      </c>
      <c r="C2706" s="122">
        <v>44.58</v>
      </c>
      <c r="D2706" s="123">
        <v>36.369999999999997</v>
      </c>
      <c r="E2706" s="104" t="str">
        <f>VLOOKUP(B2706,A股数据库20240206!$B:$K,2,0)</f>
        <v>社会服务</v>
      </c>
      <c r="F2706" s="104">
        <f>VLOOKUP(B2706,A股数据库20240206!$B:$K,3,0)</f>
        <v>0</v>
      </c>
      <c r="G2706" s="124">
        <f>VLOOKUP(B2706,A股数据库20240206!$B:$K,4,0)</f>
        <v>0</v>
      </c>
      <c r="H2706" s="124">
        <f>VLOOKUP(B2706,A股数据库20240206!$B:$K,5,0)</f>
        <v>0</v>
      </c>
      <c r="I2706" s="104" t="str">
        <f>VLOOKUP(B2706,A股数据库20240206!$B:$K,6,0)</f>
        <v>教育</v>
      </c>
      <c r="J2706" s="104">
        <f>VLOOKUP(B2706,A股数据库20240206!$B:$K,7,0)</f>
        <v>0</v>
      </c>
      <c r="K2706" s="104">
        <f>VLOOKUP(B2706,A股数据库20240206!$B:$K,8,0)</f>
        <v>0</v>
      </c>
      <c r="L2706" s="124">
        <f>VLOOKUP(B2706,A股数据库20240206!$B:$K,9,0)</f>
        <v>0</v>
      </c>
      <c r="M2706" s="124">
        <f>VLOOKUP(B2706,A股数据库20240206!$B:$K,10,0)</f>
        <v>0</v>
      </c>
    </row>
    <row r="2707" spans="1:13" ht="18" customHeight="1" x14ac:dyDescent="0.15">
      <c r="A2707" s="120" t="s">
        <v>13039</v>
      </c>
      <c r="B2707" s="121" t="s">
        <v>554</v>
      </c>
      <c r="C2707" s="122">
        <v>44.57</v>
      </c>
      <c r="D2707" s="123">
        <v>49.76</v>
      </c>
      <c r="E2707" s="104" t="str">
        <f>VLOOKUP(B2707,A股数据库20240206!$B:$K,2,0)</f>
        <v>汽车产业</v>
      </c>
      <c r="F2707" s="104">
        <f>VLOOKUP(B2707,A股数据库20240206!$B:$K,3,0)</f>
        <v>0</v>
      </c>
      <c r="G2707" s="124">
        <f>VLOOKUP(B2707,A股数据库20240206!$B:$K,4,0)</f>
        <v>0</v>
      </c>
      <c r="H2707" s="124">
        <f>VLOOKUP(B2707,A股数据库20240206!$B:$K,5,0)</f>
        <v>0</v>
      </c>
      <c r="I2707" s="104" t="str">
        <f>VLOOKUP(B2707,A股数据库20240206!$B:$K,6,0)</f>
        <v>汽车产业</v>
      </c>
      <c r="J2707" s="104">
        <f>VLOOKUP(B2707,A股数据库20240206!$B:$K,7,0)</f>
        <v>0</v>
      </c>
      <c r="K2707" s="104">
        <f>VLOOKUP(B2707,A股数据库20240206!$B:$K,8,0)</f>
        <v>0</v>
      </c>
      <c r="L2707" s="124">
        <f>VLOOKUP(B2707,A股数据库20240206!$B:$K,9,0)</f>
        <v>0</v>
      </c>
      <c r="M2707" s="124">
        <f>VLOOKUP(B2707,A股数据库20240206!$B:$K,10,0)</f>
        <v>0</v>
      </c>
    </row>
    <row r="2708" spans="1:13" ht="18" customHeight="1" x14ac:dyDescent="0.15">
      <c r="A2708" s="120" t="s">
        <v>13040</v>
      </c>
      <c r="B2708" s="121" t="s">
        <v>8698</v>
      </c>
      <c r="C2708" s="122">
        <v>44.55</v>
      </c>
      <c r="D2708" s="123">
        <v>12.6</v>
      </c>
      <c r="E2708" s="104" t="str">
        <f>VLOOKUP(B2708,A股数据库20240206!$B:$K,2,0)</f>
        <v>周期</v>
      </c>
      <c r="F2708" s="104" t="str">
        <f>VLOOKUP(B2708,A股数据库20240206!$B:$K,3,0)</f>
        <v>新能源</v>
      </c>
      <c r="G2708" s="124">
        <f>VLOOKUP(B2708,A股数据库20240206!$B:$K,4,0)</f>
        <v>0</v>
      </c>
      <c r="H2708" s="124">
        <f>VLOOKUP(B2708,A股数据库20240206!$B:$K,5,0)</f>
        <v>0</v>
      </c>
      <c r="I2708" s="104" t="str">
        <f>VLOOKUP(B2708,A股数据库20240206!$B:$K,6,0)</f>
        <v>油气</v>
      </c>
      <c r="J2708" s="104" t="str">
        <f>VLOOKUP(B2708,A股数据库20240206!$B:$K,7,0)</f>
        <v>电池</v>
      </c>
      <c r="K2708" s="104">
        <f>VLOOKUP(B2708,A股数据库20240206!$B:$K,8,0)</f>
        <v>0</v>
      </c>
      <c r="L2708" s="124">
        <f>VLOOKUP(B2708,A股数据库20240206!$B:$K,9,0)</f>
        <v>0</v>
      </c>
      <c r="M2708" s="124">
        <f>VLOOKUP(B2708,A股数据库20240206!$B:$K,10,0)</f>
        <v>0</v>
      </c>
    </row>
    <row r="2709" spans="1:13" ht="18" customHeight="1" x14ac:dyDescent="0.15">
      <c r="A2709" s="120" t="s">
        <v>13041</v>
      </c>
      <c r="B2709" s="121" t="s">
        <v>5378</v>
      </c>
      <c r="C2709" s="122">
        <v>44.52</v>
      </c>
      <c r="D2709" s="123">
        <v>57.43</v>
      </c>
      <c r="E2709" s="104" t="str">
        <f>VLOOKUP(B2709,A股数据库20240206!$B:$K,2,0)</f>
        <v>医药生物</v>
      </c>
      <c r="F2709" s="104">
        <f>VLOOKUP(B2709,A股数据库20240206!$B:$K,3,0)</f>
        <v>0</v>
      </c>
      <c r="G2709" s="124">
        <f>VLOOKUP(B2709,A股数据库20240206!$B:$K,4,0)</f>
        <v>0</v>
      </c>
      <c r="H2709" s="124">
        <f>VLOOKUP(B2709,A股数据库20240206!$B:$K,5,0)</f>
        <v>0</v>
      </c>
      <c r="I2709" s="104" t="str">
        <f>VLOOKUP(B2709,A股数据库20240206!$B:$K,6,0)</f>
        <v>医药生物</v>
      </c>
      <c r="J2709" s="104">
        <f>VLOOKUP(B2709,A股数据库20240206!$B:$K,7,0)</f>
        <v>0</v>
      </c>
      <c r="K2709" s="104">
        <f>VLOOKUP(B2709,A股数据库20240206!$B:$K,8,0)</f>
        <v>0</v>
      </c>
      <c r="L2709" s="124">
        <f>VLOOKUP(B2709,A股数据库20240206!$B:$K,9,0)</f>
        <v>0</v>
      </c>
      <c r="M2709" s="124">
        <f>VLOOKUP(B2709,A股数据库20240206!$B:$K,10,0)</f>
        <v>0</v>
      </c>
    </row>
    <row r="2710" spans="1:13" ht="18" customHeight="1" x14ac:dyDescent="0.15">
      <c r="A2710" s="120" t="s">
        <v>13042</v>
      </c>
      <c r="B2710" s="121" t="s">
        <v>4056</v>
      </c>
      <c r="C2710" s="122">
        <v>44.48</v>
      </c>
      <c r="D2710" s="123">
        <v>54.64</v>
      </c>
      <c r="E2710" s="104" t="str">
        <f>VLOOKUP(B2710,A股数据库20240206!$B:$K,2,0)</f>
        <v>高端制造</v>
      </c>
      <c r="F2710" s="104">
        <f>VLOOKUP(B2710,A股数据库20240206!$B:$K,3,0)</f>
        <v>0</v>
      </c>
      <c r="G2710" s="124">
        <f>VLOOKUP(B2710,A股数据库20240206!$B:$K,4,0)</f>
        <v>0</v>
      </c>
      <c r="H2710" s="124">
        <f>VLOOKUP(B2710,A股数据库20240206!$B:$K,5,0)</f>
        <v>0</v>
      </c>
      <c r="I2710" s="104" t="str">
        <f>VLOOKUP(B2710,A股数据库20240206!$B:$K,6,0)</f>
        <v>人形机器人</v>
      </c>
      <c r="J2710" s="104">
        <f>VLOOKUP(B2710,A股数据库20240206!$B:$K,7,0)</f>
        <v>0</v>
      </c>
      <c r="K2710" s="104">
        <f>VLOOKUP(B2710,A股数据库20240206!$B:$K,8,0)</f>
        <v>0</v>
      </c>
      <c r="L2710" s="124">
        <f>VLOOKUP(B2710,A股数据库20240206!$B:$K,9,0)</f>
        <v>0</v>
      </c>
      <c r="M2710" s="124">
        <f>VLOOKUP(B2710,A股数据库20240206!$B:$K,10,0)</f>
        <v>0</v>
      </c>
    </row>
    <row r="2711" spans="1:13" ht="18" customHeight="1" x14ac:dyDescent="0.15">
      <c r="A2711" s="120" t="s">
        <v>13043</v>
      </c>
      <c r="B2711" s="121" t="s">
        <v>10025</v>
      </c>
      <c r="C2711" s="122">
        <v>44.47</v>
      </c>
      <c r="D2711" s="123">
        <v>51.98</v>
      </c>
      <c r="E2711" s="104" t="str">
        <f>VLOOKUP(B2711,A股数据库20240206!$B:$K,2,0)</f>
        <v>军工</v>
      </c>
      <c r="F2711" s="104">
        <f>VLOOKUP(B2711,A股数据库20240206!$B:$K,3,0)</f>
        <v>0</v>
      </c>
      <c r="G2711" s="124">
        <f>VLOOKUP(B2711,A股数据库20240206!$B:$K,4,0)</f>
        <v>0</v>
      </c>
      <c r="H2711" s="124">
        <f>VLOOKUP(B2711,A股数据库20240206!$B:$K,5,0)</f>
        <v>0</v>
      </c>
      <c r="I2711" s="104" t="str">
        <f>VLOOKUP(B2711,A股数据库20240206!$B:$K,6,0)</f>
        <v>军工</v>
      </c>
      <c r="J2711" s="104">
        <f>VLOOKUP(B2711,A股数据库20240206!$B:$K,7,0)</f>
        <v>0</v>
      </c>
      <c r="K2711" s="104">
        <f>VLOOKUP(B2711,A股数据库20240206!$B:$K,8,0)</f>
        <v>0</v>
      </c>
      <c r="L2711" s="124">
        <f>VLOOKUP(B2711,A股数据库20240206!$B:$K,9,0)</f>
        <v>0</v>
      </c>
      <c r="M2711" s="124">
        <f>VLOOKUP(B2711,A股数据库20240206!$B:$K,10,0)</f>
        <v>0</v>
      </c>
    </row>
    <row r="2712" spans="1:13" ht="18" customHeight="1" x14ac:dyDescent="0.15">
      <c r="A2712" s="120" t="s">
        <v>13044</v>
      </c>
      <c r="B2712" s="121" t="s">
        <v>3374</v>
      </c>
      <c r="C2712" s="122">
        <v>44.44</v>
      </c>
      <c r="D2712" s="123">
        <v>52.42</v>
      </c>
      <c r="E2712" s="104" t="str">
        <f>VLOOKUP(B2712,A股数据库20240206!$B:$K,2,0)</f>
        <v>医药生物</v>
      </c>
      <c r="F2712" s="104">
        <f>VLOOKUP(B2712,A股数据库20240206!$B:$K,3,0)</f>
        <v>0</v>
      </c>
      <c r="G2712" s="124">
        <f>VLOOKUP(B2712,A股数据库20240206!$B:$K,4,0)</f>
        <v>0</v>
      </c>
      <c r="H2712" s="124">
        <f>VLOOKUP(B2712,A股数据库20240206!$B:$K,5,0)</f>
        <v>0</v>
      </c>
      <c r="I2712" s="104" t="str">
        <f>VLOOKUP(B2712,A股数据库20240206!$B:$K,6,0)</f>
        <v>医药生物</v>
      </c>
      <c r="J2712" s="104">
        <f>VLOOKUP(B2712,A股数据库20240206!$B:$K,7,0)</f>
        <v>0</v>
      </c>
      <c r="K2712" s="104">
        <f>VLOOKUP(B2712,A股数据库20240206!$B:$K,8,0)</f>
        <v>0</v>
      </c>
      <c r="L2712" s="124">
        <f>VLOOKUP(B2712,A股数据库20240206!$B:$K,9,0)</f>
        <v>0</v>
      </c>
      <c r="M2712" s="124">
        <f>VLOOKUP(B2712,A股数据库20240206!$B:$K,10,0)</f>
        <v>0</v>
      </c>
    </row>
    <row r="2713" spans="1:13" ht="18" customHeight="1" x14ac:dyDescent="0.15">
      <c r="A2713" s="120" t="s">
        <v>13045</v>
      </c>
      <c r="B2713" s="121" t="s">
        <v>2858</v>
      </c>
      <c r="C2713" s="122">
        <v>44.43</v>
      </c>
      <c r="D2713" s="123">
        <v>43.88</v>
      </c>
      <c r="E2713" s="104" t="str">
        <f>VLOOKUP(B2713,A股数据库20240206!$B:$K,2,0)</f>
        <v>大消费</v>
      </c>
      <c r="F2713" s="104">
        <f>VLOOKUP(B2713,A股数据库20240206!$B:$K,3,0)</f>
        <v>0</v>
      </c>
      <c r="G2713" s="124">
        <f>VLOOKUP(B2713,A股数据库20240206!$B:$K,4,0)</f>
        <v>0</v>
      </c>
      <c r="H2713" s="124">
        <f>VLOOKUP(B2713,A股数据库20240206!$B:$K,5,0)</f>
        <v>0</v>
      </c>
      <c r="I2713" s="104" t="str">
        <f>VLOOKUP(B2713,A股数据库20240206!$B:$K,6,0)</f>
        <v>食品饮料</v>
      </c>
      <c r="J2713" s="104">
        <f>VLOOKUP(B2713,A股数据库20240206!$B:$K,7,0)</f>
        <v>0</v>
      </c>
      <c r="K2713" s="104">
        <f>VLOOKUP(B2713,A股数据库20240206!$B:$K,8,0)</f>
        <v>0</v>
      </c>
      <c r="L2713" s="124">
        <f>VLOOKUP(B2713,A股数据库20240206!$B:$K,9,0)</f>
        <v>0</v>
      </c>
      <c r="M2713" s="124">
        <f>VLOOKUP(B2713,A股数据库20240206!$B:$K,10,0)</f>
        <v>0</v>
      </c>
    </row>
    <row r="2714" spans="1:13" ht="18" customHeight="1" x14ac:dyDescent="0.15">
      <c r="A2714" s="120" t="s">
        <v>13046</v>
      </c>
      <c r="B2714" s="121" t="s">
        <v>2640</v>
      </c>
      <c r="C2714" s="122">
        <v>44.41</v>
      </c>
      <c r="D2714" s="123">
        <v>49.09</v>
      </c>
      <c r="E2714" s="104" t="str">
        <f>VLOOKUP(B2714,A股数据库20240206!$B:$K,2,0)</f>
        <v>大科技</v>
      </c>
      <c r="F2714" s="104">
        <f>VLOOKUP(B2714,A股数据库20240206!$B:$K,3,0)</f>
        <v>0</v>
      </c>
      <c r="G2714" s="124">
        <f>VLOOKUP(B2714,A股数据库20240206!$B:$K,4,0)</f>
        <v>0</v>
      </c>
      <c r="H2714" s="124">
        <f>VLOOKUP(B2714,A股数据库20240206!$B:$K,5,0)</f>
        <v>0</v>
      </c>
      <c r="I2714" s="104" t="str">
        <f>VLOOKUP(B2714,A股数据库20240206!$B:$K,6,0)</f>
        <v>通信</v>
      </c>
      <c r="J2714" s="104">
        <f>VLOOKUP(B2714,A股数据库20240206!$B:$K,7,0)</f>
        <v>0</v>
      </c>
      <c r="K2714" s="104">
        <f>VLOOKUP(B2714,A股数据库20240206!$B:$K,8,0)</f>
        <v>0</v>
      </c>
      <c r="L2714" s="124">
        <f>VLOOKUP(B2714,A股数据库20240206!$B:$K,9,0)</f>
        <v>0</v>
      </c>
      <c r="M2714" s="124">
        <f>VLOOKUP(B2714,A股数据库20240206!$B:$K,10,0)</f>
        <v>0</v>
      </c>
    </row>
    <row r="2715" spans="1:13" ht="18" customHeight="1" x14ac:dyDescent="0.15">
      <c r="A2715" s="120" t="s">
        <v>13047</v>
      </c>
      <c r="B2715" s="121" t="s">
        <v>7960</v>
      </c>
      <c r="C2715" s="122">
        <v>44.39</v>
      </c>
      <c r="D2715" s="123">
        <v>31.23</v>
      </c>
      <c r="E2715" s="104" t="str">
        <f>VLOOKUP(B2715,A股数据库20240206!$B:$K,2,0)</f>
        <v>汽车产业</v>
      </c>
      <c r="F2715" s="104">
        <f>VLOOKUP(B2715,A股数据库20240206!$B:$K,3,0)</f>
        <v>0</v>
      </c>
      <c r="G2715" s="124">
        <f>VLOOKUP(B2715,A股数据库20240206!$B:$K,4,0)</f>
        <v>0</v>
      </c>
      <c r="H2715" s="124">
        <f>VLOOKUP(B2715,A股数据库20240206!$B:$K,5,0)</f>
        <v>0</v>
      </c>
      <c r="I2715" s="104" t="str">
        <f>VLOOKUP(B2715,A股数据库20240206!$B:$K,6,0)</f>
        <v>汽车产业</v>
      </c>
      <c r="J2715" s="104">
        <f>VLOOKUP(B2715,A股数据库20240206!$B:$K,7,0)</f>
        <v>0</v>
      </c>
      <c r="K2715" s="104">
        <f>VLOOKUP(B2715,A股数据库20240206!$B:$K,8,0)</f>
        <v>0</v>
      </c>
      <c r="L2715" s="124" t="str">
        <f>VLOOKUP(B2715,A股数据库20240206!$B:$K,9,0)</f>
        <v>乡村振兴</v>
      </c>
      <c r="M2715" s="124">
        <f>VLOOKUP(B2715,A股数据库20240206!$B:$K,10,0)</f>
        <v>0</v>
      </c>
    </row>
    <row r="2716" spans="1:13" ht="18" customHeight="1" x14ac:dyDescent="0.15">
      <c r="A2716" s="120" t="s">
        <v>13048</v>
      </c>
      <c r="B2716" s="121" t="s">
        <v>2806</v>
      </c>
      <c r="C2716" s="122">
        <v>44.39</v>
      </c>
      <c r="D2716" s="123">
        <v>29.03</v>
      </c>
      <c r="E2716" s="104" t="str">
        <f>VLOOKUP(B2716,A股数据库20240206!$B:$K,2,0)</f>
        <v>新能源</v>
      </c>
      <c r="F2716" s="104">
        <f>VLOOKUP(B2716,A股数据库20240206!$B:$K,3,0)</f>
        <v>0</v>
      </c>
      <c r="G2716" s="124">
        <f>VLOOKUP(B2716,A股数据库20240206!$B:$K,4,0)</f>
        <v>0</v>
      </c>
      <c r="H2716" s="124">
        <f>VLOOKUP(B2716,A股数据库20240206!$B:$K,5,0)</f>
        <v>0</v>
      </c>
      <c r="I2716" s="104" t="str">
        <f>VLOOKUP(B2716,A股数据库20240206!$B:$K,6,0)</f>
        <v>电池</v>
      </c>
      <c r="J2716" s="104">
        <f>VLOOKUP(B2716,A股数据库20240206!$B:$K,7,0)</f>
        <v>0</v>
      </c>
      <c r="K2716" s="104">
        <f>VLOOKUP(B2716,A股数据库20240206!$B:$K,8,0)</f>
        <v>0</v>
      </c>
      <c r="L2716" s="124">
        <f>VLOOKUP(B2716,A股数据库20240206!$B:$K,9,0)</f>
        <v>0</v>
      </c>
      <c r="M2716" s="124">
        <f>VLOOKUP(B2716,A股数据库20240206!$B:$K,10,0)</f>
        <v>0</v>
      </c>
    </row>
    <row r="2717" spans="1:13" ht="18" customHeight="1" x14ac:dyDescent="0.15">
      <c r="A2717" s="120" t="s">
        <v>13049</v>
      </c>
      <c r="B2717" s="121" t="s">
        <v>2058</v>
      </c>
      <c r="C2717" s="122">
        <v>44.38</v>
      </c>
      <c r="D2717" s="123">
        <v>32.21</v>
      </c>
      <c r="E2717" s="104" t="str">
        <f>VLOOKUP(B2717,A股数据库20240206!$B:$K,2,0)</f>
        <v>地产基建</v>
      </c>
      <c r="F2717" s="104">
        <f>VLOOKUP(B2717,A股数据库20240206!$B:$K,3,0)</f>
        <v>0</v>
      </c>
      <c r="G2717" s="124" t="str">
        <f>VLOOKUP(B2717,A股数据库20240206!$B:$K,4,0)</f>
        <v>新能源</v>
      </c>
      <c r="H2717" s="124">
        <f>VLOOKUP(B2717,A股数据库20240206!$B:$K,5,0)</f>
        <v>0</v>
      </c>
      <c r="I2717" s="104" t="str">
        <f>VLOOKUP(B2717,A股数据库20240206!$B:$K,6,0)</f>
        <v>基建</v>
      </c>
      <c r="J2717" s="104">
        <f>VLOOKUP(B2717,A股数据库20240206!$B:$K,7,0)</f>
        <v>0</v>
      </c>
      <c r="K2717" s="104">
        <f>VLOOKUP(B2717,A股数据库20240206!$B:$K,8,0)</f>
        <v>0</v>
      </c>
      <c r="L2717" s="124" t="str">
        <f>VLOOKUP(B2717,A股数据库20240206!$B:$K,9,0)</f>
        <v>光伏</v>
      </c>
      <c r="M2717" s="124">
        <f>VLOOKUP(B2717,A股数据库20240206!$B:$K,10,0)</f>
        <v>0</v>
      </c>
    </row>
    <row r="2718" spans="1:13" ht="18" customHeight="1" x14ac:dyDescent="0.15">
      <c r="A2718" s="120" t="s">
        <v>13050</v>
      </c>
      <c r="B2718" s="121" t="s">
        <v>7806</v>
      </c>
      <c r="C2718" s="122">
        <v>44.35</v>
      </c>
      <c r="D2718" s="123">
        <v>43.28</v>
      </c>
      <c r="E2718" s="104" t="str">
        <f>VLOOKUP(B2718,A股数据库20240206!$B:$K,2,0)</f>
        <v>新能源</v>
      </c>
      <c r="F2718" s="104">
        <f>VLOOKUP(B2718,A股数据库20240206!$B:$K,3,0)</f>
        <v>0</v>
      </c>
      <c r="G2718" s="124">
        <f>VLOOKUP(B2718,A股数据库20240206!$B:$K,4,0)</f>
        <v>0</v>
      </c>
      <c r="H2718" s="124">
        <f>VLOOKUP(B2718,A股数据库20240206!$B:$K,5,0)</f>
        <v>0</v>
      </c>
      <c r="I2718" s="104" t="str">
        <f>VLOOKUP(B2718,A股数据库20240206!$B:$K,6,0)</f>
        <v>电网</v>
      </c>
      <c r="J2718" s="104">
        <f>VLOOKUP(B2718,A股数据库20240206!$B:$K,7,0)</f>
        <v>0</v>
      </c>
      <c r="K2718" s="104">
        <f>VLOOKUP(B2718,A股数据库20240206!$B:$K,8,0)</f>
        <v>0</v>
      </c>
      <c r="L2718" s="124">
        <f>VLOOKUP(B2718,A股数据库20240206!$B:$K,9,0)</f>
        <v>0</v>
      </c>
      <c r="M2718" s="124">
        <f>VLOOKUP(B2718,A股数据库20240206!$B:$K,10,0)</f>
        <v>0</v>
      </c>
    </row>
    <row r="2719" spans="1:13" ht="18" customHeight="1" x14ac:dyDescent="0.15">
      <c r="A2719" s="120" t="s">
        <v>13051</v>
      </c>
      <c r="B2719" s="121" t="s">
        <v>5914</v>
      </c>
      <c r="C2719" s="122">
        <v>44.35</v>
      </c>
      <c r="D2719" s="123">
        <v>13.79</v>
      </c>
      <c r="E2719" s="104" t="str">
        <f>VLOOKUP(B2719,A股数据库20240206!$B:$K,2,0)</f>
        <v>汽车产业</v>
      </c>
      <c r="F2719" s="104" t="str">
        <f>VLOOKUP(B2719,A股数据库20240206!$B:$K,3,0)</f>
        <v>乡村振兴</v>
      </c>
      <c r="G2719" s="124">
        <f>VLOOKUP(B2719,A股数据库20240206!$B:$K,4,0)</f>
        <v>0</v>
      </c>
      <c r="H2719" s="124">
        <f>VLOOKUP(B2719,A股数据库20240206!$B:$K,5,0)</f>
        <v>0</v>
      </c>
      <c r="I2719" s="104" t="str">
        <f>VLOOKUP(B2719,A股数据库20240206!$B:$K,6,0)</f>
        <v>乡村振兴</v>
      </c>
      <c r="J2719" s="104">
        <f>VLOOKUP(B2719,A股数据库20240206!$B:$K,7,0)</f>
        <v>0</v>
      </c>
      <c r="K2719" s="104">
        <f>VLOOKUP(B2719,A股数据库20240206!$B:$K,8,0)</f>
        <v>0</v>
      </c>
      <c r="L2719" s="124">
        <f>VLOOKUP(B2719,A股数据库20240206!$B:$K,9,0)</f>
        <v>0</v>
      </c>
      <c r="M2719" s="124">
        <f>VLOOKUP(B2719,A股数据库20240206!$B:$K,10,0)</f>
        <v>0</v>
      </c>
    </row>
    <row r="2720" spans="1:13" ht="18" customHeight="1" x14ac:dyDescent="0.15">
      <c r="A2720" s="120" t="s">
        <v>13052</v>
      </c>
      <c r="B2720" s="121" t="s">
        <v>8638</v>
      </c>
      <c r="C2720" s="122">
        <v>44.35</v>
      </c>
      <c r="D2720" s="123">
        <v>19.78</v>
      </c>
      <c r="E2720" s="104" t="str">
        <f>VLOOKUP(B2720,A股数据库20240206!$B:$K,2,0)</f>
        <v>周期</v>
      </c>
      <c r="F2720" s="104">
        <f>VLOOKUP(B2720,A股数据库20240206!$B:$K,3,0)</f>
        <v>0</v>
      </c>
      <c r="G2720" s="124">
        <f>VLOOKUP(B2720,A股数据库20240206!$B:$K,4,0)</f>
        <v>0</v>
      </c>
      <c r="H2720" s="124">
        <f>VLOOKUP(B2720,A股数据库20240206!$B:$K,5,0)</f>
        <v>0</v>
      </c>
      <c r="I2720" s="104" t="str">
        <f>VLOOKUP(B2720,A股数据库20240206!$B:$K,6,0)</f>
        <v>化工</v>
      </c>
      <c r="J2720" s="104">
        <f>VLOOKUP(B2720,A股数据库20240206!$B:$K,7,0)</f>
        <v>0</v>
      </c>
      <c r="K2720" s="104">
        <f>VLOOKUP(B2720,A股数据库20240206!$B:$K,8,0)</f>
        <v>0</v>
      </c>
      <c r="L2720" s="124">
        <f>VLOOKUP(B2720,A股数据库20240206!$B:$K,9,0)</f>
        <v>0</v>
      </c>
      <c r="M2720" s="124">
        <f>VLOOKUP(B2720,A股数据库20240206!$B:$K,10,0)</f>
        <v>0</v>
      </c>
    </row>
    <row r="2721" spans="1:13" ht="18" customHeight="1" x14ac:dyDescent="0.15">
      <c r="A2721" s="120" t="s">
        <v>13053</v>
      </c>
      <c r="B2721" s="121" t="s">
        <v>6122</v>
      </c>
      <c r="C2721" s="122">
        <v>44.3</v>
      </c>
      <c r="D2721" s="123">
        <v>19.899999999999999</v>
      </c>
      <c r="E2721" s="104" t="str">
        <f>VLOOKUP(B2721,A股数据库20240206!$B:$K,2,0)</f>
        <v>大科技</v>
      </c>
      <c r="F2721" s="104">
        <f>VLOOKUP(B2721,A股数据库20240206!$B:$K,3,0)</f>
        <v>0</v>
      </c>
      <c r="G2721" s="124">
        <f>VLOOKUP(B2721,A股数据库20240206!$B:$K,4,0)</f>
        <v>0</v>
      </c>
      <c r="H2721" s="124">
        <f>VLOOKUP(B2721,A股数据库20240206!$B:$K,5,0)</f>
        <v>0</v>
      </c>
      <c r="I2721" s="104" t="str">
        <f>VLOOKUP(B2721,A股数据库20240206!$B:$K,6,0)</f>
        <v>计算机</v>
      </c>
      <c r="J2721" s="104">
        <f>VLOOKUP(B2721,A股数据库20240206!$B:$K,7,0)</f>
        <v>0</v>
      </c>
      <c r="K2721" s="104">
        <f>VLOOKUP(B2721,A股数据库20240206!$B:$K,8,0)</f>
        <v>0</v>
      </c>
      <c r="L2721" s="124">
        <f>VLOOKUP(B2721,A股数据库20240206!$B:$K,9,0)</f>
        <v>0</v>
      </c>
      <c r="M2721" s="124">
        <f>VLOOKUP(B2721,A股数据库20240206!$B:$K,10,0)</f>
        <v>0</v>
      </c>
    </row>
    <row r="2722" spans="1:13" ht="18" customHeight="1" x14ac:dyDescent="0.15">
      <c r="A2722" s="120" t="s">
        <v>13054</v>
      </c>
      <c r="B2722" s="121" t="s">
        <v>5924</v>
      </c>
      <c r="C2722" s="122">
        <v>44.3</v>
      </c>
      <c r="D2722" s="123">
        <v>50.33</v>
      </c>
      <c r="E2722" s="104" t="str">
        <f>VLOOKUP(B2722,A股数据库20240206!$B:$K,2,0)</f>
        <v>大科技</v>
      </c>
      <c r="F2722" s="104">
        <f>VLOOKUP(B2722,A股数据库20240206!$B:$K,3,0)</f>
        <v>0</v>
      </c>
      <c r="G2722" s="124">
        <f>VLOOKUP(B2722,A股数据库20240206!$B:$K,4,0)</f>
        <v>0</v>
      </c>
      <c r="H2722" s="124">
        <f>VLOOKUP(B2722,A股数据库20240206!$B:$K,5,0)</f>
        <v>0</v>
      </c>
      <c r="I2722" s="104" t="str">
        <f>VLOOKUP(B2722,A股数据库20240206!$B:$K,6,0)</f>
        <v>通信</v>
      </c>
      <c r="J2722" s="104">
        <f>VLOOKUP(B2722,A股数据库20240206!$B:$K,7,0)</f>
        <v>0</v>
      </c>
      <c r="K2722" s="104">
        <f>VLOOKUP(B2722,A股数据库20240206!$B:$K,8,0)</f>
        <v>0</v>
      </c>
      <c r="L2722" s="124">
        <f>VLOOKUP(B2722,A股数据库20240206!$B:$K,9,0)</f>
        <v>0</v>
      </c>
      <c r="M2722" s="124">
        <f>VLOOKUP(B2722,A股数据库20240206!$B:$K,10,0)</f>
        <v>0</v>
      </c>
    </row>
    <row r="2723" spans="1:13" ht="18" customHeight="1" x14ac:dyDescent="0.15">
      <c r="A2723" s="120" t="s">
        <v>13055</v>
      </c>
      <c r="B2723" s="121" t="s">
        <v>848</v>
      </c>
      <c r="C2723" s="122">
        <v>44.29</v>
      </c>
      <c r="D2723" s="123">
        <v>40.31</v>
      </c>
      <c r="E2723" s="104" t="str">
        <f>VLOOKUP(B2723,A股数据库20240206!$B:$K,2,0)</f>
        <v>地产基建</v>
      </c>
      <c r="F2723" s="104" t="str">
        <f>VLOOKUP(B2723,A股数据库20240206!$B:$K,3,0)</f>
        <v>大科技</v>
      </c>
      <c r="G2723" s="124">
        <f>VLOOKUP(B2723,A股数据库20240206!$B:$K,4,0)</f>
        <v>0</v>
      </c>
      <c r="H2723" s="124">
        <f>VLOOKUP(B2723,A股数据库20240206!$B:$K,5,0)</f>
        <v>0</v>
      </c>
      <c r="I2723" s="104" t="str">
        <f>VLOOKUP(B2723,A股数据库20240206!$B:$K,6,0)</f>
        <v>基建</v>
      </c>
      <c r="J2723" s="104" t="str">
        <f>VLOOKUP(B2723,A股数据库20240206!$B:$K,7,0)</f>
        <v>电子</v>
      </c>
      <c r="K2723" s="104">
        <f>VLOOKUP(B2723,A股数据库20240206!$B:$K,8,0)</f>
        <v>0</v>
      </c>
      <c r="L2723" s="124">
        <f>VLOOKUP(B2723,A股数据库20240206!$B:$K,9,0)</f>
        <v>0</v>
      </c>
      <c r="M2723" s="124">
        <f>VLOOKUP(B2723,A股数据库20240206!$B:$K,10,0)</f>
        <v>0</v>
      </c>
    </row>
    <row r="2724" spans="1:13" ht="18" customHeight="1" x14ac:dyDescent="0.15">
      <c r="A2724" s="120" t="s">
        <v>13056</v>
      </c>
      <c r="B2724" s="121" t="s">
        <v>3406</v>
      </c>
      <c r="C2724" s="122">
        <v>44.26</v>
      </c>
      <c r="D2724" s="123">
        <v>29.29</v>
      </c>
      <c r="E2724" s="104" t="str">
        <f>VLOOKUP(B2724,A股数据库20240206!$B:$K,2,0)</f>
        <v>新能源</v>
      </c>
      <c r="F2724" s="104">
        <f>VLOOKUP(B2724,A股数据库20240206!$B:$K,3,0)</f>
        <v>0</v>
      </c>
      <c r="G2724" s="124">
        <f>VLOOKUP(B2724,A股数据库20240206!$B:$K,4,0)</f>
        <v>0</v>
      </c>
      <c r="H2724" s="124">
        <f>VLOOKUP(B2724,A股数据库20240206!$B:$K,5,0)</f>
        <v>0</v>
      </c>
      <c r="I2724" s="104" t="str">
        <f>VLOOKUP(B2724,A股数据库20240206!$B:$K,6,0)</f>
        <v>光伏</v>
      </c>
      <c r="J2724" s="104" t="str">
        <f>VLOOKUP(B2724,A股数据库20240206!$B:$K,7,0)</f>
        <v>充换电</v>
      </c>
      <c r="K2724" s="104">
        <f>VLOOKUP(B2724,A股数据库20240206!$B:$K,8,0)</f>
        <v>0</v>
      </c>
      <c r="L2724" s="124">
        <f>VLOOKUP(B2724,A股数据库20240206!$B:$K,9,0)</f>
        <v>0</v>
      </c>
      <c r="M2724" s="124">
        <f>VLOOKUP(B2724,A股数据库20240206!$B:$K,10,0)</f>
        <v>0</v>
      </c>
    </row>
    <row r="2725" spans="1:13" ht="18" customHeight="1" x14ac:dyDescent="0.15">
      <c r="A2725" s="120" t="s">
        <v>13057</v>
      </c>
      <c r="B2725" s="121" t="s">
        <v>8710</v>
      </c>
      <c r="C2725" s="122">
        <v>44.26</v>
      </c>
      <c r="D2725" s="123">
        <v>1.08</v>
      </c>
      <c r="E2725" s="104" t="str">
        <f>VLOOKUP(B2725,A股数据库20240206!$B:$K,2,0)</f>
        <v>周期</v>
      </c>
      <c r="F2725" s="104" t="str">
        <f>VLOOKUP(B2725,A股数据库20240206!$B:$K,3,0)</f>
        <v>新能源</v>
      </c>
      <c r="G2725" s="124" t="str">
        <f>VLOOKUP(B2725,A股数据库20240206!$B:$K,4,0)</f>
        <v>乡村振兴</v>
      </c>
      <c r="H2725" s="124">
        <f>VLOOKUP(B2725,A股数据库20240206!$B:$K,5,0)</f>
        <v>0</v>
      </c>
      <c r="I2725" s="104" t="str">
        <f>VLOOKUP(B2725,A股数据库20240206!$B:$K,6,0)</f>
        <v>化工</v>
      </c>
      <c r="J2725" s="104" t="str">
        <f>VLOOKUP(B2725,A股数据库20240206!$B:$K,7,0)</f>
        <v>电池</v>
      </c>
      <c r="K2725" s="104">
        <f>VLOOKUP(B2725,A股数据库20240206!$B:$K,8,0)</f>
        <v>0</v>
      </c>
      <c r="L2725" s="124" t="str">
        <f>VLOOKUP(B2725,A股数据库20240206!$B:$K,9,0)</f>
        <v>乡村振兴</v>
      </c>
      <c r="M2725" s="124">
        <f>VLOOKUP(B2725,A股数据库20240206!$B:$K,10,0)</f>
        <v>0</v>
      </c>
    </row>
    <row r="2726" spans="1:13" ht="18" customHeight="1" x14ac:dyDescent="0.15">
      <c r="A2726" s="120" t="s">
        <v>13058</v>
      </c>
      <c r="B2726" s="121" t="s">
        <v>2750</v>
      </c>
      <c r="C2726" s="122">
        <v>44.26</v>
      </c>
      <c r="D2726" s="123">
        <v>46.18</v>
      </c>
      <c r="E2726" s="104" t="str">
        <f>VLOOKUP(B2726,A股数据库20240206!$B:$K,2,0)</f>
        <v>大消费</v>
      </c>
      <c r="F2726" s="104">
        <f>VLOOKUP(B2726,A股数据库20240206!$B:$K,3,0)</f>
        <v>0</v>
      </c>
      <c r="G2726" s="124">
        <f>VLOOKUP(B2726,A股数据库20240206!$B:$K,4,0)</f>
        <v>0</v>
      </c>
      <c r="H2726" s="124">
        <f>VLOOKUP(B2726,A股数据库20240206!$B:$K,5,0)</f>
        <v>0</v>
      </c>
      <c r="I2726" s="104" t="str">
        <f>VLOOKUP(B2726,A股数据库20240206!$B:$K,6,0)</f>
        <v>食品饮料</v>
      </c>
      <c r="J2726" s="104">
        <f>VLOOKUP(B2726,A股数据库20240206!$B:$K,7,0)</f>
        <v>0</v>
      </c>
      <c r="K2726" s="104">
        <f>VLOOKUP(B2726,A股数据库20240206!$B:$K,8,0)</f>
        <v>0</v>
      </c>
      <c r="L2726" s="124">
        <f>VLOOKUP(B2726,A股数据库20240206!$B:$K,9,0)</f>
        <v>0</v>
      </c>
      <c r="M2726" s="124">
        <f>VLOOKUP(B2726,A股数据库20240206!$B:$K,10,0)</f>
        <v>0</v>
      </c>
    </row>
    <row r="2727" spans="1:13" ht="18" customHeight="1" x14ac:dyDescent="0.15">
      <c r="A2727" s="120" t="s">
        <v>13059</v>
      </c>
      <c r="B2727" s="121" t="s">
        <v>1222</v>
      </c>
      <c r="C2727" s="122">
        <v>44.23</v>
      </c>
      <c r="D2727" s="123">
        <v>61.53</v>
      </c>
      <c r="E2727" s="104" t="str">
        <f>VLOOKUP(B2727,A股数据库20240206!$B:$K,2,0)</f>
        <v>大科技</v>
      </c>
      <c r="F2727" s="104">
        <f>VLOOKUP(B2727,A股数据库20240206!$B:$K,3,0)</f>
        <v>0</v>
      </c>
      <c r="G2727" s="124">
        <f>VLOOKUP(B2727,A股数据库20240206!$B:$K,4,0)</f>
        <v>0</v>
      </c>
      <c r="H2727" s="124">
        <f>VLOOKUP(B2727,A股数据库20240206!$B:$K,5,0)</f>
        <v>0</v>
      </c>
      <c r="I2727" s="104" t="str">
        <f>VLOOKUP(B2727,A股数据库20240206!$B:$K,6,0)</f>
        <v>电子</v>
      </c>
      <c r="J2727" s="104">
        <f>VLOOKUP(B2727,A股数据库20240206!$B:$K,7,0)</f>
        <v>0</v>
      </c>
      <c r="K2727" s="104">
        <f>VLOOKUP(B2727,A股数据库20240206!$B:$K,8,0)</f>
        <v>0</v>
      </c>
      <c r="L2727" s="124">
        <f>VLOOKUP(B2727,A股数据库20240206!$B:$K,9,0)</f>
        <v>0</v>
      </c>
      <c r="M2727" s="124">
        <f>VLOOKUP(B2727,A股数据库20240206!$B:$K,10,0)</f>
        <v>0</v>
      </c>
    </row>
    <row r="2728" spans="1:13" ht="18" customHeight="1" x14ac:dyDescent="0.15">
      <c r="A2728" s="120" t="s">
        <v>13060</v>
      </c>
      <c r="B2728" s="121" t="s">
        <v>3908</v>
      </c>
      <c r="C2728" s="122">
        <v>44.22</v>
      </c>
      <c r="D2728" s="123">
        <v>63.28</v>
      </c>
      <c r="E2728" s="104" t="str">
        <f>VLOOKUP(B2728,A股数据库20240206!$B:$K,2,0)</f>
        <v>汽车产业</v>
      </c>
      <c r="F2728" s="104">
        <f>VLOOKUP(B2728,A股数据库20240206!$B:$K,3,0)</f>
        <v>0</v>
      </c>
      <c r="G2728" s="124">
        <f>VLOOKUP(B2728,A股数据库20240206!$B:$K,4,0)</f>
        <v>0</v>
      </c>
      <c r="H2728" s="124">
        <f>VLOOKUP(B2728,A股数据库20240206!$B:$K,5,0)</f>
        <v>0</v>
      </c>
      <c r="I2728" s="104" t="str">
        <f>VLOOKUP(B2728,A股数据库20240206!$B:$K,6,0)</f>
        <v>汽车产业</v>
      </c>
      <c r="J2728" s="104">
        <f>VLOOKUP(B2728,A股数据库20240206!$B:$K,7,0)</f>
        <v>0</v>
      </c>
      <c r="K2728" s="104">
        <f>VLOOKUP(B2728,A股数据库20240206!$B:$K,8,0)</f>
        <v>0</v>
      </c>
      <c r="L2728" s="124">
        <f>VLOOKUP(B2728,A股数据库20240206!$B:$K,9,0)</f>
        <v>0</v>
      </c>
      <c r="M2728" s="124">
        <f>VLOOKUP(B2728,A股数据库20240206!$B:$K,10,0)</f>
        <v>0</v>
      </c>
    </row>
    <row r="2729" spans="1:13" ht="18" customHeight="1" x14ac:dyDescent="0.15">
      <c r="A2729" s="120" t="s">
        <v>13061</v>
      </c>
      <c r="B2729" s="121" t="s">
        <v>6396</v>
      </c>
      <c r="C2729" s="122">
        <v>44.21</v>
      </c>
      <c r="D2729" s="123">
        <v>50.96</v>
      </c>
      <c r="E2729" s="104" t="str">
        <f>VLOOKUP(B2729,A股数据库20240206!$B:$K,2,0)</f>
        <v>周期</v>
      </c>
      <c r="F2729" s="104">
        <f>VLOOKUP(B2729,A股数据库20240206!$B:$K,3,0)</f>
        <v>0</v>
      </c>
      <c r="G2729" s="124">
        <f>VLOOKUP(B2729,A股数据库20240206!$B:$K,4,0)</f>
        <v>0</v>
      </c>
      <c r="H2729" s="124">
        <f>VLOOKUP(B2729,A股数据库20240206!$B:$K,5,0)</f>
        <v>0</v>
      </c>
      <c r="I2729" s="104" t="str">
        <f>VLOOKUP(B2729,A股数据库20240206!$B:$K,6,0)</f>
        <v>煤炭</v>
      </c>
      <c r="J2729" s="104">
        <f>VLOOKUP(B2729,A股数据库20240206!$B:$K,7,0)</f>
        <v>0</v>
      </c>
      <c r="K2729" s="104">
        <f>VLOOKUP(B2729,A股数据库20240206!$B:$K,8,0)</f>
        <v>0</v>
      </c>
      <c r="L2729" s="124">
        <f>VLOOKUP(B2729,A股数据库20240206!$B:$K,9,0)</f>
        <v>0</v>
      </c>
      <c r="M2729" s="124">
        <f>VLOOKUP(B2729,A股数据库20240206!$B:$K,10,0)</f>
        <v>0</v>
      </c>
    </row>
    <row r="2730" spans="1:13" ht="18" customHeight="1" x14ac:dyDescent="0.15">
      <c r="A2730" s="120" t="s">
        <v>13062</v>
      </c>
      <c r="B2730" s="121" t="s">
        <v>1660</v>
      </c>
      <c r="C2730" s="122">
        <v>44.19</v>
      </c>
      <c r="D2730" s="123">
        <v>66.56</v>
      </c>
      <c r="E2730" s="104" t="str">
        <f>VLOOKUP(B2730,A股数据库20240206!$B:$K,2,0)</f>
        <v>大科技</v>
      </c>
      <c r="F2730" s="104" t="str">
        <f>VLOOKUP(B2730,A股数据库20240206!$B:$K,3,0)</f>
        <v>汽车产业</v>
      </c>
      <c r="G2730" s="124">
        <f>VLOOKUP(B2730,A股数据库20240206!$B:$K,4,0)</f>
        <v>0</v>
      </c>
      <c r="H2730" s="124">
        <f>VLOOKUP(B2730,A股数据库20240206!$B:$K,5,0)</f>
        <v>0</v>
      </c>
      <c r="I2730" s="104" t="str">
        <f>VLOOKUP(B2730,A股数据库20240206!$B:$K,6,0)</f>
        <v>电子</v>
      </c>
      <c r="J2730" s="104" t="str">
        <f>VLOOKUP(B2730,A股数据库20240206!$B:$K,7,0)</f>
        <v>汽车产业</v>
      </c>
      <c r="K2730" s="104">
        <f>VLOOKUP(B2730,A股数据库20240206!$B:$K,8,0)</f>
        <v>0</v>
      </c>
      <c r="L2730" s="124">
        <f>VLOOKUP(B2730,A股数据库20240206!$B:$K,9,0)</f>
        <v>0</v>
      </c>
      <c r="M2730" s="124">
        <f>VLOOKUP(B2730,A股数据库20240206!$B:$K,10,0)</f>
        <v>0</v>
      </c>
    </row>
    <row r="2731" spans="1:13" ht="18" customHeight="1" x14ac:dyDescent="0.15">
      <c r="A2731" s="120" t="s">
        <v>13063</v>
      </c>
      <c r="B2731" s="121" t="s">
        <v>432</v>
      </c>
      <c r="C2731" s="122">
        <v>44.17</v>
      </c>
      <c r="D2731" s="123">
        <v>30.03</v>
      </c>
      <c r="E2731" s="104" t="str">
        <f>VLOOKUP(B2731,A股数据库20240206!$B:$K,2,0)</f>
        <v>汽车产业</v>
      </c>
      <c r="F2731" s="104">
        <f>VLOOKUP(B2731,A股数据库20240206!$B:$K,3,0)</f>
        <v>0</v>
      </c>
      <c r="G2731" s="124">
        <f>VLOOKUP(B2731,A股数据库20240206!$B:$K,4,0)</f>
        <v>0</v>
      </c>
      <c r="H2731" s="124">
        <f>VLOOKUP(B2731,A股数据库20240206!$B:$K,5,0)</f>
        <v>0</v>
      </c>
      <c r="I2731" s="104" t="str">
        <f>VLOOKUP(B2731,A股数据库20240206!$B:$K,6,0)</f>
        <v>汽车产业</v>
      </c>
      <c r="J2731" s="104">
        <f>VLOOKUP(B2731,A股数据库20240206!$B:$K,7,0)</f>
        <v>0</v>
      </c>
      <c r="K2731" s="104">
        <f>VLOOKUP(B2731,A股数据库20240206!$B:$K,8,0)</f>
        <v>0</v>
      </c>
      <c r="L2731" s="124">
        <f>VLOOKUP(B2731,A股数据库20240206!$B:$K,9,0)</f>
        <v>0</v>
      </c>
      <c r="M2731" s="124">
        <f>VLOOKUP(B2731,A股数据库20240206!$B:$K,10,0)</f>
        <v>0</v>
      </c>
    </row>
    <row r="2732" spans="1:13" ht="18" customHeight="1" x14ac:dyDescent="0.15">
      <c r="A2732" s="120" t="s">
        <v>13064</v>
      </c>
      <c r="B2732" s="121" t="s">
        <v>5926</v>
      </c>
      <c r="C2732" s="122">
        <v>44.16</v>
      </c>
      <c r="D2732" s="123">
        <v>54.94</v>
      </c>
      <c r="E2732" s="104" t="str">
        <f>VLOOKUP(B2732,A股数据库20240206!$B:$K,2,0)</f>
        <v>运输业</v>
      </c>
      <c r="F2732" s="104">
        <f>VLOOKUP(B2732,A股数据库20240206!$B:$K,3,0)</f>
        <v>0</v>
      </c>
      <c r="G2732" s="124" t="str">
        <f>VLOOKUP(B2732,A股数据库20240206!$B:$K,4,0)</f>
        <v>地产基建</v>
      </c>
      <c r="H2732" s="124">
        <f>VLOOKUP(B2732,A股数据库20240206!$B:$K,5,0)</f>
        <v>0</v>
      </c>
      <c r="I2732" s="104" t="str">
        <f>VLOOKUP(B2732,A股数据库20240206!$B:$K,6,0)</f>
        <v>运输业</v>
      </c>
      <c r="J2732" s="104">
        <f>VLOOKUP(B2732,A股数据库20240206!$B:$K,7,0)</f>
        <v>0</v>
      </c>
      <c r="K2732" s="104">
        <f>VLOOKUP(B2732,A股数据库20240206!$B:$K,8,0)</f>
        <v>0</v>
      </c>
      <c r="L2732" s="124" t="str">
        <f>VLOOKUP(B2732,A股数据库20240206!$B:$K,9,0)</f>
        <v>基建</v>
      </c>
      <c r="M2732" s="124">
        <f>VLOOKUP(B2732,A股数据库20240206!$B:$K,10,0)</f>
        <v>0</v>
      </c>
    </row>
    <row r="2733" spans="1:13" ht="18" customHeight="1" x14ac:dyDescent="0.15">
      <c r="A2733" s="120" t="s">
        <v>13065</v>
      </c>
      <c r="B2733" s="121" t="s">
        <v>4858</v>
      </c>
      <c r="C2733" s="122">
        <v>44.15</v>
      </c>
      <c r="D2733" s="123">
        <v>49.43</v>
      </c>
      <c r="E2733" s="104" t="str">
        <f>VLOOKUP(B2733,A股数据库20240206!$B:$K,2,0)</f>
        <v>周期</v>
      </c>
      <c r="F2733" s="104">
        <f>VLOOKUP(B2733,A股数据库20240206!$B:$K,3,0)</f>
        <v>0</v>
      </c>
      <c r="G2733" s="124">
        <f>VLOOKUP(B2733,A股数据库20240206!$B:$K,4,0)</f>
        <v>0</v>
      </c>
      <c r="H2733" s="124">
        <f>VLOOKUP(B2733,A股数据库20240206!$B:$K,5,0)</f>
        <v>0</v>
      </c>
      <c r="I2733" s="104" t="str">
        <f>VLOOKUP(B2733,A股数据库20240206!$B:$K,6,0)</f>
        <v>化工</v>
      </c>
      <c r="J2733" s="104">
        <f>VLOOKUP(B2733,A股数据库20240206!$B:$K,7,0)</f>
        <v>0</v>
      </c>
      <c r="K2733" s="104">
        <f>VLOOKUP(B2733,A股数据库20240206!$B:$K,8,0)</f>
        <v>0</v>
      </c>
      <c r="L2733" s="124">
        <f>VLOOKUP(B2733,A股数据库20240206!$B:$K,9,0)</f>
        <v>0</v>
      </c>
      <c r="M2733" s="124">
        <f>VLOOKUP(B2733,A股数据库20240206!$B:$K,10,0)</f>
        <v>0</v>
      </c>
    </row>
    <row r="2734" spans="1:13" ht="18" customHeight="1" x14ac:dyDescent="0.15">
      <c r="A2734" s="120" t="s">
        <v>13066</v>
      </c>
      <c r="B2734" s="121" t="s">
        <v>3938</v>
      </c>
      <c r="C2734" s="122">
        <v>44.15</v>
      </c>
      <c r="D2734" s="123">
        <v>55.1</v>
      </c>
      <c r="E2734" s="104" t="str">
        <f>VLOOKUP(B2734,A股数据库20240206!$B:$K,2,0)</f>
        <v>新能源</v>
      </c>
      <c r="F2734" s="104">
        <f>VLOOKUP(B2734,A股数据库20240206!$B:$K,3,0)</f>
        <v>0</v>
      </c>
      <c r="G2734" s="124">
        <f>VLOOKUP(B2734,A股数据库20240206!$B:$K,4,0)</f>
        <v>0</v>
      </c>
      <c r="H2734" s="124">
        <f>VLOOKUP(B2734,A股数据库20240206!$B:$K,5,0)</f>
        <v>0</v>
      </c>
      <c r="I2734" s="104" t="str">
        <f>VLOOKUP(B2734,A股数据库20240206!$B:$K,6,0)</f>
        <v>电网</v>
      </c>
      <c r="J2734" s="104" t="str">
        <f>VLOOKUP(B2734,A股数据库20240206!$B:$K,7,0)</f>
        <v>充换电</v>
      </c>
      <c r="K2734" s="104">
        <f>VLOOKUP(B2734,A股数据库20240206!$B:$K,8,0)</f>
        <v>0</v>
      </c>
      <c r="L2734" s="124" t="str">
        <f>VLOOKUP(B2734,A股数据库20240206!$B:$K,9,0)</f>
        <v>光伏</v>
      </c>
      <c r="M2734" s="124">
        <f>VLOOKUP(B2734,A股数据库20240206!$B:$K,10,0)</f>
        <v>0</v>
      </c>
    </row>
    <row r="2735" spans="1:13" ht="18" customHeight="1" x14ac:dyDescent="0.15">
      <c r="A2735" s="120" t="s">
        <v>13067</v>
      </c>
      <c r="B2735" s="121" t="s">
        <v>1608</v>
      </c>
      <c r="C2735" s="122">
        <v>44.12</v>
      </c>
      <c r="D2735" s="123">
        <v>45.79</v>
      </c>
      <c r="E2735" s="104" t="str">
        <f>VLOOKUP(B2735,A股数据库20240206!$B:$K,2,0)</f>
        <v>新能源</v>
      </c>
      <c r="F2735" s="104">
        <f>VLOOKUP(B2735,A股数据库20240206!$B:$K,3,0)</f>
        <v>0</v>
      </c>
      <c r="G2735" s="124">
        <f>VLOOKUP(B2735,A股数据库20240206!$B:$K,4,0)</f>
        <v>0</v>
      </c>
      <c r="H2735" s="124">
        <f>VLOOKUP(B2735,A股数据库20240206!$B:$K,5,0)</f>
        <v>0</v>
      </c>
      <c r="I2735" s="104" t="str">
        <f>VLOOKUP(B2735,A股数据库20240206!$B:$K,6,0)</f>
        <v>电池</v>
      </c>
      <c r="J2735" s="104">
        <f>VLOOKUP(B2735,A股数据库20240206!$B:$K,7,0)</f>
        <v>0</v>
      </c>
      <c r="K2735" s="104">
        <f>VLOOKUP(B2735,A股数据库20240206!$B:$K,8,0)</f>
        <v>0</v>
      </c>
      <c r="L2735" s="124">
        <f>VLOOKUP(B2735,A股数据库20240206!$B:$K,9,0)</f>
        <v>0</v>
      </c>
      <c r="M2735" s="124">
        <f>VLOOKUP(B2735,A股数据库20240206!$B:$K,10,0)</f>
        <v>0</v>
      </c>
    </row>
    <row r="2736" spans="1:13" ht="18" customHeight="1" x14ac:dyDescent="0.15">
      <c r="A2736" s="120" t="s">
        <v>13068</v>
      </c>
      <c r="B2736" s="121" t="s">
        <v>8038</v>
      </c>
      <c r="C2736" s="122">
        <v>44.1</v>
      </c>
      <c r="D2736" s="123">
        <v>28.84</v>
      </c>
      <c r="E2736" s="104" t="str">
        <f>VLOOKUP(B2736,A股数据库20240206!$B:$K,2,0)</f>
        <v>汽车产业</v>
      </c>
      <c r="F2736" s="104">
        <f>VLOOKUP(B2736,A股数据库20240206!$B:$K,3,0)</f>
        <v>0</v>
      </c>
      <c r="G2736" s="124">
        <f>VLOOKUP(B2736,A股数据库20240206!$B:$K,4,0)</f>
        <v>0</v>
      </c>
      <c r="H2736" s="124">
        <f>VLOOKUP(B2736,A股数据库20240206!$B:$K,5,0)</f>
        <v>0</v>
      </c>
      <c r="I2736" s="104" t="str">
        <f>VLOOKUP(B2736,A股数据库20240206!$B:$K,6,0)</f>
        <v>汽车产业</v>
      </c>
      <c r="J2736" s="104">
        <f>VLOOKUP(B2736,A股数据库20240206!$B:$K,7,0)</f>
        <v>0</v>
      </c>
      <c r="K2736" s="104">
        <f>VLOOKUP(B2736,A股数据库20240206!$B:$K,8,0)</f>
        <v>0</v>
      </c>
      <c r="L2736" s="124">
        <f>VLOOKUP(B2736,A股数据库20240206!$B:$K,9,0)</f>
        <v>0</v>
      </c>
      <c r="M2736" s="124">
        <f>VLOOKUP(B2736,A股数据库20240206!$B:$K,10,0)</f>
        <v>0</v>
      </c>
    </row>
    <row r="2737" spans="1:13" ht="18" customHeight="1" x14ac:dyDescent="0.15">
      <c r="A2737" s="120" t="s">
        <v>13069</v>
      </c>
      <c r="B2737" s="121" t="s">
        <v>8328</v>
      </c>
      <c r="C2737" s="122">
        <v>44.1</v>
      </c>
      <c r="D2737" s="123">
        <v>33.71</v>
      </c>
      <c r="E2737" s="104" t="str">
        <f>VLOOKUP(B2737,A股数据库20240206!$B:$K,2,0)</f>
        <v>地产基建</v>
      </c>
      <c r="F2737" s="104">
        <f>VLOOKUP(B2737,A股数据库20240206!$B:$K,3,0)</f>
        <v>0</v>
      </c>
      <c r="G2737" s="124">
        <f>VLOOKUP(B2737,A股数据库20240206!$B:$K,4,0)</f>
        <v>0</v>
      </c>
      <c r="H2737" s="124">
        <f>VLOOKUP(B2737,A股数据库20240206!$B:$K,5,0)</f>
        <v>0</v>
      </c>
      <c r="I2737" s="104" t="str">
        <f>VLOOKUP(B2737,A股数据库20240206!$B:$K,6,0)</f>
        <v>基建</v>
      </c>
      <c r="J2737" s="104">
        <f>VLOOKUP(B2737,A股数据库20240206!$B:$K,7,0)</f>
        <v>0</v>
      </c>
      <c r="K2737" s="104">
        <f>VLOOKUP(B2737,A股数据库20240206!$B:$K,8,0)</f>
        <v>0</v>
      </c>
      <c r="L2737" s="124">
        <f>VLOOKUP(B2737,A股数据库20240206!$B:$K,9,0)</f>
        <v>0</v>
      </c>
      <c r="M2737" s="124">
        <f>VLOOKUP(B2737,A股数据库20240206!$B:$K,10,0)</f>
        <v>0</v>
      </c>
    </row>
    <row r="2738" spans="1:13" ht="18" customHeight="1" x14ac:dyDescent="0.15">
      <c r="A2738" s="120" t="s">
        <v>13070</v>
      </c>
      <c r="B2738" s="121" t="s">
        <v>10089</v>
      </c>
      <c r="C2738" s="122">
        <v>44.09</v>
      </c>
      <c r="D2738" s="123">
        <v>54.82</v>
      </c>
      <c r="E2738" s="104" t="str">
        <f>VLOOKUP(B2738,A股数据库20240206!$B:$K,2,0)</f>
        <v>大科技</v>
      </c>
      <c r="F2738" s="104">
        <f>VLOOKUP(B2738,A股数据库20240206!$B:$K,3,0)</f>
        <v>0</v>
      </c>
      <c r="G2738" s="124">
        <f>VLOOKUP(B2738,A股数据库20240206!$B:$K,4,0)</f>
        <v>0</v>
      </c>
      <c r="H2738" s="124">
        <f>VLOOKUP(B2738,A股数据库20240206!$B:$K,5,0)</f>
        <v>0</v>
      </c>
      <c r="I2738" s="104" t="str">
        <f>VLOOKUP(B2738,A股数据库20240206!$B:$K,6,0)</f>
        <v>电子</v>
      </c>
      <c r="J2738" s="104">
        <f>VLOOKUP(B2738,A股数据库20240206!$B:$K,7,0)</f>
        <v>0</v>
      </c>
      <c r="K2738" s="104">
        <f>VLOOKUP(B2738,A股数据库20240206!$B:$K,8,0)</f>
        <v>0</v>
      </c>
      <c r="L2738" s="124">
        <f>VLOOKUP(B2738,A股数据库20240206!$B:$K,9,0)</f>
        <v>0</v>
      </c>
      <c r="M2738" s="124">
        <f>VLOOKUP(B2738,A股数据库20240206!$B:$K,10,0)</f>
        <v>0</v>
      </c>
    </row>
    <row r="2739" spans="1:13" ht="18" customHeight="1" x14ac:dyDescent="0.15">
      <c r="A2739" s="120" t="s">
        <v>13071</v>
      </c>
      <c r="B2739" s="121" t="s">
        <v>1500</v>
      </c>
      <c r="C2739" s="122">
        <v>44.09</v>
      </c>
      <c r="D2739" s="123">
        <v>37.43</v>
      </c>
      <c r="E2739" s="104" t="str">
        <f>VLOOKUP(B2739,A股数据库20240206!$B:$K,2,0)</f>
        <v>汽车产业</v>
      </c>
      <c r="F2739" s="104" t="str">
        <f>VLOOKUP(B2739,A股数据库20240206!$B:$K,3,0)</f>
        <v>军工</v>
      </c>
      <c r="G2739" s="124">
        <f>VLOOKUP(B2739,A股数据库20240206!$B:$K,4,0)</f>
        <v>0</v>
      </c>
      <c r="H2739" s="124">
        <f>VLOOKUP(B2739,A股数据库20240206!$B:$K,5,0)</f>
        <v>0</v>
      </c>
      <c r="I2739" s="104" t="str">
        <f>VLOOKUP(B2739,A股数据库20240206!$B:$K,6,0)</f>
        <v>汽车产业</v>
      </c>
      <c r="J2739" s="104" t="str">
        <f>VLOOKUP(B2739,A股数据库20240206!$B:$K,7,0)</f>
        <v>军工</v>
      </c>
      <c r="K2739" s="104">
        <f>VLOOKUP(B2739,A股数据库20240206!$B:$K,8,0)</f>
        <v>0</v>
      </c>
      <c r="L2739" s="124">
        <f>VLOOKUP(B2739,A股数据库20240206!$B:$K,9,0)</f>
        <v>0</v>
      </c>
      <c r="M2739" s="124">
        <f>VLOOKUP(B2739,A股数据库20240206!$B:$K,10,0)</f>
        <v>0</v>
      </c>
    </row>
    <row r="2740" spans="1:13" ht="18" customHeight="1" x14ac:dyDescent="0.15">
      <c r="A2740" s="120" t="s">
        <v>13072</v>
      </c>
      <c r="B2740" s="121" t="s">
        <v>9156</v>
      </c>
      <c r="C2740" s="122">
        <v>44.08</v>
      </c>
      <c r="D2740" s="123">
        <v>75.209999999999994</v>
      </c>
      <c r="E2740" s="104" t="str">
        <f>VLOOKUP(B2740,A股数据库20240206!$B:$K,2,0)</f>
        <v>大科技</v>
      </c>
      <c r="F2740" s="104">
        <f>VLOOKUP(B2740,A股数据库20240206!$B:$K,3,0)</f>
        <v>0</v>
      </c>
      <c r="G2740" s="124" t="str">
        <f>VLOOKUP(B2740,A股数据库20240206!$B:$K,4,0)</f>
        <v>高端制造</v>
      </c>
      <c r="H2740" s="124">
        <f>VLOOKUP(B2740,A股数据库20240206!$B:$K,5,0)</f>
        <v>0</v>
      </c>
      <c r="I2740" s="104" t="str">
        <f>VLOOKUP(B2740,A股数据库20240206!$B:$K,6,0)</f>
        <v>电子</v>
      </c>
      <c r="J2740" s="104">
        <f>VLOOKUP(B2740,A股数据库20240206!$B:$K,7,0)</f>
        <v>0</v>
      </c>
      <c r="K2740" s="104">
        <f>VLOOKUP(B2740,A股数据库20240206!$B:$K,8,0)</f>
        <v>0</v>
      </c>
      <c r="L2740" s="124" t="str">
        <f>VLOOKUP(B2740,A股数据库20240206!$B:$K,9,0)</f>
        <v>机械</v>
      </c>
      <c r="M2740" s="124">
        <f>VLOOKUP(B2740,A股数据库20240206!$B:$K,10,0)</f>
        <v>0</v>
      </c>
    </row>
    <row r="2741" spans="1:13" ht="18" customHeight="1" x14ac:dyDescent="0.15">
      <c r="A2741" s="120" t="s">
        <v>13073</v>
      </c>
      <c r="B2741" s="121" t="s">
        <v>6264</v>
      </c>
      <c r="C2741" s="122">
        <v>44.08</v>
      </c>
      <c r="D2741" s="123">
        <v>49.95</v>
      </c>
      <c r="E2741" s="104" t="str">
        <f>VLOOKUP(B2741,A股数据库20240206!$B:$K,2,0)</f>
        <v>军工</v>
      </c>
      <c r="F2741" s="104">
        <f>VLOOKUP(B2741,A股数据库20240206!$B:$K,3,0)</f>
        <v>0</v>
      </c>
      <c r="G2741" s="124">
        <f>VLOOKUP(B2741,A股数据库20240206!$B:$K,4,0)</f>
        <v>0</v>
      </c>
      <c r="H2741" s="124">
        <f>VLOOKUP(B2741,A股数据库20240206!$B:$K,5,0)</f>
        <v>0</v>
      </c>
      <c r="I2741" s="104" t="str">
        <f>VLOOKUP(B2741,A股数据库20240206!$B:$K,6,0)</f>
        <v>军工</v>
      </c>
      <c r="J2741" s="104">
        <f>VLOOKUP(B2741,A股数据库20240206!$B:$K,7,0)</f>
        <v>0</v>
      </c>
      <c r="K2741" s="104">
        <f>VLOOKUP(B2741,A股数据库20240206!$B:$K,8,0)</f>
        <v>0</v>
      </c>
      <c r="L2741" s="124">
        <f>VLOOKUP(B2741,A股数据库20240206!$B:$K,9,0)</f>
        <v>0</v>
      </c>
      <c r="M2741" s="124">
        <f>VLOOKUP(B2741,A股数据库20240206!$B:$K,10,0)</f>
        <v>0</v>
      </c>
    </row>
    <row r="2742" spans="1:13" ht="18" customHeight="1" x14ac:dyDescent="0.15">
      <c r="A2742" s="120" t="s">
        <v>13074</v>
      </c>
      <c r="B2742" s="121" t="s">
        <v>2380</v>
      </c>
      <c r="C2742" s="122">
        <v>44.06</v>
      </c>
      <c r="D2742" s="123">
        <v>54.92</v>
      </c>
      <c r="E2742" s="104" t="str">
        <f>VLOOKUP(B2742,A股数据库20240206!$B:$K,2,0)</f>
        <v>大科技</v>
      </c>
      <c r="F2742" s="104">
        <f>VLOOKUP(B2742,A股数据库20240206!$B:$K,3,0)</f>
        <v>0</v>
      </c>
      <c r="G2742" s="124">
        <f>VLOOKUP(B2742,A股数据库20240206!$B:$K,4,0)</f>
        <v>0</v>
      </c>
      <c r="H2742" s="124">
        <f>VLOOKUP(B2742,A股数据库20240206!$B:$K,5,0)</f>
        <v>0</v>
      </c>
      <c r="I2742" s="104" t="str">
        <f>VLOOKUP(B2742,A股数据库20240206!$B:$K,6,0)</f>
        <v>计算机</v>
      </c>
      <c r="J2742" s="104">
        <f>VLOOKUP(B2742,A股数据库20240206!$B:$K,7,0)</f>
        <v>0</v>
      </c>
      <c r="K2742" s="104">
        <f>VLOOKUP(B2742,A股数据库20240206!$B:$K,8,0)</f>
        <v>0</v>
      </c>
      <c r="L2742" s="124">
        <f>VLOOKUP(B2742,A股数据库20240206!$B:$K,9,0)</f>
        <v>0</v>
      </c>
      <c r="M2742" s="124">
        <f>VLOOKUP(B2742,A股数据库20240206!$B:$K,10,0)</f>
        <v>0</v>
      </c>
    </row>
    <row r="2743" spans="1:13" ht="18" customHeight="1" x14ac:dyDescent="0.15">
      <c r="A2743" s="120" t="s">
        <v>13075</v>
      </c>
      <c r="B2743" s="121" t="s">
        <v>4274</v>
      </c>
      <c r="C2743" s="122">
        <v>44.04</v>
      </c>
      <c r="D2743" s="123">
        <v>32.75</v>
      </c>
      <c r="E2743" s="104" t="str">
        <f>VLOOKUP(B2743,A股数据库20240206!$B:$K,2,0)</f>
        <v>地产基建</v>
      </c>
      <c r="F2743" s="104" t="str">
        <f>VLOOKUP(B2743,A股数据库20240206!$B:$K,3,0)</f>
        <v>大消费</v>
      </c>
      <c r="G2743" s="124">
        <f>VLOOKUP(B2743,A股数据库20240206!$B:$K,4,0)</f>
        <v>0</v>
      </c>
      <c r="H2743" s="124">
        <f>VLOOKUP(B2743,A股数据库20240206!$B:$K,5,0)</f>
        <v>0</v>
      </c>
      <c r="I2743" s="104" t="str">
        <f>VLOOKUP(B2743,A股数据库20240206!$B:$K,6,0)</f>
        <v>基建</v>
      </c>
      <c r="J2743" s="104" t="str">
        <f>VLOOKUP(B2743,A股数据库20240206!$B:$K,7,0)</f>
        <v>家居用品</v>
      </c>
      <c r="K2743" s="104">
        <f>VLOOKUP(B2743,A股数据库20240206!$B:$K,8,0)</f>
        <v>0</v>
      </c>
      <c r="L2743" s="124">
        <f>VLOOKUP(B2743,A股数据库20240206!$B:$K,9,0)</f>
        <v>0</v>
      </c>
      <c r="M2743" s="124">
        <f>VLOOKUP(B2743,A股数据库20240206!$B:$K,10,0)</f>
        <v>0</v>
      </c>
    </row>
    <row r="2744" spans="1:13" ht="18" customHeight="1" x14ac:dyDescent="0.15">
      <c r="A2744" s="120" t="s">
        <v>13076</v>
      </c>
      <c r="B2744" s="121" t="s">
        <v>6806</v>
      </c>
      <c r="C2744" s="122">
        <v>43.97</v>
      </c>
      <c r="D2744" s="123">
        <v>13.51</v>
      </c>
      <c r="E2744" s="104" t="str">
        <f>VLOOKUP(B2744,A股数据库20240206!$B:$K,2,0)</f>
        <v>地产基建</v>
      </c>
      <c r="F2744" s="104">
        <f>VLOOKUP(B2744,A股数据库20240206!$B:$K,3,0)</f>
        <v>0</v>
      </c>
      <c r="G2744" s="124">
        <f>VLOOKUP(B2744,A股数据库20240206!$B:$K,4,0)</f>
        <v>0</v>
      </c>
      <c r="H2744" s="124">
        <f>VLOOKUP(B2744,A股数据库20240206!$B:$K,5,0)</f>
        <v>0</v>
      </c>
      <c r="I2744" s="104" t="str">
        <f>VLOOKUP(B2744,A股数据库20240206!$B:$K,6,0)</f>
        <v>房地产</v>
      </c>
      <c r="J2744" s="104">
        <f>VLOOKUP(B2744,A股数据库20240206!$B:$K,7,0)</f>
        <v>0</v>
      </c>
      <c r="K2744" s="104">
        <f>VLOOKUP(B2744,A股数据库20240206!$B:$K,8,0)</f>
        <v>0</v>
      </c>
      <c r="L2744" s="124">
        <f>VLOOKUP(B2744,A股数据库20240206!$B:$K,9,0)</f>
        <v>0</v>
      </c>
      <c r="M2744" s="124">
        <f>VLOOKUP(B2744,A股数据库20240206!$B:$K,10,0)</f>
        <v>0</v>
      </c>
    </row>
    <row r="2745" spans="1:13" ht="18" customHeight="1" x14ac:dyDescent="0.15">
      <c r="A2745" s="120" t="s">
        <v>13077</v>
      </c>
      <c r="B2745" s="121" t="s">
        <v>8908</v>
      </c>
      <c r="C2745" s="122">
        <v>43.95</v>
      </c>
      <c r="D2745" s="123">
        <v>39.75</v>
      </c>
      <c r="E2745" s="104" t="str">
        <f>VLOOKUP(B2745,A股数据库20240206!$B:$K,2,0)</f>
        <v>医药生物</v>
      </c>
      <c r="F2745" s="104">
        <f>VLOOKUP(B2745,A股数据库20240206!$B:$K,3,0)</f>
        <v>0</v>
      </c>
      <c r="G2745" s="124">
        <f>VLOOKUP(B2745,A股数据库20240206!$B:$K,4,0)</f>
        <v>0</v>
      </c>
      <c r="H2745" s="124">
        <f>VLOOKUP(B2745,A股数据库20240206!$B:$K,5,0)</f>
        <v>0</v>
      </c>
      <c r="I2745" s="104" t="str">
        <f>VLOOKUP(B2745,A股数据库20240206!$B:$K,6,0)</f>
        <v>医药生物</v>
      </c>
      <c r="J2745" s="104">
        <f>VLOOKUP(B2745,A股数据库20240206!$B:$K,7,0)</f>
        <v>0</v>
      </c>
      <c r="K2745" s="104">
        <f>VLOOKUP(B2745,A股数据库20240206!$B:$K,8,0)</f>
        <v>0</v>
      </c>
      <c r="L2745" s="124">
        <f>VLOOKUP(B2745,A股数据库20240206!$B:$K,9,0)</f>
        <v>0</v>
      </c>
      <c r="M2745" s="124">
        <f>VLOOKUP(B2745,A股数据库20240206!$B:$K,10,0)</f>
        <v>0</v>
      </c>
    </row>
    <row r="2746" spans="1:13" ht="18" customHeight="1" x14ac:dyDescent="0.15">
      <c r="A2746" s="120" t="s">
        <v>13078</v>
      </c>
      <c r="B2746" s="121" t="s">
        <v>6722</v>
      </c>
      <c r="C2746" s="122">
        <v>43.95</v>
      </c>
      <c r="D2746" s="123">
        <v>23.53</v>
      </c>
      <c r="E2746" s="104" t="str">
        <f>VLOOKUP(B2746,A股数据库20240206!$B:$K,2,0)</f>
        <v>医药生物</v>
      </c>
      <c r="F2746" s="104">
        <f>VLOOKUP(B2746,A股数据库20240206!$B:$K,3,0)</f>
        <v>0</v>
      </c>
      <c r="G2746" s="124">
        <f>VLOOKUP(B2746,A股数据库20240206!$B:$K,4,0)</f>
        <v>0</v>
      </c>
      <c r="H2746" s="124">
        <f>VLOOKUP(B2746,A股数据库20240206!$B:$K,5,0)</f>
        <v>0</v>
      </c>
      <c r="I2746" s="104" t="str">
        <f>VLOOKUP(B2746,A股数据库20240206!$B:$K,6,0)</f>
        <v>医药生物</v>
      </c>
      <c r="J2746" s="104">
        <f>VLOOKUP(B2746,A股数据库20240206!$B:$K,7,0)</f>
        <v>0</v>
      </c>
      <c r="K2746" s="104">
        <f>VLOOKUP(B2746,A股数据库20240206!$B:$K,8,0)</f>
        <v>0</v>
      </c>
      <c r="L2746" s="124">
        <f>VLOOKUP(B2746,A股数据库20240206!$B:$K,9,0)</f>
        <v>0</v>
      </c>
      <c r="M2746" s="124">
        <f>VLOOKUP(B2746,A股数据库20240206!$B:$K,10,0)</f>
        <v>0</v>
      </c>
    </row>
    <row r="2747" spans="1:13" ht="18" customHeight="1" x14ac:dyDescent="0.15">
      <c r="A2747" s="120" t="s">
        <v>13079</v>
      </c>
      <c r="B2747" s="121" t="s">
        <v>5410</v>
      </c>
      <c r="C2747" s="122">
        <v>43.95</v>
      </c>
      <c r="D2747" s="123">
        <v>40.090000000000003</v>
      </c>
      <c r="E2747" s="104" t="str">
        <f>VLOOKUP(B2747,A股数据库20240206!$B:$K,2,0)</f>
        <v>汽车产业</v>
      </c>
      <c r="F2747" s="104">
        <f>VLOOKUP(B2747,A股数据库20240206!$B:$K,3,0)</f>
        <v>0</v>
      </c>
      <c r="G2747" s="124">
        <f>VLOOKUP(B2747,A股数据库20240206!$B:$K,4,0)</f>
        <v>0</v>
      </c>
      <c r="H2747" s="124">
        <f>VLOOKUP(B2747,A股数据库20240206!$B:$K,5,0)</f>
        <v>0</v>
      </c>
      <c r="I2747" s="104" t="str">
        <f>VLOOKUP(B2747,A股数据库20240206!$B:$K,6,0)</f>
        <v>汽车产业</v>
      </c>
      <c r="J2747" s="104">
        <f>VLOOKUP(B2747,A股数据库20240206!$B:$K,7,0)</f>
        <v>0</v>
      </c>
      <c r="K2747" s="104">
        <f>VLOOKUP(B2747,A股数据库20240206!$B:$K,8,0)</f>
        <v>0</v>
      </c>
      <c r="L2747" s="124">
        <f>VLOOKUP(B2747,A股数据库20240206!$B:$K,9,0)</f>
        <v>0</v>
      </c>
      <c r="M2747" s="124">
        <f>VLOOKUP(B2747,A股数据库20240206!$B:$K,10,0)</f>
        <v>0</v>
      </c>
    </row>
    <row r="2748" spans="1:13" ht="18" customHeight="1" x14ac:dyDescent="0.15">
      <c r="A2748" s="120" t="s">
        <v>13080</v>
      </c>
      <c r="B2748" s="121" t="s">
        <v>5064</v>
      </c>
      <c r="C2748" s="122">
        <v>43.94</v>
      </c>
      <c r="D2748" s="123">
        <v>69.489999999999995</v>
      </c>
      <c r="E2748" s="104" t="str">
        <f>VLOOKUP(B2748,A股数据库20240206!$B:$K,2,0)</f>
        <v>高端制造</v>
      </c>
      <c r="F2748" s="104">
        <f>VLOOKUP(B2748,A股数据库20240206!$B:$K,3,0)</f>
        <v>0</v>
      </c>
      <c r="G2748" s="124">
        <f>VLOOKUP(B2748,A股数据库20240206!$B:$K,4,0)</f>
        <v>0</v>
      </c>
      <c r="H2748" s="124">
        <f>VLOOKUP(B2748,A股数据库20240206!$B:$K,5,0)</f>
        <v>0</v>
      </c>
      <c r="I2748" s="104" t="str">
        <f>VLOOKUP(B2748,A股数据库20240206!$B:$K,6,0)</f>
        <v>机械</v>
      </c>
      <c r="J2748" s="104">
        <f>VLOOKUP(B2748,A股数据库20240206!$B:$K,7,0)</f>
        <v>0</v>
      </c>
      <c r="K2748" s="104">
        <f>VLOOKUP(B2748,A股数据库20240206!$B:$K,8,0)</f>
        <v>0</v>
      </c>
      <c r="L2748" s="124">
        <f>VLOOKUP(B2748,A股数据库20240206!$B:$K,9,0)</f>
        <v>0</v>
      </c>
      <c r="M2748" s="124">
        <f>VLOOKUP(B2748,A股数据库20240206!$B:$K,10,0)</f>
        <v>0</v>
      </c>
    </row>
    <row r="2749" spans="1:13" ht="18" customHeight="1" x14ac:dyDescent="0.15">
      <c r="A2749" s="120" t="s">
        <v>13081</v>
      </c>
      <c r="B2749" s="121" t="s">
        <v>8938</v>
      </c>
      <c r="C2749" s="122">
        <v>43.93</v>
      </c>
      <c r="D2749" s="123">
        <v>36.4</v>
      </c>
      <c r="E2749" s="104" t="str">
        <f>VLOOKUP(B2749,A股数据库20240206!$B:$K,2,0)</f>
        <v>大消费</v>
      </c>
      <c r="F2749" s="104">
        <f>VLOOKUP(B2749,A股数据库20240206!$B:$K,3,0)</f>
        <v>0</v>
      </c>
      <c r="G2749" s="124">
        <f>VLOOKUP(B2749,A股数据库20240206!$B:$K,4,0)</f>
        <v>0</v>
      </c>
      <c r="H2749" s="124">
        <f>VLOOKUP(B2749,A股数据库20240206!$B:$K,5,0)</f>
        <v>0</v>
      </c>
      <c r="I2749" s="104" t="str">
        <f>VLOOKUP(B2749,A股数据库20240206!$B:$K,6,0)</f>
        <v>造纸</v>
      </c>
      <c r="J2749" s="104">
        <f>VLOOKUP(B2749,A股数据库20240206!$B:$K,7,0)</f>
        <v>0</v>
      </c>
      <c r="K2749" s="104">
        <f>VLOOKUP(B2749,A股数据库20240206!$B:$K,8,0)</f>
        <v>0</v>
      </c>
      <c r="L2749" s="124">
        <f>VLOOKUP(B2749,A股数据库20240206!$B:$K,9,0)</f>
        <v>0</v>
      </c>
      <c r="M2749" s="124">
        <f>VLOOKUP(B2749,A股数据库20240206!$B:$K,10,0)</f>
        <v>0</v>
      </c>
    </row>
    <row r="2750" spans="1:13" ht="18" customHeight="1" x14ac:dyDescent="0.15">
      <c r="A2750" s="120" t="s">
        <v>13082</v>
      </c>
      <c r="B2750" s="121" t="s">
        <v>3466</v>
      </c>
      <c r="C2750" s="122">
        <v>43.9</v>
      </c>
      <c r="D2750" s="123">
        <v>34.520000000000003</v>
      </c>
      <c r="E2750" s="104" t="str">
        <f>VLOOKUP(B2750,A股数据库20240206!$B:$K,2,0)</f>
        <v>社会服务</v>
      </c>
      <c r="F2750" s="104">
        <f>VLOOKUP(B2750,A股数据库20240206!$B:$K,3,0)</f>
        <v>0</v>
      </c>
      <c r="G2750" s="124">
        <f>VLOOKUP(B2750,A股数据库20240206!$B:$K,4,0)</f>
        <v>0</v>
      </c>
      <c r="H2750" s="124">
        <f>VLOOKUP(B2750,A股数据库20240206!$B:$K,5,0)</f>
        <v>0</v>
      </c>
      <c r="I2750" s="104" t="str">
        <f>VLOOKUP(B2750,A股数据库20240206!$B:$K,6,0)</f>
        <v>教育</v>
      </c>
      <c r="J2750" s="104">
        <f>VLOOKUP(B2750,A股数据库20240206!$B:$K,7,0)</f>
        <v>0</v>
      </c>
      <c r="K2750" s="104">
        <f>VLOOKUP(B2750,A股数据库20240206!$B:$K,8,0)</f>
        <v>0</v>
      </c>
      <c r="L2750" s="124">
        <f>VLOOKUP(B2750,A股数据库20240206!$B:$K,9,0)</f>
        <v>0</v>
      </c>
      <c r="M2750" s="124">
        <f>VLOOKUP(B2750,A股数据库20240206!$B:$K,10,0)</f>
        <v>0</v>
      </c>
    </row>
    <row r="2751" spans="1:13" ht="18" customHeight="1" x14ac:dyDescent="0.15">
      <c r="A2751" s="120" t="s">
        <v>13083</v>
      </c>
      <c r="B2751" s="121" t="s">
        <v>4016</v>
      </c>
      <c r="C2751" s="122">
        <v>43.84</v>
      </c>
      <c r="D2751" s="123">
        <v>27.76</v>
      </c>
      <c r="E2751" s="104" t="str">
        <f>VLOOKUP(B2751,A股数据库20240206!$B:$K,2,0)</f>
        <v>公用事业</v>
      </c>
      <c r="F2751" s="104">
        <f>VLOOKUP(B2751,A股数据库20240206!$B:$K,3,0)</f>
        <v>0</v>
      </c>
      <c r="G2751" s="124" t="str">
        <f>VLOOKUP(B2751,A股数据库20240206!$B:$K,4,0)</f>
        <v>周期</v>
      </c>
      <c r="H2751" s="124">
        <f>VLOOKUP(B2751,A股数据库20240206!$B:$K,5,0)</f>
        <v>0</v>
      </c>
      <c r="I2751" s="104" t="str">
        <f>VLOOKUP(B2751,A股数据库20240206!$B:$K,6,0)</f>
        <v>油气</v>
      </c>
      <c r="J2751" s="104">
        <f>VLOOKUP(B2751,A股数据库20240206!$B:$K,7,0)</f>
        <v>0</v>
      </c>
      <c r="K2751" s="104">
        <f>VLOOKUP(B2751,A股数据库20240206!$B:$K,8,0)</f>
        <v>0</v>
      </c>
      <c r="L2751" s="124">
        <f>VLOOKUP(B2751,A股数据库20240206!$B:$K,9,0)</f>
        <v>0</v>
      </c>
      <c r="M2751" s="124">
        <f>VLOOKUP(B2751,A股数据库20240206!$B:$K,10,0)</f>
        <v>0</v>
      </c>
    </row>
    <row r="2752" spans="1:13" ht="18" customHeight="1" x14ac:dyDescent="0.15">
      <c r="A2752" s="120" t="s">
        <v>13084</v>
      </c>
      <c r="B2752" s="121" t="s">
        <v>1060</v>
      </c>
      <c r="C2752" s="122">
        <v>43.84</v>
      </c>
      <c r="D2752" s="123">
        <v>54.43</v>
      </c>
      <c r="E2752" s="104" t="str">
        <f>VLOOKUP(B2752,A股数据库20240206!$B:$K,2,0)</f>
        <v>新能源</v>
      </c>
      <c r="F2752" s="104">
        <f>VLOOKUP(B2752,A股数据库20240206!$B:$K,3,0)</f>
        <v>0</v>
      </c>
      <c r="G2752" s="124">
        <f>VLOOKUP(B2752,A股数据库20240206!$B:$K,4,0)</f>
        <v>0</v>
      </c>
      <c r="H2752" s="124">
        <f>VLOOKUP(B2752,A股数据库20240206!$B:$K,5,0)</f>
        <v>0</v>
      </c>
      <c r="I2752" s="104" t="str">
        <f>VLOOKUP(B2752,A股数据库20240206!$B:$K,6,0)</f>
        <v>电池</v>
      </c>
      <c r="J2752" s="104">
        <f>VLOOKUP(B2752,A股数据库20240206!$B:$K,7,0)</f>
        <v>0</v>
      </c>
      <c r="K2752" s="104">
        <f>VLOOKUP(B2752,A股数据库20240206!$B:$K,8,0)</f>
        <v>0</v>
      </c>
      <c r="L2752" s="124">
        <f>VLOOKUP(B2752,A股数据库20240206!$B:$K,9,0)</f>
        <v>0</v>
      </c>
      <c r="M2752" s="124">
        <f>VLOOKUP(B2752,A股数据库20240206!$B:$K,10,0)</f>
        <v>0</v>
      </c>
    </row>
    <row r="2753" spans="1:13" ht="18" customHeight="1" x14ac:dyDescent="0.15">
      <c r="A2753" s="120" t="s">
        <v>13085</v>
      </c>
      <c r="B2753" s="121" t="s">
        <v>3778</v>
      </c>
      <c r="C2753" s="122">
        <v>43.8</v>
      </c>
      <c r="D2753" s="123">
        <v>51.08</v>
      </c>
      <c r="E2753" s="104" t="str">
        <f>VLOOKUP(B2753,A股数据库20240206!$B:$K,2,0)</f>
        <v>医药生物</v>
      </c>
      <c r="F2753" s="104">
        <f>VLOOKUP(B2753,A股数据库20240206!$B:$K,3,0)</f>
        <v>0</v>
      </c>
      <c r="G2753" s="124">
        <f>VLOOKUP(B2753,A股数据库20240206!$B:$K,4,0)</f>
        <v>0</v>
      </c>
      <c r="H2753" s="124">
        <f>VLOOKUP(B2753,A股数据库20240206!$B:$K,5,0)</f>
        <v>0</v>
      </c>
      <c r="I2753" s="104" t="str">
        <f>VLOOKUP(B2753,A股数据库20240206!$B:$K,6,0)</f>
        <v>医药生物</v>
      </c>
      <c r="J2753" s="104">
        <f>VLOOKUP(B2753,A股数据库20240206!$B:$K,7,0)</f>
        <v>0</v>
      </c>
      <c r="K2753" s="104">
        <f>VLOOKUP(B2753,A股数据库20240206!$B:$K,8,0)</f>
        <v>0</v>
      </c>
      <c r="L2753" s="124">
        <f>VLOOKUP(B2753,A股数据库20240206!$B:$K,9,0)</f>
        <v>0</v>
      </c>
      <c r="M2753" s="124">
        <f>VLOOKUP(B2753,A股数据库20240206!$B:$K,10,0)</f>
        <v>0</v>
      </c>
    </row>
    <row r="2754" spans="1:13" ht="18" customHeight="1" x14ac:dyDescent="0.15">
      <c r="A2754" s="120" t="s">
        <v>13086</v>
      </c>
      <c r="B2754" s="121" t="s">
        <v>4594</v>
      </c>
      <c r="C2754" s="122">
        <v>43.79</v>
      </c>
      <c r="D2754" s="123">
        <v>52.54</v>
      </c>
      <c r="E2754" s="104" t="str">
        <f>VLOOKUP(B2754,A股数据库20240206!$B:$K,2,0)</f>
        <v>大科技</v>
      </c>
      <c r="F2754" s="104" t="str">
        <f>VLOOKUP(B2754,A股数据库20240206!$B:$K,3,0)</f>
        <v>大消费</v>
      </c>
      <c r="G2754" s="124">
        <f>VLOOKUP(B2754,A股数据库20240206!$B:$K,4,0)</f>
        <v>0</v>
      </c>
      <c r="H2754" s="124">
        <f>VLOOKUP(B2754,A股数据库20240206!$B:$K,5,0)</f>
        <v>0</v>
      </c>
      <c r="I2754" s="104" t="str">
        <f>VLOOKUP(B2754,A股数据库20240206!$B:$K,6,0)</f>
        <v>传媒</v>
      </c>
      <c r="J2754" s="104" t="str">
        <f>VLOOKUP(B2754,A股数据库20240206!$B:$K,7,0)</f>
        <v>电商</v>
      </c>
      <c r="K2754" s="104">
        <f>VLOOKUP(B2754,A股数据库20240206!$B:$K,8,0)</f>
        <v>0</v>
      </c>
      <c r="L2754" s="124">
        <f>VLOOKUP(B2754,A股数据库20240206!$B:$K,9,0)</f>
        <v>0</v>
      </c>
      <c r="M2754" s="124">
        <f>VLOOKUP(B2754,A股数据库20240206!$B:$K,10,0)</f>
        <v>0</v>
      </c>
    </row>
    <row r="2755" spans="1:13" ht="18" customHeight="1" x14ac:dyDescent="0.15">
      <c r="A2755" s="120" t="s">
        <v>13087</v>
      </c>
      <c r="B2755" s="121" t="s">
        <v>9102</v>
      </c>
      <c r="C2755" s="122">
        <v>43.78</v>
      </c>
      <c r="D2755" s="123">
        <v>57.23</v>
      </c>
      <c r="E2755" s="104" t="str">
        <f>VLOOKUP(B2755,A股数据库20240206!$B:$K,2,0)</f>
        <v>大消费</v>
      </c>
      <c r="F2755" s="104">
        <f>VLOOKUP(B2755,A股数据库20240206!$B:$K,3,0)</f>
        <v>0</v>
      </c>
      <c r="G2755" s="124">
        <f>VLOOKUP(B2755,A股数据库20240206!$B:$K,4,0)</f>
        <v>0</v>
      </c>
      <c r="H2755" s="124">
        <f>VLOOKUP(B2755,A股数据库20240206!$B:$K,5,0)</f>
        <v>0</v>
      </c>
      <c r="I2755" s="104" t="str">
        <f>VLOOKUP(B2755,A股数据库20240206!$B:$K,6,0)</f>
        <v>食品饮料</v>
      </c>
      <c r="J2755" s="104">
        <f>VLOOKUP(B2755,A股数据库20240206!$B:$K,7,0)</f>
        <v>0</v>
      </c>
      <c r="K2755" s="104">
        <f>VLOOKUP(B2755,A股数据库20240206!$B:$K,8,0)</f>
        <v>0</v>
      </c>
      <c r="L2755" s="124">
        <f>VLOOKUP(B2755,A股数据库20240206!$B:$K,9,0)</f>
        <v>0</v>
      </c>
      <c r="M2755" s="124">
        <f>VLOOKUP(B2755,A股数据库20240206!$B:$K,10,0)</f>
        <v>0</v>
      </c>
    </row>
    <row r="2756" spans="1:13" ht="18" customHeight="1" x14ac:dyDescent="0.15">
      <c r="A2756" s="120" t="s">
        <v>13088</v>
      </c>
      <c r="B2756" s="121" t="s">
        <v>310</v>
      </c>
      <c r="C2756" s="122">
        <v>43.75</v>
      </c>
      <c r="D2756" s="123">
        <v>29.64</v>
      </c>
      <c r="E2756" s="104" t="str">
        <f>VLOOKUP(B2756,A股数据库20240206!$B:$K,2,0)</f>
        <v>医药生物</v>
      </c>
      <c r="F2756" s="104">
        <f>VLOOKUP(B2756,A股数据库20240206!$B:$K,3,0)</f>
        <v>0</v>
      </c>
      <c r="G2756" s="124">
        <f>VLOOKUP(B2756,A股数据库20240206!$B:$K,4,0)</f>
        <v>0</v>
      </c>
      <c r="H2756" s="124">
        <f>VLOOKUP(B2756,A股数据库20240206!$B:$K,5,0)</f>
        <v>0</v>
      </c>
      <c r="I2756" s="104" t="str">
        <f>VLOOKUP(B2756,A股数据库20240206!$B:$K,6,0)</f>
        <v>医药生物</v>
      </c>
      <c r="J2756" s="104">
        <f>VLOOKUP(B2756,A股数据库20240206!$B:$K,7,0)</f>
        <v>0</v>
      </c>
      <c r="K2756" s="104">
        <f>VLOOKUP(B2756,A股数据库20240206!$B:$K,8,0)</f>
        <v>0</v>
      </c>
      <c r="L2756" s="124">
        <f>VLOOKUP(B2756,A股数据库20240206!$B:$K,9,0)</f>
        <v>0</v>
      </c>
      <c r="M2756" s="124">
        <f>VLOOKUP(B2756,A股数据库20240206!$B:$K,10,0)</f>
        <v>0</v>
      </c>
    </row>
    <row r="2757" spans="1:13" ht="18" customHeight="1" x14ac:dyDescent="0.15">
      <c r="A2757" s="120" t="s">
        <v>13089</v>
      </c>
      <c r="B2757" s="121" t="s">
        <v>2820</v>
      </c>
      <c r="C2757" s="122">
        <v>43.73</v>
      </c>
      <c r="D2757" s="123">
        <v>39.24</v>
      </c>
      <c r="E2757" s="104" t="str">
        <f>VLOOKUP(B2757,A股数据库20240206!$B:$K,2,0)</f>
        <v>运输业</v>
      </c>
      <c r="F2757" s="104">
        <f>VLOOKUP(B2757,A股数据库20240206!$B:$K,3,0)</f>
        <v>0</v>
      </c>
      <c r="G2757" s="124" t="str">
        <f>VLOOKUP(B2757,A股数据库20240206!$B:$K,4,0)</f>
        <v>大科技</v>
      </c>
      <c r="H2757" s="124">
        <f>VLOOKUP(B2757,A股数据库20240206!$B:$K,5,0)</f>
        <v>0</v>
      </c>
      <c r="I2757" s="104" t="str">
        <f>VLOOKUP(B2757,A股数据库20240206!$B:$K,6,0)</f>
        <v>运输业</v>
      </c>
      <c r="J2757" s="104">
        <f>VLOOKUP(B2757,A股数据库20240206!$B:$K,7,0)</f>
        <v>0</v>
      </c>
      <c r="K2757" s="104">
        <f>VLOOKUP(B2757,A股数据库20240206!$B:$K,8,0)</f>
        <v>0</v>
      </c>
      <c r="L2757" s="124" t="str">
        <f>VLOOKUP(B2757,A股数据库20240206!$B:$K,9,0)</f>
        <v>电子</v>
      </c>
      <c r="M2757" s="124">
        <f>VLOOKUP(B2757,A股数据库20240206!$B:$K,10,0)</f>
        <v>0</v>
      </c>
    </row>
    <row r="2758" spans="1:13" ht="18" customHeight="1" x14ac:dyDescent="0.15">
      <c r="A2758" s="120" t="s">
        <v>13090</v>
      </c>
      <c r="B2758" s="121" t="s">
        <v>3390</v>
      </c>
      <c r="C2758" s="122">
        <v>43.72</v>
      </c>
      <c r="D2758" s="123">
        <v>62.76</v>
      </c>
      <c r="E2758" s="104" t="str">
        <f>VLOOKUP(B2758,A股数据库20240206!$B:$K,2,0)</f>
        <v>医药生物</v>
      </c>
      <c r="F2758" s="104">
        <f>VLOOKUP(B2758,A股数据库20240206!$B:$K,3,0)</f>
        <v>0</v>
      </c>
      <c r="G2758" s="124">
        <f>VLOOKUP(B2758,A股数据库20240206!$B:$K,4,0)</f>
        <v>0</v>
      </c>
      <c r="H2758" s="124">
        <f>VLOOKUP(B2758,A股数据库20240206!$B:$K,5,0)</f>
        <v>0</v>
      </c>
      <c r="I2758" s="104" t="str">
        <f>VLOOKUP(B2758,A股数据库20240206!$B:$K,6,0)</f>
        <v>医药生物</v>
      </c>
      <c r="J2758" s="104">
        <f>VLOOKUP(B2758,A股数据库20240206!$B:$K,7,0)</f>
        <v>0</v>
      </c>
      <c r="K2758" s="104">
        <f>VLOOKUP(B2758,A股数据库20240206!$B:$K,8,0)</f>
        <v>0</v>
      </c>
      <c r="L2758" s="124">
        <f>VLOOKUP(B2758,A股数据库20240206!$B:$K,9,0)</f>
        <v>0</v>
      </c>
      <c r="M2758" s="124">
        <f>VLOOKUP(B2758,A股数据库20240206!$B:$K,10,0)</f>
        <v>0</v>
      </c>
    </row>
    <row r="2759" spans="1:13" ht="18" customHeight="1" x14ac:dyDescent="0.15">
      <c r="A2759" s="120" t="s">
        <v>13091</v>
      </c>
      <c r="B2759" s="121" t="s">
        <v>9108</v>
      </c>
      <c r="C2759" s="122">
        <v>43.7</v>
      </c>
      <c r="D2759" s="123">
        <v>75.19</v>
      </c>
      <c r="E2759" s="104" t="str">
        <f>VLOOKUP(B2759,A股数据库20240206!$B:$K,2,0)</f>
        <v>大消费</v>
      </c>
      <c r="F2759" s="104">
        <f>VLOOKUP(B2759,A股数据库20240206!$B:$K,3,0)</f>
        <v>0</v>
      </c>
      <c r="G2759" s="124">
        <f>VLOOKUP(B2759,A股数据库20240206!$B:$K,4,0)</f>
        <v>0</v>
      </c>
      <c r="H2759" s="124">
        <f>VLOOKUP(B2759,A股数据库20240206!$B:$K,5,0)</f>
        <v>0</v>
      </c>
      <c r="I2759" s="104" t="str">
        <f>VLOOKUP(B2759,A股数据库20240206!$B:$K,6,0)</f>
        <v>家电</v>
      </c>
      <c r="J2759" s="104">
        <f>VLOOKUP(B2759,A股数据库20240206!$B:$K,7,0)</f>
        <v>0</v>
      </c>
      <c r="K2759" s="104">
        <f>VLOOKUP(B2759,A股数据库20240206!$B:$K,8,0)</f>
        <v>0</v>
      </c>
      <c r="L2759" s="124">
        <f>VLOOKUP(B2759,A股数据库20240206!$B:$K,9,0)</f>
        <v>0</v>
      </c>
      <c r="M2759" s="124">
        <f>VLOOKUP(B2759,A股数据库20240206!$B:$K,10,0)</f>
        <v>0</v>
      </c>
    </row>
    <row r="2760" spans="1:13" ht="18" customHeight="1" x14ac:dyDescent="0.15">
      <c r="A2760" s="120" t="s">
        <v>13092</v>
      </c>
      <c r="B2760" s="121" t="s">
        <v>4386</v>
      </c>
      <c r="C2760" s="122">
        <v>43.69</v>
      </c>
      <c r="D2760" s="123">
        <v>22.46</v>
      </c>
      <c r="E2760" s="104" t="str">
        <f>VLOOKUP(B2760,A股数据库20240206!$B:$K,2,0)</f>
        <v>其他</v>
      </c>
      <c r="F2760" s="104">
        <f>VLOOKUP(B2760,A股数据库20240206!$B:$K,3,0)</f>
        <v>0</v>
      </c>
      <c r="G2760" s="124">
        <f>VLOOKUP(B2760,A股数据库20240206!$B:$K,4,0)</f>
        <v>0</v>
      </c>
      <c r="H2760" s="124">
        <f>VLOOKUP(B2760,A股数据库20240206!$B:$K,5,0)</f>
        <v>0</v>
      </c>
      <c r="I2760" s="104" t="str">
        <f>VLOOKUP(B2760,A股数据库20240206!$B:$K,6,0)</f>
        <v>其他</v>
      </c>
      <c r="J2760" s="104">
        <f>VLOOKUP(B2760,A股数据库20240206!$B:$K,7,0)</f>
        <v>0</v>
      </c>
      <c r="K2760" s="104">
        <f>VLOOKUP(B2760,A股数据库20240206!$B:$K,8,0)</f>
        <v>0</v>
      </c>
      <c r="L2760" s="124">
        <f>VLOOKUP(B2760,A股数据库20240206!$B:$K,9,0)</f>
        <v>0</v>
      </c>
      <c r="M2760" s="124">
        <f>VLOOKUP(B2760,A股数据库20240206!$B:$K,10,0)</f>
        <v>0</v>
      </c>
    </row>
    <row r="2761" spans="1:13" ht="18" customHeight="1" x14ac:dyDescent="0.15">
      <c r="A2761" s="120" t="s">
        <v>13093</v>
      </c>
      <c r="B2761" s="121" t="s">
        <v>1370</v>
      </c>
      <c r="C2761" s="122">
        <v>43.68</v>
      </c>
      <c r="D2761" s="123">
        <v>67.95</v>
      </c>
      <c r="E2761" s="104" t="str">
        <f>VLOOKUP(B2761,A股数据库20240206!$B:$K,2,0)</f>
        <v>大科技</v>
      </c>
      <c r="F2761" s="104">
        <f>VLOOKUP(B2761,A股数据库20240206!$B:$K,3,0)</f>
        <v>0</v>
      </c>
      <c r="G2761" s="124">
        <f>VLOOKUP(B2761,A股数据库20240206!$B:$K,4,0)</f>
        <v>0</v>
      </c>
      <c r="H2761" s="124">
        <f>VLOOKUP(B2761,A股数据库20240206!$B:$K,5,0)</f>
        <v>0</v>
      </c>
      <c r="I2761" s="104" t="str">
        <f>VLOOKUP(B2761,A股数据库20240206!$B:$K,6,0)</f>
        <v>通信</v>
      </c>
      <c r="J2761" s="104">
        <f>VLOOKUP(B2761,A股数据库20240206!$B:$K,7,0)</f>
        <v>0</v>
      </c>
      <c r="K2761" s="104">
        <f>VLOOKUP(B2761,A股数据库20240206!$B:$K,8,0)</f>
        <v>0</v>
      </c>
      <c r="L2761" s="124">
        <f>VLOOKUP(B2761,A股数据库20240206!$B:$K,9,0)</f>
        <v>0</v>
      </c>
      <c r="M2761" s="124">
        <f>VLOOKUP(B2761,A股数据库20240206!$B:$K,10,0)</f>
        <v>0</v>
      </c>
    </row>
    <row r="2762" spans="1:13" ht="18" customHeight="1" x14ac:dyDescent="0.15">
      <c r="A2762" s="120" t="s">
        <v>13094</v>
      </c>
      <c r="B2762" s="121" t="s">
        <v>2826</v>
      </c>
      <c r="C2762" s="122">
        <v>43.63</v>
      </c>
      <c r="D2762" s="123">
        <v>63.33</v>
      </c>
      <c r="E2762" s="104" t="str">
        <f>VLOOKUP(B2762,A股数据库20240206!$B:$K,2,0)</f>
        <v>汽车产业</v>
      </c>
      <c r="F2762" s="104" t="str">
        <f>VLOOKUP(B2762,A股数据库20240206!$B:$K,3,0)</f>
        <v>高端制造</v>
      </c>
      <c r="G2762" s="124">
        <f>VLOOKUP(B2762,A股数据库20240206!$B:$K,4,0)</f>
        <v>0</v>
      </c>
      <c r="H2762" s="124">
        <f>VLOOKUP(B2762,A股数据库20240206!$B:$K,5,0)</f>
        <v>0</v>
      </c>
      <c r="I2762" s="104" t="str">
        <f>VLOOKUP(B2762,A股数据库20240206!$B:$K,6,0)</f>
        <v>汽车产业</v>
      </c>
      <c r="J2762" s="104" t="str">
        <f>VLOOKUP(B2762,A股数据库20240206!$B:$K,7,0)</f>
        <v>人形机器人</v>
      </c>
      <c r="K2762" s="104">
        <f>VLOOKUP(B2762,A股数据库20240206!$B:$K,8,0)</f>
        <v>0</v>
      </c>
      <c r="L2762" s="124">
        <f>VLOOKUP(B2762,A股数据库20240206!$B:$K,9,0)</f>
        <v>0</v>
      </c>
      <c r="M2762" s="124">
        <f>VLOOKUP(B2762,A股数据库20240206!$B:$K,10,0)</f>
        <v>0</v>
      </c>
    </row>
    <row r="2763" spans="1:13" ht="18" customHeight="1" x14ac:dyDescent="0.15">
      <c r="A2763" s="120" t="s">
        <v>13095</v>
      </c>
      <c r="B2763" s="121" t="s">
        <v>2194</v>
      </c>
      <c r="C2763" s="122">
        <v>43.62</v>
      </c>
      <c r="D2763" s="123">
        <v>54.75</v>
      </c>
      <c r="E2763" s="104" t="str">
        <f>VLOOKUP(B2763,A股数据库20240206!$B:$K,2,0)</f>
        <v>汽车产业</v>
      </c>
      <c r="F2763" s="104" t="str">
        <f>VLOOKUP(B2763,A股数据库20240206!$B:$K,3,0)</f>
        <v>高端制造</v>
      </c>
      <c r="G2763" s="124">
        <f>VLOOKUP(B2763,A股数据库20240206!$B:$K,4,0)</f>
        <v>0</v>
      </c>
      <c r="H2763" s="124">
        <f>VLOOKUP(B2763,A股数据库20240206!$B:$K,5,0)</f>
        <v>0</v>
      </c>
      <c r="I2763" s="104" t="str">
        <f>VLOOKUP(B2763,A股数据库20240206!$B:$K,6,0)</f>
        <v>汽车产业</v>
      </c>
      <c r="J2763" s="104" t="str">
        <f>VLOOKUP(B2763,A股数据库20240206!$B:$K,7,0)</f>
        <v>人形机器人</v>
      </c>
      <c r="K2763" s="104">
        <f>VLOOKUP(B2763,A股数据库20240206!$B:$K,8,0)</f>
        <v>0</v>
      </c>
      <c r="L2763" s="124">
        <f>VLOOKUP(B2763,A股数据库20240206!$B:$K,9,0)</f>
        <v>0</v>
      </c>
      <c r="M2763" s="124">
        <f>VLOOKUP(B2763,A股数据库20240206!$B:$K,10,0)</f>
        <v>0</v>
      </c>
    </row>
    <row r="2764" spans="1:13" ht="18" customHeight="1" x14ac:dyDescent="0.15">
      <c r="A2764" s="120" t="s">
        <v>13096</v>
      </c>
      <c r="B2764" s="121" t="s">
        <v>4588</v>
      </c>
      <c r="C2764" s="122">
        <v>43.58</v>
      </c>
      <c r="D2764" s="123">
        <v>71.930000000000007</v>
      </c>
      <c r="E2764" s="104" t="str">
        <f>VLOOKUP(B2764,A股数据库20240206!$B:$K,2,0)</f>
        <v>大科技</v>
      </c>
      <c r="F2764" s="104" t="str">
        <f>VLOOKUP(B2764,A股数据库20240206!$B:$K,3,0)</f>
        <v>大消费</v>
      </c>
      <c r="G2764" s="124">
        <f>VLOOKUP(B2764,A股数据库20240206!$B:$K,4,0)</f>
        <v>0</v>
      </c>
      <c r="H2764" s="124">
        <f>VLOOKUP(B2764,A股数据库20240206!$B:$K,5,0)</f>
        <v>0</v>
      </c>
      <c r="I2764" s="104" t="str">
        <f>VLOOKUP(B2764,A股数据库20240206!$B:$K,6,0)</f>
        <v>传媒</v>
      </c>
      <c r="J2764" s="104" t="str">
        <f>VLOOKUP(B2764,A股数据库20240206!$B:$K,7,0)</f>
        <v>电商</v>
      </c>
      <c r="K2764" s="104">
        <f>VLOOKUP(B2764,A股数据库20240206!$B:$K,8,0)</f>
        <v>0</v>
      </c>
      <c r="L2764" s="124">
        <f>VLOOKUP(B2764,A股数据库20240206!$B:$K,9,0)</f>
        <v>0</v>
      </c>
      <c r="M2764" s="124">
        <f>VLOOKUP(B2764,A股数据库20240206!$B:$K,10,0)</f>
        <v>0</v>
      </c>
    </row>
    <row r="2765" spans="1:13" ht="18" customHeight="1" x14ac:dyDescent="0.15">
      <c r="A2765" s="120" t="s">
        <v>13097</v>
      </c>
      <c r="B2765" s="121" t="s">
        <v>5568</v>
      </c>
      <c r="C2765" s="122">
        <v>43.53</v>
      </c>
      <c r="D2765" s="123">
        <v>67.239999999999995</v>
      </c>
      <c r="E2765" s="104" t="str">
        <f>VLOOKUP(B2765,A股数据库20240206!$B:$K,2,0)</f>
        <v>新能源</v>
      </c>
      <c r="F2765" s="104">
        <f>VLOOKUP(B2765,A股数据库20240206!$B:$K,3,0)</f>
        <v>0</v>
      </c>
      <c r="G2765" s="124">
        <f>VLOOKUP(B2765,A股数据库20240206!$B:$K,4,0)</f>
        <v>0</v>
      </c>
      <c r="H2765" s="124">
        <f>VLOOKUP(B2765,A股数据库20240206!$B:$K,5,0)</f>
        <v>0</v>
      </c>
      <c r="I2765" s="104" t="str">
        <f>VLOOKUP(B2765,A股数据库20240206!$B:$K,6,0)</f>
        <v>储能</v>
      </c>
      <c r="J2765" s="104">
        <f>VLOOKUP(B2765,A股数据库20240206!$B:$K,7,0)</f>
        <v>0</v>
      </c>
      <c r="K2765" s="104">
        <f>VLOOKUP(B2765,A股数据库20240206!$B:$K,8,0)</f>
        <v>0</v>
      </c>
      <c r="L2765" s="124">
        <f>VLOOKUP(B2765,A股数据库20240206!$B:$K,9,0)</f>
        <v>0</v>
      </c>
      <c r="M2765" s="124">
        <f>VLOOKUP(B2765,A股数据库20240206!$B:$K,10,0)</f>
        <v>0</v>
      </c>
    </row>
    <row r="2766" spans="1:13" ht="18" customHeight="1" x14ac:dyDescent="0.15">
      <c r="A2766" s="120" t="s">
        <v>13098</v>
      </c>
      <c r="B2766" s="121" t="s">
        <v>8110</v>
      </c>
      <c r="C2766" s="122">
        <v>43.51</v>
      </c>
      <c r="D2766" s="123">
        <v>65.91</v>
      </c>
      <c r="E2766" s="104" t="str">
        <f>VLOOKUP(B2766,A股数据库20240206!$B:$K,2,0)</f>
        <v>汽车产业</v>
      </c>
      <c r="F2766" s="104" t="str">
        <f>VLOOKUP(B2766,A股数据库20240206!$B:$K,3,0)</f>
        <v>高端制造</v>
      </c>
      <c r="G2766" s="124">
        <f>VLOOKUP(B2766,A股数据库20240206!$B:$K,4,0)</f>
        <v>0</v>
      </c>
      <c r="H2766" s="124">
        <f>VLOOKUP(B2766,A股数据库20240206!$B:$K,5,0)</f>
        <v>0</v>
      </c>
      <c r="I2766" s="104" t="str">
        <f>VLOOKUP(B2766,A股数据库20240206!$B:$K,6,0)</f>
        <v>汽车产业</v>
      </c>
      <c r="J2766" s="104" t="str">
        <f>VLOOKUP(B2766,A股数据库20240206!$B:$K,7,0)</f>
        <v>机械</v>
      </c>
      <c r="K2766" s="104">
        <f>VLOOKUP(B2766,A股数据库20240206!$B:$K,8,0)</f>
        <v>0</v>
      </c>
      <c r="L2766" s="124">
        <f>VLOOKUP(B2766,A股数据库20240206!$B:$K,9,0)</f>
        <v>0</v>
      </c>
      <c r="M2766" s="124">
        <f>VLOOKUP(B2766,A股数据库20240206!$B:$K,10,0)</f>
        <v>0</v>
      </c>
    </row>
    <row r="2767" spans="1:13" ht="18" customHeight="1" x14ac:dyDescent="0.15">
      <c r="A2767" s="120" t="s">
        <v>13099</v>
      </c>
      <c r="B2767" s="121" t="s">
        <v>7266</v>
      </c>
      <c r="C2767" s="122">
        <v>43.51</v>
      </c>
      <c r="D2767" s="123">
        <v>42.1</v>
      </c>
      <c r="E2767" s="104" t="str">
        <f>VLOOKUP(B2767,A股数据库20240206!$B:$K,2,0)</f>
        <v>大消费</v>
      </c>
      <c r="F2767" s="104" t="str">
        <f>VLOOKUP(B2767,A股数据库20240206!$B:$K,3,0)</f>
        <v>公用事业</v>
      </c>
      <c r="G2767" s="124">
        <f>VLOOKUP(B2767,A股数据库20240206!$B:$K,4,0)</f>
        <v>0</v>
      </c>
      <c r="H2767" s="124">
        <f>VLOOKUP(B2767,A股数据库20240206!$B:$K,5,0)</f>
        <v>0</v>
      </c>
      <c r="I2767" s="104" t="str">
        <f>VLOOKUP(B2767,A股数据库20240206!$B:$K,6,0)</f>
        <v>节能环保</v>
      </c>
      <c r="J2767" s="104" t="str">
        <f>VLOOKUP(B2767,A股数据库20240206!$B:$K,7,0)</f>
        <v>造纸</v>
      </c>
      <c r="K2767" s="104">
        <f>VLOOKUP(B2767,A股数据库20240206!$B:$K,8,0)</f>
        <v>0</v>
      </c>
      <c r="L2767" s="124">
        <f>VLOOKUP(B2767,A股数据库20240206!$B:$K,9,0)</f>
        <v>0</v>
      </c>
      <c r="M2767" s="124">
        <f>VLOOKUP(B2767,A股数据库20240206!$B:$K,10,0)</f>
        <v>0</v>
      </c>
    </row>
    <row r="2768" spans="1:13" ht="18" customHeight="1" x14ac:dyDescent="0.15">
      <c r="A2768" s="120" t="s">
        <v>13100</v>
      </c>
      <c r="B2768" s="121" t="s">
        <v>4640</v>
      </c>
      <c r="C2768" s="122">
        <v>43.49</v>
      </c>
      <c r="D2768" s="123">
        <v>76.02</v>
      </c>
      <c r="E2768" s="104" t="str">
        <f>VLOOKUP(B2768,A股数据库20240206!$B:$K,2,0)</f>
        <v>高端制造</v>
      </c>
      <c r="F2768" s="104">
        <f>VLOOKUP(B2768,A股数据库20240206!$B:$K,3,0)</f>
        <v>0</v>
      </c>
      <c r="G2768" s="124">
        <f>VLOOKUP(B2768,A股数据库20240206!$B:$K,4,0)</f>
        <v>0</v>
      </c>
      <c r="H2768" s="124">
        <f>VLOOKUP(B2768,A股数据库20240206!$B:$K,5,0)</f>
        <v>0</v>
      </c>
      <c r="I2768" s="104" t="str">
        <f>VLOOKUP(B2768,A股数据库20240206!$B:$K,6,0)</f>
        <v>机械</v>
      </c>
      <c r="J2768" s="104">
        <f>VLOOKUP(B2768,A股数据库20240206!$B:$K,7,0)</f>
        <v>0</v>
      </c>
      <c r="K2768" s="104">
        <f>VLOOKUP(B2768,A股数据库20240206!$B:$K,8,0)</f>
        <v>0</v>
      </c>
      <c r="L2768" s="124">
        <f>VLOOKUP(B2768,A股数据库20240206!$B:$K,9,0)</f>
        <v>0</v>
      </c>
      <c r="M2768" s="124">
        <f>VLOOKUP(B2768,A股数据库20240206!$B:$K,10,0)</f>
        <v>0</v>
      </c>
    </row>
    <row r="2769" spans="1:13" ht="18" customHeight="1" x14ac:dyDescent="0.15">
      <c r="A2769" s="120" t="s">
        <v>13101</v>
      </c>
      <c r="B2769" s="121" t="s">
        <v>1216</v>
      </c>
      <c r="C2769" s="122">
        <v>43.47</v>
      </c>
      <c r="D2769" s="123">
        <v>80.66</v>
      </c>
      <c r="E2769" s="104" t="str">
        <f>VLOOKUP(B2769,A股数据库20240206!$B:$K,2,0)</f>
        <v>大消费</v>
      </c>
      <c r="F2769" s="104">
        <f>VLOOKUP(B2769,A股数据库20240206!$B:$K,3,0)</f>
        <v>0</v>
      </c>
      <c r="G2769" s="124">
        <f>VLOOKUP(B2769,A股数据库20240206!$B:$K,4,0)</f>
        <v>0</v>
      </c>
      <c r="H2769" s="124">
        <f>VLOOKUP(B2769,A股数据库20240206!$B:$K,5,0)</f>
        <v>0</v>
      </c>
      <c r="I2769" s="104" t="str">
        <f>VLOOKUP(B2769,A股数据库20240206!$B:$K,6,0)</f>
        <v>纺织服饰</v>
      </c>
      <c r="J2769" s="104">
        <f>VLOOKUP(B2769,A股数据库20240206!$B:$K,7,0)</f>
        <v>0</v>
      </c>
      <c r="K2769" s="104">
        <f>VLOOKUP(B2769,A股数据库20240206!$B:$K,8,0)</f>
        <v>0</v>
      </c>
      <c r="L2769" s="124">
        <f>VLOOKUP(B2769,A股数据库20240206!$B:$K,9,0)</f>
        <v>0</v>
      </c>
      <c r="M2769" s="124">
        <f>VLOOKUP(B2769,A股数据库20240206!$B:$K,10,0)</f>
        <v>0</v>
      </c>
    </row>
    <row r="2770" spans="1:13" ht="18" customHeight="1" x14ac:dyDescent="0.15">
      <c r="A2770" s="120" t="s">
        <v>13102</v>
      </c>
      <c r="B2770" s="121" t="s">
        <v>4348</v>
      </c>
      <c r="C2770" s="122">
        <v>43.46</v>
      </c>
      <c r="D2770" s="123">
        <v>58.4</v>
      </c>
      <c r="E2770" s="104" t="str">
        <f>VLOOKUP(B2770,A股数据库20240206!$B:$K,2,0)</f>
        <v>大科技</v>
      </c>
      <c r="F2770" s="104" t="str">
        <f>VLOOKUP(B2770,A股数据库20240206!$B:$K,3,0)</f>
        <v>社会服务</v>
      </c>
      <c r="G2770" s="124">
        <f>VLOOKUP(B2770,A股数据库20240206!$B:$K,4,0)</f>
        <v>0</v>
      </c>
      <c r="H2770" s="124">
        <f>VLOOKUP(B2770,A股数据库20240206!$B:$K,5,0)</f>
        <v>0</v>
      </c>
      <c r="I2770" s="104" t="str">
        <f>VLOOKUP(B2770,A股数据库20240206!$B:$K,6,0)</f>
        <v>传媒</v>
      </c>
      <c r="J2770" s="104" t="str">
        <f>VLOOKUP(B2770,A股数据库20240206!$B:$K,7,0)</f>
        <v>教育</v>
      </c>
      <c r="K2770" s="104">
        <f>VLOOKUP(B2770,A股数据库20240206!$B:$K,8,0)</f>
        <v>0</v>
      </c>
      <c r="L2770" s="124">
        <f>VLOOKUP(B2770,A股数据库20240206!$B:$K,9,0)</f>
        <v>0</v>
      </c>
      <c r="M2770" s="124">
        <f>VLOOKUP(B2770,A股数据库20240206!$B:$K,10,0)</f>
        <v>0</v>
      </c>
    </row>
    <row r="2771" spans="1:13" ht="18" customHeight="1" x14ac:dyDescent="0.15">
      <c r="A2771" s="120" t="s">
        <v>13103</v>
      </c>
      <c r="B2771" s="121" t="s">
        <v>3968</v>
      </c>
      <c r="C2771" s="122">
        <v>43.45</v>
      </c>
      <c r="D2771" s="123">
        <v>15.72</v>
      </c>
      <c r="E2771" s="104" t="str">
        <f>VLOOKUP(B2771,A股数据库20240206!$B:$K,2,0)</f>
        <v>大科技</v>
      </c>
      <c r="F2771" s="104">
        <f>VLOOKUP(B2771,A股数据库20240206!$B:$K,3,0)</f>
        <v>0</v>
      </c>
      <c r="G2771" s="124">
        <f>VLOOKUP(B2771,A股数据库20240206!$B:$K,4,0)</f>
        <v>0</v>
      </c>
      <c r="H2771" s="124">
        <f>VLOOKUP(B2771,A股数据库20240206!$B:$K,5,0)</f>
        <v>0</v>
      </c>
      <c r="I2771" s="104" t="str">
        <f>VLOOKUP(B2771,A股数据库20240206!$B:$K,6,0)</f>
        <v>传媒</v>
      </c>
      <c r="J2771" s="104">
        <f>VLOOKUP(B2771,A股数据库20240206!$B:$K,7,0)</f>
        <v>0</v>
      </c>
      <c r="K2771" s="104">
        <f>VLOOKUP(B2771,A股数据库20240206!$B:$K,8,0)</f>
        <v>0</v>
      </c>
      <c r="L2771" s="124">
        <f>VLOOKUP(B2771,A股数据库20240206!$B:$K,9,0)</f>
        <v>0</v>
      </c>
      <c r="M2771" s="124">
        <f>VLOOKUP(B2771,A股数据库20240206!$B:$K,10,0)</f>
        <v>0</v>
      </c>
    </row>
    <row r="2772" spans="1:13" ht="18" customHeight="1" x14ac:dyDescent="0.15">
      <c r="A2772" s="120" t="s">
        <v>13104</v>
      </c>
      <c r="B2772" s="121" t="s">
        <v>8578</v>
      </c>
      <c r="C2772" s="122">
        <v>43.43</v>
      </c>
      <c r="D2772" s="123">
        <v>49.57</v>
      </c>
      <c r="E2772" s="104" t="str">
        <f>VLOOKUP(B2772,A股数据库20240206!$B:$K,2,0)</f>
        <v>周期</v>
      </c>
      <c r="F2772" s="104">
        <f>VLOOKUP(B2772,A股数据库20240206!$B:$K,3,0)</f>
        <v>0</v>
      </c>
      <c r="G2772" s="124">
        <f>VLOOKUP(B2772,A股数据库20240206!$B:$K,4,0)</f>
        <v>0</v>
      </c>
      <c r="H2772" s="124">
        <f>VLOOKUP(B2772,A股数据库20240206!$B:$K,5,0)</f>
        <v>0</v>
      </c>
      <c r="I2772" s="104" t="str">
        <f>VLOOKUP(B2772,A股数据库20240206!$B:$K,6,0)</f>
        <v>化工</v>
      </c>
      <c r="J2772" s="104">
        <f>VLOOKUP(B2772,A股数据库20240206!$B:$K,7,0)</f>
        <v>0</v>
      </c>
      <c r="K2772" s="104">
        <f>VLOOKUP(B2772,A股数据库20240206!$B:$K,8,0)</f>
        <v>0</v>
      </c>
      <c r="L2772" s="124">
        <f>VLOOKUP(B2772,A股数据库20240206!$B:$K,9,0)</f>
        <v>0</v>
      </c>
      <c r="M2772" s="124">
        <f>VLOOKUP(B2772,A股数据库20240206!$B:$K,10,0)</f>
        <v>0</v>
      </c>
    </row>
    <row r="2773" spans="1:13" ht="18" customHeight="1" x14ac:dyDescent="0.15">
      <c r="A2773" s="120" t="s">
        <v>13105</v>
      </c>
      <c r="B2773" s="121" t="s">
        <v>6682</v>
      </c>
      <c r="C2773" s="122">
        <v>43.43</v>
      </c>
      <c r="D2773" s="123">
        <v>55.3</v>
      </c>
      <c r="E2773" s="104" t="str">
        <f>VLOOKUP(B2773,A股数据库20240206!$B:$K,2,0)</f>
        <v>高端制造</v>
      </c>
      <c r="F2773" s="104" t="str">
        <f>VLOOKUP(B2773,A股数据库20240206!$B:$K,3,0)</f>
        <v>军工</v>
      </c>
      <c r="G2773" s="124">
        <f>VLOOKUP(B2773,A股数据库20240206!$B:$K,4,0)</f>
        <v>0</v>
      </c>
      <c r="H2773" s="124">
        <f>VLOOKUP(B2773,A股数据库20240206!$B:$K,5,0)</f>
        <v>0</v>
      </c>
      <c r="I2773" s="104" t="str">
        <f>VLOOKUP(B2773,A股数据库20240206!$B:$K,6,0)</f>
        <v>军工</v>
      </c>
      <c r="J2773" s="104" t="str">
        <f>VLOOKUP(B2773,A股数据库20240206!$B:$K,7,0)</f>
        <v>人形机器人</v>
      </c>
      <c r="K2773" s="104">
        <f>VLOOKUP(B2773,A股数据库20240206!$B:$K,8,0)</f>
        <v>0</v>
      </c>
      <c r="L2773" s="124">
        <f>VLOOKUP(B2773,A股数据库20240206!$B:$K,9,0)</f>
        <v>0</v>
      </c>
      <c r="M2773" s="124">
        <f>VLOOKUP(B2773,A股数据库20240206!$B:$K,10,0)</f>
        <v>0</v>
      </c>
    </row>
    <row r="2774" spans="1:13" ht="18" customHeight="1" x14ac:dyDescent="0.15">
      <c r="A2774" s="120" t="s">
        <v>13106</v>
      </c>
      <c r="B2774" s="121" t="s">
        <v>3310</v>
      </c>
      <c r="C2774" s="122">
        <v>43.42</v>
      </c>
      <c r="D2774" s="123">
        <v>34.61</v>
      </c>
      <c r="E2774" s="104" t="str">
        <f>VLOOKUP(B2774,A股数据库20240206!$B:$K,2,0)</f>
        <v>医药生物</v>
      </c>
      <c r="F2774" s="104" t="str">
        <f>VLOOKUP(B2774,A股数据库20240206!$B:$K,3,0)</f>
        <v>新能源</v>
      </c>
      <c r="G2774" s="124">
        <f>VLOOKUP(B2774,A股数据库20240206!$B:$K,4,0)</f>
        <v>0</v>
      </c>
      <c r="H2774" s="124">
        <f>VLOOKUP(B2774,A股数据库20240206!$B:$K,5,0)</f>
        <v>0</v>
      </c>
      <c r="I2774" s="104" t="str">
        <f>VLOOKUP(B2774,A股数据库20240206!$B:$K,6,0)</f>
        <v>医药生物</v>
      </c>
      <c r="J2774" s="104" t="str">
        <f>VLOOKUP(B2774,A股数据库20240206!$B:$K,7,0)</f>
        <v>光伏</v>
      </c>
      <c r="K2774" s="104">
        <f>VLOOKUP(B2774,A股数据库20240206!$B:$K,8,0)</f>
        <v>0</v>
      </c>
      <c r="L2774" s="124">
        <f>VLOOKUP(B2774,A股数据库20240206!$B:$K,9,0)</f>
        <v>0</v>
      </c>
      <c r="M2774" s="124">
        <f>VLOOKUP(B2774,A股数据库20240206!$B:$K,10,0)</f>
        <v>0</v>
      </c>
    </row>
    <row r="2775" spans="1:13" ht="18" customHeight="1" x14ac:dyDescent="0.15">
      <c r="A2775" s="120" t="s">
        <v>13107</v>
      </c>
      <c r="B2775" s="121" t="s">
        <v>1470</v>
      </c>
      <c r="C2775" s="122">
        <v>43.39</v>
      </c>
      <c r="D2775" s="123">
        <v>42.26</v>
      </c>
      <c r="E2775" s="104" t="str">
        <f>VLOOKUP(B2775,A股数据库20240206!$B:$K,2,0)</f>
        <v>高端制造</v>
      </c>
      <c r="F2775" s="104">
        <f>VLOOKUP(B2775,A股数据库20240206!$B:$K,3,0)</f>
        <v>0</v>
      </c>
      <c r="G2775" s="124">
        <f>VLOOKUP(B2775,A股数据库20240206!$B:$K,4,0)</f>
        <v>0</v>
      </c>
      <c r="H2775" s="124">
        <f>VLOOKUP(B2775,A股数据库20240206!$B:$K,5,0)</f>
        <v>0</v>
      </c>
      <c r="I2775" s="104" t="str">
        <f>VLOOKUP(B2775,A股数据库20240206!$B:$K,6,0)</f>
        <v>机械</v>
      </c>
      <c r="J2775" s="104">
        <f>VLOOKUP(B2775,A股数据库20240206!$B:$K,7,0)</f>
        <v>0</v>
      </c>
      <c r="K2775" s="104">
        <f>VLOOKUP(B2775,A股数据库20240206!$B:$K,8,0)</f>
        <v>0</v>
      </c>
      <c r="L2775" s="124">
        <f>VLOOKUP(B2775,A股数据库20240206!$B:$K,9,0)</f>
        <v>0</v>
      </c>
      <c r="M2775" s="124">
        <f>VLOOKUP(B2775,A股数据库20240206!$B:$K,10,0)</f>
        <v>0</v>
      </c>
    </row>
    <row r="2776" spans="1:13" ht="18" customHeight="1" x14ac:dyDescent="0.15">
      <c r="A2776" s="120" t="s">
        <v>13108</v>
      </c>
      <c r="B2776" s="121" t="s">
        <v>3928</v>
      </c>
      <c r="C2776" s="122">
        <v>43.38</v>
      </c>
      <c r="D2776" s="123">
        <v>44.38</v>
      </c>
      <c r="E2776" s="104" t="str">
        <f>VLOOKUP(B2776,A股数据库20240206!$B:$K,2,0)</f>
        <v>医药生物</v>
      </c>
      <c r="F2776" s="104">
        <f>VLOOKUP(B2776,A股数据库20240206!$B:$K,3,0)</f>
        <v>0</v>
      </c>
      <c r="G2776" s="124">
        <f>VLOOKUP(B2776,A股数据库20240206!$B:$K,4,0)</f>
        <v>0</v>
      </c>
      <c r="H2776" s="124">
        <f>VLOOKUP(B2776,A股数据库20240206!$B:$K,5,0)</f>
        <v>0</v>
      </c>
      <c r="I2776" s="104" t="str">
        <f>VLOOKUP(B2776,A股数据库20240206!$B:$K,6,0)</f>
        <v>医药生物</v>
      </c>
      <c r="J2776" s="104">
        <f>VLOOKUP(B2776,A股数据库20240206!$B:$K,7,0)</f>
        <v>0</v>
      </c>
      <c r="K2776" s="104">
        <f>VLOOKUP(B2776,A股数据库20240206!$B:$K,8,0)</f>
        <v>0</v>
      </c>
      <c r="L2776" s="124">
        <f>VLOOKUP(B2776,A股数据库20240206!$B:$K,9,0)</f>
        <v>0</v>
      </c>
      <c r="M2776" s="124">
        <f>VLOOKUP(B2776,A股数据库20240206!$B:$K,10,0)</f>
        <v>0</v>
      </c>
    </row>
    <row r="2777" spans="1:13" ht="18" customHeight="1" x14ac:dyDescent="0.15">
      <c r="A2777" s="120" t="s">
        <v>13109</v>
      </c>
      <c r="B2777" s="121" t="s">
        <v>8266</v>
      </c>
      <c r="C2777" s="122">
        <v>43.38</v>
      </c>
      <c r="D2777" s="123">
        <v>33.520000000000003</v>
      </c>
      <c r="E2777" s="104" t="str">
        <f>VLOOKUP(B2777,A股数据库20240206!$B:$K,2,0)</f>
        <v>大消费</v>
      </c>
      <c r="F2777" s="104" t="str">
        <f>VLOOKUP(B2777,A股数据库20240206!$B:$K,3,0)</f>
        <v>地产基建</v>
      </c>
      <c r="G2777" s="124">
        <f>VLOOKUP(B2777,A股数据库20240206!$B:$K,4,0)</f>
        <v>0</v>
      </c>
      <c r="H2777" s="124">
        <f>VLOOKUP(B2777,A股数据库20240206!$B:$K,5,0)</f>
        <v>0</v>
      </c>
      <c r="I2777" s="104" t="str">
        <f>VLOOKUP(B2777,A股数据库20240206!$B:$K,6,0)</f>
        <v>家居用品</v>
      </c>
      <c r="J2777" s="104" t="str">
        <f>VLOOKUP(B2777,A股数据库20240206!$B:$K,7,0)</f>
        <v>基建</v>
      </c>
      <c r="K2777" s="104">
        <f>VLOOKUP(B2777,A股数据库20240206!$B:$K,8,0)</f>
        <v>0</v>
      </c>
      <c r="L2777" s="124">
        <f>VLOOKUP(B2777,A股数据库20240206!$B:$K,9,0)</f>
        <v>0</v>
      </c>
      <c r="M2777" s="124">
        <f>VLOOKUP(B2777,A股数据库20240206!$B:$K,10,0)</f>
        <v>0</v>
      </c>
    </row>
    <row r="2778" spans="1:13" ht="18" customHeight="1" x14ac:dyDescent="0.15">
      <c r="A2778" s="120" t="s">
        <v>13110</v>
      </c>
      <c r="B2778" s="121" t="s">
        <v>4762</v>
      </c>
      <c r="C2778" s="122">
        <v>43.38</v>
      </c>
      <c r="D2778" s="123">
        <v>24.07</v>
      </c>
      <c r="E2778" s="104" t="str">
        <f>VLOOKUP(B2778,A股数据库20240206!$B:$K,2,0)</f>
        <v>新能源</v>
      </c>
      <c r="F2778" s="104" t="str">
        <f>VLOOKUP(B2778,A股数据库20240206!$B:$K,3,0)</f>
        <v>大科技</v>
      </c>
      <c r="G2778" s="124">
        <f>VLOOKUP(B2778,A股数据库20240206!$B:$K,4,0)</f>
        <v>0</v>
      </c>
      <c r="H2778" s="124">
        <f>VLOOKUP(B2778,A股数据库20240206!$B:$K,5,0)</f>
        <v>0</v>
      </c>
      <c r="I2778" s="104" t="str">
        <f>VLOOKUP(B2778,A股数据库20240206!$B:$K,6,0)</f>
        <v>储能</v>
      </c>
      <c r="J2778" s="104" t="str">
        <f>VLOOKUP(B2778,A股数据库20240206!$B:$K,7,0)</f>
        <v>计算机</v>
      </c>
      <c r="K2778" s="104">
        <f>VLOOKUP(B2778,A股数据库20240206!$B:$K,8,0)</f>
        <v>0</v>
      </c>
      <c r="L2778" s="124">
        <f>VLOOKUP(B2778,A股数据库20240206!$B:$K,9,0)</f>
        <v>0</v>
      </c>
      <c r="M2778" s="124">
        <f>VLOOKUP(B2778,A股数据库20240206!$B:$K,10,0)</f>
        <v>0</v>
      </c>
    </row>
    <row r="2779" spans="1:13" ht="18" customHeight="1" x14ac:dyDescent="0.15">
      <c r="A2779" s="120" t="s">
        <v>13111</v>
      </c>
      <c r="B2779" s="121" t="s">
        <v>5320</v>
      </c>
      <c r="C2779" s="122">
        <v>43.37</v>
      </c>
      <c r="D2779" s="123">
        <v>60.1</v>
      </c>
      <c r="E2779" s="104" t="str">
        <f>VLOOKUP(B2779,A股数据库20240206!$B:$K,2,0)</f>
        <v>新能源</v>
      </c>
      <c r="F2779" s="104">
        <f>VLOOKUP(B2779,A股数据库20240206!$B:$K,3,0)</f>
        <v>0</v>
      </c>
      <c r="G2779" s="124">
        <f>VLOOKUP(B2779,A股数据库20240206!$B:$K,4,0)</f>
        <v>0</v>
      </c>
      <c r="H2779" s="124">
        <f>VLOOKUP(B2779,A股数据库20240206!$B:$K,5,0)</f>
        <v>0</v>
      </c>
      <c r="I2779" s="104" t="str">
        <f>VLOOKUP(B2779,A股数据库20240206!$B:$K,6,0)</f>
        <v>电网</v>
      </c>
      <c r="J2779" s="104" t="str">
        <f>VLOOKUP(B2779,A股数据库20240206!$B:$K,7,0)</f>
        <v>储能</v>
      </c>
      <c r="K2779" s="104" t="str">
        <f>VLOOKUP(B2779,A股数据库20240206!$B:$K,8,0)</f>
        <v>充换电</v>
      </c>
      <c r="L2779" s="124">
        <f>VLOOKUP(B2779,A股数据库20240206!$B:$K,9,0)</f>
        <v>0</v>
      </c>
      <c r="M2779" s="124">
        <f>VLOOKUP(B2779,A股数据库20240206!$B:$K,10,0)</f>
        <v>0</v>
      </c>
    </row>
    <row r="2780" spans="1:13" ht="18" customHeight="1" x14ac:dyDescent="0.15">
      <c r="A2780" s="120" t="s">
        <v>13112</v>
      </c>
      <c r="B2780" s="121" t="s">
        <v>4976</v>
      </c>
      <c r="C2780" s="122">
        <v>43.36</v>
      </c>
      <c r="D2780" s="123">
        <v>60.31</v>
      </c>
      <c r="E2780" s="104" t="str">
        <f>VLOOKUP(B2780,A股数据库20240206!$B:$K,2,0)</f>
        <v>高端制造</v>
      </c>
      <c r="F2780" s="104">
        <f>VLOOKUP(B2780,A股数据库20240206!$B:$K,3,0)</f>
        <v>0</v>
      </c>
      <c r="G2780" s="124">
        <f>VLOOKUP(B2780,A股数据库20240206!$B:$K,4,0)</f>
        <v>0</v>
      </c>
      <c r="H2780" s="124">
        <f>VLOOKUP(B2780,A股数据库20240206!$B:$K,5,0)</f>
        <v>0</v>
      </c>
      <c r="I2780" s="104" t="str">
        <f>VLOOKUP(B2780,A股数据库20240206!$B:$K,6,0)</f>
        <v>机械</v>
      </c>
      <c r="J2780" s="104">
        <f>VLOOKUP(B2780,A股数据库20240206!$B:$K,7,0)</f>
        <v>0</v>
      </c>
      <c r="K2780" s="104">
        <f>VLOOKUP(B2780,A股数据库20240206!$B:$K,8,0)</f>
        <v>0</v>
      </c>
      <c r="L2780" s="124">
        <f>VLOOKUP(B2780,A股数据库20240206!$B:$K,9,0)</f>
        <v>0</v>
      </c>
      <c r="M2780" s="124">
        <f>VLOOKUP(B2780,A股数据库20240206!$B:$K,10,0)</f>
        <v>0</v>
      </c>
    </row>
    <row r="2781" spans="1:13" ht="18" customHeight="1" x14ac:dyDescent="0.15">
      <c r="A2781" s="120" t="s">
        <v>13113</v>
      </c>
      <c r="B2781" s="121" t="s">
        <v>8362</v>
      </c>
      <c r="C2781" s="122">
        <v>43.34</v>
      </c>
      <c r="D2781" s="123">
        <v>29.84</v>
      </c>
      <c r="E2781" s="104" t="str">
        <f>VLOOKUP(B2781,A股数据库20240206!$B:$K,2,0)</f>
        <v>大科技</v>
      </c>
      <c r="F2781" s="104">
        <f>VLOOKUP(B2781,A股数据库20240206!$B:$K,3,0)</f>
        <v>0</v>
      </c>
      <c r="G2781" s="124">
        <f>VLOOKUP(B2781,A股数据库20240206!$B:$K,4,0)</f>
        <v>0</v>
      </c>
      <c r="H2781" s="124">
        <f>VLOOKUP(B2781,A股数据库20240206!$B:$K,5,0)</f>
        <v>0</v>
      </c>
      <c r="I2781" s="104" t="str">
        <f>VLOOKUP(B2781,A股数据库20240206!$B:$K,6,0)</f>
        <v>通信</v>
      </c>
      <c r="J2781" s="104">
        <f>VLOOKUP(B2781,A股数据库20240206!$B:$K,7,0)</f>
        <v>0</v>
      </c>
      <c r="K2781" s="104">
        <f>VLOOKUP(B2781,A股数据库20240206!$B:$K,8,0)</f>
        <v>0</v>
      </c>
      <c r="L2781" s="124">
        <f>VLOOKUP(B2781,A股数据库20240206!$B:$K,9,0)</f>
        <v>0</v>
      </c>
      <c r="M2781" s="124">
        <f>VLOOKUP(B2781,A股数据库20240206!$B:$K,10,0)</f>
        <v>0</v>
      </c>
    </row>
    <row r="2782" spans="1:13" ht="18" customHeight="1" x14ac:dyDescent="0.15">
      <c r="A2782" s="120" t="s">
        <v>13114</v>
      </c>
      <c r="B2782" s="121" t="s">
        <v>2236</v>
      </c>
      <c r="C2782" s="122">
        <v>43.2</v>
      </c>
      <c r="D2782" s="123">
        <v>33.119999999999997</v>
      </c>
      <c r="E2782" s="104" t="str">
        <f>VLOOKUP(B2782,A股数据库20240206!$B:$K,2,0)</f>
        <v>大消费</v>
      </c>
      <c r="F2782" s="104">
        <f>VLOOKUP(B2782,A股数据库20240206!$B:$K,3,0)</f>
        <v>0</v>
      </c>
      <c r="G2782" s="124">
        <f>VLOOKUP(B2782,A股数据库20240206!$B:$K,4,0)</f>
        <v>0</v>
      </c>
      <c r="H2782" s="124">
        <f>VLOOKUP(B2782,A股数据库20240206!$B:$K,5,0)</f>
        <v>0</v>
      </c>
      <c r="I2782" s="104" t="str">
        <f>VLOOKUP(B2782,A股数据库20240206!$B:$K,6,0)</f>
        <v>饰品</v>
      </c>
      <c r="J2782" s="104">
        <f>VLOOKUP(B2782,A股数据库20240206!$B:$K,7,0)</f>
        <v>0</v>
      </c>
      <c r="K2782" s="104">
        <f>VLOOKUP(B2782,A股数据库20240206!$B:$K,8,0)</f>
        <v>0</v>
      </c>
      <c r="L2782" s="124">
        <f>VLOOKUP(B2782,A股数据库20240206!$B:$K,9,0)</f>
        <v>0</v>
      </c>
      <c r="M2782" s="124">
        <f>VLOOKUP(B2782,A股数据库20240206!$B:$K,10,0)</f>
        <v>0</v>
      </c>
    </row>
    <row r="2783" spans="1:13" ht="18" customHeight="1" x14ac:dyDescent="0.15">
      <c r="A2783" s="120" t="s">
        <v>13115</v>
      </c>
      <c r="B2783" s="121" t="s">
        <v>5602</v>
      </c>
      <c r="C2783" s="122">
        <v>43.19</v>
      </c>
      <c r="D2783" s="123">
        <v>40.49</v>
      </c>
      <c r="E2783" s="104" t="str">
        <f>VLOOKUP(B2783,A股数据库20240206!$B:$K,2,0)</f>
        <v>地产基建</v>
      </c>
      <c r="F2783" s="104" t="str">
        <f>VLOOKUP(B2783,A股数据库20240206!$B:$K,3,0)</f>
        <v>大消费</v>
      </c>
      <c r="G2783" s="124">
        <f>VLOOKUP(B2783,A股数据库20240206!$B:$K,4,0)</f>
        <v>0</v>
      </c>
      <c r="H2783" s="124">
        <f>VLOOKUP(B2783,A股数据库20240206!$B:$K,5,0)</f>
        <v>0</v>
      </c>
      <c r="I2783" s="104" t="str">
        <f>VLOOKUP(B2783,A股数据库20240206!$B:$K,6,0)</f>
        <v>基建</v>
      </c>
      <c r="J2783" s="104" t="str">
        <f>VLOOKUP(B2783,A股数据库20240206!$B:$K,7,0)</f>
        <v>家居用品</v>
      </c>
      <c r="K2783" s="104">
        <f>VLOOKUP(B2783,A股数据库20240206!$B:$K,8,0)</f>
        <v>0</v>
      </c>
      <c r="L2783" s="124">
        <f>VLOOKUP(B2783,A股数据库20240206!$B:$K,9,0)</f>
        <v>0</v>
      </c>
      <c r="M2783" s="124">
        <f>VLOOKUP(B2783,A股数据库20240206!$B:$K,10,0)</f>
        <v>0</v>
      </c>
    </row>
    <row r="2784" spans="1:13" ht="18" customHeight="1" x14ac:dyDescent="0.15">
      <c r="A2784" s="120" t="s">
        <v>13116</v>
      </c>
      <c r="B2784" s="121" t="s">
        <v>1514</v>
      </c>
      <c r="C2784" s="122">
        <v>43.18</v>
      </c>
      <c r="D2784" s="123">
        <v>52.05</v>
      </c>
      <c r="E2784" s="104" t="str">
        <f>VLOOKUP(B2784,A股数据库20240206!$B:$K,2,0)</f>
        <v>大科技</v>
      </c>
      <c r="F2784" s="104" t="str">
        <f>VLOOKUP(B2784,A股数据库20240206!$B:$K,3,0)</f>
        <v>大金融</v>
      </c>
      <c r="G2784" s="124">
        <f>VLOOKUP(B2784,A股数据库20240206!$B:$K,4,0)</f>
        <v>0</v>
      </c>
      <c r="H2784" s="124">
        <f>VLOOKUP(B2784,A股数据库20240206!$B:$K,5,0)</f>
        <v>0</v>
      </c>
      <c r="I2784" s="104" t="str">
        <f>VLOOKUP(B2784,A股数据库20240206!$B:$K,6,0)</f>
        <v>计算机</v>
      </c>
      <c r="J2784" s="104" t="str">
        <f>VLOOKUP(B2784,A股数据库20240206!$B:$K,7,0)</f>
        <v>大金融</v>
      </c>
      <c r="K2784" s="104">
        <f>VLOOKUP(B2784,A股数据库20240206!$B:$K,8,0)</f>
        <v>0</v>
      </c>
      <c r="L2784" s="124">
        <f>VLOOKUP(B2784,A股数据库20240206!$B:$K,9,0)</f>
        <v>0</v>
      </c>
      <c r="M2784" s="124">
        <f>VLOOKUP(B2784,A股数据库20240206!$B:$K,10,0)</f>
        <v>0</v>
      </c>
    </row>
    <row r="2785" spans="1:13" ht="18" customHeight="1" x14ac:dyDescent="0.15">
      <c r="A2785" s="120" t="s">
        <v>13117</v>
      </c>
      <c r="B2785" s="121" t="s">
        <v>4008</v>
      </c>
      <c r="C2785" s="122">
        <v>43.13</v>
      </c>
      <c r="D2785" s="123">
        <v>37.68</v>
      </c>
      <c r="E2785" s="104" t="str">
        <f>VLOOKUP(B2785,A股数据库20240206!$B:$K,2,0)</f>
        <v>大科技</v>
      </c>
      <c r="F2785" s="104">
        <f>VLOOKUP(B2785,A股数据库20240206!$B:$K,3,0)</f>
        <v>0</v>
      </c>
      <c r="G2785" s="124">
        <f>VLOOKUP(B2785,A股数据库20240206!$B:$K,4,0)</f>
        <v>0</v>
      </c>
      <c r="H2785" s="124">
        <f>VLOOKUP(B2785,A股数据库20240206!$B:$K,5,0)</f>
        <v>0</v>
      </c>
      <c r="I2785" s="104" t="str">
        <f>VLOOKUP(B2785,A股数据库20240206!$B:$K,6,0)</f>
        <v>计算机</v>
      </c>
      <c r="J2785" s="104">
        <f>VLOOKUP(B2785,A股数据库20240206!$B:$K,7,0)</f>
        <v>0</v>
      </c>
      <c r="K2785" s="104">
        <f>VLOOKUP(B2785,A股数据库20240206!$B:$K,8,0)</f>
        <v>0</v>
      </c>
      <c r="L2785" s="124">
        <f>VLOOKUP(B2785,A股数据库20240206!$B:$K,9,0)</f>
        <v>0</v>
      </c>
      <c r="M2785" s="124">
        <f>VLOOKUP(B2785,A股数据库20240206!$B:$K,10,0)</f>
        <v>0</v>
      </c>
    </row>
    <row r="2786" spans="1:13" ht="18" customHeight="1" x14ac:dyDescent="0.15">
      <c r="A2786" s="120" t="s">
        <v>13118</v>
      </c>
      <c r="B2786" s="121" t="s">
        <v>1340</v>
      </c>
      <c r="C2786" s="122">
        <v>43.11</v>
      </c>
      <c r="D2786" s="123">
        <v>50.47</v>
      </c>
      <c r="E2786" s="104" t="str">
        <f>VLOOKUP(B2786,A股数据库20240206!$B:$K,2,0)</f>
        <v>大科技</v>
      </c>
      <c r="F2786" s="104">
        <f>VLOOKUP(B2786,A股数据库20240206!$B:$K,3,0)</f>
        <v>0</v>
      </c>
      <c r="G2786" s="124">
        <f>VLOOKUP(B2786,A股数据库20240206!$B:$K,4,0)</f>
        <v>0</v>
      </c>
      <c r="H2786" s="124">
        <f>VLOOKUP(B2786,A股数据库20240206!$B:$K,5,0)</f>
        <v>0</v>
      </c>
      <c r="I2786" s="104" t="str">
        <f>VLOOKUP(B2786,A股数据库20240206!$B:$K,6,0)</f>
        <v>电子</v>
      </c>
      <c r="J2786" s="104">
        <f>VLOOKUP(B2786,A股数据库20240206!$B:$K,7,0)</f>
        <v>0</v>
      </c>
      <c r="K2786" s="104">
        <f>VLOOKUP(B2786,A股数据库20240206!$B:$K,8,0)</f>
        <v>0</v>
      </c>
      <c r="L2786" s="124">
        <f>VLOOKUP(B2786,A股数据库20240206!$B:$K,9,0)</f>
        <v>0</v>
      </c>
      <c r="M2786" s="124">
        <f>VLOOKUP(B2786,A股数据库20240206!$B:$K,10,0)</f>
        <v>0</v>
      </c>
    </row>
    <row r="2787" spans="1:13" ht="18" customHeight="1" x14ac:dyDescent="0.15">
      <c r="A2787" s="120" t="s">
        <v>13119</v>
      </c>
      <c r="B2787" s="121" t="s">
        <v>9128</v>
      </c>
      <c r="C2787" s="122">
        <v>43.08</v>
      </c>
      <c r="D2787" s="123">
        <v>18.829999999999998</v>
      </c>
      <c r="E2787" s="104" t="str">
        <f>VLOOKUP(B2787,A股数据库20240206!$B:$K,2,0)</f>
        <v>周期</v>
      </c>
      <c r="F2787" s="104">
        <f>VLOOKUP(B2787,A股数据库20240206!$B:$K,3,0)</f>
        <v>0</v>
      </c>
      <c r="G2787" s="124">
        <f>VLOOKUP(B2787,A股数据库20240206!$B:$K,4,0)</f>
        <v>0</v>
      </c>
      <c r="H2787" s="124">
        <f>VLOOKUP(B2787,A股数据库20240206!$B:$K,5,0)</f>
        <v>0</v>
      </c>
      <c r="I2787" s="104" t="str">
        <f>VLOOKUP(B2787,A股数据库20240206!$B:$K,6,0)</f>
        <v>化工</v>
      </c>
      <c r="J2787" s="104">
        <f>VLOOKUP(B2787,A股数据库20240206!$B:$K,7,0)</f>
        <v>0</v>
      </c>
      <c r="K2787" s="104">
        <f>VLOOKUP(B2787,A股数据库20240206!$B:$K,8,0)</f>
        <v>0</v>
      </c>
      <c r="L2787" s="124">
        <f>VLOOKUP(B2787,A股数据库20240206!$B:$K,9,0)</f>
        <v>0</v>
      </c>
      <c r="M2787" s="124">
        <f>VLOOKUP(B2787,A股数据库20240206!$B:$K,10,0)</f>
        <v>0</v>
      </c>
    </row>
    <row r="2788" spans="1:13" ht="18" customHeight="1" x14ac:dyDescent="0.15">
      <c r="A2788" s="120" t="s">
        <v>13120</v>
      </c>
      <c r="B2788" s="121" t="s">
        <v>8280</v>
      </c>
      <c r="C2788" s="122">
        <v>43.04</v>
      </c>
      <c r="D2788" s="123">
        <v>34.340000000000003</v>
      </c>
      <c r="E2788" s="104" t="str">
        <f>VLOOKUP(B2788,A股数据库20240206!$B:$K,2,0)</f>
        <v>新能源</v>
      </c>
      <c r="F2788" s="104">
        <f>VLOOKUP(B2788,A股数据库20240206!$B:$K,3,0)</f>
        <v>0</v>
      </c>
      <c r="G2788" s="124">
        <f>VLOOKUP(B2788,A股数据库20240206!$B:$K,4,0)</f>
        <v>0</v>
      </c>
      <c r="H2788" s="124">
        <f>VLOOKUP(B2788,A股数据库20240206!$B:$K,5,0)</f>
        <v>0</v>
      </c>
      <c r="I2788" s="104" t="str">
        <f>VLOOKUP(B2788,A股数据库20240206!$B:$K,6,0)</f>
        <v>电网</v>
      </c>
      <c r="J2788" s="104">
        <f>VLOOKUP(B2788,A股数据库20240206!$B:$K,7,0)</f>
        <v>0</v>
      </c>
      <c r="K2788" s="104">
        <f>VLOOKUP(B2788,A股数据库20240206!$B:$K,8,0)</f>
        <v>0</v>
      </c>
      <c r="L2788" s="124">
        <f>VLOOKUP(B2788,A股数据库20240206!$B:$K,9,0)</f>
        <v>0</v>
      </c>
      <c r="M2788" s="124">
        <f>VLOOKUP(B2788,A股数据库20240206!$B:$K,10,0)</f>
        <v>0</v>
      </c>
    </row>
    <row r="2789" spans="1:13" ht="18" customHeight="1" x14ac:dyDescent="0.15">
      <c r="A2789" s="120" t="s">
        <v>13121</v>
      </c>
      <c r="B2789" s="121" t="s">
        <v>1576</v>
      </c>
      <c r="C2789" s="122">
        <v>43.02</v>
      </c>
      <c r="D2789" s="123">
        <v>56.13</v>
      </c>
      <c r="E2789" s="104" t="str">
        <f>VLOOKUP(B2789,A股数据库20240206!$B:$K,2,0)</f>
        <v>大科技</v>
      </c>
      <c r="F2789" s="104">
        <f>VLOOKUP(B2789,A股数据库20240206!$B:$K,3,0)</f>
        <v>0</v>
      </c>
      <c r="G2789" s="124">
        <f>VLOOKUP(B2789,A股数据库20240206!$B:$K,4,0)</f>
        <v>0</v>
      </c>
      <c r="H2789" s="124">
        <f>VLOOKUP(B2789,A股数据库20240206!$B:$K,5,0)</f>
        <v>0</v>
      </c>
      <c r="I2789" s="104" t="str">
        <f>VLOOKUP(B2789,A股数据库20240206!$B:$K,6,0)</f>
        <v>计算机</v>
      </c>
      <c r="J2789" s="104">
        <f>VLOOKUP(B2789,A股数据库20240206!$B:$K,7,0)</f>
        <v>0</v>
      </c>
      <c r="K2789" s="104">
        <f>VLOOKUP(B2789,A股数据库20240206!$B:$K,8,0)</f>
        <v>0</v>
      </c>
      <c r="L2789" s="124">
        <f>VLOOKUP(B2789,A股数据库20240206!$B:$K,9,0)</f>
        <v>0</v>
      </c>
      <c r="M2789" s="124">
        <f>VLOOKUP(B2789,A股数据库20240206!$B:$K,10,0)</f>
        <v>0</v>
      </c>
    </row>
    <row r="2790" spans="1:13" ht="18" customHeight="1" x14ac:dyDescent="0.15">
      <c r="A2790" s="120" t="s">
        <v>13122</v>
      </c>
      <c r="B2790" s="121" t="s">
        <v>3510</v>
      </c>
      <c r="C2790" s="122">
        <v>43.01</v>
      </c>
      <c r="D2790" s="123">
        <v>44.35</v>
      </c>
      <c r="E2790" s="104" t="str">
        <f>VLOOKUP(B2790,A股数据库20240206!$B:$K,2,0)</f>
        <v>其他</v>
      </c>
      <c r="F2790" s="104">
        <f>VLOOKUP(B2790,A股数据库20240206!$B:$K,3,0)</f>
        <v>0</v>
      </c>
      <c r="G2790" s="124">
        <f>VLOOKUP(B2790,A股数据库20240206!$B:$K,4,0)</f>
        <v>0</v>
      </c>
      <c r="H2790" s="124">
        <f>VLOOKUP(B2790,A股数据库20240206!$B:$K,5,0)</f>
        <v>0</v>
      </c>
      <c r="I2790" s="104" t="str">
        <f>VLOOKUP(B2790,A股数据库20240206!$B:$K,6,0)</f>
        <v>其他</v>
      </c>
      <c r="J2790" s="104">
        <f>VLOOKUP(B2790,A股数据库20240206!$B:$K,7,0)</f>
        <v>0</v>
      </c>
      <c r="K2790" s="104">
        <f>VLOOKUP(B2790,A股数据库20240206!$B:$K,8,0)</f>
        <v>0</v>
      </c>
      <c r="L2790" s="124">
        <f>VLOOKUP(B2790,A股数据库20240206!$B:$K,9,0)</f>
        <v>0</v>
      </c>
      <c r="M2790" s="124">
        <f>VLOOKUP(B2790,A股数据库20240206!$B:$K,10,0)</f>
        <v>0</v>
      </c>
    </row>
    <row r="2791" spans="1:13" ht="18" customHeight="1" x14ac:dyDescent="0.15">
      <c r="A2791" s="120" t="s">
        <v>13123</v>
      </c>
      <c r="B2791" s="121" t="s">
        <v>5460</v>
      </c>
      <c r="C2791" s="122">
        <v>42.99</v>
      </c>
      <c r="D2791" s="123">
        <v>64.34</v>
      </c>
      <c r="E2791" s="104" t="str">
        <f>VLOOKUP(B2791,A股数据库20240206!$B:$K,2,0)</f>
        <v>新能源</v>
      </c>
      <c r="F2791" s="104">
        <f>VLOOKUP(B2791,A股数据库20240206!$B:$K,3,0)</f>
        <v>0</v>
      </c>
      <c r="G2791" s="124">
        <f>VLOOKUP(B2791,A股数据库20240206!$B:$K,4,0)</f>
        <v>0</v>
      </c>
      <c r="H2791" s="124">
        <f>VLOOKUP(B2791,A股数据库20240206!$B:$K,5,0)</f>
        <v>0</v>
      </c>
      <c r="I2791" s="104" t="str">
        <f>VLOOKUP(B2791,A股数据库20240206!$B:$K,6,0)</f>
        <v>光伏</v>
      </c>
      <c r="J2791" s="104">
        <f>VLOOKUP(B2791,A股数据库20240206!$B:$K,7,0)</f>
        <v>0</v>
      </c>
      <c r="K2791" s="104">
        <f>VLOOKUP(B2791,A股数据库20240206!$B:$K,8,0)</f>
        <v>0</v>
      </c>
      <c r="L2791" s="124">
        <f>VLOOKUP(B2791,A股数据库20240206!$B:$K,9,0)</f>
        <v>0</v>
      </c>
      <c r="M2791" s="124">
        <f>VLOOKUP(B2791,A股数据库20240206!$B:$K,10,0)</f>
        <v>0</v>
      </c>
    </row>
    <row r="2792" spans="1:13" ht="18" customHeight="1" x14ac:dyDescent="0.15">
      <c r="A2792" s="120" t="s">
        <v>13124</v>
      </c>
      <c r="B2792" s="121" t="s">
        <v>8044</v>
      </c>
      <c r="C2792" s="122">
        <v>42.98</v>
      </c>
      <c r="D2792" s="123">
        <v>39.32</v>
      </c>
      <c r="E2792" s="104" t="str">
        <f>VLOOKUP(B2792,A股数据库20240206!$B:$K,2,0)</f>
        <v>高端制造</v>
      </c>
      <c r="F2792" s="104" t="str">
        <f>VLOOKUP(B2792,A股数据库20240206!$B:$K,3,0)</f>
        <v>新能源</v>
      </c>
      <c r="G2792" s="124">
        <f>VLOOKUP(B2792,A股数据库20240206!$B:$K,4,0)</f>
        <v>0</v>
      </c>
      <c r="H2792" s="124">
        <f>VLOOKUP(B2792,A股数据库20240206!$B:$K,5,0)</f>
        <v>0</v>
      </c>
      <c r="I2792" s="104" t="str">
        <f>VLOOKUP(B2792,A股数据库20240206!$B:$K,6,0)</f>
        <v>机械</v>
      </c>
      <c r="J2792" s="104" t="str">
        <f>VLOOKUP(B2792,A股数据库20240206!$B:$K,7,0)</f>
        <v>核电核能</v>
      </c>
      <c r="K2792" s="104" t="str">
        <f>VLOOKUP(B2792,A股数据库20240206!$B:$K,8,0)</f>
        <v>氢能源</v>
      </c>
      <c r="L2792" s="124">
        <f>VLOOKUP(B2792,A股数据库20240206!$B:$K,9,0)</f>
        <v>0</v>
      </c>
      <c r="M2792" s="124">
        <f>VLOOKUP(B2792,A股数据库20240206!$B:$K,10,0)</f>
        <v>0</v>
      </c>
    </row>
    <row r="2793" spans="1:13" ht="18" customHeight="1" x14ac:dyDescent="0.15">
      <c r="A2793" s="120" t="s">
        <v>13125</v>
      </c>
      <c r="B2793" s="121" t="s">
        <v>8238</v>
      </c>
      <c r="C2793" s="122">
        <v>42.97</v>
      </c>
      <c r="D2793" s="123">
        <v>75.81</v>
      </c>
      <c r="E2793" s="104" t="str">
        <f>VLOOKUP(B2793,A股数据库20240206!$B:$K,2,0)</f>
        <v>高端制造</v>
      </c>
      <c r="F2793" s="104" t="str">
        <f>VLOOKUP(B2793,A股数据库20240206!$B:$K,3,0)</f>
        <v>军工</v>
      </c>
      <c r="G2793" s="124">
        <f>VLOOKUP(B2793,A股数据库20240206!$B:$K,4,0)</f>
        <v>0</v>
      </c>
      <c r="H2793" s="124">
        <f>VLOOKUP(B2793,A股数据库20240206!$B:$K,5,0)</f>
        <v>0</v>
      </c>
      <c r="I2793" s="104" t="str">
        <f>VLOOKUP(B2793,A股数据库20240206!$B:$K,6,0)</f>
        <v>机械</v>
      </c>
      <c r="J2793" s="104" t="str">
        <f>VLOOKUP(B2793,A股数据库20240206!$B:$K,7,0)</f>
        <v>军工</v>
      </c>
      <c r="K2793" s="104" t="str">
        <f>VLOOKUP(B2793,A股数据库20240206!$B:$K,8,0)</f>
        <v>核电核能</v>
      </c>
      <c r="L2793" s="124">
        <f>VLOOKUP(B2793,A股数据库20240206!$B:$K,9,0)</f>
        <v>0</v>
      </c>
      <c r="M2793" s="124">
        <f>VLOOKUP(B2793,A股数据库20240206!$B:$K,10,0)</f>
        <v>0</v>
      </c>
    </row>
    <row r="2794" spans="1:13" ht="18" customHeight="1" x14ac:dyDescent="0.15">
      <c r="A2794" s="120" t="s">
        <v>13126</v>
      </c>
      <c r="B2794" s="121" t="s">
        <v>5080</v>
      </c>
      <c r="C2794" s="122">
        <v>42.97</v>
      </c>
      <c r="D2794" s="123">
        <v>14.7</v>
      </c>
      <c r="E2794" s="104" t="str">
        <f>VLOOKUP(B2794,A股数据库20240206!$B:$K,2,0)</f>
        <v>地产基建</v>
      </c>
      <c r="F2794" s="104">
        <f>VLOOKUP(B2794,A股数据库20240206!$B:$K,3,0)</f>
        <v>0</v>
      </c>
      <c r="G2794" s="124">
        <f>VLOOKUP(B2794,A股数据库20240206!$B:$K,4,0)</f>
        <v>0</v>
      </c>
      <c r="H2794" s="124">
        <f>VLOOKUP(B2794,A股数据库20240206!$B:$K,5,0)</f>
        <v>0</v>
      </c>
      <c r="I2794" s="104" t="str">
        <f>VLOOKUP(B2794,A股数据库20240206!$B:$K,6,0)</f>
        <v>基建</v>
      </c>
      <c r="J2794" s="104">
        <f>VLOOKUP(B2794,A股数据库20240206!$B:$K,7,0)</f>
        <v>0</v>
      </c>
      <c r="K2794" s="104">
        <f>VLOOKUP(B2794,A股数据库20240206!$B:$K,8,0)</f>
        <v>0</v>
      </c>
      <c r="L2794" s="124">
        <f>VLOOKUP(B2794,A股数据库20240206!$B:$K,9,0)</f>
        <v>0</v>
      </c>
      <c r="M2794" s="124">
        <f>VLOOKUP(B2794,A股数据库20240206!$B:$K,10,0)</f>
        <v>0</v>
      </c>
    </row>
    <row r="2795" spans="1:13" ht="18" customHeight="1" x14ac:dyDescent="0.15">
      <c r="A2795" s="120" t="s">
        <v>13127</v>
      </c>
      <c r="B2795" s="121" t="s">
        <v>4302</v>
      </c>
      <c r="C2795" s="122">
        <v>42.94</v>
      </c>
      <c r="D2795" s="123">
        <v>57.65</v>
      </c>
      <c r="E2795" s="104" t="str">
        <f>VLOOKUP(B2795,A股数据库20240206!$B:$K,2,0)</f>
        <v>医药生物</v>
      </c>
      <c r="F2795" s="104">
        <f>VLOOKUP(B2795,A股数据库20240206!$B:$K,3,0)</f>
        <v>0</v>
      </c>
      <c r="G2795" s="124">
        <f>VLOOKUP(B2795,A股数据库20240206!$B:$K,4,0)</f>
        <v>0</v>
      </c>
      <c r="H2795" s="124">
        <f>VLOOKUP(B2795,A股数据库20240206!$B:$K,5,0)</f>
        <v>0</v>
      </c>
      <c r="I2795" s="104" t="str">
        <f>VLOOKUP(B2795,A股数据库20240206!$B:$K,6,0)</f>
        <v>医药生物</v>
      </c>
      <c r="J2795" s="104">
        <f>VLOOKUP(B2795,A股数据库20240206!$B:$K,7,0)</f>
        <v>0</v>
      </c>
      <c r="K2795" s="104">
        <f>VLOOKUP(B2795,A股数据库20240206!$B:$K,8,0)</f>
        <v>0</v>
      </c>
      <c r="L2795" s="124">
        <f>VLOOKUP(B2795,A股数据库20240206!$B:$K,9,0)</f>
        <v>0</v>
      </c>
      <c r="M2795" s="124">
        <f>VLOOKUP(B2795,A股数据库20240206!$B:$K,10,0)</f>
        <v>0</v>
      </c>
    </row>
    <row r="2796" spans="1:13" ht="18" customHeight="1" x14ac:dyDescent="0.15">
      <c r="A2796" s="120" t="s">
        <v>13128</v>
      </c>
      <c r="B2796" s="121" t="s">
        <v>5220</v>
      </c>
      <c r="C2796" s="122">
        <v>42.93</v>
      </c>
      <c r="D2796" s="123">
        <v>38.020000000000003</v>
      </c>
      <c r="E2796" s="104" t="str">
        <f>VLOOKUP(B2796,A股数据库20240206!$B:$K,2,0)</f>
        <v>乡村振兴</v>
      </c>
      <c r="F2796" s="104" t="str">
        <f>VLOOKUP(B2796,A股数据库20240206!$B:$K,3,0)</f>
        <v>大消费</v>
      </c>
      <c r="G2796" s="124">
        <f>VLOOKUP(B2796,A股数据库20240206!$B:$K,4,0)</f>
        <v>0</v>
      </c>
      <c r="H2796" s="124">
        <f>VLOOKUP(B2796,A股数据库20240206!$B:$K,5,0)</f>
        <v>0</v>
      </c>
      <c r="I2796" s="104" t="str">
        <f>VLOOKUP(B2796,A股数据库20240206!$B:$K,6,0)</f>
        <v>乡村振兴</v>
      </c>
      <c r="J2796" s="104" t="str">
        <f>VLOOKUP(B2796,A股数据库20240206!$B:$K,7,0)</f>
        <v>食品饮料</v>
      </c>
      <c r="K2796" s="104">
        <f>VLOOKUP(B2796,A股数据库20240206!$B:$K,8,0)</f>
        <v>0</v>
      </c>
      <c r="L2796" s="124">
        <f>VLOOKUP(B2796,A股数据库20240206!$B:$K,9,0)</f>
        <v>0</v>
      </c>
      <c r="M2796" s="124">
        <f>VLOOKUP(B2796,A股数据库20240206!$B:$K,10,0)</f>
        <v>0</v>
      </c>
    </row>
    <row r="2797" spans="1:13" ht="18" customHeight="1" x14ac:dyDescent="0.15">
      <c r="A2797" s="120" t="s">
        <v>13129</v>
      </c>
      <c r="B2797" s="121" t="s">
        <v>9879</v>
      </c>
      <c r="C2797" s="122">
        <v>42.93</v>
      </c>
      <c r="D2797" s="123">
        <v>53.61</v>
      </c>
      <c r="E2797" s="104" t="str">
        <f>VLOOKUP(B2797,A股数据库20240206!$B:$K,2,0)</f>
        <v>大科技</v>
      </c>
      <c r="F2797" s="104">
        <f>VLOOKUP(B2797,A股数据库20240206!$B:$K,3,0)</f>
        <v>0</v>
      </c>
      <c r="G2797" s="124">
        <f>VLOOKUP(B2797,A股数据库20240206!$B:$K,4,0)</f>
        <v>0</v>
      </c>
      <c r="H2797" s="124">
        <f>VLOOKUP(B2797,A股数据库20240206!$B:$K,5,0)</f>
        <v>0</v>
      </c>
      <c r="I2797" s="104" t="str">
        <f>VLOOKUP(B2797,A股数据库20240206!$B:$K,6,0)</f>
        <v>电子</v>
      </c>
      <c r="J2797" s="104">
        <f>VLOOKUP(B2797,A股数据库20240206!$B:$K,7,0)</f>
        <v>0</v>
      </c>
      <c r="K2797" s="104">
        <f>VLOOKUP(B2797,A股数据库20240206!$B:$K,8,0)</f>
        <v>0</v>
      </c>
      <c r="L2797" s="124">
        <f>VLOOKUP(B2797,A股数据库20240206!$B:$K,9,0)</f>
        <v>0</v>
      </c>
      <c r="M2797" s="124">
        <f>VLOOKUP(B2797,A股数据库20240206!$B:$K,10,0)</f>
        <v>0</v>
      </c>
    </row>
    <row r="2798" spans="1:13" ht="18" customHeight="1" x14ac:dyDescent="0.15">
      <c r="A2798" s="120" t="s">
        <v>13130</v>
      </c>
      <c r="B2798" s="121" t="s">
        <v>2938</v>
      </c>
      <c r="C2798" s="122">
        <v>42.92</v>
      </c>
      <c r="D2798" s="123">
        <v>51.08</v>
      </c>
      <c r="E2798" s="104" t="str">
        <f>VLOOKUP(B2798,A股数据库20240206!$B:$K,2,0)</f>
        <v>大科技</v>
      </c>
      <c r="F2798" s="104">
        <f>VLOOKUP(B2798,A股数据库20240206!$B:$K,3,0)</f>
        <v>0</v>
      </c>
      <c r="G2798" s="124">
        <f>VLOOKUP(B2798,A股数据库20240206!$B:$K,4,0)</f>
        <v>0</v>
      </c>
      <c r="H2798" s="124">
        <f>VLOOKUP(B2798,A股数据库20240206!$B:$K,5,0)</f>
        <v>0</v>
      </c>
      <c r="I2798" s="104" t="str">
        <f>VLOOKUP(B2798,A股数据库20240206!$B:$K,6,0)</f>
        <v>电子</v>
      </c>
      <c r="J2798" s="104" t="str">
        <f>VLOOKUP(B2798,A股数据库20240206!$B:$K,7,0)</f>
        <v>教育</v>
      </c>
      <c r="K2798" s="104">
        <f>VLOOKUP(B2798,A股数据库20240206!$B:$K,8,0)</f>
        <v>0</v>
      </c>
      <c r="L2798" s="124">
        <f>VLOOKUP(B2798,A股数据库20240206!$B:$K,9,0)</f>
        <v>0</v>
      </c>
      <c r="M2798" s="124">
        <f>VLOOKUP(B2798,A股数据库20240206!$B:$K,10,0)</f>
        <v>0</v>
      </c>
    </row>
    <row r="2799" spans="1:13" ht="18" customHeight="1" x14ac:dyDescent="0.15">
      <c r="A2799" s="120" t="s">
        <v>13131</v>
      </c>
      <c r="B2799" s="121" t="s">
        <v>5676</v>
      </c>
      <c r="C2799" s="122">
        <v>42.87</v>
      </c>
      <c r="D2799" s="123">
        <v>36.92</v>
      </c>
      <c r="E2799" s="104" t="str">
        <f>VLOOKUP(B2799,A股数据库20240206!$B:$K,2,0)</f>
        <v>医药生物</v>
      </c>
      <c r="F2799" s="104">
        <f>VLOOKUP(B2799,A股数据库20240206!$B:$K,3,0)</f>
        <v>0</v>
      </c>
      <c r="G2799" s="124">
        <f>VLOOKUP(B2799,A股数据库20240206!$B:$K,4,0)</f>
        <v>0</v>
      </c>
      <c r="H2799" s="124">
        <f>VLOOKUP(B2799,A股数据库20240206!$B:$K,5,0)</f>
        <v>0</v>
      </c>
      <c r="I2799" s="104" t="str">
        <f>VLOOKUP(B2799,A股数据库20240206!$B:$K,6,0)</f>
        <v>医药生物</v>
      </c>
      <c r="J2799" s="104">
        <f>VLOOKUP(B2799,A股数据库20240206!$B:$K,7,0)</f>
        <v>0</v>
      </c>
      <c r="K2799" s="104">
        <f>VLOOKUP(B2799,A股数据库20240206!$B:$K,8,0)</f>
        <v>0</v>
      </c>
      <c r="L2799" s="124">
        <f>VLOOKUP(B2799,A股数据库20240206!$B:$K,9,0)</f>
        <v>0</v>
      </c>
      <c r="M2799" s="124">
        <f>VLOOKUP(B2799,A股数据库20240206!$B:$K,10,0)</f>
        <v>0</v>
      </c>
    </row>
    <row r="2800" spans="1:13" ht="18" customHeight="1" x14ac:dyDescent="0.15">
      <c r="A2800" s="120" t="s">
        <v>13132</v>
      </c>
      <c r="B2800" s="121" t="s">
        <v>4288</v>
      </c>
      <c r="C2800" s="122">
        <v>42.87</v>
      </c>
      <c r="D2800" s="123">
        <v>48.25</v>
      </c>
      <c r="E2800" s="104" t="str">
        <f>VLOOKUP(B2800,A股数据库20240206!$B:$K,2,0)</f>
        <v>大科技</v>
      </c>
      <c r="F2800" s="104">
        <f>VLOOKUP(B2800,A股数据库20240206!$B:$K,3,0)</f>
        <v>0</v>
      </c>
      <c r="G2800" s="124">
        <f>VLOOKUP(B2800,A股数据库20240206!$B:$K,4,0)</f>
        <v>0</v>
      </c>
      <c r="H2800" s="124">
        <f>VLOOKUP(B2800,A股数据库20240206!$B:$K,5,0)</f>
        <v>0</v>
      </c>
      <c r="I2800" s="104" t="str">
        <f>VLOOKUP(B2800,A股数据库20240206!$B:$K,6,0)</f>
        <v>电子</v>
      </c>
      <c r="J2800" s="104">
        <f>VLOOKUP(B2800,A股数据库20240206!$B:$K,7,0)</f>
        <v>0</v>
      </c>
      <c r="K2800" s="104">
        <f>VLOOKUP(B2800,A股数据库20240206!$B:$K,8,0)</f>
        <v>0</v>
      </c>
      <c r="L2800" s="124">
        <f>VLOOKUP(B2800,A股数据库20240206!$B:$K,9,0)</f>
        <v>0</v>
      </c>
      <c r="M2800" s="124">
        <f>VLOOKUP(B2800,A股数据库20240206!$B:$K,10,0)</f>
        <v>0</v>
      </c>
    </row>
    <row r="2801" spans="1:13" ht="18" customHeight="1" x14ac:dyDescent="0.15">
      <c r="A2801" s="120" t="s">
        <v>13133</v>
      </c>
      <c r="B2801" s="121" t="s">
        <v>7182</v>
      </c>
      <c r="C2801" s="122">
        <v>42.84</v>
      </c>
      <c r="D2801" s="123">
        <v>24.97</v>
      </c>
      <c r="E2801" s="104" t="str">
        <f>VLOOKUP(B2801,A股数据库20240206!$B:$K,2,0)</f>
        <v>乡村振兴</v>
      </c>
      <c r="F2801" s="104" t="str">
        <f>VLOOKUP(B2801,A股数据库20240206!$B:$K,3,0)</f>
        <v>地产基建</v>
      </c>
      <c r="G2801" s="124">
        <f>VLOOKUP(B2801,A股数据库20240206!$B:$K,4,0)</f>
        <v>0</v>
      </c>
      <c r="H2801" s="124">
        <f>VLOOKUP(B2801,A股数据库20240206!$B:$K,5,0)</f>
        <v>0</v>
      </c>
      <c r="I2801" s="104" t="str">
        <f>VLOOKUP(B2801,A股数据库20240206!$B:$K,6,0)</f>
        <v>乡村振兴</v>
      </c>
      <c r="J2801" s="104" t="str">
        <f>VLOOKUP(B2801,A股数据库20240206!$B:$K,7,0)</f>
        <v>基建</v>
      </c>
      <c r="K2801" s="104">
        <f>VLOOKUP(B2801,A股数据库20240206!$B:$K,8,0)</f>
        <v>0</v>
      </c>
      <c r="L2801" s="124">
        <f>VLOOKUP(B2801,A股数据库20240206!$B:$K,9,0)</f>
        <v>0</v>
      </c>
      <c r="M2801" s="124">
        <f>VLOOKUP(B2801,A股数据库20240206!$B:$K,10,0)</f>
        <v>0</v>
      </c>
    </row>
    <row r="2802" spans="1:13" ht="18" customHeight="1" x14ac:dyDescent="0.15">
      <c r="A2802" s="120" t="s">
        <v>13134</v>
      </c>
      <c r="B2802" s="121" t="s">
        <v>7898</v>
      </c>
      <c r="C2802" s="122">
        <v>42.84</v>
      </c>
      <c r="D2802" s="123">
        <v>36.96</v>
      </c>
      <c r="E2802" s="104" t="str">
        <f>VLOOKUP(B2802,A股数据库20240206!$B:$K,2,0)</f>
        <v>新能源</v>
      </c>
      <c r="F2802" s="104">
        <f>VLOOKUP(B2802,A股数据库20240206!$B:$K,3,0)</f>
        <v>0</v>
      </c>
      <c r="G2802" s="124">
        <f>VLOOKUP(B2802,A股数据库20240206!$B:$K,4,0)</f>
        <v>0</v>
      </c>
      <c r="H2802" s="124">
        <f>VLOOKUP(B2802,A股数据库20240206!$B:$K,5,0)</f>
        <v>0</v>
      </c>
      <c r="I2802" s="104" t="str">
        <f>VLOOKUP(B2802,A股数据库20240206!$B:$K,6,0)</f>
        <v>电网</v>
      </c>
      <c r="J2802" s="104">
        <f>VLOOKUP(B2802,A股数据库20240206!$B:$K,7,0)</f>
        <v>0</v>
      </c>
      <c r="K2802" s="104">
        <f>VLOOKUP(B2802,A股数据库20240206!$B:$K,8,0)</f>
        <v>0</v>
      </c>
      <c r="L2802" s="124">
        <f>VLOOKUP(B2802,A股数据库20240206!$B:$K,9,0)</f>
        <v>0</v>
      </c>
      <c r="M2802" s="124">
        <f>VLOOKUP(B2802,A股数据库20240206!$B:$K,10,0)</f>
        <v>0</v>
      </c>
    </row>
    <row r="2803" spans="1:13" ht="18" customHeight="1" x14ac:dyDescent="0.15">
      <c r="A2803" s="120" t="s">
        <v>13135</v>
      </c>
      <c r="B2803" s="121" t="s">
        <v>4224</v>
      </c>
      <c r="C2803" s="122">
        <v>42.81</v>
      </c>
      <c r="D2803" s="123">
        <v>41.64</v>
      </c>
      <c r="E2803" s="104" t="str">
        <f>VLOOKUP(B2803,A股数据库20240206!$B:$K,2,0)</f>
        <v>大消费</v>
      </c>
      <c r="F2803" s="104">
        <f>VLOOKUP(B2803,A股数据库20240206!$B:$K,3,0)</f>
        <v>0</v>
      </c>
      <c r="G2803" s="124">
        <f>VLOOKUP(B2803,A股数据库20240206!$B:$K,4,0)</f>
        <v>0</v>
      </c>
      <c r="H2803" s="124">
        <f>VLOOKUP(B2803,A股数据库20240206!$B:$K,5,0)</f>
        <v>0</v>
      </c>
      <c r="I2803" s="104" t="str">
        <f>VLOOKUP(B2803,A股数据库20240206!$B:$K,6,0)</f>
        <v>纺织服饰</v>
      </c>
      <c r="J2803" s="104" t="str">
        <f>VLOOKUP(B2803,A股数据库20240206!$B:$K,7,0)</f>
        <v>电商</v>
      </c>
      <c r="K2803" s="104">
        <f>VLOOKUP(B2803,A股数据库20240206!$B:$K,8,0)</f>
        <v>0</v>
      </c>
      <c r="L2803" s="124">
        <f>VLOOKUP(B2803,A股数据库20240206!$B:$K,9,0)</f>
        <v>0</v>
      </c>
      <c r="M2803" s="124">
        <f>VLOOKUP(B2803,A股数据库20240206!$B:$K,10,0)</f>
        <v>0</v>
      </c>
    </row>
    <row r="2804" spans="1:13" ht="18" customHeight="1" x14ac:dyDescent="0.15">
      <c r="A2804" s="120" t="s">
        <v>13136</v>
      </c>
      <c r="B2804" s="121" t="s">
        <v>7360</v>
      </c>
      <c r="C2804" s="122">
        <v>42.81</v>
      </c>
      <c r="D2804" s="123">
        <v>21.28</v>
      </c>
      <c r="E2804" s="104" t="str">
        <f>VLOOKUP(B2804,A股数据库20240206!$B:$K,2,0)</f>
        <v>周期</v>
      </c>
      <c r="F2804" s="104">
        <f>VLOOKUP(B2804,A股数据库20240206!$B:$K,3,0)</f>
        <v>0</v>
      </c>
      <c r="G2804" s="124">
        <f>VLOOKUP(B2804,A股数据库20240206!$B:$K,4,0)</f>
        <v>0</v>
      </c>
      <c r="H2804" s="124">
        <f>VLOOKUP(B2804,A股数据库20240206!$B:$K,5,0)</f>
        <v>0</v>
      </c>
      <c r="I2804" s="104" t="str">
        <f>VLOOKUP(B2804,A股数据库20240206!$B:$K,6,0)</f>
        <v>有色金属</v>
      </c>
      <c r="J2804" s="104">
        <f>VLOOKUP(B2804,A股数据库20240206!$B:$K,7,0)</f>
        <v>0</v>
      </c>
      <c r="K2804" s="104">
        <f>VLOOKUP(B2804,A股数据库20240206!$B:$K,8,0)</f>
        <v>0</v>
      </c>
      <c r="L2804" s="124">
        <f>VLOOKUP(B2804,A股数据库20240206!$B:$K,9,0)</f>
        <v>0</v>
      </c>
      <c r="M2804" s="124">
        <f>VLOOKUP(B2804,A股数据库20240206!$B:$K,10,0)</f>
        <v>0</v>
      </c>
    </row>
    <row r="2805" spans="1:13" ht="18" customHeight="1" x14ac:dyDescent="0.15">
      <c r="A2805" s="120" t="s">
        <v>13137</v>
      </c>
      <c r="B2805" s="121" t="s">
        <v>4292</v>
      </c>
      <c r="C2805" s="122">
        <v>42.79</v>
      </c>
      <c r="D2805" s="123">
        <v>34.14</v>
      </c>
      <c r="E2805" s="104" t="str">
        <f>VLOOKUP(B2805,A股数据库20240206!$B:$K,2,0)</f>
        <v>大消费</v>
      </c>
      <c r="F2805" s="104">
        <f>VLOOKUP(B2805,A股数据库20240206!$B:$K,3,0)</f>
        <v>0</v>
      </c>
      <c r="G2805" s="124">
        <f>VLOOKUP(B2805,A股数据库20240206!$B:$K,4,0)</f>
        <v>0</v>
      </c>
      <c r="H2805" s="124">
        <f>VLOOKUP(B2805,A股数据库20240206!$B:$K,5,0)</f>
        <v>0</v>
      </c>
      <c r="I2805" s="104" t="str">
        <f>VLOOKUP(B2805,A股数据库20240206!$B:$K,6,0)</f>
        <v>家电</v>
      </c>
      <c r="J2805" s="104">
        <f>VLOOKUP(B2805,A股数据库20240206!$B:$K,7,0)</f>
        <v>0</v>
      </c>
      <c r="K2805" s="104">
        <f>VLOOKUP(B2805,A股数据库20240206!$B:$K,8,0)</f>
        <v>0</v>
      </c>
      <c r="L2805" s="124">
        <f>VLOOKUP(B2805,A股数据库20240206!$B:$K,9,0)</f>
        <v>0</v>
      </c>
      <c r="M2805" s="124">
        <f>VLOOKUP(B2805,A股数据库20240206!$B:$K,10,0)</f>
        <v>0</v>
      </c>
    </row>
    <row r="2806" spans="1:13" ht="18" customHeight="1" x14ac:dyDescent="0.15">
      <c r="A2806" s="120" t="s">
        <v>13138</v>
      </c>
      <c r="B2806" s="121" t="s">
        <v>6506</v>
      </c>
      <c r="C2806" s="122">
        <v>42.74</v>
      </c>
      <c r="D2806" s="123">
        <v>47.85</v>
      </c>
      <c r="E2806" s="104" t="str">
        <f>VLOOKUP(B2806,A股数据库20240206!$B:$K,2,0)</f>
        <v>医药生物</v>
      </c>
      <c r="F2806" s="104">
        <f>VLOOKUP(B2806,A股数据库20240206!$B:$K,3,0)</f>
        <v>0</v>
      </c>
      <c r="G2806" s="124">
        <f>VLOOKUP(B2806,A股数据库20240206!$B:$K,4,0)</f>
        <v>0</v>
      </c>
      <c r="H2806" s="124">
        <f>VLOOKUP(B2806,A股数据库20240206!$B:$K,5,0)</f>
        <v>0</v>
      </c>
      <c r="I2806" s="104" t="str">
        <f>VLOOKUP(B2806,A股数据库20240206!$B:$K,6,0)</f>
        <v>医药生物</v>
      </c>
      <c r="J2806" s="104">
        <f>VLOOKUP(B2806,A股数据库20240206!$B:$K,7,0)</f>
        <v>0</v>
      </c>
      <c r="K2806" s="104">
        <f>VLOOKUP(B2806,A股数据库20240206!$B:$K,8,0)</f>
        <v>0</v>
      </c>
      <c r="L2806" s="124">
        <f>VLOOKUP(B2806,A股数据库20240206!$B:$K,9,0)</f>
        <v>0</v>
      </c>
      <c r="M2806" s="124">
        <f>VLOOKUP(B2806,A股数据库20240206!$B:$K,10,0)</f>
        <v>0</v>
      </c>
    </row>
    <row r="2807" spans="1:13" ht="18" customHeight="1" x14ac:dyDescent="0.15">
      <c r="A2807" s="120" t="s">
        <v>13139</v>
      </c>
      <c r="B2807" s="121" t="s">
        <v>3484</v>
      </c>
      <c r="C2807" s="122">
        <v>42.73</v>
      </c>
      <c r="D2807" s="123">
        <v>45.76</v>
      </c>
      <c r="E2807" s="104" t="str">
        <f>VLOOKUP(B2807,A股数据库20240206!$B:$K,2,0)</f>
        <v>高端制造</v>
      </c>
      <c r="F2807" s="104">
        <f>VLOOKUP(B2807,A股数据库20240206!$B:$K,3,0)</f>
        <v>0</v>
      </c>
      <c r="G2807" s="124" t="str">
        <f>VLOOKUP(B2807,A股数据库20240206!$B:$K,4,0)</f>
        <v>军工</v>
      </c>
      <c r="H2807" s="124">
        <f>VLOOKUP(B2807,A股数据库20240206!$B:$K,5,0)</f>
        <v>0</v>
      </c>
      <c r="I2807" s="104" t="str">
        <f>VLOOKUP(B2807,A股数据库20240206!$B:$K,6,0)</f>
        <v>机械</v>
      </c>
      <c r="J2807" s="104">
        <f>VLOOKUP(B2807,A股数据库20240206!$B:$K,7,0)</f>
        <v>0</v>
      </c>
      <c r="K2807" s="104">
        <f>VLOOKUP(B2807,A股数据库20240206!$B:$K,8,0)</f>
        <v>0</v>
      </c>
      <c r="L2807" s="124" t="str">
        <f>VLOOKUP(B2807,A股数据库20240206!$B:$K,9,0)</f>
        <v>军工</v>
      </c>
      <c r="M2807" s="124">
        <f>VLOOKUP(B2807,A股数据库20240206!$B:$K,10,0)</f>
        <v>0</v>
      </c>
    </row>
    <row r="2808" spans="1:13" ht="18" customHeight="1" x14ac:dyDescent="0.15">
      <c r="A2808" s="120" t="s">
        <v>13140</v>
      </c>
      <c r="B2808" s="121" t="s">
        <v>968</v>
      </c>
      <c r="C2808" s="122">
        <v>42.73</v>
      </c>
      <c r="D2808" s="123">
        <v>54.26</v>
      </c>
      <c r="E2808" s="104" t="str">
        <f>VLOOKUP(B2808,A股数据库20240206!$B:$K,2,0)</f>
        <v>周期</v>
      </c>
      <c r="F2808" s="104">
        <f>VLOOKUP(B2808,A股数据库20240206!$B:$K,3,0)</f>
        <v>0</v>
      </c>
      <c r="G2808" s="124">
        <f>VLOOKUP(B2808,A股数据库20240206!$B:$K,4,0)</f>
        <v>0</v>
      </c>
      <c r="H2808" s="124">
        <f>VLOOKUP(B2808,A股数据库20240206!$B:$K,5,0)</f>
        <v>0</v>
      </c>
      <c r="I2808" s="104" t="str">
        <f>VLOOKUP(B2808,A股数据库20240206!$B:$K,6,0)</f>
        <v>化工</v>
      </c>
      <c r="J2808" s="104">
        <f>VLOOKUP(B2808,A股数据库20240206!$B:$K,7,0)</f>
        <v>0</v>
      </c>
      <c r="K2808" s="104">
        <f>VLOOKUP(B2808,A股数据库20240206!$B:$K,8,0)</f>
        <v>0</v>
      </c>
      <c r="L2808" s="124">
        <f>VLOOKUP(B2808,A股数据库20240206!$B:$K,9,0)</f>
        <v>0</v>
      </c>
      <c r="M2808" s="124">
        <f>VLOOKUP(B2808,A股数据库20240206!$B:$K,10,0)</f>
        <v>0</v>
      </c>
    </row>
    <row r="2809" spans="1:13" ht="18" customHeight="1" x14ac:dyDescent="0.15">
      <c r="A2809" s="120" t="s">
        <v>13141</v>
      </c>
      <c r="B2809" s="121" t="s">
        <v>3966</v>
      </c>
      <c r="C2809" s="122">
        <v>42.7</v>
      </c>
      <c r="D2809" s="123">
        <v>56.96</v>
      </c>
      <c r="E2809" s="104" t="str">
        <f>VLOOKUP(B2809,A股数据库20240206!$B:$K,2,0)</f>
        <v>大科技</v>
      </c>
      <c r="F2809" s="104">
        <f>VLOOKUP(B2809,A股数据库20240206!$B:$K,3,0)</f>
        <v>0</v>
      </c>
      <c r="G2809" s="124">
        <f>VLOOKUP(B2809,A股数据库20240206!$B:$K,4,0)</f>
        <v>0</v>
      </c>
      <c r="H2809" s="124">
        <f>VLOOKUP(B2809,A股数据库20240206!$B:$K,5,0)</f>
        <v>0</v>
      </c>
      <c r="I2809" s="104" t="str">
        <f>VLOOKUP(B2809,A股数据库20240206!$B:$K,6,0)</f>
        <v>电子</v>
      </c>
      <c r="J2809" s="104">
        <f>VLOOKUP(B2809,A股数据库20240206!$B:$K,7,0)</f>
        <v>0</v>
      </c>
      <c r="K2809" s="104">
        <f>VLOOKUP(B2809,A股数据库20240206!$B:$K,8,0)</f>
        <v>0</v>
      </c>
      <c r="L2809" s="124">
        <f>VLOOKUP(B2809,A股数据库20240206!$B:$K,9,0)</f>
        <v>0</v>
      </c>
      <c r="M2809" s="124">
        <f>VLOOKUP(B2809,A股数据库20240206!$B:$K,10,0)</f>
        <v>0</v>
      </c>
    </row>
    <row r="2810" spans="1:13" ht="18" customHeight="1" x14ac:dyDescent="0.15">
      <c r="A2810" s="120" t="s">
        <v>13142</v>
      </c>
      <c r="B2810" s="121" t="s">
        <v>3444</v>
      </c>
      <c r="C2810" s="122">
        <v>42.68</v>
      </c>
      <c r="D2810" s="123">
        <v>44.01</v>
      </c>
      <c r="E2810" s="104" t="str">
        <f>VLOOKUP(B2810,A股数据库20240206!$B:$K,2,0)</f>
        <v>周期</v>
      </c>
      <c r="F2810" s="104" t="str">
        <f>VLOOKUP(B2810,A股数据库20240206!$B:$K,3,0)</f>
        <v>大金融</v>
      </c>
      <c r="G2810" s="124" t="str">
        <f>VLOOKUP(B2810,A股数据库20240206!$B:$K,4,0)</f>
        <v>汽车产业</v>
      </c>
      <c r="H2810" s="124">
        <f>VLOOKUP(B2810,A股数据库20240206!$B:$K,5,0)</f>
        <v>0</v>
      </c>
      <c r="I2810" s="104" t="str">
        <f>VLOOKUP(B2810,A股数据库20240206!$B:$K,6,0)</f>
        <v>化工</v>
      </c>
      <c r="J2810" s="104" t="str">
        <f>VLOOKUP(B2810,A股数据库20240206!$B:$K,7,0)</f>
        <v>大金融</v>
      </c>
      <c r="K2810" s="104">
        <f>VLOOKUP(B2810,A股数据库20240206!$B:$K,8,0)</f>
        <v>0</v>
      </c>
      <c r="L2810" s="124" t="str">
        <f>VLOOKUP(B2810,A股数据库20240206!$B:$K,9,0)</f>
        <v>汽车产业</v>
      </c>
      <c r="M2810" s="124">
        <f>VLOOKUP(B2810,A股数据库20240206!$B:$K,10,0)</f>
        <v>0</v>
      </c>
    </row>
    <row r="2811" spans="1:13" ht="18" customHeight="1" x14ac:dyDescent="0.15">
      <c r="A2811" s="120" t="s">
        <v>13143</v>
      </c>
      <c r="B2811" s="121" t="s">
        <v>9481</v>
      </c>
      <c r="C2811" s="122">
        <v>42.64</v>
      </c>
      <c r="D2811" s="123">
        <v>46.62</v>
      </c>
      <c r="E2811" s="104" t="str">
        <f>VLOOKUP(B2811,A股数据库20240206!$B:$K,2,0)</f>
        <v>周期</v>
      </c>
      <c r="F2811" s="104" t="str">
        <f>VLOOKUP(B2811,A股数据库20240206!$B:$K,3,0)</f>
        <v>新能源</v>
      </c>
      <c r="G2811" s="124">
        <f>VLOOKUP(B2811,A股数据库20240206!$B:$K,4,0)</f>
        <v>0</v>
      </c>
      <c r="H2811" s="124">
        <f>VLOOKUP(B2811,A股数据库20240206!$B:$K,5,0)</f>
        <v>0</v>
      </c>
      <c r="I2811" s="104" t="str">
        <f>VLOOKUP(B2811,A股数据库20240206!$B:$K,6,0)</f>
        <v>钢铁</v>
      </c>
      <c r="J2811" s="104" t="str">
        <f>VLOOKUP(B2811,A股数据库20240206!$B:$K,7,0)</f>
        <v>风电</v>
      </c>
      <c r="K2811" s="104">
        <f>VLOOKUP(B2811,A股数据库20240206!$B:$K,8,0)</f>
        <v>0</v>
      </c>
      <c r="L2811" s="124">
        <f>VLOOKUP(B2811,A股数据库20240206!$B:$K,9,0)</f>
        <v>0</v>
      </c>
      <c r="M2811" s="124">
        <f>VLOOKUP(B2811,A股数据库20240206!$B:$K,10,0)</f>
        <v>0</v>
      </c>
    </row>
    <row r="2812" spans="1:13" ht="18" customHeight="1" x14ac:dyDescent="0.15">
      <c r="A2812" s="120" t="s">
        <v>13144</v>
      </c>
      <c r="B2812" s="121" t="s">
        <v>8464</v>
      </c>
      <c r="C2812" s="122">
        <v>42.63</v>
      </c>
      <c r="D2812" s="123">
        <v>3.37</v>
      </c>
      <c r="E2812" s="104" t="str">
        <f>VLOOKUP(B2812,A股数据库20240206!$B:$K,2,0)</f>
        <v>汽车产业</v>
      </c>
      <c r="F2812" s="104">
        <f>VLOOKUP(B2812,A股数据库20240206!$B:$K,3,0)</f>
        <v>0</v>
      </c>
      <c r="G2812" s="124">
        <f>VLOOKUP(B2812,A股数据库20240206!$B:$K,4,0)</f>
        <v>0</v>
      </c>
      <c r="H2812" s="124">
        <f>VLOOKUP(B2812,A股数据库20240206!$B:$K,5,0)</f>
        <v>0</v>
      </c>
      <c r="I2812" s="104" t="str">
        <f>VLOOKUP(B2812,A股数据库20240206!$B:$K,6,0)</f>
        <v>汽车产业</v>
      </c>
      <c r="J2812" s="104">
        <f>VLOOKUP(B2812,A股数据库20240206!$B:$K,7,0)</f>
        <v>0</v>
      </c>
      <c r="K2812" s="104">
        <f>VLOOKUP(B2812,A股数据库20240206!$B:$K,8,0)</f>
        <v>0</v>
      </c>
      <c r="L2812" s="124">
        <f>VLOOKUP(B2812,A股数据库20240206!$B:$K,9,0)</f>
        <v>0</v>
      </c>
      <c r="M2812" s="124">
        <f>VLOOKUP(B2812,A股数据库20240206!$B:$K,10,0)</f>
        <v>0</v>
      </c>
    </row>
    <row r="2813" spans="1:13" ht="18" customHeight="1" x14ac:dyDescent="0.15">
      <c r="A2813" s="120" t="s">
        <v>13145</v>
      </c>
      <c r="B2813" s="121" t="s">
        <v>3432</v>
      </c>
      <c r="C2813" s="122">
        <v>42.62</v>
      </c>
      <c r="D2813" s="123">
        <v>39.82</v>
      </c>
      <c r="E2813" s="104" t="str">
        <f>VLOOKUP(B2813,A股数据库20240206!$B:$K,2,0)</f>
        <v>新能源</v>
      </c>
      <c r="F2813" s="104">
        <f>VLOOKUP(B2813,A股数据库20240206!$B:$K,3,0)</f>
        <v>0</v>
      </c>
      <c r="G2813" s="124">
        <f>VLOOKUP(B2813,A股数据库20240206!$B:$K,4,0)</f>
        <v>0</v>
      </c>
      <c r="H2813" s="124">
        <f>VLOOKUP(B2813,A股数据库20240206!$B:$K,5,0)</f>
        <v>0</v>
      </c>
      <c r="I2813" s="104" t="str">
        <f>VLOOKUP(B2813,A股数据库20240206!$B:$K,6,0)</f>
        <v>电池</v>
      </c>
      <c r="J2813" s="104">
        <f>VLOOKUP(B2813,A股数据库20240206!$B:$K,7,0)</f>
        <v>0</v>
      </c>
      <c r="K2813" s="104">
        <f>VLOOKUP(B2813,A股数据库20240206!$B:$K,8,0)</f>
        <v>0</v>
      </c>
      <c r="L2813" s="124">
        <f>VLOOKUP(B2813,A股数据库20240206!$B:$K,9,0)</f>
        <v>0</v>
      </c>
      <c r="M2813" s="124">
        <f>VLOOKUP(B2813,A股数据库20240206!$B:$K,10,0)</f>
        <v>0</v>
      </c>
    </row>
    <row r="2814" spans="1:13" ht="18" customHeight="1" x14ac:dyDescent="0.15">
      <c r="A2814" s="120" t="s">
        <v>13146</v>
      </c>
      <c r="B2814" s="121" t="s">
        <v>3660</v>
      </c>
      <c r="C2814" s="122">
        <v>42.6</v>
      </c>
      <c r="D2814" s="123">
        <v>37.229999999999997</v>
      </c>
      <c r="E2814" s="104" t="str">
        <f>VLOOKUP(B2814,A股数据库20240206!$B:$K,2,0)</f>
        <v>大科技</v>
      </c>
      <c r="F2814" s="104">
        <f>VLOOKUP(B2814,A股数据库20240206!$B:$K,3,0)</f>
        <v>0</v>
      </c>
      <c r="G2814" s="124">
        <f>VLOOKUP(B2814,A股数据库20240206!$B:$K,4,0)</f>
        <v>0</v>
      </c>
      <c r="H2814" s="124">
        <f>VLOOKUP(B2814,A股数据库20240206!$B:$K,5,0)</f>
        <v>0</v>
      </c>
      <c r="I2814" s="104" t="str">
        <f>VLOOKUP(B2814,A股数据库20240206!$B:$K,6,0)</f>
        <v>通信</v>
      </c>
      <c r="J2814" s="104">
        <f>VLOOKUP(B2814,A股数据库20240206!$B:$K,7,0)</f>
        <v>0</v>
      </c>
      <c r="K2814" s="104">
        <f>VLOOKUP(B2814,A股数据库20240206!$B:$K,8,0)</f>
        <v>0</v>
      </c>
      <c r="L2814" s="124">
        <f>VLOOKUP(B2814,A股数据库20240206!$B:$K,9,0)</f>
        <v>0</v>
      </c>
      <c r="M2814" s="124">
        <f>VLOOKUP(B2814,A股数据库20240206!$B:$K,10,0)</f>
        <v>0</v>
      </c>
    </row>
    <row r="2815" spans="1:13" ht="18" customHeight="1" x14ac:dyDescent="0.15">
      <c r="A2815" s="120" t="s">
        <v>13147</v>
      </c>
      <c r="B2815" s="121" t="s">
        <v>10031</v>
      </c>
      <c r="C2815" s="122">
        <v>42.59</v>
      </c>
      <c r="D2815" s="123">
        <v>57.95</v>
      </c>
      <c r="E2815" s="104" t="str">
        <f>VLOOKUP(B2815,A股数据库20240206!$B:$K,2,0)</f>
        <v>新能源</v>
      </c>
      <c r="F2815" s="104">
        <f>VLOOKUP(B2815,A股数据库20240206!$B:$K,3,0)</f>
        <v>0</v>
      </c>
      <c r="G2815" s="124">
        <f>VLOOKUP(B2815,A股数据库20240206!$B:$K,4,0)</f>
        <v>0</v>
      </c>
      <c r="H2815" s="124">
        <f>VLOOKUP(B2815,A股数据库20240206!$B:$K,5,0)</f>
        <v>0</v>
      </c>
      <c r="I2815" s="104" t="str">
        <f>VLOOKUP(B2815,A股数据库20240206!$B:$K,6,0)</f>
        <v>电池</v>
      </c>
      <c r="J2815" s="104" t="str">
        <f>VLOOKUP(B2815,A股数据库20240206!$B:$K,7,0)</f>
        <v>储能</v>
      </c>
      <c r="K2815" s="104">
        <f>VLOOKUP(B2815,A股数据库20240206!$B:$K,8,0)</f>
        <v>0</v>
      </c>
      <c r="L2815" s="124">
        <f>VLOOKUP(B2815,A股数据库20240206!$B:$K,9,0)</f>
        <v>0</v>
      </c>
      <c r="M2815" s="124">
        <f>VLOOKUP(B2815,A股数据库20240206!$B:$K,10,0)</f>
        <v>0</v>
      </c>
    </row>
    <row r="2816" spans="1:13" ht="18" customHeight="1" x14ac:dyDescent="0.15">
      <c r="A2816" s="120" t="s">
        <v>13148</v>
      </c>
      <c r="B2816" s="121" t="s">
        <v>1908</v>
      </c>
      <c r="C2816" s="122">
        <v>42.58</v>
      </c>
      <c r="D2816" s="123">
        <v>4.16</v>
      </c>
      <c r="E2816" s="104" t="str">
        <f>VLOOKUP(B2816,A股数据库20240206!$B:$K,2,0)</f>
        <v>地产基建</v>
      </c>
      <c r="F2816" s="104">
        <f>VLOOKUP(B2816,A股数据库20240206!$B:$K,3,0)</f>
        <v>0</v>
      </c>
      <c r="G2816" s="124">
        <f>VLOOKUP(B2816,A股数据库20240206!$B:$K,4,0)</f>
        <v>0</v>
      </c>
      <c r="H2816" s="124">
        <f>VLOOKUP(B2816,A股数据库20240206!$B:$K,5,0)</f>
        <v>0</v>
      </c>
      <c r="I2816" s="104" t="str">
        <f>VLOOKUP(B2816,A股数据库20240206!$B:$K,6,0)</f>
        <v>基建</v>
      </c>
      <c r="J2816" s="104">
        <f>VLOOKUP(B2816,A股数据库20240206!$B:$K,7,0)</f>
        <v>0</v>
      </c>
      <c r="K2816" s="104">
        <f>VLOOKUP(B2816,A股数据库20240206!$B:$K,8,0)</f>
        <v>0</v>
      </c>
      <c r="L2816" s="124">
        <f>VLOOKUP(B2816,A股数据库20240206!$B:$K,9,0)</f>
        <v>0</v>
      </c>
      <c r="M2816" s="124">
        <f>VLOOKUP(B2816,A股数据库20240206!$B:$K,10,0)</f>
        <v>0</v>
      </c>
    </row>
    <row r="2817" spans="1:13" ht="18" customHeight="1" x14ac:dyDescent="0.15">
      <c r="A2817" s="120" t="s">
        <v>13149</v>
      </c>
      <c r="B2817" s="121" t="s">
        <v>4360</v>
      </c>
      <c r="C2817" s="122">
        <v>42.55</v>
      </c>
      <c r="D2817" s="123">
        <v>52.74</v>
      </c>
      <c r="E2817" s="104" t="str">
        <f>VLOOKUP(B2817,A股数据库20240206!$B:$K,2,0)</f>
        <v>汽车产业</v>
      </c>
      <c r="F2817" s="104" t="str">
        <f>VLOOKUP(B2817,A股数据库20240206!$B:$K,3,0)</f>
        <v>高端制造</v>
      </c>
      <c r="G2817" s="124">
        <f>VLOOKUP(B2817,A股数据库20240206!$B:$K,4,0)</f>
        <v>0</v>
      </c>
      <c r="H2817" s="124">
        <f>VLOOKUP(B2817,A股数据库20240206!$B:$K,5,0)</f>
        <v>0</v>
      </c>
      <c r="I2817" s="104" t="str">
        <f>VLOOKUP(B2817,A股数据库20240206!$B:$K,6,0)</f>
        <v>汽车产业</v>
      </c>
      <c r="J2817" s="104" t="str">
        <f>VLOOKUP(B2817,A股数据库20240206!$B:$K,7,0)</f>
        <v>人形机器人</v>
      </c>
      <c r="K2817" s="104">
        <f>VLOOKUP(B2817,A股数据库20240206!$B:$K,8,0)</f>
        <v>0</v>
      </c>
      <c r="L2817" s="124">
        <f>VLOOKUP(B2817,A股数据库20240206!$B:$K,9,0)</f>
        <v>0</v>
      </c>
      <c r="M2817" s="124">
        <f>VLOOKUP(B2817,A股数据库20240206!$B:$K,10,0)</f>
        <v>0</v>
      </c>
    </row>
    <row r="2818" spans="1:13" ht="18" hidden="1" customHeight="1" x14ac:dyDescent="0.15">
      <c r="A2818" s="120" t="s">
        <v>13150</v>
      </c>
      <c r="B2818" s="121" t="s">
        <v>13151</v>
      </c>
      <c r="C2818" s="122">
        <v>42.55</v>
      </c>
      <c r="D2818" s="123">
        <v>39.94</v>
      </c>
      <c r="E2818" s="104" t="e">
        <f>VLOOKUP(B2818,A股数据库20240206!$B:$K,2,0)</f>
        <v>#N/A</v>
      </c>
      <c r="F2818" s="104" t="e">
        <f>VLOOKUP(B2818,A股数据库20240206!$B:$K,3,0)</f>
        <v>#N/A</v>
      </c>
      <c r="G2818" s="124" t="e">
        <f>VLOOKUP(B2818,A股数据库20240206!$B:$K,4,0)</f>
        <v>#N/A</v>
      </c>
      <c r="H2818" s="124" t="e">
        <f>VLOOKUP(B2818,A股数据库20240206!$B:$K,5,0)</f>
        <v>#N/A</v>
      </c>
      <c r="I2818" s="104" t="e">
        <f>VLOOKUP(B2818,A股数据库20240206!$B:$K,6,0)</f>
        <v>#N/A</v>
      </c>
      <c r="J2818" s="104" t="e">
        <f>VLOOKUP(B2818,A股数据库20240206!$B:$K,7,0)</f>
        <v>#N/A</v>
      </c>
      <c r="K2818" s="104" t="e">
        <f>VLOOKUP(B2818,A股数据库20240206!$B:$K,8,0)</f>
        <v>#N/A</v>
      </c>
      <c r="L2818" s="124" t="e">
        <f>VLOOKUP(B2818,A股数据库20240206!$B:$K,9,0)</f>
        <v>#N/A</v>
      </c>
      <c r="M2818" s="124" t="e">
        <f>VLOOKUP(B2818,A股数据库20240206!$B:$K,10,0)</f>
        <v>#N/A</v>
      </c>
    </row>
    <row r="2819" spans="1:13" ht="18" customHeight="1" x14ac:dyDescent="0.15">
      <c r="A2819" s="120" t="s">
        <v>13152</v>
      </c>
      <c r="B2819" s="121" t="s">
        <v>1838</v>
      </c>
      <c r="C2819" s="122">
        <v>42.53</v>
      </c>
      <c r="D2819" s="123">
        <v>37.19</v>
      </c>
      <c r="E2819" s="104" t="str">
        <f>VLOOKUP(B2819,A股数据库20240206!$B:$K,2,0)</f>
        <v>汽车产业</v>
      </c>
      <c r="F2819" s="104">
        <f>VLOOKUP(B2819,A股数据库20240206!$B:$K,3,0)</f>
        <v>0</v>
      </c>
      <c r="G2819" s="124">
        <f>VLOOKUP(B2819,A股数据库20240206!$B:$K,4,0)</f>
        <v>0</v>
      </c>
      <c r="H2819" s="124">
        <f>VLOOKUP(B2819,A股数据库20240206!$B:$K,5,0)</f>
        <v>0</v>
      </c>
      <c r="I2819" s="104" t="str">
        <f>VLOOKUP(B2819,A股数据库20240206!$B:$K,6,0)</f>
        <v>汽车产业</v>
      </c>
      <c r="J2819" s="104">
        <f>VLOOKUP(B2819,A股数据库20240206!$B:$K,7,0)</f>
        <v>0</v>
      </c>
      <c r="K2819" s="104">
        <f>VLOOKUP(B2819,A股数据库20240206!$B:$K,8,0)</f>
        <v>0</v>
      </c>
      <c r="L2819" s="124">
        <f>VLOOKUP(B2819,A股数据库20240206!$B:$K,9,0)</f>
        <v>0</v>
      </c>
      <c r="M2819" s="124">
        <f>VLOOKUP(B2819,A股数据库20240206!$B:$K,10,0)</f>
        <v>0</v>
      </c>
    </row>
    <row r="2820" spans="1:13" ht="18" customHeight="1" x14ac:dyDescent="0.15">
      <c r="A2820" s="120" t="s">
        <v>13153</v>
      </c>
      <c r="B2820" s="121" t="s">
        <v>9835</v>
      </c>
      <c r="C2820" s="122">
        <v>42.52</v>
      </c>
      <c r="D2820" s="123">
        <v>64.91</v>
      </c>
      <c r="E2820" s="104" t="str">
        <f>VLOOKUP(B2820,A股数据库20240206!$B:$K,2,0)</f>
        <v>新能源</v>
      </c>
      <c r="F2820" s="104">
        <f>VLOOKUP(B2820,A股数据库20240206!$B:$K,3,0)</f>
        <v>0</v>
      </c>
      <c r="G2820" s="124">
        <f>VLOOKUP(B2820,A股数据库20240206!$B:$K,4,0)</f>
        <v>0</v>
      </c>
      <c r="H2820" s="124">
        <f>VLOOKUP(B2820,A股数据库20240206!$B:$K,5,0)</f>
        <v>0</v>
      </c>
      <c r="I2820" s="104" t="str">
        <f>VLOOKUP(B2820,A股数据库20240206!$B:$K,6,0)</f>
        <v>光伏</v>
      </c>
      <c r="J2820" s="104" t="str">
        <f>VLOOKUP(B2820,A股数据库20240206!$B:$K,7,0)</f>
        <v>储能</v>
      </c>
      <c r="K2820" s="104">
        <f>VLOOKUP(B2820,A股数据库20240206!$B:$K,8,0)</f>
        <v>0</v>
      </c>
      <c r="L2820" s="124">
        <f>VLOOKUP(B2820,A股数据库20240206!$B:$K,9,0)</f>
        <v>0</v>
      </c>
      <c r="M2820" s="124">
        <f>VLOOKUP(B2820,A股数据库20240206!$B:$K,10,0)</f>
        <v>0</v>
      </c>
    </row>
    <row r="2821" spans="1:13" ht="18" customHeight="1" x14ac:dyDescent="0.15">
      <c r="A2821" s="120" t="s">
        <v>13154</v>
      </c>
      <c r="B2821" s="121" t="s">
        <v>7926</v>
      </c>
      <c r="C2821" s="122">
        <v>42.51</v>
      </c>
      <c r="D2821" s="123">
        <v>40.9</v>
      </c>
      <c r="E2821" s="104" t="str">
        <f>VLOOKUP(B2821,A股数据库20240206!$B:$K,2,0)</f>
        <v>高端制造</v>
      </c>
      <c r="F2821" s="104">
        <f>VLOOKUP(B2821,A股数据库20240206!$B:$K,3,0)</f>
        <v>0</v>
      </c>
      <c r="G2821" s="124">
        <f>VLOOKUP(B2821,A股数据库20240206!$B:$K,4,0)</f>
        <v>0</v>
      </c>
      <c r="H2821" s="124">
        <f>VLOOKUP(B2821,A股数据库20240206!$B:$K,5,0)</f>
        <v>0</v>
      </c>
      <c r="I2821" s="104" t="str">
        <f>VLOOKUP(B2821,A股数据库20240206!$B:$K,6,0)</f>
        <v>机械</v>
      </c>
      <c r="J2821" s="104" t="str">
        <f>VLOOKUP(B2821,A股数据库20240206!$B:$K,7,0)</f>
        <v>汽车产业</v>
      </c>
      <c r="K2821" s="104" t="str">
        <f>VLOOKUP(B2821,A股数据库20240206!$B:$K,8,0)</f>
        <v>电池</v>
      </c>
      <c r="L2821" s="124">
        <f>VLOOKUP(B2821,A股数据库20240206!$B:$K,9,0)</f>
        <v>0</v>
      </c>
      <c r="M2821" s="124">
        <f>VLOOKUP(B2821,A股数据库20240206!$B:$K,10,0)</f>
        <v>0</v>
      </c>
    </row>
    <row r="2822" spans="1:13" ht="18" customHeight="1" x14ac:dyDescent="0.15">
      <c r="A2822" s="120" t="s">
        <v>13155</v>
      </c>
      <c r="B2822" s="121" t="s">
        <v>168</v>
      </c>
      <c r="C2822" s="122">
        <v>42.48</v>
      </c>
      <c r="D2822" s="123">
        <v>51.09</v>
      </c>
      <c r="E2822" s="104" t="str">
        <f>VLOOKUP(B2822,A股数据库20240206!$B:$K,2,0)</f>
        <v>新能源</v>
      </c>
      <c r="F2822" s="104">
        <f>VLOOKUP(B2822,A股数据库20240206!$B:$K,3,0)</f>
        <v>0</v>
      </c>
      <c r="G2822" s="124">
        <f>VLOOKUP(B2822,A股数据库20240206!$B:$K,4,0)</f>
        <v>0</v>
      </c>
      <c r="H2822" s="124">
        <f>VLOOKUP(B2822,A股数据库20240206!$B:$K,5,0)</f>
        <v>0</v>
      </c>
      <c r="I2822" s="104" t="str">
        <f>VLOOKUP(B2822,A股数据库20240206!$B:$K,6,0)</f>
        <v>电池</v>
      </c>
      <c r="J2822" s="104" t="str">
        <f>VLOOKUP(B2822,A股数据库20240206!$B:$K,7,0)</f>
        <v>储能</v>
      </c>
      <c r="K2822" s="104">
        <f>VLOOKUP(B2822,A股数据库20240206!$B:$K,8,0)</f>
        <v>0</v>
      </c>
      <c r="L2822" s="124">
        <f>VLOOKUP(B2822,A股数据库20240206!$B:$K,9,0)</f>
        <v>0</v>
      </c>
      <c r="M2822" s="124">
        <f>VLOOKUP(B2822,A股数据库20240206!$B:$K,10,0)</f>
        <v>0</v>
      </c>
    </row>
    <row r="2823" spans="1:13" ht="18" customHeight="1" x14ac:dyDescent="0.15">
      <c r="A2823" s="120" t="s">
        <v>13156</v>
      </c>
      <c r="B2823" s="121" t="s">
        <v>1286</v>
      </c>
      <c r="C2823" s="122">
        <v>42.47</v>
      </c>
      <c r="D2823" s="123">
        <v>50.02</v>
      </c>
      <c r="E2823" s="104" t="str">
        <f>VLOOKUP(B2823,A股数据库20240206!$B:$K,2,0)</f>
        <v>大科技</v>
      </c>
      <c r="F2823" s="104" t="str">
        <f>VLOOKUP(B2823,A股数据库20240206!$B:$K,3,0)</f>
        <v>新能源</v>
      </c>
      <c r="G2823" s="124">
        <f>VLOOKUP(B2823,A股数据库20240206!$B:$K,4,0)</f>
        <v>0</v>
      </c>
      <c r="H2823" s="124">
        <f>VLOOKUP(B2823,A股数据库20240206!$B:$K,5,0)</f>
        <v>0</v>
      </c>
      <c r="I2823" s="104" t="str">
        <f>VLOOKUP(B2823,A股数据库20240206!$B:$K,6,0)</f>
        <v>电子</v>
      </c>
      <c r="J2823" s="104" t="str">
        <f>VLOOKUP(B2823,A股数据库20240206!$B:$K,7,0)</f>
        <v>光伏</v>
      </c>
      <c r="K2823" s="104">
        <f>VLOOKUP(B2823,A股数据库20240206!$B:$K,8,0)</f>
        <v>0</v>
      </c>
      <c r="L2823" s="124">
        <f>VLOOKUP(B2823,A股数据库20240206!$B:$K,9,0)</f>
        <v>0</v>
      </c>
      <c r="M2823" s="124">
        <f>VLOOKUP(B2823,A股数据库20240206!$B:$K,10,0)</f>
        <v>0</v>
      </c>
    </row>
    <row r="2824" spans="1:13" ht="18" customHeight="1" x14ac:dyDescent="0.15">
      <c r="A2824" s="120" t="s">
        <v>13157</v>
      </c>
      <c r="B2824" s="121" t="s">
        <v>9012</v>
      </c>
      <c r="C2824" s="122">
        <v>42.46</v>
      </c>
      <c r="D2824" s="123">
        <v>44.57</v>
      </c>
      <c r="E2824" s="104" t="str">
        <f>VLOOKUP(B2824,A股数据库20240206!$B:$K,2,0)</f>
        <v>大消费</v>
      </c>
      <c r="F2824" s="104">
        <f>VLOOKUP(B2824,A股数据库20240206!$B:$K,3,0)</f>
        <v>0</v>
      </c>
      <c r="G2824" s="124">
        <f>VLOOKUP(B2824,A股数据库20240206!$B:$K,4,0)</f>
        <v>0</v>
      </c>
      <c r="H2824" s="124">
        <f>VLOOKUP(B2824,A股数据库20240206!$B:$K,5,0)</f>
        <v>0</v>
      </c>
      <c r="I2824" s="104" t="str">
        <f>VLOOKUP(B2824,A股数据库20240206!$B:$K,6,0)</f>
        <v>纺织服饰</v>
      </c>
      <c r="J2824" s="104">
        <f>VLOOKUP(B2824,A股数据库20240206!$B:$K,7,0)</f>
        <v>0</v>
      </c>
      <c r="K2824" s="104">
        <f>VLOOKUP(B2824,A股数据库20240206!$B:$K,8,0)</f>
        <v>0</v>
      </c>
      <c r="L2824" s="124">
        <f>VLOOKUP(B2824,A股数据库20240206!$B:$K,9,0)</f>
        <v>0</v>
      </c>
      <c r="M2824" s="124">
        <f>VLOOKUP(B2824,A股数据库20240206!$B:$K,10,0)</f>
        <v>0</v>
      </c>
    </row>
    <row r="2825" spans="1:13" ht="18" customHeight="1" x14ac:dyDescent="0.15">
      <c r="A2825" s="120" t="s">
        <v>13158</v>
      </c>
      <c r="B2825" s="121" t="s">
        <v>5430</v>
      </c>
      <c r="C2825" s="122">
        <v>42.45</v>
      </c>
      <c r="D2825" s="123">
        <v>42.32</v>
      </c>
      <c r="E2825" s="104" t="str">
        <f>VLOOKUP(B2825,A股数据库20240206!$B:$K,2,0)</f>
        <v>医药生物</v>
      </c>
      <c r="F2825" s="104">
        <f>VLOOKUP(B2825,A股数据库20240206!$B:$K,3,0)</f>
        <v>0</v>
      </c>
      <c r="G2825" s="124">
        <f>VLOOKUP(B2825,A股数据库20240206!$B:$K,4,0)</f>
        <v>0</v>
      </c>
      <c r="H2825" s="124">
        <f>VLOOKUP(B2825,A股数据库20240206!$B:$K,5,0)</f>
        <v>0</v>
      </c>
      <c r="I2825" s="104" t="str">
        <f>VLOOKUP(B2825,A股数据库20240206!$B:$K,6,0)</f>
        <v>医药生物</v>
      </c>
      <c r="J2825" s="104">
        <f>VLOOKUP(B2825,A股数据库20240206!$B:$K,7,0)</f>
        <v>0</v>
      </c>
      <c r="K2825" s="104">
        <f>VLOOKUP(B2825,A股数据库20240206!$B:$K,8,0)</f>
        <v>0</v>
      </c>
      <c r="L2825" s="124">
        <f>VLOOKUP(B2825,A股数据库20240206!$B:$K,9,0)</f>
        <v>0</v>
      </c>
      <c r="M2825" s="124">
        <f>VLOOKUP(B2825,A股数据库20240206!$B:$K,10,0)</f>
        <v>0</v>
      </c>
    </row>
    <row r="2826" spans="1:13" ht="18" customHeight="1" x14ac:dyDescent="0.15">
      <c r="A2826" s="120" t="s">
        <v>13159</v>
      </c>
      <c r="B2826" s="121" t="s">
        <v>1350</v>
      </c>
      <c r="C2826" s="122">
        <v>42.44</v>
      </c>
      <c r="D2826" s="123">
        <v>46.81</v>
      </c>
      <c r="E2826" s="104" t="str">
        <f>VLOOKUP(B2826,A股数据库20240206!$B:$K,2,0)</f>
        <v>军工</v>
      </c>
      <c r="F2826" s="104">
        <f>VLOOKUP(B2826,A股数据库20240206!$B:$K,3,0)</f>
        <v>0</v>
      </c>
      <c r="G2826" s="124">
        <f>VLOOKUP(B2826,A股数据库20240206!$B:$K,4,0)</f>
        <v>0</v>
      </c>
      <c r="H2826" s="124">
        <f>VLOOKUP(B2826,A股数据库20240206!$B:$K,5,0)</f>
        <v>0</v>
      </c>
      <c r="I2826" s="104" t="str">
        <f>VLOOKUP(B2826,A股数据库20240206!$B:$K,6,0)</f>
        <v>军工</v>
      </c>
      <c r="J2826" s="104">
        <f>VLOOKUP(B2826,A股数据库20240206!$B:$K,7,0)</f>
        <v>0</v>
      </c>
      <c r="K2826" s="104">
        <f>VLOOKUP(B2826,A股数据库20240206!$B:$K,8,0)</f>
        <v>0</v>
      </c>
      <c r="L2826" s="124">
        <f>VLOOKUP(B2826,A股数据库20240206!$B:$K,9,0)</f>
        <v>0</v>
      </c>
      <c r="M2826" s="124">
        <f>VLOOKUP(B2826,A股数据库20240206!$B:$K,10,0)</f>
        <v>0</v>
      </c>
    </row>
    <row r="2827" spans="1:13" ht="18" customHeight="1" x14ac:dyDescent="0.15">
      <c r="A2827" s="120" t="s">
        <v>13160</v>
      </c>
      <c r="B2827" s="121" t="s">
        <v>9248</v>
      </c>
      <c r="C2827" s="122">
        <v>42.44</v>
      </c>
      <c r="D2827" s="123">
        <v>45.15</v>
      </c>
      <c r="E2827" s="104" t="str">
        <f>VLOOKUP(B2827,A股数据库20240206!$B:$K,2,0)</f>
        <v>大科技</v>
      </c>
      <c r="F2827" s="104">
        <f>VLOOKUP(B2827,A股数据库20240206!$B:$K,3,0)</f>
        <v>0</v>
      </c>
      <c r="G2827" s="124">
        <f>VLOOKUP(B2827,A股数据库20240206!$B:$K,4,0)</f>
        <v>0</v>
      </c>
      <c r="H2827" s="124">
        <f>VLOOKUP(B2827,A股数据库20240206!$B:$K,5,0)</f>
        <v>0</v>
      </c>
      <c r="I2827" s="104" t="str">
        <f>VLOOKUP(B2827,A股数据库20240206!$B:$K,6,0)</f>
        <v>电子</v>
      </c>
      <c r="J2827" s="104">
        <f>VLOOKUP(B2827,A股数据库20240206!$B:$K,7,0)</f>
        <v>0</v>
      </c>
      <c r="K2827" s="104">
        <f>VLOOKUP(B2827,A股数据库20240206!$B:$K,8,0)</f>
        <v>0</v>
      </c>
      <c r="L2827" s="124">
        <f>VLOOKUP(B2827,A股数据库20240206!$B:$K,9,0)</f>
        <v>0</v>
      </c>
      <c r="M2827" s="124">
        <f>VLOOKUP(B2827,A股数据库20240206!$B:$K,10,0)</f>
        <v>0</v>
      </c>
    </row>
    <row r="2828" spans="1:13" ht="18" customHeight="1" x14ac:dyDescent="0.15">
      <c r="A2828" s="120" t="s">
        <v>13161</v>
      </c>
      <c r="B2828" s="121" t="s">
        <v>4312</v>
      </c>
      <c r="C2828" s="122">
        <v>42.43</v>
      </c>
      <c r="D2828" s="123">
        <v>13.3</v>
      </c>
      <c r="E2828" s="104" t="str">
        <f>VLOOKUP(B2828,A股数据库20240206!$B:$K,2,0)</f>
        <v>地产基建</v>
      </c>
      <c r="F2828" s="104">
        <f>VLOOKUP(B2828,A股数据库20240206!$B:$K,3,0)</f>
        <v>0</v>
      </c>
      <c r="G2828" s="124">
        <f>VLOOKUP(B2828,A股数据库20240206!$B:$K,4,0)</f>
        <v>0</v>
      </c>
      <c r="H2828" s="124">
        <f>VLOOKUP(B2828,A股数据库20240206!$B:$K,5,0)</f>
        <v>0</v>
      </c>
      <c r="I2828" s="104" t="str">
        <f>VLOOKUP(B2828,A股数据库20240206!$B:$K,6,0)</f>
        <v>基建</v>
      </c>
      <c r="J2828" s="104">
        <f>VLOOKUP(B2828,A股数据库20240206!$B:$K,7,0)</f>
        <v>0</v>
      </c>
      <c r="K2828" s="104">
        <f>VLOOKUP(B2828,A股数据库20240206!$B:$K,8,0)</f>
        <v>0</v>
      </c>
      <c r="L2828" s="124">
        <f>VLOOKUP(B2828,A股数据库20240206!$B:$K,9,0)</f>
        <v>0</v>
      </c>
      <c r="M2828" s="124">
        <f>VLOOKUP(B2828,A股数据库20240206!$B:$K,10,0)</f>
        <v>0</v>
      </c>
    </row>
    <row r="2829" spans="1:13" ht="18" customHeight="1" x14ac:dyDescent="0.15">
      <c r="A2829" s="120" t="s">
        <v>13162</v>
      </c>
      <c r="B2829" s="121" t="s">
        <v>766</v>
      </c>
      <c r="C2829" s="122">
        <v>42.42</v>
      </c>
      <c r="D2829" s="123">
        <v>30.4</v>
      </c>
      <c r="E2829" s="104" t="str">
        <f>VLOOKUP(B2829,A股数据库20240206!$B:$K,2,0)</f>
        <v>汽车产业</v>
      </c>
      <c r="F2829" s="104">
        <f>VLOOKUP(B2829,A股数据库20240206!$B:$K,3,0)</f>
        <v>0</v>
      </c>
      <c r="G2829" s="124">
        <f>VLOOKUP(B2829,A股数据库20240206!$B:$K,4,0)</f>
        <v>0</v>
      </c>
      <c r="H2829" s="124">
        <f>VLOOKUP(B2829,A股数据库20240206!$B:$K,5,0)</f>
        <v>0</v>
      </c>
      <c r="I2829" s="104" t="str">
        <f>VLOOKUP(B2829,A股数据库20240206!$B:$K,6,0)</f>
        <v>汽车产业</v>
      </c>
      <c r="J2829" s="104">
        <f>VLOOKUP(B2829,A股数据库20240206!$B:$K,7,0)</f>
        <v>0</v>
      </c>
      <c r="K2829" s="104">
        <f>VLOOKUP(B2829,A股数据库20240206!$B:$K,8,0)</f>
        <v>0</v>
      </c>
      <c r="L2829" s="124">
        <f>VLOOKUP(B2829,A股数据库20240206!$B:$K,9,0)</f>
        <v>0</v>
      </c>
      <c r="M2829" s="124">
        <f>VLOOKUP(B2829,A股数据库20240206!$B:$K,10,0)</f>
        <v>0</v>
      </c>
    </row>
    <row r="2830" spans="1:13" ht="18" customHeight="1" x14ac:dyDescent="0.15">
      <c r="A2830" s="120" t="s">
        <v>13163</v>
      </c>
      <c r="B2830" s="121" t="s">
        <v>10009</v>
      </c>
      <c r="C2830" s="122">
        <v>42.42</v>
      </c>
      <c r="D2830" s="123">
        <v>72.040000000000006</v>
      </c>
      <c r="E2830" s="104" t="str">
        <f>VLOOKUP(B2830,A股数据库20240206!$B:$K,2,0)</f>
        <v>医药生物</v>
      </c>
      <c r="F2830" s="104">
        <f>VLOOKUP(B2830,A股数据库20240206!$B:$K,3,0)</f>
        <v>0</v>
      </c>
      <c r="G2830" s="124">
        <f>VLOOKUP(B2830,A股数据库20240206!$B:$K,4,0)</f>
        <v>0</v>
      </c>
      <c r="H2830" s="124">
        <f>VLOOKUP(B2830,A股数据库20240206!$B:$K,5,0)</f>
        <v>0</v>
      </c>
      <c r="I2830" s="104" t="str">
        <f>VLOOKUP(B2830,A股数据库20240206!$B:$K,6,0)</f>
        <v>医药生物</v>
      </c>
      <c r="J2830" s="104">
        <f>VLOOKUP(B2830,A股数据库20240206!$B:$K,7,0)</f>
        <v>0</v>
      </c>
      <c r="K2830" s="104">
        <f>VLOOKUP(B2830,A股数据库20240206!$B:$K,8,0)</f>
        <v>0</v>
      </c>
      <c r="L2830" s="124">
        <f>VLOOKUP(B2830,A股数据库20240206!$B:$K,9,0)</f>
        <v>0</v>
      </c>
      <c r="M2830" s="124">
        <f>VLOOKUP(B2830,A股数据库20240206!$B:$K,10,0)</f>
        <v>0</v>
      </c>
    </row>
    <row r="2831" spans="1:13" ht="18" customHeight="1" x14ac:dyDescent="0.15">
      <c r="A2831" s="120" t="s">
        <v>13164</v>
      </c>
      <c r="B2831" s="121" t="s">
        <v>1798</v>
      </c>
      <c r="C2831" s="122">
        <v>42.42</v>
      </c>
      <c r="D2831" s="123">
        <v>25.15</v>
      </c>
      <c r="E2831" s="104" t="str">
        <f>VLOOKUP(B2831,A股数据库20240206!$B:$K,2,0)</f>
        <v>大消费</v>
      </c>
      <c r="F2831" s="104" t="str">
        <f>VLOOKUP(B2831,A股数据库20240206!$B:$K,3,0)</f>
        <v>新能源</v>
      </c>
      <c r="G2831" s="124">
        <f>VLOOKUP(B2831,A股数据库20240206!$B:$K,4,0)</f>
        <v>0</v>
      </c>
      <c r="H2831" s="124">
        <f>VLOOKUP(B2831,A股数据库20240206!$B:$K,5,0)</f>
        <v>0</v>
      </c>
      <c r="I2831" s="104" t="str">
        <f>VLOOKUP(B2831,A股数据库20240206!$B:$K,6,0)</f>
        <v>风电</v>
      </c>
      <c r="J2831" s="104" t="str">
        <f>VLOOKUP(B2831,A股数据库20240206!$B:$K,7,0)</f>
        <v>食品饮料</v>
      </c>
      <c r="K2831" s="104">
        <f>VLOOKUP(B2831,A股数据库20240206!$B:$K,8,0)</f>
        <v>0</v>
      </c>
      <c r="L2831" s="124">
        <f>VLOOKUP(B2831,A股数据库20240206!$B:$K,9,0)</f>
        <v>0</v>
      </c>
      <c r="M2831" s="124">
        <f>VLOOKUP(B2831,A股数据库20240206!$B:$K,10,0)</f>
        <v>0</v>
      </c>
    </row>
    <row r="2832" spans="1:13" ht="18" customHeight="1" x14ac:dyDescent="0.15">
      <c r="A2832" s="120" t="s">
        <v>13165</v>
      </c>
      <c r="B2832" s="121" t="s">
        <v>288</v>
      </c>
      <c r="C2832" s="122">
        <v>42.42</v>
      </c>
      <c r="D2832" s="123">
        <v>39.130000000000003</v>
      </c>
      <c r="E2832" s="104" t="str">
        <f>VLOOKUP(B2832,A股数据库20240206!$B:$K,2,0)</f>
        <v>大科技</v>
      </c>
      <c r="F2832" s="104" t="str">
        <f>VLOOKUP(B2832,A股数据库20240206!$B:$K,3,0)</f>
        <v>医药生物</v>
      </c>
      <c r="G2832" s="124">
        <f>VLOOKUP(B2832,A股数据库20240206!$B:$K,4,0)</f>
        <v>0</v>
      </c>
      <c r="H2832" s="124">
        <f>VLOOKUP(B2832,A股数据库20240206!$B:$K,5,0)</f>
        <v>0</v>
      </c>
      <c r="I2832" s="104" t="str">
        <f>VLOOKUP(B2832,A股数据库20240206!$B:$K,6,0)</f>
        <v>计算机</v>
      </c>
      <c r="J2832" s="104" t="str">
        <f>VLOOKUP(B2832,A股数据库20240206!$B:$K,7,0)</f>
        <v>医药生物</v>
      </c>
      <c r="K2832" s="104">
        <f>VLOOKUP(B2832,A股数据库20240206!$B:$K,8,0)</f>
        <v>0</v>
      </c>
      <c r="L2832" s="124">
        <f>VLOOKUP(B2832,A股数据库20240206!$B:$K,9,0)</f>
        <v>0</v>
      </c>
      <c r="M2832" s="124">
        <f>VLOOKUP(B2832,A股数据库20240206!$B:$K,10,0)</f>
        <v>0</v>
      </c>
    </row>
    <row r="2833" spans="1:13" ht="18" customHeight="1" x14ac:dyDescent="0.15">
      <c r="A2833" s="120" t="s">
        <v>13166</v>
      </c>
      <c r="B2833" s="121" t="s">
        <v>3168</v>
      </c>
      <c r="C2833" s="122">
        <v>42.39</v>
      </c>
      <c r="D2833" s="123">
        <v>66.040000000000006</v>
      </c>
      <c r="E2833" s="104" t="str">
        <f>VLOOKUP(B2833,A股数据库20240206!$B:$K,2,0)</f>
        <v>军工</v>
      </c>
      <c r="F2833" s="104">
        <f>VLOOKUP(B2833,A股数据库20240206!$B:$K,3,0)</f>
        <v>0</v>
      </c>
      <c r="G2833" s="124">
        <f>VLOOKUP(B2833,A股数据库20240206!$B:$K,4,0)</f>
        <v>0</v>
      </c>
      <c r="H2833" s="124">
        <f>VLOOKUP(B2833,A股数据库20240206!$B:$K,5,0)</f>
        <v>0</v>
      </c>
      <c r="I2833" s="104" t="str">
        <f>VLOOKUP(B2833,A股数据库20240206!$B:$K,6,0)</f>
        <v>军工</v>
      </c>
      <c r="J2833" s="104">
        <f>VLOOKUP(B2833,A股数据库20240206!$B:$K,7,0)</f>
        <v>0</v>
      </c>
      <c r="K2833" s="104">
        <f>VLOOKUP(B2833,A股数据库20240206!$B:$K,8,0)</f>
        <v>0</v>
      </c>
      <c r="L2833" s="124">
        <f>VLOOKUP(B2833,A股数据库20240206!$B:$K,9,0)</f>
        <v>0</v>
      </c>
      <c r="M2833" s="124">
        <f>VLOOKUP(B2833,A股数据库20240206!$B:$K,10,0)</f>
        <v>0</v>
      </c>
    </row>
    <row r="2834" spans="1:13" ht="18" customHeight="1" x14ac:dyDescent="0.15">
      <c r="A2834" s="120" t="s">
        <v>13167</v>
      </c>
      <c r="B2834" s="121" t="s">
        <v>1114</v>
      </c>
      <c r="C2834" s="122">
        <v>42.37</v>
      </c>
      <c r="D2834" s="123">
        <v>47.86</v>
      </c>
      <c r="E2834" s="104" t="str">
        <f>VLOOKUP(B2834,A股数据库20240206!$B:$K,2,0)</f>
        <v>医药生物</v>
      </c>
      <c r="F2834" s="104">
        <f>VLOOKUP(B2834,A股数据库20240206!$B:$K,3,0)</f>
        <v>0</v>
      </c>
      <c r="G2834" s="124">
        <f>VLOOKUP(B2834,A股数据库20240206!$B:$K,4,0)</f>
        <v>0</v>
      </c>
      <c r="H2834" s="124">
        <f>VLOOKUP(B2834,A股数据库20240206!$B:$K,5,0)</f>
        <v>0</v>
      </c>
      <c r="I2834" s="104" t="str">
        <f>VLOOKUP(B2834,A股数据库20240206!$B:$K,6,0)</f>
        <v>医药生物</v>
      </c>
      <c r="J2834" s="104">
        <f>VLOOKUP(B2834,A股数据库20240206!$B:$K,7,0)</f>
        <v>0</v>
      </c>
      <c r="K2834" s="104">
        <f>VLOOKUP(B2834,A股数据库20240206!$B:$K,8,0)</f>
        <v>0</v>
      </c>
      <c r="L2834" s="124">
        <f>VLOOKUP(B2834,A股数据库20240206!$B:$K,9,0)</f>
        <v>0</v>
      </c>
      <c r="M2834" s="124">
        <f>VLOOKUP(B2834,A股数据库20240206!$B:$K,10,0)</f>
        <v>0</v>
      </c>
    </row>
    <row r="2835" spans="1:13" ht="18" customHeight="1" x14ac:dyDescent="0.15">
      <c r="A2835" s="120" t="s">
        <v>13168</v>
      </c>
      <c r="B2835" s="121" t="s">
        <v>3424</v>
      </c>
      <c r="C2835" s="122">
        <v>42.36</v>
      </c>
      <c r="D2835" s="123">
        <v>27.91</v>
      </c>
      <c r="E2835" s="104" t="str">
        <f>VLOOKUP(B2835,A股数据库20240206!$B:$K,2,0)</f>
        <v>周期</v>
      </c>
      <c r="F2835" s="104" t="str">
        <f>VLOOKUP(B2835,A股数据库20240206!$B:$K,3,0)</f>
        <v>大金融</v>
      </c>
      <c r="G2835" s="124">
        <f>VLOOKUP(B2835,A股数据库20240206!$B:$K,4,0)</f>
        <v>0</v>
      </c>
      <c r="H2835" s="124">
        <f>VLOOKUP(B2835,A股数据库20240206!$B:$K,5,0)</f>
        <v>0</v>
      </c>
      <c r="I2835" s="104" t="str">
        <f>VLOOKUP(B2835,A股数据库20240206!$B:$K,6,0)</f>
        <v>化工</v>
      </c>
      <c r="J2835" s="104" t="str">
        <f>VLOOKUP(B2835,A股数据库20240206!$B:$K,7,0)</f>
        <v>大金融</v>
      </c>
      <c r="K2835" s="104">
        <f>VLOOKUP(B2835,A股数据库20240206!$B:$K,8,0)</f>
        <v>0</v>
      </c>
      <c r="L2835" s="124">
        <f>VLOOKUP(B2835,A股数据库20240206!$B:$K,9,0)</f>
        <v>0</v>
      </c>
      <c r="M2835" s="124">
        <f>VLOOKUP(B2835,A股数据库20240206!$B:$K,10,0)</f>
        <v>0</v>
      </c>
    </row>
    <row r="2836" spans="1:13" ht="18" customHeight="1" x14ac:dyDescent="0.15">
      <c r="A2836" s="120" t="s">
        <v>13169</v>
      </c>
      <c r="B2836" s="121" t="s">
        <v>7134</v>
      </c>
      <c r="C2836" s="122">
        <v>42.35</v>
      </c>
      <c r="D2836" s="123">
        <v>32.61</v>
      </c>
      <c r="E2836" s="104" t="str">
        <f>VLOOKUP(B2836,A股数据库20240206!$B:$K,2,0)</f>
        <v>大消费</v>
      </c>
      <c r="F2836" s="104">
        <f>VLOOKUP(B2836,A股数据库20240206!$B:$K,3,0)</f>
        <v>0</v>
      </c>
      <c r="G2836" s="124">
        <f>VLOOKUP(B2836,A股数据库20240206!$B:$K,4,0)</f>
        <v>0</v>
      </c>
      <c r="H2836" s="124">
        <f>VLOOKUP(B2836,A股数据库20240206!$B:$K,5,0)</f>
        <v>0</v>
      </c>
      <c r="I2836" s="104" t="str">
        <f>VLOOKUP(B2836,A股数据库20240206!$B:$K,6,0)</f>
        <v>商贸零售</v>
      </c>
      <c r="J2836" s="104">
        <f>VLOOKUP(B2836,A股数据库20240206!$B:$K,7,0)</f>
        <v>0</v>
      </c>
      <c r="K2836" s="104">
        <f>VLOOKUP(B2836,A股数据库20240206!$B:$K,8,0)</f>
        <v>0</v>
      </c>
      <c r="L2836" s="124">
        <f>VLOOKUP(B2836,A股数据库20240206!$B:$K,9,0)</f>
        <v>0</v>
      </c>
      <c r="M2836" s="124">
        <f>VLOOKUP(B2836,A股数据库20240206!$B:$K,10,0)</f>
        <v>0</v>
      </c>
    </row>
    <row r="2837" spans="1:13" ht="18" customHeight="1" x14ac:dyDescent="0.15">
      <c r="A2837" s="120" t="s">
        <v>13170</v>
      </c>
      <c r="B2837" s="121" t="s">
        <v>2356</v>
      </c>
      <c r="C2837" s="122">
        <v>42.34</v>
      </c>
      <c r="D2837" s="123">
        <v>22.22</v>
      </c>
      <c r="E2837" s="104" t="str">
        <f>VLOOKUP(B2837,A股数据库20240206!$B:$K,2,0)</f>
        <v>周期</v>
      </c>
      <c r="F2837" s="104">
        <f>VLOOKUP(B2837,A股数据库20240206!$B:$K,3,0)</f>
        <v>0</v>
      </c>
      <c r="G2837" s="124">
        <f>VLOOKUP(B2837,A股数据库20240206!$B:$K,4,0)</f>
        <v>0</v>
      </c>
      <c r="H2837" s="124">
        <f>VLOOKUP(B2837,A股数据库20240206!$B:$K,5,0)</f>
        <v>0</v>
      </c>
      <c r="I2837" s="104" t="str">
        <f>VLOOKUP(B2837,A股数据库20240206!$B:$K,6,0)</f>
        <v>化工</v>
      </c>
      <c r="J2837" s="104">
        <f>VLOOKUP(B2837,A股数据库20240206!$B:$K,7,0)</f>
        <v>0</v>
      </c>
      <c r="K2837" s="104">
        <f>VLOOKUP(B2837,A股数据库20240206!$B:$K,8,0)</f>
        <v>0</v>
      </c>
      <c r="L2837" s="124">
        <f>VLOOKUP(B2837,A股数据库20240206!$B:$K,9,0)</f>
        <v>0</v>
      </c>
      <c r="M2837" s="124">
        <f>VLOOKUP(B2837,A股数据库20240206!$B:$K,10,0)</f>
        <v>0</v>
      </c>
    </row>
    <row r="2838" spans="1:13" ht="18" customHeight="1" x14ac:dyDescent="0.15">
      <c r="A2838" s="120" t="s">
        <v>13171</v>
      </c>
      <c r="B2838" s="121" t="s">
        <v>7592</v>
      </c>
      <c r="C2838" s="122">
        <v>42.33</v>
      </c>
      <c r="D2838" s="123">
        <v>35.17</v>
      </c>
      <c r="E2838" s="104" t="str">
        <f>VLOOKUP(B2838,A股数据库20240206!$B:$K,2,0)</f>
        <v>新能源</v>
      </c>
      <c r="F2838" s="104">
        <f>VLOOKUP(B2838,A股数据库20240206!$B:$K,3,0)</f>
        <v>0</v>
      </c>
      <c r="G2838" s="124">
        <f>VLOOKUP(B2838,A股数据库20240206!$B:$K,4,0)</f>
        <v>0</v>
      </c>
      <c r="H2838" s="124">
        <f>VLOOKUP(B2838,A股数据库20240206!$B:$K,5,0)</f>
        <v>0</v>
      </c>
      <c r="I2838" s="104" t="str">
        <f>VLOOKUP(B2838,A股数据库20240206!$B:$K,6,0)</f>
        <v>电网</v>
      </c>
      <c r="J2838" s="104">
        <f>VLOOKUP(B2838,A股数据库20240206!$B:$K,7,0)</f>
        <v>0</v>
      </c>
      <c r="K2838" s="104">
        <f>VLOOKUP(B2838,A股数据库20240206!$B:$K,8,0)</f>
        <v>0</v>
      </c>
      <c r="L2838" s="124">
        <f>VLOOKUP(B2838,A股数据库20240206!$B:$K,9,0)</f>
        <v>0</v>
      </c>
      <c r="M2838" s="124">
        <f>VLOOKUP(B2838,A股数据库20240206!$B:$K,10,0)</f>
        <v>0</v>
      </c>
    </row>
    <row r="2839" spans="1:13" ht="18" customHeight="1" x14ac:dyDescent="0.15">
      <c r="A2839" s="120" t="s">
        <v>13172</v>
      </c>
      <c r="B2839" s="121" t="s">
        <v>1324</v>
      </c>
      <c r="C2839" s="122">
        <v>42.31</v>
      </c>
      <c r="D2839" s="123">
        <v>34.64</v>
      </c>
      <c r="E2839" s="104" t="str">
        <f>VLOOKUP(B2839,A股数据库20240206!$B:$K,2,0)</f>
        <v>大消费</v>
      </c>
      <c r="F2839" s="104">
        <f>VLOOKUP(B2839,A股数据库20240206!$B:$K,3,0)</f>
        <v>0</v>
      </c>
      <c r="G2839" s="124">
        <f>VLOOKUP(B2839,A股数据库20240206!$B:$K,4,0)</f>
        <v>0</v>
      </c>
      <c r="H2839" s="124">
        <f>VLOOKUP(B2839,A股数据库20240206!$B:$K,5,0)</f>
        <v>0</v>
      </c>
      <c r="I2839" s="104" t="str">
        <f>VLOOKUP(B2839,A股数据库20240206!$B:$K,6,0)</f>
        <v>纺织服饰</v>
      </c>
      <c r="J2839" s="104" t="str">
        <f>VLOOKUP(B2839,A股数据库20240206!$B:$K,7,0)</f>
        <v>电商</v>
      </c>
      <c r="K2839" s="104">
        <f>VLOOKUP(B2839,A股数据库20240206!$B:$K,8,0)</f>
        <v>0</v>
      </c>
      <c r="L2839" s="124">
        <f>VLOOKUP(B2839,A股数据库20240206!$B:$K,9,0)</f>
        <v>0</v>
      </c>
      <c r="M2839" s="124">
        <f>VLOOKUP(B2839,A股数据库20240206!$B:$K,10,0)</f>
        <v>0</v>
      </c>
    </row>
    <row r="2840" spans="1:13" ht="18" customHeight="1" x14ac:dyDescent="0.15">
      <c r="A2840" s="120" t="s">
        <v>13173</v>
      </c>
      <c r="B2840" s="121" t="s">
        <v>3792</v>
      </c>
      <c r="C2840" s="122">
        <v>42.3</v>
      </c>
      <c r="D2840" s="123">
        <v>1.38</v>
      </c>
      <c r="E2840" s="104" t="str">
        <f>VLOOKUP(B2840,A股数据库20240206!$B:$K,2,0)</f>
        <v>大科技</v>
      </c>
      <c r="F2840" s="104" t="str">
        <f>VLOOKUP(B2840,A股数据库20240206!$B:$K,3,0)</f>
        <v>大金融</v>
      </c>
      <c r="G2840" s="124">
        <f>VLOOKUP(B2840,A股数据库20240206!$B:$K,4,0)</f>
        <v>0</v>
      </c>
      <c r="H2840" s="124">
        <f>VLOOKUP(B2840,A股数据库20240206!$B:$K,5,0)</f>
        <v>0</v>
      </c>
      <c r="I2840" s="104" t="str">
        <f>VLOOKUP(B2840,A股数据库20240206!$B:$K,6,0)</f>
        <v>计算机</v>
      </c>
      <c r="J2840" s="104" t="str">
        <f>VLOOKUP(B2840,A股数据库20240206!$B:$K,7,0)</f>
        <v>大金融</v>
      </c>
      <c r="K2840" s="104">
        <f>VLOOKUP(B2840,A股数据库20240206!$B:$K,8,0)</f>
        <v>0</v>
      </c>
      <c r="L2840" s="124">
        <f>VLOOKUP(B2840,A股数据库20240206!$B:$K,9,0)</f>
        <v>0</v>
      </c>
      <c r="M2840" s="124">
        <f>VLOOKUP(B2840,A股数据库20240206!$B:$K,10,0)</f>
        <v>0</v>
      </c>
    </row>
    <row r="2841" spans="1:13" ht="18" customHeight="1" x14ac:dyDescent="0.15">
      <c r="A2841" s="120" t="s">
        <v>13174</v>
      </c>
      <c r="B2841" s="121" t="s">
        <v>2968</v>
      </c>
      <c r="C2841" s="122">
        <v>42.27</v>
      </c>
      <c r="D2841" s="123">
        <v>20.399999999999999</v>
      </c>
      <c r="E2841" s="104" t="str">
        <f>VLOOKUP(B2841,A股数据库20240206!$B:$K,2,0)</f>
        <v>大科技</v>
      </c>
      <c r="F2841" s="104" t="str">
        <f>VLOOKUP(B2841,A股数据库20240206!$B:$K,3,0)</f>
        <v>新能源</v>
      </c>
      <c r="G2841" s="124">
        <f>VLOOKUP(B2841,A股数据库20240206!$B:$K,4,0)</f>
        <v>0</v>
      </c>
      <c r="H2841" s="124">
        <f>VLOOKUP(B2841,A股数据库20240206!$B:$K,5,0)</f>
        <v>0</v>
      </c>
      <c r="I2841" s="104" t="str">
        <f>VLOOKUP(B2841,A股数据库20240206!$B:$K,6,0)</f>
        <v>电子</v>
      </c>
      <c r="J2841" s="104" t="str">
        <f>VLOOKUP(B2841,A股数据库20240206!$B:$K,7,0)</f>
        <v>氢能源</v>
      </c>
      <c r="K2841" s="104">
        <f>VLOOKUP(B2841,A股数据库20240206!$B:$K,8,0)</f>
        <v>0</v>
      </c>
      <c r="L2841" s="124">
        <f>VLOOKUP(B2841,A股数据库20240206!$B:$K,9,0)</f>
        <v>0</v>
      </c>
      <c r="M2841" s="124">
        <f>VLOOKUP(B2841,A股数据库20240206!$B:$K,10,0)</f>
        <v>0</v>
      </c>
    </row>
    <row r="2842" spans="1:13" ht="18" customHeight="1" x14ac:dyDescent="0.15">
      <c r="A2842" s="120" t="s">
        <v>13175</v>
      </c>
      <c r="B2842" s="121" t="s">
        <v>3026</v>
      </c>
      <c r="C2842" s="122">
        <v>42.22</v>
      </c>
      <c r="D2842" s="123">
        <v>39.31</v>
      </c>
      <c r="E2842" s="104" t="str">
        <f>VLOOKUP(B2842,A股数据库20240206!$B:$K,2,0)</f>
        <v>周期</v>
      </c>
      <c r="F2842" s="104" t="str">
        <f>VLOOKUP(B2842,A股数据库20240206!$B:$K,3,0)</f>
        <v>地产基建</v>
      </c>
      <c r="G2842" s="124">
        <f>VLOOKUP(B2842,A股数据库20240206!$B:$K,4,0)</f>
        <v>0</v>
      </c>
      <c r="H2842" s="124">
        <f>VLOOKUP(B2842,A股数据库20240206!$B:$K,5,0)</f>
        <v>0</v>
      </c>
      <c r="I2842" s="104" t="str">
        <f>VLOOKUP(B2842,A股数据库20240206!$B:$K,6,0)</f>
        <v>化工</v>
      </c>
      <c r="J2842" s="104" t="str">
        <f>VLOOKUP(B2842,A股数据库20240206!$B:$K,7,0)</f>
        <v>基建</v>
      </c>
      <c r="K2842" s="104">
        <f>VLOOKUP(B2842,A股数据库20240206!$B:$K,8,0)</f>
        <v>0</v>
      </c>
      <c r="L2842" s="124">
        <f>VLOOKUP(B2842,A股数据库20240206!$B:$K,9,0)</f>
        <v>0</v>
      </c>
      <c r="M2842" s="124">
        <f>VLOOKUP(B2842,A股数据库20240206!$B:$K,10,0)</f>
        <v>0</v>
      </c>
    </row>
    <row r="2843" spans="1:13" ht="18" customHeight="1" x14ac:dyDescent="0.15">
      <c r="A2843" s="120" t="s">
        <v>13176</v>
      </c>
      <c r="B2843" s="121" t="s">
        <v>9058</v>
      </c>
      <c r="C2843" s="122">
        <v>42.19</v>
      </c>
      <c r="D2843" s="123">
        <v>41.18</v>
      </c>
      <c r="E2843" s="104" t="str">
        <f>VLOOKUP(B2843,A股数据库20240206!$B:$K,2,0)</f>
        <v>汽车产业</v>
      </c>
      <c r="F2843" s="104">
        <f>VLOOKUP(B2843,A股数据库20240206!$B:$K,3,0)</f>
        <v>0</v>
      </c>
      <c r="G2843" s="124">
        <f>VLOOKUP(B2843,A股数据库20240206!$B:$K,4,0)</f>
        <v>0</v>
      </c>
      <c r="H2843" s="124">
        <f>VLOOKUP(B2843,A股数据库20240206!$B:$K,5,0)</f>
        <v>0</v>
      </c>
      <c r="I2843" s="104" t="str">
        <f>VLOOKUP(B2843,A股数据库20240206!$B:$K,6,0)</f>
        <v>汽车产业</v>
      </c>
      <c r="J2843" s="104">
        <f>VLOOKUP(B2843,A股数据库20240206!$B:$K,7,0)</f>
        <v>0</v>
      </c>
      <c r="K2843" s="104">
        <f>VLOOKUP(B2843,A股数据库20240206!$B:$K,8,0)</f>
        <v>0</v>
      </c>
      <c r="L2843" s="124">
        <f>VLOOKUP(B2843,A股数据库20240206!$B:$K,9,0)</f>
        <v>0</v>
      </c>
      <c r="M2843" s="124">
        <f>VLOOKUP(B2843,A股数据库20240206!$B:$K,10,0)</f>
        <v>0</v>
      </c>
    </row>
    <row r="2844" spans="1:13" ht="18" customHeight="1" x14ac:dyDescent="0.15">
      <c r="A2844" s="120" t="s">
        <v>13177</v>
      </c>
      <c r="B2844" s="121" t="s">
        <v>2172</v>
      </c>
      <c r="C2844" s="122">
        <v>42.18</v>
      </c>
      <c r="D2844" s="123">
        <v>3.76</v>
      </c>
      <c r="E2844" s="104" t="str">
        <f>VLOOKUP(B2844,A股数据库20240206!$B:$K,2,0)</f>
        <v>地产基建</v>
      </c>
      <c r="F2844" s="104">
        <f>VLOOKUP(B2844,A股数据库20240206!$B:$K,3,0)</f>
        <v>0</v>
      </c>
      <c r="G2844" s="124">
        <f>VLOOKUP(B2844,A股数据库20240206!$B:$K,4,0)</f>
        <v>0</v>
      </c>
      <c r="H2844" s="124">
        <f>VLOOKUP(B2844,A股数据库20240206!$B:$K,5,0)</f>
        <v>0</v>
      </c>
      <c r="I2844" s="104" t="str">
        <f>VLOOKUP(B2844,A股数据库20240206!$B:$K,6,0)</f>
        <v>基建</v>
      </c>
      <c r="J2844" s="104">
        <f>VLOOKUP(B2844,A股数据库20240206!$B:$K,7,0)</f>
        <v>0</v>
      </c>
      <c r="K2844" s="104">
        <f>VLOOKUP(B2844,A股数据库20240206!$B:$K,8,0)</f>
        <v>0</v>
      </c>
      <c r="L2844" s="124">
        <f>VLOOKUP(B2844,A股数据库20240206!$B:$K,9,0)</f>
        <v>0</v>
      </c>
      <c r="M2844" s="124">
        <f>VLOOKUP(B2844,A股数据库20240206!$B:$K,10,0)</f>
        <v>0</v>
      </c>
    </row>
    <row r="2845" spans="1:13" ht="18" customHeight="1" x14ac:dyDescent="0.15">
      <c r="A2845" s="120" t="s">
        <v>13178</v>
      </c>
      <c r="B2845" s="121" t="s">
        <v>2526</v>
      </c>
      <c r="C2845" s="122">
        <v>42.17</v>
      </c>
      <c r="D2845" s="123">
        <v>45.12</v>
      </c>
      <c r="E2845" s="104" t="str">
        <f>VLOOKUP(B2845,A股数据库20240206!$B:$K,2,0)</f>
        <v>医药生物</v>
      </c>
      <c r="F2845" s="104">
        <f>VLOOKUP(B2845,A股数据库20240206!$B:$K,3,0)</f>
        <v>0</v>
      </c>
      <c r="G2845" s="124">
        <f>VLOOKUP(B2845,A股数据库20240206!$B:$K,4,0)</f>
        <v>0</v>
      </c>
      <c r="H2845" s="124">
        <f>VLOOKUP(B2845,A股数据库20240206!$B:$K,5,0)</f>
        <v>0</v>
      </c>
      <c r="I2845" s="104" t="str">
        <f>VLOOKUP(B2845,A股数据库20240206!$B:$K,6,0)</f>
        <v>医药生物</v>
      </c>
      <c r="J2845" s="104" t="str">
        <f>VLOOKUP(B2845,A股数据库20240206!$B:$K,7,0)</f>
        <v>美容护理</v>
      </c>
      <c r="K2845" s="104">
        <f>VLOOKUP(B2845,A股数据库20240206!$B:$K,8,0)</f>
        <v>0</v>
      </c>
      <c r="L2845" s="124">
        <f>VLOOKUP(B2845,A股数据库20240206!$B:$K,9,0)</f>
        <v>0</v>
      </c>
      <c r="M2845" s="124">
        <f>VLOOKUP(B2845,A股数据库20240206!$B:$K,10,0)</f>
        <v>0</v>
      </c>
    </row>
    <row r="2846" spans="1:13" ht="18" customHeight="1" x14ac:dyDescent="0.15">
      <c r="A2846" s="120" t="s">
        <v>13179</v>
      </c>
      <c r="B2846" s="121" t="s">
        <v>1006</v>
      </c>
      <c r="C2846" s="122">
        <v>42.16</v>
      </c>
      <c r="D2846" s="123">
        <v>36.08</v>
      </c>
      <c r="E2846" s="104" t="str">
        <f>VLOOKUP(B2846,A股数据库20240206!$B:$K,2,0)</f>
        <v>公用事业</v>
      </c>
      <c r="F2846" s="104">
        <f>VLOOKUP(B2846,A股数据库20240206!$B:$K,3,0)</f>
        <v>0</v>
      </c>
      <c r="G2846" s="124">
        <f>VLOOKUP(B2846,A股数据库20240206!$B:$K,4,0)</f>
        <v>0</v>
      </c>
      <c r="H2846" s="124">
        <f>VLOOKUP(B2846,A股数据库20240206!$B:$K,5,0)</f>
        <v>0</v>
      </c>
      <c r="I2846" s="104" t="str">
        <f>VLOOKUP(B2846,A股数据库20240206!$B:$K,6,0)</f>
        <v>节能环保</v>
      </c>
      <c r="J2846" s="104">
        <f>VLOOKUP(B2846,A股数据库20240206!$B:$K,7,0)</f>
        <v>0</v>
      </c>
      <c r="K2846" s="104">
        <f>VLOOKUP(B2846,A股数据库20240206!$B:$K,8,0)</f>
        <v>0</v>
      </c>
      <c r="L2846" s="124">
        <f>VLOOKUP(B2846,A股数据库20240206!$B:$K,9,0)</f>
        <v>0</v>
      </c>
      <c r="M2846" s="124">
        <f>VLOOKUP(B2846,A股数据库20240206!$B:$K,10,0)</f>
        <v>0</v>
      </c>
    </row>
    <row r="2847" spans="1:13" ht="18" customHeight="1" x14ac:dyDescent="0.15">
      <c r="A2847" s="120" t="s">
        <v>13180</v>
      </c>
      <c r="B2847" s="121" t="s">
        <v>8230</v>
      </c>
      <c r="C2847" s="122">
        <v>42.14</v>
      </c>
      <c r="D2847" s="123">
        <v>27.15</v>
      </c>
      <c r="E2847" s="104" t="str">
        <f>VLOOKUP(B2847,A股数据库20240206!$B:$K,2,0)</f>
        <v>大消费</v>
      </c>
      <c r="F2847" s="104">
        <f>VLOOKUP(B2847,A股数据库20240206!$B:$K,3,0)</f>
        <v>0</v>
      </c>
      <c r="G2847" s="124">
        <f>VLOOKUP(B2847,A股数据库20240206!$B:$K,4,0)</f>
        <v>0</v>
      </c>
      <c r="H2847" s="124">
        <f>VLOOKUP(B2847,A股数据库20240206!$B:$K,5,0)</f>
        <v>0</v>
      </c>
      <c r="I2847" s="104" t="str">
        <f>VLOOKUP(B2847,A股数据库20240206!$B:$K,6,0)</f>
        <v>家电</v>
      </c>
      <c r="J2847" s="104">
        <f>VLOOKUP(B2847,A股数据库20240206!$B:$K,7,0)</f>
        <v>0</v>
      </c>
      <c r="K2847" s="104">
        <f>VLOOKUP(B2847,A股数据库20240206!$B:$K,8,0)</f>
        <v>0</v>
      </c>
      <c r="L2847" s="124">
        <f>VLOOKUP(B2847,A股数据库20240206!$B:$K,9,0)</f>
        <v>0</v>
      </c>
      <c r="M2847" s="124">
        <f>VLOOKUP(B2847,A股数据库20240206!$B:$K,10,0)</f>
        <v>0</v>
      </c>
    </row>
    <row r="2848" spans="1:13" ht="18" customHeight="1" x14ac:dyDescent="0.15">
      <c r="A2848" s="120" t="s">
        <v>13181</v>
      </c>
      <c r="B2848" s="121" t="s">
        <v>6328</v>
      </c>
      <c r="C2848" s="122">
        <v>42.14</v>
      </c>
      <c r="D2848" s="123">
        <v>31.65</v>
      </c>
      <c r="E2848" s="104" t="str">
        <f>VLOOKUP(B2848,A股数据库20240206!$B:$K,2,0)</f>
        <v>大消费</v>
      </c>
      <c r="F2848" s="104">
        <f>VLOOKUP(B2848,A股数据库20240206!$B:$K,3,0)</f>
        <v>0</v>
      </c>
      <c r="G2848" s="124">
        <f>VLOOKUP(B2848,A股数据库20240206!$B:$K,4,0)</f>
        <v>0</v>
      </c>
      <c r="H2848" s="124">
        <f>VLOOKUP(B2848,A股数据库20240206!$B:$K,5,0)</f>
        <v>0</v>
      </c>
      <c r="I2848" s="104" t="str">
        <f>VLOOKUP(B2848,A股数据库20240206!$B:$K,6,0)</f>
        <v>造纸</v>
      </c>
      <c r="J2848" s="104" t="str">
        <f>VLOOKUP(B2848,A股数据库20240206!$B:$K,7,0)</f>
        <v>烟草</v>
      </c>
      <c r="K2848" s="104">
        <f>VLOOKUP(B2848,A股数据库20240206!$B:$K,8,0)</f>
        <v>0</v>
      </c>
      <c r="L2848" s="124">
        <f>VLOOKUP(B2848,A股数据库20240206!$B:$K,9,0)</f>
        <v>0</v>
      </c>
      <c r="M2848" s="124">
        <f>VLOOKUP(B2848,A股数据库20240206!$B:$K,10,0)</f>
        <v>0</v>
      </c>
    </row>
    <row r="2849" spans="1:13" ht="18" customHeight="1" x14ac:dyDescent="0.15">
      <c r="A2849" s="120" t="s">
        <v>13182</v>
      </c>
      <c r="B2849" s="121" t="s">
        <v>5840</v>
      </c>
      <c r="C2849" s="122">
        <v>42.13</v>
      </c>
      <c r="D2849" s="123">
        <v>18.52</v>
      </c>
      <c r="E2849" s="104" t="str">
        <f>VLOOKUP(B2849,A股数据库20240206!$B:$K,2,0)</f>
        <v>公用事业</v>
      </c>
      <c r="F2849" s="104" t="str">
        <f>VLOOKUP(B2849,A股数据库20240206!$B:$K,3,0)</f>
        <v>地产基建</v>
      </c>
      <c r="G2849" s="124" t="str">
        <f>VLOOKUP(B2849,A股数据库20240206!$B:$K,4,0)</f>
        <v>周期</v>
      </c>
      <c r="H2849" s="124">
        <f>VLOOKUP(B2849,A股数据库20240206!$B:$K,5,0)</f>
        <v>0</v>
      </c>
      <c r="I2849" s="104" t="str">
        <f>VLOOKUP(B2849,A股数据库20240206!$B:$K,6,0)</f>
        <v>电力</v>
      </c>
      <c r="J2849" s="104" t="str">
        <f>VLOOKUP(B2849,A股数据库20240206!$B:$K,7,0)</f>
        <v>房地产</v>
      </c>
      <c r="K2849" s="104">
        <f>VLOOKUP(B2849,A股数据库20240206!$B:$K,8,0)</f>
        <v>0</v>
      </c>
      <c r="L2849" s="124">
        <f>VLOOKUP(B2849,A股数据库20240206!$B:$K,9,0)</f>
        <v>0</v>
      </c>
      <c r="M2849" s="124">
        <f>VLOOKUP(B2849,A股数据库20240206!$B:$K,10,0)</f>
        <v>0</v>
      </c>
    </row>
    <row r="2850" spans="1:13" ht="18" customHeight="1" x14ac:dyDescent="0.15">
      <c r="A2850" s="120" t="s">
        <v>13183</v>
      </c>
      <c r="B2850" s="121" t="s">
        <v>5268</v>
      </c>
      <c r="C2850" s="122">
        <v>42.13</v>
      </c>
      <c r="D2850" s="123">
        <v>45.5</v>
      </c>
      <c r="E2850" s="104" t="str">
        <f>VLOOKUP(B2850,A股数据库20240206!$B:$K,2,0)</f>
        <v>周期</v>
      </c>
      <c r="F2850" s="104">
        <f>VLOOKUP(B2850,A股数据库20240206!$B:$K,3,0)</f>
        <v>0</v>
      </c>
      <c r="G2850" s="124">
        <f>VLOOKUP(B2850,A股数据库20240206!$B:$K,4,0)</f>
        <v>0</v>
      </c>
      <c r="H2850" s="124">
        <f>VLOOKUP(B2850,A股数据库20240206!$B:$K,5,0)</f>
        <v>0</v>
      </c>
      <c r="I2850" s="104" t="str">
        <f>VLOOKUP(B2850,A股数据库20240206!$B:$K,6,0)</f>
        <v>化工</v>
      </c>
      <c r="J2850" s="104">
        <f>VLOOKUP(B2850,A股数据库20240206!$B:$K,7,0)</f>
        <v>0</v>
      </c>
      <c r="K2850" s="104">
        <f>VLOOKUP(B2850,A股数据库20240206!$B:$K,8,0)</f>
        <v>0</v>
      </c>
      <c r="L2850" s="124">
        <f>VLOOKUP(B2850,A股数据库20240206!$B:$K,9,0)</f>
        <v>0</v>
      </c>
      <c r="M2850" s="124">
        <f>VLOOKUP(B2850,A股数据库20240206!$B:$K,10,0)</f>
        <v>0</v>
      </c>
    </row>
    <row r="2851" spans="1:13" ht="18" customHeight="1" x14ac:dyDescent="0.15">
      <c r="A2851" s="120" t="s">
        <v>13184</v>
      </c>
      <c r="B2851" s="121" t="s">
        <v>3118</v>
      </c>
      <c r="C2851" s="122">
        <v>42.11</v>
      </c>
      <c r="D2851" s="123">
        <v>61.62</v>
      </c>
      <c r="E2851" s="104" t="str">
        <f>VLOOKUP(B2851,A股数据库20240206!$B:$K,2,0)</f>
        <v>高端制造</v>
      </c>
      <c r="F2851" s="104">
        <f>VLOOKUP(B2851,A股数据库20240206!$B:$K,3,0)</f>
        <v>0</v>
      </c>
      <c r="G2851" s="124">
        <f>VLOOKUP(B2851,A股数据库20240206!$B:$K,4,0)</f>
        <v>0</v>
      </c>
      <c r="H2851" s="124">
        <f>VLOOKUP(B2851,A股数据库20240206!$B:$K,5,0)</f>
        <v>0</v>
      </c>
      <c r="I2851" s="104" t="str">
        <f>VLOOKUP(B2851,A股数据库20240206!$B:$K,6,0)</f>
        <v>人形机器人</v>
      </c>
      <c r="J2851" s="104">
        <f>VLOOKUP(B2851,A股数据库20240206!$B:$K,7,0)</f>
        <v>0</v>
      </c>
      <c r="K2851" s="104">
        <f>VLOOKUP(B2851,A股数据库20240206!$B:$K,8,0)</f>
        <v>0</v>
      </c>
      <c r="L2851" s="124">
        <f>VLOOKUP(B2851,A股数据库20240206!$B:$K,9,0)</f>
        <v>0</v>
      </c>
      <c r="M2851" s="124">
        <f>VLOOKUP(B2851,A股数据库20240206!$B:$K,10,0)</f>
        <v>0</v>
      </c>
    </row>
    <row r="2852" spans="1:13" ht="18" customHeight="1" x14ac:dyDescent="0.15">
      <c r="A2852" s="120" t="s">
        <v>13185</v>
      </c>
      <c r="B2852" s="121" t="s">
        <v>4114</v>
      </c>
      <c r="C2852" s="122">
        <v>42.09</v>
      </c>
      <c r="D2852" s="123">
        <v>47.21</v>
      </c>
      <c r="E2852" s="104" t="str">
        <f>VLOOKUP(B2852,A股数据库20240206!$B:$K,2,0)</f>
        <v>医药生物</v>
      </c>
      <c r="F2852" s="104">
        <f>VLOOKUP(B2852,A股数据库20240206!$B:$K,3,0)</f>
        <v>0</v>
      </c>
      <c r="G2852" s="124">
        <f>VLOOKUP(B2852,A股数据库20240206!$B:$K,4,0)</f>
        <v>0</v>
      </c>
      <c r="H2852" s="124">
        <f>VLOOKUP(B2852,A股数据库20240206!$B:$K,5,0)</f>
        <v>0</v>
      </c>
      <c r="I2852" s="104" t="str">
        <f>VLOOKUP(B2852,A股数据库20240206!$B:$K,6,0)</f>
        <v>医药生物</v>
      </c>
      <c r="J2852" s="104">
        <f>VLOOKUP(B2852,A股数据库20240206!$B:$K,7,0)</f>
        <v>0</v>
      </c>
      <c r="K2852" s="104">
        <f>VLOOKUP(B2852,A股数据库20240206!$B:$K,8,0)</f>
        <v>0</v>
      </c>
      <c r="L2852" s="124">
        <f>VLOOKUP(B2852,A股数据库20240206!$B:$K,9,0)</f>
        <v>0</v>
      </c>
      <c r="M2852" s="124">
        <f>VLOOKUP(B2852,A股数据库20240206!$B:$K,10,0)</f>
        <v>0</v>
      </c>
    </row>
    <row r="2853" spans="1:13" ht="18" customHeight="1" x14ac:dyDescent="0.15">
      <c r="A2853" s="120" t="s">
        <v>13186</v>
      </c>
      <c r="B2853" s="121" t="s">
        <v>111</v>
      </c>
      <c r="C2853" s="122">
        <v>42.09</v>
      </c>
      <c r="D2853" s="123">
        <v>27.11</v>
      </c>
      <c r="E2853" s="104" t="str">
        <f>VLOOKUP(B2853,A股数据库20240206!$B:$K,2,0)</f>
        <v>地产基建</v>
      </c>
      <c r="F2853" s="104" t="str">
        <f>VLOOKUP(B2853,A股数据库20240206!$B:$K,3,0)</f>
        <v>公用事业</v>
      </c>
      <c r="G2853" s="124">
        <f>VLOOKUP(B2853,A股数据库20240206!$B:$K,4,0)</f>
        <v>0</v>
      </c>
      <c r="H2853" s="124">
        <f>VLOOKUP(B2853,A股数据库20240206!$B:$K,5,0)</f>
        <v>0</v>
      </c>
      <c r="I2853" s="104" t="str">
        <f>VLOOKUP(B2853,A股数据库20240206!$B:$K,6,0)</f>
        <v>基建</v>
      </c>
      <c r="J2853" s="104" t="str">
        <f>VLOOKUP(B2853,A股数据库20240206!$B:$K,7,0)</f>
        <v>节能环保</v>
      </c>
      <c r="K2853" s="104">
        <f>VLOOKUP(B2853,A股数据库20240206!$B:$K,8,0)</f>
        <v>0</v>
      </c>
      <c r="L2853" s="124">
        <f>VLOOKUP(B2853,A股数据库20240206!$B:$K,9,0)</f>
        <v>0</v>
      </c>
      <c r="M2853" s="124">
        <f>VLOOKUP(B2853,A股数据库20240206!$B:$K,10,0)</f>
        <v>0</v>
      </c>
    </row>
    <row r="2854" spans="1:13" ht="18" customHeight="1" x14ac:dyDescent="0.15">
      <c r="A2854" s="120" t="s">
        <v>13187</v>
      </c>
      <c r="B2854" s="121" t="s">
        <v>3566</v>
      </c>
      <c r="C2854" s="122">
        <v>42.03</v>
      </c>
      <c r="D2854" s="123">
        <v>65.11</v>
      </c>
      <c r="E2854" s="104" t="str">
        <f>VLOOKUP(B2854,A股数据库20240206!$B:$K,2,0)</f>
        <v>医药生物</v>
      </c>
      <c r="F2854" s="104">
        <f>VLOOKUP(B2854,A股数据库20240206!$B:$K,3,0)</f>
        <v>0</v>
      </c>
      <c r="G2854" s="124">
        <f>VLOOKUP(B2854,A股数据库20240206!$B:$K,4,0)</f>
        <v>0</v>
      </c>
      <c r="H2854" s="124">
        <f>VLOOKUP(B2854,A股数据库20240206!$B:$K,5,0)</f>
        <v>0</v>
      </c>
      <c r="I2854" s="104" t="str">
        <f>VLOOKUP(B2854,A股数据库20240206!$B:$K,6,0)</f>
        <v>医药生物</v>
      </c>
      <c r="J2854" s="104">
        <f>VLOOKUP(B2854,A股数据库20240206!$B:$K,7,0)</f>
        <v>0</v>
      </c>
      <c r="K2854" s="104">
        <f>VLOOKUP(B2854,A股数据库20240206!$B:$K,8,0)</f>
        <v>0</v>
      </c>
      <c r="L2854" s="124">
        <f>VLOOKUP(B2854,A股数据库20240206!$B:$K,9,0)</f>
        <v>0</v>
      </c>
      <c r="M2854" s="124">
        <f>VLOOKUP(B2854,A股数据库20240206!$B:$K,10,0)</f>
        <v>0</v>
      </c>
    </row>
    <row r="2855" spans="1:13" ht="18" customHeight="1" x14ac:dyDescent="0.15">
      <c r="A2855" s="120" t="s">
        <v>13188</v>
      </c>
      <c r="B2855" s="121" t="s">
        <v>9585</v>
      </c>
      <c r="C2855" s="122">
        <v>42.01</v>
      </c>
      <c r="D2855" s="123">
        <v>34.42</v>
      </c>
      <c r="E2855" s="104" t="str">
        <f>VLOOKUP(B2855,A股数据库20240206!$B:$K,2,0)</f>
        <v>医药生物</v>
      </c>
      <c r="F2855" s="104">
        <f>VLOOKUP(B2855,A股数据库20240206!$B:$K,3,0)</f>
        <v>0</v>
      </c>
      <c r="G2855" s="124">
        <f>VLOOKUP(B2855,A股数据库20240206!$B:$K,4,0)</f>
        <v>0</v>
      </c>
      <c r="H2855" s="124">
        <f>VLOOKUP(B2855,A股数据库20240206!$B:$K,5,0)</f>
        <v>0</v>
      </c>
      <c r="I2855" s="104" t="str">
        <f>VLOOKUP(B2855,A股数据库20240206!$B:$K,6,0)</f>
        <v>医药生物</v>
      </c>
      <c r="J2855" s="104">
        <f>VLOOKUP(B2855,A股数据库20240206!$B:$K,7,0)</f>
        <v>0</v>
      </c>
      <c r="K2855" s="104">
        <f>VLOOKUP(B2855,A股数据库20240206!$B:$K,8,0)</f>
        <v>0</v>
      </c>
      <c r="L2855" s="124">
        <f>VLOOKUP(B2855,A股数据库20240206!$B:$K,9,0)</f>
        <v>0</v>
      </c>
      <c r="M2855" s="124">
        <f>VLOOKUP(B2855,A股数据库20240206!$B:$K,10,0)</f>
        <v>0</v>
      </c>
    </row>
    <row r="2856" spans="1:13" ht="18" customHeight="1" x14ac:dyDescent="0.15">
      <c r="A2856" s="120" t="s">
        <v>13189</v>
      </c>
      <c r="B2856" s="121" t="s">
        <v>5550</v>
      </c>
      <c r="C2856" s="122">
        <v>42</v>
      </c>
      <c r="D2856" s="123">
        <v>53.28</v>
      </c>
      <c r="E2856" s="104" t="str">
        <f>VLOOKUP(B2856,A股数据库20240206!$B:$K,2,0)</f>
        <v>汽车产业</v>
      </c>
      <c r="F2856" s="104">
        <f>VLOOKUP(B2856,A股数据库20240206!$B:$K,3,0)</f>
        <v>0</v>
      </c>
      <c r="G2856" s="124">
        <f>VLOOKUP(B2856,A股数据库20240206!$B:$K,4,0)</f>
        <v>0</v>
      </c>
      <c r="H2856" s="124">
        <f>VLOOKUP(B2856,A股数据库20240206!$B:$K,5,0)</f>
        <v>0</v>
      </c>
      <c r="I2856" s="104" t="str">
        <f>VLOOKUP(B2856,A股数据库20240206!$B:$K,6,0)</f>
        <v>汽车产业</v>
      </c>
      <c r="J2856" s="104">
        <f>VLOOKUP(B2856,A股数据库20240206!$B:$K,7,0)</f>
        <v>0</v>
      </c>
      <c r="K2856" s="104">
        <f>VLOOKUP(B2856,A股数据库20240206!$B:$K,8,0)</f>
        <v>0</v>
      </c>
      <c r="L2856" s="124">
        <f>VLOOKUP(B2856,A股数据库20240206!$B:$K,9,0)</f>
        <v>0</v>
      </c>
      <c r="M2856" s="124">
        <f>VLOOKUP(B2856,A股数据库20240206!$B:$K,10,0)</f>
        <v>0</v>
      </c>
    </row>
    <row r="2857" spans="1:13" ht="18" customHeight="1" x14ac:dyDescent="0.15">
      <c r="A2857" s="120" t="s">
        <v>13190</v>
      </c>
      <c r="B2857" s="121" t="s">
        <v>1698</v>
      </c>
      <c r="C2857" s="122">
        <v>41.99</v>
      </c>
      <c r="D2857" s="123">
        <v>61.59</v>
      </c>
      <c r="E2857" s="104" t="str">
        <f>VLOOKUP(B2857,A股数据库20240206!$B:$K,2,0)</f>
        <v>大科技</v>
      </c>
      <c r="F2857" s="104">
        <f>VLOOKUP(B2857,A股数据库20240206!$B:$K,3,0)</f>
        <v>0</v>
      </c>
      <c r="G2857" s="124">
        <f>VLOOKUP(B2857,A股数据库20240206!$B:$K,4,0)</f>
        <v>0</v>
      </c>
      <c r="H2857" s="124">
        <f>VLOOKUP(B2857,A股数据库20240206!$B:$K,5,0)</f>
        <v>0</v>
      </c>
      <c r="I2857" s="104" t="str">
        <f>VLOOKUP(B2857,A股数据库20240206!$B:$K,6,0)</f>
        <v>传媒</v>
      </c>
      <c r="J2857" s="104">
        <f>VLOOKUP(B2857,A股数据库20240206!$B:$K,7,0)</f>
        <v>0</v>
      </c>
      <c r="K2857" s="104">
        <f>VLOOKUP(B2857,A股数据库20240206!$B:$K,8,0)</f>
        <v>0</v>
      </c>
      <c r="L2857" s="124">
        <f>VLOOKUP(B2857,A股数据库20240206!$B:$K,9,0)</f>
        <v>0</v>
      </c>
      <c r="M2857" s="124">
        <f>VLOOKUP(B2857,A股数据库20240206!$B:$K,10,0)</f>
        <v>0</v>
      </c>
    </row>
    <row r="2858" spans="1:13" ht="18" customHeight="1" x14ac:dyDescent="0.15">
      <c r="A2858" s="120" t="s">
        <v>13191</v>
      </c>
      <c r="B2858" s="121" t="s">
        <v>974</v>
      </c>
      <c r="C2858" s="122">
        <v>41.99</v>
      </c>
      <c r="D2858" s="123">
        <v>26.79</v>
      </c>
      <c r="E2858" s="104" t="str">
        <f>VLOOKUP(B2858,A股数据库20240206!$B:$K,2,0)</f>
        <v>公用事业</v>
      </c>
      <c r="F2858" s="104">
        <f>VLOOKUP(B2858,A股数据库20240206!$B:$K,3,0)</f>
        <v>0</v>
      </c>
      <c r="G2858" s="124">
        <f>VLOOKUP(B2858,A股数据库20240206!$B:$K,4,0)</f>
        <v>0</v>
      </c>
      <c r="H2858" s="124">
        <f>VLOOKUP(B2858,A股数据库20240206!$B:$K,5,0)</f>
        <v>0</v>
      </c>
      <c r="I2858" s="104" t="str">
        <f>VLOOKUP(B2858,A股数据库20240206!$B:$K,6,0)</f>
        <v>电力</v>
      </c>
      <c r="J2858" s="104">
        <f>VLOOKUP(B2858,A股数据库20240206!$B:$K,7,0)</f>
        <v>0</v>
      </c>
      <c r="K2858" s="104">
        <f>VLOOKUP(B2858,A股数据库20240206!$B:$K,8,0)</f>
        <v>0</v>
      </c>
      <c r="L2858" s="124">
        <f>VLOOKUP(B2858,A股数据库20240206!$B:$K,9,0)</f>
        <v>0</v>
      </c>
      <c r="M2858" s="124">
        <f>VLOOKUP(B2858,A股数据库20240206!$B:$K,10,0)</f>
        <v>0</v>
      </c>
    </row>
    <row r="2859" spans="1:13" ht="18" customHeight="1" x14ac:dyDescent="0.15">
      <c r="A2859" s="120" t="s">
        <v>13192</v>
      </c>
      <c r="B2859" s="121" t="s">
        <v>8810</v>
      </c>
      <c r="C2859" s="122">
        <v>41.99</v>
      </c>
      <c r="D2859" s="123">
        <v>41</v>
      </c>
      <c r="E2859" s="104" t="str">
        <f>VLOOKUP(B2859,A股数据库20240206!$B:$K,2,0)</f>
        <v>地产基建</v>
      </c>
      <c r="F2859" s="104" t="str">
        <f>VLOOKUP(B2859,A股数据库20240206!$B:$K,3,0)</f>
        <v>大消费</v>
      </c>
      <c r="G2859" s="124">
        <f>VLOOKUP(B2859,A股数据库20240206!$B:$K,4,0)</f>
        <v>0</v>
      </c>
      <c r="H2859" s="124">
        <f>VLOOKUP(B2859,A股数据库20240206!$B:$K,5,0)</f>
        <v>0</v>
      </c>
      <c r="I2859" s="104" t="str">
        <f>VLOOKUP(B2859,A股数据库20240206!$B:$K,6,0)</f>
        <v>基建</v>
      </c>
      <c r="J2859" s="104" t="str">
        <f>VLOOKUP(B2859,A股数据库20240206!$B:$K,7,0)</f>
        <v>家居用品</v>
      </c>
      <c r="K2859" s="104">
        <f>VLOOKUP(B2859,A股数据库20240206!$B:$K,8,0)</f>
        <v>0</v>
      </c>
      <c r="L2859" s="124">
        <f>VLOOKUP(B2859,A股数据库20240206!$B:$K,9,0)</f>
        <v>0</v>
      </c>
      <c r="M2859" s="124">
        <f>VLOOKUP(B2859,A股数据库20240206!$B:$K,10,0)</f>
        <v>0</v>
      </c>
    </row>
    <row r="2860" spans="1:13" ht="18" customHeight="1" x14ac:dyDescent="0.15">
      <c r="A2860" s="120" t="s">
        <v>13193</v>
      </c>
      <c r="B2860" s="121" t="s">
        <v>5104</v>
      </c>
      <c r="C2860" s="122">
        <v>41.98</v>
      </c>
      <c r="D2860" s="123">
        <v>34.450000000000003</v>
      </c>
      <c r="E2860" s="104" t="str">
        <f>VLOOKUP(B2860,A股数据库20240206!$B:$K,2,0)</f>
        <v>大科技</v>
      </c>
      <c r="F2860" s="104">
        <f>VLOOKUP(B2860,A股数据库20240206!$B:$K,3,0)</f>
        <v>0</v>
      </c>
      <c r="G2860" s="124">
        <f>VLOOKUP(B2860,A股数据库20240206!$B:$K,4,0)</f>
        <v>0</v>
      </c>
      <c r="H2860" s="124">
        <f>VLOOKUP(B2860,A股数据库20240206!$B:$K,5,0)</f>
        <v>0</v>
      </c>
      <c r="I2860" s="104" t="str">
        <f>VLOOKUP(B2860,A股数据库20240206!$B:$K,6,0)</f>
        <v>电子</v>
      </c>
      <c r="J2860" s="104">
        <f>VLOOKUP(B2860,A股数据库20240206!$B:$K,7,0)</f>
        <v>0</v>
      </c>
      <c r="K2860" s="104">
        <f>VLOOKUP(B2860,A股数据库20240206!$B:$K,8,0)</f>
        <v>0</v>
      </c>
      <c r="L2860" s="124">
        <f>VLOOKUP(B2860,A股数据库20240206!$B:$K,9,0)</f>
        <v>0</v>
      </c>
      <c r="M2860" s="124">
        <f>VLOOKUP(B2860,A股数据库20240206!$B:$K,10,0)</f>
        <v>0</v>
      </c>
    </row>
    <row r="2861" spans="1:13" ht="18" customHeight="1" x14ac:dyDescent="0.15">
      <c r="A2861" s="120" t="s">
        <v>13194</v>
      </c>
      <c r="B2861" s="121" t="s">
        <v>9020</v>
      </c>
      <c r="C2861" s="122">
        <v>41.95</v>
      </c>
      <c r="D2861" s="123">
        <v>17.39</v>
      </c>
      <c r="E2861" s="104" t="str">
        <f>VLOOKUP(B2861,A股数据库20240206!$B:$K,2,0)</f>
        <v>公用事业</v>
      </c>
      <c r="F2861" s="104">
        <f>VLOOKUP(B2861,A股数据库20240206!$B:$K,3,0)</f>
        <v>0</v>
      </c>
      <c r="G2861" s="124">
        <f>VLOOKUP(B2861,A股数据库20240206!$B:$K,4,0)</f>
        <v>0</v>
      </c>
      <c r="H2861" s="124">
        <f>VLOOKUP(B2861,A股数据库20240206!$B:$K,5,0)</f>
        <v>0</v>
      </c>
      <c r="I2861" s="104" t="str">
        <f>VLOOKUP(B2861,A股数据库20240206!$B:$K,6,0)</f>
        <v>电力</v>
      </c>
      <c r="J2861" s="104">
        <f>VLOOKUP(B2861,A股数据库20240206!$B:$K,7,0)</f>
        <v>0</v>
      </c>
      <c r="K2861" s="104">
        <f>VLOOKUP(B2861,A股数据库20240206!$B:$K,8,0)</f>
        <v>0</v>
      </c>
      <c r="L2861" s="124">
        <f>VLOOKUP(B2861,A股数据库20240206!$B:$K,9,0)</f>
        <v>0</v>
      </c>
      <c r="M2861" s="124">
        <f>VLOOKUP(B2861,A股数据库20240206!$B:$K,10,0)</f>
        <v>0</v>
      </c>
    </row>
    <row r="2862" spans="1:13" ht="18" customHeight="1" x14ac:dyDescent="0.15">
      <c r="A2862" s="120" t="s">
        <v>13195</v>
      </c>
      <c r="B2862" s="121" t="s">
        <v>9573</v>
      </c>
      <c r="C2862" s="122">
        <v>41.95</v>
      </c>
      <c r="D2862" s="123">
        <v>39.94</v>
      </c>
      <c r="E2862" s="104" t="str">
        <f>VLOOKUP(B2862,A股数据库20240206!$B:$K,2,0)</f>
        <v>医药生物</v>
      </c>
      <c r="F2862" s="104">
        <f>VLOOKUP(B2862,A股数据库20240206!$B:$K,3,0)</f>
        <v>0</v>
      </c>
      <c r="G2862" s="124">
        <f>VLOOKUP(B2862,A股数据库20240206!$B:$K,4,0)</f>
        <v>0</v>
      </c>
      <c r="H2862" s="124">
        <f>VLOOKUP(B2862,A股数据库20240206!$B:$K,5,0)</f>
        <v>0</v>
      </c>
      <c r="I2862" s="104" t="str">
        <f>VLOOKUP(B2862,A股数据库20240206!$B:$K,6,0)</f>
        <v>医药生物</v>
      </c>
      <c r="J2862" s="104">
        <f>VLOOKUP(B2862,A股数据库20240206!$B:$K,7,0)</f>
        <v>0</v>
      </c>
      <c r="K2862" s="104">
        <f>VLOOKUP(B2862,A股数据库20240206!$B:$K,8,0)</f>
        <v>0</v>
      </c>
      <c r="L2862" s="124">
        <f>VLOOKUP(B2862,A股数据库20240206!$B:$K,9,0)</f>
        <v>0</v>
      </c>
      <c r="M2862" s="124">
        <f>VLOOKUP(B2862,A股数据库20240206!$B:$K,10,0)</f>
        <v>0</v>
      </c>
    </row>
    <row r="2863" spans="1:13" ht="18" customHeight="1" x14ac:dyDescent="0.15">
      <c r="A2863" s="120" t="s">
        <v>13196</v>
      </c>
      <c r="B2863" s="121" t="s">
        <v>9282</v>
      </c>
      <c r="C2863" s="122">
        <v>41.93</v>
      </c>
      <c r="D2863" s="123">
        <v>58.96</v>
      </c>
      <c r="E2863" s="104" t="str">
        <f>VLOOKUP(B2863,A股数据库20240206!$B:$K,2,0)</f>
        <v>医药生物</v>
      </c>
      <c r="F2863" s="104">
        <f>VLOOKUP(B2863,A股数据库20240206!$B:$K,3,0)</f>
        <v>0</v>
      </c>
      <c r="G2863" s="124">
        <f>VLOOKUP(B2863,A股数据库20240206!$B:$K,4,0)</f>
        <v>0</v>
      </c>
      <c r="H2863" s="124">
        <f>VLOOKUP(B2863,A股数据库20240206!$B:$K,5,0)</f>
        <v>0</v>
      </c>
      <c r="I2863" s="104" t="str">
        <f>VLOOKUP(B2863,A股数据库20240206!$B:$K,6,0)</f>
        <v>医药生物</v>
      </c>
      <c r="J2863" s="104">
        <f>VLOOKUP(B2863,A股数据库20240206!$B:$K,7,0)</f>
        <v>0</v>
      </c>
      <c r="K2863" s="104">
        <f>VLOOKUP(B2863,A股数据库20240206!$B:$K,8,0)</f>
        <v>0</v>
      </c>
      <c r="L2863" s="124">
        <f>VLOOKUP(B2863,A股数据库20240206!$B:$K,9,0)</f>
        <v>0</v>
      </c>
      <c r="M2863" s="124">
        <f>VLOOKUP(B2863,A股数据库20240206!$B:$K,10,0)</f>
        <v>0</v>
      </c>
    </row>
    <row r="2864" spans="1:13" ht="18" customHeight="1" x14ac:dyDescent="0.15">
      <c r="A2864" s="120" t="s">
        <v>13197</v>
      </c>
      <c r="B2864" s="121" t="s">
        <v>4700</v>
      </c>
      <c r="C2864" s="122">
        <v>41.93</v>
      </c>
      <c r="D2864" s="123">
        <v>44.48</v>
      </c>
      <c r="E2864" s="104" t="str">
        <f>VLOOKUP(B2864,A股数据库20240206!$B:$K,2,0)</f>
        <v>周期</v>
      </c>
      <c r="F2864" s="104">
        <f>VLOOKUP(B2864,A股数据库20240206!$B:$K,3,0)</f>
        <v>0</v>
      </c>
      <c r="G2864" s="124">
        <f>VLOOKUP(B2864,A股数据库20240206!$B:$K,4,0)</f>
        <v>0</v>
      </c>
      <c r="H2864" s="124">
        <f>VLOOKUP(B2864,A股数据库20240206!$B:$K,5,0)</f>
        <v>0</v>
      </c>
      <c r="I2864" s="104" t="str">
        <f>VLOOKUP(B2864,A股数据库20240206!$B:$K,6,0)</f>
        <v>油气</v>
      </c>
      <c r="J2864" s="104" t="str">
        <f>VLOOKUP(B2864,A股数据库20240206!$B:$K,7,0)</f>
        <v>化工</v>
      </c>
      <c r="K2864" s="104">
        <f>VLOOKUP(B2864,A股数据库20240206!$B:$K,8,0)</f>
        <v>0</v>
      </c>
      <c r="L2864" s="124">
        <f>VLOOKUP(B2864,A股数据库20240206!$B:$K,9,0)</f>
        <v>0</v>
      </c>
      <c r="M2864" s="124">
        <f>VLOOKUP(B2864,A股数据库20240206!$B:$K,10,0)</f>
        <v>0</v>
      </c>
    </row>
    <row r="2865" spans="1:13" ht="18" customHeight="1" x14ac:dyDescent="0.15">
      <c r="A2865" s="120" t="s">
        <v>13198</v>
      </c>
      <c r="B2865" s="121" t="s">
        <v>2972</v>
      </c>
      <c r="C2865" s="122">
        <v>41.91</v>
      </c>
      <c r="D2865" s="123">
        <v>9.83</v>
      </c>
      <c r="E2865" s="104" t="str">
        <f>VLOOKUP(B2865,A股数据库20240206!$B:$K,2,0)</f>
        <v>公用事业</v>
      </c>
      <c r="F2865" s="104">
        <f>VLOOKUP(B2865,A股数据库20240206!$B:$K,3,0)</f>
        <v>0</v>
      </c>
      <c r="G2865" s="124">
        <f>VLOOKUP(B2865,A股数据库20240206!$B:$K,4,0)</f>
        <v>0</v>
      </c>
      <c r="H2865" s="124">
        <f>VLOOKUP(B2865,A股数据库20240206!$B:$K,5,0)</f>
        <v>0</v>
      </c>
      <c r="I2865" s="104" t="str">
        <f>VLOOKUP(B2865,A股数据库20240206!$B:$K,6,0)</f>
        <v>节能环保</v>
      </c>
      <c r="J2865" s="104">
        <f>VLOOKUP(B2865,A股数据库20240206!$B:$K,7,0)</f>
        <v>0</v>
      </c>
      <c r="K2865" s="104">
        <f>VLOOKUP(B2865,A股数据库20240206!$B:$K,8,0)</f>
        <v>0</v>
      </c>
      <c r="L2865" s="124">
        <f>VLOOKUP(B2865,A股数据库20240206!$B:$K,9,0)</f>
        <v>0</v>
      </c>
      <c r="M2865" s="124">
        <f>VLOOKUP(B2865,A股数据库20240206!$B:$K,10,0)</f>
        <v>0</v>
      </c>
    </row>
    <row r="2866" spans="1:13" ht="18" customHeight="1" x14ac:dyDescent="0.15">
      <c r="A2866" s="120" t="s">
        <v>13199</v>
      </c>
      <c r="B2866" s="121" t="s">
        <v>8132</v>
      </c>
      <c r="C2866" s="122">
        <v>41.9</v>
      </c>
      <c r="D2866" s="123">
        <v>48.26</v>
      </c>
      <c r="E2866" s="104" t="str">
        <f>VLOOKUP(B2866,A股数据库20240206!$B:$K,2,0)</f>
        <v>医药生物</v>
      </c>
      <c r="F2866" s="104">
        <f>VLOOKUP(B2866,A股数据库20240206!$B:$K,3,0)</f>
        <v>0</v>
      </c>
      <c r="G2866" s="124">
        <f>VLOOKUP(B2866,A股数据库20240206!$B:$K,4,0)</f>
        <v>0</v>
      </c>
      <c r="H2866" s="124">
        <f>VLOOKUP(B2866,A股数据库20240206!$B:$K,5,0)</f>
        <v>0</v>
      </c>
      <c r="I2866" s="104" t="str">
        <f>VLOOKUP(B2866,A股数据库20240206!$B:$K,6,0)</f>
        <v>医药生物</v>
      </c>
      <c r="J2866" s="104">
        <f>VLOOKUP(B2866,A股数据库20240206!$B:$K,7,0)</f>
        <v>0</v>
      </c>
      <c r="K2866" s="104">
        <f>VLOOKUP(B2866,A股数据库20240206!$B:$K,8,0)</f>
        <v>0</v>
      </c>
      <c r="L2866" s="124">
        <f>VLOOKUP(B2866,A股数据库20240206!$B:$K,9,0)</f>
        <v>0</v>
      </c>
      <c r="M2866" s="124">
        <f>VLOOKUP(B2866,A股数据库20240206!$B:$K,10,0)</f>
        <v>0</v>
      </c>
    </row>
    <row r="2867" spans="1:13" ht="18" customHeight="1" x14ac:dyDescent="0.15">
      <c r="A2867" s="120" t="s">
        <v>13200</v>
      </c>
      <c r="B2867" s="121" t="s">
        <v>7952</v>
      </c>
      <c r="C2867" s="122">
        <v>41.88</v>
      </c>
      <c r="D2867" s="123">
        <v>41.95</v>
      </c>
      <c r="E2867" s="104" t="str">
        <f>VLOOKUP(B2867,A股数据库20240206!$B:$K,2,0)</f>
        <v>新能源</v>
      </c>
      <c r="F2867" s="104">
        <f>VLOOKUP(B2867,A股数据库20240206!$B:$K,3,0)</f>
        <v>0</v>
      </c>
      <c r="G2867" s="124">
        <f>VLOOKUP(B2867,A股数据库20240206!$B:$K,4,0)</f>
        <v>0</v>
      </c>
      <c r="H2867" s="124">
        <f>VLOOKUP(B2867,A股数据库20240206!$B:$K,5,0)</f>
        <v>0</v>
      </c>
      <c r="I2867" s="104" t="str">
        <f>VLOOKUP(B2867,A股数据库20240206!$B:$K,6,0)</f>
        <v>光伏</v>
      </c>
      <c r="J2867" s="104">
        <f>VLOOKUP(B2867,A股数据库20240206!$B:$K,7,0)</f>
        <v>0</v>
      </c>
      <c r="K2867" s="104">
        <f>VLOOKUP(B2867,A股数据库20240206!$B:$K,8,0)</f>
        <v>0</v>
      </c>
      <c r="L2867" s="124" t="str">
        <f>VLOOKUP(B2867,A股数据库20240206!$B:$K,9,0)</f>
        <v>储能</v>
      </c>
      <c r="M2867" s="124" t="str">
        <f>VLOOKUP(B2867,A股数据库20240206!$B:$K,10,0)</f>
        <v>充换电</v>
      </c>
    </row>
    <row r="2868" spans="1:13" ht="18" customHeight="1" x14ac:dyDescent="0.15">
      <c r="A2868" s="120" t="s">
        <v>13201</v>
      </c>
      <c r="B2868" s="121" t="s">
        <v>6302</v>
      </c>
      <c r="C2868" s="122">
        <v>41.84</v>
      </c>
      <c r="D2868" s="123">
        <v>54.12</v>
      </c>
      <c r="E2868" s="104" t="str">
        <f>VLOOKUP(B2868,A股数据库20240206!$B:$K,2,0)</f>
        <v>新能源</v>
      </c>
      <c r="F2868" s="104">
        <f>VLOOKUP(B2868,A股数据库20240206!$B:$K,3,0)</f>
        <v>0</v>
      </c>
      <c r="G2868" s="124" t="str">
        <f>VLOOKUP(B2868,A股数据库20240206!$B:$K,4,0)</f>
        <v>周期</v>
      </c>
      <c r="H2868" s="124">
        <f>VLOOKUP(B2868,A股数据库20240206!$B:$K,5,0)</f>
        <v>0</v>
      </c>
      <c r="I2868" s="104" t="str">
        <f>VLOOKUP(B2868,A股数据库20240206!$B:$K,6,0)</f>
        <v>电池</v>
      </c>
      <c r="J2868" s="104">
        <f>VLOOKUP(B2868,A股数据库20240206!$B:$K,7,0)</f>
        <v>0</v>
      </c>
      <c r="K2868" s="104">
        <f>VLOOKUP(B2868,A股数据库20240206!$B:$K,8,0)</f>
        <v>0</v>
      </c>
      <c r="L2868" s="124" t="str">
        <f>VLOOKUP(B2868,A股数据库20240206!$B:$K,9,0)</f>
        <v>有色金属</v>
      </c>
      <c r="M2868" s="124">
        <f>VLOOKUP(B2868,A股数据库20240206!$B:$K,10,0)</f>
        <v>0</v>
      </c>
    </row>
    <row r="2869" spans="1:13" ht="18" customHeight="1" x14ac:dyDescent="0.15">
      <c r="A2869" s="120" t="s">
        <v>13202</v>
      </c>
      <c r="B2869" s="121" t="s">
        <v>3756</v>
      </c>
      <c r="C2869" s="122">
        <v>41.83</v>
      </c>
      <c r="D2869" s="123">
        <v>49.8</v>
      </c>
      <c r="E2869" s="104" t="str">
        <f>VLOOKUP(B2869,A股数据库20240206!$B:$K,2,0)</f>
        <v>大科技</v>
      </c>
      <c r="F2869" s="104">
        <f>VLOOKUP(B2869,A股数据库20240206!$B:$K,3,0)</f>
        <v>0</v>
      </c>
      <c r="G2869" s="124">
        <f>VLOOKUP(B2869,A股数据库20240206!$B:$K,4,0)</f>
        <v>0</v>
      </c>
      <c r="H2869" s="124">
        <f>VLOOKUP(B2869,A股数据库20240206!$B:$K,5,0)</f>
        <v>0</v>
      </c>
      <c r="I2869" s="104" t="str">
        <f>VLOOKUP(B2869,A股数据库20240206!$B:$K,6,0)</f>
        <v>电子</v>
      </c>
      <c r="J2869" s="104">
        <f>VLOOKUP(B2869,A股数据库20240206!$B:$K,7,0)</f>
        <v>0</v>
      </c>
      <c r="K2869" s="104">
        <f>VLOOKUP(B2869,A股数据库20240206!$B:$K,8,0)</f>
        <v>0</v>
      </c>
      <c r="L2869" s="124">
        <f>VLOOKUP(B2869,A股数据库20240206!$B:$K,9,0)</f>
        <v>0</v>
      </c>
      <c r="M2869" s="124">
        <f>VLOOKUP(B2869,A股数据库20240206!$B:$K,10,0)</f>
        <v>0</v>
      </c>
    </row>
    <row r="2870" spans="1:13" ht="18" customHeight="1" x14ac:dyDescent="0.15">
      <c r="A2870" s="120" t="s">
        <v>13203</v>
      </c>
      <c r="B2870" s="121" t="s">
        <v>5364</v>
      </c>
      <c r="C2870" s="122">
        <v>41.82</v>
      </c>
      <c r="D2870" s="123">
        <v>30.1</v>
      </c>
      <c r="E2870" s="104" t="str">
        <f>VLOOKUP(B2870,A股数据库20240206!$B:$K,2,0)</f>
        <v>公用事业</v>
      </c>
      <c r="F2870" s="104">
        <f>VLOOKUP(B2870,A股数据库20240206!$B:$K,3,0)</f>
        <v>0</v>
      </c>
      <c r="G2870" s="124">
        <f>VLOOKUP(B2870,A股数据库20240206!$B:$K,4,0)</f>
        <v>0</v>
      </c>
      <c r="H2870" s="124">
        <f>VLOOKUP(B2870,A股数据库20240206!$B:$K,5,0)</f>
        <v>0</v>
      </c>
      <c r="I2870" s="104" t="str">
        <f>VLOOKUP(B2870,A股数据库20240206!$B:$K,6,0)</f>
        <v>节能环保</v>
      </c>
      <c r="J2870" s="104">
        <f>VLOOKUP(B2870,A股数据库20240206!$B:$K,7,0)</f>
        <v>0</v>
      </c>
      <c r="K2870" s="104">
        <f>VLOOKUP(B2870,A股数据库20240206!$B:$K,8,0)</f>
        <v>0</v>
      </c>
      <c r="L2870" s="124">
        <f>VLOOKUP(B2870,A股数据库20240206!$B:$K,9,0)</f>
        <v>0</v>
      </c>
      <c r="M2870" s="124">
        <f>VLOOKUP(B2870,A股数据库20240206!$B:$K,10,0)</f>
        <v>0</v>
      </c>
    </row>
    <row r="2871" spans="1:13" ht="18" customHeight="1" x14ac:dyDescent="0.15">
      <c r="A2871" s="120" t="s">
        <v>13204</v>
      </c>
      <c r="B2871" s="121" t="s">
        <v>9521</v>
      </c>
      <c r="C2871" s="122">
        <v>41.8</v>
      </c>
      <c r="D2871" s="123">
        <v>48.24</v>
      </c>
      <c r="E2871" s="104" t="str">
        <f>VLOOKUP(B2871,A股数据库20240206!$B:$K,2,0)</f>
        <v>汽车产业</v>
      </c>
      <c r="F2871" s="104">
        <f>VLOOKUP(B2871,A股数据库20240206!$B:$K,3,0)</f>
        <v>0</v>
      </c>
      <c r="G2871" s="124">
        <f>VLOOKUP(B2871,A股数据库20240206!$B:$K,4,0)</f>
        <v>0</v>
      </c>
      <c r="H2871" s="124">
        <f>VLOOKUP(B2871,A股数据库20240206!$B:$K,5,0)</f>
        <v>0</v>
      </c>
      <c r="I2871" s="104" t="str">
        <f>VLOOKUP(B2871,A股数据库20240206!$B:$K,6,0)</f>
        <v>充换电</v>
      </c>
      <c r="J2871" s="104" t="str">
        <f>VLOOKUP(B2871,A股数据库20240206!$B:$K,7,0)</f>
        <v>汽车产业</v>
      </c>
      <c r="K2871" s="104">
        <f>VLOOKUP(B2871,A股数据库20240206!$B:$K,8,0)</f>
        <v>0</v>
      </c>
      <c r="L2871" s="124">
        <f>VLOOKUP(B2871,A股数据库20240206!$B:$K,9,0)</f>
        <v>0</v>
      </c>
      <c r="M2871" s="124">
        <f>VLOOKUP(B2871,A股数据库20240206!$B:$K,10,0)</f>
        <v>0</v>
      </c>
    </row>
    <row r="2872" spans="1:13" ht="18" customHeight="1" x14ac:dyDescent="0.15">
      <c r="A2872" s="120" t="s">
        <v>13205</v>
      </c>
      <c r="B2872" s="121" t="s">
        <v>3000</v>
      </c>
      <c r="C2872" s="122">
        <v>41.76</v>
      </c>
      <c r="D2872" s="123">
        <v>41.12</v>
      </c>
      <c r="E2872" s="104" t="str">
        <f>VLOOKUP(B2872,A股数据库20240206!$B:$K,2,0)</f>
        <v>周期</v>
      </c>
      <c r="F2872" s="104" t="str">
        <f>VLOOKUP(B2872,A股数据库20240206!$B:$K,3,0)</f>
        <v>大科技</v>
      </c>
      <c r="G2872" s="124">
        <f>VLOOKUP(B2872,A股数据库20240206!$B:$K,4,0)</f>
        <v>0</v>
      </c>
      <c r="H2872" s="124">
        <f>VLOOKUP(B2872,A股数据库20240206!$B:$K,5,0)</f>
        <v>0</v>
      </c>
      <c r="I2872" s="104" t="str">
        <f>VLOOKUP(B2872,A股数据库20240206!$B:$K,6,0)</f>
        <v>有色金属</v>
      </c>
      <c r="J2872" s="104" t="str">
        <f>VLOOKUP(B2872,A股数据库20240206!$B:$K,7,0)</f>
        <v>通信</v>
      </c>
      <c r="K2872" s="104">
        <f>VLOOKUP(B2872,A股数据库20240206!$B:$K,8,0)</f>
        <v>0</v>
      </c>
      <c r="L2872" s="124">
        <f>VLOOKUP(B2872,A股数据库20240206!$B:$K,9,0)</f>
        <v>0</v>
      </c>
      <c r="M2872" s="124">
        <f>VLOOKUP(B2872,A股数据库20240206!$B:$K,10,0)</f>
        <v>0</v>
      </c>
    </row>
    <row r="2873" spans="1:13" ht="18" customHeight="1" x14ac:dyDescent="0.15">
      <c r="A2873" s="120" t="s">
        <v>13206</v>
      </c>
      <c r="B2873" s="121" t="s">
        <v>9122</v>
      </c>
      <c r="C2873" s="122">
        <v>41.73</v>
      </c>
      <c r="D2873" s="123">
        <v>60.76</v>
      </c>
      <c r="E2873" s="104" t="str">
        <f>VLOOKUP(B2873,A股数据库20240206!$B:$K,2,0)</f>
        <v>大消费</v>
      </c>
      <c r="F2873" s="104">
        <f>VLOOKUP(B2873,A股数据库20240206!$B:$K,3,0)</f>
        <v>0</v>
      </c>
      <c r="G2873" s="124">
        <f>VLOOKUP(B2873,A股数据库20240206!$B:$K,4,0)</f>
        <v>0</v>
      </c>
      <c r="H2873" s="124">
        <f>VLOOKUP(B2873,A股数据库20240206!$B:$K,5,0)</f>
        <v>0</v>
      </c>
      <c r="I2873" s="104" t="str">
        <f>VLOOKUP(B2873,A股数据库20240206!$B:$K,6,0)</f>
        <v>食品饮料</v>
      </c>
      <c r="J2873" s="104">
        <f>VLOOKUP(B2873,A股数据库20240206!$B:$K,7,0)</f>
        <v>0</v>
      </c>
      <c r="K2873" s="104">
        <f>VLOOKUP(B2873,A股数据库20240206!$B:$K,8,0)</f>
        <v>0</v>
      </c>
      <c r="L2873" s="124">
        <f>VLOOKUP(B2873,A股数据库20240206!$B:$K,9,0)</f>
        <v>0</v>
      </c>
      <c r="M2873" s="124">
        <f>VLOOKUP(B2873,A股数据库20240206!$B:$K,10,0)</f>
        <v>0</v>
      </c>
    </row>
    <row r="2874" spans="1:13" ht="18" customHeight="1" x14ac:dyDescent="0.15">
      <c r="A2874" s="120" t="s">
        <v>13207</v>
      </c>
      <c r="B2874" s="121" t="s">
        <v>8068</v>
      </c>
      <c r="C2874" s="122">
        <v>41.67</v>
      </c>
      <c r="D2874" s="123">
        <v>23.47</v>
      </c>
      <c r="E2874" s="104" t="str">
        <f>VLOOKUP(B2874,A股数据库20240206!$B:$K,2,0)</f>
        <v>地产基建</v>
      </c>
      <c r="F2874" s="104">
        <f>VLOOKUP(B2874,A股数据库20240206!$B:$K,3,0)</f>
        <v>0</v>
      </c>
      <c r="G2874" s="124">
        <f>VLOOKUP(B2874,A股数据库20240206!$B:$K,4,0)</f>
        <v>0</v>
      </c>
      <c r="H2874" s="124">
        <f>VLOOKUP(B2874,A股数据库20240206!$B:$K,5,0)</f>
        <v>0</v>
      </c>
      <c r="I2874" s="104" t="str">
        <f>VLOOKUP(B2874,A股数据库20240206!$B:$K,6,0)</f>
        <v>基建</v>
      </c>
      <c r="J2874" s="104">
        <f>VLOOKUP(B2874,A股数据库20240206!$B:$K,7,0)</f>
        <v>0</v>
      </c>
      <c r="K2874" s="104">
        <f>VLOOKUP(B2874,A股数据库20240206!$B:$K,8,0)</f>
        <v>0</v>
      </c>
      <c r="L2874" s="124">
        <f>VLOOKUP(B2874,A股数据库20240206!$B:$K,9,0)</f>
        <v>0</v>
      </c>
      <c r="M2874" s="124">
        <f>VLOOKUP(B2874,A股数据库20240206!$B:$K,10,0)</f>
        <v>0</v>
      </c>
    </row>
    <row r="2875" spans="1:13" ht="18" customHeight="1" x14ac:dyDescent="0.15">
      <c r="A2875" s="120" t="s">
        <v>13208</v>
      </c>
      <c r="B2875" s="121" t="s">
        <v>898</v>
      </c>
      <c r="C2875" s="122">
        <v>41.66</v>
      </c>
      <c r="D2875" s="123">
        <v>47.79</v>
      </c>
      <c r="E2875" s="104" t="str">
        <f>VLOOKUP(B2875,A股数据库20240206!$B:$K,2,0)</f>
        <v>周期</v>
      </c>
      <c r="F2875" s="104">
        <f>VLOOKUP(B2875,A股数据库20240206!$B:$K,3,0)</f>
        <v>0</v>
      </c>
      <c r="G2875" s="124">
        <f>VLOOKUP(B2875,A股数据库20240206!$B:$K,4,0)</f>
        <v>0</v>
      </c>
      <c r="H2875" s="124">
        <f>VLOOKUP(B2875,A股数据库20240206!$B:$K,5,0)</f>
        <v>0</v>
      </c>
      <c r="I2875" s="104" t="str">
        <f>VLOOKUP(B2875,A股数据库20240206!$B:$K,6,0)</f>
        <v>稀土永磁</v>
      </c>
      <c r="J2875" s="104">
        <f>VLOOKUP(B2875,A股数据库20240206!$B:$K,7,0)</f>
        <v>0</v>
      </c>
      <c r="K2875" s="104">
        <f>VLOOKUP(B2875,A股数据库20240206!$B:$K,8,0)</f>
        <v>0</v>
      </c>
      <c r="L2875" s="124">
        <f>VLOOKUP(B2875,A股数据库20240206!$B:$K,9,0)</f>
        <v>0</v>
      </c>
      <c r="M2875" s="124">
        <f>VLOOKUP(B2875,A股数据库20240206!$B:$K,10,0)</f>
        <v>0</v>
      </c>
    </row>
    <row r="2876" spans="1:13" ht="18" customHeight="1" x14ac:dyDescent="0.15">
      <c r="A2876" s="120" t="s">
        <v>13209</v>
      </c>
      <c r="B2876" s="121" t="s">
        <v>1498</v>
      </c>
      <c r="C2876" s="122">
        <v>41.64</v>
      </c>
      <c r="D2876" s="123">
        <v>22.21</v>
      </c>
      <c r="E2876" s="104" t="str">
        <f>VLOOKUP(B2876,A股数据库20240206!$B:$K,2,0)</f>
        <v>军工</v>
      </c>
      <c r="F2876" s="104" t="str">
        <f>VLOOKUP(B2876,A股数据库20240206!$B:$K,3,0)</f>
        <v>大科技</v>
      </c>
      <c r="G2876" s="124">
        <f>VLOOKUP(B2876,A股数据库20240206!$B:$K,4,0)</f>
        <v>0</v>
      </c>
      <c r="H2876" s="124">
        <f>VLOOKUP(B2876,A股数据库20240206!$B:$K,5,0)</f>
        <v>0</v>
      </c>
      <c r="I2876" s="104" t="str">
        <f>VLOOKUP(B2876,A股数据库20240206!$B:$K,6,0)</f>
        <v>军工</v>
      </c>
      <c r="J2876" s="104" t="str">
        <f>VLOOKUP(B2876,A股数据库20240206!$B:$K,7,0)</f>
        <v>电子</v>
      </c>
      <c r="K2876" s="104">
        <f>VLOOKUP(B2876,A股数据库20240206!$B:$K,8,0)</f>
        <v>0</v>
      </c>
      <c r="L2876" s="124">
        <f>VLOOKUP(B2876,A股数据库20240206!$B:$K,9,0)</f>
        <v>0</v>
      </c>
      <c r="M2876" s="124">
        <f>VLOOKUP(B2876,A股数据库20240206!$B:$K,10,0)</f>
        <v>0</v>
      </c>
    </row>
    <row r="2877" spans="1:13" ht="18" customHeight="1" x14ac:dyDescent="0.15">
      <c r="A2877" s="120" t="s">
        <v>13210</v>
      </c>
      <c r="B2877" s="121" t="s">
        <v>4110</v>
      </c>
      <c r="C2877" s="122">
        <v>41.53</v>
      </c>
      <c r="D2877" s="123">
        <v>54.07</v>
      </c>
      <c r="E2877" s="104" t="str">
        <f>VLOOKUP(B2877,A股数据库20240206!$B:$K,2,0)</f>
        <v>大科技</v>
      </c>
      <c r="F2877" s="104" t="str">
        <f>VLOOKUP(B2877,A股数据库20240206!$B:$K,3,0)</f>
        <v>运输业</v>
      </c>
      <c r="G2877" s="124">
        <f>VLOOKUP(B2877,A股数据库20240206!$B:$K,4,0)</f>
        <v>0</v>
      </c>
      <c r="H2877" s="124">
        <f>VLOOKUP(B2877,A股数据库20240206!$B:$K,5,0)</f>
        <v>0</v>
      </c>
      <c r="I2877" s="104" t="str">
        <f>VLOOKUP(B2877,A股数据库20240206!$B:$K,6,0)</f>
        <v>计算机</v>
      </c>
      <c r="J2877" s="104" t="str">
        <f>VLOOKUP(B2877,A股数据库20240206!$B:$K,7,0)</f>
        <v>运输业</v>
      </c>
      <c r="K2877" s="104">
        <f>VLOOKUP(B2877,A股数据库20240206!$B:$K,8,0)</f>
        <v>0</v>
      </c>
      <c r="L2877" s="124">
        <f>VLOOKUP(B2877,A股数据库20240206!$B:$K,9,0)</f>
        <v>0</v>
      </c>
      <c r="M2877" s="124">
        <f>VLOOKUP(B2877,A股数据库20240206!$B:$K,10,0)</f>
        <v>0</v>
      </c>
    </row>
    <row r="2878" spans="1:13" ht="18" customHeight="1" x14ac:dyDescent="0.15">
      <c r="A2878" s="120" t="s">
        <v>13211</v>
      </c>
      <c r="B2878" s="121" t="s">
        <v>2070</v>
      </c>
      <c r="C2878" s="122">
        <v>41.54</v>
      </c>
      <c r="D2878" s="123">
        <v>41.46</v>
      </c>
      <c r="E2878" s="104" t="str">
        <f>VLOOKUP(B2878,A股数据库20240206!$B:$K,2,0)</f>
        <v>大消费</v>
      </c>
      <c r="F2878" s="104">
        <f>VLOOKUP(B2878,A股数据库20240206!$B:$K,3,0)</f>
        <v>0</v>
      </c>
      <c r="G2878" s="124">
        <f>VLOOKUP(B2878,A股数据库20240206!$B:$K,4,0)</f>
        <v>0</v>
      </c>
      <c r="H2878" s="124">
        <f>VLOOKUP(B2878,A股数据库20240206!$B:$K,5,0)</f>
        <v>0</v>
      </c>
      <c r="I2878" s="104" t="str">
        <f>VLOOKUP(B2878,A股数据库20240206!$B:$K,6,0)</f>
        <v>纺织服饰</v>
      </c>
      <c r="J2878" s="104">
        <f>VLOOKUP(B2878,A股数据库20240206!$B:$K,7,0)</f>
        <v>0</v>
      </c>
      <c r="K2878" s="104">
        <f>VLOOKUP(B2878,A股数据库20240206!$B:$K,8,0)</f>
        <v>0</v>
      </c>
      <c r="L2878" s="124">
        <f>VLOOKUP(B2878,A股数据库20240206!$B:$K,9,0)</f>
        <v>0</v>
      </c>
      <c r="M2878" s="124">
        <f>VLOOKUP(B2878,A股数据库20240206!$B:$K,10,0)</f>
        <v>0</v>
      </c>
    </row>
    <row r="2879" spans="1:13" ht="18" customHeight="1" x14ac:dyDescent="0.15">
      <c r="A2879" s="120" t="s">
        <v>13212</v>
      </c>
      <c r="B2879" s="121" t="s">
        <v>466</v>
      </c>
      <c r="C2879" s="122">
        <v>41.53</v>
      </c>
      <c r="D2879" s="123">
        <v>12.24</v>
      </c>
      <c r="E2879" s="104" t="str">
        <f>VLOOKUP(B2879,A股数据库20240206!$B:$K,2,0)</f>
        <v>运输业</v>
      </c>
      <c r="F2879" s="104">
        <f>VLOOKUP(B2879,A股数据库20240206!$B:$K,3,0)</f>
        <v>0</v>
      </c>
      <c r="G2879" s="124">
        <f>VLOOKUP(B2879,A股数据库20240206!$B:$K,4,0)</f>
        <v>0</v>
      </c>
      <c r="H2879" s="124">
        <f>VLOOKUP(B2879,A股数据库20240206!$B:$K,5,0)</f>
        <v>0</v>
      </c>
      <c r="I2879" s="104" t="str">
        <f>VLOOKUP(B2879,A股数据库20240206!$B:$K,6,0)</f>
        <v>运输业</v>
      </c>
      <c r="J2879" s="104">
        <f>VLOOKUP(B2879,A股数据库20240206!$B:$K,7,0)</f>
        <v>0</v>
      </c>
      <c r="K2879" s="104">
        <f>VLOOKUP(B2879,A股数据库20240206!$B:$K,8,0)</f>
        <v>0</v>
      </c>
      <c r="L2879" s="124">
        <f>VLOOKUP(B2879,A股数据库20240206!$B:$K,9,0)</f>
        <v>0</v>
      </c>
      <c r="M2879" s="124">
        <f>VLOOKUP(B2879,A股数据库20240206!$B:$K,10,0)</f>
        <v>0</v>
      </c>
    </row>
    <row r="2880" spans="1:13" ht="18" customHeight="1" x14ac:dyDescent="0.15">
      <c r="A2880" s="120" t="s">
        <v>13213</v>
      </c>
      <c r="B2880" s="121" t="s">
        <v>6186</v>
      </c>
      <c r="C2880" s="122">
        <v>41.48</v>
      </c>
      <c r="D2880" s="123">
        <v>19.309999999999999</v>
      </c>
      <c r="E2880" s="104" t="str">
        <f>VLOOKUP(B2880,A股数据库20240206!$B:$K,2,0)</f>
        <v>医药生物</v>
      </c>
      <c r="F2880" s="104">
        <f>VLOOKUP(B2880,A股数据库20240206!$B:$K,3,0)</f>
        <v>0</v>
      </c>
      <c r="G2880" s="124">
        <f>VLOOKUP(B2880,A股数据库20240206!$B:$K,4,0)</f>
        <v>0</v>
      </c>
      <c r="H2880" s="124">
        <f>VLOOKUP(B2880,A股数据库20240206!$B:$K,5,0)</f>
        <v>0</v>
      </c>
      <c r="I2880" s="104" t="str">
        <f>VLOOKUP(B2880,A股数据库20240206!$B:$K,6,0)</f>
        <v>医药生物</v>
      </c>
      <c r="J2880" s="104">
        <f>VLOOKUP(B2880,A股数据库20240206!$B:$K,7,0)</f>
        <v>0</v>
      </c>
      <c r="K2880" s="104">
        <f>VLOOKUP(B2880,A股数据库20240206!$B:$K,8,0)</f>
        <v>0</v>
      </c>
      <c r="L2880" s="124">
        <f>VLOOKUP(B2880,A股数据库20240206!$B:$K,9,0)</f>
        <v>0</v>
      </c>
      <c r="M2880" s="124">
        <f>VLOOKUP(B2880,A股数据库20240206!$B:$K,10,0)</f>
        <v>0</v>
      </c>
    </row>
    <row r="2881" spans="1:13" ht="18" customHeight="1" x14ac:dyDescent="0.15">
      <c r="A2881" s="120" t="s">
        <v>13214</v>
      </c>
      <c r="B2881" s="121" t="s">
        <v>676</v>
      </c>
      <c r="C2881" s="122">
        <v>41.48</v>
      </c>
      <c r="D2881" s="123">
        <v>42.31</v>
      </c>
      <c r="E2881" s="104" t="str">
        <f>VLOOKUP(B2881,A股数据库20240206!$B:$K,2,0)</f>
        <v>周期</v>
      </c>
      <c r="F2881" s="104">
        <f>VLOOKUP(B2881,A股数据库20240206!$B:$K,3,0)</f>
        <v>0</v>
      </c>
      <c r="G2881" s="124">
        <f>VLOOKUP(B2881,A股数据库20240206!$B:$K,4,0)</f>
        <v>0</v>
      </c>
      <c r="H2881" s="124">
        <f>VLOOKUP(B2881,A股数据库20240206!$B:$K,5,0)</f>
        <v>0</v>
      </c>
      <c r="I2881" s="104" t="str">
        <f>VLOOKUP(B2881,A股数据库20240206!$B:$K,6,0)</f>
        <v>稀土永磁</v>
      </c>
      <c r="J2881" s="104">
        <f>VLOOKUP(B2881,A股数据库20240206!$B:$K,7,0)</f>
        <v>0</v>
      </c>
      <c r="K2881" s="104">
        <f>VLOOKUP(B2881,A股数据库20240206!$B:$K,8,0)</f>
        <v>0</v>
      </c>
      <c r="L2881" s="124">
        <f>VLOOKUP(B2881,A股数据库20240206!$B:$K,9,0)</f>
        <v>0</v>
      </c>
      <c r="M2881" s="124">
        <f>VLOOKUP(B2881,A股数据库20240206!$B:$K,10,0)</f>
        <v>0</v>
      </c>
    </row>
    <row r="2882" spans="1:13" ht="18" customHeight="1" x14ac:dyDescent="0.15">
      <c r="A2882" s="120" t="s">
        <v>13215</v>
      </c>
      <c r="B2882" s="121" t="s">
        <v>4992</v>
      </c>
      <c r="C2882" s="122">
        <v>41.46</v>
      </c>
      <c r="D2882" s="123">
        <v>67.97</v>
      </c>
      <c r="E2882" s="104" t="str">
        <f>VLOOKUP(B2882,A股数据库20240206!$B:$K,2,0)</f>
        <v>地产基建</v>
      </c>
      <c r="F2882" s="104">
        <f>VLOOKUP(B2882,A股数据库20240206!$B:$K,3,0)</f>
        <v>0</v>
      </c>
      <c r="G2882" s="124">
        <f>VLOOKUP(B2882,A股数据库20240206!$B:$K,4,0)</f>
        <v>0</v>
      </c>
      <c r="H2882" s="124">
        <f>VLOOKUP(B2882,A股数据库20240206!$B:$K,5,0)</f>
        <v>0</v>
      </c>
      <c r="I2882" s="104" t="str">
        <f>VLOOKUP(B2882,A股数据库20240206!$B:$K,6,0)</f>
        <v>基建</v>
      </c>
      <c r="J2882" s="104">
        <f>VLOOKUP(B2882,A股数据库20240206!$B:$K,7,0)</f>
        <v>0</v>
      </c>
      <c r="K2882" s="104">
        <f>VLOOKUP(B2882,A股数据库20240206!$B:$K,8,0)</f>
        <v>0</v>
      </c>
      <c r="L2882" s="124">
        <f>VLOOKUP(B2882,A股数据库20240206!$B:$K,9,0)</f>
        <v>0</v>
      </c>
      <c r="M2882" s="124">
        <f>VLOOKUP(B2882,A股数据库20240206!$B:$K,10,0)</f>
        <v>0</v>
      </c>
    </row>
    <row r="2883" spans="1:13" ht="18" customHeight="1" x14ac:dyDescent="0.15">
      <c r="A2883" s="120" t="s">
        <v>13216</v>
      </c>
      <c r="B2883" s="121" t="s">
        <v>2126</v>
      </c>
      <c r="C2883" s="122">
        <v>41.45</v>
      </c>
      <c r="D2883" s="123">
        <v>50.77</v>
      </c>
      <c r="E2883" s="104" t="str">
        <f>VLOOKUP(B2883,A股数据库20240206!$B:$K,2,0)</f>
        <v>新能源</v>
      </c>
      <c r="F2883" s="104" t="str">
        <f>VLOOKUP(B2883,A股数据库20240206!$B:$K,3,0)</f>
        <v>大科技</v>
      </c>
      <c r="G2883" s="124">
        <f>VLOOKUP(B2883,A股数据库20240206!$B:$K,4,0)</f>
        <v>0</v>
      </c>
      <c r="H2883" s="124">
        <f>VLOOKUP(B2883,A股数据库20240206!$B:$K,5,0)</f>
        <v>0</v>
      </c>
      <c r="I2883" s="104" t="str">
        <f>VLOOKUP(B2883,A股数据库20240206!$B:$K,6,0)</f>
        <v>储能</v>
      </c>
      <c r="J2883" s="104" t="str">
        <f>VLOOKUP(B2883,A股数据库20240206!$B:$K,7,0)</f>
        <v>充换电</v>
      </c>
      <c r="K2883" s="104" t="str">
        <f>VLOOKUP(B2883,A股数据库20240206!$B:$K,8,0)</f>
        <v>计算机</v>
      </c>
      <c r="L2883" s="124">
        <f>VLOOKUP(B2883,A股数据库20240206!$B:$K,9,0)</f>
        <v>0</v>
      </c>
      <c r="M2883" s="124">
        <f>VLOOKUP(B2883,A股数据库20240206!$B:$K,10,0)</f>
        <v>0</v>
      </c>
    </row>
    <row r="2884" spans="1:13" ht="18" customHeight="1" x14ac:dyDescent="0.15">
      <c r="A2884" s="120" t="s">
        <v>13217</v>
      </c>
      <c r="B2884" s="121" t="s">
        <v>3236</v>
      </c>
      <c r="C2884" s="122">
        <v>41.43</v>
      </c>
      <c r="D2884" s="123">
        <v>32.03</v>
      </c>
      <c r="E2884" s="104" t="str">
        <f>VLOOKUP(B2884,A股数据库20240206!$B:$K,2,0)</f>
        <v>大科技</v>
      </c>
      <c r="F2884" s="104">
        <f>VLOOKUP(B2884,A股数据库20240206!$B:$K,3,0)</f>
        <v>0</v>
      </c>
      <c r="G2884" s="124">
        <f>VLOOKUP(B2884,A股数据库20240206!$B:$K,4,0)</f>
        <v>0</v>
      </c>
      <c r="H2884" s="124">
        <f>VLOOKUP(B2884,A股数据库20240206!$B:$K,5,0)</f>
        <v>0</v>
      </c>
      <c r="I2884" s="104" t="str">
        <f>VLOOKUP(B2884,A股数据库20240206!$B:$K,6,0)</f>
        <v>传媒</v>
      </c>
      <c r="J2884" s="104">
        <f>VLOOKUP(B2884,A股数据库20240206!$B:$K,7,0)</f>
        <v>0</v>
      </c>
      <c r="K2884" s="104">
        <f>VLOOKUP(B2884,A股数据库20240206!$B:$K,8,0)</f>
        <v>0</v>
      </c>
      <c r="L2884" s="124">
        <f>VLOOKUP(B2884,A股数据库20240206!$B:$K,9,0)</f>
        <v>0</v>
      </c>
      <c r="M2884" s="124">
        <f>VLOOKUP(B2884,A股数据库20240206!$B:$K,10,0)</f>
        <v>0</v>
      </c>
    </row>
    <row r="2885" spans="1:13" ht="18" customHeight="1" x14ac:dyDescent="0.15">
      <c r="A2885" s="120" t="s">
        <v>13218</v>
      </c>
      <c r="B2885" s="121" t="s">
        <v>3512</v>
      </c>
      <c r="C2885" s="122">
        <v>41.4</v>
      </c>
      <c r="D2885" s="123">
        <v>40.85</v>
      </c>
      <c r="E2885" s="104" t="str">
        <f>VLOOKUP(B2885,A股数据库20240206!$B:$K,2,0)</f>
        <v>汽车产业</v>
      </c>
      <c r="F2885" s="104" t="str">
        <f>VLOOKUP(B2885,A股数据库20240206!$B:$K,3,0)</f>
        <v>新能源</v>
      </c>
      <c r="G2885" s="124">
        <f>VLOOKUP(B2885,A股数据库20240206!$B:$K,4,0)</f>
        <v>0</v>
      </c>
      <c r="H2885" s="124">
        <f>VLOOKUP(B2885,A股数据库20240206!$B:$K,5,0)</f>
        <v>0</v>
      </c>
      <c r="I2885" s="104" t="str">
        <f>VLOOKUP(B2885,A股数据库20240206!$B:$K,6,0)</f>
        <v>汽车产业</v>
      </c>
      <c r="J2885" s="104" t="str">
        <f>VLOOKUP(B2885,A股数据库20240206!$B:$K,7,0)</f>
        <v>电池</v>
      </c>
      <c r="K2885" s="104">
        <f>VLOOKUP(B2885,A股数据库20240206!$B:$K,8,0)</f>
        <v>0</v>
      </c>
      <c r="L2885" s="124">
        <f>VLOOKUP(B2885,A股数据库20240206!$B:$K,9,0)</f>
        <v>0</v>
      </c>
      <c r="M2885" s="124">
        <f>VLOOKUP(B2885,A股数据库20240206!$B:$K,10,0)</f>
        <v>0</v>
      </c>
    </row>
    <row r="2886" spans="1:13" ht="18" customHeight="1" x14ac:dyDescent="0.15">
      <c r="A2886" s="120" t="s">
        <v>13219</v>
      </c>
      <c r="B2886" s="121" t="s">
        <v>3042</v>
      </c>
      <c r="C2886" s="122">
        <v>41.36</v>
      </c>
      <c r="D2886" s="123">
        <v>41.38</v>
      </c>
      <c r="E2886" s="104" t="str">
        <f>VLOOKUP(B2886,A股数据库20240206!$B:$K,2,0)</f>
        <v>大消费</v>
      </c>
      <c r="F2886" s="104">
        <f>VLOOKUP(B2886,A股数据库20240206!$B:$K,3,0)</f>
        <v>0</v>
      </c>
      <c r="G2886" s="124">
        <f>VLOOKUP(B2886,A股数据库20240206!$B:$K,4,0)</f>
        <v>0</v>
      </c>
      <c r="H2886" s="124">
        <f>VLOOKUP(B2886,A股数据库20240206!$B:$K,5,0)</f>
        <v>0</v>
      </c>
      <c r="I2886" s="104" t="str">
        <f>VLOOKUP(B2886,A股数据库20240206!$B:$K,6,0)</f>
        <v>电商</v>
      </c>
      <c r="J2886" s="104">
        <f>VLOOKUP(B2886,A股数据库20240206!$B:$K,7,0)</f>
        <v>0</v>
      </c>
      <c r="K2886" s="104">
        <f>VLOOKUP(B2886,A股数据库20240206!$B:$K,8,0)</f>
        <v>0</v>
      </c>
      <c r="L2886" s="124">
        <f>VLOOKUP(B2886,A股数据库20240206!$B:$K,9,0)</f>
        <v>0</v>
      </c>
      <c r="M2886" s="124">
        <f>VLOOKUP(B2886,A股数据库20240206!$B:$K,10,0)</f>
        <v>0</v>
      </c>
    </row>
    <row r="2887" spans="1:13" ht="18" customHeight="1" x14ac:dyDescent="0.15">
      <c r="A2887" s="120" t="s">
        <v>13220</v>
      </c>
      <c r="B2887" s="121" t="s">
        <v>1938</v>
      </c>
      <c r="C2887" s="122">
        <v>41.37</v>
      </c>
      <c r="D2887" s="123">
        <v>45.43</v>
      </c>
      <c r="E2887" s="104" t="str">
        <f>VLOOKUP(B2887,A股数据库20240206!$B:$K,2,0)</f>
        <v>军工</v>
      </c>
      <c r="F2887" s="104">
        <f>VLOOKUP(B2887,A股数据库20240206!$B:$K,3,0)</f>
        <v>0</v>
      </c>
      <c r="G2887" s="124">
        <f>VLOOKUP(B2887,A股数据库20240206!$B:$K,4,0)</f>
        <v>0</v>
      </c>
      <c r="H2887" s="124">
        <f>VLOOKUP(B2887,A股数据库20240206!$B:$K,5,0)</f>
        <v>0</v>
      </c>
      <c r="I2887" s="104" t="str">
        <f>VLOOKUP(B2887,A股数据库20240206!$B:$K,6,0)</f>
        <v>军工</v>
      </c>
      <c r="J2887" s="104" t="str">
        <f>VLOOKUP(B2887,A股数据库20240206!$B:$K,7,0)</f>
        <v>电子</v>
      </c>
      <c r="K2887" s="104">
        <f>VLOOKUP(B2887,A股数据库20240206!$B:$K,8,0)</f>
        <v>0</v>
      </c>
      <c r="L2887" s="124">
        <f>VLOOKUP(B2887,A股数据库20240206!$B:$K,9,0)</f>
        <v>0</v>
      </c>
      <c r="M2887" s="124">
        <f>VLOOKUP(B2887,A股数据库20240206!$B:$K,10,0)</f>
        <v>0</v>
      </c>
    </row>
    <row r="2888" spans="1:13" ht="18" customHeight="1" x14ac:dyDescent="0.15">
      <c r="A2888" s="120" t="s">
        <v>13221</v>
      </c>
      <c r="B2888" s="121" t="s">
        <v>710</v>
      </c>
      <c r="C2888" s="122">
        <v>41.35</v>
      </c>
      <c r="D2888" s="123">
        <v>32.15</v>
      </c>
      <c r="E2888" s="104" t="str">
        <f>VLOOKUP(B2888,A股数据库20240206!$B:$K,2,0)</f>
        <v>周期</v>
      </c>
      <c r="F2888" s="104">
        <f>VLOOKUP(B2888,A股数据库20240206!$B:$K,3,0)</f>
        <v>0</v>
      </c>
      <c r="G2888" s="124">
        <f>VLOOKUP(B2888,A股数据库20240206!$B:$K,4,0)</f>
        <v>0</v>
      </c>
      <c r="H2888" s="124">
        <f>VLOOKUP(B2888,A股数据库20240206!$B:$K,5,0)</f>
        <v>0</v>
      </c>
      <c r="I2888" s="104" t="str">
        <f>VLOOKUP(B2888,A股数据库20240206!$B:$K,6,0)</f>
        <v>化工</v>
      </c>
      <c r="J2888" s="104">
        <f>VLOOKUP(B2888,A股数据库20240206!$B:$K,7,0)</f>
        <v>0</v>
      </c>
      <c r="K2888" s="104">
        <f>VLOOKUP(B2888,A股数据库20240206!$B:$K,8,0)</f>
        <v>0</v>
      </c>
      <c r="L2888" s="124">
        <f>VLOOKUP(B2888,A股数据库20240206!$B:$K,9,0)</f>
        <v>0</v>
      </c>
      <c r="M2888" s="124">
        <f>VLOOKUP(B2888,A股数据库20240206!$B:$K,10,0)</f>
        <v>0</v>
      </c>
    </row>
    <row r="2889" spans="1:13" ht="18" customHeight="1" x14ac:dyDescent="0.15">
      <c r="A2889" s="120" t="s">
        <v>13222</v>
      </c>
      <c r="B2889" s="121" t="s">
        <v>6272</v>
      </c>
      <c r="C2889" s="122">
        <v>41.34</v>
      </c>
      <c r="D2889" s="123">
        <v>12.48</v>
      </c>
      <c r="E2889" s="104" t="str">
        <f>VLOOKUP(B2889,A股数据库20240206!$B:$K,2,0)</f>
        <v>地产基建</v>
      </c>
      <c r="F2889" s="104">
        <f>VLOOKUP(B2889,A股数据库20240206!$B:$K,3,0)</f>
        <v>0</v>
      </c>
      <c r="G2889" s="124">
        <f>VLOOKUP(B2889,A股数据库20240206!$B:$K,4,0)</f>
        <v>0</v>
      </c>
      <c r="H2889" s="124">
        <f>VLOOKUP(B2889,A股数据库20240206!$B:$K,5,0)</f>
        <v>0</v>
      </c>
      <c r="I2889" s="104" t="str">
        <f>VLOOKUP(B2889,A股数据库20240206!$B:$K,6,0)</f>
        <v>基建</v>
      </c>
      <c r="J2889" s="104">
        <f>VLOOKUP(B2889,A股数据库20240206!$B:$K,7,0)</f>
        <v>0</v>
      </c>
      <c r="K2889" s="104">
        <f>VLOOKUP(B2889,A股数据库20240206!$B:$K,8,0)</f>
        <v>0</v>
      </c>
      <c r="L2889" s="124">
        <f>VLOOKUP(B2889,A股数据库20240206!$B:$K,9,0)</f>
        <v>0</v>
      </c>
      <c r="M2889" s="124">
        <f>VLOOKUP(B2889,A股数据库20240206!$B:$K,10,0)</f>
        <v>0</v>
      </c>
    </row>
    <row r="2890" spans="1:13" ht="18" customHeight="1" x14ac:dyDescent="0.15">
      <c r="A2890" s="120" t="s">
        <v>13223</v>
      </c>
      <c r="B2890" s="121" t="s">
        <v>1112</v>
      </c>
      <c r="C2890" s="122">
        <v>41.31</v>
      </c>
      <c r="D2890" s="123">
        <v>37.32</v>
      </c>
      <c r="E2890" s="104" t="str">
        <f>VLOOKUP(B2890,A股数据库20240206!$B:$K,2,0)</f>
        <v>乡村振兴</v>
      </c>
      <c r="F2890" s="104">
        <f>VLOOKUP(B2890,A股数据库20240206!$B:$K,3,0)</f>
        <v>0</v>
      </c>
      <c r="G2890" s="124">
        <f>VLOOKUP(B2890,A股数据库20240206!$B:$K,4,0)</f>
        <v>0</v>
      </c>
      <c r="H2890" s="124">
        <f>VLOOKUP(B2890,A股数据库20240206!$B:$K,5,0)</f>
        <v>0</v>
      </c>
      <c r="I2890" s="104" t="str">
        <f>VLOOKUP(B2890,A股数据库20240206!$B:$K,6,0)</f>
        <v>乡村振兴</v>
      </c>
      <c r="J2890" s="104">
        <f>VLOOKUP(B2890,A股数据库20240206!$B:$K,7,0)</f>
        <v>0</v>
      </c>
      <c r="K2890" s="104">
        <f>VLOOKUP(B2890,A股数据库20240206!$B:$K,8,0)</f>
        <v>0</v>
      </c>
      <c r="L2890" s="124">
        <f>VLOOKUP(B2890,A股数据库20240206!$B:$K,9,0)</f>
        <v>0</v>
      </c>
      <c r="M2890" s="124">
        <f>VLOOKUP(B2890,A股数据库20240206!$B:$K,10,0)</f>
        <v>0</v>
      </c>
    </row>
    <row r="2891" spans="1:13" ht="18" customHeight="1" x14ac:dyDescent="0.15">
      <c r="A2891" s="120" t="s">
        <v>13224</v>
      </c>
      <c r="B2891" s="121" t="s">
        <v>9743</v>
      </c>
      <c r="C2891" s="122">
        <v>41.3</v>
      </c>
      <c r="D2891" s="123">
        <v>35.9</v>
      </c>
      <c r="E2891" s="104" t="str">
        <f>VLOOKUP(B2891,A股数据库20240206!$B:$K,2,0)</f>
        <v>公用事业</v>
      </c>
      <c r="F2891" s="104">
        <f>VLOOKUP(B2891,A股数据库20240206!$B:$K,3,0)</f>
        <v>0</v>
      </c>
      <c r="G2891" s="124">
        <f>VLOOKUP(B2891,A股数据库20240206!$B:$K,4,0)</f>
        <v>0</v>
      </c>
      <c r="H2891" s="124">
        <f>VLOOKUP(B2891,A股数据库20240206!$B:$K,5,0)</f>
        <v>0</v>
      </c>
      <c r="I2891" s="104" t="str">
        <f>VLOOKUP(B2891,A股数据库20240206!$B:$K,6,0)</f>
        <v>节能环保</v>
      </c>
      <c r="J2891" s="104">
        <f>VLOOKUP(B2891,A股数据库20240206!$B:$K,7,0)</f>
        <v>0</v>
      </c>
      <c r="K2891" s="104">
        <f>VLOOKUP(B2891,A股数据库20240206!$B:$K,8,0)</f>
        <v>0</v>
      </c>
      <c r="L2891" s="124">
        <f>VLOOKUP(B2891,A股数据库20240206!$B:$K,9,0)</f>
        <v>0</v>
      </c>
      <c r="M2891" s="124">
        <f>VLOOKUP(B2891,A股数据库20240206!$B:$K,10,0)</f>
        <v>0</v>
      </c>
    </row>
    <row r="2892" spans="1:13" ht="18" customHeight="1" x14ac:dyDescent="0.15">
      <c r="A2892" s="120" t="s">
        <v>13225</v>
      </c>
      <c r="B2892" s="121" t="s">
        <v>8572</v>
      </c>
      <c r="C2892" s="122">
        <v>41.29</v>
      </c>
      <c r="D2892" s="123">
        <v>50.6</v>
      </c>
      <c r="E2892" s="104" t="str">
        <f>VLOOKUP(B2892,A股数据库20240206!$B:$K,2,0)</f>
        <v>军工</v>
      </c>
      <c r="F2892" s="104">
        <f>VLOOKUP(B2892,A股数据库20240206!$B:$K,3,0)</f>
        <v>0</v>
      </c>
      <c r="G2892" s="124">
        <f>VLOOKUP(B2892,A股数据库20240206!$B:$K,4,0)</f>
        <v>0</v>
      </c>
      <c r="H2892" s="124">
        <f>VLOOKUP(B2892,A股数据库20240206!$B:$K,5,0)</f>
        <v>0</v>
      </c>
      <c r="I2892" s="104" t="str">
        <f>VLOOKUP(B2892,A股数据库20240206!$B:$K,6,0)</f>
        <v>军工</v>
      </c>
      <c r="J2892" s="104">
        <f>VLOOKUP(B2892,A股数据库20240206!$B:$K,7,0)</f>
        <v>0</v>
      </c>
      <c r="K2892" s="104">
        <f>VLOOKUP(B2892,A股数据库20240206!$B:$K,8,0)</f>
        <v>0</v>
      </c>
      <c r="L2892" s="124">
        <f>VLOOKUP(B2892,A股数据库20240206!$B:$K,9,0)</f>
        <v>0</v>
      </c>
      <c r="M2892" s="124">
        <f>VLOOKUP(B2892,A股数据库20240206!$B:$K,10,0)</f>
        <v>0</v>
      </c>
    </row>
    <row r="2893" spans="1:13" ht="18" customHeight="1" x14ac:dyDescent="0.15">
      <c r="A2893" s="120" t="s">
        <v>13226</v>
      </c>
      <c r="B2893" s="121" t="s">
        <v>7110</v>
      </c>
      <c r="C2893" s="122">
        <v>41.29</v>
      </c>
      <c r="D2893" s="123">
        <v>13.33</v>
      </c>
      <c r="E2893" s="104" t="str">
        <f>VLOOKUP(B2893,A股数据库20240206!$B:$K,2,0)</f>
        <v>汽车产业</v>
      </c>
      <c r="F2893" s="104" t="str">
        <f>VLOOKUP(B2893,A股数据库20240206!$B:$K,3,0)</f>
        <v>新能源</v>
      </c>
      <c r="G2893" s="124">
        <f>VLOOKUP(B2893,A股数据库20240206!$B:$K,4,0)</f>
        <v>0</v>
      </c>
      <c r="H2893" s="124">
        <f>VLOOKUP(B2893,A股数据库20240206!$B:$K,5,0)</f>
        <v>0</v>
      </c>
      <c r="I2893" s="104" t="str">
        <f>VLOOKUP(B2893,A股数据库20240206!$B:$K,6,0)</f>
        <v>氢能源</v>
      </c>
      <c r="J2893" s="104" t="str">
        <f>VLOOKUP(B2893,A股数据库20240206!$B:$K,7,0)</f>
        <v>汽车产业</v>
      </c>
      <c r="K2893" s="104" t="str">
        <f>VLOOKUP(B2893,A股数据库20240206!$B:$K,8,0)</f>
        <v>充换电</v>
      </c>
      <c r="L2893" s="124">
        <f>VLOOKUP(B2893,A股数据库20240206!$B:$K,9,0)</f>
        <v>0</v>
      </c>
      <c r="M2893" s="124">
        <f>VLOOKUP(B2893,A股数据库20240206!$B:$K,10,0)</f>
        <v>0</v>
      </c>
    </row>
    <row r="2894" spans="1:13" ht="18" customHeight="1" x14ac:dyDescent="0.15">
      <c r="A2894" s="120" t="s">
        <v>13227</v>
      </c>
      <c r="B2894" s="121" t="s">
        <v>5130</v>
      </c>
      <c r="C2894" s="122">
        <v>41.28</v>
      </c>
      <c r="D2894" s="123">
        <v>42.96</v>
      </c>
      <c r="E2894" s="104" t="str">
        <f>VLOOKUP(B2894,A股数据库20240206!$B:$K,2,0)</f>
        <v>大消费</v>
      </c>
      <c r="F2894" s="104">
        <f>VLOOKUP(B2894,A股数据库20240206!$B:$K,3,0)</f>
        <v>0</v>
      </c>
      <c r="G2894" s="124">
        <f>VLOOKUP(B2894,A股数据库20240206!$B:$K,4,0)</f>
        <v>0</v>
      </c>
      <c r="H2894" s="124">
        <f>VLOOKUP(B2894,A股数据库20240206!$B:$K,5,0)</f>
        <v>0</v>
      </c>
      <c r="I2894" s="104" t="str">
        <f>VLOOKUP(B2894,A股数据库20240206!$B:$K,6,0)</f>
        <v>纺织服饰</v>
      </c>
      <c r="J2894" s="104">
        <f>VLOOKUP(B2894,A股数据库20240206!$B:$K,7,0)</f>
        <v>0</v>
      </c>
      <c r="K2894" s="104">
        <f>VLOOKUP(B2894,A股数据库20240206!$B:$K,8,0)</f>
        <v>0</v>
      </c>
      <c r="L2894" s="124">
        <f>VLOOKUP(B2894,A股数据库20240206!$B:$K,9,0)</f>
        <v>0</v>
      </c>
      <c r="M2894" s="124">
        <f>VLOOKUP(B2894,A股数据库20240206!$B:$K,10,0)</f>
        <v>0</v>
      </c>
    </row>
    <row r="2895" spans="1:13" ht="18" customHeight="1" x14ac:dyDescent="0.15">
      <c r="A2895" s="120" t="s">
        <v>13228</v>
      </c>
      <c r="B2895" s="121" t="s">
        <v>8598</v>
      </c>
      <c r="C2895" s="122">
        <v>41.27</v>
      </c>
      <c r="D2895" s="123">
        <v>40.58</v>
      </c>
      <c r="E2895" s="104" t="str">
        <f>VLOOKUP(B2895,A股数据库20240206!$B:$K,2,0)</f>
        <v>大消费</v>
      </c>
      <c r="F2895" s="104">
        <f>VLOOKUP(B2895,A股数据库20240206!$B:$K,3,0)</f>
        <v>0</v>
      </c>
      <c r="G2895" s="124">
        <f>VLOOKUP(B2895,A股数据库20240206!$B:$K,4,0)</f>
        <v>0</v>
      </c>
      <c r="H2895" s="124">
        <f>VLOOKUP(B2895,A股数据库20240206!$B:$K,5,0)</f>
        <v>0</v>
      </c>
      <c r="I2895" s="104" t="str">
        <f>VLOOKUP(B2895,A股数据库20240206!$B:$K,6,0)</f>
        <v>食品饮料</v>
      </c>
      <c r="J2895" s="104">
        <f>VLOOKUP(B2895,A股数据库20240206!$B:$K,7,0)</f>
        <v>0</v>
      </c>
      <c r="K2895" s="104">
        <f>VLOOKUP(B2895,A股数据库20240206!$B:$K,8,0)</f>
        <v>0</v>
      </c>
      <c r="L2895" s="124">
        <f>VLOOKUP(B2895,A股数据库20240206!$B:$K,9,0)</f>
        <v>0</v>
      </c>
      <c r="M2895" s="124">
        <f>VLOOKUP(B2895,A股数据库20240206!$B:$K,10,0)</f>
        <v>0</v>
      </c>
    </row>
    <row r="2896" spans="1:13" ht="18" customHeight="1" x14ac:dyDescent="0.15">
      <c r="A2896" s="120" t="s">
        <v>13229</v>
      </c>
      <c r="B2896" s="121" t="s">
        <v>4916</v>
      </c>
      <c r="C2896" s="122">
        <v>41.26</v>
      </c>
      <c r="D2896" s="123">
        <v>43.77</v>
      </c>
      <c r="E2896" s="104" t="str">
        <f>VLOOKUP(B2896,A股数据库20240206!$B:$K,2,0)</f>
        <v>大消费</v>
      </c>
      <c r="F2896" s="104">
        <f>VLOOKUP(B2896,A股数据库20240206!$B:$K,3,0)</f>
        <v>0</v>
      </c>
      <c r="G2896" s="124">
        <f>VLOOKUP(B2896,A股数据库20240206!$B:$K,4,0)</f>
        <v>0</v>
      </c>
      <c r="H2896" s="124">
        <f>VLOOKUP(B2896,A股数据库20240206!$B:$K,5,0)</f>
        <v>0</v>
      </c>
      <c r="I2896" s="104" t="str">
        <f>VLOOKUP(B2896,A股数据库20240206!$B:$K,6,0)</f>
        <v>纺织服饰</v>
      </c>
      <c r="J2896" s="104">
        <f>VLOOKUP(B2896,A股数据库20240206!$B:$K,7,0)</f>
        <v>0</v>
      </c>
      <c r="K2896" s="104">
        <f>VLOOKUP(B2896,A股数据库20240206!$B:$K,8,0)</f>
        <v>0</v>
      </c>
      <c r="L2896" s="124">
        <f>VLOOKUP(B2896,A股数据库20240206!$B:$K,9,0)</f>
        <v>0</v>
      </c>
      <c r="M2896" s="124">
        <f>VLOOKUP(B2896,A股数据库20240206!$B:$K,10,0)</f>
        <v>0</v>
      </c>
    </row>
    <row r="2897" spans="1:13" ht="18" customHeight="1" x14ac:dyDescent="0.15">
      <c r="A2897" s="120" t="s">
        <v>13230</v>
      </c>
      <c r="B2897" s="121" t="s">
        <v>3870</v>
      </c>
      <c r="C2897" s="122">
        <v>41.23</v>
      </c>
      <c r="D2897" s="123">
        <v>41.12</v>
      </c>
      <c r="E2897" s="104" t="str">
        <f>VLOOKUP(B2897,A股数据库20240206!$B:$K,2,0)</f>
        <v>新能源</v>
      </c>
      <c r="F2897" s="104">
        <f>VLOOKUP(B2897,A股数据库20240206!$B:$K,3,0)</f>
        <v>0</v>
      </c>
      <c r="G2897" s="124">
        <f>VLOOKUP(B2897,A股数据库20240206!$B:$K,4,0)</f>
        <v>0</v>
      </c>
      <c r="H2897" s="124">
        <f>VLOOKUP(B2897,A股数据库20240206!$B:$K,5,0)</f>
        <v>0</v>
      </c>
      <c r="I2897" s="104" t="str">
        <f>VLOOKUP(B2897,A股数据库20240206!$B:$K,6,0)</f>
        <v>电池</v>
      </c>
      <c r="J2897" s="104">
        <f>VLOOKUP(B2897,A股数据库20240206!$B:$K,7,0)</f>
        <v>0</v>
      </c>
      <c r="K2897" s="104">
        <f>VLOOKUP(B2897,A股数据库20240206!$B:$K,8,0)</f>
        <v>0</v>
      </c>
      <c r="L2897" s="124">
        <f>VLOOKUP(B2897,A股数据库20240206!$B:$K,9,0)</f>
        <v>0</v>
      </c>
      <c r="M2897" s="124">
        <f>VLOOKUP(B2897,A股数据库20240206!$B:$K,10,0)</f>
        <v>0</v>
      </c>
    </row>
    <row r="2898" spans="1:13" ht="18" customHeight="1" x14ac:dyDescent="0.15">
      <c r="A2898" s="120" t="s">
        <v>13231</v>
      </c>
      <c r="B2898" s="121" t="s">
        <v>8560</v>
      </c>
      <c r="C2898" s="122">
        <v>41.22</v>
      </c>
      <c r="D2898" s="123">
        <v>69.150000000000006</v>
      </c>
      <c r="E2898" s="104" t="str">
        <f>VLOOKUP(B2898,A股数据库20240206!$B:$K,2,0)</f>
        <v>高端制造</v>
      </c>
      <c r="F2898" s="104">
        <f>VLOOKUP(B2898,A股数据库20240206!$B:$K,3,0)</f>
        <v>0</v>
      </c>
      <c r="G2898" s="124">
        <f>VLOOKUP(B2898,A股数据库20240206!$B:$K,4,0)</f>
        <v>0</v>
      </c>
      <c r="H2898" s="124">
        <f>VLOOKUP(B2898,A股数据库20240206!$B:$K,5,0)</f>
        <v>0</v>
      </c>
      <c r="I2898" s="104" t="str">
        <f>VLOOKUP(B2898,A股数据库20240206!$B:$K,6,0)</f>
        <v>机械</v>
      </c>
      <c r="J2898" s="104">
        <f>VLOOKUP(B2898,A股数据库20240206!$B:$K,7,0)</f>
        <v>0</v>
      </c>
      <c r="K2898" s="104">
        <f>VLOOKUP(B2898,A股数据库20240206!$B:$K,8,0)</f>
        <v>0</v>
      </c>
      <c r="L2898" s="124">
        <f>VLOOKUP(B2898,A股数据库20240206!$B:$K,9,0)</f>
        <v>0</v>
      </c>
      <c r="M2898" s="124">
        <f>VLOOKUP(B2898,A股数据库20240206!$B:$K,10,0)</f>
        <v>0</v>
      </c>
    </row>
    <row r="2899" spans="1:13" ht="18" customHeight="1" x14ac:dyDescent="0.15">
      <c r="A2899" s="120" t="s">
        <v>13232</v>
      </c>
      <c r="B2899" s="121" t="s">
        <v>7590</v>
      </c>
      <c r="C2899" s="122">
        <v>41.22</v>
      </c>
      <c r="D2899" s="123">
        <v>44.15</v>
      </c>
      <c r="E2899" s="104" t="str">
        <f>VLOOKUP(B2899,A股数据库20240206!$B:$K,2,0)</f>
        <v>新能源</v>
      </c>
      <c r="F2899" s="104">
        <f>VLOOKUP(B2899,A股数据库20240206!$B:$K,3,0)</f>
        <v>0</v>
      </c>
      <c r="G2899" s="124">
        <f>VLOOKUP(B2899,A股数据库20240206!$B:$K,4,0)</f>
        <v>0</v>
      </c>
      <c r="H2899" s="124">
        <f>VLOOKUP(B2899,A股数据库20240206!$B:$K,5,0)</f>
        <v>0</v>
      </c>
      <c r="I2899" s="104" t="str">
        <f>VLOOKUP(B2899,A股数据库20240206!$B:$K,6,0)</f>
        <v>风电</v>
      </c>
      <c r="J2899" s="104">
        <f>VLOOKUP(B2899,A股数据库20240206!$B:$K,7,0)</f>
        <v>0</v>
      </c>
      <c r="K2899" s="104">
        <f>VLOOKUP(B2899,A股数据库20240206!$B:$K,8,0)</f>
        <v>0</v>
      </c>
      <c r="L2899" s="124">
        <f>VLOOKUP(B2899,A股数据库20240206!$B:$K,9,0)</f>
        <v>0</v>
      </c>
      <c r="M2899" s="124">
        <f>VLOOKUP(B2899,A股数据库20240206!$B:$K,10,0)</f>
        <v>0</v>
      </c>
    </row>
    <row r="2900" spans="1:13" ht="18" customHeight="1" x14ac:dyDescent="0.15">
      <c r="A2900" s="120" t="s">
        <v>13233</v>
      </c>
      <c r="B2900" s="121" t="s">
        <v>3738</v>
      </c>
      <c r="C2900" s="122">
        <v>41.17</v>
      </c>
      <c r="D2900" s="123">
        <v>49.66</v>
      </c>
      <c r="E2900" s="104" t="str">
        <f>VLOOKUP(B2900,A股数据库20240206!$B:$K,2,0)</f>
        <v>大科技</v>
      </c>
      <c r="F2900" s="104" t="str">
        <f>VLOOKUP(B2900,A股数据库20240206!$B:$K,3,0)</f>
        <v>汽车产业</v>
      </c>
      <c r="G2900" s="124" t="str">
        <f>VLOOKUP(B2900,A股数据库20240206!$B:$K,4,0)</f>
        <v>军工</v>
      </c>
      <c r="H2900" s="124">
        <f>VLOOKUP(B2900,A股数据库20240206!$B:$K,5,0)</f>
        <v>0</v>
      </c>
      <c r="I2900" s="104" t="str">
        <f>VLOOKUP(B2900,A股数据库20240206!$B:$K,6,0)</f>
        <v>电子</v>
      </c>
      <c r="J2900" s="104" t="str">
        <f>VLOOKUP(B2900,A股数据库20240206!$B:$K,7,0)</f>
        <v>汽车产业</v>
      </c>
      <c r="K2900" s="104" t="str">
        <f>VLOOKUP(B2900,A股数据库20240206!$B:$K,8,0)</f>
        <v>军工</v>
      </c>
      <c r="L2900" s="124">
        <f>VLOOKUP(B2900,A股数据库20240206!$B:$K,9,0)</f>
        <v>0</v>
      </c>
      <c r="M2900" s="124">
        <f>VLOOKUP(B2900,A股数据库20240206!$B:$K,10,0)</f>
        <v>0</v>
      </c>
    </row>
    <row r="2901" spans="1:13" ht="18" customHeight="1" x14ac:dyDescent="0.15">
      <c r="A2901" s="120" t="s">
        <v>13234</v>
      </c>
      <c r="B2901" s="121" t="s">
        <v>3284</v>
      </c>
      <c r="C2901" s="122">
        <v>41.13</v>
      </c>
      <c r="D2901" s="123">
        <v>43.15</v>
      </c>
      <c r="E2901" s="104" t="str">
        <f>VLOOKUP(B2901,A股数据库20240206!$B:$K,2,0)</f>
        <v>高端制造</v>
      </c>
      <c r="F2901" s="104" t="str">
        <f>VLOOKUP(B2901,A股数据库20240206!$B:$K,3,0)</f>
        <v>大科技</v>
      </c>
      <c r="G2901" s="124">
        <f>VLOOKUP(B2901,A股数据库20240206!$B:$K,4,0)</f>
        <v>0</v>
      </c>
      <c r="H2901" s="124">
        <f>VLOOKUP(B2901,A股数据库20240206!$B:$K,5,0)</f>
        <v>0</v>
      </c>
      <c r="I2901" s="104" t="str">
        <f>VLOOKUP(B2901,A股数据库20240206!$B:$K,6,0)</f>
        <v>机械</v>
      </c>
      <c r="J2901" s="104" t="str">
        <f>VLOOKUP(B2901,A股数据库20240206!$B:$K,7,0)</f>
        <v>电子</v>
      </c>
      <c r="K2901" s="104">
        <f>VLOOKUP(B2901,A股数据库20240206!$B:$K,8,0)</f>
        <v>0</v>
      </c>
      <c r="L2901" s="124">
        <f>VLOOKUP(B2901,A股数据库20240206!$B:$K,9,0)</f>
        <v>0</v>
      </c>
      <c r="M2901" s="124">
        <f>VLOOKUP(B2901,A股数据库20240206!$B:$K,10,0)</f>
        <v>0</v>
      </c>
    </row>
    <row r="2902" spans="1:13" ht="18" customHeight="1" x14ac:dyDescent="0.15">
      <c r="A2902" s="120" t="s">
        <v>13235</v>
      </c>
      <c r="B2902" s="121" t="s">
        <v>9312</v>
      </c>
      <c r="C2902" s="122">
        <v>41.1</v>
      </c>
      <c r="D2902" s="123">
        <v>46.73</v>
      </c>
      <c r="E2902" s="104" t="str">
        <f>VLOOKUP(B2902,A股数据库20240206!$B:$K,2,0)</f>
        <v>高端制造</v>
      </c>
      <c r="F2902" s="104">
        <f>VLOOKUP(B2902,A股数据库20240206!$B:$K,3,0)</f>
        <v>0</v>
      </c>
      <c r="G2902" s="124">
        <f>VLOOKUP(B2902,A股数据库20240206!$B:$K,4,0)</f>
        <v>0</v>
      </c>
      <c r="H2902" s="124">
        <f>VLOOKUP(B2902,A股数据库20240206!$B:$K,5,0)</f>
        <v>0</v>
      </c>
      <c r="I2902" s="104" t="str">
        <f>VLOOKUP(B2902,A股数据库20240206!$B:$K,6,0)</f>
        <v>机械</v>
      </c>
      <c r="J2902" s="104">
        <f>VLOOKUP(B2902,A股数据库20240206!$B:$K,7,0)</f>
        <v>0</v>
      </c>
      <c r="K2902" s="104">
        <f>VLOOKUP(B2902,A股数据库20240206!$B:$K,8,0)</f>
        <v>0</v>
      </c>
      <c r="L2902" s="124">
        <f>VLOOKUP(B2902,A股数据库20240206!$B:$K,9,0)</f>
        <v>0</v>
      </c>
      <c r="M2902" s="124">
        <f>VLOOKUP(B2902,A股数据库20240206!$B:$K,10,0)</f>
        <v>0</v>
      </c>
    </row>
    <row r="2903" spans="1:13" ht="18" customHeight="1" x14ac:dyDescent="0.15">
      <c r="A2903" s="120" t="s">
        <v>13236</v>
      </c>
      <c r="B2903" s="121" t="s">
        <v>2538</v>
      </c>
      <c r="C2903" s="122">
        <v>41.08</v>
      </c>
      <c r="D2903" s="123">
        <v>29.86</v>
      </c>
      <c r="E2903" s="104" t="str">
        <f>VLOOKUP(B2903,A股数据库20240206!$B:$K,2,0)</f>
        <v>周期</v>
      </c>
      <c r="F2903" s="104">
        <f>VLOOKUP(B2903,A股数据库20240206!$B:$K,3,0)</f>
        <v>0</v>
      </c>
      <c r="G2903" s="124" t="str">
        <f>VLOOKUP(B2903,A股数据库20240206!$B:$K,4,0)</f>
        <v>乡村振兴</v>
      </c>
      <c r="H2903" s="124">
        <f>VLOOKUP(B2903,A股数据库20240206!$B:$K,5,0)</f>
        <v>0</v>
      </c>
      <c r="I2903" s="104" t="str">
        <f>VLOOKUP(B2903,A股数据库20240206!$B:$K,6,0)</f>
        <v>化工</v>
      </c>
      <c r="J2903" s="104">
        <f>VLOOKUP(B2903,A股数据库20240206!$B:$K,7,0)</f>
        <v>0</v>
      </c>
      <c r="K2903" s="104">
        <f>VLOOKUP(B2903,A股数据库20240206!$B:$K,8,0)</f>
        <v>0</v>
      </c>
      <c r="L2903" s="124" t="str">
        <f>VLOOKUP(B2903,A股数据库20240206!$B:$K,9,0)</f>
        <v>乡村振兴</v>
      </c>
      <c r="M2903" s="124">
        <f>VLOOKUP(B2903,A股数据库20240206!$B:$K,10,0)</f>
        <v>0</v>
      </c>
    </row>
    <row r="2904" spans="1:13" ht="18" customHeight="1" x14ac:dyDescent="0.15">
      <c r="A2904" s="120" t="s">
        <v>13237</v>
      </c>
      <c r="B2904" s="121" t="s">
        <v>626</v>
      </c>
      <c r="C2904" s="122">
        <v>41.02</v>
      </c>
      <c r="D2904" s="123">
        <v>20.6</v>
      </c>
      <c r="E2904" s="104" t="str">
        <f>VLOOKUP(B2904,A股数据库20240206!$B:$K,2,0)</f>
        <v>地产基建</v>
      </c>
      <c r="F2904" s="104" t="str">
        <f>VLOOKUP(B2904,A股数据库20240206!$B:$K,3,0)</f>
        <v>汽车产业</v>
      </c>
      <c r="G2904" s="124">
        <f>VLOOKUP(B2904,A股数据库20240206!$B:$K,4,0)</f>
        <v>0</v>
      </c>
      <c r="H2904" s="124">
        <f>VLOOKUP(B2904,A股数据库20240206!$B:$K,5,0)</f>
        <v>0</v>
      </c>
      <c r="I2904" s="104" t="str">
        <f>VLOOKUP(B2904,A股数据库20240206!$B:$K,6,0)</f>
        <v>基建</v>
      </c>
      <c r="J2904" s="104" t="str">
        <f>VLOOKUP(B2904,A股数据库20240206!$B:$K,7,0)</f>
        <v>汽车产业</v>
      </c>
      <c r="K2904" s="104">
        <f>VLOOKUP(B2904,A股数据库20240206!$B:$K,8,0)</f>
        <v>0</v>
      </c>
      <c r="L2904" s="124">
        <f>VLOOKUP(B2904,A股数据库20240206!$B:$K,9,0)</f>
        <v>0</v>
      </c>
      <c r="M2904" s="124">
        <f>VLOOKUP(B2904,A股数据库20240206!$B:$K,10,0)</f>
        <v>0</v>
      </c>
    </row>
    <row r="2905" spans="1:13" ht="18" customHeight="1" x14ac:dyDescent="0.15">
      <c r="A2905" s="120" t="s">
        <v>13238</v>
      </c>
      <c r="B2905" s="121" t="s">
        <v>8394</v>
      </c>
      <c r="C2905" s="122">
        <v>40.98</v>
      </c>
      <c r="D2905" s="123">
        <v>33.659999999999997</v>
      </c>
      <c r="E2905" s="104" t="str">
        <f>VLOOKUP(B2905,A股数据库20240206!$B:$K,2,0)</f>
        <v>地产基建</v>
      </c>
      <c r="F2905" s="104">
        <f>VLOOKUP(B2905,A股数据库20240206!$B:$K,3,0)</f>
        <v>0</v>
      </c>
      <c r="G2905" s="124">
        <f>VLOOKUP(B2905,A股数据库20240206!$B:$K,4,0)</f>
        <v>0</v>
      </c>
      <c r="H2905" s="124">
        <f>VLOOKUP(B2905,A股数据库20240206!$B:$K,5,0)</f>
        <v>0</v>
      </c>
      <c r="I2905" s="104" t="str">
        <f>VLOOKUP(B2905,A股数据库20240206!$B:$K,6,0)</f>
        <v>房地产</v>
      </c>
      <c r="J2905" s="104">
        <f>VLOOKUP(B2905,A股数据库20240206!$B:$K,7,0)</f>
        <v>0</v>
      </c>
      <c r="K2905" s="104">
        <f>VLOOKUP(B2905,A股数据库20240206!$B:$K,8,0)</f>
        <v>0</v>
      </c>
      <c r="L2905" s="124">
        <f>VLOOKUP(B2905,A股数据库20240206!$B:$K,9,0)</f>
        <v>0</v>
      </c>
      <c r="M2905" s="124">
        <f>VLOOKUP(B2905,A股数据库20240206!$B:$K,10,0)</f>
        <v>0</v>
      </c>
    </row>
    <row r="2906" spans="1:13" ht="18" customHeight="1" x14ac:dyDescent="0.15">
      <c r="A2906" s="120" t="s">
        <v>13239</v>
      </c>
      <c r="B2906" s="121" t="s">
        <v>6142</v>
      </c>
      <c r="C2906" s="122">
        <v>40.97</v>
      </c>
      <c r="D2906" s="123">
        <v>19.72</v>
      </c>
      <c r="E2906" s="104" t="str">
        <f>VLOOKUP(B2906,A股数据库20240206!$B:$K,2,0)</f>
        <v>大消费</v>
      </c>
      <c r="F2906" s="104">
        <f>VLOOKUP(B2906,A股数据库20240206!$B:$K,3,0)</f>
        <v>0</v>
      </c>
      <c r="G2906" s="124">
        <f>VLOOKUP(B2906,A股数据库20240206!$B:$K,4,0)</f>
        <v>0</v>
      </c>
      <c r="H2906" s="124">
        <f>VLOOKUP(B2906,A股数据库20240206!$B:$K,5,0)</f>
        <v>0</v>
      </c>
      <c r="I2906" s="104" t="str">
        <f>VLOOKUP(B2906,A股数据库20240206!$B:$K,6,0)</f>
        <v>造纸</v>
      </c>
      <c r="J2906" s="104" t="str">
        <f>VLOOKUP(B2906,A股数据库20240206!$B:$K,7,0)</f>
        <v>烟草</v>
      </c>
      <c r="K2906" s="104">
        <f>VLOOKUP(B2906,A股数据库20240206!$B:$K,8,0)</f>
        <v>0</v>
      </c>
      <c r="L2906" s="124">
        <f>VLOOKUP(B2906,A股数据库20240206!$B:$K,9,0)</f>
        <v>0</v>
      </c>
      <c r="M2906" s="124">
        <f>VLOOKUP(B2906,A股数据库20240206!$B:$K,10,0)</f>
        <v>0</v>
      </c>
    </row>
    <row r="2907" spans="1:13" ht="18" customHeight="1" x14ac:dyDescent="0.15">
      <c r="A2907" s="120" t="s">
        <v>13240</v>
      </c>
      <c r="B2907" s="121" t="s">
        <v>6100</v>
      </c>
      <c r="C2907" s="122">
        <v>40.94</v>
      </c>
      <c r="D2907" s="123">
        <v>18.46</v>
      </c>
      <c r="E2907" s="104" t="str">
        <f>VLOOKUP(B2907,A股数据库20240206!$B:$K,2,0)</f>
        <v>新能源</v>
      </c>
      <c r="F2907" s="104">
        <f>VLOOKUP(B2907,A股数据库20240206!$B:$K,3,0)</f>
        <v>0</v>
      </c>
      <c r="G2907" s="124">
        <f>VLOOKUP(B2907,A股数据库20240206!$B:$K,4,0)</f>
        <v>0</v>
      </c>
      <c r="H2907" s="124">
        <f>VLOOKUP(B2907,A股数据库20240206!$B:$K,5,0)</f>
        <v>0</v>
      </c>
      <c r="I2907" s="104" t="str">
        <f>VLOOKUP(B2907,A股数据库20240206!$B:$K,6,0)</f>
        <v>储能</v>
      </c>
      <c r="J2907" s="104" t="str">
        <f>VLOOKUP(B2907,A股数据库20240206!$B:$K,7,0)</f>
        <v>充换电</v>
      </c>
      <c r="K2907" s="104">
        <f>VLOOKUP(B2907,A股数据库20240206!$B:$K,8,0)</f>
        <v>0</v>
      </c>
      <c r="L2907" s="124">
        <f>VLOOKUP(B2907,A股数据库20240206!$B:$K,9,0)</f>
        <v>0</v>
      </c>
      <c r="M2907" s="124">
        <f>VLOOKUP(B2907,A股数据库20240206!$B:$K,10,0)</f>
        <v>0</v>
      </c>
    </row>
    <row r="2908" spans="1:13" ht="18" customHeight="1" x14ac:dyDescent="0.15">
      <c r="A2908" s="120" t="s">
        <v>13241</v>
      </c>
      <c r="B2908" s="121" t="s">
        <v>2456</v>
      </c>
      <c r="C2908" s="122">
        <v>40.94</v>
      </c>
      <c r="D2908" s="123">
        <v>37.340000000000003</v>
      </c>
      <c r="E2908" s="104" t="str">
        <f>VLOOKUP(B2908,A股数据库20240206!$B:$K,2,0)</f>
        <v>高端制造</v>
      </c>
      <c r="F2908" s="104">
        <f>VLOOKUP(B2908,A股数据库20240206!$B:$K,3,0)</f>
        <v>0</v>
      </c>
      <c r="G2908" s="124">
        <f>VLOOKUP(B2908,A股数据库20240206!$B:$K,4,0)</f>
        <v>0</v>
      </c>
      <c r="H2908" s="124">
        <f>VLOOKUP(B2908,A股数据库20240206!$B:$K,5,0)</f>
        <v>0</v>
      </c>
      <c r="I2908" s="104" t="str">
        <f>VLOOKUP(B2908,A股数据库20240206!$B:$K,6,0)</f>
        <v>机械</v>
      </c>
      <c r="J2908" s="104">
        <f>VLOOKUP(B2908,A股数据库20240206!$B:$K,7,0)</f>
        <v>0</v>
      </c>
      <c r="K2908" s="104">
        <f>VLOOKUP(B2908,A股数据库20240206!$B:$K,8,0)</f>
        <v>0</v>
      </c>
      <c r="L2908" s="124">
        <f>VLOOKUP(B2908,A股数据库20240206!$B:$K,9,0)</f>
        <v>0</v>
      </c>
      <c r="M2908" s="124">
        <f>VLOOKUP(B2908,A股数据库20240206!$B:$K,10,0)</f>
        <v>0</v>
      </c>
    </row>
    <row r="2909" spans="1:13" ht="18" customHeight="1" x14ac:dyDescent="0.15">
      <c r="A2909" s="120" t="s">
        <v>13242</v>
      </c>
      <c r="B2909" s="121" t="s">
        <v>478</v>
      </c>
      <c r="C2909" s="122">
        <v>40.909999999999997</v>
      </c>
      <c r="D2909" s="123">
        <v>8.2100000000000009</v>
      </c>
      <c r="E2909" s="104" t="str">
        <f>VLOOKUP(B2909,A股数据库20240206!$B:$K,2,0)</f>
        <v>地产基建</v>
      </c>
      <c r="F2909" s="104">
        <f>VLOOKUP(B2909,A股数据库20240206!$B:$K,3,0)</f>
        <v>0</v>
      </c>
      <c r="G2909" s="124">
        <f>VLOOKUP(B2909,A股数据库20240206!$B:$K,4,0)</f>
        <v>0</v>
      </c>
      <c r="H2909" s="124">
        <f>VLOOKUP(B2909,A股数据库20240206!$B:$K,5,0)</f>
        <v>0</v>
      </c>
      <c r="I2909" s="104" t="str">
        <f>VLOOKUP(B2909,A股数据库20240206!$B:$K,6,0)</f>
        <v>房地产</v>
      </c>
      <c r="J2909" s="104">
        <f>VLOOKUP(B2909,A股数据库20240206!$B:$K,7,0)</f>
        <v>0</v>
      </c>
      <c r="K2909" s="104">
        <f>VLOOKUP(B2909,A股数据库20240206!$B:$K,8,0)</f>
        <v>0</v>
      </c>
      <c r="L2909" s="124">
        <f>VLOOKUP(B2909,A股数据库20240206!$B:$K,9,0)</f>
        <v>0</v>
      </c>
      <c r="M2909" s="124">
        <f>VLOOKUP(B2909,A股数据库20240206!$B:$K,10,0)</f>
        <v>0</v>
      </c>
    </row>
    <row r="2910" spans="1:13" ht="18" customHeight="1" x14ac:dyDescent="0.15">
      <c r="A2910" s="120" t="s">
        <v>13243</v>
      </c>
      <c r="B2910" s="121" t="s">
        <v>2892</v>
      </c>
      <c r="C2910" s="122">
        <v>40.880000000000003</v>
      </c>
      <c r="D2910" s="123">
        <v>57.88</v>
      </c>
      <c r="E2910" s="104" t="str">
        <f>VLOOKUP(B2910,A股数据库20240206!$B:$K,2,0)</f>
        <v>大科技</v>
      </c>
      <c r="F2910" s="104">
        <f>VLOOKUP(B2910,A股数据库20240206!$B:$K,3,0)</f>
        <v>0</v>
      </c>
      <c r="G2910" s="124">
        <f>VLOOKUP(B2910,A股数据库20240206!$B:$K,4,0)</f>
        <v>0</v>
      </c>
      <c r="H2910" s="124">
        <f>VLOOKUP(B2910,A股数据库20240206!$B:$K,5,0)</f>
        <v>0</v>
      </c>
      <c r="I2910" s="104" t="str">
        <f>VLOOKUP(B2910,A股数据库20240206!$B:$K,6,0)</f>
        <v>通信</v>
      </c>
      <c r="J2910" s="104">
        <f>VLOOKUP(B2910,A股数据库20240206!$B:$K,7,0)</f>
        <v>0</v>
      </c>
      <c r="K2910" s="104">
        <f>VLOOKUP(B2910,A股数据库20240206!$B:$K,8,0)</f>
        <v>0</v>
      </c>
      <c r="L2910" s="124">
        <f>VLOOKUP(B2910,A股数据库20240206!$B:$K,9,0)</f>
        <v>0</v>
      </c>
      <c r="M2910" s="124">
        <f>VLOOKUP(B2910,A股数据库20240206!$B:$K,10,0)</f>
        <v>0</v>
      </c>
    </row>
    <row r="2911" spans="1:13" ht="18" customHeight="1" x14ac:dyDescent="0.15">
      <c r="A2911" s="120" t="s">
        <v>13244</v>
      </c>
      <c r="B2911" s="121" t="s">
        <v>5940</v>
      </c>
      <c r="C2911" s="122">
        <v>40.880000000000003</v>
      </c>
      <c r="D2911" s="123">
        <v>22.1</v>
      </c>
      <c r="E2911" s="104" t="str">
        <f>VLOOKUP(B2911,A股数据库20240206!$B:$K,2,0)</f>
        <v>大消费</v>
      </c>
      <c r="F2911" s="104">
        <f>VLOOKUP(B2911,A股数据库20240206!$B:$K,3,0)</f>
        <v>0</v>
      </c>
      <c r="G2911" s="124">
        <f>VLOOKUP(B2911,A股数据库20240206!$B:$K,4,0)</f>
        <v>0</v>
      </c>
      <c r="H2911" s="124">
        <f>VLOOKUP(B2911,A股数据库20240206!$B:$K,5,0)</f>
        <v>0</v>
      </c>
      <c r="I2911" s="104" t="str">
        <f>VLOOKUP(B2911,A股数据库20240206!$B:$K,6,0)</f>
        <v>商贸零售</v>
      </c>
      <c r="J2911" s="104">
        <f>VLOOKUP(B2911,A股数据库20240206!$B:$K,7,0)</f>
        <v>0</v>
      </c>
      <c r="K2911" s="104">
        <f>VLOOKUP(B2911,A股数据库20240206!$B:$K,8,0)</f>
        <v>0</v>
      </c>
      <c r="L2911" s="124">
        <f>VLOOKUP(B2911,A股数据库20240206!$B:$K,9,0)</f>
        <v>0</v>
      </c>
      <c r="M2911" s="124">
        <f>VLOOKUP(B2911,A股数据库20240206!$B:$K,10,0)</f>
        <v>0</v>
      </c>
    </row>
    <row r="2912" spans="1:13" ht="18" customHeight="1" x14ac:dyDescent="0.15">
      <c r="A2912" s="120" t="s">
        <v>13245</v>
      </c>
      <c r="B2912" s="121" t="s">
        <v>4070</v>
      </c>
      <c r="C2912" s="122">
        <v>40.85</v>
      </c>
      <c r="D2912" s="123">
        <v>34</v>
      </c>
      <c r="E2912" s="104" t="str">
        <f>VLOOKUP(B2912,A股数据库20240206!$B:$K,2,0)</f>
        <v>新能源</v>
      </c>
      <c r="F2912" s="104">
        <f>VLOOKUP(B2912,A股数据库20240206!$B:$K,3,0)</f>
        <v>0</v>
      </c>
      <c r="G2912" s="124">
        <f>VLOOKUP(B2912,A股数据库20240206!$B:$K,4,0)</f>
        <v>0</v>
      </c>
      <c r="H2912" s="124">
        <f>VLOOKUP(B2912,A股数据库20240206!$B:$K,5,0)</f>
        <v>0</v>
      </c>
      <c r="I2912" s="104" t="str">
        <f>VLOOKUP(B2912,A股数据库20240206!$B:$K,6,0)</f>
        <v>电网</v>
      </c>
      <c r="J2912" s="104" t="str">
        <f>VLOOKUP(B2912,A股数据库20240206!$B:$K,7,0)</f>
        <v>充换电</v>
      </c>
      <c r="K2912" s="104" t="str">
        <f>VLOOKUP(B2912,A股数据库20240206!$B:$K,8,0)</f>
        <v>储能</v>
      </c>
      <c r="L2912" s="124">
        <f>VLOOKUP(B2912,A股数据库20240206!$B:$K,9,0)</f>
        <v>0</v>
      </c>
      <c r="M2912" s="124">
        <f>VLOOKUP(B2912,A股数据库20240206!$B:$K,10,0)</f>
        <v>0</v>
      </c>
    </row>
    <row r="2913" spans="1:13" ht="18" customHeight="1" x14ac:dyDescent="0.15">
      <c r="A2913" s="120" t="s">
        <v>13246</v>
      </c>
      <c r="B2913" s="121" t="s">
        <v>7364</v>
      </c>
      <c r="C2913" s="122">
        <v>40.840000000000003</v>
      </c>
      <c r="D2913" s="123">
        <v>57.16</v>
      </c>
      <c r="E2913" s="104" t="str">
        <f>VLOOKUP(B2913,A股数据库20240206!$B:$K,2,0)</f>
        <v>运输业</v>
      </c>
      <c r="F2913" s="104">
        <f>VLOOKUP(B2913,A股数据库20240206!$B:$K,3,0)</f>
        <v>0</v>
      </c>
      <c r="G2913" s="124">
        <f>VLOOKUP(B2913,A股数据库20240206!$B:$K,4,0)</f>
        <v>0</v>
      </c>
      <c r="H2913" s="124">
        <f>VLOOKUP(B2913,A股数据库20240206!$B:$K,5,0)</f>
        <v>0</v>
      </c>
      <c r="I2913" s="104" t="str">
        <f>VLOOKUP(B2913,A股数据库20240206!$B:$K,6,0)</f>
        <v>运输业</v>
      </c>
      <c r="J2913" s="104">
        <f>VLOOKUP(B2913,A股数据库20240206!$B:$K,7,0)</f>
        <v>0</v>
      </c>
      <c r="K2913" s="104">
        <f>VLOOKUP(B2913,A股数据库20240206!$B:$K,8,0)</f>
        <v>0</v>
      </c>
      <c r="L2913" s="124">
        <f>VLOOKUP(B2913,A股数据库20240206!$B:$K,9,0)</f>
        <v>0</v>
      </c>
      <c r="M2913" s="124">
        <f>VLOOKUP(B2913,A股数据库20240206!$B:$K,10,0)</f>
        <v>0</v>
      </c>
    </row>
    <row r="2914" spans="1:13" ht="18" customHeight="1" x14ac:dyDescent="0.15">
      <c r="A2914" s="120" t="s">
        <v>13247</v>
      </c>
      <c r="B2914" s="121" t="s">
        <v>6680</v>
      </c>
      <c r="C2914" s="122">
        <v>40.840000000000003</v>
      </c>
      <c r="D2914" s="123">
        <v>40.51</v>
      </c>
      <c r="E2914" s="104" t="str">
        <f>VLOOKUP(B2914,A股数据库20240206!$B:$K,2,0)</f>
        <v>军工</v>
      </c>
      <c r="F2914" s="104" t="str">
        <f>VLOOKUP(B2914,A股数据库20240206!$B:$K,3,0)</f>
        <v>高端制造</v>
      </c>
      <c r="G2914" s="124">
        <f>VLOOKUP(B2914,A股数据库20240206!$B:$K,4,0)</f>
        <v>0</v>
      </c>
      <c r="H2914" s="124">
        <f>VLOOKUP(B2914,A股数据库20240206!$B:$K,5,0)</f>
        <v>0</v>
      </c>
      <c r="I2914" s="104" t="str">
        <f>VLOOKUP(B2914,A股数据库20240206!$B:$K,6,0)</f>
        <v>军工</v>
      </c>
      <c r="J2914" s="104" t="str">
        <f>VLOOKUP(B2914,A股数据库20240206!$B:$K,7,0)</f>
        <v>核电核能</v>
      </c>
      <c r="K2914" s="104">
        <f>VLOOKUP(B2914,A股数据库20240206!$B:$K,8,0)</f>
        <v>0</v>
      </c>
      <c r="L2914" s="124">
        <f>VLOOKUP(B2914,A股数据库20240206!$B:$K,9,0)</f>
        <v>0</v>
      </c>
      <c r="M2914" s="124">
        <f>VLOOKUP(B2914,A股数据库20240206!$B:$K,10,0)</f>
        <v>0</v>
      </c>
    </row>
    <row r="2915" spans="1:13" ht="18" customHeight="1" x14ac:dyDescent="0.15">
      <c r="A2915" s="120" t="s">
        <v>13248</v>
      </c>
      <c r="B2915" s="121" t="s">
        <v>1164</v>
      </c>
      <c r="C2915" s="122">
        <v>40.81</v>
      </c>
      <c r="D2915" s="123">
        <v>46.16</v>
      </c>
      <c r="E2915" s="104" t="str">
        <f>VLOOKUP(B2915,A股数据库20240206!$B:$K,2,0)</f>
        <v>公用事业</v>
      </c>
      <c r="F2915" s="104" t="str">
        <f>VLOOKUP(B2915,A股数据库20240206!$B:$K,3,0)</f>
        <v>新能源</v>
      </c>
      <c r="G2915" s="124">
        <f>VLOOKUP(B2915,A股数据库20240206!$B:$K,4,0)</f>
        <v>0</v>
      </c>
      <c r="H2915" s="124">
        <f>VLOOKUP(B2915,A股数据库20240206!$B:$K,5,0)</f>
        <v>0</v>
      </c>
      <c r="I2915" s="104" t="str">
        <f>VLOOKUP(B2915,A股数据库20240206!$B:$K,6,0)</f>
        <v>电力</v>
      </c>
      <c r="J2915" s="104" t="str">
        <f>VLOOKUP(B2915,A股数据库20240206!$B:$K,7,0)</f>
        <v>充换电</v>
      </c>
      <c r="K2915" s="104">
        <f>VLOOKUP(B2915,A股数据库20240206!$B:$K,8,0)</f>
        <v>0</v>
      </c>
      <c r="L2915" s="124">
        <f>VLOOKUP(B2915,A股数据库20240206!$B:$K,9,0)</f>
        <v>0</v>
      </c>
      <c r="M2915" s="124">
        <f>VLOOKUP(B2915,A股数据库20240206!$B:$K,10,0)</f>
        <v>0</v>
      </c>
    </row>
    <row r="2916" spans="1:13" ht="18" customHeight="1" x14ac:dyDescent="0.15">
      <c r="A2916" s="120" t="s">
        <v>13249</v>
      </c>
      <c r="B2916" s="121" t="s">
        <v>8298</v>
      </c>
      <c r="C2916" s="122">
        <v>40.78</v>
      </c>
      <c r="D2916" s="123">
        <v>50.2</v>
      </c>
      <c r="E2916" s="104" t="str">
        <f>VLOOKUP(B2916,A股数据库20240206!$B:$K,2,0)</f>
        <v>周期</v>
      </c>
      <c r="F2916" s="104">
        <f>VLOOKUP(B2916,A股数据库20240206!$B:$K,3,0)</f>
        <v>0</v>
      </c>
      <c r="G2916" s="124">
        <f>VLOOKUP(B2916,A股数据库20240206!$B:$K,4,0)</f>
        <v>0</v>
      </c>
      <c r="H2916" s="124">
        <f>VLOOKUP(B2916,A股数据库20240206!$B:$K,5,0)</f>
        <v>0</v>
      </c>
      <c r="I2916" s="104" t="str">
        <f>VLOOKUP(B2916,A股数据库20240206!$B:$K,6,0)</f>
        <v>油气</v>
      </c>
      <c r="J2916" s="104">
        <f>VLOOKUP(B2916,A股数据库20240206!$B:$K,7,0)</f>
        <v>0</v>
      </c>
      <c r="K2916" s="104">
        <f>VLOOKUP(B2916,A股数据库20240206!$B:$K,8,0)</f>
        <v>0</v>
      </c>
      <c r="L2916" s="124">
        <f>VLOOKUP(B2916,A股数据库20240206!$B:$K,9,0)</f>
        <v>0</v>
      </c>
      <c r="M2916" s="124">
        <f>VLOOKUP(B2916,A股数据库20240206!$B:$K,10,0)</f>
        <v>0</v>
      </c>
    </row>
    <row r="2917" spans="1:13" ht="18" customHeight="1" x14ac:dyDescent="0.15">
      <c r="A2917" s="120" t="s">
        <v>13250</v>
      </c>
      <c r="B2917" s="121" t="s">
        <v>3142</v>
      </c>
      <c r="C2917" s="122">
        <v>40.76</v>
      </c>
      <c r="D2917" s="123">
        <v>33.630000000000003</v>
      </c>
      <c r="E2917" s="104" t="str">
        <f>VLOOKUP(B2917,A股数据库20240206!$B:$K,2,0)</f>
        <v>周期</v>
      </c>
      <c r="F2917" s="104">
        <f>VLOOKUP(B2917,A股数据库20240206!$B:$K,3,0)</f>
        <v>0</v>
      </c>
      <c r="G2917" s="124">
        <f>VLOOKUP(B2917,A股数据库20240206!$B:$K,4,0)</f>
        <v>0</v>
      </c>
      <c r="H2917" s="124">
        <f>VLOOKUP(B2917,A股数据库20240206!$B:$K,5,0)</f>
        <v>0</v>
      </c>
      <c r="I2917" s="104" t="str">
        <f>VLOOKUP(B2917,A股数据库20240206!$B:$K,6,0)</f>
        <v>化工</v>
      </c>
      <c r="J2917" s="104" t="str">
        <f>VLOOKUP(B2917,A股数据库20240206!$B:$K,7,0)</f>
        <v>基建</v>
      </c>
      <c r="K2917" s="104">
        <f>VLOOKUP(B2917,A股数据库20240206!$B:$K,8,0)</f>
        <v>0</v>
      </c>
      <c r="L2917" s="124">
        <f>VLOOKUP(B2917,A股数据库20240206!$B:$K,9,0)</f>
        <v>0</v>
      </c>
      <c r="M2917" s="124">
        <f>VLOOKUP(B2917,A股数据库20240206!$B:$K,10,0)</f>
        <v>0</v>
      </c>
    </row>
    <row r="2918" spans="1:13" ht="18" customHeight="1" x14ac:dyDescent="0.15">
      <c r="A2918" s="120" t="s">
        <v>13251</v>
      </c>
      <c r="B2918" s="121" t="s">
        <v>2890</v>
      </c>
      <c r="C2918" s="122">
        <v>40.729999999999997</v>
      </c>
      <c r="D2918" s="123">
        <v>36.840000000000003</v>
      </c>
      <c r="E2918" s="104" t="str">
        <f>VLOOKUP(B2918,A股数据库20240206!$B:$K,2,0)</f>
        <v>运输业</v>
      </c>
      <c r="F2918" s="104" t="str">
        <f>VLOOKUP(B2918,A股数据库20240206!$B:$K,3,0)</f>
        <v>大消费</v>
      </c>
      <c r="G2918" s="124">
        <f>VLOOKUP(B2918,A股数据库20240206!$B:$K,4,0)</f>
        <v>0</v>
      </c>
      <c r="H2918" s="124">
        <f>VLOOKUP(B2918,A股数据库20240206!$B:$K,5,0)</f>
        <v>0</v>
      </c>
      <c r="I2918" s="104" t="str">
        <f>VLOOKUP(B2918,A股数据库20240206!$B:$K,6,0)</f>
        <v>运输业</v>
      </c>
      <c r="J2918" s="104" t="str">
        <f>VLOOKUP(B2918,A股数据库20240206!$B:$K,7,0)</f>
        <v>假期经济</v>
      </c>
      <c r="K2918" s="104">
        <f>VLOOKUP(B2918,A股数据库20240206!$B:$K,8,0)</f>
        <v>0</v>
      </c>
      <c r="L2918" s="124">
        <f>VLOOKUP(B2918,A股数据库20240206!$B:$K,9,0)</f>
        <v>0</v>
      </c>
      <c r="M2918" s="124">
        <f>VLOOKUP(B2918,A股数据库20240206!$B:$K,10,0)</f>
        <v>0</v>
      </c>
    </row>
    <row r="2919" spans="1:13" ht="18" customHeight="1" x14ac:dyDescent="0.15">
      <c r="A2919" s="120" t="s">
        <v>13252</v>
      </c>
      <c r="B2919" s="121" t="s">
        <v>2078</v>
      </c>
      <c r="C2919" s="122">
        <v>40.72</v>
      </c>
      <c r="D2919" s="123">
        <v>24.78</v>
      </c>
      <c r="E2919" s="104" t="str">
        <f>VLOOKUP(B2919,A股数据库20240206!$B:$K,2,0)</f>
        <v>周期</v>
      </c>
      <c r="F2919" s="104">
        <f>VLOOKUP(B2919,A股数据库20240206!$B:$K,3,0)</f>
        <v>0</v>
      </c>
      <c r="G2919" s="124">
        <f>VLOOKUP(B2919,A股数据库20240206!$B:$K,4,0)</f>
        <v>0</v>
      </c>
      <c r="H2919" s="124">
        <f>VLOOKUP(B2919,A股数据库20240206!$B:$K,5,0)</f>
        <v>0</v>
      </c>
      <c r="I2919" s="104" t="str">
        <f>VLOOKUP(B2919,A股数据库20240206!$B:$K,6,0)</f>
        <v>油气</v>
      </c>
      <c r="J2919" s="104">
        <f>VLOOKUP(B2919,A股数据库20240206!$B:$K,7,0)</f>
        <v>0</v>
      </c>
      <c r="K2919" s="104">
        <f>VLOOKUP(B2919,A股数据库20240206!$B:$K,8,0)</f>
        <v>0</v>
      </c>
      <c r="L2919" s="124">
        <f>VLOOKUP(B2919,A股数据库20240206!$B:$K,9,0)</f>
        <v>0</v>
      </c>
      <c r="M2919" s="124">
        <f>VLOOKUP(B2919,A股数据库20240206!$B:$K,10,0)</f>
        <v>0</v>
      </c>
    </row>
    <row r="2920" spans="1:13" ht="18" customHeight="1" x14ac:dyDescent="0.15">
      <c r="A2920" s="120" t="s">
        <v>13253</v>
      </c>
      <c r="B2920" s="121" t="s">
        <v>440</v>
      </c>
      <c r="C2920" s="122">
        <v>40.72</v>
      </c>
      <c r="D2920" s="123">
        <v>10.69</v>
      </c>
      <c r="E2920" s="104" t="str">
        <f>VLOOKUP(B2920,A股数据库20240206!$B:$K,2,0)</f>
        <v>公用事业</v>
      </c>
      <c r="F2920" s="104">
        <f>VLOOKUP(B2920,A股数据库20240206!$B:$K,3,0)</f>
        <v>0</v>
      </c>
      <c r="G2920" s="124">
        <f>VLOOKUP(B2920,A股数据库20240206!$B:$K,4,0)</f>
        <v>0</v>
      </c>
      <c r="H2920" s="124">
        <f>VLOOKUP(B2920,A股数据库20240206!$B:$K,5,0)</f>
        <v>0</v>
      </c>
      <c r="I2920" s="104" t="str">
        <f>VLOOKUP(B2920,A股数据库20240206!$B:$K,6,0)</f>
        <v>节能环保</v>
      </c>
      <c r="J2920" s="104">
        <f>VLOOKUP(B2920,A股数据库20240206!$B:$K,7,0)</f>
        <v>0</v>
      </c>
      <c r="K2920" s="104">
        <f>VLOOKUP(B2920,A股数据库20240206!$B:$K,8,0)</f>
        <v>0</v>
      </c>
      <c r="L2920" s="124">
        <f>VLOOKUP(B2920,A股数据库20240206!$B:$K,9,0)</f>
        <v>0</v>
      </c>
      <c r="M2920" s="124">
        <f>VLOOKUP(B2920,A股数据库20240206!$B:$K,10,0)</f>
        <v>0</v>
      </c>
    </row>
    <row r="2921" spans="1:13" ht="18" customHeight="1" x14ac:dyDescent="0.15">
      <c r="A2921" s="120" t="s">
        <v>13254</v>
      </c>
      <c r="B2921" s="121" t="s">
        <v>4582</v>
      </c>
      <c r="C2921" s="122">
        <v>40.69</v>
      </c>
      <c r="D2921" s="123">
        <v>17.84</v>
      </c>
      <c r="E2921" s="104" t="str">
        <f>VLOOKUP(B2921,A股数据库20240206!$B:$K,2,0)</f>
        <v>地产基建</v>
      </c>
      <c r="F2921" s="104">
        <f>VLOOKUP(B2921,A股数据库20240206!$B:$K,3,0)</f>
        <v>0</v>
      </c>
      <c r="G2921" s="124">
        <f>VLOOKUP(B2921,A股数据库20240206!$B:$K,4,0)</f>
        <v>0</v>
      </c>
      <c r="H2921" s="124">
        <f>VLOOKUP(B2921,A股数据库20240206!$B:$K,5,0)</f>
        <v>0</v>
      </c>
      <c r="I2921" s="104" t="str">
        <f>VLOOKUP(B2921,A股数据库20240206!$B:$K,6,0)</f>
        <v>基建</v>
      </c>
      <c r="J2921" s="104">
        <f>VLOOKUP(B2921,A股数据库20240206!$B:$K,7,0)</f>
        <v>0</v>
      </c>
      <c r="K2921" s="104">
        <f>VLOOKUP(B2921,A股数据库20240206!$B:$K,8,0)</f>
        <v>0</v>
      </c>
      <c r="L2921" s="124">
        <f>VLOOKUP(B2921,A股数据库20240206!$B:$K,9,0)</f>
        <v>0</v>
      </c>
      <c r="M2921" s="124">
        <f>VLOOKUP(B2921,A股数据库20240206!$B:$K,10,0)</f>
        <v>0</v>
      </c>
    </row>
    <row r="2922" spans="1:13" ht="18" customHeight="1" x14ac:dyDescent="0.15">
      <c r="A2922" s="120" t="s">
        <v>13255</v>
      </c>
      <c r="B2922" s="121" t="s">
        <v>3662</v>
      </c>
      <c r="C2922" s="122">
        <v>40.69</v>
      </c>
      <c r="D2922" s="123">
        <v>44.58</v>
      </c>
      <c r="E2922" s="104" t="str">
        <f>VLOOKUP(B2922,A股数据库20240206!$B:$K,2,0)</f>
        <v>大科技</v>
      </c>
      <c r="F2922" s="104">
        <f>VLOOKUP(B2922,A股数据库20240206!$B:$K,3,0)</f>
        <v>0</v>
      </c>
      <c r="G2922" s="124" t="str">
        <f>VLOOKUP(B2922,A股数据库20240206!$B:$K,4,0)</f>
        <v>高端制造</v>
      </c>
      <c r="H2922" s="124">
        <f>VLOOKUP(B2922,A股数据库20240206!$B:$K,5,0)</f>
        <v>0</v>
      </c>
      <c r="I2922" s="104" t="str">
        <f>VLOOKUP(B2922,A股数据库20240206!$B:$K,6,0)</f>
        <v>电子</v>
      </c>
      <c r="J2922" s="104">
        <f>VLOOKUP(B2922,A股数据库20240206!$B:$K,7,0)</f>
        <v>0</v>
      </c>
      <c r="K2922" s="104">
        <f>VLOOKUP(B2922,A股数据库20240206!$B:$K,8,0)</f>
        <v>0</v>
      </c>
      <c r="L2922" s="124" t="str">
        <f>VLOOKUP(B2922,A股数据库20240206!$B:$K,9,0)</f>
        <v>机械</v>
      </c>
      <c r="M2922" s="124">
        <f>VLOOKUP(B2922,A股数据库20240206!$B:$K,10,0)</f>
        <v>0</v>
      </c>
    </row>
    <row r="2923" spans="1:13" ht="18" customHeight="1" x14ac:dyDescent="0.15">
      <c r="A2923" s="120" t="s">
        <v>13256</v>
      </c>
      <c r="B2923" s="121" t="s">
        <v>4000</v>
      </c>
      <c r="C2923" s="122">
        <v>40.68</v>
      </c>
      <c r="D2923" s="123">
        <v>44.84</v>
      </c>
      <c r="E2923" s="104" t="str">
        <f>VLOOKUP(B2923,A股数据库20240206!$B:$K,2,0)</f>
        <v>大科技</v>
      </c>
      <c r="F2923" s="104">
        <f>VLOOKUP(B2923,A股数据库20240206!$B:$K,3,0)</f>
        <v>0</v>
      </c>
      <c r="G2923" s="124">
        <f>VLOOKUP(B2923,A股数据库20240206!$B:$K,4,0)</f>
        <v>0</v>
      </c>
      <c r="H2923" s="124">
        <f>VLOOKUP(B2923,A股数据库20240206!$B:$K,5,0)</f>
        <v>0</v>
      </c>
      <c r="I2923" s="104" t="str">
        <f>VLOOKUP(B2923,A股数据库20240206!$B:$K,6,0)</f>
        <v>电子</v>
      </c>
      <c r="J2923" s="104">
        <f>VLOOKUP(B2923,A股数据库20240206!$B:$K,7,0)</f>
        <v>0</v>
      </c>
      <c r="K2923" s="104">
        <f>VLOOKUP(B2923,A股数据库20240206!$B:$K,8,0)</f>
        <v>0</v>
      </c>
      <c r="L2923" s="124">
        <f>VLOOKUP(B2923,A股数据库20240206!$B:$K,9,0)</f>
        <v>0</v>
      </c>
      <c r="M2923" s="124">
        <f>VLOOKUP(B2923,A股数据库20240206!$B:$K,10,0)</f>
        <v>0</v>
      </c>
    </row>
    <row r="2924" spans="1:13" ht="18" customHeight="1" x14ac:dyDescent="0.15">
      <c r="A2924" s="120" t="s">
        <v>13257</v>
      </c>
      <c r="B2924" s="121" t="s">
        <v>9234</v>
      </c>
      <c r="C2924" s="122">
        <v>40.659999999999997</v>
      </c>
      <c r="D2924" s="123">
        <v>55.91</v>
      </c>
      <c r="E2924" s="104" t="str">
        <f>VLOOKUP(B2924,A股数据库20240206!$B:$K,2,0)</f>
        <v>大科技</v>
      </c>
      <c r="F2924" s="104">
        <f>VLOOKUP(B2924,A股数据库20240206!$B:$K,3,0)</f>
        <v>0</v>
      </c>
      <c r="G2924" s="124">
        <f>VLOOKUP(B2924,A股数据库20240206!$B:$K,4,0)</f>
        <v>0</v>
      </c>
      <c r="H2924" s="124">
        <f>VLOOKUP(B2924,A股数据库20240206!$B:$K,5,0)</f>
        <v>0</v>
      </c>
      <c r="I2924" s="104" t="str">
        <f>VLOOKUP(B2924,A股数据库20240206!$B:$K,6,0)</f>
        <v>电子</v>
      </c>
      <c r="J2924" s="104">
        <f>VLOOKUP(B2924,A股数据库20240206!$B:$K,7,0)</f>
        <v>0</v>
      </c>
      <c r="K2924" s="104">
        <f>VLOOKUP(B2924,A股数据库20240206!$B:$K,8,0)</f>
        <v>0</v>
      </c>
      <c r="L2924" s="124">
        <f>VLOOKUP(B2924,A股数据库20240206!$B:$K,9,0)</f>
        <v>0</v>
      </c>
      <c r="M2924" s="124">
        <f>VLOOKUP(B2924,A股数据库20240206!$B:$K,10,0)</f>
        <v>0</v>
      </c>
    </row>
    <row r="2925" spans="1:13" ht="18" customHeight="1" x14ac:dyDescent="0.15">
      <c r="A2925" s="120" t="s">
        <v>13258</v>
      </c>
      <c r="B2925" s="121" t="s">
        <v>8916</v>
      </c>
      <c r="C2925" s="122">
        <v>40.65</v>
      </c>
      <c r="D2925" s="123">
        <v>24.61</v>
      </c>
      <c r="E2925" s="104" t="str">
        <f>VLOOKUP(B2925,A股数据库20240206!$B:$K,2,0)</f>
        <v>周期</v>
      </c>
      <c r="F2925" s="104">
        <f>VLOOKUP(B2925,A股数据库20240206!$B:$K,3,0)</f>
        <v>0</v>
      </c>
      <c r="G2925" s="124">
        <f>VLOOKUP(B2925,A股数据库20240206!$B:$K,4,0)</f>
        <v>0</v>
      </c>
      <c r="H2925" s="124">
        <f>VLOOKUP(B2925,A股数据库20240206!$B:$K,5,0)</f>
        <v>0</v>
      </c>
      <c r="I2925" s="104" t="str">
        <f>VLOOKUP(B2925,A股数据库20240206!$B:$K,6,0)</f>
        <v>化工</v>
      </c>
      <c r="J2925" s="104">
        <f>VLOOKUP(B2925,A股数据库20240206!$B:$K,7,0)</f>
        <v>0</v>
      </c>
      <c r="K2925" s="104">
        <f>VLOOKUP(B2925,A股数据库20240206!$B:$K,8,0)</f>
        <v>0</v>
      </c>
      <c r="L2925" s="124">
        <f>VLOOKUP(B2925,A股数据库20240206!$B:$K,9,0)</f>
        <v>0</v>
      </c>
      <c r="M2925" s="124">
        <f>VLOOKUP(B2925,A股数据库20240206!$B:$K,10,0)</f>
        <v>0</v>
      </c>
    </row>
    <row r="2926" spans="1:13" ht="18" customHeight="1" x14ac:dyDescent="0.15">
      <c r="A2926" s="120" t="s">
        <v>13259</v>
      </c>
      <c r="B2926" s="121" t="s">
        <v>8460</v>
      </c>
      <c r="C2926" s="122">
        <v>40.619999999999997</v>
      </c>
      <c r="D2926" s="123">
        <v>53.99</v>
      </c>
      <c r="E2926" s="104" t="str">
        <f>VLOOKUP(B2926,A股数据库20240206!$B:$K,2,0)</f>
        <v>高端制造</v>
      </c>
      <c r="F2926" s="104">
        <f>VLOOKUP(B2926,A股数据库20240206!$B:$K,3,0)</f>
        <v>0</v>
      </c>
      <c r="G2926" s="124">
        <f>VLOOKUP(B2926,A股数据库20240206!$B:$K,4,0)</f>
        <v>0</v>
      </c>
      <c r="H2926" s="124">
        <f>VLOOKUP(B2926,A股数据库20240206!$B:$K,5,0)</f>
        <v>0</v>
      </c>
      <c r="I2926" s="104" t="str">
        <f>VLOOKUP(B2926,A股数据库20240206!$B:$K,6,0)</f>
        <v>机械</v>
      </c>
      <c r="J2926" s="104">
        <f>VLOOKUP(B2926,A股数据库20240206!$B:$K,7,0)</f>
        <v>0</v>
      </c>
      <c r="K2926" s="104">
        <f>VLOOKUP(B2926,A股数据库20240206!$B:$K,8,0)</f>
        <v>0</v>
      </c>
      <c r="L2926" s="124">
        <f>VLOOKUP(B2926,A股数据库20240206!$B:$K,9,0)</f>
        <v>0</v>
      </c>
      <c r="M2926" s="124">
        <f>VLOOKUP(B2926,A股数据库20240206!$B:$K,10,0)</f>
        <v>0</v>
      </c>
    </row>
    <row r="2927" spans="1:13" ht="18" customHeight="1" x14ac:dyDescent="0.15">
      <c r="A2927" s="120" t="s">
        <v>13260</v>
      </c>
      <c r="B2927" s="121" t="s">
        <v>3078</v>
      </c>
      <c r="C2927" s="122">
        <v>40.57</v>
      </c>
      <c r="D2927" s="123">
        <v>40.44</v>
      </c>
      <c r="E2927" s="104" t="str">
        <f>VLOOKUP(B2927,A股数据库20240206!$B:$K,2,0)</f>
        <v>大消费</v>
      </c>
      <c r="F2927" s="104">
        <f>VLOOKUP(B2927,A股数据库20240206!$B:$K,3,0)</f>
        <v>0</v>
      </c>
      <c r="G2927" s="124">
        <f>VLOOKUP(B2927,A股数据库20240206!$B:$K,4,0)</f>
        <v>0</v>
      </c>
      <c r="H2927" s="124">
        <f>VLOOKUP(B2927,A股数据库20240206!$B:$K,5,0)</f>
        <v>0</v>
      </c>
      <c r="I2927" s="104" t="str">
        <f>VLOOKUP(B2927,A股数据库20240206!$B:$K,6,0)</f>
        <v>食品饮料</v>
      </c>
      <c r="J2927" s="104">
        <f>VLOOKUP(B2927,A股数据库20240206!$B:$K,7,0)</f>
        <v>0</v>
      </c>
      <c r="K2927" s="104">
        <f>VLOOKUP(B2927,A股数据库20240206!$B:$K,8,0)</f>
        <v>0</v>
      </c>
      <c r="L2927" s="124">
        <f>VLOOKUP(B2927,A股数据库20240206!$B:$K,9,0)</f>
        <v>0</v>
      </c>
      <c r="M2927" s="124">
        <f>VLOOKUP(B2927,A股数据库20240206!$B:$K,10,0)</f>
        <v>0</v>
      </c>
    </row>
    <row r="2928" spans="1:13" ht="18" customHeight="1" x14ac:dyDescent="0.15">
      <c r="A2928" s="120" t="s">
        <v>13261</v>
      </c>
      <c r="B2928" s="121" t="s">
        <v>2414</v>
      </c>
      <c r="C2928" s="122">
        <v>40.44</v>
      </c>
      <c r="D2928" s="123">
        <v>43.52</v>
      </c>
      <c r="E2928" s="104" t="str">
        <f>VLOOKUP(B2928,A股数据库20240206!$B:$K,2,0)</f>
        <v>汽车产业</v>
      </c>
      <c r="F2928" s="104">
        <f>VLOOKUP(B2928,A股数据库20240206!$B:$K,3,0)</f>
        <v>0</v>
      </c>
      <c r="G2928" s="124">
        <f>VLOOKUP(B2928,A股数据库20240206!$B:$K,4,0)</f>
        <v>0</v>
      </c>
      <c r="H2928" s="124">
        <f>VLOOKUP(B2928,A股数据库20240206!$B:$K,5,0)</f>
        <v>0</v>
      </c>
      <c r="I2928" s="104" t="str">
        <f>VLOOKUP(B2928,A股数据库20240206!$B:$K,6,0)</f>
        <v>汽车产业</v>
      </c>
      <c r="J2928" s="104">
        <f>VLOOKUP(B2928,A股数据库20240206!$B:$K,7,0)</f>
        <v>0</v>
      </c>
      <c r="K2928" s="104">
        <f>VLOOKUP(B2928,A股数据库20240206!$B:$K,8,0)</f>
        <v>0</v>
      </c>
      <c r="L2928" s="124">
        <f>VLOOKUP(B2928,A股数据库20240206!$B:$K,9,0)</f>
        <v>0</v>
      </c>
      <c r="M2928" s="124">
        <f>VLOOKUP(B2928,A股数据库20240206!$B:$K,10,0)</f>
        <v>0</v>
      </c>
    </row>
    <row r="2929" spans="1:13" ht="18" customHeight="1" x14ac:dyDescent="0.15">
      <c r="A2929" s="120" t="s">
        <v>13262</v>
      </c>
      <c r="B2929" s="121" t="s">
        <v>306</v>
      </c>
      <c r="C2929" s="122">
        <v>40.44</v>
      </c>
      <c r="D2929" s="123">
        <v>54.57</v>
      </c>
      <c r="E2929" s="104" t="str">
        <f>VLOOKUP(B2929,A股数据库20240206!$B:$K,2,0)</f>
        <v>医药生物</v>
      </c>
      <c r="F2929" s="104">
        <f>VLOOKUP(B2929,A股数据库20240206!$B:$K,3,0)</f>
        <v>0</v>
      </c>
      <c r="G2929" s="124">
        <f>VLOOKUP(B2929,A股数据库20240206!$B:$K,4,0)</f>
        <v>0</v>
      </c>
      <c r="H2929" s="124">
        <f>VLOOKUP(B2929,A股数据库20240206!$B:$K,5,0)</f>
        <v>0</v>
      </c>
      <c r="I2929" s="104" t="str">
        <f>VLOOKUP(B2929,A股数据库20240206!$B:$K,6,0)</f>
        <v>医药生物</v>
      </c>
      <c r="J2929" s="104" t="str">
        <f>VLOOKUP(B2929,A股数据库20240206!$B:$K,7,0)</f>
        <v>美容护理</v>
      </c>
      <c r="K2929" s="104">
        <f>VLOOKUP(B2929,A股数据库20240206!$B:$K,8,0)</f>
        <v>0</v>
      </c>
      <c r="L2929" s="124">
        <f>VLOOKUP(B2929,A股数据库20240206!$B:$K,9,0)</f>
        <v>0</v>
      </c>
      <c r="M2929" s="124">
        <f>VLOOKUP(B2929,A股数据库20240206!$B:$K,10,0)</f>
        <v>0</v>
      </c>
    </row>
    <row r="2930" spans="1:13" ht="18" customHeight="1" x14ac:dyDescent="0.15">
      <c r="A2930" s="120" t="s">
        <v>13263</v>
      </c>
      <c r="B2930" s="121" t="s">
        <v>7130</v>
      </c>
      <c r="C2930" s="122">
        <v>40.43</v>
      </c>
      <c r="D2930" s="123">
        <v>22.76</v>
      </c>
      <c r="E2930" s="104" t="str">
        <f>VLOOKUP(B2930,A股数据库20240206!$B:$K,2,0)</f>
        <v>大消费</v>
      </c>
      <c r="F2930" s="104">
        <f>VLOOKUP(B2930,A股数据库20240206!$B:$K,3,0)</f>
        <v>0</v>
      </c>
      <c r="G2930" s="124">
        <f>VLOOKUP(B2930,A股数据库20240206!$B:$K,4,0)</f>
        <v>0</v>
      </c>
      <c r="H2930" s="124">
        <f>VLOOKUP(B2930,A股数据库20240206!$B:$K,5,0)</f>
        <v>0</v>
      </c>
      <c r="I2930" s="104" t="str">
        <f>VLOOKUP(B2930,A股数据库20240206!$B:$K,6,0)</f>
        <v>家电</v>
      </c>
      <c r="J2930" s="104">
        <f>VLOOKUP(B2930,A股数据库20240206!$B:$K,7,0)</f>
        <v>0</v>
      </c>
      <c r="K2930" s="104">
        <f>VLOOKUP(B2930,A股数据库20240206!$B:$K,8,0)</f>
        <v>0</v>
      </c>
      <c r="L2930" s="124">
        <f>VLOOKUP(B2930,A股数据库20240206!$B:$K,9,0)</f>
        <v>0</v>
      </c>
      <c r="M2930" s="124">
        <f>VLOOKUP(B2930,A股数据库20240206!$B:$K,10,0)</f>
        <v>0</v>
      </c>
    </row>
    <row r="2931" spans="1:13" ht="18" customHeight="1" x14ac:dyDescent="0.15">
      <c r="A2931" s="120" t="s">
        <v>13264</v>
      </c>
      <c r="B2931" s="121" t="s">
        <v>2688</v>
      </c>
      <c r="C2931" s="122">
        <v>40.36</v>
      </c>
      <c r="D2931" s="123">
        <v>57.65</v>
      </c>
      <c r="E2931" s="104" t="str">
        <f>VLOOKUP(B2931,A股数据库20240206!$B:$K,2,0)</f>
        <v>高端制造</v>
      </c>
      <c r="F2931" s="104" t="str">
        <f>VLOOKUP(B2931,A股数据库20240206!$B:$K,3,0)</f>
        <v>大科技</v>
      </c>
      <c r="G2931" s="124">
        <f>VLOOKUP(B2931,A股数据库20240206!$B:$K,4,0)</f>
        <v>0</v>
      </c>
      <c r="H2931" s="124">
        <f>VLOOKUP(B2931,A股数据库20240206!$B:$K,5,0)</f>
        <v>0</v>
      </c>
      <c r="I2931" s="104" t="str">
        <f>VLOOKUP(B2931,A股数据库20240206!$B:$K,6,0)</f>
        <v>机械</v>
      </c>
      <c r="J2931" s="104" t="str">
        <f>VLOOKUP(B2931,A股数据库20240206!$B:$K,7,0)</f>
        <v>计算机</v>
      </c>
      <c r="K2931" s="104">
        <f>VLOOKUP(B2931,A股数据库20240206!$B:$K,8,0)</f>
        <v>0</v>
      </c>
      <c r="L2931" s="124">
        <f>VLOOKUP(B2931,A股数据库20240206!$B:$K,9,0)</f>
        <v>0</v>
      </c>
      <c r="M2931" s="124">
        <f>VLOOKUP(B2931,A股数据库20240206!$B:$K,10,0)</f>
        <v>0</v>
      </c>
    </row>
    <row r="2932" spans="1:13" ht="18" customHeight="1" x14ac:dyDescent="0.15">
      <c r="A2932" s="120" t="s">
        <v>13265</v>
      </c>
      <c r="B2932" s="121" t="s">
        <v>8016</v>
      </c>
      <c r="C2932" s="122">
        <v>40.35</v>
      </c>
      <c r="D2932" s="123">
        <v>33.25</v>
      </c>
      <c r="E2932" s="104" t="str">
        <f>VLOOKUP(B2932,A股数据库20240206!$B:$K,2,0)</f>
        <v>乡村振兴</v>
      </c>
      <c r="F2932" s="104">
        <f>VLOOKUP(B2932,A股数据库20240206!$B:$K,3,0)</f>
        <v>0</v>
      </c>
      <c r="G2932" s="124">
        <f>VLOOKUP(B2932,A股数据库20240206!$B:$K,4,0)</f>
        <v>0</v>
      </c>
      <c r="H2932" s="124">
        <f>VLOOKUP(B2932,A股数据库20240206!$B:$K,5,0)</f>
        <v>0</v>
      </c>
      <c r="I2932" s="104" t="str">
        <f>VLOOKUP(B2932,A股数据库20240206!$B:$K,6,0)</f>
        <v>乡村振兴</v>
      </c>
      <c r="J2932" s="104">
        <f>VLOOKUP(B2932,A股数据库20240206!$B:$K,7,0)</f>
        <v>0</v>
      </c>
      <c r="K2932" s="104">
        <f>VLOOKUP(B2932,A股数据库20240206!$B:$K,8,0)</f>
        <v>0</v>
      </c>
      <c r="L2932" s="124">
        <f>VLOOKUP(B2932,A股数据库20240206!$B:$K,9,0)</f>
        <v>0</v>
      </c>
      <c r="M2932" s="124">
        <f>VLOOKUP(B2932,A股数据库20240206!$B:$K,10,0)</f>
        <v>0</v>
      </c>
    </row>
    <row r="2933" spans="1:13" ht="18" customHeight="1" x14ac:dyDescent="0.15">
      <c r="A2933" s="120" t="s">
        <v>13266</v>
      </c>
      <c r="B2933" s="121" t="s">
        <v>4828</v>
      </c>
      <c r="C2933" s="122">
        <v>40.35</v>
      </c>
      <c r="D2933" s="123">
        <v>52.89</v>
      </c>
      <c r="E2933" s="104" t="str">
        <f>VLOOKUP(B2933,A股数据库20240206!$B:$K,2,0)</f>
        <v>新能源</v>
      </c>
      <c r="F2933" s="104">
        <f>VLOOKUP(B2933,A股数据库20240206!$B:$K,3,0)</f>
        <v>0</v>
      </c>
      <c r="G2933" s="124">
        <f>VLOOKUP(B2933,A股数据库20240206!$B:$K,4,0)</f>
        <v>0</v>
      </c>
      <c r="H2933" s="124">
        <f>VLOOKUP(B2933,A股数据库20240206!$B:$K,5,0)</f>
        <v>0</v>
      </c>
      <c r="I2933" s="104" t="str">
        <f>VLOOKUP(B2933,A股数据库20240206!$B:$K,6,0)</f>
        <v>风电</v>
      </c>
      <c r="J2933" s="104">
        <f>VLOOKUP(B2933,A股数据库20240206!$B:$K,7,0)</f>
        <v>0</v>
      </c>
      <c r="K2933" s="104">
        <f>VLOOKUP(B2933,A股数据库20240206!$B:$K,8,0)</f>
        <v>0</v>
      </c>
      <c r="L2933" s="124">
        <f>VLOOKUP(B2933,A股数据库20240206!$B:$K,9,0)</f>
        <v>0</v>
      </c>
      <c r="M2933" s="124">
        <f>VLOOKUP(B2933,A股数据库20240206!$B:$K,10,0)</f>
        <v>0</v>
      </c>
    </row>
    <row r="2934" spans="1:13" ht="18" customHeight="1" x14ac:dyDescent="0.15">
      <c r="A2934" s="120" t="s">
        <v>13267</v>
      </c>
      <c r="B2934" s="121" t="s">
        <v>8640</v>
      </c>
      <c r="C2934" s="122">
        <v>40.340000000000003</v>
      </c>
      <c r="D2934" s="123">
        <v>35.03</v>
      </c>
      <c r="E2934" s="104" t="str">
        <f>VLOOKUP(B2934,A股数据库20240206!$B:$K,2,0)</f>
        <v>大消费</v>
      </c>
      <c r="F2934" s="104" t="str">
        <f>VLOOKUP(B2934,A股数据库20240206!$B:$K,3,0)</f>
        <v>大科技</v>
      </c>
      <c r="G2934" s="124">
        <f>VLOOKUP(B2934,A股数据库20240206!$B:$K,4,0)</f>
        <v>0</v>
      </c>
      <c r="H2934" s="124">
        <f>VLOOKUP(B2934,A股数据库20240206!$B:$K,5,0)</f>
        <v>0</v>
      </c>
      <c r="I2934" s="104" t="str">
        <f>VLOOKUP(B2934,A股数据库20240206!$B:$K,6,0)</f>
        <v>家电</v>
      </c>
      <c r="J2934" s="104" t="str">
        <f>VLOOKUP(B2934,A股数据库20240206!$B:$K,7,0)</f>
        <v>电子</v>
      </c>
      <c r="K2934" s="104">
        <f>VLOOKUP(B2934,A股数据库20240206!$B:$K,8,0)</f>
        <v>0</v>
      </c>
      <c r="L2934" s="124">
        <f>VLOOKUP(B2934,A股数据库20240206!$B:$K,9,0)</f>
        <v>0</v>
      </c>
      <c r="M2934" s="124">
        <f>VLOOKUP(B2934,A股数据库20240206!$B:$K,10,0)</f>
        <v>0</v>
      </c>
    </row>
    <row r="2935" spans="1:13" ht="18" customHeight="1" x14ac:dyDescent="0.15">
      <c r="A2935" s="120" t="s">
        <v>13268</v>
      </c>
      <c r="B2935" s="121" t="s">
        <v>5574</v>
      </c>
      <c r="C2935" s="122">
        <v>40.33</v>
      </c>
      <c r="D2935" s="123">
        <v>55.78</v>
      </c>
      <c r="E2935" s="104" t="str">
        <f>VLOOKUP(B2935,A股数据库20240206!$B:$K,2,0)</f>
        <v>大科技</v>
      </c>
      <c r="F2935" s="104">
        <f>VLOOKUP(B2935,A股数据库20240206!$B:$K,3,0)</f>
        <v>0</v>
      </c>
      <c r="G2935" s="124">
        <f>VLOOKUP(B2935,A股数据库20240206!$B:$K,4,0)</f>
        <v>0</v>
      </c>
      <c r="H2935" s="124">
        <f>VLOOKUP(B2935,A股数据库20240206!$B:$K,5,0)</f>
        <v>0</v>
      </c>
      <c r="I2935" s="104" t="str">
        <f>VLOOKUP(B2935,A股数据库20240206!$B:$K,6,0)</f>
        <v>计算机</v>
      </c>
      <c r="J2935" s="104">
        <f>VLOOKUP(B2935,A股数据库20240206!$B:$K,7,0)</f>
        <v>0</v>
      </c>
      <c r="K2935" s="104">
        <f>VLOOKUP(B2935,A股数据库20240206!$B:$K,8,0)</f>
        <v>0</v>
      </c>
      <c r="L2935" s="124">
        <f>VLOOKUP(B2935,A股数据库20240206!$B:$K,9,0)</f>
        <v>0</v>
      </c>
      <c r="M2935" s="124">
        <f>VLOOKUP(B2935,A股数据库20240206!$B:$K,10,0)</f>
        <v>0</v>
      </c>
    </row>
    <row r="2936" spans="1:13" ht="18" customHeight="1" x14ac:dyDescent="0.15">
      <c r="A2936" s="120" t="s">
        <v>13269</v>
      </c>
      <c r="B2936" s="121" t="s">
        <v>9016</v>
      </c>
      <c r="C2936" s="122">
        <v>40.31</v>
      </c>
      <c r="D2936" s="123">
        <v>29.81</v>
      </c>
      <c r="E2936" s="104" t="str">
        <f>VLOOKUP(B2936,A股数据库20240206!$B:$K,2,0)</f>
        <v>地产基建</v>
      </c>
      <c r="F2936" s="104" t="str">
        <f>VLOOKUP(B2936,A股数据库20240206!$B:$K,3,0)</f>
        <v>大消费</v>
      </c>
      <c r="G2936" s="124">
        <f>VLOOKUP(B2936,A股数据库20240206!$B:$K,4,0)</f>
        <v>0</v>
      </c>
      <c r="H2936" s="124">
        <f>VLOOKUP(B2936,A股数据库20240206!$B:$K,5,0)</f>
        <v>0</v>
      </c>
      <c r="I2936" s="104" t="str">
        <f>VLOOKUP(B2936,A股数据库20240206!$B:$K,6,0)</f>
        <v>基建</v>
      </c>
      <c r="J2936" s="104" t="str">
        <f>VLOOKUP(B2936,A股数据库20240206!$B:$K,7,0)</f>
        <v>家居用品</v>
      </c>
      <c r="K2936" s="104">
        <f>VLOOKUP(B2936,A股数据库20240206!$B:$K,8,0)</f>
        <v>0</v>
      </c>
      <c r="L2936" s="124">
        <f>VLOOKUP(B2936,A股数据库20240206!$B:$K,9,0)</f>
        <v>0</v>
      </c>
      <c r="M2936" s="124">
        <f>VLOOKUP(B2936,A股数据库20240206!$B:$K,10,0)</f>
        <v>0</v>
      </c>
    </row>
    <row r="2937" spans="1:13" ht="18" customHeight="1" x14ac:dyDescent="0.15">
      <c r="A2937" s="120" t="s">
        <v>13270</v>
      </c>
      <c r="B2937" s="121" t="s">
        <v>5762</v>
      </c>
      <c r="C2937" s="122">
        <v>40.31</v>
      </c>
      <c r="D2937" s="123">
        <v>39.6</v>
      </c>
      <c r="E2937" s="104" t="str">
        <f>VLOOKUP(B2937,A股数据库20240206!$B:$K,2,0)</f>
        <v>大消费</v>
      </c>
      <c r="F2937" s="104">
        <f>VLOOKUP(B2937,A股数据库20240206!$B:$K,3,0)</f>
        <v>0</v>
      </c>
      <c r="G2937" s="124">
        <f>VLOOKUP(B2937,A股数据库20240206!$B:$K,4,0)</f>
        <v>0</v>
      </c>
      <c r="H2937" s="124">
        <f>VLOOKUP(B2937,A股数据库20240206!$B:$K,5,0)</f>
        <v>0</v>
      </c>
      <c r="I2937" s="104" t="str">
        <f>VLOOKUP(B2937,A股数据库20240206!$B:$K,6,0)</f>
        <v>电商</v>
      </c>
      <c r="J2937" s="104">
        <f>VLOOKUP(B2937,A股数据库20240206!$B:$K,7,0)</f>
        <v>0</v>
      </c>
      <c r="K2937" s="104">
        <f>VLOOKUP(B2937,A股数据库20240206!$B:$K,8,0)</f>
        <v>0</v>
      </c>
      <c r="L2937" s="124">
        <f>VLOOKUP(B2937,A股数据库20240206!$B:$K,9,0)</f>
        <v>0</v>
      </c>
      <c r="M2937" s="124">
        <f>VLOOKUP(B2937,A股数据库20240206!$B:$K,10,0)</f>
        <v>0</v>
      </c>
    </row>
    <row r="2938" spans="1:13" ht="18" customHeight="1" x14ac:dyDescent="0.15">
      <c r="A2938" s="120" t="s">
        <v>13271</v>
      </c>
      <c r="B2938" s="121" t="s">
        <v>2704</v>
      </c>
      <c r="C2938" s="122">
        <v>40.31</v>
      </c>
      <c r="D2938" s="123">
        <v>29.98</v>
      </c>
      <c r="E2938" s="104" t="str">
        <f>VLOOKUP(B2938,A股数据库20240206!$B:$K,2,0)</f>
        <v>周期</v>
      </c>
      <c r="F2938" s="104" t="str">
        <f>VLOOKUP(B2938,A股数据库20240206!$B:$K,3,0)</f>
        <v>地产基建</v>
      </c>
      <c r="G2938" s="124">
        <f>VLOOKUP(B2938,A股数据库20240206!$B:$K,4,0)</f>
        <v>0</v>
      </c>
      <c r="H2938" s="124">
        <f>VLOOKUP(B2938,A股数据库20240206!$B:$K,5,0)</f>
        <v>0</v>
      </c>
      <c r="I2938" s="104" t="str">
        <f>VLOOKUP(B2938,A股数据库20240206!$B:$K,6,0)</f>
        <v>化工</v>
      </c>
      <c r="J2938" s="104" t="str">
        <f>VLOOKUP(B2938,A股数据库20240206!$B:$K,7,0)</f>
        <v>基建</v>
      </c>
      <c r="K2938" s="104">
        <f>VLOOKUP(B2938,A股数据库20240206!$B:$K,8,0)</f>
        <v>0</v>
      </c>
      <c r="L2938" s="124">
        <f>VLOOKUP(B2938,A股数据库20240206!$B:$K,9,0)</f>
        <v>0</v>
      </c>
      <c r="M2938" s="124">
        <f>VLOOKUP(B2938,A股数据库20240206!$B:$K,10,0)</f>
        <v>0</v>
      </c>
    </row>
    <row r="2939" spans="1:13" ht="18" hidden="1" customHeight="1" x14ac:dyDescent="0.15">
      <c r="A2939" s="120" t="s">
        <v>13272</v>
      </c>
      <c r="B2939" s="121" t="s">
        <v>13273</v>
      </c>
      <c r="C2939" s="122">
        <v>40.28</v>
      </c>
      <c r="D2939" s="123">
        <v>10.73</v>
      </c>
      <c r="E2939" s="104" t="e">
        <f>VLOOKUP(B2939,A股数据库20240206!$B:$K,2,0)</f>
        <v>#N/A</v>
      </c>
      <c r="F2939" s="104" t="e">
        <f>VLOOKUP(B2939,A股数据库20240206!$B:$K,3,0)</f>
        <v>#N/A</v>
      </c>
      <c r="G2939" s="124" t="e">
        <f>VLOOKUP(B2939,A股数据库20240206!$B:$K,4,0)</f>
        <v>#N/A</v>
      </c>
      <c r="H2939" s="124" t="e">
        <f>VLOOKUP(B2939,A股数据库20240206!$B:$K,5,0)</f>
        <v>#N/A</v>
      </c>
      <c r="I2939" s="104" t="e">
        <f>VLOOKUP(B2939,A股数据库20240206!$B:$K,6,0)</f>
        <v>#N/A</v>
      </c>
      <c r="J2939" s="104" t="e">
        <f>VLOOKUP(B2939,A股数据库20240206!$B:$K,7,0)</f>
        <v>#N/A</v>
      </c>
      <c r="K2939" s="104" t="e">
        <f>VLOOKUP(B2939,A股数据库20240206!$B:$K,8,0)</f>
        <v>#N/A</v>
      </c>
      <c r="L2939" s="124" t="e">
        <f>VLOOKUP(B2939,A股数据库20240206!$B:$K,9,0)</f>
        <v>#N/A</v>
      </c>
      <c r="M2939" s="124" t="e">
        <f>VLOOKUP(B2939,A股数据库20240206!$B:$K,10,0)</f>
        <v>#N/A</v>
      </c>
    </row>
    <row r="2940" spans="1:13" ht="18" customHeight="1" x14ac:dyDescent="0.15">
      <c r="A2940" s="120" t="s">
        <v>13274</v>
      </c>
      <c r="B2940" s="121" t="s">
        <v>7738</v>
      </c>
      <c r="C2940" s="122">
        <v>40.229999999999997</v>
      </c>
      <c r="D2940" s="123">
        <v>35.56</v>
      </c>
      <c r="E2940" s="104" t="str">
        <f>VLOOKUP(B2940,A股数据库20240206!$B:$K,2,0)</f>
        <v>大消费</v>
      </c>
      <c r="F2940" s="104">
        <f>VLOOKUP(B2940,A股数据库20240206!$B:$K,3,0)</f>
        <v>0</v>
      </c>
      <c r="G2940" s="124">
        <f>VLOOKUP(B2940,A股数据库20240206!$B:$K,4,0)</f>
        <v>0</v>
      </c>
      <c r="H2940" s="124">
        <f>VLOOKUP(B2940,A股数据库20240206!$B:$K,5,0)</f>
        <v>0</v>
      </c>
      <c r="I2940" s="104" t="str">
        <f>VLOOKUP(B2940,A股数据库20240206!$B:$K,6,0)</f>
        <v>家电</v>
      </c>
      <c r="J2940" s="104">
        <f>VLOOKUP(B2940,A股数据库20240206!$B:$K,7,0)</f>
        <v>0</v>
      </c>
      <c r="K2940" s="104">
        <f>VLOOKUP(B2940,A股数据库20240206!$B:$K,8,0)</f>
        <v>0</v>
      </c>
      <c r="L2940" s="124">
        <f>VLOOKUP(B2940,A股数据库20240206!$B:$K,9,0)</f>
        <v>0</v>
      </c>
      <c r="M2940" s="124">
        <f>VLOOKUP(B2940,A股数据库20240206!$B:$K,10,0)</f>
        <v>0</v>
      </c>
    </row>
    <row r="2941" spans="1:13" ht="18" customHeight="1" x14ac:dyDescent="0.15">
      <c r="A2941" s="120" t="s">
        <v>13275</v>
      </c>
      <c r="B2941" s="121" t="s">
        <v>9753</v>
      </c>
      <c r="C2941" s="122">
        <v>40.22</v>
      </c>
      <c r="D2941" s="123">
        <v>55.76</v>
      </c>
      <c r="E2941" s="104" t="str">
        <f>VLOOKUP(B2941,A股数据库20240206!$B:$K,2,0)</f>
        <v>大科技</v>
      </c>
      <c r="F2941" s="104">
        <f>VLOOKUP(B2941,A股数据库20240206!$B:$K,3,0)</f>
        <v>0</v>
      </c>
      <c r="G2941" s="124">
        <f>VLOOKUP(B2941,A股数据库20240206!$B:$K,4,0)</f>
        <v>0</v>
      </c>
      <c r="H2941" s="124">
        <f>VLOOKUP(B2941,A股数据库20240206!$B:$K,5,0)</f>
        <v>0</v>
      </c>
      <c r="I2941" s="104" t="str">
        <f>VLOOKUP(B2941,A股数据库20240206!$B:$K,6,0)</f>
        <v>计算机</v>
      </c>
      <c r="J2941" s="104">
        <f>VLOOKUP(B2941,A股数据库20240206!$B:$K,7,0)</f>
        <v>0</v>
      </c>
      <c r="K2941" s="104">
        <f>VLOOKUP(B2941,A股数据库20240206!$B:$K,8,0)</f>
        <v>0</v>
      </c>
      <c r="L2941" s="124">
        <f>VLOOKUP(B2941,A股数据库20240206!$B:$K,9,0)</f>
        <v>0</v>
      </c>
      <c r="M2941" s="124">
        <f>VLOOKUP(B2941,A股数据库20240206!$B:$K,10,0)</f>
        <v>0</v>
      </c>
    </row>
    <row r="2942" spans="1:13" ht="18" customHeight="1" x14ac:dyDescent="0.15">
      <c r="A2942" s="120" t="s">
        <v>13276</v>
      </c>
      <c r="B2942" s="121" t="s">
        <v>1488</v>
      </c>
      <c r="C2942" s="122">
        <v>40.229999999999997</v>
      </c>
      <c r="D2942" s="123">
        <v>52.5</v>
      </c>
      <c r="E2942" s="104" t="str">
        <f>VLOOKUP(B2942,A股数据库20240206!$B:$K,2,0)</f>
        <v>高端制造</v>
      </c>
      <c r="F2942" s="104">
        <f>VLOOKUP(B2942,A股数据库20240206!$B:$K,3,0)</f>
        <v>0</v>
      </c>
      <c r="G2942" s="124">
        <f>VLOOKUP(B2942,A股数据库20240206!$B:$K,4,0)</f>
        <v>0</v>
      </c>
      <c r="H2942" s="124">
        <f>VLOOKUP(B2942,A股数据库20240206!$B:$K,5,0)</f>
        <v>0</v>
      </c>
      <c r="I2942" s="104" t="str">
        <f>VLOOKUP(B2942,A股数据库20240206!$B:$K,6,0)</f>
        <v>机械</v>
      </c>
      <c r="J2942" s="104">
        <f>VLOOKUP(B2942,A股数据库20240206!$B:$K,7,0)</f>
        <v>0</v>
      </c>
      <c r="K2942" s="104">
        <f>VLOOKUP(B2942,A股数据库20240206!$B:$K,8,0)</f>
        <v>0</v>
      </c>
      <c r="L2942" s="124">
        <f>VLOOKUP(B2942,A股数据库20240206!$B:$K,9,0)</f>
        <v>0</v>
      </c>
      <c r="M2942" s="124">
        <f>VLOOKUP(B2942,A股数据库20240206!$B:$K,10,0)</f>
        <v>0</v>
      </c>
    </row>
    <row r="2943" spans="1:13" ht="18" customHeight="1" x14ac:dyDescent="0.15">
      <c r="A2943" s="120" t="s">
        <v>13277</v>
      </c>
      <c r="B2943" s="121" t="s">
        <v>4404</v>
      </c>
      <c r="C2943" s="122">
        <v>40.22</v>
      </c>
      <c r="D2943" s="123">
        <v>69.37</v>
      </c>
      <c r="E2943" s="104" t="str">
        <f>VLOOKUP(B2943,A股数据库20240206!$B:$K,2,0)</f>
        <v>新能源</v>
      </c>
      <c r="F2943" s="104">
        <f>VLOOKUP(B2943,A股数据库20240206!$B:$K,3,0)</f>
        <v>0</v>
      </c>
      <c r="G2943" s="124">
        <f>VLOOKUP(B2943,A股数据库20240206!$B:$K,4,0)</f>
        <v>0</v>
      </c>
      <c r="H2943" s="124">
        <f>VLOOKUP(B2943,A股数据库20240206!$B:$K,5,0)</f>
        <v>0</v>
      </c>
      <c r="I2943" s="104" t="str">
        <f>VLOOKUP(B2943,A股数据库20240206!$B:$K,6,0)</f>
        <v>电网</v>
      </c>
      <c r="J2943" s="104" t="str">
        <f>VLOOKUP(B2943,A股数据库20240206!$B:$K,7,0)</f>
        <v>充换电</v>
      </c>
      <c r="K2943" s="104">
        <f>VLOOKUP(B2943,A股数据库20240206!$B:$K,8,0)</f>
        <v>0</v>
      </c>
      <c r="L2943" s="124">
        <f>VLOOKUP(B2943,A股数据库20240206!$B:$K,9,0)</f>
        <v>0</v>
      </c>
      <c r="M2943" s="124">
        <f>VLOOKUP(B2943,A股数据库20240206!$B:$K,10,0)</f>
        <v>0</v>
      </c>
    </row>
    <row r="2944" spans="1:13" ht="18" customHeight="1" x14ac:dyDescent="0.15">
      <c r="A2944" s="120" t="s">
        <v>13278</v>
      </c>
      <c r="B2944" s="121" t="s">
        <v>3590</v>
      </c>
      <c r="C2944" s="122">
        <v>40.19</v>
      </c>
      <c r="D2944" s="123">
        <v>53.81</v>
      </c>
      <c r="E2944" s="104" t="str">
        <f>VLOOKUP(B2944,A股数据库20240206!$B:$K,2,0)</f>
        <v>大科技</v>
      </c>
      <c r="F2944" s="104">
        <f>VLOOKUP(B2944,A股数据库20240206!$B:$K,3,0)</f>
        <v>0</v>
      </c>
      <c r="G2944" s="124">
        <f>VLOOKUP(B2944,A股数据库20240206!$B:$K,4,0)</f>
        <v>0</v>
      </c>
      <c r="H2944" s="124">
        <f>VLOOKUP(B2944,A股数据库20240206!$B:$K,5,0)</f>
        <v>0</v>
      </c>
      <c r="I2944" s="104" t="str">
        <f>VLOOKUP(B2944,A股数据库20240206!$B:$K,6,0)</f>
        <v>电子</v>
      </c>
      <c r="J2944" s="104">
        <f>VLOOKUP(B2944,A股数据库20240206!$B:$K,7,0)</f>
        <v>0</v>
      </c>
      <c r="K2944" s="104">
        <f>VLOOKUP(B2944,A股数据库20240206!$B:$K,8,0)</f>
        <v>0</v>
      </c>
      <c r="L2944" s="124">
        <f>VLOOKUP(B2944,A股数据库20240206!$B:$K,9,0)</f>
        <v>0</v>
      </c>
      <c r="M2944" s="124">
        <f>VLOOKUP(B2944,A股数据库20240206!$B:$K,10,0)</f>
        <v>0</v>
      </c>
    </row>
    <row r="2945" spans="1:13" ht="18" customHeight="1" x14ac:dyDescent="0.15">
      <c r="A2945" s="120" t="s">
        <v>13279</v>
      </c>
      <c r="B2945" s="121" t="s">
        <v>7622</v>
      </c>
      <c r="C2945" s="122">
        <v>40.18</v>
      </c>
      <c r="D2945" s="123">
        <v>85.11</v>
      </c>
      <c r="E2945" s="104" t="str">
        <f>VLOOKUP(B2945,A股数据库20240206!$B:$K,2,0)</f>
        <v>汽车产业</v>
      </c>
      <c r="F2945" s="104" t="str">
        <f>VLOOKUP(B2945,A股数据库20240206!$B:$K,3,0)</f>
        <v>高端制造</v>
      </c>
      <c r="G2945" s="124">
        <f>VLOOKUP(B2945,A股数据库20240206!$B:$K,4,0)</f>
        <v>0</v>
      </c>
      <c r="H2945" s="124">
        <f>VLOOKUP(B2945,A股数据库20240206!$B:$K,5,0)</f>
        <v>0</v>
      </c>
      <c r="I2945" s="104" t="str">
        <f>VLOOKUP(B2945,A股数据库20240206!$B:$K,6,0)</f>
        <v>汽车产业</v>
      </c>
      <c r="J2945" s="104" t="str">
        <f>VLOOKUP(B2945,A股数据库20240206!$B:$K,7,0)</f>
        <v>人形机器人</v>
      </c>
      <c r="K2945" s="104">
        <f>VLOOKUP(B2945,A股数据库20240206!$B:$K,8,0)</f>
        <v>0</v>
      </c>
      <c r="L2945" s="124">
        <f>VLOOKUP(B2945,A股数据库20240206!$B:$K,9,0)</f>
        <v>0</v>
      </c>
      <c r="M2945" s="124">
        <f>VLOOKUP(B2945,A股数据库20240206!$B:$K,10,0)</f>
        <v>0</v>
      </c>
    </row>
    <row r="2946" spans="1:13" ht="18" customHeight="1" x14ac:dyDescent="0.15">
      <c r="A2946" s="120" t="s">
        <v>13280</v>
      </c>
      <c r="B2946" s="121" t="s">
        <v>9983</v>
      </c>
      <c r="C2946" s="122">
        <v>40.17</v>
      </c>
      <c r="D2946" s="123">
        <v>45.33</v>
      </c>
      <c r="E2946" s="104" t="str">
        <f>VLOOKUP(B2946,A股数据库20240206!$B:$K,2,0)</f>
        <v>高端制造</v>
      </c>
      <c r="F2946" s="104">
        <f>VLOOKUP(B2946,A股数据库20240206!$B:$K,3,0)</f>
        <v>0</v>
      </c>
      <c r="G2946" s="124">
        <f>VLOOKUP(B2946,A股数据库20240206!$B:$K,4,0)</f>
        <v>0</v>
      </c>
      <c r="H2946" s="124">
        <f>VLOOKUP(B2946,A股数据库20240206!$B:$K,5,0)</f>
        <v>0</v>
      </c>
      <c r="I2946" s="104" t="str">
        <f>VLOOKUP(B2946,A股数据库20240206!$B:$K,6,0)</f>
        <v>机械</v>
      </c>
      <c r="J2946" s="104">
        <f>VLOOKUP(B2946,A股数据库20240206!$B:$K,7,0)</f>
        <v>0</v>
      </c>
      <c r="K2946" s="104">
        <f>VLOOKUP(B2946,A股数据库20240206!$B:$K,8,0)</f>
        <v>0</v>
      </c>
      <c r="L2946" s="124">
        <f>VLOOKUP(B2946,A股数据库20240206!$B:$K,9,0)</f>
        <v>0</v>
      </c>
      <c r="M2946" s="124">
        <f>VLOOKUP(B2946,A股数据库20240206!$B:$K,10,0)</f>
        <v>0</v>
      </c>
    </row>
    <row r="2947" spans="1:13" ht="18" customHeight="1" x14ac:dyDescent="0.15">
      <c r="A2947" s="120" t="s">
        <v>13281</v>
      </c>
      <c r="B2947" s="121" t="s">
        <v>2536</v>
      </c>
      <c r="C2947" s="122">
        <v>40.130000000000003</v>
      </c>
      <c r="D2947" s="123">
        <v>36.090000000000003</v>
      </c>
      <c r="E2947" s="104" t="str">
        <f>VLOOKUP(B2947,A股数据库20240206!$B:$K,2,0)</f>
        <v>新能源</v>
      </c>
      <c r="F2947" s="104">
        <f>VLOOKUP(B2947,A股数据库20240206!$B:$K,3,0)</f>
        <v>0</v>
      </c>
      <c r="G2947" s="124">
        <f>VLOOKUP(B2947,A股数据库20240206!$B:$K,4,0)</f>
        <v>0</v>
      </c>
      <c r="H2947" s="124">
        <f>VLOOKUP(B2947,A股数据库20240206!$B:$K,5,0)</f>
        <v>0</v>
      </c>
      <c r="I2947" s="104" t="str">
        <f>VLOOKUP(B2947,A股数据库20240206!$B:$K,6,0)</f>
        <v>电池</v>
      </c>
      <c r="J2947" s="104" t="str">
        <f>VLOOKUP(B2947,A股数据库20240206!$B:$K,7,0)</f>
        <v>氢能源</v>
      </c>
      <c r="K2947" s="104">
        <f>VLOOKUP(B2947,A股数据库20240206!$B:$K,8,0)</f>
        <v>0</v>
      </c>
      <c r="L2947" s="124">
        <f>VLOOKUP(B2947,A股数据库20240206!$B:$K,9,0)</f>
        <v>0</v>
      </c>
      <c r="M2947" s="124">
        <f>VLOOKUP(B2947,A股数据库20240206!$B:$K,10,0)</f>
        <v>0</v>
      </c>
    </row>
    <row r="2948" spans="1:13" ht="18" customHeight="1" x14ac:dyDescent="0.15">
      <c r="A2948" s="120" t="s">
        <v>13282</v>
      </c>
      <c r="B2948" s="121" t="s">
        <v>9180</v>
      </c>
      <c r="C2948" s="122">
        <v>40.08</v>
      </c>
      <c r="D2948" s="123">
        <v>60.92</v>
      </c>
      <c r="E2948" s="104" t="str">
        <f>VLOOKUP(B2948,A股数据库20240206!$B:$K,2,0)</f>
        <v>医药生物</v>
      </c>
      <c r="F2948" s="104">
        <f>VLOOKUP(B2948,A股数据库20240206!$B:$K,3,0)</f>
        <v>0</v>
      </c>
      <c r="G2948" s="124">
        <f>VLOOKUP(B2948,A股数据库20240206!$B:$K,4,0)</f>
        <v>0</v>
      </c>
      <c r="H2948" s="124">
        <f>VLOOKUP(B2948,A股数据库20240206!$B:$K,5,0)</f>
        <v>0</v>
      </c>
      <c r="I2948" s="104" t="str">
        <f>VLOOKUP(B2948,A股数据库20240206!$B:$K,6,0)</f>
        <v>医药生物</v>
      </c>
      <c r="J2948" s="104">
        <f>VLOOKUP(B2948,A股数据库20240206!$B:$K,7,0)</f>
        <v>0</v>
      </c>
      <c r="K2948" s="104">
        <f>VLOOKUP(B2948,A股数据库20240206!$B:$K,8,0)</f>
        <v>0</v>
      </c>
      <c r="L2948" s="124">
        <f>VLOOKUP(B2948,A股数据库20240206!$B:$K,9,0)</f>
        <v>0</v>
      </c>
      <c r="M2948" s="124">
        <f>VLOOKUP(B2948,A股数据库20240206!$B:$K,10,0)</f>
        <v>0</v>
      </c>
    </row>
    <row r="2949" spans="1:13" ht="18" customHeight="1" x14ac:dyDescent="0.15">
      <c r="A2949" s="120" t="s">
        <v>13283</v>
      </c>
      <c r="B2949" s="121" t="s">
        <v>280</v>
      </c>
      <c r="C2949" s="122">
        <v>40.08</v>
      </c>
      <c r="D2949" s="123">
        <v>25.39</v>
      </c>
      <c r="E2949" s="104" t="str">
        <f>VLOOKUP(B2949,A股数据库20240206!$B:$K,2,0)</f>
        <v>大消费</v>
      </c>
      <c r="F2949" s="104">
        <f>VLOOKUP(B2949,A股数据库20240206!$B:$K,3,0)</f>
        <v>0</v>
      </c>
      <c r="G2949" s="124">
        <f>VLOOKUP(B2949,A股数据库20240206!$B:$K,4,0)</f>
        <v>0</v>
      </c>
      <c r="H2949" s="124">
        <f>VLOOKUP(B2949,A股数据库20240206!$B:$K,5,0)</f>
        <v>0</v>
      </c>
      <c r="I2949" s="104" t="str">
        <f>VLOOKUP(B2949,A股数据库20240206!$B:$K,6,0)</f>
        <v>假期经济</v>
      </c>
      <c r="J2949" s="104">
        <f>VLOOKUP(B2949,A股数据库20240206!$B:$K,7,0)</f>
        <v>0</v>
      </c>
      <c r="K2949" s="104">
        <f>VLOOKUP(B2949,A股数据库20240206!$B:$K,8,0)</f>
        <v>0</v>
      </c>
      <c r="L2949" s="124">
        <f>VLOOKUP(B2949,A股数据库20240206!$B:$K,9,0)</f>
        <v>0</v>
      </c>
      <c r="M2949" s="124">
        <f>VLOOKUP(B2949,A股数据库20240206!$B:$K,10,0)</f>
        <v>0</v>
      </c>
    </row>
    <row r="2950" spans="1:13" ht="18" customHeight="1" x14ac:dyDescent="0.15">
      <c r="A2950" s="120" t="s">
        <v>13284</v>
      </c>
      <c r="B2950" s="121" t="s">
        <v>1810</v>
      </c>
      <c r="C2950" s="122">
        <v>40.07</v>
      </c>
      <c r="D2950" s="123">
        <v>21.48</v>
      </c>
      <c r="E2950" s="104" t="str">
        <f>VLOOKUP(B2950,A股数据库20240206!$B:$K,2,0)</f>
        <v>大消费</v>
      </c>
      <c r="F2950" s="104" t="str">
        <f>VLOOKUP(B2950,A股数据库20240206!$B:$K,3,0)</f>
        <v>新能源</v>
      </c>
      <c r="G2950" s="124" t="str">
        <f>VLOOKUP(B2950,A股数据库20240206!$B:$K,4,0)</f>
        <v>社会服务</v>
      </c>
      <c r="H2950" s="124">
        <f>VLOOKUP(B2950,A股数据库20240206!$B:$K,5,0)</f>
        <v>0</v>
      </c>
      <c r="I2950" s="104" t="str">
        <f>VLOOKUP(B2950,A股数据库20240206!$B:$K,6,0)</f>
        <v>教育</v>
      </c>
      <c r="J2950" s="104" t="str">
        <f>VLOOKUP(B2950,A股数据库20240206!$B:$K,7,0)</f>
        <v>电池</v>
      </c>
      <c r="K2950" s="104">
        <f>VLOOKUP(B2950,A股数据库20240206!$B:$K,8,0)</f>
        <v>0</v>
      </c>
      <c r="L2950" s="124">
        <f>VLOOKUP(B2950,A股数据库20240206!$B:$K,9,0)</f>
        <v>0</v>
      </c>
      <c r="M2950" s="124">
        <f>VLOOKUP(B2950,A股数据库20240206!$B:$K,10,0)</f>
        <v>0</v>
      </c>
    </row>
    <row r="2951" spans="1:13" ht="18" customHeight="1" x14ac:dyDescent="0.15">
      <c r="A2951" s="120" t="s">
        <v>13285</v>
      </c>
      <c r="B2951" s="121" t="s">
        <v>8384</v>
      </c>
      <c r="C2951" s="122">
        <v>40.06</v>
      </c>
      <c r="D2951" s="123">
        <v>46.29</v>
      </c>
      <c r="E2951" s="104" t="str">
        <f>VLOOKUP(B2951,A股数据库20240206!$B:$K,2,0)</f>
        <v>大科技</v>
      </c>
      <c r="F2951" s="104">
        <f>VLOOKUP(B2951,A股数据库20240206!$B:$K,3,0)</f>
        <v>0</v>
      </c>
      <c r="G2951" s="124">
        <f>VLOOKUP(B2951,A股数据库20240206!$B:$K,4,0)</f>
        <v>0</v>
      </c>
      <c r="H2951" s="124">
        <f>VLOOKUP(B2951,A股数据库20240206!$B:$K,5,0)</f>
        <v>0</v>
      </c>
      <c r="I2951" s="104" t="str">
        <f>VLOOKUP(B2951,A股数据库20240206!$B:$K,6,0)</f>
        <v>计算机</v>
      </c>
      <c r="J2951" s="104">
        <f>VLOOKUP(B2951,A股数据库20240206!$B:$K,7,0)</f>
        <v>0</v>
      </c>
      <c r="K2951" s="104">
        <f>VLOOKUP(B2951,A股数据库20240206!$B:$K,8,0)</f>
        <v>0</v>
      </c>
      <c r="L2951" s="124">
        <f>VLOOKUP(B2951,A股数据库20240206!$B:$K,9,0)</f>
        <v>0</v>
      </c>
      <c r="M2951" s="124">
        <f>VLOOKUP(B2951,A股数据库20240206!$B:$K,10,0)</f>
        <v>0</v>
      </c>
    </row>
    <row r="2952" spans="1:13" ht="18" customHeight="1" x14ac:dyDescent="0.15">
      <c r="A2952" s="120" t="s">
        <v>13286</v>
      </c>
      <c r="B2952" s="121" t="s">
        <v>8486</v>
      </c>
      <c r="C2952" s="122">
        <v>40.049999999999997</v>
      </c>
      <c r="D2952" s="123">
        <v>61.08</v>
      </c>
      <c r="E2952" s="104" t="str">
        <f>VLOOKUP(B2952,A股数据库20240206!$B:$K,2,0)</f>
        <v>大科技</v>
      </c>
      <c r="F2952" s="104">
        <f>VLOOKUP(B2952,A股数据库20240206!$B:$K,3,0)</f>
        <v>0</v>
      </c>
      <c r="G2952" s="124">
        <f>VLOOKUP(B2952,A股数据库20240206!$B:$K,4,0)</f>
        <v>0</v>
      </c>
      <c r="H2952" s="124">
        <f>VLOOKUP(B2952,A股数据库20240206!$B:$K,5,0)</f>
        <v>0</v>
      </c>
      <c r="I2952" s="104" t="str">
        <f>VLOOKUP(B2952,A股数据库20240206!$B:$K,6,0)</f>
        <v>通信</v>
      </c>
      <c r="J2952" s="104">
        <f>VLOOKUP(B2952,A股数据库20240206!$B:$K,7,0)</f>
        <v>0</v>
      </c>
      <c r="K2952" s="104">
        <f>VLOOKUP(B2952,A股数据库20240206!$B:$K,8,0)</f>
        <v>0</v>
      </c>
      <c r="L2952" s="124">
        <f>VLOOKUP(B2952,A股数据库20240206!$B:$K,9,0)</f>
        <v>0</v>
      </c>
      <c r="M2952" s="124">
        <f>VLOOKUP(B2952,A股数据库20240206!$B:$K,10,0)</f>
        <v>0</v>
      </c>
    </row>
    <row r="2953" spans="1:13" ht="18" customHeight="1" x14ac:dyDescent="0.15">
      <c r="A2953" s="120" t="s">
        <v>13287</v>
      </c>
      <c r="B2953" s="121" t="s">
        <v>300</v>
      </c>
      <c r="C2953" s="122">
        <v>39.97</v>
      </c>
      <c r="D2953" s="123">
        <v>33.5</v>
      </c>
      <c r="E2953" s="104" t="str">
        <f>VLOOKUP(B2953,A股数据库20240206!$B:$K,2,0)</f>
        <v>周期</v>
      </c>
      <c r="F2953" s="104">
        <f>VLOOKUP(B2953,A股数据库20240206!$B:$K,3,0)</f>
        <v>0</v>
      </c>
      <c r="G2953" s="124">
        <f>VLOOKUP(B2953,A股数据库20240206!$B:$K,4,0)</f>
        <v>0</v>
      </c>
      <c r="H2953" s="124">
        <f>VLOOKUP(B2953,A股数据库20240206!$B:$K,5,0)</f>
        <v>0</v>
      </c>
      <c r="I2953" s="104" t="str">
        <f>VLOOKUP(B2953,A股数据库20240206!$B:$K,6,0)</f>
        <v>化工</v>
      </c>
      <c r="J2953" s="104">
        <f>VLOOKUP(B2953,A股数据库20240206!$B:$K,7,0)</f>
        <v>0</v>
      </c>
      <c r="K2953" s="104">
        <f>VLOOKUP(B2953,A股数据库20240206!$B:$K,8,0)</f>
        <v>0</v>
      </c>
      <c r="L2953" s="124">
        <f>VLOOKUP(B2953,A股数据库20240206!$B:$K,9,0)</f>
        <v>0</v>
      </c>
      <c r="M2953" s="124">
        <f>VLOOKUP(B2953,A股数据库20240206!$B:$K,10,0)</f>
        <v>0</v>
      </c>
    </row>
    <row r="2954" spans="1:13" ht="18" customHeight="1" x14ac:dyDescent="0.15">
      <c r="A2954" s="120" t="s">
        <v>13288</v>
      </c>
      <c r="B2954" s="121" t="s">
        <v>3200</v>
      </c>
      <c r="C2954" s="122">
        <v>39.96</v>
      </c>
      <c r="D2954" s="123">
        <v>25.95</v>
      </c>
      <c r="E2954" s="104" t="str">
        <f>VLOOKUP(B2954,A股数据库20240206!$B:$K,2,0)</f>
        <v>大科技</v>
      </c>
      <c r="F2954" s="104">
        <f>VLOOKUP(B2954,A股数据库20240206!$B:$K,3,0)</f>
        <v>0</v>
      </c>
      <c r="G2954" s="124">
        <f>VLOOKUP(B2954,A股数据库20240206!$B:$K,4,0)</f>
        <v>0</v>
      </c>
      <c r="H2954" s="124">
        <f>VLOOKUP(B2954,A股数据库20240206!$B:$K,5,0)</f>
        <v>0</v>
      </c>
      <c r="I2954" s="104" t="str">
        <f>VLOOKUP(B2954,A股数据库20240206!$B:$K,6,0)</f>
        <v>传媒</v>
      </c>
      <c r="J2954" s="104">
        <f>VLOOKUP(B2954,A股数据库20240206!$B:$K,7,0)</f>
        <v>0</v>
      </c>
      <c r="K2954" s="104">
        <f>VLOOKUP(B2954,A股数据库20240206!$B:$K,8,0)</f>
        <v>0</v>
      </c>
      <c r="L2954" s="124">
        <f>VLOOKUP(B2954,A股数据库20240206!$B:$K,9,0)</f>
        <v>0</v>
      </c>
      <c r="M2954" s="124">
        <f>VLOOKUP(B2954,A股数据库20240206!$B:$K,10,0)</f>
        <v>0</v>
      </c>
    </row>
    <row r="2955" spans="1:13" ht="18" customHeight="1" x14ac:dyDescent="0.15">
      <c r="A2955" s="120" t="s">
        <v>13289</v>
      </c>
      <c r="B2955" s="121" t="s">
        <v>3804</v>
      </c>
      <c r="C2955" s="122">
        <v>39.94</v>
      </c>
      <c r="D2955" s="123">
        <v>45.88</v>
      </c>
      <c r="E2955" s="104" t="str">
        <f>VLOOKUP(B2955,A股数据库20240206!$B:$K,2,0)</f>
        <v>汽车产业</v>
      </c>
      <c r="F2955" s="104">
        <f>VLOOKUP(B2955,A股数据库20240206!$B:$K,3,0)</f>
        <v>0</v>
      </c>
      <c r="G2955" s="124">
        <f>VLOOKUP(B2955,A股数据库20240206!$B:$K,4,0)</f>
        <v>0</v>
      </c>
      <c r="H2955" s="124">
        <f>VLOOKUP(B2955,A股数据库20240206!$B:$K,5,0)</f>
        <v>0</v>
      </c>
      <c r="I2955" s="104" t="str">
        <f>VLOOKUP(B2955,A股数据库20240206!$B:$K,6,0)</f>
        <v>汽车产业</v>
      </c>
      <c r="J2955" s="104">
        <f>VLOOKUP(B2955,A股数据库20240206!$B:$K,7,0)</f>
        <v>0</v>
      </c>
      <c r="K2955" s="104">
        <f>VLOOKUP(B2955,A股数据库20240206!$B:$K,8,0)</f>
        <v>0</v>
      </c>
      <c r="L2955" s="124">
        <f>VLOOKUP(B2955,A股数据库20240206!$B:$K,9,0)</f>
        <v>0</v>
      </c>
      <c r="M2955" s="124">
        <f>VLOOKUP(B2955,A股数据库20240206!$B:$K,10,0)</f>
        <v>0</v>
      </c>
    </row>
    <row r="2956" spans="1:13" ht="18" customHeight="1" x14ac:dyDescent="0.15">
      <c r="A2956" s="120" t="s">
        <v>13290</v>
      </c>
      <c r="B2956" s="121" t="s">
        <v>5934</v>
      </c>
      <c r="C2956" s="122">
        <v>39.93</v>
      </c>
      <c r="D2956" s="123">
        <v>39.159999999999997</v>
      </c>
      <c r="E2956" s="104" t="str">
        <f>VLOOKUP(B2956,A股数据库20240206!$B:$K,2,0)</f>
        <v>新能源</v>
      </c>
      <c r="F2956" s="104">
        <f>VLOOKUP(B2956,A股数据库20240206!$B:$K,3,0)</f>
        <v>0</v>
      </c>
      <c r="G2956" s="124">
        <f>VLOOKUP(B2956,A股数据库20240206!$B:$K,4,0)</f>
        <v>0</v>
      </c>
      <c r="H2956" s="124">
        <f>VLOOKUP(B2956,A股数据库20240206!$B:$K,5,0)</f>
        <v>0</v>
      </c>
      <c r="I2956" s="104" t="str">
        <f>VLOOKUP(B2956,A股数据库20240206!$B:$K,6,0)</f>
        <v>电池</v>
      </c>
      <c r="J2956" s="104">
        <f>VLOOKUP(B2956,A股数据库20240206!$B:$K,7,0)</f>
        <v>0</v>
      </c>
      <c r="K2956" s="104">
        <f>VLOOKUP(B2956,A股数据库20240206!$B:$K,8,0)</f>
        <v>0</v>
      </c>
      <c r="L2956" s="124">
        <f>VLOOKUP(B2956,A股数据库20240206!$B:$K,9,0)</f>
        <v>0</v>
      </c>
      <c r="M2956" s="124">
        <f>VLOOKUP(B2956,A股数据库20240206!$B:$K,10,0)</f>
        <v>0</v>
      </c>
    </row>
    <row r="2957" spans="1:13" ht="18" customHeight="1" x14ac:dyDescent="0.15">
      <c r="A2957" s="120" t="s">
        <v>13291</v>
      </c>
      <c r="B2957" s="121" t="s">
        <v>3360</v>
      </c>
      <c r="C2957" s="122">
        <v>39.93</v>
      </c>
      <c r="D2957" s="123">
        <v>57.68</v>
      </c>
      <c r="E2957" s="104" t="str">
        <f>VLOOKUP(B2957,A股数据库20240206!$B:$K,2,0)</f>
        <v>大科技</v>
      </c>
      <c r="F2957" s="104">
        <f>VLOOKUP(B2957,A股数据库20240206!$B:$K,3,0)</f>
        <v>0</v>
      </c>
      <c r="G2957" s="124">
        <f>VLOOKUP(B2957,A股数据库20240206!$B:$K,4,0)</f>
        <v>0</v>
      </c>
      <c r="H2957" s="124">
        <f>VLOOKUP(B2957,A股数据库20240206!$B:$K,5,0)</f>
        <v>0</v>
      </c>
      <c r="I2957" s="104" t="str">
        <f>VLOOKUP(B2957,A股数据库20240206!$B:$K,6,0)</f>
        <v>电子</v>
      </c>
      <c r="J2957" s="104">
        <f>VLOOKUP(B2957,A股数据库20240206!$B:$K,7,0)</f>
        <v>0</v>
      </c>
      <c r="K2957" s="104">
        <f>VLOOKUP(B2957,A股数据库20240206!$B:$K,8,0)</f>
        <v>0</v>
      </c>
      <c r="L2957" s="124">
        <f>VLOOKUP(B2957,A股数据库20240206!$B:$K,9,0)</f>
        <v>0</v>
      </c>
      <c r="M2957" s="124">
        <f>VLOOKUP(B2957,A股数据库20240206!$B:$K,10,0)</f>
        <v>0</v>
      </c>
    </row>
    <row r="2958" spans="1:13" ht="18" customHeight="1" x14ac:dyDescent="0.15">
      <c r="A2958" s="120" t="s">
        <v>13292</v>
      </c>
      <c r="B2958" s="121" t="s">
        <v>1788</v>
      </c>
      <c r="C2958" s="122">
        <v>39.93</v>
      </c>
      <c r="D2958" s="123">
        <v>52.33</v>
      </c>
      <c r="E2958" s="104" t="str">
        <f>VLOOKUP(B2958,A股数据库20240206!$B:$K,2,0)</f>
        <v>高端制造</v>
      </c>
      <c r="F2958" s="104">
        <f>VLOOKUP(B2958,A股数据库20240206!$B:$K,3,0)</f>
        <v>0</v>
      </c>
      <c r="G2958" s="124">
        <f>VLOOKUP(B2958,A股数据库20240206!$B:$K,4,0)</f>
        <v>0</v>
      </c>
      <c r="H2958" s="124">
        <f>VLOOKUP(B2958,A股数据库20240206!$B:$K,5,0)</f>
        <v>0</v>
      </c>
      <c r="I2958" s="104" t="str">
        <f>VLOOKUP(B2958,A股数据库20240206!$B:$K,6,0)</f>
        <v>机械</v>
      </c>
      <c r="J2958" s="104">
        <f>VLOOKUP(B2958,A股数据库20240206!$B:$K,7,0)</f>
        <v>0</v>
      </c>
      <c r="K2958" s="104">
        <f>VLOOKUP(B2958,A股数据库20240206!$B:$K,8,0)</f>
        <v>0</v>
      </c>
      <c r="L2958" s="124">
        <f>VLOOKUP(B2958,A股数据库20240206!$B:$K,9,0)</f>
        <v>0</v>
      </c>
      <c r="M2958" s="124">
        <f>VLOOKUP(B2958,A股数据库20240206!$B:$K,10,0)</f>
        <v>0</v>
      </c>
    </row>
    <row r="2959" spans="1:13" ht="18" customHeight="1" x14ac:dyDescent="0.15">
      <c r="A2959" s="120" t="s">
        <v>13293</v>
      </c>
      <c r="B2959" s="121" t="s">
        <v>9106</v>
      </c>
      <c r="C2959" s="122">
        <v>39.92</v>
      </c>
      <c r="D2959" s="123">
        <v>42.83</v>
      </c>
      <c r="E2959" s="104" t="str">
        <f>VLOOKUP(B2959,A股数据库20240206!$B:$K,2,0)</f>
        <v>大科技</v>
      </c>
      <c r="F2959" s="104">
        <f>VLOOKUP(B2959,A股数据库20240206!$B:$K,3,0)</f>
        <v>0</v>
      </c>
      <c r="G2959" s="124">
        <f>VLOOKUP(B2959,A股数据库20240206!$B:$K,4,0)</f>
        <v>0</v>
      </c>
      <c r="H2959" s="124">
        <f>VLOOKUP(B2959,A股数据库20240206!$B:$K,5,0)</f>
        <v>0</v>
      </c>
      <c r="I2959" s="104" t="str">
        <f>VLOOKUP(B2959,A股数据库20240206!$B:$K,6,0)</f>
        <v>电子</v>
      </c>
      <c r="J2959" s="104">
        <f>VLOOKUP(B2959,A股数据库20240206!$B:$K,7,0)</f>
        <v>0</v>
      </c>
      <c r="K2959" s="104">
        <f>VLOOKUP(B2959,A股数据库20240206!$B:$K,8,0)</f>
        <v>0</v>
      </c>
      <c r="L2959" s="124">
        <f>VLOOKUP(B2959,A股数据库20240206!$B:$K,9,0)</f>
        <v>0</v>
      </c>
      <c r="M2959" s="124">
        <f>VLOOKUP(B2959,A股数据库20240206!$B:$K,10,0)</f>
        <v>0</v>
      </c>
    </row>
    <row r="2960" spans="1:13" ht="18" customHeight="1" x14ac:dyDescent="0.15">
      <c r="A2960" s="120" t="s">
        <v>13294</v>
      </c>
      <c r="B2960" s="121" t="s">
        <v>9371</v>
      </c>
      <c r="C2960" s="122">
        <v>39.880000000000003</v>
      </c>
      <c r="D2960" s="123">
        <v>50.44</v>
      </c>
      <c r="E2960" s="104" t="str">
        <f>VLOOKUP(B2960,A股数据库20240206!$B:$K,2,0)</f>
        <v>高端制造</v>
      </c>
      <c r="F2960" s="104">
        <f>VLOOKUP(B2960,A股数据库20240206!$B:$K,3,0)</f>
        <v>0</v>
      </c>
      <c r="G2960" s="124">
        <f>VLOOKUP(B2960,A股数据库20240206!$B:$K,4,0)</f>
        <v>0</v>
      </c>
      <c r="H2960" s="124">
        <f>VLOOKUP(B2960,A股数据库20240206!$B:$K,5,0)</f>
        <v>0</v>
      </c>
      <c r="I2960" s="104" t="str">
        <f>VLOOKUP(B2960,A股数据库20240206!$B:$K,6,0)</f>
        <v>机械</v>
      </c>
      <c r="J2960" s="104">
        <f>VLOOKUP(B2960,A股数据库20240206!$B:$K,7,0)</f>
        <v>0</v>
      </c>
      <c r="K2960" s="104">
        <f>VLOOKUP(B2960,A股数据库20240206!$B:$K,8,0)</f>
        <v>0</v>
      </c>
      <c r="L2960" s="124">
        <f>VLOOKUP(B2960,A股数据库20240206!$B:$K,9,0)</f>
        <v>0</v>
      </c>
      <c r="M2960" s="124">
        <f>VLOOKUP(B2960,A股数据库20240206!$B:$K,10,0)</f>
        <v>0</v>
      </c>
    </row>
    <row r="2961" spans="1:13" ht="18" customHeight="1" x14ac:dyDescent="0.15">
      <c r="A2961" s="120" t="s">
        <v>13295</v>
      </c>
      <c r="B2961" s="121" t="s">
        <v>4192</v>
      </c>
      <c r="C2961" s="122">
        <v>39.880000000000003</v>
      </c>
      <c r="D2961" s="123">
        <v>41.94</v>
      </c>
      <c r="E2961" s="104" t="str">
        <f>VLOOKUP(B2961,A股数据库20240206!$B:$K,2,0)</f>
        <v>周期</v>
      </c>
      <c r="F2961" s="104">
        <f>VLOOKUP(B2961,A股数据库20240206!$B:$K,3,0)</f>
        <v>0</v>
      </c>
      <c r="G2961" s="124" t="str">
        <f>VLOOKUP(B2961,A股数据库20240206!$B:$K,4,0)</f>
        <v>乡村振兴</v>
      </c>
      <c r="H2961" s="124">
        <f>VLOOKUP(B2961,A股数据库20240206!$B:$K,5,0)</f>
        <v>0</v>
      </c>
      <c r="I2961" s="104" t="str">
        <f>VLOOKUP(B2961,A股数据库20240206!$B:$K,6,0)</f>
        <v>化工</v>
      </c>
      <c r="J2961" s="104">
        <f>VLOOKUP(B2961,A股数据库20240206!$B:$K,7,0)</f>
        <v>0</v>
      </c>
      <c r="K2961" s="104">
        <f>VLOOKUP(B2961,A股数据库20240206!$B:$K,8,0)</f>
        <v>0</v>
      </c>
      <c r="L2961" s="124" t="str">
        <f>VLOOKUP(B2961,A股数据库20240206!$B:$K,9,0)</f>
        <v>乡村振兴</v>
      </c>
      <c r="M2961" s="124">
        <f>VLOOKUP(B2961,A股数据库20240206!$B:$K,10,0)</f>
        <v>0</v>
      </c>
    </row>
    <row r="2962" spans="1:13" ht="18" customHeight="1" x14ac:dyDescent="0.15">
      <c r="A2962" s="120" t="s">
        <v>13296</v>
      </c>
      <c r="B2962" s="121" t="s">
        <v>1816</v>
      </c>
      <c r="C2962" s="122">
        <v>39.86</v>
      </c>
      <c r="D2962" s="123">
        <v>63.21</v>
      </c>
      <c r="E2962" s="104" t="str">
        <f>VLOOKUP(B2962,A股数据库20240206!$B:$K,2,0)</f>
        <v>大科技</v>
      </c>
      <c r="F2962" s="104">
        <f>VLOOKUP(B2962,A股数据库20240206!$B:$K,3,0)</f>
        <v>0</v>
      </c>
      <c r="G2962" s="124">
        <f>VLOOKUP(B2962,A股数据库20240206!$B:$K,4,0)</f>
        <v>0</v>
      </c>
      <c r="H2962" s="124">
        <f>VLOOKUP(B2962,A股数据库20240206!$B:$K,5,0)</f>
        <v>0</v>
      </c>
      <c r="I2962" s="104" t="str">
        <f>VLOOKUP(B2962,A股数据库20240206!$B:$K,6,0)</f>
        <v>电子</v>
      </c>
      <c r="J2962" s="104">
        <f>VLOOKUP(B2962,A股数据库20240206!$B:$K,7,0)</f>
        <v>0</v>
      </c>
      <c r="K2962" s="104">
        <f>VLOOKUP(B2962,A股数据库20240206!$B:$K,8,0)</f>
        <v>0</v>
      </c>
      <c r="L2962" s="124">
        <f>VLOOKUP(B2962,A股数据库20240206!$B:$K,9,0)</f>
        <v>0</v>
      </c>
      <c r="M2962" s="124">
        <f>VLOOKUP(B2962,A股数据库20240206!$B:$K,10,0)</f>
        <v>0</v>
      </c>
    </row>
    <row r="2963" spans="1:13" ht="18" customHeight="1" x14ac:dyDescent="0.15">
      <c r="A2963" s="120" t="s">
        <v>13297</v>
      </c>
      <c r="B2963" s="121" t="s">
        <v>4744</v>
      </c>
      <c r="C2963" s="122">
        <v>39.86</v>
      </c>
      <c r="D2963" s="123">
        <v>57.58</v>
      </c>
      <c r="E2963" s="104" t="str">
        <f>VLOOKUP(B2963,A股数据库20240206!$B:$K,2,0)</f>
        <v>高端制造</v>
      </c>
      <c r="F2963" s="104" t="str">
        <f>VLOOKUP(B2963,A股数据库20240206!$B:$K,3,0)</f>
        <v>新能源</v>
      </c>
      <c r="G2963" s="124">
        <f>VLOOKUP(B2963,A股数据库20240206!$B:$K,4,0)</f>
        <v>0</v>
      </c>
      <c r="H2963" s="124">
        <f>VLOOKUP(B2963,A股数据库20240206!$B:$K,5,0)</f>
        <v>0</v>
      </c>
      <c r="I2963" s="104" t="str">
        <f>VLOOKUP(B2963,A股数据库20240206!$B:$K,6,0)</f>
        <v>机械</v>
      </c>
      <c r="J2963" s="104" t="str">
        <f>VLOOKUP(B2963,A股数据库20240206!$B:$K,7,0)</f>
        <v>光伏</v>
      </c>
      <c r="K2963" s="104">
        <f>VLOOKUP(B2963,A股数据库20240206!$B:$K,8,0)</f>
        <v>0</v>
      </c>
      <c r="L2963" s="124">
        <f>VLOOKUP(B2963,A股数据库20240206!$B:$K,9,0)</f>
        <v>0</v>
      </c>
      <c r="M2963" s="124">
        <f>VLOOKUP(B2963,A股数据库20240206!$B:$K,10,0)</f>
        <v>0</v>
      </c>
    </row>
    <row r="2964" spans="1:13" ht="18" customHeight="1" x14ac:dyDescent="0.15">
      <c r="A2964" s="120" t="s">
        <v>13298</v>
      </c>
      <c r="B2964" s="121" t="s">
        <v>8952</v>
      </c>
      <c r="C2964" s="122">
        <v>39.85</v>
      </c>
      <c r="D2964" s="123">
        <v>25.7</v>
      </c>
      <c r="E2964" s="104" t="str">
        <f>VLOOKUP(B2964,A股数据库20240206!$B:$K,2,0)</f>
        <v>公用事业</v>
      </c>
      <c r="F2964" s="104">
        <f>VLOOKUP(B2964,A股数据库20240206!$B:$K,3,0)</f>
        <v>0</v>
      </c>
      <c r="G2964" s="124">
        <f>VLOOKUP(B2964,A股数据库20240206!$B:$K,4,0)</f>
        <v>0</v>
      </c>
      <c r="H2964" s="124">
        <f>VLOOKUP(B2964,A股数据库20240206!$B:$K,5,0)</f>
        <v>0</v>
      </c>
      <c r="I2964" s="104" t="str">
        <f>VLOOKUP(B2964,A股数据库20240206!$B:$K,6,0)</f>
        <v>电力</v>
      </c>
      <c r="J2964" s="104">
        <f>VLOOKUP(B2964,A股数据库20240206!$B:$K,7,0)</f>
        <v>0</v>
      </c>
      <c r="K2964" s="104">
        <f>VLOOKUP(B2964,A股数据库20240206!$B:$K,8,0)</f>
        <v>0</v>
      </c>
      <c r="L2964" s="124">
        <f>VLOOKUP(B2964,A股数据库20240206!$B:$K,9,0)</f>
        <v>0</v>
      </c>
      <c r="M2964" s="124">
        <f>VLOOKUP(B2964,A股数据库20240206!$B:$K,10,0)</f>
        <v>0</v>
      </c>
    </row>
    <row r="2965" spans="1:13" ht="18" customHeight="1" x14ac:dyDescent="0.15">
      <c r="A2965" s="120" t="s">
        <v>13299</v>
      </c>
      <c r="B2965" s="121" t="s">
        <v>4044</v>
      </c>
      <c r="C2965" s="122">
        <v>39.840000000000003</v>
      </c>
      <c r="D2965" s="123">
        <v>46.46</v>
      </c>
      <c r="E2965" s="104" t="str">
        <f>VLOOKUP(B2965,A股数据库20240206!$B:$K,2,0)</f>
        <v>医药生物</v>
      </c>
      <c r="F2965" s="104">
        <f>VLOOKUP(B2965,A股数据库20240206!$B:$K,3,0)</f>
        <v>0</v>
      </c>
      <c r="G2965" s="124">
        <f>VLOOKUP(B2965,A股数据库20240206!$B:$K,4,0)</f>
        <v>0</v>
      </c>
      <c r="H2965" s="124">
        <f>VLOOKUP(B2965,A股数据库20240206!$B:$K,5,0)</f>
        <v>0</v>
      </c>
      <c r="I2965" s="104" t="str">
        <f>VLOOKUP(B2965,A股数据库20240206!$B:$K,6,0)</f>
        <v>医药生物</v>
      </c>
      <c r="J2965" s="104">
        <f>VLOOKUP(B2965,A股数据库20240206!$B:$K,7,0)</f>
        <v>0</v>
      </c>
      <c r="K2965" s="104">
        <f>VLOOKUP(B2965,A股数据库20240206!$B:$K,8,0)</f>
        <v>0</v>
      </c>
      <c r="L2965" s="124">
        <f>VLOOKUP(B2965,A股数据库20240206!$B:$K,9,0)</f>
        <v>0</v>
      </c>
      <c r="M2965" s="124">
        <f>VLOOKUP(B2965,A股数据库20240206!$B:$K,10,0)</f>
        <v>0</v>
      </c>
    </row>
    <row r="2966" spans="1:13" ht="18" customHeight="1" x14ac:dyDescent="0.15">
      <c r="A2966" s="120" t="s">
        <v>13300</v>
      </c>
      <c r="B2966" s="121" t="s">
        <v>7782</v>
      </c>
      <c r="C2966" s="122">
        <v>39.83</v>
      </c>
      <c r="D2966" s="123">
        <v>41.3</v>
      </c>
      <c r="E2966" s="104" t="str">
        <f>VLOOKUP(B2966,A股数据库20240206!$B:$K,2,0)</f>
        <v>大科技</v>
      </c>
      <c r="F2966" s="104">
        <f>VLOOKUP(B2966,A股数据库20240206!$B:$K,3,0)</f>
        <v>0</v>
      </c>
      <c r="G2966" s="124">
        <f>VLOOKUP(B2966,A股数据库20240206!$B:$K,4,0)</f>
        <v>0</v>
      </c>
      <c r="H2966" s="124">
        <f>VLOOKUP(B2966,A股数据库20240206!$B:$K,5,0)</f>
        <v>0</v>
      </c>
      <c r="I2966" s="104" t="str">
        <f>VLOOKUP(B2966,A股数据库20240206!$B:$K,6,0)</f>
        <v>计算机</v>
      </c>
      <c r="J2966" s="104">
        <f>VLOOKUP(B2966,A股数据库20240206!$B:$K,7,0)</f>
        <v>0</v>
      </c>
      <c r="K2966" s="104">
        <f>VLOOKUP(B2966,A股数据库20240206!$B:$K,8,0)</f>
        <v>0</v>
      </c>
      <c r="L2966" s="124">
        <f>VLOOKUP(B2966,A股数据库20240206!$B:$K,9,0)</f>
        <v>0</v>
      </c>
      <c r="M2966" s="124">
        <f>VLOOKUP(B2966,A股数据库20240206!$B:$K,10,0)</f>
        <v>0</v>
      </c>
    </row>
    <row r="2967" spans="1:13" ht="18" customHeight="1" x14ac:dyDescent="0.15">
      <c r="A2967" s="120" t="s">
        <v>13301</v>
      </c>
      <c r="B2967" s="121" t="s">
        <v>5698</v>
      </c>
      <c r="C2967" s="122">
        <v>39.83</v>
      </c>
      <c r="D2967" s="123">
        <v>55.8</v>
      </c>
      <c r="E2967" s="104" t="str">
        <f>VLOOKUP(B2967,A股数据库20240206!$B:$K,2,0)</f>
        <v>周期</v>
      </c>
      <c r="F2967" s="104">
        <f>VLOOKUP(B2967,A股数据库20240206!$B:$K,3,0)</f>
        <v>0</v>
      </c>
      <c r="G2967" s="124">
        <f>VLOOKUP(B2967,A股数据库20240206!$B:$K,4,0)</f>
        <v>0</v>
      </c>
      <c r="H2967" s="124">
        <f>VLOOKUP(B2967,A股数据库20240206!$B:$K,5,0)</f>
        <v>0</v>
      </c>
      <c r="I2967" s="104" t="str">
        <f>VLOOKUP(B2967,A股数据库20240206!$B:$K,6,0)</f>
        <v>化工</v>
      </c>
      <c r="J2967" s="104">
        <f>VLOOKUP(B2967,A股数据库20240206!$B:$K,7,0)</f>
        <v>0</v>
      </c>
      <c r="K2967" s="104">
        <f>VLOOKUP(B2967,A股数据库20240206!$B:$K,8,0)</f>
        <v>0</v>
      </c>
      <c r="L2967" s="124">
        <f>VLOOKUP(B2967,A股数据库20240206!$B:$K,9,0)</f>
        <v>0</v>
      </c>
      <c r="M2967" s="124">
        <f>VLOOKUP(B2967,A股数据库20240206!$B:$K,10,0)</f>
        <v>0</v>
      </c>
    </row>
    <row r="2968" spans="1:13" ht="18" customHeight="1" x14ac:dyDescent="0.15">
      <c r="A2968" s="120" t="s">
        <v>13302</v>
      </c>
      <c r="B2968" s="121" t="s">
        <v>9134</v>
      </c>
      <c r="C2968" s="122">
        <v>39.799999999999997</v>
      </c>
      <c r="D2968" s="123">
        <v>23.02</v>
      </c>
      <c r="E2968" s="104" t="str">
        <f>VLOOKUP(B2968,A股数据库20240206!$B:$K,2,0)</f>
        <v>大消费</v>
      </c>
      <c r="F2968" s="104">
        <f>VLOOKUP(B2968,A股数据库20240206!$B:$K,3,0)</f>
        <v>0</v>
      </c>
      <c r="G2968" s="124">
        <f>VLOOKUP(B2968,A股数据库20240206!$B:$K,4,0)</f>
        <v>0</v>
      </c>
      <c r="H2968" s="124">
        <f>VLOOKUP(B2968,A股数据库20240206!$B:$K,5,0)</f>
        <v>0</v>
      </c>
      <c r="I2968" s="104" t="str">
        <f>VLOOKUP(B2968,A股数据库20240206!$B:$K,6,0)</f>
        <v>造纸</v>
      </c>
      <c r="J2968" s="104">
        <f>VLOOKUP(B2968,A股数据库20240206!$B:$K,7,0)</f>
        <v>0</v>
      </c>
      <c r="K2968" s="104">
        <f>VLOOKUP(B2968,A股数据库20240206!$B:$K,8,0)</f>
        <v>0</v>
      </c>
      <c r="L2968" s="124">
        <f>VLOOKUP(B2968,A股数据库20240206!$B:$K,9,0)</f>
        <v>0</v>
      </c>
      <c r="M2968" s="124">
        <f>VLOOKUP(B2968,A股数据库20240206!$B:$K,10,0)</f>
        <v>0</v>
      </c>
    </row>
    <row r="2969" spans="1:13" ht="18" customHeight="1" x14ac:dyDescent="0.15">
      <c r="A2969" s="120" t="s">
        <v>13303</v>
      </c>
      <c r="B2969" s="121" t="s">
        <v>2700</v>
      </c>
      <c r="C2969" s="122">
        <v>39.78</v>
      </c>
      <c r="D2969" s="123">
        <v>14.96</v>
      </c>
      <c r="E2969" s="104" t="str">
        <f>VLOOKUP(B2969,A股数据库20240206!$B:$K,2,0)</f>
        <v>周期</v>
      </c>
      <c r="F2969" s="104" t="str">
        <f>VLOOKUP(B2969,A股数据库20240206!$B:$K,3,0)</f>
        <v>新能源</v>
      </c>
      <c r="G2969" s="124">
        <f>VLOOKUP(B2969,A股数据库20240206!$B:$K,4,0)</f>
        <v>0</v>
      </c>
      <c r="H2969" s="124">
        <f>VLOOKUP(B2969,A股数据库20240206!$B:$K,5,0)</f>
        <v>0</v>
      </c>
      <c r="I2969" s="104" t="str">
        <f>VLOOKUP(B2969,A股数据库20240206!$B:$K,6,0)</f>
        <v>化工</v>
      </c>
      <c r="J2969" s="104" t="str">
        <f>VLOOKUP(B2969,A股数据库20240206!$B:$K,7,0)</f>
        <v>氢能源</v>
      </c>
      <c r="K2969" s="104">
        <f>VLOOKUP(B2969,A股数据库20240206!$B:$K,8,0)</f>
        <v>0</v>
      </c>
      <c r="L2969" s="124">
        <f>VLOOKUP(B2969,A股数据库20240206!$B:$K,9,0)</f>
        <v>0</v>
      </c>
      <c r="M2969" s="124">
        <f>VLOOKUP(B2969,A股数据库20240206!$B:$K,10,0)</f>
        <v>0</v>
      </c>
    </row>
    <row r="2970" spans="1:13" ht="18" customHeight="1" x14ac:dyDescent="0.15">
      <c r="A2970" s="120" t="s">
        <v>13304</v>
      </c>
      <c r="B2970" s="121" t="s">
        <v>10219</v>
      </c>
      <c r="C2970" s="122">
        <v>39.770000000000003</v>
      </c>
      <c r="D2970" s="123">
        <v>57.37</v>
      </c>
      <c r="E2970" s="104" t="str">
        <f>VLOOKUP(B2970,A股数据库20240206!$B:$K,2,0)</f>
        <v>高端制造</v>
      </c>
      <c r="F2970" s="104">
        <f>VLOOKUP(B2970,A股数据库20240206!$B:$K,3,0)</f>
        <v>0</v>
      </c>
      <c r="G2970" s="124">
        <f>VLOOKUP(B2970,A股数据库20240206!$B:$K,4,0)</f>
        <v>0</v>
      </c>
      <c r="H2970" s="124">
        <f>VLOOKUP(B2970,A股数据库20240206!$B:$K,5,0)</f>
        <v>0</v>
      </c>
      <c r="I2970" s="104" t="str">
        <f>VLOOKUP(B2970,A股数据库20240206!$B:$K,6,0)</f>
        <v>人形机器人</v>
      </c>
      <c r="J2970" s="104">
        <f>VLOOKUP(B2970,A股数据库20240206!$B:$K,7,0)</f>
        <v>0</v>
      </c>
      <c r="K2970" s="104">
        <f>VLOOKUP(B2970,A股数据库20240206!$B:$K,8,0)</f>
        <v>0</v>
      </c>
      <c r="L2970" s="124">
        <f>VLOOKUP(B2970,A股数据库20240206!$B:$K,9,0)</f>
        <v>0</v>
      </c>
      <c r="M2970" s="124">
        <f>VLOOKUP(B2970,A股数据库20240206!$B:$K,10,0)</f>
        <v>0</v>
      </c>
    </row>
    <row r="2971" spans="1:13" ht="18" customHeight="1" x14ac:dyDescent="0.15">
      <c r="A2971" s="120" t="s">
        <v>13305</v>
      </c>
      <c r="B2971" s="121" t="s">
        <v>8550</v>
      </c>
      <c r="C2971" s="122">
        <v>39.68</v>
      </c>
      <c r="D2971" s="123">
        <v>29.67</v>
      </c>
      <c r="E2971" s="104" t="str">
        <f>VLOOKUP(B2971,A股数据库20240206!$B:$K,2,0)</f>
        <v>大科技</v>
      </c>
      <c r="F2971" s="104">
        <f>VLOOKUP(B2971,A股数据库20240206!$B:$K,3,0)</f>
        <v>0</v>
      </c>
      <c r="G2971" s="124">
        <f>VLOOKUP(B2971,A股数据库20240206!$B:$K,4,0)</f>
        <v>0</v>
      </c>
      <c r="H2971" s="124">
        <f>VLOOKUP(B2971,A股数据库20240206!$B:$K,5,0)</f>
        <v>0</v>
      </c>
      <c r="I2971" s="104" t="str">
        <f>VLOOKUP(B2971,A股数据库20240206!$B:$K,6,0)</f>
        <v>计算机</v>
      </c>
      <c r="J2971" s="104">
        <f>VLOOKUP(B2971,A股数据库20240206!$B:$K,7,0)</f>
        <v>0</v>
      </c>
      <c r="K2971" s="104">
        <f>VLOOKUP(B2971,A股数据库20240206!$B:$K,8,0)</f>
        <v>0</v>
      </c>
      <c r="L2971" s="124">
        <f>VLOOKUP(B2971,A股数据库20240206!$B:$K,9,0)</f>
        <v>0</v>
      </c>
      <c r="M2971" s="124">
        <f>VLOOKUP(B2971,A股数据库20240206!$B:$K,10,0)</f>
        <v>0</v>
      </c>
    </row>
    <row r="2972" spans="1:13" ht="18" customHeight="1" x14ac:dyDescent="0.15">
      <c r="A2972" s="120" t="s">
        <v>13306</v>
      </c>
      <c r="B2972" s="121" t="s">
        <v>6072</v>
      </c>
      <c r="C2972" s="122">
        <v>39.659999999999997</v>
      </c>
      <c r="D2972" s="123">
        <v>56.83</v>
      </c>
      <c r="E2972" s="104" t="str">
        <f>VLOOKUP(B2972,A股数据库20240206!$B:$K,2,0)</f>
        <v>医药生物</v>
      </c>
      <c r="F2972" s="104">
        <f>VLOOKUP(B2972,A股数据库20240206!$B:$K,3,0)</f>
        <v>0</v>
      </c>
      <c r="G2972" s="124" t="str">
        <f>VLOOKUP(B2972,A股数据库20240206!$B:$K,4,0)</f>
        <v>乡村振兴</v>
      </c>
      <c r="H2972" s="124">
        <f>VLOOKUP(B2972,A股数据库20240206!$B:$K,5,0)</f>
        <v>0</v>
      </c>
      <c r="I2972" s="104" t="str">
        <f>VLOOKUP(B2972,A股数据库20240206!$B:$K,6,0)</f>
        <v>医药生物</v>
      </c>
      <c r="J2972" s="104">
        <f>VLOOKUP(B2972,A股数据库20240206!$B:$K,7,0)</f>
        <v>0</v>
      </c>
      <c r="K2972" s="104">
        <f>VLOOKUP(B2972,A股数据库20240206!$B:$K,8,0)</f>
        <v>0</v>
      </c>
      <c r="L2972" s="124" t="str">
        <f>VLOOKUP(B2972,A股数据库20240206!$B:$K,9,0)</f>
        <v>乡村振兴</v>
      </c>
      <c r="M2972" s="124">
        <f>VLOOKUP(B2972,A股数据库20240206!$B:$K,10,0)</f>
        <v>0</v>
      </c>
    </row>
    <row r="2973" spans="1:13" ht="18" customHeight="1" x14ac:dyDescent="0.15">
      <c r="A2973" s="120" t="s">
        <v>13307</v>
      </c>
      <c r="B2973" s="121" t="s">
        <v>7976</v>
      </c>
      <c r="C2973" s="122">
        <v>39.64</v>
      </c>
      <c r="D2973" s="123">
        <v>44.37</v>
      </c>
      <c r="E2973" s="104" t="str">
        <f>VLOOKUP(B2973,A股数据库20240206!$B:$K,2,0)</f>
        <v>大科技</v>
      </c>
      <c r="F2973" s="104">
        <f>VLOOKUP(B2973,A股数据库20240206!$B:$K,3,0)</f>
        <v>0</v>
      </c>
      <c r="G2973" s="124">
        <f>VLOOKUP(B2973,A股数据库20240206!$B:$K,4,0)</f>
        <v>0</v>
      </c>
      <c r="H2973" s="124">
        <f>VLOOKUP(B2973,A股数据库20240206!$B:$K,5,0)</f>
        <v>0</v>
      </c>
      <c r="I2973" s="104" t="str">
        <f>VLOOKUP(B2973,A股数据库20240206!$B:$K,6,0)</f>
        <v>通信</v>
      </c>
      <c r="J2973" s="104">
        <f>VLOOKUP(B2973,A股数据库20240206!$B:$K,7,0)</f>
        <v>0</v>
      </c>
      <c r="K2973" s="104">
        <f>VLOOKUP(B2973,A股数据库20240206!$B:$K,8,0)</f>
        <v>0</v>
      </c>
      <c r="L2973" s="124">
        <f>VLOOKUP(B2973,A股数据库20240206!$B:$K,9,0)</f>
        <v>0</v>
      </c>
      <c r="M2973" s="124">
        <f>VLOOKUP(B2973,A股数据库20240206!$B:$K,10,0)</f>
        <v>0</v>
      </c>
    </row>
    <row r="2974" spans="1:13" ht="18" customHeight="1" x14ac:dyDescent="0.15">
      <c r="A2974" s="120" t="s">
        <v>13308</v>
      </c>
      <c r="B2974" s="121" t="s">
        <v>3680</v>
      </c>
      <c r="C2974" s="122">
        <v>39.630000000000003</v>
      </c>
      <c r="D2974" s="123">
        <v>47.29</v>
      </c>
      <c r="E2974" s="104" t="str">
        <f>VLOOKUP(B2974,A股数据库20240206!$B:$K,2,0)</f>
        <v>大科技</v>
      </c>
      <c r="F2974" s="104">
        <f>VLOOKUP(B2974,A股数据库20240206!$B:$K,3,0)</f>
        <v>0</v>
      </c>
      <c r="G2974" s="124">
        <f>VLOOKUP(B2974,A股数据库20240206!$B:$K,4,0)</f>
        <v>0</v>
      </c>
      <c r="H2974" s="124">
        <f>VLOOKUP(B2974,A股数据库20240206!$B:$K,5,0)</f>
        <v>0</v>
      </c>
      <c r="I2974" s="104" t="str">
        <f>VLOOKUP(B2974,A股数据库20240206!$B:$K,6,0)</f>
        <v>电子</v>
      </c>
      <c r="J2974" s="104">
        <f>VLOOKUP(B2974,A股数据库20240206!$B:$K,7,0)</f>
        <v>0</v>
      </c>
      <c r="K2974" s="104">
        <f>VLOOKUP(B2974,A股数据库20240206!$B:$K,8,0)</f>
        <v>0</v>
      </c>
      <c r="L2974" s="124">
        <f>VLOOKUP(B2974,A股数据库20240206!$B:$K,9,0)</f>
        <v>0</v>
      </c>
      <c r="M2974" s="124">
        <f>VLOOKUP(B2974,A股数据库20240206!$B:$K,10,0)</f>
        <v>0</v>
      </c>
    </row>
    <row r="2975" spans="1:13" ht="18" customHeight="1" x14ac:dyDescent="0.15">
      <c r="A2975" s="120" t="s">
        <v>13309</v>
      </c>
      <c r="B2975" s="121" t="s">
        <v>8306</v>
      </c>
      <c r="C2975" s="122">
        <v>39.619999999999997</v>
      </c>
      <c r="D2975" s="123">
        <v>22.14</v>
      </c>
      <c r="E2975" s="104" t="str">
        <f>VLOOKUP(B2975,A股数据库20240206!$B:$K,2,0)</f>
        <v>汽车产业</v>
      </c>
      <c r="F2975" s="104">
        <f>VLOOKUP(B2975,A股数据库20240206!$B:$K,3,0)</f>
        <v>0</v>
      </c>
      <c r="G2975" s="124">
        <f>VLOOKUP(B2975,A股数据库20240206!$B:$K,4,0)</f>
        <v>0</v>
      </c>
      <c r="H2975" s="124">
        <f>VLOOKUP(B2975,A股数据库20240206!$B:$K,5,0)</f>
        <v>0</v>
      </c>
      <c r="I2975" s="104" t="str">
        <f>VLOOKUP(B2975,A股数据库20240206!$B:$K,6,0)</f>
        <v>汽车产业</v>
      </c>
      <c r="J2975" s="104">
        <f>VLOOKUP(B2975,A股数据库20240206!$B:$K,7,0)</f>
        <v>0</v>
      </c>
      <c r="K2975" s="104">
        <f>VLOOKUP(B2975,A股数据库20240206!$B:$K,8,0)</f>
        <v>0</v>
      </c>
      <c r="L2975" s="124">
        <f>VLOOKUP(B2975,A股数据库20240206!$B:$K,9,0)</f>
        <v>0</v>
      </c>
      <c r="M2975" s="124">
        <f>VLOOKUP(B2975,A股数据库20240206!$B:$K,10,0)</f>
        <v>0</v>
      </c>
    </row>
    <row r="2976" spans="1:13" ht="18" customHeight="1" x14ac:dyDescent="0.15">
      <c r="A2976" s="120" t="s">
        <v>13310</v>
      </c>
      <c r="B2976" s="121" t="s">
        <v>9334</v>
      </c>
      <c r="C2976" s="122">
        <v>39.6</v>
      </c>
      <c r="D2976" s="123">
        <v>44.01</v>
      </c>
      <c r="E2976" s="104" t="str">
        <f>VLOOKUP(B2976,A股数据库20240206!$B:$K,2,0)</f>
        <v>周期</v>
      </c>
      <c r="F2976" s="104">
        <f>VLOOKUP(B2976,A股数据库20240206!$B:$K,3,0)</f>
        <v>0</v>
      </c>
      <c r="G2976" s="124">
        <f>VLOOKUP(B2976,A股数据库20240206!$B:$K,4,0)</f>
        <v>0</v>
      </c>
      <c r="H2976" s="124">
        <f>VLOOKUP(B2976,A股数据库20240206!$B:$K,5,0)</f>
        <v>0</v>
      </c>
      <c r="I2976" s="104" t="str">
        <f>VLOOKUP(B2976,A股数据库20240206!$B:$K,6,0)</f>
        <v>有色金属</v>
      </c>
      <c r="J2976" s="104">
        <f>VLOOKUP(B2976,A股数据库20240206!$B:$K,7,0)</f>
        <v>0</v>
      </c>
      <c r="K2976" s="104">
        <f>VLOOKUP(B2976,A股数据库20240206!$B:$K,8,0)</f>
        <v>0</v>
      </c>
      <c r="L2976" s="124">
        <f>VLOOKUP(B2976,A股数据库20240206!$B:$K,9,0)</f>
        <v>0</v>
      </c>
      <c r="M2976" s="124">
        <f>VLOOKUP(B2976,A股数据库20240206!$B:$K,10,0)</f>
        <v>0</v>
      </c>
    </row>
    <row r="2977" spans="1:13" ht="18" customHeight="1" x14ac:dyDescent="0.15">
      <c r="A2977" s="120" t="s">
        <v>13311</v>
      </c>
      <c r="B2977" s="121" t="s">
        <v>2736</v>
      </c>
      <c r="C2977" s="122">
        <v>39.58</v>
      </c>
      <c r="D2977" s="123">
        <v>40.15</v>
      </c>
      <c r="E2977" s="104" t="str">
        <f>VLOOKUP(B2977,A股数据库20240206!$B:$K,2,0)</f>
        <v>大科技</v>
      </c>
      <c r="F2977" s="104">
        <f>VLOOKUP(B2977,A股数据库20240206!$B:$K,3,0)</f>
        <v>0</v>
      </c>
      <c r="G2977" s="124">
        <f>VLOOKUP(B2977,A股数据库20240206!$B:$K,4,0)</f>
        <v>0</v>
      </c>
      <c r="H2977" s="124">
        <f>VLOOKUP(B2977,A股数据库20240206!$B:$K,5,0)</f>
        <v>0</v>
      </c>
      <c r="I2977" s="104" t="str">
        <f>VLOOKUP(B2977,A股数据库20240206!$B:$K,6,0)</f>
        <v>电子</v>
      </c>
      <c r="J2977" s="104">
        <f>VLOOKUP(B2977,A股数据库20240206!$B:$K,7,0)</f>
        <v>0</v>
      </c>
      <c r="K2977" s="104">
        <f>VLOOKUP(B2977,A股数据库20240206!$B:$K,8,0)</f>
        <v>0</v>
      </c>
      <c r="L2977" s="124">
        <f>VLOOKUP(B2977,A股数据库20240206!$B:$K,9,0)</f>
        <v>0</v>
      </c>
      <c r="M2977" s="124">
        <f>VLOOKUP(B2977,A股数据库20240206!$B:$K,10,0)</f>
        <v>0</v>
      </c>
    </row>
    <row r="2978" spans="1:13" ht="18" customHeight="1" x14ac:dyDescent="0.15">
      <c r="A2978" s="120" t="s">
        <v>13312</v>
      </c>
      <c r="B2978" s="121" t="s">
        <v>2620</v>
      </c>
      <c r="C2978" s="122">
        <v>39.56</v>
      </c>
      <c r="D2978" s="123">
        <v>70.06</v>
      </c>
      <c r="E2978" s="104" t="str">
        <f>VLOOKUP(B2978,A股数据库20240206!$B:$K,2,0)</f>
        <v>大消费</v>
      </c>
      <c r="F2978" s="104">
        <f>VLOOKUP(B2978,A股数据库20240206!$B:$K,3,0)</f>
        <v>0</v>
      </c>
      <c r="G2978" s="124">
        <f>VLOOKUP(B2978,A股数据库20240206!$B:$K,4,0)</f>
        <v>0</v>
      </c>
      <c r="H2978" s="124">
        <f>VLOOKUP(B2978,A股数据库20240206!$B:$K,5,0)</f>
        <v>0</v>
      </c>
      <c r="I2978" s="104" t="str">
        <f>VLOOKUP(B2978,A股数据库20240206!$B:$K,6,0)</f>
        <v>纺织服饰</v>
      </c>
      <c r="J2978" s="104" t="str">
        <f>VLOOKUP(B2978,A股数据库20240206!$B:$K,7,0)</f>
        <v>体育产业</v>
      </c>
      <c r="K2978" s="104">
        <f>VLOOKUP(B2978,A股数据库20240206!$B:$K,8,0)</f>
        <v>0</v>
      </c>
      <c r="L2978" s="124">
        <f>VLOOKUP(B2978,A股数据库20240206!$B:$K,9,0)</f>
        <v>0</v>
      </c>
      <c r="M2978" s="124">
        <f>VLOOKUP(B2978,A股数据库20240206!$B:$K,10,0)</f>
        <v>0</v>
      </c>
    </row>
    <row r="2979" spans="1:13" ht="18" customHeight="1" x14ac:dyDescent="0.15">
      <c r="A2979" s="120" t="s">
        <v>13313</v>
      </c>
      <c r="B2979" s="121" t="s">
        <v>6994</v>
      </c>
      <c r="C2979" s="122">
        <v>39.53</v>
      </c>
      <c r="D2979" s="123">
        <v>11.48</v>
      </c>
      <c r="E2979" s="104" t="str">
        <f>VLOOKUP(B2979,A股数据库20240206!$B:$K,2,0)</f>
        <v>大科技</v>
      </c>
      <c r="F2979" s="104">
        <f>VLOOKUP(B2979,A股数据库20240206!$B:$K,3,0)</f>
        <v>0</v>
      </c>
      <c r="G2979" s="124">
        <f>VLOOKUP(B2979,A股数据库20240206!$B:$K,4,0)</f>
        <v>0</v>
      </c>
      <c r="H2979" s="124">
        <f>VLOOKUP(B2979,A股数据库20240206!$B:$K,5,0)</f>
        <v>0</v>
      </c>
      <c r="I2979" s="104" t="str">
        <f>VLOOKUP(B2979,A股数据库20240206!$B:$K,6,0)</f>
        <v>通信</v>
      </c>
      <c r="J2979" s="104">
        <f>VLOOKUP(B2979,A股数据库20240206!$B:$K,7,0)</f>
        <v>0</v>
      </c>
      <c r="K2979" s="104">
        <f>VLOOKUP(B2979,A股数据库20240206!$B:$K,8,0)</f>
        <v>0</v>
      </c>
      <c r="L2979" s="124">
        <f>VLOOKUP(B2979,A股数据库20240206!$B:$K,9,0)</f>
        <v>0</v>
      </c>
      <c r="M2979" s="124">
        <f>VLOOKUP(B2979,A股数据库20240206!$B:$K,10,0)</f>
        <v>0</v>
      </c>
    </row>
    <row r="2980" spans="1:13" ht="18" customHeight="1" x14ac:dyDescent="0.15">
      <c r="A2980" s="120" t="s">
        <v>13314</v>
      </c>
      <c r="B2980" s="121" t="s">
        <v>8144</v>
      </c>
      <c r="C2980" s="122">
        <v>39.51</v>
      </c>
      <c r="D2980" s="123">
        <v>45.44</v>
      </c>
      <c r="E2980" s="104" t="str">
        <f>VLOOKUP(B2980,A股数据库20240206!$B:$K,2,0)</f>
        <v>医药生物</v>
      </c>
      <c r="F2980" s="104">
        <f>VLOOKUP(B2980,A股数据库20240206!$B:$K,3,0)</f>
        <v>0</v>
      </c>
      <c r="G2980" s="124">
        <f>VLOOKUP(B2980,A股数据库20240206!$B:$K,4,0)</f>
        <v>0</v>
      </c>
      <c r="H2980" s="124">
        <f>VLOOKUP(B2980,A股数据库20240206!$B:$K,5,0)</f>
        <v>0</v>
      </c>
      <c r="I2980" s="104" t="str">
        <f>VLOOKUP(B2980,A股数据库20240206!$B:$K,6,0)</f>
        <v>医药生物</v>
      </c>
      <c r="J2980" s="104">
        <f>VLOOKUP(B2980,A股数据库20240206!$B:$K,7,0)</f>
        <v>0</v>
      </c>
      <c r="K2980" s="104">
        <f>VLOOKUP(B2980,A股数据库20240206!$B:$K,8,0)</f>
        <v>0</v>
      </c>
      <c r="L2980" s="124">
        <f>VLOOKUP(B2980,A股数据库20240206!$B:$K,9,0)</f>
        <v>0</v>
      </c>
      <c r="M2980" s="124">
        <f>VLOOKUP(B2980,A股数据库20240206!$B:$K,10,0)</f>
        <v>0</v>
      </c>
    </row>
    <row r="2981" spans="1:13" ht="18" customHeight="1" x14ac:dyDescent="0.15">
      <c r="A2981" s="120" t="s">
        <v>13315</v>
      </c>
      <c r="B2981" s="121" t="s">
        <v>6920</v>
      </c>
      <c r="C2981" s="122">
        <v>39.51</v>
      </c>
      <c r="D2981" s="123">
        <v>47.41</v>
      </c>
      <c r="E2981" s="104" t="str">
        <f>VLOOKUP(B2981,A股数据库20240206!$B:$K,2,0)</f>
        <v>汽车产业</v>
      </c>
      <c r="F2981" s="104">
        <f>VLOOKUP(B2981,A股数据库20240206!$B:$K,3,0)</f>
        <v>0</v>
      </c>
      <c r="G2981" s="124">
        <f>VLOOKUP(B2981,A股数据库20240206!$B:$K,4,0)</f>
        <v>0</v>
      </c>
      <c r="H2981" s="124">
        <f>VLOOKUP(B2981,A股数据库20240206!$B:$K,5,0)</f>
        <v>0</v>
      </c>
      <c r="I2981" s="104" t="str">
        <f>VLOOKUP(B2981,A股数据库20240206!$B:$K,6,0)</f>
        <v>汽车产业</v>
      </c>
      <c r="J2981" s="104">
        <f>VLOOKUP(B2981,A股数据库20240206!$B:$K,7,0)</f>
        <v>0</v>
      </c>
      <c r="K2981" s="104">
        <f>VLOOKUP(B2981,A股数据库20240206!$B:$K,8,0)</f>
        <v>0</v>
      </c>
      <c r="L2981" s="124">
        <f>VLOOKUP(B2981,A股数据库20240206!$B:$K,9,0)</f>
        <v>0</v>
      </c>
      <c r="M2981" s="124">
        <f>VLOOKUP(B2981,A股数据库20240206!$B:$K,10,0)</f>
        <v>0</v>
      </c>
    </row>
    <row r="2982" spans="1:13" ht="18" customHeight="1" x14ac:dyDescent="0.15">
      <c r="A2982" s="120" t="s">
        <v>13316</v>
      </c>
      <c r="B2982" s="121" t="s">
        <v>5440</v>
      </c>
      <c r="C2982" s="122">
        <v>39.49</v>
      </c>
      <c r="D2982" s="123">
        <v>51.41</v>
      </c>
      <c r="E2982" s="104" t="str">
        <f>VLOOKUP(B2982,A股数据库20240206!$B:$K,2,0)</f>
        <v>高端制造</v>
      </c>
      <c r="F2982" s="104">
        <f>VLOOKUP(B2982,A股数据库20240206!$B:$K,3,0)</f>
        <v>0</v>
      </c>
      <c r="G2982" s="124">
        <f>VLOOKUP(B2982,A股数据库20240206!$B:$K,4,0)</f>
        <v>0</v>
      </c>
      <c r="H2982" s="124">
        <f>VLOOKUP(B2982,A股数据库20240206!$B:$K,5,0)</f>
        <v>0</v>
      </c>
      <c r="I2982" s="104" t="str">
        <f>VLOOKUP(B2982,A股数据库20240206!$B:$K,6,0)</f>
        <v>人形机器人</v>
      </c>
      <c r="J2982" s="104">
        <f>VLOOKUP(B2982,A股数据库20240206!$B:$K,7,0)</f>
        <v>0</v>
      </c>
      <c r="K2982" s="104">
        <f>VLOOKUP(B2982,A股数据库20240206!$B:$K,8,0)</f>
        <v>0</v>
      </c>
      <c r="L2982" s="124">
        <f>VLOOKUP(B2982,A股数据库20240206!$B:$K,9,0)</f>
        <v>0</v>
      </c>
      <c r="M2982" s="124">
        <f>VLOOKUP(B2982,A股数据库20240206!$B:$K,10,0)</f>
        <v>0</v>
      </c>
    </row>
    <row r="2983" spans="1:13" ht="18" customHeight="1" x14ac:dyDescent="0.15">
      <c r="A2983" s="120" t="s">
        <v>13317</v>
      </c>
      <c r="B2983" s="121" t="s">
        <v>2088</v>
      </c>
      <c r="C2983" s="122">
        <v>39.47</v>
      </c>
      <c r="D2983" s="123">
        <v>43.67</v>
      </c>
      <c r="E2983" s="104" t="str">
        <f>VLOOKUP(B2983,A股数据库20240206!$B:$K,2,0)</f>
        <v>大消费</v>
      </c>
      <c r="F2983" s="104">
        <f>VLOOKUP(B2983,A股数据库20240206!$B:$K,3,0)</f>
        <v>0</v>
      </c>
      <c r="G2983" s="124">
        <f>VLOOKUP(B2983,A股数据库20240206!$B:$K,4,0)</f>
        <v>0</v>
      </c>
      <c r="H2983" s="124">
        <f>VLOOKUP(B2983,A股数据库20240206!$B:$K,5,0)</f>
        <v>0</v>
      </c>
      <c r="I2983" s="104" t="str">
        <f>VLOOKUP(B2983,A股数据库20240206!$B:$K,6,0)</f>
        <v>食品饮料</v>
      </c>
      <c r="J2983" s="104">
        <f>VLOOKUP(B2983,A股数据库20240206!$B:$K,7,0)</f>
        <v>0</v>
      </c>
      <c r="K2983" s="104">
        <f>VLOOKUP(B2983,A股数据库20240206!$B:$K,8,0)</f>
        <v>0</v>
      </c>
      <c r="L2983" s="124">
        <f>VLOOKUP(B2983,A股数据库20240206!$B:$K,9,0)</f>
        <v>0</v>
      </c>
      <c r="M2983" s="124">
        <f>VLOOKUP(B2983,A股数据库20240206!$B:$K,10,0)</f>
        <v>0</v>
      </c>
    </row>
    <row r="2984" spans="1:13" ht="18" customHeight="1" x14ac:dyDescent="0.15">
      <c r="A2984" s="120" t="s">
        <v>13318</v>
      </c>
      <c r="B2984" s="121" t="s">
        <v>4364</v>
      </c>
      <c r="C2984" s="122">
        <v>39.47</v>
      </c>
      <c r="D2984" s="123">
        <v>35.99</v>
      </c>
      <c r="E2984" s="104" t="str">
        <f>VLOOKUP(B2984,A股数据库20240206!$B:$K,2,0)</f>
        <v>其他</v>
      </c>
      <c r="F2984" s="104">
        <f>VLOOKUP(B2984,A股数据库20240206!$B:$K,3,0)</f>
        <v>0</v>
      </c>
      <c r="G2984" s="124">
        <f>VLOOKUP(B2984,A股数据库20240206!$B:$K,4,0)</f>
        <v>0</v>
      </c>
      <c r="H2984" s="124">
        <f>VLOOKUP(B2984,A股数据库20240206!$B:$K,5,0)</f>
        <v>0</v>
      </c>
      <c r="I2984" s="104" t="str">
        <f>VLOOKUP(B2984,A股数据库20240206!$B:$K,6,0)</f>
        <v>其他</v>
      </c>
      <c r="J2984" s="104">
        <f>VLOOKUP(B2984,A股数据库20240206!$B:$K,7,0)</f>
        <v>0</v>
      </c>
      <c r="K2984" s="104">
        <f>VLOOKUP(B2984,A股数据库20240206!$B:$K,8,0)</f>
        <v>0</v>
      </c>
      <c r="L2984" s="124">
        <f>VLOOKUP(B2984,A股数据库20240206!$B:$K,9,0)</f>
        <v>0</v>
      </c>
      <c r="M2984" s="124">
        <f>VLOOKUP(B2984,A股数据库20240206!$B:$K,10,0)</f>
        <v>0</v>
      </c>
    </row>
    <row r="2985" spans="1:13" ht="18" customHeight="1" x14ac:dyDescent="0.15">
      <c r="A2985" s="120" t="s">
        <v>13319</v>
      </c>
      <c r="B2985" s="121" t="s">
        <v>3658</v>
      </c>
      <c r="C2985" s="122">
        <v>39.46</v>
      </c>
      <c r="D2985" s="123">
        <v>32.68</v>
      </c>
      <c r="E2985" s="104" t="str">
        <f>VLOOKUP(B2985,A股数据库20240206!$B:$K,2,0)</f>
        <v>大消费</v>
      </c>
      <c r="F2985" s="104" t="str">
        <f>VLOOKUP(B2985,A股数据库20240206!$B:$K,3,0)</f>
        <v>大科技</v>
      </c>
      <c r="G2985" s="124">
        <f>VLOOKUP(B2985,A股数据库20240206!$B:$K,4,0)</f>
        <v>0</v>
      </c>
      <c r="H2985" s="124">
        <f>VLOOKUP(B2985,A股数据库20240206!$B:$K,5,0)</f>
        <v>0</v>
      </c>
      <c r="I2985" s="104" t="str">
        <f>VLOOKUP(B2985,A股数据库20240206!$B:$K,6,0)</f>
        <v>假期经济</v>
      </c>
      <c r="J2985" s="104" t="str">
        <f>VLOOKUP(B2985,A股数据库20240206!$B:$K,7,0)</f>
        <v>传媒</v>
      </c>
      <c r="K2985" s="104">
        <f>VLOOKUP(B2985,A股数据库20240206!$B:$K,8,0)</f>
        <v>0</v>
      </c>
      <c r="L2985" s="124">
        <f>VLOOKUP(B2985,A股数据库20240206!$B:$K,9,0)</f>
        <v>0</v>
      </c>
      <c r="M2985" s="124">
        <f>VLOOKUP(B2985,A股数据库20240206!$B:$K,10,0)</f>
        <v>0</v>
      </c>
    </row>
    <row r="2986" spans="1:13" ht="18" customHeight="1" x14ac:dyDescent="0.15">
      <c r="A2986" s="120" t="s">
        <v>13320</v>
      </c>
      <c r="B2986" s="121" t="s">
        <v>1556</v>
      </c>
      <c r="C2986" s="122">
        <v>39.450000000000003</v>
      </c>
      <c r="D2986" s="123">
        <v>35.36</v>
      </c>
      <c r="E2986" s="104" t="str">
        <f>VLOOKUP(B2986,A股数据库20240206!$B:$K,2,0)</f>
        <v>新能源</v>
      </c>
      <c r="F2986" s="104">
        <f>VLOOKUP(B2986,A股数据库20240206!$B:$K,3,0)</f>
        <v>0</v>
      </c>
      <c r="G2986" s="124">
        <f>VLOOKUP(B2986,A股数据库20240206!$B:$K,4,0)</f>
        <v>0</v>
      </c>
      <c r="H2986" s="124">
        <f>VLOOKUP(B2986,A股数据库20240206!$B:$K,5,0)</f>
        <v>0</v>
      </c>
      <c r="I2986" s="104" t="str">
        <f>VLOOKUP(B2986,A股数据库20240206!$B:$K,6,0)</f>
        <v>光伏</v>
      </c>
      <c r="J2986" s="104">
        <f>VLOOKUP(B2986,A股数据库20240206!$B:$K,7,0)</f>
        <v>0</v>
      </c>
      <c r="K2986" s="104">
        <f>VLOOKUP(B2986,A股数据库20240206!$B:$K,8,0)</f>
        <v>0</v>
      </c>
      <c r="L2986" s="124">
        <f>VLOOKUP(B2986,A股数据库20240206!$B:$K,9,0)</f>
        <v>0</v>
      </c>
      <c r="M2986" s="124">
        <f>VLOOKUP(B2986,A股数据库20240206!$B:$K,10,0)</f>
        <v>0</v>
      </c>
    </row>
    <row r="2987" spans="1:13" ht="18" customHeight="1" x14ac:dyDescent="0.15">
      <c r="A2987" s="120" t="s">
        <v>13321</v>
      </c>
      <c r="B2987" s="121" t="s">
        <v>3172</v>
      </c>
      <c r="C2987" s="122">
        <v>39.44</v>
      </c>
      <c r="D2987" s="123">
        <v>54.11</v>
      </c>
      <c r="E2987" s="104" t="str">
        <f>VLOOKUP(B2987,A股数据库20240206!$B:$K,2,0)</f>
        <v>大科技</v>
      </c>
      <c r="F2987" s="104">
        <f>VLOOKUP(B2987,A股数据库20240206!$B:$K,3,0)</f>
        <v>0</v>
      </c>
      <c r="G2987" s="124">
        <f>VLOOKUP(B2987,A股数据库20240206!$B:$K,4,0)</f>
        <v>0</v>
      </c>
      <c r="H2987" s="124">
        <f>VLOOKUP(B2987,A股数据库20240206!$B:$K,5,0)</f>
        <v>0</v>
      </c>
      <c r="I2987" s="104" t="str">
        <f>VLOOKUP(B2987,A股数据库20240206!$B:$K,6,0)</f>
        <v>计算机</v>
      </c>
      <c r="J2987" s="104">
        <f>VLOOKUP(B2987,A股数据库20240206!$B:$K,7,0)</f>
        <v>0</v>
      </c>
      <c r="K2987" s="104">
        <f>VLOOKUP(B2987,A股数据库20240206!$B:$K,8,0)</f>
        <v>0</v>
      </c>
      <c r="L2987" s="124">
        <f>VLOOKUP(B2987,A股数据库20240206!$B:$K,9,0)</f>
        <v>0</v>
      </c>
      <c r="M2987" s="124">
        <f>VLOOKUP(B2987,A股数据库20240206!$B:$K,10,0)</f>
        <v>0</v>
      </c>
    </row>
    <row r="2988" spans="1:13" ht="18" customHeight="1" x14ac:dyDescent="0.15">
      <c r="A2988" s="120" t="s">
        <v>13322</v>
      </c>
      <c r="B2988" s="121" t="s">
        <v>6568</v>
      </c>
      <c r="C2988" s="122">
        <v>39.44</v>
      </c>
      <c r="D2988" s="123">
        <v>26.99</v>
      </c>
      <c r="E2988" s="104" t="str">
        <f>VLOOKUP(B2988,A股数据库20240206!$B:$K,2,0)</f>
        <v>汽车产业</v>
      </c>
      <c r="F2988" s="104" t="str">
        <f>VLOOKUP(B2988,A股数据库20240206!$B:$K,3,0)</f>
        <v>军工</v>
      </c>
      <c r="G2988" s="124">
        <f>VLOOKUP(B2988,A股数据库20240206!$B:$K,4,0)</f>
        <v>0</v>
      </c>
      <c r="H2988" s="124">
        <f>VLOOKUP(B2988,A股数据库20240206!$B:$K,5,0)</f>
        <v>0</v>
      </c>
      <c r="I2988" s="104" t="str">
        <f>VLOOKUP(B2988,A股数据库20240206!$B:$K,6,0)</f>
        <v>汽车产业</v>
      </c>
      <c r="J2988" s="104" t="str">
        <f>VLOOKUP(B2988,A股数据库20240206!$B:$K,7,0)</f>
        <v>军工</v>
      </c>
      <c r="K2988" s="104">
        <f>VLOOKUP(B2988,A股数据库20240206!$B:$K,8,0)</f>
        <v>0</v>
      </c>
      <c r="L2988" s="124">
        <f>VLOOKUP(B2988,A股数据库20240206!$B:$K,9,0)</f>
        <v>0</v>
      </c>
      <c r="M2988" s="124">
        <f>VLOOKUP(B2988,A股数据库20240206!$B:$K,10,0)</f>
        <v>0</v>
      </c>
    </row>
    <row r="2989" spans="1:13" ht="18" customHeight="1" x14ac:dyDescent="0.15">
      <c r="A2989" s="120" t="s">
        <v>13323</v>
      </c>
      <c r="B2989" s="121" t="s">
        <v>3462</v>
      </c>
      <c r="C2989" s="122">
        <v>39.44</v>
      </c>
      <c r="D2989" s="123">
        <v>13.13</v>
      </c>
      <c r="E2989" s="104" t="str">
        <f>VLOOKUP(B2989,A股数据库20240206!$B:$K,2,0)</f>
        <v>公用事业</v>
      </c>
      <c r="F2989" s="104">
        <f>VLOOKUP(B2989,A股数据库20240206!$B:$K,3,0)</f>
        <v>0</v>
      </c>
      <c r="G2989" s="124">
        <f>VLOOKUP(B2989,A股数据库20240206!$B:$K,4,0)</f>
        <v>0</v>
      </c>
      <c r="H2989" s="124">
        <f>VLOOKUP(B2989,A股数据库20240206!$B:$K,5,0)</f>
        <v>0</v>
      </c>
      <c r="I2989" s="104" t="str">
        <f>VLOOKUP(B2989,A股数据库20240206!$B:$K,6,0)</f>
        <v>节能环保</v>
      </c>
      <c r="J2989" s="104">
        <f>VLOOKUP(B2989,A股数据库20240206!$B:$K,7,0)</f>
        <v>0</v>
      </c>
      <c r="K2989" s="104">
        <f>VLOOKUP(B2989,A股数据库20240206!$B:$K,8,0)</f>
        <v>0</v>
      </c>
      <c r="L2989" s="124">
        <f>VLOOKUP(B2989,A股数据库20240206!$B:$K,9,0)</f>
        <v>0</v>
      </c>
      <c r="M2989" s="124">
        <f>VLOOKUP(B2989,A股数据库20240206!$B:$K,10,0)</f>
        <v>0</v>
      </c>
    </row>
    <row r="2990" spans="1:13" ht="18" customHeight="1" x14ac:dyDescent="0.15">
      <c r="A2990" s="120" t="s">
        <v>13324</v>
      </c>
      <c r="B2990" s="121" t="s">
        <v>1824</v>
      </c>
      <c r="C2990" s="122">
        <v>39.43</v>
      </c>
      <c r="D2990" s="123">
        <v>37.880000000000003</v>
      </c>
      <c r="E2990" s="104" t="str">
        <f>VLOOKUP(B2990,A股数据库20240206!$B:$K,2,0)</f>
        <v>汽车产业</v>
      </c>
      <c r="F2990" s="104">
        <f>VLOOKUP(B2990,A股数据库20240206!$B:$K,3,0)</f>
        <v>0</v>
      </c>
      <c r="G2990" s="124" t="str">
        <f>VLOOKUP(B2990,A股数据库20240206!$B:$K,4,0)</f>
        <v>大消费</v>
      </c>
      <c r="H2990" s="124">
        <f>VLOOKUP(B2990,A股数据库20240206!$B:$K,5,0)</f>
        <v>0</v>
      </c>
      <c r="I2990" s="104" t="str">
        <f>VLOOKUP(B2990,A股数据库20240206!$B:$K,6,0)</f>
        <v>汽车产业</v>
      </c>
      <c r="J2990" s="104" t="str">
        <f>VLOOKUP(B2990,A股数据库20240206!$B:$K,7,0)</f>
        <v>烟草</v>
      </c>
      <c r="K2990" s="104">
        <f>VLOOKUP(B2990,A股数据库20240206!$B:$K,8,0)</f>
        <v>0</v>
      </c>
      <c r="L2990" s="124">
        <f>VLOOKUP(B2990,A股数据库20240206!$B:$K,9,0)</f>
        <v>0</v>
      </c>
      <c r="M2990" s="124">
        <f>VLOOKUP(B2990,A股数据库20240206!$B:$K,10,0)</f>
        <v>0</v>
      </c>
    </row>
    <row r="2991" spans="1:13" ht="18" customHeight="1" x14ac:dyDescent="0.15">
      <c r="A2991" s="120" t="s">
        <v>13325</v>
      </c>
      <c r="B2991" s="121" t="s">
        <v>4236</v>
      </c>
      <c r="C2991" s="122">
        <v>39.4</v>
      </c>
      <c r="D2991" s="123">
        <v>23.71</v>
      </c>
      <c r="E2991" s="104" t="str">
        <f>VLOOKUP(B2991,A股数据库20240206!$B:$K,2,0)</f>
        <v>大科技</v>
      </c>
      <c r="F2991" s="104">
        <f>VLOOKUP(B2991,A股数据库20240206!$B:$K,3,0)</f>
        <v>0</v>
      </c>
      <c r="G2991" s="124">
        <f>VLOOKUP(B2991,A股数据库20240206!$B:$K,4,0)</f>
        <v>0</v>
      </c>
      <c r="H2991" s="124">
        <f>VLOOKUP(B2991,A股数据库20240206!$B:$K,5,0)</f>
        <v>0</v>
      </c>
      <c r="I2991" s="104" t="str">
        <f>VLOOKUP(B2991,A股数据库20240206!$B:$K,6,0)</f>
        <v>通信</v>
      </c>
      <c r="J2991" s="104">
        <f>VLOOKUP(B2991,A股数据库20240206!$B:$K,7,0)</f>
        <v>0</v>
      </c>
      <c r="K2991" s="104">
        <f>VLOOKUP(B2991,A股数据库20240206!$B:$K,8,0)</f>
        <v>0</v>
      </c>
      <c r="L2991" s="124">
        <f>VLOOKUP(B2991,A股数据库20240206!$B:$K,9,0)</f>
        <v>0</v>
      </c>
      <c r="M2991" s="124">
        <f>VLOOKUP(B2991,A股数据库20240206!$B:$K,10,0)</f>
        <v>0</v>
      </c>
    </row>
    <row r="2992" spans="1:13" ht="18" customHeight="1" x14ac:dyDescent="0.15">
      <c r="A2992" s="120" t="s">
        <v>13326</v>
      </c>
      <c r="B2992" s="121" t="s">
        <v>7972</v>
      </c>
      <c r="C2992" s="122">
        <v>39.39</v>
      </c>
      <c r="D2992" s="123">
        <v>9.57</v>
      </c>
      <c r="E2992" s="104" t="str">
        <f>VLOOKUP(B2992,A股数据库20240206!$B:$K,2,0)</f>
        <v>大消费</v>
      </c>
      <c r="F2992" s="104">
        <f>VLOOKUP(B2992,A股数据库20240206!$B:$K,3,0)</f>
        <v>0</v>
      </c>
      <c r="G2992" s="124">
        <f>VLOOKUP(B2992,A股数据库20240206!$B:$K,4,0)</f>
        <v>0</v>
      </c>
      <c r="H2992" s="124">
        <f>VLOOKUP(B2992,A股数据库20240206!$B:$K,5,0)</f>
        <v>0</v>
      </c>
      <c r="I2992" s="104" t="str">
        <f>VLOOKUP(B2992,A股数据库20240206!$B:$K,6,0)</f>
        <v>纺织服饰</v>
      </c>
      <c r="J2992" s="104">
        <f>VLOOKUP(B2992,A股数据库20240206!$B:$K,7,0)</f>
        <v>0</v>
      </c>
      <c r="K2992" s="104">
        <f>VLOOKUP(B2992,A股数据库20240206!$B:$K,8,0)</f>
        <v>0</v>
      </c>
      <c r="L2992" s="124">
        <f>VLOOKUP(B2992,A股数据库20240206!$B:$K,9,0)</f>
        <v>0</v>
      </c>
      <c r="M2992" s="124">
        <f>VLOOKUP(B2992,A股数据库20240206!$B:$K,10,0)</f>
        <v>0</v>
      </c>
    </row>
    <row r="2993" spans="1:13" ht="18" customHeight="1" x14ac:dyDescent="0.15">
      <c r="A2993" s="120" t="s">
        <v>13327</v>
      </c>
      <c r="B2993" s="121" t="s">
        <v>3672</v>
      </c>
      <c r="C2993" s="122">
        <v>39.4</v>
      </c>
      <c r="D2993" s="123">
        <v>32.36</v>
      </c>
      <c r="E2993" s="104" t="str">
        <f>VLOOKUP(B2993,A股数据库20240206!$B:$K,2,0)</f>
        <v>大科技</v>
      </c>
      <c r="F2993" s="104">
        <f>VLOOKUP(B2993,A股数据库20240206!$B:$K,3,0)</f>
        <v>0</v>
      </c>
      <c r="G2993" s="124">
        <f>VLOOKUP(B2993,A股数据库20240206!$B:$K,4,0)</f>
        <v>0</v>
      </c>
      <c r="H2993" s="124">
        <f>VLOOKUP(B2993,A股数据库20240206!$B:$K,5,0)</f>
        <v>0</v>
      </c>
      <c r="I2993" s="104" t="str">
        <f>VLOOKUP(B2993,A股数据库20240206!$B:$K,6,0)</f>
        <v>传媒</v>
      </c>
      <c r="J2993" s="104">
        <f>VLOOKUP(B2993,A股数据库20240206!$B:$K,7,0)</f>
        <v>0</v>
      </c>
      <c r="K2993" s="104">
        <f>VLOOKUP(B2993,A股数据库20240206!$B:$K,8,0)</f>
        <v>0</v>
      </c>
      <c r="L2993" s="124">
        <f>VLOOKUP(B2993,A股数据库20240206!$B:$K,9,0)</f>
        <v>0</v>
      </c>
      <c r="M2993" s="124">
        <f>VLOOKUP(B2993,A股数据库20240206!$B:$K,10,0)</f>
        <v>0</v>
      </c>
    </row>
    <row r="2994" spans="1:13" ht="18" customHeight="1" x14ac:dyDescent="0.15">
      <c r="A2994" s="120" t="s">
        <v>13328</v>
      </c>
      <c r="B2994" s="121" t="s">
        <v>9799</v>
      </c>
      <c r="C2994" s="122">
        <v>39.39</v>
      </c>
      <c r="D2994" s="123">
        <v>31.16</v>
      </c>
      <c r="E2994" s="104" t="str">
        <f>VLOOKUP(B2994,A股数据库20240206!$B:$K,2,0)</f>
        <v>公用事业</v>
      </c>
      <c r="F2994" s="104">
        <f>VLOOKUP(B2994,A股数据库20240206!$B:$K,3,0)</f>
        <v>0</v>
      </c>
      <c r="G2994" s="124">
        <f>VLOOKUP(B2994,A股数据库20240206!$B:$K,4,0)</f>
        <v>0</v>
      </c>
      <c r="H2994" s="124">
        <f>VLOOKUP(B2994,A股数据库20240206!$B:$K,5,0)</f>
        <v>0</v>
      </c>
      <c r="I2994" s="104" t="str">
        <f>VLOOKUP(B2994,A股数据库20240206!$B:$K,6,0)</f>
        <v>节能环保</v>
      </c>
      <c r="J2994" s="104">
        <f>VLOOKUP(B2994,A股数据库20240206!$B:$K,7,0)</f>
        <v>0</v>
      </c>
      <c r="K2994" s="104">
        <f>VLOOKUP(B2994,A股数据库20240206!$B:$K,8,0)</f>
        <v>0</v>
      </c>
      <c r="L2994" s="124">
        <f>VLOOKUP(B2994,A股数据库20240206!$B:$K,9,0)</f>
        <v>0</v>
      </c>
      <c r="M2994" s="124">
        <f>VLOOKUP(B2994,A股数据库20240206!$B:$K,10,0)</f>
        <v>0</v>
      </c>
    </row>
    <row r="2995" spans="1:13" ht="18" customHeight="1" x14ac:dyDescent="0.15">
      <c r="A2995" s="120" t="s">
        <v>13329</v>
      </c>
      <c r="B2995" s="121" t="s">
        <v>7808</v>
      </c>
      <c r="C2995" s="122">
        <v>39.39</v>
      </c>
      <c r="D2995" s="123">
        <v>14.82</v>
      </c>
      <c r="E2995" s="104" t="str">
        <f>VLOOKUP(B2995,A股数据库20240206!$B:$K,2,0)</f>
        <v>地产基建</v>
      </c>
      <c r="F2995" s="104">
        <f>VLOOKUP(B2995,A股数据库20240206!$B:$K,3,0)</f>
        <v>0</v>
      </c>
      <c r="G2995" s="124">
        <f>VLOOKUP(B2995,A股数据库20240206!$B:$K,4,0)</f>
        <v>0</v>
      </c>
      <c r="H2995" s="124">
        <f>VLOOKUP(B2995,A股数据库20240206!$B:$K,5,0)</f>
        <v>0</v>
      </c>
      <c r="I2995" s="104" t="str">
        <f>VLOOKUP(B2995,A股数据库20240206!$B:$K,6,0)</f>
        <v>基建</v>
      </c>
      <c r="J2995" s="104">
        <f>VLOOKUP(B2995,A股数据库20240206!$B:$K,7,0)</f>
        <v>0</v>
      </c>
      <c r="K2995" s="104">
        <f>VLOOKUP(B2995,A股数据库20240206!$B:$K,8,0)</f>
        <v>0</v>
      </c>
      <c r="L2995" s="124">
        <f>VLOOKUP(B2995,A股数据库20240206!$B:$K,9,0)</f>
        <v>0</v>
      </c>
      <c r="M2995" s="124">
        <f>VLOOKUP(B2995,A股数据库20240206!$B:$K,10,0)</f>
        <v>0</v>
      </c>
    </row>
    <row r="2996" spans="1:13" ht="18" customHeight="1" x14ac:dyDescent="0.15">
      <c r="A2996" s="120" t="s">
        <v>13330</v>
      </c>
      <c r="B2996" s="121" t="s">
        <v>2514</v>
      </c>
      <c r="C2996" s="122">
        <v>39.39</v>
      </c>
      <c r="D2996" s="123">
        <v>35.33</v>
      </c>
      <c r="E2996" s="104" t="str">
        <f>VLOOKUP(B2996,A股数据库20240206!$B:$K,2,0)</f>
        <v>大消费</v>
      </c>
      <c r="F2996" s="104">
        <f>VLOOKUP(B2996,A股数据库20240206!$B:$K,3,0)</f>
        <v>0</v>
      </c>
      <c r="G2996" s="124">
        <f>VLOOKUP(B2996,A股数据库20240206!$B:$K,4,0)</f>
        <v>0</v>
      </c>
      <c r="H2996" s="124">
        <f>VLOOKUP(B2996,A股数据库20240206!$B:$K,5,0)</f>
        <v>0</v>
      </c>
      <c r="I2996" s="104" t="str">
        <f>VLOOKUP(B2996,A股数据库20240206!$B:$K,6,0)</f>
        <v>纺织服饰</v>
      </c>
      <c r="J2996" s="104">
        <f>VLOOKUP(B2996,A股数据库20240206!$B:$K,7,0)</f>
        <v>0</v>
      </c>
      <c r="K2996" s="104">
        <f>VLOOKUP(B2996,A股数据库20240206!$B:$K,8,0)</f>
        <v>0</v>
      </c>
      <c r="L2996" s="124">
        <f>VLOOKUP(B2996,A股数据库20240206!$B:$K,9,0)</f>
        <v>0</v>
      </c>
      <c r="M2996" s="124">
        <f>VLOOKUP(B2996,A股数据库20240206!$B:$K,10,0)</f>
        <v>0</v>
      </c>
    </row>
    <row r="2997" spans="1:13" ht="18" customHeight="1" x14ac:dyDescent="0.15">
      <c r="A2997" s="120" t="s">
        <v>13331</v>
      </c>
      <c r="B2997" s="121" t="s">
        <v>8054</v>
      </c>
      <c r="C2997" s="122">
        <v>39.39</v>
      </c>
      <c r="D2997" s="123">
        <v>6.18</v>
      </c>
      <c r="E2997" s="104" t="str">
        <f>VLOOKUP(B2997,A股数据库20240206!$B:$K,2,0)</f>
        <v>地产基建</v>
      </c>
      <c r="F2997" s="104">
        <f>VLOOKUP(B2997,A股数据库20240206!$B:$K,3,0)</f>
        <v>0</v>
      </c>
      <c r="G2997" s="124">
        <f>VLOOKUP(B2997,A股数据库20240206!$B:$K,4,0)</f>
        <v>0</v>
      </c>
      <c r="H2997" s="124">
        <f>VLOOKUP(B2997,A股数据库20240206!$B:$K,5,0)</f>
        <v>0</v>
      </c>
      <c r="I2997" s="104" t="str">
        <f>VLOOKUP(B2997,A股数据库20240206!$B:$K,6,0)</f>
        <v>基建</v>
      </c>
      <c r="J2997" s="104">
        <f>VLOOKUP(B2997,A股数据库20240206!$B:$K,7,0)</f>
        <v>0</v>
      </c>
      <c r="K2997" s="104">
        <f>VLOOKUP(B2997,A股数据库20240206!$B:$K,8,0)</f>
        <v>0</v>
      </c>
      <c r="L2997" s="124">
        <f>VLOOKUP(B2997,A股数据库20240206!$B:$K,9,0)</f>
        <v>0</v>
      </c>
      <c r="M2997" s="124">
        <f>VLOOKUP(B2997,A股数据库20240206!$B:$K,10,0)</f>
        <v>0</v>
      </c>
    </row>
    <row r="2998" spans="1:13" ht="18" customHeight="1" x14ac:dyDescent="0.15">
      <c r="A2998" s="120" t="s">
        <v>13332</v>
      </c>
      <c r="B2998" s="121" t="s">
        <v>7366</v>
      </c>
      <c r="C2998" s="122">
        <v>39.380000000000003</v>
      </c>
      <c r="D2998" s="123">
        <v>59.9</v>
      </c>
      <c r="E2998" s="104" t="str">
        <f>VLOOKUP(B2998,A股数据库20240206!$B:$K,2,0)</f>
        <v>周期</v>
      </c>
      <c r="F2998" s="104">
        <f>VLOOKUP(B2998,A股数据库20240206!$B:$K,3,0)</f>
        <v>0</v>
      </c>
      <c r="G2998" s="124">
        <f>VLOOKUP(B2998,A股数据库20240206!$B:$K,4,0)</f>
        <v>0</v>
      </c>
      <c r="H2998" s="124">
        <f>VLOOKUP(B2998,A股数据库20240206!$B:$K,5,0)</f>
        <v>0</v>
      </c>
      <c r="I2998" s="104" t="str">
        <f>VLOOKUP(B2998,A股数据库20240206!$B:$K,6,0)</f>
        <v>煤炭</v>
      </c>
      <c r="J2998" s="104">
        <f>VLOOKUP(B2998,A股数据库20240206!$B:$K,7,0)</f>
        <v>0</v>
      </c>
      <c r="K2998" s="104">
        <f>VLOOKUP(B2998,A股数据库20240206!$B:$K,8,0)</f>
        <v>0</v>
      </c>
      <c r="L2998" s="124">
        <f>VLOOKUP(B2998,A股数据库20240206!$B:$K,9,0)</f>
        <v>0</v>
      </c>
      <c r="M2998" s="124">
        <f>VLOOKUP(B2998,A股数据库20240206!$B:$K,10,0)</f>
        <v>0</v>
      </c>
    </row>
    <row r="2999" spans="1:13" ht="18" customHeight="1" x14ac:dyDescent="0.15">
      <c r="A2999" s="120" t="s">
        <v>13333</v>
      </c>
      <c r="B2999" s="121" t="s">
        <v>9072</v>
      </c>
      <c r="C2999" s="122">
        <v>39.340000000000003</v>
      </c>
      <c r="D2999" s="123">
        <v>38.6</v>
      </c>
      <c r="E2999" s="104" t="str">
        <f>VLOOKUP(B2999,A股数据库20240206!$B:$K,2,0)</f>
        <v>地产基建</v>
      </c>
      <c r="F2999" s="104" t="str">
        <f>VLOOKUP(B2999,A股数据库20240206!$B:$K,3,0)</f>
        <v>新能源</v>
      </c>
      <c r="G2999" s="124">
        <f>VLOOKUP(B2999,A股数据库20240206!$B:$K,4,0)</f>
        <v>0</v>
      </c>
      <c r="H2999" s="124">
        <f>VLOOKUP(B2999,A股数据库20240206!$B:$K,5,0)</f>
        <v>0</v>
      </c>
      <c r="I2999" s="104" t="str">
        <f>VLOOKUP(B2999,A股数据库20240206!$B:$K,6,0)</f>
        <v>基建</v>
      </c>
      <c r="J2999" s="104" t="str">
        <f>VLOOKUP(B2999,A股数据库20240206!$B:$K,7,0)</f>
        <v>储能</v>
      </c>
      <c r="K2999" s="104">
        <f>VLOOKUP(B2999,A股数据库20240206!$B:$K,8,0)</f>
        <v>0</v>
      </c>
      <c r="L2999" s="124">
        <f>VLOOKUP(B2999,A股数据库20240206!$B:$K,9,0)</f>
        <v>0</v>
      </c>
      <c r="M2999" s="124">
        <f>VLOOKUP(B2999,A股数据库20240206!$B:$K,10,0)</f>
        <v>0</v>
      </c>
    </row>
    <row r="3000" spans="1:13" ht="18" customHeight="1" x14ac:dyDescent="0.15">
      <c r="A3000" s="120" t="s">
        <v>13334</v>
      </c>
      <c r="B3000" s="121" t="s">
        <v>6550</v>
      </c>
      <c r="C3000" s="122">
        <v>39.33</v>
      </c>
      <c r="D3000" s="123">
        <v>27.14</v>
      </c>
      <c r="E3000" s="104" t="str">
        <f>VLOOKUP(B3000,A股数据库20240206!$B:$K,2,0)</f>
        <v>医药生物</v>
      </c>
      <c r="F3000" s="104">
        <f>VLOOKUP(B3000,A股数据库20240206!$B:$K,3,0)</f>
        <v>0</v>
      </c>
      <c r="G3000" s="124">
        <f>VLOOKUP(B3000,A股数据库20240206!$B:$K,4,0)</f>
        <v>0</v>
      </c>
      <c r="H3000" s="124">
        <f>VLOOKUP(B3000,A股数据库20240206!$B:$K,5,0)</f>
        <v>0</v>
      </c>
      <c r="I3000" s="104" t="str">
        <f>VLOOKUP(B3000,A股数据库20240206!$B:$K,6,0)</f>
        <v>医药生物</v>
      </c>
      <c r="J3000" s="104">
        <f>VLOOKUP(B3000,A股数据库20240206!$B:$K,7,0)</f>
        <v>0</v>
      </c>
      <c r="K3000" s="104">
        <f>VLOOKUP(B3000,A股数据库20240206!$B:$K,8,0)</f>
        <v>0</v>
      </c>
      <c r="L3000" s="124">
        <f>VLOOKUP(B3000,A股数据库20240206!$B:$K,9,0)</f>
        <v>0</v>
      </c>
      <c r="M3000" s="124">
        <f>VLOOKUP(B3000,A股数据库20240206!$B:$K,10,0)</f>
        <v>0</v>
      </c>
    </row>
    <row r="3001" spans="1:13" ht="18" customHeight="1" x14ac:dyDescent="0.15">
      <c r="A3001" s="120" t="s">
        <v>13335</v>
      </c>
      <c r="B3001" s="121" t="s">
        <v>2006</v>
      </c>
      <c r="C3001" s="122">
        <v>39.33</v>
      </c>
      <c r="D3001" s="123">
        <v>30.58</v>
      </c>
      <c r="E3001" s="104" t="str">
        <f>VLOOKUP(B3001,A股数据库20240206!$B:$K,2,0)</f>
        <v>新能源</v>
      </c>
      <c r="F3001" s="104">
        <f>VLOOKUP(B3001,A股数据库20240206!$B:$K,3,0)</f>
        <v>0</v>
      </c>
      <c r="G3001" s="124">
        <f>VLOOKUP(B3001,A股数据库20240206!$B:$K,4,0)</f>
        <v>0</v>
      </c>
      <c r="H3001" s="124">
        <f>VLOOKUP(B3001,A股数据库20240206!$B:$K,5,0)</f>
        <v>0</v>
      </c>
      <c r="I3001" s="104" t="str">
        <f>VLOOKUP(B3001,A股数据库20240206!$B:$K,6,0)</f>
        <v>电网</v>
      </c>
      <c r="J3001" s="104">
        <f>VLOOKUP(B3001,A股数据库20240206!$B:$K,7,0)</f>
        <v>0</v>
      </c>
      <c r="K3001" s="104">
        <f>VLOOKUP(B3001,A股数据库20240206!$B:$K,8,0)</f>
        <v>0</v>
      </c>
      <c r="L3001" s="124" t="str">
        <f>VLOOKUP(B3001,A股数据库20240206!$B:$K,9,0)</f>
        <v>充换电</v>
      </c>
      <c r="M3001" s="124">
        <f>VLOOKUP(B3001,A股数据库20240206!$B:$K,10,0)</f>
        <v>0</v>
      </c>
    </row>
    <row r="3002" spans="1:13" ht="18" customHeight="1" x14ac:dyDescent="0.15">
      <c r="A3002" s="120" t="s">
        <v>13336</v>
      </c>
      <c r="B3002" s="121" t="s">
        <v>5560</v>
      </c>
      <c r="C3002" s="122">
        <v>39.31</v>
      </c>
      <c r="D3002" s="123">
        <v>61.99</v>
      </c>
      <c r="E3002" s="104" t="str">
        <f>VLOOKUP(B3002,A股数据库20240206!$B:$K,2,0)</f>
        <v>其他</v>
      </c>
      <c r="F3002" s="104">
        <f>VLOOKUP(B3002,A股数据库20240206!$B:$K,3,0)</f>
        <v>0</v>
      </c>
      <c r="G3002" s="124" t="str">
        <f>VLOOKUP(B3002,A股数据库20240206!$B:$K,4,0)</f>
        <v>大消费</v>
      </c>
      <c r="H3002" s="124">
        <f>VLOOKUP(B3002,A股数据库20240206!$B:$K,5,0)</f>
        <v>0</v>
      </c>
      <c r="I3002" s="104" t="str">
        <f>VLOOKUP(B3002,A股数据库20240206!$B:$K,6,0)</f>
        <v>其他</v>
      </c>
      <c r="J3002" s="104">
        <f>VLOOKUP(B3002,A股数据库20240206!$B:$K,7,0)</f>
        <v>0</v>
      </c>
      <c r="K3002" s="104">
        <f>VLOOKUP(B3002,A股数据库20240206!$B:$K,8,0)</f>
        <v>0</v>
      </c>
      <c r="L3002" s="124">
        <f>VLOOKUP(B3002,A股数据库20240206!$B:$K,9,0)</f>
        <v>0</v>
      </c>
      <c r="M3002" s="124">
        <f>VLOOKUP(B3002,A股数据库20240206!$B:$K,10,0)</f>
        <v>0</v>
      </c>
    </row>
    <row r="3003" spans="1:13" ht="18" customHeight="1" x14ac:dyDescent="0.15">
      <c r="A3003" s="120" t="s">
        <v>13337</v>
      </c>
      <c r="B3003" s="121" t="s">
        <v>4430</v>
      </c>
      <c r="C3003" s="122">
        <v>39.31</v>
      </c>
      <c r="D3003" s="123">
        <v>26.79</v>
      </c>
      <c r="E3003" s="104" t="str">
        <f>VLOOKUP(B3003,A股数据库20240206!$B:$K,2,0)</f>
        <v>汽车产业</v>
      </c>
      <c r="F3003" s="104">
        <f>VLOOKUP(B3003,A股数据库20240206!$B:$K,3,0)</f>
        <v>0</v>
      </c>
      <c r="G3003" s="124">
        <f>VLOOKUP(B3003,A股数据库20240206!$B:$K,4,0)</f>
        <v>0</v>
      </c>
      <c r="H3003" s="124">
        <f>VLOOKUP(B3003,A股数据库20240206!$B:$K,5,0)</f>
        <v>0</v>
      </c>
      <c r="I3003" s="104" t="str">
        <f>VLOOKUP(B3003,A股数据库20240206!$B:$K,6,0)</f>
        <v>汽车产业</v>
      </c>
      <c r="J3003" s="104">
        <f>VLOOKUP(B3003,A股数据库20240206!$B:$K,7,0)</f>
        <v>0</v>
      </c>
      <c r="K3003" s="104">
        <f>VLOOKUP(B3003,A股数据库20240206!$B:$K,8,0)</f>
        <v>0</v>
      </c>
      <c r="L3003" s="124">
        <f>VLOOKUP(B3003,A股数据库20240206!$B:$K,9,0)</f>
        <v>0</v>
      </c>
      <c r="M3003" s="124">
        <f>VLOOKUP(B3003,A股数据库20240206!$B:$K,10,0)</f>
        <v>0</v>
      </c>
    </row>
    <row r="3004" spans="1:13" ht="18" customHeight="1" x14ac:dyDescent="0.15">
      <c r="A3004" s="120" t="s">
        <v>13338</v>
      </c>
      <c r="B3004" s="121" t="s">
        <v>8912</v>
      </c>
      <c r="C3004" s="122">
        <v>39.29</v>
      </c>
      <c r="D3004" s="123">
        <v>45.98</v>
      </c>
      <c r="E3004" s="104" t="str">
        <f>VLOOKUP(B3004,A股数据库20240206!$B:$K,2,0)</f>
        <v>大科技</v>
      </c>
      <c r="F3004" s="104">
        <f>VLOOKUP(B3004,A股数据库20240206!$B:$K,3,0)</f>
        <v>0</v>
      </c>
      <c r="G3004" s="124">
        <f>VLOOKUP(B3004,A股数据库20240206!$B:$K,4,0)</f>
        <v>0</v>
      </c>
      <c r="H3004" s="124">
        <f>VLOOKUP(B3004,A股数据库20240206!$B:$K,5,0)</f>
        <v>0</v>
      </c>
      <c r="I3004" s="104" t="str">
        <f>VLOOKUP(B3004,A股数据库20240206!$B:$K,6,0)</f>
        <v>电子</v>
      </c>
      <c r="J3004" s="104">
        <f>VLOOKUP(B3004,A股数据库20240206!$B:$K,7,0)</f>
        <v>0</v>
      </c>
      <c r="K3004" s="104">
        <f>VLOOKUP(B3004,A股数据库20240206!$B:$K,8,0)</f>
        <v>0</v>
      </c>
      <c r="L3004" s="124">
        <f>VLOOKUP(B3004,A股数据库20240206!$B:$K,9,0)</f>
        <v>0</v>
      </c>
      <c r="M3004" s="124">
        <f>VLOOKUP(B3004,A股数据库20240206!$B:$K,10,0)</f>
        <v>0</v>
      </c>
    </row>
    <row r="3005" spans="1:13" ht="18" customHeight="1" x14ac:dyDescent="0.15">
      <c r="A3005" s="120" t="s">
        <v>13339</v>
      </c>
      <c r="B3005" s="121" t="s">
        <v>5706</v>
      </c>
      <c r="C3005" s="122">
        <v>39.29</v>
      </c>
      <c r="D3005" s="123">
        <v>48.97</v>
      </c>
      <c r="E3005" s="104" t="str">
        <f>VLOOKUP(B3005,A股数据库20240206!$B:$K,2,0)</f>
        <v>新能源</v>
      </c>
      <c r="F3005" s="104">
        <f>VLOOKUP(B3005,A股数据库20240206!$B:$K,3,0)</f>
        <v>0</v>
      </c>
      <c r="G3005" s="124">
        <f>VLOOKUP(B3005,A股数据库20240206!$B:$K,4,0)</f>
        <v>0</v>
      </c>
      <c r="H3005" s="124">
        <f>VLOOKUP(B3005,A股数据库20240206!$B:$K,5,0)</f>
        <v>0</v>
      </c>
      <c r="I3005" s="104" t="str">
        <f>VLOOKUP(B3005,A股数据库20240206!$B:$K,6,0)</f>
        <v>电池</v>
      </c>
      <c r="J3005" s="104">
        <f>VLOOKUP(B3005,A股数据库20240206!$B:$K,7,0)</f>
        <v>0</v>
      </c>
      <c r="K3005" s="104">
        <f>VLOOKUP(B3005,A股数据库20240206!$B:$K,8,0)</f>
        <v>0</v>
      </c>
      <c r="L3005" s="124">
        <f>VLOOKUP(B3005,A股数据库20240206!$B:$K,9,0)</f>
        <v>0</v>
      </c>
      <c r="M3005" s="124">
        <f>VLOOKUP(B3005,A股数据库20240206!$B:$K,10,0)</f>
        <v>0</v>
      </c>
    </row>
    <row r="3006" spans="1:13" ht="18" customHeight="1" x14ac:dyDescent="0.15">
      <c r="A3006" s="120" t="s">
        <v>13340</v>
      </c>
      <c r="B3006" s="121" t="s">
        <v>5272</v>
      </c>
      <c r="C3006" s="122">
        <v>39.28</v>
      </c>
      <c r="D3006" s="123">
        <v>25.92</v>
      </c>
      <c r="E3006" s="104" t="str">
        <f>VLOOKUP(B3006,A股数据库20240206!$B:$K,2,0)</f>
        <v>地产基建</v>
      </c>
      <c r="F3006" s="104">
        <f>VLOOKUP(B3006,A股数据库20240206!$B:$K,3,0)</f>
        <v>0</v>
      </c>
      <c r="G3006" s="124">
        <f>VLOOKUP(B3006,A股数据库20240206!$B:$K,4,0)</f>
        <v>0</v>
      </c>
      <c r="H3006" s="124">
        <f>VLOOKUP(B3006,A股数据库20240206!$B:$K,5,0)</f>
        <v>0</v>
      </c>
      <c r="I3006" s="104" t="str">
        <f>VLOOKUP(B3006,A股数据库20240206!$B:$K,6,0)</f>
        <v>基建</v>
      </c>
      <c r="J3006" s="104">
        <f>VLOOKUP(B3006,A股数据库20240206!$B:$K,7,0)</f>
        <v>0</v>
      </c>
      <c r="K3006" s="104">
        <f>VLOOKUP(B3006,A股数据库20240206!$B:$K,8,0)</f>
        <v>0</v>
      </c>
      <c r="L3006" s="124">
        <f>VLOOKUP(B3006,A股数据库20240206!$B:$K,9,0)</f>
        <v>0</v>
      </c>
      <c r="M3006" s="124">
        <f>VLOOKUP(B3006,A股数据库20240206!$B:$K,10,0)</f>
        <v>0</v>
      </c>
    </row>
    <row r="3007" spans="1:13" ht="18" customHeight="1" x14ac:dyDescent="0.15">
      <c r="A3007" s="120" t="s">
        <v>13341</v>
      </c>
      <c r="B3007" s="121" t="s">
        <v>3544</v>
      </c>
      <c r="C3007" s="122">
        <v>39.26</v>
      </c>
      <c r="D3007" s="123">
        <v>41.64</v>
      </c>
      <c r="E3007" s="104" t="str">
        <f>VLOOKUP(B3007,A股数据库20240206!$B:$K,2,0)</f>
        <v>医药生物</v>
      </c>
      <c r="F3007" s="104">
        <f>VLOOKUP(B3007,A股数据库20240206!$B:$K,3,0)</f>
        <v>0</v>
      </c>
      <c r="G3007" s="124">
        <f>VLOOKUP(B3007,A股数据库20240206!$B:$K,4,0)</f>
        <v>0</v>
      </c>
      <c r="H3007" s="124">
        <f>VLOOKUP(B3007,A股数据库20240206!$B:$K,5,0)</f>
        <v>0</v>
      </c>
      <c r="I3007" s="104" t="str">
        <f>VLOOKUP(B3007,A股数据库20240206!$B:$K,6,0)</f>
        <v>医药生物</v>
      </c>
      <c r="J3007" s="104">
        <f>VLOOKUP(B3007,A股数据库20240206!$B:$K,7,0)</f>
        <v>0</v>
      </c>
      <c r="K3007" s="104">
        <f>VLOOKUP(B3007,A股数据库20240206!$B:$K,8,0)</f>
        <v>0</v>
      </c>
      <c r="L3007" s="124">
        <f>VLOOKUP(B3007,A股数据库20240206!$B:$K,9,0)</f>
        <v>0</v>
      </c>
      <c r="M3007" s="124">
        <f>VLOOKUP(B3007,A股数据库20240206!$B:$K,10,0)</f>
        <v>0</v>
      </c>
    </row>
    <row r="3008" spans="1:13" ht="18" customHeight="1" x14ac:dyDescent="0.15">
      <c r="A3008" s="120" t="s">
        <v>13342</v>
      </c>
      <c r="B3008" s="121" t="s">
        <v>9977</v>
      </c>
      <c r="C3008" s="122">
        <v>39.26</v>
      </c>
      <c r="D3008" s="123">
        <v>68.239999999999995</v>
      </c>
      <c r="E3008" s="104" t="str">
        <f>VLOOKUP(B3008,A股数据库20240206!$B:$K,2,0)</f>
        <v>大科技</v>
      </c>
      <c r="F3008" s="104">
        <f>VLOOKUP(B3008,A股数据库20240206!$B:$K,3,0)</f>
        <v>0</v>
      </c>
      <c r="G3008" s="124">
        <f>VLOOKUP(B3008,A股数据库20240206!$B:$K,4,0)</f>
        <v>0</v>
      </c>
      <c r="H3008" s="124">
        <f>VLOOKUP(B3008,A股数据库20240206!$B:$K,5,0)</f>
        <v>0</v>
      </c>
      <c r="I3008" s="104" t="str">
        <f>VLOOKUP(B3008,A股数据库20240206!$B:$K,6,0)</f>
        <v>电子</v>
      </c>
      <c r="J3008" s="104">
        <f>VLOOKUP(B3008,A股数据库20240206!$B:$K,7,0)</f>
        <v>0</v>
      </c>
      <c r="K3008" s="104">
        <f>VLOOKUP(B3008,A股数据库20240206!$B:$K,8,0)</f>
        <v>0</v>
      </c>
      <c r="L3008" s="124">
        <f>VLOOKUP(B3008,A股数据库20240206!$B:$K,9,0)</f>
        <v>0</v>
      </c>
      <c r="M3008" s="124">
        <f>VLOOKUP(B3008,A股数据库20240206!$B:$K,10,0)</f>
        <v>0</v>
      </c>
    </row>
    <row r="3009" spans="1:13" ht="18" customHeight="1" x14ac:dyDescent="0.15">
      <c r="A3009" s="120" t="s">
        <v>13343</v>
      </c>
      <c r="B3009" s="121" t="s">
        <v>7114</v>
      </c>
      <c r="C3009" s="122">
        <v>39.14</v>
      </c>
      <c r="D3009" s="123">
        <v>10.6</v>
      </c>
      <c r="E3009" s="104" t="str">
        <f>VLOOKUP(B3009,A股数据库20240206!$B:$K,2,0)</f>
        <v>周期</v>
      </c>
      <c r="F3009" s="104">
        <f>VLOOKUP(B3009,A股数据库20240206!$B:$K,3,0)</f>
        <v>0</v>
      </c>
      <c r="G3009" s="124">
        <f>VLOOKUP(B3009,A股数据库20240206!$B:$K,4,0)</f>
        <v>0</v>
      </c>
      <c r="H3009" s="124">
        <f>VLOOKUP(B3009,A股数据库20240206!$B:$K,5,0)</f>
        <v>0</v>
      </c>
      <c r="I3009" s="104" t="str">
        <f>VLOOKUP(B3009,A股数据库20240206!$B:$K,6,0)</f>
        <v>化工</v>
      </c>
      <c r="J3009" s="104">
        <f>VLOOKUP(B3009,A股数据库20240206!$B:$K,7,0)</f>
        <v>0</v>
      </c>
      <c r="K3009" s="104">
        <f>VLOOKUP(B3009,A股数据库20240206!$B:$K,8,0)</f>
        <v>0</v>
      </c>
      <c r="L3009" s="124">
        <f>VLOOKUP(B3009,A股数据库20240206!$B:$K,9,0)</f>
        <v>0</v>
      </c>
      <c r="M3009" s="124">
        <f>VLOOKUP(B3009,A股数据库20240206!$B:$K,10,0)</f>
        <v>0</v>
      </c>
    </row>
    <row r="3010" spans="1:13" ht="18" customHeight="1" x14ac:dyDescent="0.15">
      <c r="A3010" s="120" t="s">
        <v>13344</v>
      </c>
      <c r="B3010" s="121" t="s">
        <v>9989</v>
      </c>
      <c r="C3010" s="122">
        <v>39.1</v>
      </c>
      <c r="D3010" s="123">
        <v>58.49</v>
      </c>
      <c r="E3010" s="104" t="str">
        <f>VLOOKUP(B3010,A股数据库20240206!$B:$K,2,0)</f>
        <v>大科技</v>
      </c>
      <c r="F3010" s="104">
        <f>VLOOKUP(B3010,A股数据库20240206!$B:$K,3,0)</f>
        <v>0</v>
      </c>
      <c r="G3010" s="124">
        <f>VLOOKUP(B3010,A股数据库20240206!$B:$K,4,0)</f>
        <v>0</v>
      </c>
      <c r="H3010" s="124">
        <f>VLOOKUP(B3010,A股数据库20240206!$B:$K,5,0)</f>
        <v>0</v>
      </c>
      <c r="I3010" s="104" t="str">
        <f>VLOOKUP(B3010,A股数据库20240206!$B:$K,6,0)</f>
        <v>电子</v>
      </c>
      <c r="J3010" s="104">
        <f>VLOOKUP(B3010,A股数据库20240206!$B:$K,7,0)</f>
        <v>0</v>
      </c>
      <c r="K3010" s="104">
        <f>VLOOKUP(B3010,A股数据库20240206!$B:$K,8,0)</f>
        <v>0</v>
      </c>
      <c r="L3010" s="124">
        <f>VLOOKUP(B3010,A股数据库20240206!$B:$K,9,0)</f>
        <v>0</v>
      </c>
      <c r="M3010" s="124">
        <f>VLOOKUP(B3010,A股数据库20240206!$B:$K,10,0)</f>
        <v>0</v>
      </c>
    </row>
    <row r="3011" spans="1:13" ht="18" customHeight="1" x14ac:dyDescent="0.15">
      <c r="A3011" s="120" t="s">
        <v>13345</v>
      </c>
      <c r="B3011" s="121" t="s">
        <v>9969</v>
      </c>
      <c r="C3011" s="122">
        <v>39.1</v>
      </c>
      <c r="D3011" s="123">
        <v>75.47</v>
      </c>
      <c r="E3011" s="104" t="str">
        <f>VLOOKUP(B3011,A股数据库20240206!$B:$K,2,0)</f>
        <v>医药生物</v>
      </c>
      <c r="F3011" s="104">
        <f>VLOOKUP(B3011,A股数据库20240206!$B:$K,3,0)</f>
        <v>0</v>
      </c>
      <c r="G3011" s="124">
        <f>VLOOKUP(B3011,A股数据库20240206!$B:$K,4,0)</f>
        <v>0</v>
      </c>
      <c r="H3011" s="124">
        <f>VLOOKUP(B3011,A股数据库20240206!$B:$K,5,0)</f>
        <v>0</v>
      </c>
      <c r="I3011" s="104" t="str">
        <f>VLOOKUP(B3011,A股数据库20240206!$B:$K,6,0)</f>
        <v>医药生物</v>
      </c>
      <c r="J3011" s="104">
        <f>VLOOKUP(B3011,A股数据库20240206!$B:$K,7,0)</f>
        <v>0</v>
      </c>
      <c r="K3011" s="104">
        <f>VLOOKUP(B3011,A股数据库20240206!$B:$K,8,0)</f>
        <v>0</v>
      </c>
      <c r="L3011" s="124">
        <f>VLOOKUP(B3011,A股数据库20240206!$B:$K,9,0)</f>
        <v>0</v>
      </c>
      <c r="M3011" s="124">
        <f>VLOOKUP(B3011,A股数据库20240206!$B:$K,10,0)</f>
        <v>0</v>
      </c>
    </row>
    <row r="3012" spans="1:13" ht="18" customHeight="1" x14ac:dyDescent="0.15">
      <c r="A3012" s="120" t="s">
        <v>13346</v>
      </c>
      <c r="B3012" s="121" t="s">
        <v>4460</v>
      </c>
      <c r="C3012" s="122">
        <v>39.090000000000003</v>
      </c>
      <c r="D3012" s="123">
        <v>31.76</v>
      </c>
      <c r="E3012" s="104" t="str">
        <f>VLOOKUP(B3012,A股数据库20240206!$B:$K,2,0)</f>
        <v>大科技</v>
      </c>
      <c r="F3012" s="104">
        <f>VLOOKUP(B3012,A股数据库20240206!$B:$K,3,0)</f>
        <v>0</v>
      </c>
      <c r="G3012" s="124">
        <f>VLOOKUP(B3012,A股数据库20240206!$B:$K,4,0)</f>
        <v>0</v>
      </c>
      <c r="H3012" s="124">
        <f>VLOOKUP(B3012,A股数据库20240206!$B:$K,5,0)</f>
        <v>0</v>
      </c>
      <c r="I3012" s="104" t="str">
        <f>VLOOKUP(B3012,A股数据库20240206!$B:$K,6,0)</f>
        <v>通信</v>
      </c>
      <c r="J3012" s="104">
        <f>VLOOKUP(B3012,A股数据库20240206!$B:$K,7,0)</f>
        <v>0</v>
      </c>
      <c r="K3012" s="104">
        <f>VLOOKUP(B3012,A股数据库20240206!$B:$K,8,0)</f>
        <v>0</v>
      </c>
      <c r="L3012" s="124">
        <f>VLOOKUP(B3012,A股数据库20240206!$B:$K,9,0)</f>
        <v>0</v>
      </c>
      <c r="M3012" s="124">
        <f>VLOOKUP(B3012,A股数据库20240206!$B:$K,10,0)</f>
        <v>0</v>
      </c>
    </row>
    <row r="3013" spans="1:13" ht="18" customHeight="1" x14ac:dyDescent="0.15">
      <c r="A3013" s="120" t="s">
        <v>13347</v>
      </c>
      <c r="B3013" s="121" t="s">
        <v>8264</v>
      </c>
      <c r="C3013" s="122">
        <v>39.07</v>
      </c>
      <c r="D3013" s="123">
        <v>18.489999999999998</v>
      </c>
      <c r="E3013" s="104" t="str">
        <f>VLOOKUP(B3013,A股数据库20240206!$B:$K,2,0)</f>
        <v>公用事业</v>
      </c>
      <c r="F3013" s="104" t="str">
        <f>VLOOKUP(B3013,A股数据库20240206!$B:$K,3,0)</f>
        <v>大科技</v>
      </c>
      <c r="G3013" s="124">
        <f>VLOOKUP(B3013,A股数据库20240206!$B:$K,4,0)</f>
        <v>0</v>
      </c>
      <c r="H3013" s="124">
        <f>VLOOKUP(B3013,A股数据库20240206!$B:$K,5,0)</f>
        <v>0</v>
      </c>
      <c r="I3013" s="104" t="str">
        <f>VLOOKUP(B3013,A股数据库20240206!$B:$K,6,0)</f>
        <v>节能环保</v>
      </c>
      <c r="J3013" s="104" t="str">
        <f>VLOOKUP(B3013,A股数据库20240206!$B:$K,7,0)</f>
        <v>电子</v>
      </c>
      <c r="K3013" s="104">
        <f>VLOOKUP(B3013,A股数据库20240206!$B:$K,8,0)</f>
        <v>0</v>
      </c>
      <c r="L3013" s="124">
        <f>VLOOKUP(B3013,A股数据库20240206!$B:$K,9,0)</f>
        <v>0</v>
      </c>
      <c r="M3013" s="124">
        <f>VLOOKUP(B3013,A股数据库20240206!$B:$K,10,0)</f>
        <v>0</v>
      </c>
    </row>
    <row r="3014" spans="1:13" ht="18" customHeight="1" x14ac:dyDescent="0.15">
      <c r="A3014" s="120" t="s">
        <v>13348</v>
      </c>
      <c r="B3014" s="121" t="s">
        <v>444</v>
      </c>
      <c r="C3014" s="122">
        <v>39.06</v>
      </c>
      <c r="D3014" s="123">
        <v>11.91</v>
      </c>
      <c r="E3014" s="104" t="str">
        <f>VLOOKUP(B3014,A股数据库20240206!$B:$K,2,0)</f>
        <v>地产基建</v>
      </c>
      <c r="F3014" s="104">
        <f>VLOOKUP(B3014,A股数据库20240206!$B:$K,3,0)</f>
        <v>0</v>
      </c>
      <c r="G3014" s="124">
        <f>VLOOKUP(B3014,A股数据库20240206!$B:$K,4,0)</f>
        <v>0</v>
      </c>
      <c r="H3014" s="124">
        <f>VLOOKUP(B3014,A股数据库20240206!$B:$K,5,0)</f>
        <v>0</v>
      </c>
      <c r="I3014" s="104" t="str">
        <f>VLOOKUP(B3014,A股数据库20240206!$B:$K,6,0)</f>
        <v>房地产</v>
      </c>
      <c r="J3014" s="104">
        <f>VLOOKUP(B3014,A股数据库20240206!$B:$K,7,0)</f>
        <v>0</v>
      </c>
      <c r="K3014" s="104">
        <f>VLOOKUP(B3014,A股数据库20240206!$B:$K,8,0)</f>
        <v>0</v>
      </c>
      <c r="L3014" s="124">
        <f>VLOOKUP(B3014,A股数据库20240206!$B:$K,9,0)</f>
        <v>0</v>
      </c>
      <c r="M3014" s="124">
        <f>VLOOKUP(B3014,A股数据库20240206!$B:$K,10,0)</f>
        <v>0</v>
      </c>
    </row>
    <row r="3015" spans="1:13" ht="18" customHeight="1" x14ac:dyDescent="0.15">
      <c r="A3015" s="120" t="s">
        <v>13349</v>
      </c>
      <c r="B3015" s="121" t="s">
        <v>8388</v>
      </c>
      <c r="C3015" s="122">
        <v>39.049999999999997</v>
      </c>
      <c r="D3015" s="123">
        <v>24.75</v>
      </c>
      <c r="E3015" s="104" t="str">
        <f>VLOOKUP(B3015,A股数据库20240206!$B:$K,2,0)</f>
        <v>地产基建</v>
      </c>
      <c r="F3015" s="104">
        <f>VLOOKUP(B3015,A股数据库20240206!$B:$K,3,0)</f>
        <v>0</v>
      </c>
      <c r="G3015" s="124">
        <f>VLOOKUP(B3015,A股数据库20240206!$B:$K,4,0)</f>
        <v>0</v>
      </c>
      <c r="H3015" s="124">
        <f>VLOOKUP(B3015,A股数据库20240206!$B:$K,5,0)</f>
        <v>0</v>
      </c>
      <c r="I3015" s="104" t="str">
        <f>VLOOKUP(B3015,A股数据库20240206!$B:$K,6,0)</f>
        <v>基建</v>
      </c>
      <c r="J3015" s="104">
        <f>VLOOKUP(B3015,A股数据库20240206!$B:$K,7,0)</f>
        <v>0</v>
      </c>
      <c r="K3015" s="104">
        <f>VLOOKUP(B3015,A股数据库20240206!$B:$K,8,0)</f>
        <v>0</v>
      </c>
      <c r="L3015" s="124">
        <f>VLOOKUP(B3015,A股数据库20240206!$B:$K,9,0)</f>
        <v>0</v>
      </c>
      <c r="M3015" s="124">
        <f>VLOOKUP(B3015,A股数据库20240206!$B:$K,10,0)</f>
        <v>0</v>
      </c>
    </row>
    <row r="3016" spans="1:13" ht="18" customHeight="1" x14ac:dyDescent="0.15">
      <c r="A3016" s="120" t="s">
        <v>13350</v>
      </c>
      <c r="B3016" s="121" t="s">
        <v>3408</v>
      </c>
      <c r="C3016" s="122">
        <v>39.06</v>
      </c>
      <c r="D3016" s="123">
        <v>61.12</v>
      </c>
      <c r="E3016" s="104" t="str">
        <f>VLOOKUP(B3016,A股数据库20240206!$B:$K,2,0)</f>
        <v>高端制造</v>
      </c>
      <c r="F3016" s="104">
        <f>VLOOKUP(B3016,A股数据库20240206!$B:$K,3,0)</f>
        <v>0</v>
      </c>
      <c r="G3016" s="124">
        <f>VLOOKUP(B3016,A股数据库20240206!$B:$K,4,0)</f>
        <v>0</v>
      </c>
      <c r="H3016" s="124">
        <f>VLOOKUP(B3016,A股数据库20240206!$B:$K,5,0)</f>
        <v>0</v>
      </c>
      <c r="I3016" s="104" t="str">
        <f>VLOOKUP(B3016,A股数据库20240206!$B:$K,6,0)</f>
        <v>机械</v>
      </c>
      <c r="J3016" s="104">
        <f>VLOOKUP(B3016,A股数据库20240206!$B:$K,7,0)</f>
        <v>0</v>
      </c>
      <c r="K3016" s="104">
        <f>VLOOKUP(B3016,A股数据库20240206!$B:$K,8,0)</f>
        <v>0</v>
      </c>
      <c r="L3016" s="124">
        <f>VLOOKUP(B3016,A股数据库20240206!$B:$K,9,0)</f>
        <v>0</v>
      </c>
      <c r="M3016" s="124">
        <f>VLOOKUP(B3016,A股数据库20240206!$B:$K,10,0)</f>
        <v>0</v>
      </c>
    </row>
    <row r="3017" spans="1:13" ht="18" customHeight="1" x14ac:dyDescent="0.15">
      <c r="A3017" s="120" t="s">
        <v>13351</v>
      </c>
      <c r="B3017" s="121" t="s">
        <v>8290</v>
      </c>
      <c r="C3017" s="122">
        <v>39.020000000000003</v>
      </c>
      <c r="D3017" s="123">
        <v>26.81</v>
      </c>
      <c r="E3017" s="104" t="str">
        <f>VLOOKUP(B3017,A股数据库20240206!$B:$K,2,0)</f>
        <v>运输业</v>
      </c>
      <c r="F3017" s="104">
        <f>VLOOKUP(B3017,A股数据库20240206!$B:$K,3,0)</f>
        <v>0</v>
      </c>
      <c r="G3017" s="124">
        <f>VLOOKUP(B3017,A股数据库20240206!$B:$K,4,0)</f>
        <v>0</v>
      </c>
      <c r="H3017" s="124">
        <f>VLOOKUP(B3017,A股数据库20240206!$B:$K,5,0)</f>
        <v>0</v>
      </c>
      <c r="I3017" s="104" t="str">
        <f>VLOOKUP(B3017,A股数据库20240206!$B:$K,6,0)</f>
        <v>运输业</v>
      </c>
      <c r="J3017" s="104">
        <f>VLOOKUP(B3017,A股数据库20240206!$B:$K,7,0)</f>
        <v>0</v>
      </c>
      <c r="K3017" s="104">
        <f>VLOOKUP(B3017,A股数据库20240206!$B:$K,8,0)</f>
        <v>0</v>
      </c>
      <c r="L3017" s="124">
        <f>VLOOKUP(B3017,A股数据库20240206!$B:$K,9,0)</f>
        <v>0</v>
      </c>
      <c r="M3017" s="124">
        <f>VLOOKUP(B3017,A股数据库20240206!$B:$K,10,0)</f>
        <v>0</v>
      </c>
    </row>
    <row r="3018" spans="1:13" ht="18" customHeight="1" x14ac:dyDescent="0.15">
      <c r="A3018" s="120" t="s">
        <v>13352</v>
      </c>
      <c r="B3018" s="121" t="s">
        <v>9551</v>
      </c>
      <c r="C3018" s="122">
        <v>38.97</v>
      </c>
      <c r="D3018" s="123">
        <v>51.39</v>
      </c>
      <c r="E3018" s="104" t="str">
        <f>VLOOKUP(B3018,A股数据库20240206!$B:$K,2,0)</f>
        <v>大科技</v>
      </c>
      <c r="F3018" s="104">
        <f>VLOOKUP(B3018,A股数据库20240206!$B:$K,3,0)</f>
        <v>0</v>
      </c>
      <c r="G3018" s="124">
        <f>VLOOKUP(B3018,A股数据库20240206!$B:$K,4,0)</f>
        <v>0</v>
      </c>
      <c r="H3018" s="124">
        <f>VLOOKUP(B3018,A股数据库20240206!$B:$K,5,0)</f>
        <v>0</v>
      </c>
      <c r="I3018" s="104" t="str">
        <f>VLOOKUP(B3018,A股数据库20240206!$B:$K,6,0)</f>
        <v>计算机</v>
      </c>
      <c r="J3018" s="104">
        <f>VLOOKUP(B3018,A股数据库20240206!$B:$K,7,0)</f>
        <v>0</v>
      </c>
      <c r="K3018" s="104">
        <f>VLOOKUP(B3018,A股数据库20240206!$B:$K,8,0)</f>
        <v>0</v>
      </c>
      <c r="L3018" s="124">
        <f>VLOOKUP(B3018,A股数据库20240206!$B:$K,9,0)</f>
        <v>0</v>
      </c>
      <c r="M3018" s="124">
        <f>VLOOKUP(B3018,A股数据库20240206!$B:$K,10,0)</f>
        <v>0</v>
      </c>
    </row>
    <row r="3019" spans="1:13" ht="18" customHeight="1" x14ac:dyDescent="0.15">
      <c r="A3019" s="120" t="s">
        <v>13353</v>
      </c>
      <c r="B3019" s="121" t="s">
        <v>8524</v>
      </c>
      <c r="C3019" s="122">
        <v>38.979999999999997</v>
      </c>
      <c r="D3019" s="123">
        <v>46.93</v>
      </c>
      <c r="E3019" s="104" t="str">
        <f>VLOOKUP(B3019,A股数据库20240206!$B:$K,2,0)</f>
        <v>大消费</v>
      </c>
      <c r="F3019" s="104">
        <f>VLOOKUP(B3019,A股数据库20240206!$B:$K,3,0)</f>
        <v>0</v>
      </c>
      <c r="G3019" s="124">
        <f>VLOOKUP(B3019,A股数据库20240206!$B:$K,4,0)</f>
        <v>0</v>
      </c>
      <c r="H3019" s="124">
        <f>VLOOKUP(B3019,A股数据库20240206!$B:$K,5,0)</f>
        <v>0</v>
      </c>
      <c r="I3019" s="104" t="str">
        <f>VLOOKUP(B3019,A股数据库20240206!$B:$K,6,0)</f>
        <v>美容护理</v>
      </c>
      <c r="J3019" s="104">
        <f>VLOOKUP(B3019,A股数据库20240206!$B:$K,7,0)</f>
        <v>0</v>
      </c>
      <c r="K3019" s="104">
        <f>VLOOKUP(B3019,A股数据库20240206!$B:$K,8,0)</f>
        <v>0</v>
      </c>
      <c r="L3019" s="124">
        <f>VLOOKUP(B3019,A股数据库20240206!$B:$K,9,0)</f>
        <v>0</v>
      </c>
      <c r="M3019" s="124">
        <f>VLOOKUP(B3019,A股数据库20240206!$B:$K,10,0)</f>
        <v>0</v>
      </c>
    </row>
    <row r="3020" spans="1:13" ht="18" customHeight="1" x14ac:dyDescent="0.15">
      <c r="A3020" s="120" t="s">
        <v>13354</v>
      </c>
      <c r="B3020" s="121" t="s">
        <v>4118</v>
      </c>
      <c r="C3020" s="122">
        <v>38.950000000000003</v>
      </c>
      <c r="D3020" s="123">
        <v>4.79</v>
      </c>
      <c r="E3020" s="104" t="str">
        <f>VLOOKUP(B3020,A股数据库20240206!$B:$K,2,0)</f>
        <v>地产基建</v>
      </c>
      <c r="F3020" s="104" t="str">
        <f>VLOOKUP(B3020,A股数据库20240206!$B:$K,3,0)</f>
        <v>公用事业</v>
      </c>
      <c r="G3020" s="124">
        <f>VLOOKUP(B3020,A股数据库20240206!$B:$K,4,0)</f>
        <v>0</v>
      </c>
      <c r="H3020" s="124">
        <f>VLOOKUP(B3020,A股数据库20240206!$B:$K,5,0)</f>
        <v>0</v>
      </c>
      <c r="I3020" s="104" t="str">
        <f>VLOOKUP(B3020,A股数据库20240206!$B:$K,6,0)</f>
        <v>基建</v>
      </c>
      <c r="J3020" s="104" t="str">
        <f>VLOOKUP(B3020,A股数据库20240206!$B:$K,7,0)</f>
        <v>节能环保</v>
      </c>
      <c r="K3020" s="104">
        <f>VLOOKUP(B3020,A股数据库20240206!$B:$K,8,0)</f>
        <v>0</v>
      </c>
      <c r="L3020" s="124">
        <f>VLOOKUP(B3020,A股数据库20240206!$B:$K,9,0)</f>
        <v>0</v>
      </c>
      <c r="M3020" s="124">
        <f>VLOOKUP(B3020,A股数据库20240206!$B:$K,10,0)</f>
        <v>0</v>
      </c>
    </row>
    <row r="3021" spans="1:13" ht="18" customHeight="1" x14ac:dyDescent="0.15">
      <c r="A3021" s="120" t="s">
        <v>13355</v>
      </c>
      <c r="B3021" s="121" t="s">
        <v>3980</v>
      </c>
      <c r="C3021" s="122">
        <v>38.93</v>
      </c>
      <c r="D3021" s="123">
        <v>35.619999999999997</v>
      </c>
      <c r="E3021" s="104" t="str">
        <f>VLOOKUP(B3021,A股数据库20240206!$B:$K,2,0)</f>
        <v>大科技</v>
      </c>
      <c r="F3021" s="104" t="str">
        <f>VLOOKUP(B3021,A股数据库20240206!$B:$K,3,0)</f>
        <v>大金融</v>
      </c>
      <c r="G3021" s="124">
        <f>VLOOKUP(B3021,A股数据库20240206!$B:$K,4,0)</f>
        <v>0</v>
      </c>
      <c r="H3021" s="124">
        <f>VLOOKUP(B3021,A股数据库20240206!$B:$K,5,0)</f>
        <v>0</v>
      </c>
      <c r="I3021" s="104" t="str">
        <f>VLOOKUP(B3021,A股数据库20240206!$B:$K,6,0)</f>
        <v>计算机</v>
      </c>
      <c r="J3021" s="104" t="str">
        <f>VLOOKUP(B3021,A股数据库20240206!$B:$K,7,0)</f>
        <v>大金融</v>
      </c>
      <c r="K3021" s="104">
        <f>VLOOKUP(B3021,A股数据库20240206!$B:$K,8,0)</f>
        <v>0</v>
      </c>
      <c r="L3021" s="124">
        <f>VLOOKUP(B3021,A股数据库20240206!$B:$K,9,0)</f>
        <v>0</v>
      </c>
      <c r="M3021" s="124">
        <f>VLOOKUP(B3021,A股数据库20240206!$B:$K,10,0)</f>
        <v>0</v>
      </c>
    </row>
    <row r="3022" spans="1:13" ht="18" customHeight="1" x14ac:dyDescent="0.15">
      <c r="A3022" s="120" t="s">
        <v>13356</v>
      </c>
      <c r="B3022" s="121" t="s">
        <v>4488</v>
      </c>
      <c r="C3022" s="122">
        <v>38.93</v>
      </c>
      <c r="D3022" s="123">
        <v>48.8</v>
      </c>
      <c r="E3022" s="104" t="str">
        <f>VLOOKUP(B3022,A股数据库20240206!$B:$K,2,0)</f>
        <v>军工</v>
      </c>
      <c r="F3022" s="104">
        <f>VLOOKUP(B3022,A股数据库20240206!$B:$K,3,0)</f>
        <v>0</v>
      </c>
      <c r="G3022" s="124">
        <f>VLOOKUP(B3022,A股数据库20240206!$B:$K,4,0)</f>
        <v>0</v>
      </c>
      <c r="H3022" s="124">
        <f>VLOOKUP(B3022,A股数据库20240206!$B:$K,5,0)</f>
        <v>0</v>
      </c>
      <c r="I3022" s="104" t="str">
        <f>VLOOKUP(B3022,A股数据库20240206!$B:$K,6,0)</f>
        <v>军工</v>
      </c>
      <c r="J3022" s="104">
        <f>VLOOKUP(B3022,A股数据库20240206!$B:$K,7,0)</f>
        <v>0</v>
      </c>
      <c r="K3022" s="104">
        <f>VLOOKUP(B3022,A股数据库20240206!$B:$K,8,0)</f>
        <v>0</v>
      </c>
      <c r="L3022" s="124">
        <f>VLOOKUP(B3022,A股数据库20240206!$B:$K,9,0)</f>
        <v>0</v>
      </c>
      <c r="M3022" s="124">
        <f>VLOOKUP(B3022,A股数据库20240206!$B:$K,10,0)</f>
        <v>0</v>
      </c>
    </row>
    <row r="3023" spans="1:13" ht="18" customHeight="1" x14ac:dyDescent="0.15">
      <c r="A3023" s="120" t="s">
        <v>13357</v>
      </c>
      <c r="B3023" s="121" t="s">
        <v>1308</v>
      </c>
      <c r="C3023" s="122">
        <v>38.83</v>
      </c>
      <c r="D3023" s="123">
        <v>19.260000000000002</v>
      </c>
      <c r="E3023" s="104" t="str">
        <f>VLOOKUP(B3023,A股数据库20240206!$B:$K,2,0)</f>
        <v>新能源</v>
      </c>
      <c r="F3023" s="104">
        <f>VLOOKUP(B3023,A股数据库20240206!$B:$K,3,0)</f>
        <v>0</v>
      </c>
      <c r="G3023" s="124">
        <f>VLOOKUP(B3023,A股数据库20240206!$B:$K,4,0)</f>
        <v>0</v>
      </c>
      <c r="H3023" s="124">
        <f>VLOOKUP(B3023,A股数据库20240206!$B:$K,5,0)</f>
        <v>0</v>
      </c>
      <c r="I3023" s="104" t="str">
        <f>VLOOKUP(B3023,A股数据库20240206!$B:$K,6,0)</f>
        <v>电网</v>
      </c>
      <c r="J3023" s="104" t="str">
        <f>VLOOKUP(B3023,A股数据库20240206!$B:$K,7,0)</f>
        <v>充换电</v>
      </c>
      <c r="K3023" s="104">
        <f>VLOOKUP(B3023,A股数据库20240206!$B:$K,8,0)</f>
        <v>0</v>
      </c>
      <c r="L3023" s="124">
        <f>VLOOKUP(B3023,A股数据库20240206!$B:$K,9,0)</f>
        <v>0</v>
      </c>
      <c r="M3023" s="124">
        <f>VLOOKUP(B3023,A股数据库20240206!$B:$K,10,0)</f>
        <v>0</v>
      </c>
    </row>
    <row r="3024" spans="1:13" ht="18" customHeight="1" x14ac:dyDescent="0.15">
      <c r="A3024" s="120" t="s">
        <v>13358</v>
      </c>
      <c r="B3024" s="121" t="s">
        <v>3586</v>
      </c>
      <c r="C3024" s="122">
        <v>38.82</v>
      </c>
      <c r="D3024" s="123">
        <v>33.25</v>
      </c>
      <c r="E3024" s="104" t="str">
        <f>VLOOKUP(B3024,A股数据库20240206!$B:$K,2,0)</f>
        <v>医药生物</v>
      </c>
      <c r="F3024" s="104">
        <f>VLOOKUP(B3024,A股数据库20240206!$B:$K,3,0)</f>
        <v>0</v>
      </c>
      <c r="G3024" s="124">
        <f>VLOOKUP(B3024,A股数据库20240206!$B:$K,4,0)</f>
        <v>0</v>
      </c>
      <c r="H3024" s="124">
        <f>VLOOKUP(B3024,A股数据库20240206!$B:$K,5,0)</f>
        <v>0</v>
      </c>
      <c r="I3024" s="104" t="str">
        <f>VLOOKUP(B3024,A股数据库20240206!$B:$K,6,0)</f>
        <v>医药生物</v>
      </c>
      <c r="J3024" s="104">
        <f>VLOOKUP(B3024,A股数据库20240206!$B:$K,7,0)</f>
        <v>0</v>
      </c>
      <c r="K3024" s="104">
        <f>VLOOKUP(B3024,A股数据库20240206!$B:$K,8,0)</f>
        <v>0</v>
      </c>
      <c r="L3024" s="124">
        <f>VLOOKUP(B3024,A股数据库20240206!$B:$K,9,0)</f>
        <v>0</v>
      </c>
      <c r="M3024" s="124">
        <f>VLOOKUP(B3024,A股数据库20240206!$B:$K,10,0)</f>
        <v>0</v>
      </c>
    </row>
    <row r="3025" spans="1:13" ht="18" customHeight="1" x14ac:dyDescent="0.15">
      <c r="A3025" s="120" t="s">
        <v>13359</v>
      </c>
      <c r="B3025" s="121" t="s">
        <v>3244</v>
      </c>
      <c r="C3025" s="122">
        <v>38.799999999999997</v>
      </c>
      <c r="D3025" s="123">
        <v>50.92</v>
      </c>
      <c r="E3025" s="104" t="str">
        <f>VLOOKUP(B3025,A股数据库20240206!$B:$K,2,0)</f>
        <v>大科技</v>
      </c>
      <c r="F3025" s="104">
        <f>VLOOKUP(B3025,A股数据库20240206!$B:$K,3,0)</f>
        <v>0</v>
      </c>
      <c r="G3025" s="124">
        <f>VLOOKUP(B3025,A股数据库20240206!$B:$K,4,0)</f>
        <v>0</v>
      </c>
      <c r="H3025" s="124">
        <f>VLOOKUP(B3025,A股数据库20240206!$B:$K,5,0)</f>
        <v>0</v>
      </c>
      <c r="I3025" s="104" t="str">
        <f>VLOOKUP(B3025,A股数据库20240206!$B:$K,6,0)</f>
        <v>计算机</v>
      </c>
      <c r="J3025" s="104">
        <f>VLOOKUP(B3025,A股数据库20240206!$B:$K,7,0)</f>
        <v>0</v>
      </c>
      <c r="K3025" s="104">
        <f>VLOOKUP(B3025,A股数据库20240206!$B:$K,8,0)</f>
        <v>0</v>
      </c>
      <c r="L3025" s="124">
        <f>VLOOKUP(B3025,A股数据库20240206!$B:$K,9,0)</f>
        <v>0</v>
      </c>
      <c r="M3025" s="124">
        <f>VLOOKUP(B3025,A股数据库20240206!$B:$K,10,0)</f>
        <v>0</v>
      </c>
    </row>
    <row r="3026" spans="1:13" ht="18" customHeight="1" x14ac:dyDescent="0.15">
      <c r="A3026" s="120" t="s">
        <v>13360</v>
      </c>
      <c r="B3026" s="121" t="s">
        <v>5978</v>
      </c>
      <c r="C3026" s="122">
        <v>38.78</v>
      </c>
      <c r="D3026" s="123">
        <v>16.66</v>
      </c>
      <c r="E3026" s="104" t="str">
        <f>VLOOKUP(B3026,A股数据库20240206!$B:$K,2,0)</f>
        <v>周期</v>
      </c>
      <c r="F3026" s="104" t="str">
        <f>VLOOKUP(B3026,A股数据库20240206!$B:$K,3,0)</f>
        <v>军工</v>
      </c>
      <c r="G3026" s="124">
        <f>VLOOKUP(B3026,A股数据库20240206!$B:$K,4,0)</f>
        <v>0</v>
      </c>
      <c r="H3026" s="124">
        <f>VLOOKUP(B3026,A股数据库20240206!$B:$K,5,0)</f>
        <v>0</v>
      </c>
      <c r="I3026" s="104" t="str">
        <f>VLOOKUP(B3026,A股数据库20240206!$B:$K,6,0)</f>
        <v>化工</v>
      </c>
      <c r="J3026" s="104" t="str">
        <f>VLOOKUP(B3026,A股数据库20240206!$B:$K,7,0)</f>
        <v>军工</v>
      </c>
      <c r="K3026" s="104">
        <f>VLOOKUP(B3026,A股数据库20240206!$B:$K,8,0)</f>
        <v>0</v>
      </c>
      <c r="L3026" s="124">
        <f>VLOOKUP(B3026,A股数据库20240206!$B:$K,9,0)</f>
        <v>0</v>
      </c>
      <c r="M3026" s="124">
        <f>VLOOKUP(B3026,A股数据库20240206!$B:$K,10,0)</f>
        <v>0</v>
      </c>
    </row>
    <row r="3027" spans="1:13" ht="18" customHeight="1" x14ac:dyDescent="0.15">
      <c r="A3027" s="120" t="s">
        <v>13361</v>
      </c>
      <c r="B3027" s="121" t="s">
        <v>1016</v>
      </c>
      <c r="C3027" s="122">
        <v>38.78</v>
      </c>
      <c r="D3027" s="123">
        <v>8.83</v>
      </c>
      <c r="E3027" s="104" t="str">
        <f>VLOOKUP(B3027,A股数据库20240206!$B:$K,2,0)</f>
        <v>地产基建</v>
      </c>
      <c r="F3027" s="104">
        <f>VLOOKUP(B3027,A股数据库20240206!$B:$K,3,0)</f>
        <v>0</v>
      </c>
      <c r="G3027" s="124">
        <f>VLOOKUP(B3027,A股数据库20240206!$B:$K,4,0)</f>
        <v>0</v>
      </c>
      <c r="H3027" s="124">
        <f>VLOOKUP(B3027,A股数据库20240206!$B:$K,5,0)</f>
        <v>0</v>
      </c>
      <c r="I3027" s="104" t="str">
        <f>VLOOKUP(B3027,A股数据库20240206!$B:$K,6,0)</f>
        <v>基建</v>
      </c>
      <c r="J3027" s="104">
        <f>VLOOKUP(B3027,A股数据库20240206!$B:$K,7,0)</f>
        <v>0</v>
      </c>
      <c r="K3027" s="104">
        <f>VLOOKUP(B3027,A股数据库20240206!$B:$K,8,0)</f>
        <v>0</v>
      </c>
      <c r="L3027" s="124">
        <f>VLOOKUP(B3027,A股数据库20240206!$B:$K,9,0)</f>
        <v>0</v>
      </c>
      <c r="M3027" s="124">
        <f>VLOOKUP(B3027,A股数据库20240206!$B:$K,10,0)</f>
        <v>0</v>
      </c>
    </row>
    <row r="3028" spans="1:13" ht="18" customHeight="1" x14ac:dyDescent="0.15">
      <c r="A3028" s="120" t="s">
        <v>13362</v>
      </c>
      <c r="B3028" s="121" t="s">
        <v>4268</v>
      </c>
      <c r="C3028" s="122">
        <v>38.75</v>
      </c>
      <c r="D3028" s="123">
        <v>51.22</v>
      </c>
      <c r="E3028" s="104" t="str">
        <f>VLOOKUP(B3028,A股数据库20240206!$B:$K,2,0)</f>
        <v>大科技</v>
      </c>
      <c r="F3028" s="104">
        <f>VLOOKUP(B3028,A股数据库20240206!$B:$K,3,0)</f>
        <v>0</v>
      </c>
      <c r="G3028" s="124">
        <f>VLOOKUP(B3028,A股数据库20240206!$B:$K,4,0)</f>
        <v>0</v>
      </c>
      <c r="H3028" s="124">
        <f>VLOOKUP(B3028,A股数据库20240206!$B:$K,5,0)</f>
        <v>0</v>
      </c>
      <c r="I3028" s="104" t="str">
        <f>VLOOKUP(B3028,A股数据库20240206!$B:$K,6,0)</f>
        <v>电子</v>
      </c>
      <c r="J3028" s="104">
        <f>VLOOKUP(B3028,A股数据库20240206!$B:$K,7,0)</f>
        <v>0</v>
      </c>
      <c r="K3028" s="104">
        <f>VLOOKUP(B3028,A股数据库20240206!$B:$K,8,0)</f>
        <v>0</v>
      </c>
      <c r="L3028" s="124">
        <f>VLOOKUP(B3028,A股数据库20240206!$B:$K,9,0)</f>
        <v>0</v>
      </c>
      <c r="M3028" s="124">
        <f>VLOOKUP(B3028,A股数据库20240206!$B:$K,10,0)</f>
        <v>0</v>
      </c>
    </row>
    <row r="3029" spans="1:13" ht="18" customHeight="1" x14ac:dyDescent="0.15">
      <c r="A3029" s="120" t="s">
        <v>13363</v>
      </c>
      <c r="B3029" s="121" t="s">
        <v>6136</v>
      </c>
      <c r="C3029" s="122">
        <v>38.71</v>
      </c>
      <c r="D3029" s="123">
        <v>31.3</v>
      </c>
      <c r="E3029" s="104" t="str">
        <f>VLOOKUP(B3029,A股数据库20240206!$B:$K,2,0)</f>
        <v>高端制造</v>
      </c>
      <c r="F3029" s="104">
        <f>VLOOKUP(B3029,A股数据库20240206!$B:$K,3,0)</f>
        <v>0</v>
      </c>
      <c r="G3029" s="124">
        <f>VLOOKUP(B3029,A股数据库20240206!$B:$K,4,0)</f>
        <v>0</v>
      </c>
      <c r="H3029" s="124">
        <f>VLOOKUP(B3029,A股数据库20240206!$B:$K,5,0)</f>
        <v>0</v>
      </c>
      <c r="I3029" s="104" t="str">
        <f>VLOOKUP(B3029,A股数据库20240206!$B:$K,6,0)</f>
        <v>机械</v>
      </c>
      <c r="J3029" s="104">
        <f>VLOOKUP(B3029,A股数据库20240206!$B:$K,7,0)</f>
        <v>0</v>
      </c>
      <c r="K3029" s="104">
        <f>VLOOKUP(B3029,A股数据库20240206!$B:$K,8,0)</f>
        <v>0</v>
      </c>
      <c r="L3029" s="124">
        <f>VLOOKUP(B3029,A股数据库20240206!$B:$K,9,0)</f>
        <v>0</v>
      </c>
      <c r="M3029" s="124">
        <f>VLOOKUP(B3029,A股数据库20240206!$B:$K,10,0)</f>
        <v>0</v>
      </c>
    </row>
    <row r="3030" spans="1:13" ht="18" customHeight="1" x14ac:dyDescent="0.15">
      <c r="A3030" s="120" t="s">
        <v>13364</v>
      </c>
      <c r="B3030" s="121" t="s">
        <v>5248</v>
      </c>
      <c r="C3030" s="122">
        <v>38.69</v>
      </c>
      <c r="D3030" s="123">
        <v>41.93</v>
      </c>
      <c r="E3030" s="104" t="str">
        <f>VLOOKUP(B3030,A股数据库20240206!$B:$K,2,0)</f>
        <v>周期</v>
      </c>
      <c r="F3030" s="104" t="str">
        <f>VLOOKUP(B3030,A股数据库20240206!$B:$K,3,0)</f>
        <v>新能源</v>
      </c>
      <c r="G3030" s="124" t="str">
        <f>VLOOKUP(B3030,A股数据库20240206!$B:$K,4,0)</f>
        <v>汽车产业</v>
      </c>
      <c r="H3030" s="124">
        <f>VLOOKUP(B3030,A股数据库20240206!$B:$K,5,0)</f>
        <v>0</v>
      </c>
      <c r="I3030" s="104" t="str">
        <f>VLOOKUP(B3030,A股数据库20240206!$B:$K,6,0)</f>
        <v>化工</v>
      </c>
      <c r="J3030" s="104" t="str">
        <f>VLOOKUP(B3030,A股数据库20240206!$B:$K,7,0)</f>
        <v>光伏</v>
      </c>
      <c r="K3030" s="104" t="str">
        <f>VLOOKUP(B3030,A股数据库20240206!$B:$K,8,0)</f>
        <v>汽车产业</v>
      </c>
      <c r="L3030" s="124">
        <f>VLOOKUP(B3030,A股数据库20240206!$B:$K,9,0)</f>
        <v>0</v>
      </c>
      <c r="M3030" s="124">
        <f>VLOOKUP(B3030,A股数据库20240206!$B:$K,10,0)</f>
        <v>0</v>
      </c>
    </row>
    <row r="3031" spans="1:13" ht="18" customHeight="1" x14ac:dyDescent="0.15">
      <c r="A3031" s="120" t="s">
        <v>13365</v>
      </c>
      <c r="B3031" s="121" t="s">
        <v>1426</v>
      </c>
      <c r="C3031" s="122">
        <v>38.68</v>
      </c>
      <c r="D3031" s="123">
        <v>49.1</v>
      </c>
      <c r="E3031" s="104" t="str">
        <f>VLOOKUP(B3031,A股数据库20240206!$B:$K,2,0)</f>
        <v>大科技</v>
      </c>
      <c r="F3031" s="104">
        <f>VLOOKUP(B3031,A股数据库20240206!$B:$K,3,0)</f>
        <v>0</v>
      </c>
      <c r="G3031" s="124">
        <f>VLOOKUP(B3031,A股数据库20240206!$B:$K,4,0)</f>
        <v>0</v>
      </c>
      <c r="H3031" s="124">
        <f>VLOOKUP(B3031,A股数据库20240206!$B:$K,5,0)</f>
        <v>0</v>
      </c>
      <c r="I3031" s="104" t="str">
        <f>VLOOKUP(B3031,A股数据库20240206!$B:$K,6,0)</f>
        <v>计算机</v>
      </c>
      <c r="J3031" s="104">
        <f>VLOOKUP(B3031,A股数据库20240206!$B:$K,7,0)</f>
        <v>0</v>
      </c>
      <c r="K3031" s="104">
        <f>VLOOKUP(B3031,A股数据库20240206!$B:$K,8,0)</f>
        <v>0</v>
      </c>
      <c r="L3031" s="124">
        <f>VLOOKUP(B3031,A股数据库20240206!$B:$K,9,0)</f>
        <v>0</v>
      </c>
      <c r="M3031" s="124">
        <f>VLOOKUP(B3031,A股数据库20240206!$B:$K,10,0)</f>
        <v>0</v>
      </c>
    </row>
    <row r="3032" spans="1:13" ht="18" customHeight="1" x14ac:dyDescent="0.15">
      <c r="A3032" s="120" t="s">
        <v>13366</v>
      </c>
      <c r="B3032" s="121" t="s">
        <v>9533</v>
      </c>
      <c r="C3032" s="122">
        <v>38.67</v>
      </c>
      <c r="D3032" s="123">
        <v>53.44</v>
      </c>
      <c r="E3032" s="104" t="str">
        <f>VLOOKUP(B3032,A股数据库20240206!$B:$K,2,0)</f>
        <v>高端制造</v>
      </c>
      <c r="F3032" s="104" t="str">
        <f>VLOOKUP(B3032,A股数据库20240206!$B:$K,3,0)</f>
        <v>运输业</v>
      </c>
      <c r="G3032" s="124">
        <f>VLOOKUP(B3032,A股数据库20240206!$B:$K,4,0)</f>
        <v>0</v>
      </c>
      <c r="H3032" s="124">
        <f>VLOOKUP(B3032,A股数据库20240206!$B:$K,5,0)</f>
        <v>0</v>
      </c>
      <c r="I3032" s="104" t="str">
        <f>VLOOKUP(B3032,A股数据库20240206!$B:$K,6,0)</f>
        <v>机械</v>
      </c>
      <c r="J3032" s="104" t="str">
        <f>VLOOKUP(B3032,A股数据库20240206!$B:$K,7,0)</f>
        <v>运输业</v>
      </c>
      <c r="K3032" s="104">
        <f>VLOOKUP(B3032,A股数据库20240206!$B:$K,8,0)</f>
        <v>0</v>
      </c>
      <c r="L3032" s="124">
        <f>VLOOKUP(B3032,A股数据库20240206!$B:$K,9,0)</f>
        <v>0</v>
      </c>
      <c r="M3032" s="124">
        <f>VLOOKUP(B3032,A股数据库20240206!$B:$K,10,0)</f>
        <v>0</v>
      </c>
    </row>
    <row r="3033" spans="1:13" ht="18" customHeight="1" x14ac:dyDescent="0.15">
      <c r="A3033" s="120" t="s">
        <v>13367</v>
      </c>
      <c r="B3033" s="121" t="s">
        <v>8080</v>
      </c>
      <c r="C3033" s="122">
        <v>38.65</v>
      </c>
      <c r="D3033" s="123">
        <v>47.14</v>
      </c>
      <c r="E3033" s="104" t="str">
        <f>VLOOKUP(B3033,A股数据库20240206!$B:$K,2,0)</f>
        <v>汽车产业</v>
      </c>
      <c r="F3033" s="104">
        <f>VLOOKUP(B3033,A股数据库20240206!$B:$K,3,0)</f>
        <v>0</v>
      </c>
      <c r="G3033" s="124">
        <f>VLOOKUP(B3033,A股数据库20240206!$B:$K,4,0)</f>
        <v>0</v>
      </c>
      <c r="H3033" s="124">
        <f>VLOOKUP(B3033,A股数据库20240206!$B:$K,5,0)</f>
        <v>0</v>
      </c>
      <c r="I3033" s="104" t="str">
        <f>VLOOKUP(B3033,A股数据库20240206!$B:$K,6,0)</f>
        <v>汽车产业</v>
      </c>
      <c r="J3033" s="104">
        <f>VLOOKUP(B3033,A股数据库20240206!$B:$K,7,0)</f>
        <v>0</v>
      </c>
      <c r="K3033" s="104">
        <f>VLOOKUP(B3033,A股数据库20240206!$B:$K,8,0)</f>
        <v>0</v>
      </c>
      <c r="L3033" s="124">
        <f>VLOOKUP(B3033,A股数据库20240206!$B:$K,9,0)</f>
        <v>0</v>
      </c>
      <c r="M3033" s="124">
        <f>VLOOKUP(B3033,A股数据库20240206!$B:$K,10,0)</f>
        <v>0</v>
      </c>
    </row>
    <row r="3034" spans="1:13" ht="18" customHeight="1" x14ac:dyDescent="0.15">
      <c r="A3034" s="120" t="s">
        <v>13368</v>
      </c>
      <c r="B3034" s="121" t="s">
        <v>3012</v>
      </c>
      <c r="C3034" s="122">
        <v>38.64</v>
      </c>
      <c r="D3034" s="123">
        <v>40.47</v>
      </c>
      <c r="E3034" s="104" t="str">
        <f>VLOOKUP(B3034,A股数据库20240206!$B:$K,2,0)</f>
        <v>大科技</v>
      </c>
      <c r="F3034" s="104">
        <f>VLOOKUP(B3034,A股数据库20240206!$B:$K,3,0)</f>
        <v>0</v>
      </c>
      <c r="G3034" s="124">
        <f>VLOOKUP(B3034,A股数据库20240206!$B:$K,4,0)</f>
        <v>0</v>
      </c>
      <c r="H3034" s="124">
        <f>VLOOKUP(B3034,A股数据库20240206!$B:$K,5,0)</f>
        <v>0</v>
      </c>
      <c r="I3034" s="104" t="str">
        <f>VLOOKUP(B3034,A股数据库20240206!$B:$K,6,0)</f>
        <v>传媒</v>
      </c>
      <c r="J3034" s="104">
        <f>VLOOKUP(B3034,A股数据库20240206!$B:$K,7,0)</f>
        <v>0</v>
      </c>
      <c r="K3034" s="104">
        <f>VLOOKUP(B3034,A股数据库20240206!$B:$K,8,0)</f>
        <v>0</v>
      </c>
      <c r="L3034" s="124">
        <f>VLOOKUP(B3034,A股数据库20240206!$B:$K,9,0)</f>
        <v>0</v>
      </c>
      <c r="M3034" s="124">
        <f>VLOOKUP(B3034,A股数据库20240206!$B:$K,10,0)</f>
        <v>0</v>
      </c>
    </row>
    <row r="3035" spans="1:13" ht="18" customHeight="1" x14ac:dyDescent="0.15">
      <c r="A3035" s="120" t="s">
        <v>13369</v>
      </c>
      <c r="B3035" s="121" t="s">
        <v>2784</v>
      </c>
      <c r="C3035" s="122">
        <v>38.630000000000003</v>
      </c>
      <c r="D3035" s="123">
        <v>39</v>
      </c>
      <c r="E3035" s="104" t="str">
        <f>VLOOKUP(B3035,A股数据库20240206!$B:$K,2,0)</f>
        <v>汽车产业</v>
      </c>
      <c r="F3035" s="104">
        <f>VLOOKUP(B3035,A股数据库20240206!$B:$K,3,0)</f>
        <v>0</v>
      </c>
      <c r="G3035" s="124">
        <f>VLOOKUP(B3035,A股数据库20240206!$B:$K,4,0)</f>
        <v>0</v>
      </c>
      <c r="H3035" s="124">
        <f>VLOOKUP(B3035,A股数据库20240206!$B:$K,5,0)</f>
        <v>0</v>
      </c>
      <c r="I3035" s="104" t="str">
        <f>VLOOKUP(B3035,A股数据库20240206!$B:$K,6,0)</f>
        <v>汽车产业</v>
      </c>
      <c r="J3035" s="104" t="str">
        <f>VLOOKUP(B3035,A股数据库20240206!$B:$K,7,0)</f>
        <v>充换电</v>
      </c>
      <c r="K3035" s="104">
        <f>VLOOKUP(B3035,A股数据库20240206!$B:$K,8,0)</f>
        <v>0</v>
      </c>
      <c r="L3035" s="124">
        <f>VLOOKUP(B3035,A股数据库20240206!$B:$K,9,0)</f>
        <v>0</v>
      </c>
      <c r="M3035" s="124">
        <f>VLOOKUP(B3035,A股数据库20240206!$B:$K,10,0)</f>
        <v>0</v>
      </c>
    </row>
    <row r="3036" spans="1:13" ht="18" customHeight="1" x14ac:dyDescent="0.15">
      <c r="A3036" s="120" t="s">
        <v>13370</v>
      </c>
      <c r="B3036" s="121" t="s">
        <v>9877</v>
      </c>
      <c r="C3036" s="122">
        <v>38.61</v>
      </c>
      <c r="D3036" s="123">
        <v>68.13</v>
      </c>
      <c r="E3036" s="104" t="str">
        <f>VLOOKUP(B3036,A股数据库20240206!$B:$K,2,0)</f>
        <v>新能源</v>
      </c>
      <c r="F3036" s="104">
        <f>VLOOKUP(B3036,A股数据库20240206!$B:$K,3,0)</f>
        <v>0</v>
      </c>
      <c r="G3036" s="124">
        <f>VLOOKUP(B3036,A股数据库20240206!$B:$K,4,0)</f>
        <v>0</v>
      </c>
      <c r="H3036" s="124">
        <f>VLOOKUP(B3036,A股数据库20240206!$B:$K,5,0)</f>
        <v>0</v>
      </c>
      <c r="I3036" s="104" t="str">
        <f>VLOOKUP(B3036,A股数据库20240206!$B:$K,6,0)</f>
        <v>光伏</v>
      </c>
      <c r="J3036" s="104">
        <f>VLOOKUP(B3036,A股数据库20240206!$B:$K,7,0)</f>
        <v>0</v>
      </c>
      <c r="K3036" s="104">
        <f>VLOOKUP(B3036,A股数据库20240206!$B:$K,8,0)</f>
        <v>0</v>
      </c>
      <c r="L3036" s="124">
        <f>VLOOKUP(B3036,A股数据库20240206!$B:$K,9,0)</f>
        <v>0</v>
      </c>
      <c r="M3036" s="124">
        <f>VLOOKUP(B3036,A股数据库20240206!$B:$K,10,0)</f>
        <v>0</v>
      </c>
    </row>
    <row r="3037" spans="1:13" ht="18" customHeight="1" x14ac:dyDescent="0.15">
      <c r="A3037" s="120" t="s">
        <v>13371</v>
      </c>
      <c r="B3037" s="121" t="s">
        <v>2012</v>
      </c>
      <c r="C3037" s="122">
        <v>38.61</v>
      </c>
      <c r="D3037" s="123">
        <v>34.96</v>
      </c>
      <c r="E3037" s="104" t="str">
        <f>VLOOKUP(B3037,A股数据库20240206!$B:$K,2,0)</f>
        <v>汽车产业</v>
      </c>
      <c r="F3037" s="104">
        <f>VLOOKUP(B3037,A股数据库20240206!$B:$K,3,0)</f>
        <v>0</v>
      </c>
      <c r="G3037" s="124">
        <f>VLOOKUP(B3037,A股数据库20240206!$B:$K,4,0)</f>
        <v>0</v>
      </c>
      <c r="H3037" s="124">
        <f>VLOOKUP(B3037,A股数据库20240206!$B:$K,5,0)</f>
        <v>0</v>
      </c>
      <c r="I3037" s="104" t="str">
        <f>VLOOKUP(B3037,A股数据库20240206!$B:$K,6,0)</f>
        <v>汽车产业</v>
      </c>
      <c r="J3037" s="104">
        <f>VLOOKUP(B3037,A股数据库20240206!$B:$K,7,0)</f>
        <v>0</v>
      </c>
      <c r="K3037" s="104">
        <f>VLOOKUP(B3037,A股数据库20240206!$B:$K,8,0)</f>
        <v>0</v>
      </c>
      <c r="L3037" s="124">
        <f>VLOOKUP(B3037,A股数据库20240206!$B:$K,9,0)</f>
        <v>0</v>
      </c>
      <c r="M3037" s="124">
        <f>VLOOKUP(B3037,A股数据库20240206!$B:$K,10,0)</f>
        <v>0</v>
      </c>
    </row>
    <row r="3038" spans="1:13" ht="18" customHeight="1" x14ac:dyDescent="0.15">
      <c r="A3038" s="120" t="s">
        <v>13372</v>
      </c>
      <c r="B3038" s="121" t="s">
        <v>4028</v>
      </c>
      <c r="C3038" s="122">
        <v>38.61</v>
      </c>
      <c r="D3038" s="123">
        <v>40.950000000000003</v>
      </c>
      <c r="E3038" s="104" t="str">
        <f>VLOOKUP(B3038,A股数据库20240206!$B:$K,2,0)</f>
        <v>高端制造</v>
      </c>
      <c r="F3038" s="104" t="str">
        <f>VLOOKUP(B3038,A股数据库20240206!$B:$K,3,0)</f>
        <v>大科技</v>
      </c>
      <c r="G3038" s="124">
        <f>VLOOKUP(B3038,A股数据库20240206!$B:$K,4,0)</f>
        <v>0</v>
      </c>
      <c r="H3038" s="124">
        <f>VLOOKUP(B3038,A股数据库20240206!$B:$K,5,0)</f>
        <v>0</v>
      </c>
      <c r="I3038" s="104" t="str">
        <f>VLOOKUP(B3038,A股数据库20240206!$B:$K,6,0)</f>
        <v>机械</v>
      </c>
      <c r="J3038" s="104" t="str">
        <f>VLOOKUP(B3038,A股数据库20240206!$B:$K,7,0)</f>
        <v>有色金属</v>
      </c>
      <c r="K3038" s="104">
        <f>VLOOKUP(B3038,A股数据库20240206!$B:$K,8,0)</f>
        <v>0</v>
      </c>
      <c r="L3038" s="124">
        <f>VLOOKUP(B3038,A股数据库20240206!$B:$K,9,0)</f>
        <v>0</v>
      </c>
      <c r="M3038" s="124">
        <f>VLOOKUP(B3038,A股数据库20240206!$B:$K,10,0)</f>
        <v>0</v>
      </c>
    </row>
    <row r="3039" spans="1:13" ht="18" customHeight="1" x14ac:dyDescent="0.15">
      <c r="A3039" s="120" t="s">
        <v>13373</v>
      </c>
      <c r="B3039" s="121" t="s">
        <v>2454</v>
      </c>
      <c r="C3039" s="122">
        <v>38.58</v>
      </c>
      <c r="D3039" s="123">
        <v>33.17</v>
      </c>
      <c r="E3039" s="104" t="str">
        <f>VLOOKUP(B3039,A股数据库20240206!$B:$K,2,0)</f>
        <v>医药生物</v>
      </c>
      <c r="F3039" s="104">
        <f>VLOOKUP(B3039,A股数据库20240206!$B:$K,3,0)</f>
        <v>0</v>
      </c>
      <c r="G3039" s="124" t="str">
        <f>VLOOKUP(B3039,A股数据库20240206!$B:$K,4,0)</f>
        <v>乡村振兴</v>
      </c>
      <c r="H3039" s="124">
        <f>VLOOKUP(B3039,A股数据库20240206!$B:$K,5,0)</f>
        <v>0</v>
      </c>
      <c r="I3039" s="104" t="str">
        <f>VLOOKUP(B3039,A股数据库20240206!$B:$K,6,0)</f>
        <v>医药生物</v>
      </c>
      <c r="J3039" s="104">
        <f>VLOOKUP(B3039,A股数据库20240206!$B:$K,7,0)</f>
        <v>0</v>
      </c>
      <c r="K3039" s="104">
        <f>VLOOKUP(B3039,A股数据库20240206!$B:$K,8,0)</f>
        <v>0</v>
      </c>
      <c r="L3039" s="124" t="str">
        <f>VLOOKUP(B3039,A股数据库20240206!$B:$K,9,0)</f>
        <v>乡村振兴</v>
      </c>
      <c r="M3039" s="124">
        <f>VLOOKUP(B3039,A股数据库20240206!$B:$K,10,0)</f>
        <v>0</v>
      </c>
    </row>
    <row r="3040" spans="1:13" ht="18" customHeight="1" x14ac:dyDescent="0.15">
      <c r="A3040" s="120" t="s">
        <v>13374</v>
      </c>
      <c r="B3040" s="121" t="s">
        <v>1668</v>
      </c>
      <c r="C3040" s="122">
        <v>38.56</v>
      </c>
      <c r="D3040" s="123">
        <v>25.71</v>
      </c>
      <c r="E3040" s="104" t="str">
        <f>VLOOKUP(B3040,A股数据库20240206!$B:$K,2,0)</f>
        <v>大消费</v>
      </c>
      <c r="F3040" s="104">
        <f>VLOOKUP(B3040,A股数据库20240206!$B:$K,3,0)</f>
        <v>0</v>
      </c>
      <c r="G3040" s="124">
        <f>VLOOKUP(B3040,A股数据库20240206!$B:$K,4,0)</f>
        <v>0</v>
      </c>
      <c r="H3040" s="124">
        <f>VLOOKUP(B3040,A股数据库20240206!$B:$K,5,0)</f>
        <v>0</v>
      </c>
      <c r="I3040" s="104" t="str">
        <f>VLOOKUP(B3040,A股数据库20240206!$B:$K,6,0)</f>
        <v>商贸零售</v>
      </c>
      <c r="J3040" s="104">
        <f>VLOOKUP(B3040,A股数据库20240206!$B:$K,7,0)</f>
        <v>0</v>
      </c>
      <c r="K3040" s="104">
        <f>VLOOKUP(B3040,A股数据库20240206!$B:$K,8,0)</f>
        <v>0</v>
      </c>
      <c r="L3040" s="124">
        <f>VLOOKUP(B3040,A股数据库20240206!$B:$K,9,0)</f>
        <v>0</v>
      </c>
      <c r="M3040" s="124">
        <f>VLOOKUP(B3040,A股数据库20240206!$B:$K,10,0)</f>
        <v>0</v>
      </c>
    </row>
    <row r="3041" spans="1:13" ht="18" customHeight="1" x14ac:dyDescent="0.15">
      <c r="A3041" s="120" t="s">
        <v>13375</v>
      </c>
      <c r="B3041" s="121" t="s">
        <v>674</v>
      </c>
      <c r="C3041" s="122">
        <v>38.549999999999997</v>
      </c>
      <c r="D3041" s="123">
        <v>2.57</v>
      </c>
      <c r="E3041" s="104" t="str">
        <f>VLOOKUP(B3041,A股数据库20240206!$B:$K,2,0)</f>
        <v>大科技</v>
      </c>
      <c r="F3041" s="104">
        <f>VLOOKUP(B3041,A股数据库20240206!$B:$K,3,0)</f>
        <v>0</v>
      </c>
      <c r="G3041" s="124">
        <f>VLOOKUP(B3041,A股数据库20240206!$B:$K,4,0)</f>
        <v>0</v>
      </c>
      <c r="H3041" s="124">
        <f>VLOOKUP(B3041,A股数据库20240206!$B:$K,5,0)</f>
        <v>0</v>
      </c>
      <c r="I3041" s="104" t="str">
        <f>VLOOKUP(B3041,A股数据库20240206!$B:$K,6,0)</f>
        <v>传媒</v>
      </c>
      <c r="J3041" s="104">
        <f>VLOOKUP(B3041,A股数据库20240206!$B:$K,7,0)</f>
        <v>0</v>
      </c>
      <c r="K3041" s="104">
        <f>VLOOKUP(B3041,A股数据库20240206!$B:$K,8,0)</f>
        <v>0</v>
      </c>
      <c r="L3041" s="124">
        <f>VLOOKUP(B3041,A股数据库20240206!$B:$K,9,0)</f>
        <v>0</v>
      </c>
      <c r="M3041" s="124">
        <f>VLOOKUP(B3041,A股数据库20240206!$B:$K,10,0)</f>
        <v>0</v>
      </c>
    </row>
    <row r="3042" spans="1:13" ht="18" customHeight="1" x14ac:dyDescent="0.15">
      <c r="A3042" s="120" t="s">
        <v>13376</v>
      </c>
      <c r="B3042" s="121" t="s">
        <v>1068</v>
      </c>
      <c r="C3042" s="122">
        <v>38.5</v>
      </c>
      <c r="D3042" s="123">
        <v>61.09</v>
      </c>
      <c r="E3042" s="104" t="str">
        <f>VLOOKUP(B3042,A股数据库20240206!$B:$K,2,0)</f>
        <v>汽车产业</v>
      </c>
      <c r="F3042" s="104">
        <f>VLOOKUP(B3042,A股数据库20240206!$B:$K,3,0)</f>
        <v>0</v>
      </c>
      <c r="G3042" s="124">
        <f>VLOOKUP(B3042,A股数据库20240206!$B:$K,4,0)</f>
        <v>0</v>
      </c>
      <c r="H3042" s="124">
        <f>VLOOKUP(B3042,A股数据库20240206!$B:$K,5,0)</f>
        <v>0</v>
      </c>
      <c r="I3042" s="104" t="str">
        <f>VLOOKUP(B3042,A股数据库20240206!$B:$K,6,0)</f>
        <v>汽车产业</v>
      </c>
      <c r="J3042" s="104">
        <f>VLOOKUP(B3042,A股数据库20240206!$B:$K,7,0)</f>
        <v>0</v>
      </c>
      <c r="K3042" s="104">
        <f>VLOOKUP(B3042,A股数据库20240206!$B:$K,8,0)</f>
        <v>0</v>
      </c>
      <c r="L3042" s="124">
        <f>VLOOKUP(B3042,A股数据库20240206!$B:$K,9,0)</f>
        <v>0</v>
      </c>
      <c r="M3042" s="124">
        <f>VLOOKUP(B3042,A股数据库20240206!$B:$K,10,0)</f>
        <v>0</v>
      </c>
    </row>
    <row r="3043" spans="1:13" ht="18" customHeight="1" x14ac:dyDescent="0.15">
      <c r="A3043" s="120" t="s">
        <v>13377</v>
      </c>
      <c r="B3043" s="121" t="s">
        <v>4354</v>
      </c>
      <c r="C3043" s="122">
        <v>38.47</v>
      </c>
      <c r="D3043" s="123">
        <v>55.96</v>
      </c>
      <c r="E3043" s="104" t="str">
        <f>VLOOKUP(B3043,A股数据库20240206!$B:$K,2,0)</f>
        <v>大科技</v>
      </c>
      <c r="F3043" s="104">
        <f>VLOOKUP(B3043,A股数据库20240206!$B:$K,3,0)</f>
        <v>0</v>
      </c>
      <c r="G3043" s="124">
        <f>VLOOKUP(B3043,A股数据库20240206!$B:$K,4,0)</f>
        <v>0</v>
      </c>
      <c r="H3043" s="124">
        <f>VLOOKUP(B3043,A股数据库20240206!$B:$K,5,0)</f>
        <v>0</v>
      </c>
      <c r="I3043" s="104" t="str">
        <f>VLOOKUP(B3043,A股数据库20240206!$B:$K,6,0)</f>
        <v>电子</v>
      </c>
      <c r="J3043" s="104">
        <f>VLOOKUP(B3043,A股数据库20240206!$B:$K,7,0)</f>
        <v>0</v>
      </c>
      <c r="K3043" s="104">
        <f>VLOOKUP(B3043,A股数据库20240206!$B:$K,8,0)</f>
        <v>0</v>
      </c>
      <c r="L3043" s="124">
        <f>VLOOKUP(B3043,A股数据库20240206!$B:$K,9,0)</f>
        <v>0</v>
      </c>
      <c r="M3043" s="124">
        <f>VLOOKUP(B3043,A股数据库20240206!$B:$K,10,0)</f>
        <v>0</v>
      </c>
    </row>
    <row r="3044" spans="1:13" ht="18" customHeight="1" x14ac:dyDescent="0.15">
      <c r="A3044" s="120" t="s">
        <v>13378</v>
      </c>
      <c r="B3044" s="121" t="s">
        <v>3748</v>
      </c>
      <c r="C3044" s="122">
        <v>38.46</v>
      </c>
      <c r="D3044" s="123">
        <v>36.28</v>
      </c>
      <c r="E3044" s="104" t="str">
        <f>VLOOKUP(B3044,A股数据库20240206!$B:$K,2,0)</f>
        <v>军工</v>
      </c>
      <c r="F3044" s="104" t="str">
        <f>VLOOKUP(B3044,A股数据库20240206!$B:$K,3,0)</f>
        <v>大科技</v>
      </c>
      <c r="G3044" s="124">
        <f>VLOOKUP(B3044,A股数据库20240206!$B:$K,4,0)</f>
        <v>0</v>
      </c>
      <c r="H3044" s="124">
        <f>VLOOKUP(B3044,A股数据库20240206!$B:$K,5,0)</f>
        <v>0</v>
      </c>
      <c r="I3044" s="104" t="str">
        <f>VLOOKUP(B3044,A股数据库20240206!$B:$K,6,0)</f>
        <v>军工</v>
      </c>
      <c r="J3044" s="104" t="str">
        <f>VLOOKUP(B3044,A股数据库20240206!$B:$K,7,0)</f>
        <v>通信</v>
      </c>
      <c r="K3044" s="104">
        <f>VLOOKUP(B3044,A股数据库20240206!$B:$K,8,0)</f>
        <v>0</v>
      </c>
      <c r="L3044" s="124">
        <f>VLOOKUP(B3044,A股数据库20240206!$B:$K,9,0)</f>
        <v>0</v>
      </c>
      <c r="M3044" s="124">
        <f>VLOOKUP(B3044,A股数据库20240206!$B:$K,10,0)</f>
        <v>0</v>
      </c>
    </row>
    <row r="3045" spans="1:13" ht="18" customHeight="1" x14ac:dyDescent="0.15">
      <c r="A3045" s="120" t="s">
        <v>13379</v>
      </c>
      <c r="B3045" s="121" t="s">
        <v>9771</v>
      </c>
      <c r="C3045" s="122">
        <v>38.44</v>
      </c>
      <c r="D3045" s="123">
        <v>48.58</v>
      </c>
      <c r="E3045" s="104" t="str">
        <f>VLOOKUP(B3045,A股数据库20240206!$B:$K,2,0)</f>
        <v>高端制造</v>
      </c>
      <c r="F3045" s="104">
        <f>VLOOKUP(B3045,A股数据库20240206!$B:$K,3,0)</f>
        <v>0</v>
      </c>
      <c r="G3045" s="124">
        <f>VLOOKUP(B3045,A股数据库20240206!$B:$K,4,0)</f>
        <v>0</v>
      </c>
      <c r="H3045" s="124">
        <f>VLOOKUP(B3045,A股数据库20240206!$B:$K,5,0)</f>
        <v>0</v>
      </c>
      <c r="I3045" s="104" t="str">
        <f>VLOOKUP(B3045,A股数据库20240206!$B:$K,6,0)</f>
        <v>机械</v>
      </c>
      <c r="J3045" s="104">
        <f>VLOOKUP(B3045,A股数据库20240206!$B:$K,7,0)</f>
        <v>0</v>
      </c>
      <c r="K3045" s="104">
        <f>VLOOKUP(B3045,A股数据库20240206!$B:$K,8,0)</f>
        <v>0</v>
      </c>
      <c r="L3045" s="124">
        <f>VLOOKUP(B3045,A股数据库20240206!$B:$K,9,0)</f>
        <v>0</v>
      </c>
      <c r="M3045" s="124">
        <f>VLOOKUP(B3045,A股数据库20240206!$B:$K,10,0)</f>
        <v>0</v>
      </c>
    </row>
    <row r="3046" spans="1:13" ht="18" customHeight="1" x14ac:dyDescent="0.15">
      <c r="A3046" s="120" t="s">
        <v>13380</v>
      </c>
      <c r="B3046" s="121" t="s">
        <v>4220</v>
      </c>
      <c r="C3046" s="122">
        <v>38.44</v>
      </c>
      <c r="D3046" s="123">
        <v>38.92</v>
      </c>
      <c r="E3046" s="104" t="str">
        <f>VLOOKUP(B3046,A股数据库20240206!$B:$K,2,0)</f>
        <v>军工</v>
      </c>
      <c r="F3046" s="104">
        <f>VLOOKUP(B3046,A股数据库20240206!$B:$K,3,0)</f>
        <v>0</v>
      </c>
      <c r="G3046" s="124">
        <f>VLOOKUP(B3046,A股数据库20240206!$B:$K,4,0)</f>
        <v>0</v>
      </c>
      <c r="H3046" s="124">
        <f>VLOOKUP(B3046,A股数据库20240206!$B:$K,5,0)</f>
        <v>0</v>
      </c>
      <c r="I3046" s="104" t="str">
        <f>VLOOKUP(B3046,A股数据库20240206!$B:$K,6,0)</f>
        <v>军工</v>
      </c>
      <c r="J3046" s="104">
        <f>VLOOKUP(B3046,A股数据库20240206!$B:$K,7,0)</f>
        <v>0</v>
      </c>
      <c r="K3046" s="104">
        <f>VLOOKUP(B3046,A股数据库20240206!$B:$K,8,0)</f>
        <v>0</v>
      </c>
      <c r="L3046" s="124">
        <f>VLOOKUP(B3046,A股数据库20240206!$B:$K,9,0)</f>
        <v>0</v>
      </c>
      <c r="M3046" s="124">
        <f>VLOOKUP(B3046,A股数据库20240206!$B:$K,10,0)</f>
        <v>0</v>
      </c>
    </row>
    <row r="3047" spans="1:13" ht="18" customHeight="1" x14ac:dyDescent="0.15">
      <c r="A3047" s="120" t="s">
        <v>13381</v>
      </c>
      <c r="B3047" s="121" t="s">
        <v>10011</v>
      </c>
      <c r="C3047" s="122">
        <v>38.43</v>
      </c>
      <c r="D3047" s="123">
        <v>63.09</v>
      </c>
      <c r="E3047" s="104" t="str">
        <f>VLOOKUP(B3047,A股数据库20240206!$B:$K,2,0)</f>
        <v>新能源</v>
      </c>
      <c r="F3047" s="104">
        <f>VLOOKUP(B3047,A股数据库20240206!$B:$K,3,0)</f>
        <v>0</v>
      </c>
      <c r="G3047" s="124">
        <f>VLOOKUP(B3047,A股数据库20240206!$B:$K,4,0)</f>
        <v>0</v>
      </c>
      <c r="H3047" s="124">
        <f>VLOOKUP(B3047,A股数据库20240206!$B:$K,5,0)</f>
        <v>0</v>
      </c>
      <c r="I3047" s="104" t="str">
        <f>VLOOKUP(B3047,A股数据库20240206!$B:$K,6,0)</f>
        <v>光伏</v>
      </c>
      <c r="J3047" s="104">
        <f>VLOOKUP(B3047,A股数据库20240206!$B:$K,7,0)</f>
        <v>0</v>
      </c>
      <c r="K3047" s="104">
        <f>VLOOKUP(B3047,A股数据库20240206!$B:$K,8,0)</f>
        <v>0</v>
      </c>
      <c r="L3047" s="124">
        <f>VLOOKUP(B3047,A股数据库20240206!$B:$K,9,0)</f>
        <v>0</v>
      </c>
      <c r="M3047" s="124">
        <f>VLOOKUP(B3047,A股数据库20240206!$B:$K,10,0)</f>
        <v>0</v>
      </c>
    </row>
    <row r="3048" spans="1:13" ht="18" customHeight="1" x14ac:dyDescent="0.15">
      <c r="A3048" s="120" t="s">
        <v>13382</v>
      </c>
      <c r="B3048" s="121" t="s">
        <v>2438</v>
      </c>
      <c r="C3048" s="122">
        <v>38.43</v>
      </c>
      <c r="D3048" s="123">
        <v>14.55</v>
      </c>
      <c r="E3048" s="104" t="str">
        <f>VLOOKUP(B3048,A股数据库20240206!$B:$K,2,0)</f>
        <v>大消费</v>
      </c>
      <c r="F3048" s="104" t="str">
        <f>VLOOKUP(B3048,A股数据库20240206!$B:$K,3,0)</f>
        <v>社会服务</v>
      </c>
      <c r="G3048" s="124">
        <f>VLOOKUP(B3048,A股数据库20240206!$B:$K,4,0)</f>
        <v>0</v>
      </c>
      <c r="H3048" s="124">
        <f>VLOOKUP(B3048,A股数据库20240206!$B:$K,5,0)</f>
        <v>0</v>
      </c>
      <c r="I3048" s="104" t="str">
        <f>VLOOKUP(B3048,A股数据库20240206!$B:$K,6,0)</f>
        <v>教育</v>
      </c>
      <c r="J3048" s="104">
        <f>VLOOKUP(B3048,A股数据库20240206!$B:$K,7,0)</f>
        <v>0</v>
      </c>
      <c r="K3048" s="104">
        <f>VLOOKUP(B3048,A股数据库20240206!$B:$K,8,0)</f>
        <v>0</v>
      </c>
      <c r="L3048" s="124">
        <f>VLOOKUP(B3048,A股数据库20240206!$B:$K,9,0)</f>
        <v>0</v>
      </c>
      <c r="M3048" s="124">
        <f>VLOOKUP(B3048,A股数据库20240206!$B:$K,10,0)</f>
        <v>0</v>
      </c>
    </row>
    <row r="3049" spans="1:13" ht="18" customHeight="1" x14ac:dyDescent="0.15">
      <c r="A3049" s="120" t="s">
        <v>13383</v>
      </c>
      <c r="B3049" s="121" t="s">
        <v>4120</v>
      </c>
      <c r="C3049" s="122">
        <v>38.42</v>
      </c>
      <c r="D3049" s="123">
        <v>45.86</v>
      </c>
      <c r="E3049" s="104" t="str">
        <f>VLOOKUP(B3049,A股数据库20240206!$B:$K,2,0)</f>
        <v>大科技</v>
      </c>
      <c r="F3049" s="104">
        <f>VLOOKUP(B3049,A股数据库20240206!$B:$K,3,0)</f>
        <v>0</v>
      </c>
      <c r="G3049" s="124" t="str">
        <f>VLOOKUP(B3049,A股数据库20240206!$B:$K,4,0)</f>
        <v>新能源</v>
      </c>
      <c r="H3049" s="124">
        <f>VLOOKUP(B3049,A股数据库20240206!$B:$K,5,0)</f>
        <v>0</v>
      </c>
      <c r="I3049" s="104" t="str">
        <f>VLOOKUP(B3049,A股数据库20240206!$B:$K,6,0)</f>
        <v>电子</v>
      </c>
      <c r="J3049" s="104">
        <f>VLOOKUP(B3049,A股数据库20240206!$B:$K,7,0)</f>
        <v>0</v>
      </c>
      <c r="K3049" s="104">
        <f>VLOOKUP(B3049,A股数据库20240206!$B:$K,8,0)</f>
        <v>0</v>
      </c>
      <c r="L3049" s="124" t="str">
        <f>VLOOKUP(B3049,A股数据库20240206!$B:$K,9,0)</f>
        <v>光伏</v>
      </c>
      <c r="M3049" s="124">
        <f>VLOOKUP(B3049,A股数据库20240206!$B:$K,10,0)</f>
        <v>0</v>
      </c>
    </row>
    <row r="3050" spans="1:13" ht="18" customHeight="1" x14ac:dyDescent="0.15">
      <c r="A3050" s="120" t="s">
        <v>13384</v>
      </c>
      <c r="B3050" s="121" t="s">
        <v>1530</v>
      </c>
      <c r="C3050" s="122">
        <v>38.409999999999997</v>
      </c>
      <c r="D3050" s="123">
        <v>5.53</v>
      </c>
      <c r="E3050" s="104" t="str">
        <f>VLOOKUP(B3050,A股数据库20240206!$B:$K,2,0)</f>
        <v>地产基建</v>
      </c>
      <c r="F3050" s="104">
        <f>VLOOKUP(B3050,A股数据库20240206!$B:$K,3,0)</f>
        <v>0</v>
      </c>
      <c r="G3050" s="124">
        <f>VLOOKUP(B3050,A股数据库20240206!$B:$K,4,0)</f>
        <v>0</v>
      </c>
      <c r="H3050" s="124">
        <f>VLOOKUP(B3050,A股数据库20240206!$B:$K,5,0)</f>
        <v>0</v>
      </c>
      <c r="I3050" s="104" t="str">
        <f>VLOOKUP(B3050,A股数据库20240206!$B:$K,6,0)</f>
        <v>基建</v>
      </c>
      <c r="J3050" s="104">
        <f>VLOOKUP(B3050,A股数据库20240206!$B:$K,7,0)</f>
        <v>0</v>
      </c>
      <c r="K3050" s="104">
        <f>VLOOKUP(B3050,A股数据库20240206!$B:$K,8,0)</f>
        <v>0</v>
      </c>
      <c r="L3050" s="124">
        <f>VLOOKUP(B3050,A股数据库20240206!$B:$K,9,0)</f>
        <v>0</v>
      </c>
      <c r="M3050" s="124">
        <f>VLOOKUP(B3050,A股数据库20240206!$B:$K,10,0)</f>
        <v>0</v>
      </c>
    </row>
    <row r="3051" spans="1:13" ht="18" customHeight="1" x14ac:dyDescent="0.15">
      <c r="A3051" s="120" t="s">
        <v>13385</v>
      </c>
      <c r="B3051" s="121" t="s">
        <v>9767</v>
      </c>
      <c r="C3051" s="122">
        <v>38.380000000000003</v>
      </c>
      <c r="D3051" s="123">
        <v>54.39</v>
      </c>
      <c r="E3051" s="104" t="str">
        <f>VLOOKUP(B3051,A股数据库20240206!$B:$K,2,0)</f>
        <v>大科技</v>
      </c>
      <c r="F3051" s="104">
        <f>VLOOKUP(B3051,A股数据库20240206!$B:$K,3,0)</f>
        <v>0</v>
      </c>
      <c r="G3051" s="124">
        <f>VLOOKUP(B3051,A股数据库20240206!$B:$K,4,0)</f>
        <v>0</v>
      </c>
      <c r="H3051" s="124">
        <f>VLOOKUP(B3051,A股数据库20240206!$B:$K,5,0)</f>
        <v>0</v>
      </c>
      <c r="I3051" s="104" t="str">
        <f>VLOOKUP(B3051,A股数据库20240206!$B:$K,6,0)</f>
        <v>电子</v>
      </c>
      <c r="J3051" s="104">
        <f>VLOOKUP(B3051,A股数据库20240206!$B:$K,7,0)</f>
        <v>0</v>
      </c>
      <c r="K3051" s="104">
        <f>VLOOKUP(B3051,A股数据库20240206!$B:$K,8,0)</f>
        <v>0</v>
      </c>
      <c r="L3051" s="124">
        <f>VLOOKUP(B3051,A股数据库20240206!$B:$K,9,0)</f>
        <v>0</v>
      </c>
      <c r="M3051" s="124">
        <f>VLOOKUP(B3051,A股数据库20240206!$B:$K,10,0)</f>
        <v>0</v>
      </c>
    </row>
    <row r="3052" spans="1:13" ht="18" customHeight="1" x14ac:dyDescent="0.15">
      <c r="A3052" s="120" t="s">
        <v>13386</v>
      </c>
      <c r="B3052" s="121" t="s">
        <v>3442</v>
      </c>
      <c r="C3052" s="122">
        <v>38.380000000000003</v>
      </c>
      <c r="D3052" s="123">
        <v>45.66</v>
      </c>
      <c r="E3052" s="104" t="str">
        <f>VLOOKUP(B3052,A股数据库20240206!$B:$K,2,0)</f>
        <v>高端制造</v>
      </c>
      <c r="F3052" s="104" t="str">
        <f>VLOOKUP(B3052,A股数据库20240206!$B:$K,3,0)</f>
        <v>大消费</v>
      </c>
      <c r="G3052" s="124">
        <f>VLOOKUP(B3052,A股数据库20240206!$B:$K,4,0)</f>
        <v>0</v>
      </c>
      <c r="H3052" s="124">
        <f>VLOOKUP(B3052,A股数据库20240206!$B:$K,5,0)</f>
        <v>0</v>
      </c>
      <c r="I3052" s="104" t="str">
        <f>VLOOKUP(B3052,A股数据库20240206!$B:$K,6,0)</f>
        <v>机械</v>
      </c>
      <c r="J3052" s="104" t="str">
        <f>VLOOKUP(B3052,A股数据库20240206!$B:$K,7,0)</f>
        <v>饰品</v>
      </c>
      <c r="K3052" s="104">
        <f>VLOOKUP(B3052,A股数据库20240206!$B:$K,8,0)</f>
        <v>0</v>
      </c>
      <c r="L3052" s="124">
        <f>VLOOKUP(B3052,A股数据库20240206!$B:$K,9,0)</f>
        <v>0</v>
      </c>
      <c r="M3052" s="124">
        <f>VLOOKUP(B3052,A股数据库20240206!$B:$K,10,0)</f>
        <v>0</v>
      </c>
    </row>
    <row r="3053" spans="1:13" ht="18" customHeight="1" x14ac:dyDescent="0.15">
      <c r="A3053" s="120" t="s">
        <v>13387</v>
      </c>
      <c r="B3053" s="121" t="s">
        <v>10267</v>
      </c>
      <c r="C3053" s="122">
        <v>38.36</v>
      </c>
      <c r="D3053" s="123">
        <v>35.78</v>
      </c>
      <c r="E3053" s="104" t="str">
        <f>VLOOKUP(B3053,A股数据库20240206!$B:$K,2,0)</f>
        <v>新能源</v>
      </c>
      <c r="F3053" s="104">
        <f>VLOOKUP(B3053,A股数据库20240206!$B:$K,3,0)</f>
        <v>0</v>
      </c>
      <c r="G3053" s="124">
        <f>VLOOKUP(B3053,A股数据库20240206!$B:$K,4,0)</f>
        <v>0</v>
      </c>
      <c r="H3053" s="124">
        <f>VLOOKUP(B3053,A股数据库20240206!$B:$K,5,0)</f>
        <v>0</v>
      </c>
      <c r="I3053" s="104" t="str">
        <f>VLOOKUP(B3053,A股数据库20240206!$B:$K,6,0)</f>
        <v>电池</v>
      </c>
      <c r="J3053" s="104">
        <f>VLOOKUP(B3053,A股数据库20240206!$B:$K,7,0)</f>
        <v>0</v>
      </c>
      <c r="K3053" s="104">
        <f>VLOOKUP(B3053,A股数据库20240206!$B:$K,8,0)</f>
        <v>0</v>
      </c>
      <c r="L3053" s="124">
        <f>VLOOKUP(B3053,A股数据库20240206!$B:$K,9,0)</f>
        <v>0</v>
      </c>
      <c r="M3053" s="124">
        <f>VLOOKUP(B3053,A股数据库20240206!$B:$K,10,0)</f>
        <v>0</v>
      </c>
    </row>
    <row r="3054" spans="1:13" ht="18" customHeight="1" x14ac:dyDescent="0.15">
      <c r="A3054" s="120" t="s">
        <v>13388</v>
      </c>
      <c r="B3054" s="121" t="s">
        <v>9276</v>
      </c>
      <c r="C3054" s="122">
        <v>38.32</v>
      </c>
      <c r="D3054" s="123">
        <v>19.36</v>
      </c>
      <c r="E3054" s="104" t="str">
        <f>VLOOKUP(B3054,A股数据库20240206!$B:$K,2,0)</f>
        <v>军工</v>
      </c>
      <c r="F3054" s="104">
        <f>VLOOKUP(B3054,A股数据库20240206!$B:$K,3,0)</f>
        <v>0</v>
      </c>
      <c r="G3054" s="124">
        <f>VLOOKUP(B3054,A股数据库20240206!$B:$K,4,0)</f>
        <v>0</v>
      </c>
      <c r="H3054" s="124">
        <f>VLOOKUP(B3054,A股数据库20240206!$B:$K,5,0)</f>
        <v>0</v>
      </c>
      <c r="I3054" s="104" t="str">
        <f>VLOOKUP(B3054,A股数据库20240206!$B:$K,6,0)</f>
        <v>军工</v>
      </c>
      <c r="J3054" s="104">
        <f>VLOOKUP(B3054,A股数据库20240206!$B:$K,7,0)</f>
        <v>0</v>
      </c>
      <c r="K3054" s="104">
        <f>VLOOKUP(B3054,A股数据库20240206!$B:$K,8,0)</f>
        <v>0</v>
      </c>
      <c r="L3054" s="124">
        <f>VLOOKUP(B3054,A股数据库20240206!$B:$K,9,0)</f>
        <v>0</v>
      </c>
      <c r="M3054" s="124">
        <f>VLOOKUP(B3054,A股数据库20240206!$B:$K,10,0)</f>
        <v>0</v>
      </c>
    </row>
    <row r="3055" spans="1:13" ht="18" customHeight="1" x14ac:dyDescent="0.15">
      <c r="A3055" s="120" t="s">
        <v>13389</v>
      </c>
      <c r="B3055" s="121" t="s">
        <v>5996</v>
      </c>
      <c r="C3055" s="122">
        <v>38.31</v>
      </c>
      <c r="D3055" s="123">
        <v>19.32</v>
      </c>
      <c r="E3055" s="104" t="str">
        <f>VLOOKUP(B3055,A股数据库20240206!$B:$K,2,0)</f>
        <v>新能源</v>
      </c>
      <c r="F3055" s="104" t="str">
        <f>VLOOKUP(B3055,A股数据库20240206!$B:$K,3,0)</f>
        <v>军工</v>
      </c>
      <c r="G3055" s="124" t="str">
        <f>VLOOKUP(B3055,A股数据库20240206!$B:$K,4,0)</f>
        <v>汽车产业</v>
      </c>
      <c r="H3055" s="124">
        <f>VLOOKUP(B3055,A股数据库20240206!$B:$K,5,0)</f>
        <v>0</v>
      </c>
      <c r="I3055" s="104" t="str">
        <f>VLOOKUP(B3055,A股数据库20240206!$B:$K,6,0)</f>
        <v>光伏</v>
      </c>
      <c r="J3055" s="104" t="str">
        <f>VLOOKUP(B3055,A股数据库20240206!$B:$K,7,0)</f>
        <v>军工</v>
      </c>
      <c r="K3055" s="104" t="str">
        <f>VLOOKUP(B3055,A股数据库20240206!$B:$K,8,0)</f>
        <v>汽车产业</v>
      </c>
      <c r="L3055" s="124">
        <f>VLOOKUP(B3055,A股数据库20240206!$B:$K,9,0)</f>
        <v>0</v>
      </c>
      <c r="M3055" s="124">
        <f>VLOOKUP(B3055,A股数据库20240206!$B:$K,10,0)</f>
        <v>0</v>
      </c>
    </row>
    <row r="3056" spans="1:13" ht="18" customHeight="1" x14ac:dyDescent="0.15">
      <c r="A3056" s="120" t="s">
        <v>13390</v>
      </c>
      <c r="B3056" s="121" t="s">
        <v>664</v>
      </c>
      <c r="C3056" s="122">
        <v>38.299999999999997</v>
      </c>
      <c r="D3056" s="123">
        <v>31.89</v>
      </c>
      <c r="E3056" s="104" t="str">
        <f>VLOOKUP(B3056,A股数据库20240206!$B:$K,2,0)</f>
        <v>医药生物</v>
      </c>
      <c r="F3056" s="104">
        <f>VLOOKUP(B3056,A股数据库20240206!$B:$K,3,0)</f>
        <v>0</v>
      </c>
      <c r="G3056" s="124">
        <f>VLOOKUP(B3056,A股数据库20240206!$B:$K,4,0)</f>
        <v>0</v>
      </c>
      <c r="H3056" s="124">
        <f>VLOOKUP(B3056,A股数据库20240206!$B:$K,5,0)</f>
        <v>0</v>
      </c>
      <c r="I3056" s="104" t="str">
        <f>VLOOKUP(B3056,A股数据库20240206!$B:$K,6,0)</f>
        <v>医药生物</v>
      </c>
      <c r="J3056" s="104">
        <f>VLOOKUP(B3056,A股数据库20240206!$B:$K,7,0)</f>
        <v>0</v>
      </c>
      <c r="K3056" s="104">
        <f>VLOOKUP(B3056,A股数据库20240206!$B:$K,8,0)</f>
        <v>0</v>
      </c>
      <c r="L3056" s="124">
        <f>VLOOKUP(B3056,A股数据库20240206!$B:$K,9,0)</f>
        <v>0</v>
      </c>
      <c r="M3056" s="124">
        <f>VLOOKUP(B3056,A股数据库20240206!$B:$K,10,0)</f>
        <v>0</v>
      </c>
    </row>
    <row r="3057" spans="1:13" ht="18" customHeight="1" x14ac:dyDescent="0.15">
      <c r="A3057" s="120" t="s">
        <v>13391</v>
      </c>
      <c r="B3057" s="121" t="s">
        <v>6846</v>
      </c>
      <c r="C3057" s="122">
        <v>38.29</v>
      </c>
      <c r="D3057" s="123">
        <v>17.489999999999998</v>
      </c>
      <c r="E3057" s="104" t="str">
        <f>VLOOKUP(B3057,A股数据库20240206!$B:$K,2,0)</f>
        <v>周期</v>
      </c>
      <c r="F3057" s="104">
        <f>VLOOKUP(B3057,A股数据库20240206!$B:$K,3,0)</f>
        <v>0</v>
      </c>
      <c r="G3057" s="124" t="str">
        <f>VLOOKUP(B3057,A股数据库20240206!$B:$K,4,0)</f>
        <v>乡村振兴</v>
      </c>
      <c r="H3057" s="124">
        <f>VLOOKUP(B3057,A股数据库20240206!$B:$K,5,0)</f>
        <v>0</v>
      </c>
      <c r="I3057" s="104" t="str">
        <f>VLOOKUP(B3057,A股数据库20240206!$B:$K,6,0)</f>
        <v>化工</v>
      </c>
      <c r="J3057" s="104">
        <f>VLOOKUP(B3057,A股数据库20240206!$B:$K,7,0)</f>
        <v>0</v>
      </c>
      <c r="K3057" s="104">
        <f>VLOOKUP(B3057,A股数据库20240206!$B:$K,8,0)</f>
        <v>0</v>
      </c>
      <c r="L3057" s="124" t="str">
        <f>VLOOKUP(B3057,A股数据库20240206!$B:$K,9,0)</f>
        <v>乡村振兴</v>
      </c>
      <c r="M3057" s="124">
        <f>VLOOKUP(B3057,A股数据库20240206!$B:$K,10,0)</f>
        <v>0</v>
      </c>
    </row>
    <row r="3058" spans="1:13" ht="18" customHeight="1" x14ac:dyDescent="0.15">
      <c r="A3058" s="120" t="s">
        <v>13392</v>
      </c>
      <c r="B3058" s="121" t="s">
        <v>3862</v>
      </c>
      <c r="C3058" s="122">
        <v>38.29</v>
      </c>
      <c r="D3058" s="123">
        <v>1.9</v>
      </c>
      <c r="E3058" s="104" t="str">
        <f>VLOOKUP(B3058,A股数据库20240206!$B:$K,2,0)</f>
        <v>周期</v>
      </c>
      <c r="F3058" s="104" t="str">
        <f>VLOOKUP(B3058,A股数据库20240206!$B:$K,3,0)</f>
        <v>新能源</v>
      </c>
      <c r="G3058" s="124">
        <f>VLOOKUP(B3058,A股数据库20240206!$B:$K,4,0)</f>
        <v>0</v>
      </c>
      <c r="H3058" s="124">
        <f>VLOOKUP(B3058,A股数据库20240206!$B:$K,5,0)</f>
        <v>0</v>
      </c>
      <c r="I3058" s="104" t="str">
        <f>VLOOKUP(B3058,A股数据库20240206!$B:$K,6,0)</f>
        <v>化工</v>
      </c>
      <c r="J3058" s="104" t="str">
        <f>VLOOKUP(B3058,A股数据库20240206!$B:$K,7,0)</f>
        <v>氢能源</v>
      </c>
      <c r="K3058" s="104">
        <f>VLOOKUP(B3058,A股数据库20240206!$B:$K,8,0)</f>
        <v>0</v>
      </c>
      <c r="L3058" s="124">
        <f>VLOOKUP(B3058,A股数据库20240206!$B:$K,9,0)</f>
        <v>0</v>
      </c>
      <c r="M3058" s="124">
        <f>VLOOKUP(B3058,A股数据库20240206!$B:$K,10,0)</f>
        <v>0</v>
      </c>
    </row>
    <row r="3059" spans="1:13" ht="18" customHeight="1" x14ac:dyDescent="0.15">
      <c r="A3059" s="120" t="s">
        <v>13393</v>
      </c>
      <c r="B3059" s="121" t="s">
        <v>9094</v>
      </c>
      <c r="C3059" s="122">
        <v>38.29</v>
      </c>
      <c r="D3059" s="123">
        <v>28.74</v>
      </c>
      <c r="E3059" s="104" t="str">
        <f>VLOOKUP(B3059,A股数据库20240206!$B:$K,2,0)</f>
        <v>汽车产业</v>
      </c>
      <c r="F3059" s="104">
        <f>VLOOKUP(B3059,A股数据库20240206!$B:$K,3,0)</f>
        <v>0</v>
      </c>
      <c r="G3059" s="124">
        <f>VLOOKUP(B3059,A股数据库20240206!$B:$K,4,0)</f>
        <v>0</v>
      </c>
      <c r="H3059" s="124">
        <f>VLOOKUP(B3059,A股数据库20240206!$B:$K,5,0)</f>
        <v>0</v>
      </c>
      <c r="I3059" s="104" t="str">
        <f>VLOOKUP(B3059,A股数据库20240206!$B:$K,6,0)</f>
        <v>汽车产业</v>
      </c>
      <c r="J3059" s="104">
        <f>VLOOKUP(B3059,A股数据库20240206!$B:$K,7,0)</f>
        <v>0</v>
      </c>
      <c r="K3059" s="104">
        <f>VLOOKUP(B3059,A股数据库20240206!$B:$K,8,0)</f>
        <v>0</v>
      </c>
      <c r="L3059" s="124">
        <f>VLOOKUP(B3059,A股数据库20240206!$B:$K,9,0)</f>
        <v>0</v>
      </c>
      <c r="M3059" s="124">
        <f>VLOOKUP(B3059,A股数据库20240206!$B:$K,10,0)</f>
        <v>0</v>
      </c>
    </row>
    <row r="3060" spans="1:13" ht="18" customHeight="1" x14ac:dyDescent="0.15">
      <c r="A3060" s="120" t="s">
        <v>13394</v>
      </c>
      <c r="B3060" s="121" t="s">
        <v>8138</v>
      </c>
      <c r="C3060" s="122">
        <v>38.29</v>
      </c>
      <c r="D3060" s="123">
        <v>64.47</v>
      </c>
      <c r="E3060" s="104" t="str">
        <f>VLOOKUP(B3060,A股数据库20240206!$B:$K,2,0)</f>
        <v>地产基建</v>
      </c>
      <c r="F3060" s="104" t="str">
        <f>VLOOKUP(B3060,A股数据库20240206!$B:$K,3,0)</f>
        <v>大消费</v>
      </c>
      <c r="G3060" s="124">
        <f>VLOOKUP(B3060,A股数据库20240206!$B:$K,4,0)</f>
        <v>0</v>
      </c>
      <c r="H3060" s="124">
        <f>VLOOKUP(B3060,A股数据库20240206!$B:$K,5,0)</f>
        <v>0</v>
      </c>
      <c r="I3060" s="104" t="str">
        <f>VLOOKUP(B3060,A股数据库20240206!$B:$K,6,0)</f>
        <v>基建</v>
      </c>
      <c r="J3060" s="104" t="str">
        <f>VLOOKUP(B3060,A股数据库20240206!$B:$K,7,0)</f>
        <v>家居用品</v>
      </c>
      <c r="K3060" s="104">
        <f>VLOOKUP(B3060,A股数据库20240206!$B:$K,8,0)</f>
        <v>0</v>
      </c>
      <c r="L3060" s="124">
        <f>VLOOKUP(B3060,A股数据库20240206!$B:$K,9,0)</f>
        <v>0</v>
      </c>
      <c r="M3060" s="124">
        <f>VLOOKUP(B3060,A股数据库20240206!$B:$K,10,0)</f>
        <v>0</v>
      </c>
    </row>
    <row r="3061" spans="1:13" ht="18" customHeight="1" x14ac:dyDescent="0.15">
      <c r="A3061" s="120" t="s">
        <v>13395</v>
      </c>
      <c r="B3061" s="121" t="s">
        <v>1574</v>
      </c>
      <c r="C3061" s="122">
        <v>38.26</v>
      </c>
      <c r="D3061" s="123">
        <v>17.27</v>
      </c>
      <c r="E3061" s="104" t="str">
        <f>VLOOKUP(B3061,A股数据库20240206!$B:$K,2,0)</f>
        <v>其他</v>
      </c>
      <c r="F3061" s="104">
        <f>VLOOKUP(B3061,A股数据库20240206!$B:$K,3,0)</f>
        <v>0</v>
      </c>
      <c r="G3061" s="124">
        <f>VLOOKUP(B3061,A股数据库20240206!$B:$K,4,0)</f>
        <v>0</v>
      </c>
      <c r="H3061" s="124">
        <f>VLOOKUP(B3061,A股数据库20240206!$B:$K,5,0)</f>
        <v>0</v>
      </c>
      <c r="I3061" s="104" t="str">
        <f>VLOOKUP(B3061,A股数据库20240206!$B:$K,6,0)</f>
        <v>其他</v>
      </c>
      <c r="J3061" s="104">
        <f>VLOOKUP(B3061,A股数据库20240206!$B:$K,7,0)</f>
        <v>0</v>
      </c>
      <c r="K3061" s="104">
        <f>VLOOKUP(B3061,A股数据库20240206!$B:$K,8,0)</f>
        <v>0</v>
      </c>
      <c r="L3061" s="124">
        <f>VLOOKUP(B3061,A股数据库20240206!$B:$K,9,0)</f>
        <v>0</v>
      </c>
      <c r="M3061" s="124">
        <f>VLOOKUP(B3061,A股数据库20240206!$B:$K,10,0)</f>
        <v>0</v>
      </c>
    </row>
    <row r="3062" spans="1:13" ht="18" customHeight="1" x14ac:dyDescent="0.15">
      <c r="A3062" s="120" t="s">
        <v>13396</v>
      </c>
      <c r="B3062" s="121" t="s">
        <v>224</v>
      </c>
      <c r="C3062" s="122">
        <v>38.26</v>
      </c>
      <c r="D3062" s="123">
        <v>22.87</v>
      </c>
      <c r="E3062" s="104" t="str">
        <f>VLOOKUP(B3062,A股数据库20240206!$B:$K,2,0)</f>
        <v>周期</v>
      </c>
      <c r="F3062" s="104">
        <f>VLOOKUP(B3062,A股数据库20240206!$B:$K,3,0)</f>
        <v>0</v>
      </c>
      <c r="G3062" s="124">
        <f>VLOOKUP(B3062,A股数据库20240206!$B:$K,4,0)</f>
        <v>0</v>
      </c>
      <c r="H3062" s="124">
        <f>VLOOKUP(B3062,A股数据库20240206!$B:$K,5,0)</f>
        <v>0</v>
      </c>
      <c r="I3062" s="104" t="str">
        <f>VLOOKUP(B3062,A股数据库20240206!$B:$K,6,0)</f>
        <v>油气</v>
      </c>
      <c r="J3062" s="104">
        <f>VLOOKUP(B3062,A股数据库20240206!$B:$K,7,0)</f>
        <v>0</v>
      </c>
      <c r="K3062" s="104">
        <f>VLOOKUP(B3062,A股数据库20240206!$B:$K,8,0)</f>
        <v>0</v>
      </c>
      <c r="L3062" s="124">
        <f>VLOOKUP(B3062,A股数据库20240206!$B:$K,9,0)</f>
        <v>0</v>
      </c>
      <c r="M3062" s="124">
        <f>VLOOKUP(B3062,A股数据库20240206!$B:$K,10,0)</f>
        <v>0</v>
      </c>
    </row>
    <row r="3063" spans="1:13" ht="18" customHeight="1" x14ac:dyDescent="0.15">
      <c r="A3063" s="120" t="s">
        <v>13397</v>
      </c>
      <c r="B3063" s="121" t="s">
        <v>7716</v>
      </c>
      <c r="C3063" s="122">
        <v>38.22</v>
      </c>
      <c r="D3063" s="123">
        <v>32.14</v>
      </c>
      <c r="E3063" s="104" t="str">
        <f>VLOOKUP(B3063,A股数据库20240206!$B:$K,2,0)</f>
        <v>新能源</v>
      </c>
      <c r="F3063" s="104">
        <f>VLOOKUP(B3063,A股数据库20240206!$B:$K,3,0)</f>
        <v>0</v>
      </c>
      <c r="G3063" s="124">
        <f>VLOOKUP(B3063,A股数据库20240206!$B:$K,4,0)</f>
        <v>0</v>
      </c>
      <c r="H3063" s="124">
        <f>VLOOKUP(B3063,A股数据库20240206!$B:$K,5,0)</f>
        <v>0</v>
      </c>
      <c r="I3063" s="104" t="str">
        <f>VLOOKUP(B3063,A股数据库20240206!$B:$K,6,0)</f>
        <v>光伏</v>
      </c>
      <c r="J3063" s="104">
        <f>VLOOKUP(B3063,A股数据库20240206!$B:$K,7,0)</f>
        <v>0</v>
      </c>
      <c r="K3063" s="104">
        <f>VLOOKUP(B3063,A股数据库20240206!$B:$K,8,0)</f>
        <v>0</v>
      </c>
      <c r="L3063" s="124">
        <f>VLOOKUP(B3063,A股数据库20240206!$B:$K,9,0)</f>
        <v>0</v>
      </c>
      <c r="M3063" s="124">
        <f>VLOOKUP(B3063,A股数据库20240206!$B:$K,10,0)</f>
        <v>0</v>
      </c>
    </row>
    <row r="3064" spans="1:13" ht="18" customHeight="1" x14ac:dyDescent="0.15">
      <c r="A3064" s="120" t="s">
        <v>13398</v>
      </c>
      <c r="B3064" s="121" t="s">
        <v>8242</v>
      </c>
      <c r="C3064" s="122">
        <v>38.17</v>
      </c>
      <c r="D3064" s="123">
        <v>24.46</v>
      </c>
      <c r="E3064" s="104" t="str">
        <f>VLOOKUP(B3064,A股数据库20240206!$B:$K,2,0)</f>
        <v>大消费</v>
      </c>
      <c r="F3064" s="104" t="str">
        <f>VLOOKUP(B3064,A股数据库20240206!$B:$K,3,0)</f>
        <v>军工</v>
      </c>
      <c r="G3064" s="124">
        <f>VLOOKUP(B3064,A股数据库20240206!$B:$K,4,0)</f>
        <v>0</v>
      </c>
      <c r="H3064" s="124">
        <f>VLOOKUP(B3064,A股数据库20240206!$B:$K,5,0)</f>
        <v>0</v>
      </c>
      <c r="I3064" s="104" t="str">
        <f>VLOOKUP(B3064,A股数据库20240206!$B:$K,6,0)</f>
        <v>家电</v>
      </c>
      <c r="J3064" s="104" t="str">
        <f>VLOOKUP(B3064,A股数据库20240206!$B:$K,7,0)</f>
        <v>军工</v>
      </c>
      <c r="K3064" s="104">
        <f>VLOOKUP(B3064,A股数据库20240206!$B:$K,8,0)</f>
        <v>0</v>
      </c>
      <c r="L3064" s="124">
        <f>VLOOKUP(B3064,A股数据库20240206!$B:$K,9,0)</f>
        <v>0</v>
      </c>
      <c r="M3064" s="124">
        <f>VLOOKUP(B3064,A股数据库20240206!$B:$K,10,0)</f>
        <v>0</v>
      </c>
    </row>
    <row r="3065" spans="1:13" ht="18" customHeight="1" x14ac:dyDescent="0.15">
      <c r="A3065" s="120" t="s">
        <v>13399</v>
      </c>
      <c r="B3065" s="121" t="s">
        <v>4372</v>
      </c>
      <c r="C3065" s="122">
        <v>38.14</v>
      </c>
      <c r="D3065" s="123">
        <v>65.290000000000006</v>
      </c>
      <c r="E3065" s="104" t="str">
        <f>VLOOKUP(B3065,A股数据库20240206!$B:$K,2,0)</f>
        <v>大科技</v>
      </c>
      <c r="F3065" s="104">
        <f>VLOOKUP(B3065,A股数据库20240206!$B:$K,3,0)</f>
        <v>0</v>
      </c>
      <c r="G3065" s="124">
        <f>VLOOKUP(B3065,A股数据库20240206!$B:$K,4,0)</f>
        <v>0</v>
      </c>
      <c r="H3065" s="124">
        <f>VLOOKUP(B3065,A股数据库20240206!$B:$K,5,0)</f>
        <v>0</v>
      </c>
      <c r="I3065" s="104" t="str">
        <f>VLOOKUP(B3065,A股数据库20240206!$B:$K,6,0)</f>
        <v>电子</v>
      </c>
      <c r="J3065" s="104">
        <f>VLOOKUP(B3065,A股数据库20240206!$B:$K,7,0)</f>
        <v>0</v>
      </c>
      <c r="K3065" s="104">
        <f>VLOOKUP(B3065,A股数据库20240206!$B:$K,8,0)</f>
        <v>0</v>
      </c>
      <c r="L3065" s="124">
        <f>VLOOKUP(B3065,A股数据库20240206!$B:$K,9,0)</f>
        <v>0</v>
      </c>
      <c r="M3065" s="124">
        <f>VLOOKUP(B3065,A股数据库20240206!$B:$K,10,0)</f>
        <v>0</v>
      </c>
    </row>
    <row r="3066" spans="1:13" ht="18" customHeight="1" x14ac:dyDescent="0.15">
      <c r="A3066" s="120" t="s">
        <v>13400</v>
      </c>
      <c r="B3066" s="121" t="s">
        <v>3822</v>
      </c>
      <c r="C3066" s="122">
        <v>38.14</v>
      </c>
      <c r="D3066" s="123">
        <v>27.36</v>
      </c>
      <c r="E3066" s="104" t="str">
        <f>VLOOKUP(B3066,A股数据库20240206!$B:$K,2,0)</f>
        <v>周期</v>
      </c>
      <c r="F3066" s="104">
        <f>VLOOKUP(B3066,A股数据库20240206!$B:$K,3,0)</f>
        <v>0</v>
      </c>
      <c r="G3066" s="124">
        <f>VLOOKUP(B3066,A股数据库20240206!$B:$K,4,0)</f>
        <v>0</v>
      </c>
      <c r="H3066" s="124">
        <f>VLOOKUP(B3066,A股数据库20240206!$B:$K,5,0)</f>
        <v>0</v>
      </c>
      <c r="I3066" s="104" t="str">
        <f>VLOOKUP(B3066,A股数据库20240206!$B:$K,6,0)</f>
        <v>化工</v>
      </c>
      <c r="J3066" s="104">
        <f>VLOOKUP(B3066,A股数据库20240206!$B:$K,7,0)</f>
        <v>0</v>
      </c>
      <c r="K3066" s="104">
        <f>VLOOKUP(B3066,A股数据库20240206!$B:$K,8,0)</f>
        <v>0</v>
      </c>
      <c r="L3066" s="124">
        <f>VLOOKUP(B3066,A股数据库20240206!$B:$K,9,0)</f>
        <v>0</v>
      </c>
      <c r="M3066" s="124">
        <f>VLOOKUP(B3066,A股数据库20240206!$B:$K,10,0)</f>
        <v>0</v>
      </c>
    </row>
    <row r="3067" spans="1:13" ht="18" customHeight="1" x14ac:dyDescent="0.15">
      <c r="A3067" s="120" t="s">
        <v>13401</v>
      </c>
      <c r="B3067" s="121" t="s">
        <v>3252</v>
      </c>
      <c r="C3067" s="122">
        <v>38.119999999999997</v>
      </c>
      <c r="D3067" s="123">
        <v>41.61</v>
      </c>
      <c r="E3067" s="104" t="str">
        <f>VLOOKUP(B3067,A股数据库20240206!$B:$K,2,0)</f>
        <v>大科技</v>
      </c>
      <c r="F3067" s="104">
        <f>VLOOKUP(B3067,A股数据库20240206!$B:$K,3,0)</f>
        <v>0</v>
      </c>
      <c r="G3067" s="124">
        <f>VLOOKUP(B3067,A股数据库20240206!$B:$K,4,0)</f>
        <v>0</v>
      </c>
      <c r="H3067" s="124">
        <f>VLOOKUP(B3067,A股数据库20240206!$B:$K,5,0)</f>
        <v>0</v>
      </c>
      <c r="I3067" s="104" t="str">
        <f>VLOOKUP(B3067,A股数据库20240206!$B:$K,6,0)</f>
        <v>计算机</v>
      </c>
      <c r="J3067" s="104">
        <f>VLOOKUP(B3067,A股数据库20240206!$B:$K,7,0)</f>
        <v>0</v>
      </c>
      <c r="K3067" s="104">
        <f>VLOOKUP(B3067,A股数据库20240206!$B:$K,8,0)</f>
        <v>0</v>
      </c>
      <c r="L3067" s="124">
        <f>VLOOKUP(B3067,A股数据库20240206!$B:$K,9,0)</f>
        <v>0</v>
      </c>
      <c r="M3067" s="124">
        <f>VLOOKUP(B3067,A股数据库20240206!$B:$K,10,0)</f>
        <v>0</v>
      </c>
    </row>
    <row r="3068" spans="1:13" ht="18" customHeight="1" x14ac:dyDescent="0.15">
      <c r="A3068" s="120" t="s">
        <v>13402</v>
      </c>
      <c r="B3068" s="121" t="s">
        <v>706</v>
      </c>
      <c r="C3068" s="122">
        <v>38.08</v>
      </c>
      <c r="D3068" s="123">
        <v>40.58</v>
      </c>
      <c r="E3068" s="104" t="str">
        <f>VLOOKUP(B3068,A股数据库20240206!$B:$K,2,0)</f>
        <v>大消费</v>
      </c>
      <c r="F3068" s="104" t="str">
        <f>VLOOKUP(B3068,A股数据库20240206!$B:$K,3,0)</f>
        <v>大科技</v>
      </c>
      <c r="G3068" s="124">
        <f>VLOOKUP(B3068,A股数据库20240206!$B:$K,4,0)</f>
        <v>0</v>
      </c>
      <c r="H3068" s="124">
        <f>VLOOKUP(B3068,A股数据库20240206!$B:$K,5,0)</f>
        <v>0</v>
      </c>
      <c r="I3068" s="104" t="str">
        <f>VLOOKUP(B3068,A股数据库20240206!$B:$K,6,0)</f>
        <v>造纸</v>
      </c>
      <c r="J3068" s="104" t="str">
        <f>VLOOKUP(B3068,A股数据库20240206!$B:$K,7,0)</f>
        <v>计算机</v>
      </c>
      <c r="K3068" s="104">
        <f>VLOOKUP(B3068,A股数据库20240206!$B:$K,8,0)</f>
        <v>0</v>
      </c>
      <c r="L3068" s="124">
        <f>VLOOKUP(B3068,A股数据库20240206!$B:$K,9,0)</f>
        <v>0</v>
      </c>
      <c r="M3068" s="124">
        <f>VLOOKUP(B3068,A股数据库20240206!$B:$K,10,0)</f>
        <v>0</v>
      </c>
    </row>
    <row r="3069" spans="1:13" ht="18" customHeight="1" x14ac:dyDescent="0.15">
      <c r="A3069" s="120" t="s">
        <v>13403</v>
      </c>
      <c r="B3069" s="121" t="s">
        <v>9563</v>
      </c>
      <c r="C3069" s="122">
        <v>38.049999999999997</v>
      </c>
      <c r="D3069" s="123">
        <v>43.07</v>
      </c>
      <c r="E3069" s="104" t="str">
        <f>VLOOKUP(B3069,A股数据库20240206!$B:$K,2,0)</f>
        <v>军工</v>
      </c>
      <c r="F3069" s="104">
        <f>VLOOKUP(B3069,A股数据库20240206!$B:$K,3,0)</f>
        <v>0</v>
      </c>
      <c r="G3069" s="124">
        <f>VLOOKUP(B3069,A股数据库20240206!$B:$K,4,0)</f>
        <v>0</v>
      </c>
      <c r="H3069" s="124">
        <f>VLOOKUP(B3069,A股数据库20240206!$B:$K,5,0)</f>
        <v>0</v>
      </c>
      <c r="I3069" s="104" t="str">
        <f>VLOOKUP(B3069,A股数据库20240206!$B:$K,6,0)</f>
        <v>军工</v>
      </c>
      <c r="J3069" s="104">
        <f>VLOOKUP(B3069,A股数据库20240206!$B:$K,7,0)</f>
        <v>0</v>
      </c>
      <c r="K3069" s="104">
        <f>VLOOKUP(B3069,A股数据库20240206!$B:$K,8,0)</f>
        <v>0</v>
      </c>
      <c r="L3069" s="124">
        <f>VLOOKUP(B3069,A股数据库20240206!$B:$K,9,0)</f>
        <v>0</v>
      </c>
      <c r="M3069" s="124">
        <f>VLOOKUP(B3069,A股数据库20240206!$B:$K,10,0)</f>
        <v>0</v>
      </c>
    </row>
    <row r="3070" spans="1:13" ht="18" customHeight="1" x14ac:dyDescent="0.15">
      <c r="A3070" s="120" t="s">
        <v>13404</v>
      </c>
      <c r="B3070" s="121" t="s">
        <v>3896</v>
      </c>
      <c r="C3070" s="122">
        <v>38.06</v>
      </c>
      <c r="D3070" s="123">
        <v>11.96</v>
      </c>
      <c r="E3070" s="104" t="str">
        <f>VLOOKUP(B3070,A股数据库20240206!$B:$K,2,0)</f>
        <v>公用事业</v>
      </c>
      <c r="F3070" s="104">
        <f>VLOOKUP(B3070,A股数据库20240206!$B:$K,3,0)</f>
        <v>0</v>
      </c>
      <c r="G3070" s="124">
        <f>VLOOKUP(B3070,A股数据库20240206!$B:$K,4,0)</f>
        <v>0</v>
      </c>
      <c r="H3070" s="124">
        <f>VLOOKUP(B3070,A股数据库20240206!$B:$K,5,0)</f>
        <v>0</v>
      </c>
      <c r="I3070" s="104" t="str">
        <f>VLOOKUP(B3070,A股数据库20240206!$B:$K,6,0)</f>
        <v>节能环保</v>
      </c>
      <c r="J3070" s="104">
        <f>VLOOKUP(B3070,A股数据库20240206!$B:$K,7,0)</f>
        <v>0</v>
      </c>
      <c r="K3070" s="104">
        <f>VLOOKUP(B3070,A股数据库20240206!$B:$K,8,0)</f>
        <v>0</v>
      </c>
      <c r="L3070" s="124">
        <f>VLOOKUP(B3070,A股数据库20240206!$B:$K,9,0)</f>
        <v>0</v>
      </c>
      <c r="M3070" s="124">
        <f>VLOOKUP(B3070,A股数据库20240206!$B:$K,10,0)</f>
        <v>0</v>
      </c>
    </row>
    <row r="3071" spans="1:13" ht="18" customHeight="1" x14ac:dyDescent="0.15">
      <c r="A3071" s="120" t="s">
        <v>13405</v>
      </c>
      <c r="B3071" s="121" t="s">
        <v>2614</v>
      </c>
      <c r="C3071" s="122">
        <v>38.01</v>
      </c>
      <c r="D3071" s="123">
        <v>40.11</v>
      </c>
      <c r="E3071" s="104" t="str">
        <f>VLOOKUP(B3071,A股数据库20240206!$B:$K,2,0)</f>
        <v>大科技</v>
      </c>
      <c r="F3071" s="104" t="str">
        <f>VLOOKUP(B3071,A股数据库20240206!$B:$K,3,0)</f>
        <v>医药生物</v>
      </c>
      <c r="G3071" s="124">
        <f>VLOOKUP(B3071,A股数据库20240206!$B:$K,4,0)</f>
        <v>0</v>
      </c>
      <c r="H3071" s="124">
        <f>VLOOKUP(B3071,A股数据库20240206!$B:$K,5,0)</f>
        <v>0</v>
      </c>
      <c r="I3071" s="104" t="str">
        <f>VLOOKUP(B3071,A股数据库20240206!$B:$K,6,0)</f>
        <v>计算机</v>
      </c>
      <c r="J3071" s="104" t="str">
        <f>VLOOKUP(B3071,A股数据库20240206!$B:$K,7,0)</f>
        <v>医药生物</v>
      </c>
      <c r="K3071" s="104">
        <f>VLOOKUP(B3071,A股数据库20240206!$B:$K,8,0)</f>
        <v>0</v>
      </c>
      <c r="L3071" s="124">
        <f>VLOOKUP(B3071,A股数据库20240206!$B:$K,9,0)</f>
        <v>0</v>
      </c>
      <c r="M3071" s="124">
        <f>VLOOKUP(B3071,A股数据库20240206!$B:$K,10,0)</f>
        <v>0</v>
      </c>
    </row>
    <row r="3072" spans="1:13" ht="18" customHeight="1" x14ac:dyDescent="0.15">
      <c r="A3072" s="120" t="s">
        <v>13406</v>
      </c>
      <c r="B3072" s="121" t="s">
        <v>4388</v>
      </c>
      <c r="C3072" s="122">
        <v>38</v>
      </c>
      <c r="D3072" s="123">
        <v>41.83</v>
      </c>
      <c r="E3072" s="104" t="str">
        <f>VLOOKUP(B3072,A股数据库20240206!$B:$K,2,0)</f>
        <v>大科技</v>
      </c>
      <c r="F3072" s="104">
        <f>VLOOKUP(B3072,A股数据库20240206!$B:$K,3,0)</f>
        <v>0</v>
      </c>
      <c r="G3072" s="124">
        <f>VLOOKUP(B3072,A股数据库20240206!$B:$K,4,0)</f>
        <v>0</v>
      </c>
      <c r="H3072" s="124">
        <f>VLOOKUP(B3072,A股数据库20240206!$B:$K,5,0)</f>
        <v>0</v>
      </c>
      <c r="I3072" s="104" t="str">
        <f>VLOOKUP(B3072,A股数据库20240206!$B:$K,6,0)</f>
        <v>计算机</v>
      </c>
      <c r="J3072" s="104">
        <f>VLOOKUP(B3072,A股数据库20240206!$B:$K,7,0)</f>
        <v>0</v>
      </c>
      <c r="K3072" s="104">
        <f>VLOOKUP(B3072,A股数据库20240206!$B:$K,8,0)</f>
        <v>0</v>
      </c>
      <c r="L3072" s="124">
        <f>VLOOKUP(B3072,A股数据库20240206!$B:$K,9,0)</f>
        <v>0</v>
      </c>
      <c r="M3072" s="124">
        <f>VLOOKUP(B3072,A股数据库20240206!$B:$K,10,0)</f>
        <v>0</v>
      </c>
    </row>
    <row r="3073" spans="1:13" ht="18" customHeight="1" x14ac:dyDescent="0.15">
      <c r="A3073" s="120" t="s">
        <v>13407</v>
      </c>
      <c r="B3073" s="121" t="s">
        <v>5482</v>
      </c>
      <c r="C3073" s="122">
        <v>37.99</v>
      </c>
      <c r="D3073" s="123">
        <v>46.08</v>
      </c>
      <c r="E3073" s="104" t="str">
        <f>VLOOKUP(B3073,A股数据库20240206!$B:$K,2,0)</f>
        <v>大科技</v>
      </c>
      <c r="F3073" s="104" t="str">
        <f>VLOOKUP(B3073,A股数据库20240206!$B:$K,3,0)</f>
        <v>汽车产业</v>
      </c>
      <c r="G3073" s="124">
        <f>VLOOKUP(B3073,A股数据库20240206!$B:$K,4,0)</f>
        <v>0</v>
      </c>
      <c r="H3073" s="124">
        <f>VLOOKUP(B3073,A股数据库20240206!$B:$K,5,0)</f>
        <v>0</v>
      </c>
      <c r="I3073" s="104" t="str">
        <f>VLOOKUP(B3073,A股数据库20240206!$B:$K,6,0)</f>
        <v>电子</v>
      </c>
      <c r="J3073" s="104" t="str">
        <f>VLOOKUP(B3073,A股数据库20240206!$B:$K,7,0)</f>
        <v>汽车产业</v>
      </c>
      <c r="K3073" s="104">
        <f>VLOOKUP(B3073,A股数据库20240206!$B:$K,8,0)</f>
        <v>0</v>
      </c>
      <c r="L3073" s="124">
        <f>VLOOKUP(B3073,A股数据库20240206!$B:$K,9,0)</f>
        <v>0</v>
      </c>
      <c r="M3073" s="124">
        <f>VLOOKUP(B3073,A股数据库20240206!$B:$K,10,0)</f>
        <v>0</v>
      </c>
    </row>
    <row r="3074" spans="1:13" ht="18" customHeight="1" x14ac:dyDescent="0.15">
      <c r="A3074" s="120" t="s">
        <v>13408</v>
      </c>
      <c r="B3074" s="121" t="s">
        <v>4446</v>
      </c>
      <c r="C3074" s="122">
        <v>37.96</v>
      </c>
      <c r="D3074" s="123">
        <v>29.51</v>
      </c>
      <c r="E3074" s="104" t="str">
        <f>VLOOKUP(B3074,A股数据库20240206!$B:$K,2,0)</f>
        <v>大消费</v>
      </c>
      <c r="F3074" s="104" t="str">
        <f>VLOOKUP(B3074,A股数据库20240206!$B:$K,3,0)</f>
        <v>社会服务</v>
      </c>
      <c r="G3074" s="124">
        <f>VLOOKUP(B3074,A股数据库20240206!$B:$K,4,0)</f>
        <v>0</v>
      </c>
      <c r="H3074" s="124">
        <f>VLOOKUP(B3074,A股数据库20240206!$B:$K,5,0)</f>
        <v>0</v>
      </c>
      <c r="I3074" s="104" t="str">
        <f>VLOOKUP(B3074,A股数据库20240206!$B:$K,6,0)</f>
        <v>教育</v>
      </c>
      <c r="J3074" s="104">
        <f>VLOOKUP(B3074,A股数据库20240206!$B:$K,7,0)</f>
        <v>0</v>
      </c>
      <c r="K3074" s="104">
        <f>VLOOKUP(B3074,A股数据库20240206!$B:$K,8,0)</f>
        <v>0</v>
      </c>
      <c r="L3074" s="124">
        <f>VLOOKUP(B3074,A股数据库20240206!$B:$K,9,0)</f>
        <v>0</v>
      </c>
      <c r="M3074" s="124">
        <f>VLOOKUP(B3074,A股数据库20240206!$B:$K,10,0)</f>
        <v>0</v>
      </c>
    </row>
    <row r="3075" spans="1:13" ht="18" customHeight="1" x14ac:dyDescent="0.15">
      <c r="A3075" s="120" t="s">
        <v>13409</v>
      </c>
      <c r="B3075" s="121" t="s">
        <v>8510</v>
      </c>
      <c r="C3075" s="122">
        <v>37.950000000000003</v>
      </c>
      <c r="D3075" s="123">
        <v>19.62</v>
      </c>
      <c r="E3075" s="104" t="str">
        <f>VLOOKUP(B3075,A股数据库20240206!$B:$K,2,0)</f>
        <v>地产基建</v>
      </c>
      <c r="F3075" s="104">
        <f>VLOOKUP(B3075,A股数据库20240206!$B:$K,3,0)</f>
        <v>0</v>
      </c>
      <c r="G3075" s="124">
        <f>VLOOKUP(B3075,A股数据库20240206!$B:$K,4,0)</f>
        <v>0</v>
      </c>
      <c r="H3075" s="124">
        <f>VLOOKUP(B3075,A股数据库20240206!$B:$K,5,0)</f>
        <v>0</v>
      </c>
      <c r="I3075" s="104" t="str">
        <f>VLOOKUP(B3075,A股数据库20240206!$B:$K,6,0)</f>
        <v>基建</v>
      </c>
      <c r="J3075" s="104">
        <f>VLOOKUP(B3075,A股数据库20240206!$B:$K,7,0)</f>
        <v>0</v>
      </c>
      <c r="K3075" s="104">
        <f>VLOOKUP(B3075,A股数据库20240206!$B:$K,8,0)</f>
        <v>0</v>
      </c>
      <c r="L3075" s="124">
        <f>VLOOKUP(B3075,A股数据库20240206!$B:$K,9,0)</f>
        <v>0</v>
      </c>
      <c r="M3075" s="124">
        <f>VLOOKUP(B3075,A股数据库20240206!$B:$K,10,0)</f>
        <v>0</v>
      </c>
    </row>
    <row r="3076" spans="1:13" ht="18" customHeight="1" x14ac:dyDescent="0.15">
      <c r="A3076" s="120" t="s">
        <v>13410</v>
      </c>
      <c r="B3076" s="121" t="s">
        <v>6714</v>
      </c>
      <c r="C3076" s="122">
        <v>37.92</v>
      </c>
      <c r="D3076" s="123">
        <v>27.22</v>
      </c>
      <c r="E3076" s="104" t="str">
        <f>VLOOKUP(B3076,A股数据库20240206!$B:$K,2,0)</f>
        <v>汽车产业</v>
      </c>
      <c r="F3076" s="104">
        <f>VLOOKUP(B3076,A股数据库20240206!$B:$K,3,0)</f>
        <v>0</v>
      </c>
      <c r="G3076" s="124">
        <f>VLOOKUP(B3076,A股数据库20240206!$B:$K,4,0)</f>
        <v>0</v>
      </c>
      <c r="H3076" s="124">
        <f>VLOOKUP(B3076,A股数据库20240206!$B:$K,5,0)</f>
        <v>0</v>
      </c>
      <c r="I3076" s="104" t="str">
        <f>VLOOKUP(B3076,A股数据库20240206!$B:$K,6,0)</f>
        <v>汽车产业</v>
      </c>
      <c r="J3076" s="104">
        <f>VLOOKUP(B3076,A股数据库20240206!$B:$K,7,0)</f>
        <v>0</v>
      </c>
      <c r="K3076" s="104">
        <f>VLOOKUP(B3076,A股数据库20240206!$B:$K,8,0)</f>
        <v>0</v>
      </c>
      <c r="L3076" s="124">
        <f>VLOOKUP(B3076,A股数据库20240206!$B:$K,9,0)</f>
        <v>0</v>
      </c>
      <c r="M3076" s="124">
        <f>VLOOKUP(B3076,A股数据库20240206!$B:$K,10,0)</f>
        <v>0</v>
      </c>
    </row>
    <row r="3077" spans="1:13" ht="18" customHeight="1" x14ac:dyDescent="0.15">
      <c r="A3077" s="120" t="s">
        <v>13411</v>
      </c>
      <c r="B3077" s="121" t="s">
        <v>7780</v>
      </c>
      <c r="C3077" s="122">
        <v>37.9</v>
      </c>
      <c r="D3077" s="123">
        <v>33.51</v>
      </c>
      <c r="E3077" s="104" t="str">
        <f>VLOOKUP(B3077,A股数据库20240206!$B:$K,2,0)</f>
        <v>大科技</v>
      </c>
      <c r="F3077" s="104">
        <f>VLOOKUP(B3077,A股数据库20240206!$B:$K,3,0)</f>
        <v>0</v>
      </c>
      <c r="G3077" s="124">
        <f>VLOOKUP(B3077,A股数据库20240206!$B:$K,4,0)</f>
        <v>0</v>
      </c>
      <c r="H3077" s="124">
        <f>VLOOKUP(B3077,A股数据库20240206!$B:$K,5,0)</f>
        <v>0</v>
      </c>
      <c r="I3077" s="104" t="str">
        <f>VLOOKUP(B3077,A股数据库20240206!$B:$K,6,0)</f>
        <v>电子</v>
      </c>
      <c r="J3077" s="104">
        <f>VLOOKUP(B3077,A股数据库20240206!$B:$K,7,0)</f>
        <v>0</v>
      </c>
      <c r="K3077" s="104">
        <f>VLOOKUP(B3077,A股数据库20240206!$B:$K,8,0)</f>
        <v>0</v>
      </c>
      <c r="L3077" s="124">
        <f>VLOOKUP(B3077,A股数据库20240206!$B:$K,9,0)</f>
        <v>0</v>
      </c>
      <c r="M3077" s="124">
        <f>VLOOKUP(B3077,A股数据库20240206!$B:$K,10,0)</f>
        <v>0</v>
      </c>
    </row>
    <row r="3078" spans="1:13" ht="18" customHeight="1" x14ac:dyDescent="0.15">
      <c r="A3078" s="120" t="s">
        <v>13412</v>
      </c>
      <c r="B3078" s="121" t="s">
        <v>3578</v>
      </c>
      <c r="C3078" s="122">
        <v>37.9</v>
      </c>
      <c r="D3078" s="123">
        <v>35.770000000000003</v>
      </c>
      <c r="E3078" s="104" t="str">
        <f>VLOOKUP(B3078,A股数据库20240206!$B:$K,2,0)</f>
        <v>大科技</v>
      </c>
      <c r="F3078" s="104">
        <f>VLOOKUP(B3078,A股数据库20240206!$B:$K,3,0)</f>
        <v>0</v>
      </c>
      <c r="G3078" s="124">
        <f>VLOOKUP(B3078,A股数据库20240206!$B:$K,4,0)</f>
        <v>0</v>
      </c>
      <c r="H3078" s="124">
        <f>VLOOKUP(B3078,A股数据库20240206!$B:$K,5,0)</f>
        <v>0</v>
      </c>
      <c r="I3078" s="104" t="str">
        <f>VLOOKUP(B3078,A股数据库20240206!$B:$K,6,0)</f>
        <v>计算机</v>
      </c>
      <c r="J3078" s="104">
        <f>VLOOKUP(B3078,A股数据库20240206!$B:$K,7,0)</f>
        <v>0</v>
      </c>
      <c r="K3078" s="104">
        <f>VLOOKUP(B3078,A股数据库20240206!$B:$K,8,0)</f>
        <v>0</v>
      </c>
      <c r="L3078" s="124">
        <f>VLOOKUP(B3078,A股数据库20240206!$B:$K,9,0)</f>
        <v>0</v>
      </c>
      <c r="M3078" s="124">
        <f>VLOOKUP(B3078,A股数据库20240206!$B:$K,10,0)</f>
        <v>0</v>
      </c>
    </row>
    <row r="3079" spans="1:13" ht="18" customHeight="1" x14ac:dyDescent="0.15">
      <c r="A3079" s="120" t="s">
        <v>13413</v>
      </c>
      <c r="B3079" s="121" t="s">
        <v>8232</v>
      </c>
      <c r="C3079" s="122">
        <v>37.89</v>
      </c>
      <c r="D3079" s="123">
        <v>73.28</v>
      </c>
      <c r="E3079" s="104" t="str">
        <f>VLOOKUP(B3079,A股数据库20240206!$B:$K,2,0)</f>
        <v>汽车产业</v>
      </c>
      <c r="F3079" s="104">
        <f>VLOOKUP(B3079,A股数据库20240206!$B:$K,3,0)</f>
        <v>0</v>
      </c>
      <c r="G3079" s="124">
        <f>VLOOKUP(B3079,A股数据库20240206!$B:$K,4,0)</f>
        <v>0</v>
      </c>
      <c r="H3079" s="124">
        <f>VLOOKUP(B3079,A股数据库20240206!$B:$K,5,0)</f>
        <v>0</v>
      </c>
      <c r="I3079" s="104" t="str">
        <f>VLOOKUP(B3079,A股数据库20240206!$B:$K,6,0)</f>
        <v>汽车产业</v>
      </c>
      <c r="J3079" s="104">
        <f>VLOOKUP(B3079,A股数据库20240206!$B:$K,7,0)</f>
        <v>0</v>
      </c>
      <c r="K3079" s="104">
        <f>VLOOKUP(B3079,A股数据库20240206!$B:$K,8,0)</f>
        <v>0</v>
      </c>
      <c r="L3079" s="124">
        <f>VLOOKUP(B3079,A股数据库20240206!$B:$K,9,0)</f>
        <v>0</v>
      </c>
      <c r="M3079" s="124">
        <f>VLOOKUP(B3079,A股数据库20240206!$B:$K,10,0)</f>
        <v>0</v>
      </c>
    </row>
    <row r="3080" spans="1:13" ht="18" customHeight="1" x14ac:dyDescent="0.15">
      <c r="A3080" s="120" t="s">
        <v>13414</v>
      </c>
      <c r="B3080" s="121" t="s">
        <v>8686</v>
      </c>
      <c r="C3080" s="122">
        <v>37.86</v>
      </c>
      <c r="D3080" s="123">
        <v>32.909999999999997</v>
      </c>
      <c r="E3080" s="104" t="str">
        <f>VLOOKUP(B3080,A股数据库20240206!$B:$K,2,0)</f>
        <v>汽车产业</v>
      </c>
      <c r="F3080" s="104">
        <f>VLOOKUP(B3080,A股数据库20240206!$B:$K,3,0)</f>
        <v>0</v>
      </c>
      <c r="G3080" s="124">
        <f>VLOOKUP(B3080,A股数据库20240206!$B:$K,4,0)</f>
        <v>0</v>
      </c>
      <c r="H3080" s="124">
        <f>VLOOKUP(B3080,A股数据库20240206!$B:$K,5,0)</f>
        <v>0</v>
      </c>
      <c r="I3080" s="104" t="str">
        <f>VLOOKUP(B3080,A股数据库20240206!$B:$K,6,0)</f>
        <v>汽车产业</v>
      </c>
      <c r="J3080" s="104">
        <f>VLOOKUP(B3080,A股数据库20240206!$B:$K,7,0)</f>
        <v>0</v>
      </c>
      <c r="K3080" s="104">
        <f>VLOOKUP(B3080,A股数据库20240206!$B:$K,8,0)</f>
        <v>0</v>
      </c>
      <c r="L3080" s="124">
        <f>VLOOKUP(B3080,A股数据库20240206!$B:$K,9,0)</f>
        <v>0</v>
      </c>
      <c r="M3080" s="124">
        <f>VLOOKUP(B3080,A股数据库20240206!$B:$K,10,0)</f>
        <v>0</v>
      </c>
    </row>
    <row r="3081" spans="1:13" ht="18" customHeight="1" x14ac:dyDescent="0.15">
      <c r="A3081" s="120" t="s">
        <v>13415</v>
      </c>
      <c r="B3081" s="121" t="s">
        <v>9807</v>
      </c>
      <c r="C3081" s="122">
        <v>37.86</v>
      </c>
      <c r="D3081" s="123">
        <v>53.38</v>
      </c>
      <c r="E3081" s="104" t="str">
        <f>VLOOKUP(B3081,A股数据库20240206!$B:$K,2,0)</f>
        <v>军工</v>
      </c>
      <c r="F3081" s="104" t="str">
        <f>VLOOKUP(B3081,A股数据库20240206!$B:$K,3,0)</f>
        <v>大科技</v>
      </c>
      <c r="G3081" s="124">
        <f>VLOOKUP(B3081,A股数据库20240206!$B:$K,4,0)</f>
        <v>0</v>
      </c>
      <c r="H3081" s="124">
        <f>VLOOKUP(B3081,A股数据库20240206!$B:$K,5,0)</f>
        <v>0</v>
      </c>
      <c r="I3081" s="104" t="str">
        <f>VLOOKUP(B3081,A股数据库20240206!$B:$K,6,0)</f>
        <v>军工</v>
      </c>
      <c r="J3081" s="104" t="str">
        <f>VLOOKUP(B3081,A股数据库20240206!$B:$K,7,0)</f>
        <v>通信</v>
      </c>
      <c r="K3081" s="104">
        <f>VLOOKUP(B3081,A股数据库20240206!$B:$K,8,0)</f>
        <v>0</v>
      </c>
      <c r="L3081" s="124">
        <f>VLOOKUP(B3081,A股数据库20240206!$B:$K,9,0)</f>
        <v>0</v>
      </c>
      <c r="M3081" s="124">
        <f>VLOOKUP(B3081,A股数据库20240206!$B:$K,10,0)</f>
        <v>0</v>
      </c>
    </row>
    <row r="3082" spans="1:13" ht="18" customHeight="1" x14ac:dyDescent="0.15">
      <c r="A3082" s="120" t="s">
        <v>13416</v>
      </c>
      <c r="B3082" s="121" t="s">
        <v>4570</v>
      </c>
      <c r="C3082" s="122">
        <v>37.83</v>
      </c>
      <c r="D3082" s="123">
        <v>35.49</v>
      </c>
      <c r="E3082" s="104" t="str">
        <f>VLOOKUP(B3082,A股数据库20240206!$B:$K,2,0)</f>
        <v>新能源</v>
      </c>
      <c r="F3082" s="104">
        <f>VLOOKUP(B3082,A股数据库20240206!$B:$K,3,0)</f>
        <v>0</v>
      </c>
      <c r="G3082" s="124">
        <f>VLOOKUP(B3082,A股数据库20240206!$B:$K,4,0)</f>
        <v>0</v>
      </c>
      <c r="H3082" s="124">
        <f>VLOOKUP(B3082,A股数据库20240206!$B:$K,5,0)</f>
        <v>0</v>
      </c>
      <c r="I3082" s="104" t="str">
        <f>VLOOKUP(B3082,A股数据库20240206!$B:$K,6,0)</f>
        <v>风电</v>
      </c>
      <c r="J3082" s="104">
        <f>VLOOKUP(B3082,A股数据库20240206!$B:$K,7,0)</f>
        <v>0</v>
      </c>
      <c r="K3082" s="104">
        <f>VLOOKUP(B3082,A股数据库20240206!$B:$K,8,0)</f>
        <v>0</v>
      </c>
      <c r="L3082" s="124">
        <f>VLOOKUP(B3082,A股数据库20240206!$B:$K,9,0)</f>
        <v>0</v>
      </c>
      <c r="M3082" s="124">
        <f>VLOOKUP(B3082,A股数据库20240206!$B:$K,10,0)</f>
        <v>0</v>
      </c>
    </row>
    <row r="3083" spans="1:13" ht="18" customHeight="1" x14ac:dyDescent="0.15">
      <c r="A3083" s="120" t="s">
        <v>13417</v>
      </c>
      <c r="B3083" s="121" t="s">
        <v>4092</v>
      </c>
      <c r="C3083" s="122">
        <v>37.799999999999997</v>
      </c>
      <c r="D3083" s="123">
        <v>43.78</v>
      </c>
      <c r="E3083" s="104" t="str">
        <f>VLOOKUP(B3083,A股数据库20240206!$B:$K,2,0)</f>
        <v>高端制造</v>
      </c>
      <c r="F3083" s="104">
        <f>VLOOKUP(B3083,A股数据库20240206!$B:$K,3,0)</f>
        <v>0</v>
      </c>
      <c r="G3083" s="124" t="str">
        <f>VLOOKUP(B3083,A股数据库20240206!$B:$K,4,0)</f>
        <v>大科技</v>
      </c>
      <c r="H3083" s="124">
        <f>VLOOKUP(B3083,A股数据库20240206!$B:$K,5,0)</f>
        <v>0</v>
      </c>
      <c r="I3083" s="104" t="str">
        <f>VLOOKUP(B3083,A股数据库20240206!$B:$K,6,0)</f>
        <v>机械</v>
      </c>
      <c r="J3083" s="104">
        <f>VLOOKUP(B3083,A股数据库20240206!$B:$K,7,0)</f>
        <v>0</v>
      </c>
      <c r="K3083" s="104">
        <f>VLOOKUP(B3083,A股数据库20240206!$B:$K,8,0)</f>
        <v>0</v>
      </c>
      <c r="L3083" s="124" t="str">
        <f>VLOOKUP(B3083,A股数据库20240206!$B:$K,9,0)</f>
        <v>计算机</v>
      </c>
      <c r="M3083" s="124">
        <f>VLOOKUP(B3083,A股数据库20240206!$B:$K,10,0)</f>
        <v>0</v>
      </c>
    </row>
    <row r="3084" spans="1:13" ht="18" customHeight="1" x14ac:dyDescent="0.15">
      <c r="A3084" s="120" t="s">
        <v>13418</v>
      </c>
      <c r="B3084" s="121" t="s">
        <v>5278</v>
      </c>
      <c r="C3084" s="122">
        <v>37.78</v>
      </c>
      <c r="D3084" s="123">
        <v>24.3</v>
      </c>
      <c r="E3084" s="104" t="str">
        <f>VLOOKUP(B3084,A股数据库20240206!$B:$K,2,0)</f>
        <v>新能源</v>
      </c>
      <c r="F3084" s="104">
        <f>VLOOKUP(B3084,A股数据库20240206!$B:$K,3,0)</f>
        <v>0</v>
      </c>
      <c r="G3084" s="124">
        <f>VLOOKUP(B3084,A股数据库20240206!$B:$K,4,0)</f>
        <v>0</v>
      </c>
      <c r="H3084" s="124">
        <f>VLOOKUP(B3084,A股数据库20240206!$B:$K,5,0)</f>
        <v>0</v>
      </c>
      <c r="I3084" s="104" t="str">
        <f>VLOOKUP(B3084,A股数据库20240206!$B:$K,6,0)</f>
        <v>风电</v>
      </c>
      <c r="J3084" s="104">
        <f>VLOOKUP(B3084,A股数据库20240206!$B:$K,7,0)</f>
        <v>0</v>
      </c>
      <c r="K3084" s="104">
        <f>VLOOKUP(B3084,A股数据库20240206!$B:$K,8,0)</f>
        <v>0</v>
      </c>
      <c r="L3084" s="124">
        <f>VLOOKUP(B3084,A股数据库20240206!$B:$K,9,0)</f>
        <v>0</v>
      </c>
      <c r="M3084" s="124">
        <f>VLOOKUP(B3084,A股数据库20240206!$B:$K,10,0)</f>
        <v>0</v>
      </c>
    </row>
    <row r="3085" spans="1:13" ht="18" customHeight="1" x14ac:dyDescent="0.15">
      <c r="A3085" s="120" t="s">
        <v>13419</v>
      </c>
      <c r="B3085" s="121" t="s">
        <v>3372</v>
      </c>
      <c r="C3085" s="122">
        <v>37.78</v>
      </c>
      <c r="D3085" s="123">
        <v>71.63</v>
      </c>
      <c r="E3085" s="104" t="str">
        <f>VLOOKUP(B3085,A股数据库20240206!$B:$K,2,0)</f>
        <v>医药生物</v>
      </c>
      <c r="F3085" s="104">
        <f>VLOOKUP(B3085,A股数据库20240206!$B:$K,3,0)</f>
        <v>0</v>
      </c>
      <c r="G3085" s="124">
        <f>VLOOKUP(B3085,A股数据库20240206!$B:$K,4,0)</f>
        <v>0</v>
      </c>
      <c r="H3085" s="124">
        <f>VLOOKUP(B3085,A股数据库20240206!$B:$K,5,0)</f>
        <v>0</v>
      </c>
      <c r="I3085" s="104" t="str">
        <f>VLOOKUP(B3085,A股数据库20240206!$B:$K,6,0)</f>
        <v>医药生物</v>
      </c>
      <c r="J3085" s="104">
        <f>VLOOKUP(B3085,A股数据库20240206!$B:$K,7,0)</f>
        <v>0</v>
      </c>
      <c r="K3085" s="104">
        <f>VLOOKUP(B3085,A股数据库20240206!$B:$K,8,0)</f>
        <v>0</v>
      </c>
      <c r="L3085" s="124">
        <f>VLOOKUP(B3085,A股数据库20240206!$B:$K,9,0)</f>
        <v>0</v>
      </c>
      <c r="M3085" s="124">
        <f>VLOOKUP(B3085,A股数据库20240206!$B:$K,10,0)</f>
        <v>0</v>
      </c>
    </row>
    <row r="3086" spans="1:13" ht="18" customHeight="1" x14ac:dyDescent="0.15">
      <c r="A3086" s="120" t="s">
        <v>13420</v>
      </c>
      <c r="B3086" s="121" t="s">
        <v>2994</v>
      </c>
      <c r="C3086" s="122">
        <v>37.770000000000003</v>
      </c>
      <c r="D3086" s="123">
        <v>54.74</v>
      </c>
      <c r="E3086" s="104" t="str">
        <f>VLOOKUP(B3086,A股数据库20240206!$B:$K,2,0)</f>
        <v>军工</v>
      </c>
      <c r="F3086" s="104">
        <f>VLOOKUP(B3086,A股数据库20240206!$B:$K,3,0)</f>
        <v>0</v>
      </c>
      <c r="G3086" s="124">
        <f>VLOOKUP(B3086,A股数据库20240206!$B:$K,4,0)</f>
        <v>0</v>
      </c>
      <c r="H3086" s="124">
        <f>VLOOKUP(B3086,A股数据库20240206!$B:$K,5,0)</f>
        <v>0</v>
      </c>
      <c r="I3086" s="104" t="str">
        <f>VLOOKUP(B3086,A股数据库20240206!$B:$K,6,0)</f>
        <v>军工</v>
      </c>
      <c r="J3086" s="104">
        <f>VLOOKUP(B3086,A股数据库20240206!$B:$K,7,0)</f>
        <v>0</v>
      </c>
      <c r="K3086" s="104">
        <f>VLOOKUP(B3086,A股数据库20240206!$B:$K,8,0)</f>
        <v>0</v>
      </c>
      <c r="L3086" s="124">
        <f>VLOOKUP(B3086,A股数据库20240206!$B:$K,9,0)</f>
        <v>0</v>
      </c>
      <c r="M3086" s="124">
        <f>VLOOKUP(B3086,A股数据库20240206!$B:$K,10,0)</f>
        <v>0</v>
      </c>
    </row>
    <row r="3087" spans="1:13" ht="18" customHeight="1" x14ac:dyDescent="0.15">
      <c r="A3087" s="120" t="s">
        <v>13421</v>
      </c>
      <c r="B3087" s="121" t="s">
        <v>2998</v>
      </c>
      <c r="C3087" s="122">
        <v>37.75</v>
      </c>
      <c r="D3087" s="123">
        <v>48.99</v>
      </c>
      <c r="E3087" s="104" t="str">
        <f>VLOOKUP(B3087,A股数据库20240206!$B:$K,2,0)</f>
        <v>大科技</v>
      </c>
      <c r="F3087" s="104" t="str">
        <f>VLOOKUP(B3087,A股数据库20240206!$B:$K,3,0)</f>
        <v>大金融</v>
      </c>
      <c r="G3087" s="124">
        <f>VLOOKUP(B3087,A股数据库20240206!$B:$K,4,0)</f>
        <v>0</v>
      </c>
      <c r="H3087" s="124">
        <f>VLOOKUP(B3087,A股数据库20240206!$B:$K,5,0)</f>
        <v>0</v>
      </c>
      <c r="I3087" s="104" t="str">
        <f>VLOOKUP(B3087,A股数据库20240206!$B:$K,6,0)</f>
        <v>计算机</v>
      </c>
      <c r="J3087" s="104" t="str">
        <f>VLOOKUP(B3087,A股数据库20240206!$B:$K,7,0)</f>
        <v>大金融</v>
      </c>
      <c r="K3087" s="104">
        <f>VLOOKUP(B3087,A股数据库20240206!$B:$K,8,0)</f>
        <v>0</v>
      </c>
      <c r="L3087" s="124">
        <f>VLOOKUP(B3087,A股数据库20240206!$B:$K,9,0)</f>
        <v>0</v>
      </c>
      <c r="M3087" s="124">
        <f>VLOOKUP(B3087,A股数据库20240206!$B:$K,10,0)</f>
        <v>0</v>
      </c>
    </row>
    <row r="3088" spans="1:13" ht="18" customHeight="1" x14ac:dyDescent="0.15">
      <c r="A3088" s="120" t="s">
        <v>13422</v>
      </c>
      <c r="B3088" s="121" t="s">
        <v>5464</v>
      </c>
      <c r="C3088" s="122">
        <v>37.74</v>
      </c>
      <c r="D3088" s="123">
        <v>53.18</v>
      </c>
      <c r="E3088" s="104" t="str">
        <f>VLOOKUP(B3088,A股数据库20240206!$B:$K,2,0)</f>
        <v>高端制造</v>
      </c>
      <c r="F3088" s="104" t="str">
        <f>VLOOKUP(B3088,A股数据库20240206!$B:$K,3,0)</f>
        <v>新能源</v>
      </c>
      <c r="G3088" s="124">
        <f>VLOOKUP(B3088,A股数据库20240206!$B:$K,4,0)</f>
        <v>0</v>
      </c>
      <c r="H3088" s="124">
        <f>VLOOKUP(B3088,A股数据库20240206!$B:$K,5,0)</f>
        <v>0</v>
      </c>
      <c r="I3088" s="104" t="str">
        <f>VLOOKUP(B3088,A股数据库20240206!$B:$K,6,0)</f>
        <v>机械</v>
      </c>
      <c r="J3088" s="104" t="str">
        <f>VLOOKUP(B3088,A股数据库20240206!$B:$K,7,0)</f>
        <v>储能</v>
      </c>
      <c r="K3088" s="104" t="str">
        <f>VLOOKUP(B3088,A股数据库20240206!$B:$K,8,0)</f>
        <v>光伏</v>
      </c>
      <c r="L3088" s="124">
        <f>VLOOKUP(B3088,A股数据库20240206!$B:$K,9,0)</f>
        <v>0</v>
      </c>
      <c r="M3088" s="124">
        <f>VLOOKUP(B3088,A股数据库20240206!$B:$K,10,0)</f>
        <v>0</v>
      </c>
    </row>
    <row r="3089" spans="1:13" ht="18" customHeight="1" x14ac:dyDescent="0.15">
      <c r="A3089" s="120" t="s">
        <v>13423</v>
      </c>
      <c r="B3089" s="121" t="s">
        <v>7924</v>
      </c>
      <c r="C3089" s="122">
        <v>37.74</v>
      </c>
      <c r="D3089" s="123">
        <v>65.84</v>
      </c>
      <c r="E3089" s="104" t="str">
        <f>VLOOKUP(B3089,A股数据库20240206!$B:$K,2,0)</f>
        <v>医药生物</v>
      </c>
      <c r="F3089" s="104">
        <f>VLOOKUP(B3089,A股数据库20240206!$B:$K,3,0)</f>
        <v>0</v>
      </c>
      <c r="G3089" s="124">
        <f>VLOOKUP(B3089,A股数据库20240206!$B:$K,4,0)</f>
        <v>0</v>
      </c>
      <c r="H3089" s="124">
        <f>VLOOKUP(B3089,A股数据库20240206!$B:$K,5,0)</f>
        <v>0</v>
      </c>
      <c r="I3089" s="104" t="str">
        <f>VLOOKUP(B3089,A股数据库20240206!$B:$K,6,0)</f>
        <v>医药生物</v>
      </c>
      <c r="J3089" s="104">
        <f>VLOOKUP(B3089,A股数据库20240206!$B:$K,7,0)</f>
        <v>0</v>
      </c>
      <c r="K3089" s="104">
        <f>VLOOKUP(B3089,A股数据库20240206!$B:$K,8,0)</f>
        <v>0</v>
      </c>
      <c r="L3089" s="124">
        <f>VLOOKUP(B3089,A股数据库20240206!$B:$K,9,0)</f>
        <v>0</v>
      </c>
      <c r="M3089" s="124">
        <f>VLOOKUP(B3089,A股数据库20240206!$B:$K,10,0)</f>
        <v>0</v>
      </c>
    </row>
    <row r="3090" spans="1:13" ht="18" customHeight="1" x14ac:dyDescent="0.15">
      <c r="A3090" s="120" t="s">
        <v>13424</v>
      </c>
      <c r="B3090" s="121" t="s">
        <v>9479</v>
      </c>
      <c r="C3090" s="122">
        <v>37.72</v>
      </c>
      <c r="D3090" s="123">
        <v>61.71</v>
      </c>
      <c r="E3090" s="104" t="str">
        <f>VLOOKUP(B3090,A股数据库20240206!$B:$K,2,0)</f>
        <v>医药生物</v>
      </c>
      <c r="F3090" s="104">
        <f>VLOOKUP(B3090,A股数据库20240206!$B:$K,3,0)</f>
        <v>0</v>
      </c>
      <c r="G3090" s="124">
        <f>VLOOKUP(B3090,A股数据库20240206!$B:$K,4,0)</f>
        <v>0</v>
      </c>
      <c r="H3090" s="124">
        <f>VLOOKUP(B3090,A股数据库20240206!$B:$K,5,0)</f>
        <v>0</v>
      </c>
      <c r="I3090" s="104" t="str">
        <f>VLOOKUP(B3090,A股数据库20240206!$B:$K,6,0)</f>
        <v>医药生物</v>
      </c>
      <c r="J3090" s="104">
        <f>VLOOKUP(B3090,A股数据库20240206!$B:$K,7,0)</f>
        <v>0</v>
      </c>
      <c r="K3090" s="104">
        <f>VLOOKUP(B3090,A股数据库20240206!$B:$K,8,0)</f>
        <v>0</v>
      </c>
      <c r="L3090" s="124">
        <f>VLOOKUP(B3090,A股数据库20240206!$B:$K,9,0)</f>
        <v>0</v>
      </c>
      <c r="M3090" s="124">
        <f>VLOOKUP(B3090,A股数据库20240206!$B:$K,10,0)</f>
        <v>0</v>
      </c>
    </row>
    <row r="3091" spans="1:13" ht="18" customHeight="1" x14ac:dyDescent="0.15">
      <c r="A3091" s="120" t="s">
        <v>13425</v>
      </c>
      <c r="B3091" s="121" t="s">
        <v>9304</v>
      </c>
      <c r="C3091" s="122">
        <v>37.72</v>
      </c>
      <c r="D3091" s="123">
        <v>30.25</v>
      </c>
      <c r="E3091" s="104" t="str">
        <f>VLOOKUP(B3091,A股数据库20240206!$B:$K,2,0)</f>
        <v>医药生物</v>
      </c>
      <c r="F3091" s="104">
        <f>VLOOKUP(B3091,A股数据库20240206!$B:$K,3,0)</f>
        <v>0</v>
      </c>
      <c r="G3091" s="124">
        <f>VLOOKUP(B3091,A股数据库20240206!$B:$K,4,0)</f>
        <v>0</v>
      </c>
      <c r="H3091" s="124">
        <f>VLOOKUP(B3091,A股数据库20240206!$B:$K,5,0)</f>
        <v>0</v>
      </c>
      <c r="I3091" s="104" t="str">
        <f>VLOOKUP(B3091,A股数据库20240206!$B:$K,6,0)</f>
        <v>医药生物</v>
      </c>
      <c r="J3091" s="104">
        <f>VLOOKUP(B3091,A股数据库20240206!$B:$K,7,0)</f>
        <v>0</v>
      </c>
      <c r="K3091" s="104">
        <f>VLOOKUP(B3091,A股数据库20240206!$B:$K,8,0)</f>
        <v>0</v>
      </c>
      <c r="L3091" s="124">
        <f>VLOOKUP(B3091,A股数据库20240206!$B:$K,9,0)</f>
        <v>0</v>
      </c>
      <c r="M3091" s="124">
        <f>VLOOKUP(B3091,A股数据库20240206!$B:$K,10,0)</f>
        <v>0</v>
      </c>
    </row>
    <row r="3092" spans="1:13" ht="18" customHeight="1" x14ac:dyDescent="0.15">
      <c r="A3092" s="120" t="s">
        <v>13426</v>
      </c>
      <c r="B3092" s="121" t="s">
        <v>1844</v>
      </c>
      <c r="C3092" s="122">
        <v>37.700000000000003</v>
      </c>
      <c r="D3092" s="123">
        <v>53.7</v>
      </c>
      <c r="E3092" s="104" t="str">
        <f>VLOOKUP(B3092,A股数据库20240206!$B:$K,2,0)</f>
        <v>高端制造</v>
      </c>
      <c r="F3092" s="104">
        <f>VLOOKUP(B3092,A股数据库20240206!$B:$K,3,0)</f>
        <v>0</v>
      </c>
      <c r="G3092" s="124">
        <f>VLOOKUP(B3092,A股数据库20240206!$B:$K,4,0)</f>
        <v>0</v>
      </c>
      <c r="H3092" s="124">
        <f>VLOOKUP(B3092,A股数据库20240206!$B:$K,5,0)</f>
        <v>0</v>
      </c>
      <c r="I3092" s="104" t="str">
        <f>VLOOKUP(B3092,A股数据库20240206!$B:$K,6,0)</f>
        <v>核电核能</v>
      </c>
      <c r="J3092" s="104">
        <f>VLOOKUP(B3092,A股数据库20240206!$B:$K,7,0)</f>
        <v>0</v>
      </c>
      <c r="K3092" s="104">
        <f>VLOOKUP(B3092,A股数据库20240206!$B:$K,8,0)</f>
        <v>0</v>
      </c>
      <c r="L3092" s="124">
        <f>VLOOKUP(B3092,A股数据库20240206!$B:$K,9,0)</f>
        <v>0</v>
      </c>
      <c r="M3092" s="124">
        <f>VLOOKUP(B3092,A股数据库20240206!$B:$K,10,0)</f>
        <v>0</v>
      </c>
    </row>
    <row r="3093" spans="1:13" ht="18" customHeight="1" x14ac:dyDescent="0.15">
      <c r="A3093" s="120" t="s">
        <v>13427</v>
      </c>
      <c r="B3093" s="121" t="s">
        <v>5722</v>
      </c>
      <c r="C3093" s="122">
        <v>37.67</v>
      </c>
      <c r="D3093" s="123">
        <v>37.74</v>
      </c>
      <c r="E3093" s="104" t="str">
        <f>VLOOKUP(B3093,A股数据库20240206!$B:$K,2,0)</f>
        <v>医药生物</v>
      </c>
      <c r="F3093" s="104">
        <f>VLOOKUP(B3093,A股数据库20240206!$B:$K,3,0)</f>
        <v>0</v>
      </c>
      <c r="G3093" s="124">
        <f>VLOOKUP(B3093,A股数据库20240206!$B:$K,4,0)</f>
        <v>0</v>
      </c>
      <c r="H3093" s="124">
        <f>VLOOKUP(B3093,A股数据库20240206!$B:$K,5,0)</f>
        <v>0</v>
      </c>
      <c r="I3093" s="104" t="str">
        <f>VLOOKUP(B3093,A股数据库20240206!$B:$K,6,0)</f>
        <v>医药生物</v>
      </c>
      <c r="J3093" s="104">
        <f>VLOOKUP(B3093,A股数据库20240206!$B:$K,7,0)</f>
        <v>0</v>
      </c>
      <c r="K3093" s="104">
        <f>VLOOKUP(B3093,A股数据库20240206!$B:$K,8,0)</f>
        <v>0</v>
      </c>
      <c r="L3093" s="124">
        <f>VLOOKUP(B3093,A股数据库20240206!$B:$K,9,0)</f>
        <v>0</v>
      </c>
      <c r="M3093" s="124">
        <f>VLOOKUP(B3093,A股数据库20240206!$B:$K,10,0)</f>
        <v>0</v>
      </c>
    </row>
    <row r="3094" spans="1:13" ht="18" customHeight="1" x14ac:dyDescent="0.15">
      <c r="A3094" s="120" t="s">
        <v>13428</v>
      </c>
      <c r="B3094" s="121" t="s">
        <v>6066</v>
      </c>
      <c r="C3094" s="122">
        <v>37.659999999999997</v>
      </c>
      <c r="D3094" s="123">
        <v>8.74</v>
      </c>
      <c r="E3094" s="104" t="str">
        <f>VLOOKUP(B3094,A股数据库20240206!$B:$K,2,0)</f>
        <v>乡村振兴</v>
      </c>
      <c r="F3094" s="104">
        <f>VLOOKUP(B3094,A股数据库20240206!$B:$K,3,0)</f>
        <v>0</v>
      </c>
      <c r="G3094" s="124">
        <f>VLOOKUP(B3094,A股数据库20240206!$B:$K,4,0)</f>
        <v>0</v>
      </c>
      <c r="H3094" s="124">
        <f>VLOOKUP(B3094,A股数据库20240206!$B:$K,5,0)</f>
        <v>0</v>
      </c>
      <c r="I3094" s="104" t="str">
        <f>VLOOKUP(B3094,A股数据库20240206!$B:$K,6,0)</f>
        <v>乡村振兴</v>
      </c>
      <c r="J3094" s="104">
        <f>VLOOKUP(B3094,A股数据库20240206!$B:$K,7,0)</f>
        <v>0</v>
      </c>
      <c r="K3094" s="104">
        <f>VLOOKUP(B3094,A股数据库20240206!$B:$K,8,0)</f>
        <v>0</v>
      </c>
      <c r="L3094" s="124">
        <f>VLOOKUP(B3094,A股数据库20240206!$B:$K,9,0)</f>
        <v>0</v>
      </c>
      <c r="M3094" s="124">
        <f>VLOOKUP(B3094,A股数据库20240206!$B:$K,10,0)</f>
        <v>0</v>
      </c>
    </row>
    <row r="3095" spans="1:13" ht="18" customHeight="1" x14ac:dyDescent="0.15">
      <c r="A3095" s="120" t="s">
        <v>13429</v>
      </c>
      <c r="B3095" s="121" t="s">
        <v>2920</v>
      </c>
      <c r="C3095" s="122">
        <v>37.65</v>
      </c>
      <c r="D3095" s="123">
        <v>28.83</v>
      </c>
      <c r="E3095" s="104" t="str">
        <f>VLOOKUP(B3095,A股数据库20240206!$B:$K,2,0)</f>
        <v>大金融</v>
      </c>
      <c r="F3095" s="104">
        <f>VLOOKUP(B3095,A股数据库20240206!$B:$K,3,0)</f>
        <v>0</v>
      </c>
      <c r="G3095" s="124">
        <f>VLOOKUP(B3095,A股数据库20240206!$B:$K,4,0)</f>
        <v>0</v>
      </c>
      <c r="H3095" s="124">
        <f>VLOOKUP(B3095,A股数据库20240206!$B:$K,5,0)</f>
        <v>0</v>
      </c>
      <c r="I3095" s="104" t="str">
        <f>VLOOKUP(B3095,A股数据库20240206!$B:$K,6,0)</f>
        <v>大金融</v>
      </c>
      <c r="J3095" s="104">
        <f>VLOOKUP(B3095,A股数据库20240206!$B:$K,7,0)</f>
        <v>0</v>
      </c>
      <c r="K3095" s="104">
        <f>VLOOKUP(B3095,A股数据库20240206!$B:$K,8,0)</f>
        <v>0</v>
      </c>
      <c r="L3095" s="124">
        <f>VLOOKUP(B3095,A股数据库20240206!$B:$K,9,0)</f>
        <v>0</v>
      </c>
      <c r="M3095" s="124">
        <f>VLOOKUP(B3095,A股数据库20240206!$B:$K,10,0)</f>
        <v>0</v>
      </c>
    </row>
    <row r="3096" spans="1:13" ht="18" customHeight="1" x14ac:dyDescent="0.15">
      <c r="A3096" s="120" t="s">
        <v>13430</v>
      </c>
      <c r="B3096" s="121" t="s">
        <v>3610</v>
      </c>
      <c r="C3096" s="122">
        <v>37.6</v>
      </c>
      <c r="D3096" s="123">
        <v>17.989999999999998</v>
      </c>
      <c r="E3096" s="104" t="str">
        <f>VLOOKUP(B3096,A股数据库20240206!$B:$K,2,0)</f>
        <v>公用事业</v>
      </c>
      <c r="F3096" s="104">
        <f>VLOOKUP(B3096,A股数据库20240206!$B:$K,3,0)</f>
        <v>0</v>
      </c>
      <c r="G3096" s="124">
        <f>VLOOKUP(B3096,A股数据库20240206!$B:$K,4,0)</f>
        <v>0</v>
      </c>
      <c r="H3096" s="124">
        <f>VLOOKUP(B3096,A股数据库20240206!$B:$K,5,0)</f>
        <v>0</v>
      </c>
      <c r="I3096" s="104" t="str">
        <f>VLOOKUP(B3096,A股数据库20240206!$B:$K,6,0)</f>
        <v>节能环保</v>
      </c>
      <c r="J3096" s="104">
        <f>VLOOKUP(B3096,A股数据库20240206!$B:$K,7,0)</f>
        <v>0</v>
      </c>
      <c r="K3096" s="104">
        <f>VLOOKUP(B3096,A股数据库20240206!$B:$K,8,0)</f>
        <v>0</v>
      </c>
      <c r="L3096" s="124">
        <f>VLOOKUP(B3096,A股数据库20240206!$B:$K,9,0)</f>
        <v>0</v>
      </c>
      <c r="M3096" s="124">
        <f>VLOOKUP(B3096,A股数据库20240206!$B:$K,10,0)</f>
        <v>0</v>
      </c>
    </row>
    <row r="3097" spans="1:13" ht="18" customHeight="1" x14ac:dyDescent="0.15">
      <c r="A3097" s="120" t="s">
        <v>13431</v>
      </c>
      <c r="B3097" s="121" t="s">
        <v>9603</v>
      </c>
      <c r="C3097" s="122">
        <v>37.590000000000003</v>
      </c>
      <c r="D3097" s="123">
        <v>39.270000000000003</v>
      </c>
      <c r="E3097" s="104" t="str">
        <f>VLOOKUP(B3097,A股数据库20240206!$B:$K,2,0)</f>
        <v>大科技</v>
      </c>
      <c r="F3097" s="104">
        <f>VLOOKUP(B3097,A股数据库20240206!$B:$K,3,0)</f>
        <v>0</v>
      </c>
      <c r="G3097" s="124">
        <f>VLOOKUP(B3097,A股数据库20240206!$B:$K,4,0)</f>
        <v>0</v>
      </c>
      <c r="H3097" s="124">
        <f>VLOOKUP(B3097,A股数据库20240206!$B:$K,5,0)</f>
        <v>0</v>
      </c>
      <c r="I3097" s="104" t="str">
        <f>VLOOKUP(B3097,A股数据库20240206!$B:$K,6,0)</f>
        <v>计算机</v>
      </c>
      <c r="J3097" s="104">
        <f>VLOOKUP(B3097,A股数据库20240206!$B:$K,7,0)</f>
        <v>0</v>
      </c>
      <c r="K3097" s="104">
        <f>VLOOKUP(B3097,A股数据库20240206!$B:$K,8,0)</f>
        <v>0</v>
      </c>
      <c r="L3097" s="124">
        <f>VLOOKUP(B3097,A股数据库20240206!$B:$K,9,0)</f>
        <v>0</v>
      </c>
      <c r="M3097" s="124">
        <f>VLOOKUP(B3097,A股数据库20240206!$B:$K,10,0)</f>
        <v>0</v>
      </c>
    </row>
    <row r="3098" spans="1:13" ht="18" customHeight="1" x14ac:dyDescent="0.15">
      <c r="A3098" s="120" t="s">
        <v>13432</v>
      </c>
      <c r="B3098" s="121" t="s">
        <v>8708</v>
      </c>
      <c r="C3098" s="122">
        <v>37.590000000000003</v>
      </c>
      <c r="D3098" s="123">
        <v>40.75</v>
      </c>
      <c r="E3098" s="104" t="str">
        <f>VLOOKUP(B3098,A股数据库20240206!$B:$K,2,0)</f>
        <v>汽车产业</v>
      </c>
      <c r="F3098" s="104" t="str">
        <f>VLOOKUP(B3098,A股数据库20240206!$B:$K,3,0)</f>
        <v>军工</v>
      </c>
      <c r="G3098" s="124">
        <f>VLOOKUP(B3098,A股数据库20240206!$B:$K,4,0)</f>
        <v>0</v>
      </c>
      <c r="H3098" s="124">
        <f>VLOOKUP(B3098,A股数据库20240206!$B:$K,5,0)</f>
        <v>0</v>
      </c>
      <c r="I3098" s="104" t="str">
        <f>VLOOKUP(B3098,A股数据库20240206!$B:$K,6,0)</f>
        <v>汽车产业</v>
      </c>
      <c r="J3098" s="104" t="str">
        <f>VLOOKUP(B3098,A股数据库20240206!$B:$K,7,0)</f>
        <v>军工</v>
      </c>
      <c r="K3098" s="104">
        <f>VLOOKUP(B3098,A股数据库20240206!$B:$K,8,0)</f>
        <v>0</v>
      </c>
      <c r="L3098" s="124">
        <f>VLOOKUP(B3098,A股数据库20240206!$B:$K,9,0)</f>
        <v>0</v>
      </c>
      <c r="M3098" s="124">
        <f>VLOOKUP(B3098,A股数据库20240206!$B:$K,10,0)</f>
        <v>0</v>
      </c>
    </row>
    <row r="3099" spans="1:13" ht="18" customHeight="1" x14ac:dyDescent="0.15">
      <c r="A3099" s="120" t="s">
        <v>13433</v>
      </c>
      <c r="B3099" s="121" t="s">
        <v>2870</v>
      </c>
      <c r="C3099" s="122">
        <v>37.49</v>
      </c>
      <c r="D3099" s="123">
        <v>42.38</v>
      </c>
      <c r="E3099" s="104" t="str">
        <f>VLOOKUP(B3099,A股数据库20240206!$B:$K,2,0)</f>
        <v>地产基建</v>
      </c>
      <c r="F3099" s="104" t="str">
        <f>VLOOKUP(B3099,A股数据库20240206!$B:$K,3,0)</f>
        <v>高端制造</v>
      </c>
      <c r="G3099" s="124" t="str">
        <f>VLOOKUP(B3099,A股数据库20240206!$B:$K,4,0)</f>
        <v>军工</v>
      </c>
      <c r="H3099" s="124">
        <f>VLOOKUP(B3099,A股数据库20240206!$B:$K,5,0)</f>
        <v>0</v>
      </c>
      <c r="I3099" s="104" t="str">
        <f>VLOOKUP(B3099,A股数据库20240206!$B:$K,6,0)</f>
        <v>基建</v>
      </c>
      <c r="J3099" s="104" t="str">
        <f>VLOOKUP(B3099,A股数据库20240206!$B:$K,7,0)</f>
        <v>军工</v>
      </c>
      <c r="K3099" s="104" t="str">
        <f>VLOOKUP(B3099,A股数据库20240206!$B:$K,8,0)</f>
        <v>机械</v>
      </c>
      <c r="L3099" s="124">
        <f>VLOOKUP(B3099,A股数据库20240206!$B:$K,9,0)</f>
        <v>0</v>
      </c>
      <c r="M3099" s="124">
        <f>VLOOKUP(B3099,A股数据库20240206!$B:$K,10,0)</f>
        <v>0</v>
      </c>
    </row>
    <row r="3100" spans="1:13" ht="18" customHeight="1" x14ac:dyDescent="0.15">
      <c r="A3100" s="120" t="s">
        <v>13434</v>
      </c>
      <c r="B3100" s="121" t="s">
        <v>7292</v>
      </c>
      <c r="C3100" s="122">
        <v>37.47</v>
      </c>
      <c r="D3100" s="123">
        <v>31.32</v>
      </c>
      <c r="E3100" s="104" t="str">
        <f>VLOOKUP(B3100,A股数据库20240206!$B:$K,2,0)</f>
        <v>周期</v>
      </c>
      <c r="F3100" s="104">
        <f>VLOOKUP(B3100,A股数据库20240206!$B:$K,3,0)</f>
        <v>0</v>
      </c>
      <c r="G3100" s="124">
        <f>VLOOKUP(B3100,A股数据库20240206!$B:$K,4,0)</f>
        <v>0</v>
      </c>
      <c r="H3100" s="124">
        <f>VLOOKUP(B3100,A股数据库20240206!$B:$K,5,0)</f>
        <v>0</v>
      </c>
      <c r="I3100" s="104" t="str">
        <f>VLOOKUP(B3100,A股数据库20240206!$B:$K,6,0)</f>
        <v>稀土永磁</v>
      </c>
      <c r="J3100" s="104">
        <f>VLOOKUP(B3100,A股数据库20240206!$B:$K,7,0)</f>
        <v>0</v>
      </c>
      <c r="K3100" s="104">
        <f>VLOOKUP(B3100,A股数据库20240206!$B:$K,8,0)</f>
        <v>0</v>
      </c>
      <c r="L3100" s="124">
        <f>VLOOKUP(B3100,A股数据库20240206!$B:$K,9,0)</f>
        <v>0</v>
      </c>
      <c r="M3100" s="124">
        <f>VLOOKUP(B3100,A股数据库20240206!$B:$K,10,0)</f>
        <v>0</v>
      </c>
    </row>
    <row r="3101" spans="1:13" ht="18" customHeight="1" x14ac:dyDescent="0.15">
      <c r="A3101" s="120" t="s">
        <v>13435</v>
      </c>
      <c r="B3101" s="121" t="s">
        <v>5882</v>
      </c>
      <c r="C3101" s="122">
        <v>37.46</v>
      </c>
      <c r="D3101" s="123">
        <v>11.88</v>
      </c>
      <c r="E3101" s="104" t="str">
        <f>VLOOKUP(B3101,A股数据库20240206!$B:$K,2,0)</f>
        <v>公用事业</v>
      </c>
      <c r="F3101" s="104">
        <f>VLOOKUP(B3101,A股数据库20240206!$B:$K,3,0)</f>
        <v>0</v>
      </c>
      <c r="G3101" s="124">
        <f>VLOOKUP(B3101,A股数据库20240206!$B:$K,4,0)</f>
        <v>0</v>
      </c>
      <c r="H3101" s="124">
        <f>VLOOKUP(B3101,A股数据库20240206!$B:$K,5,0)</f>
        <v>0</v>
      </c>
      <c r="I3101" s="104" t="str">
        <f>VLOOKUP(B3101,A股数据库20240206!$B:$K,6,0)</f>
        <v>节能环保</v>
      </c>
      <c r="J3101" s="104">
        <f>VLOOKUP(B3101,A股数据库20240206!$B:$K,7,0)</f>
        <v>0</v>
      </c>
      <c r="K3101" s="104">
        <f>VLOOKUP(B3101,A股数据库20240206!$B:$K,8,0)</f>
        <v>0</v>
      </c>
      <c r="L3101" s="124">
        <f>VLOOKUP(B3101,A股数据库20240206!$B:$K,9,0)</f>
        <v>0</v>
      </c>
      <c r="M3101" s="124">
        <f>VLOOKUP(B3101,A股数据库20240206!$B:$K,10,0)</f>
        <v>0</v>
      </c>
    </row>
    <row r="3102" spans="1:13" ht="18" customHeight="1" x14ac:dyDescent="0.15">
      <c r="A3102" s="120" t="s">
        <v>13436</v>
      </c>
      <c r="B3102" s="121" t="s">
        <v>6280</v>
      </c>
      <c r="C3102" s="122">
        <v>37.450000000000003</v>
      </c>
      <c r="D3102" s="123">
        <v>23.95</v>
      </c>
      <c r="E3102" s="104" t="str">
        <f>VLOOKUP(B3102,A股数据库20240206!$B:$K,2,0)</f>
        <v>地产基建</v>
      </c>
      <c r="F3102" s="104">
        <f>VLOOKUP(B3102,A股数据库20240206!$B:$K,3,0)</f>
        <v>0</v>
      </c>
      <c r="G3102" s="124">
        <f>VLOOKUP(B3102,A股数据库20240206!$B:$K,4,0)</f>
        <v>0</v>
      </c>
      <c r="H3102" s="124">
        <f>VLOOKUP(B3102,A股数据库20240206!$B:$K,5,0)</f>
        <v>0</v>
      </c>
      <c r="I3102" s="104" t="str">
        <f>VLOOKUP(B3102,A股数据库20240206!$B:$K,6,0)</f>
        <v>基建</v>
      </c>
      <c r="J3102" s="104">
        <f>VLOOKUP(B3102,A股数据库20240206!$B:$K,7,0)</f>
        <v>0</v>
      </c>
      <c r="K3102" s="104">
        <f>VLOOKUP(B3102,A股数据库20240206!$B:$K,8,0)</f>
        <v>0</v>
      </c>
      <c r="L3102" s="124">
        <f>VLOOKUP(B3102,A股数据库20240206!$B:$K,9,0)</f>
        <v>0</v>
      </c>
      <c r="M3102" s="124">
        <f>VLOOKUP(B3102,A股数据库20240206!$B:$K,10,0)</f>
        <v>0</v>
      </c>
    </row>
    <row r="3103" spans="1:13" ht="18" customHeight="1" x14ac:dyDescent="0.15">
      <c r="A3103" s="120" t="s">
        <v>13437</v>
      </c>
      <c r="B3103" s="121" t="s">
        <v>5634</v>
      </c>
      <c r="C3103" s="122">
        <v>37.450000000000003</v>
      </c>
      <c r="D3103" s="123">
        <v>43.11</v>
      </c>
      <c r="E3103" s="104" t="str">
        <f>VLOOKUP(B3103,A股数据库20240206!$B:$K,2,0)</f>
        <v>周期</v>
      </c>
      <c r="F3103" s="104">
        <f>VLOOKUP(B3103,A股数据库20240206!$B:$K,3,0)</f>
        <v>0</v>
      </c>
      <c r="G3103" s="124">
        <f>VLOOKUP(B3103,A股数据库20240206!$B:$K,4,0)</f>
        <v>0</v>
      </c>
      <c r="H3103" s="124">
        <f>VLOOKUP(B3103,A股数据库20240206!$B:$K,5,0)</f>
        <v>0</v>
      </c>
      <c r="I3103" s="104" t="str">
        <f>VLOOKUP(B3103,A股数据库20240206!$B:$K,6,0)</f>
        <v>化工</v>
      </c>
      <c r="J3103" s="104">
        <f>VLOOKUP(B3103,A股数据库20240206!$B:$K,7,0)</f>
        <v>0</v>
      </c>
      <c r="K3103" s="104">
        <f>VLOOKUP(B3103,A股数据库20240206!$B:$K,8,0)</f>
        <v>0</v>
      </c>
      <c r="L3103" s="124">
        <f>VLOOKUP(B3103,A股数据库20240206!$B:$K,9,0)</f>
        <v>0</v>
      </c>
      <c r="M3103" s="124">
        <f>VLOOKUP(B3103,A股数据库20240206!$B:$K,10,0)</f>
        <v>0</v>
      </c>
    </row>
    <row r="3104" spans="1:13" ht="18" customHeight="1" x14ac:dyDescent="0.15">
      <c r="A3104" s="120" t="s">
        <v>13438</v>
      </c>
      <c r="B3104" s="121" t="s">
        <v>7786</v>
      </c>
      <c r="C3104" s="122">
        <v>37.43</v>
      </c>
      <c r="D3104" s="123">
        <v>43.27</v>
      </c>
      <c r="E3104" s="104" t="str">
        <f>VLOOKUP(B3104,A股数据库20240206!$B:$K,2,0)</f>
        <v>大科技</v>
      </c>
      <c r="F3104" s="104">
        <f>VLOOKUP(B3104,A股数据库20240206!$B:$K,3,0)</f>
        <v>0</v>
      </c>
      <c r="G3104" s="124">
        <f>VLOOKUP(B3104,A股数据库20240206!$B:$K,4,0)</f>
        <v>0</v>
      </c>
      <c r="H3104" s="124">
        <f>VLOOKUP(B3104,A股数据库20240206!$B:$K,5,0)</f>
        <v>0</v>
      </c>
      <c r="I3104" s="104" t="str">
        <f>VLOOKUP(B3104,A股数据库20240206!$B:$K,6,0)</f>
        <v>电子</v>
      </c>
      <c r="J3104" s="104">
        <f>VLOOKUP(B3104,A股数据库20240206!$B:$K,7,0)</f>
        <v>0</v>
      </c>
      <c r="K3104" s="104">
        <f>VLOOKUP(B3104,A股数据库20240206!$B:$K,8,0)</f>
        <v>0</v>
      </c>
      <c r="L3104" s="124">
        <f>VLOOKUP(B3104,A股数据库20240206!$B:$K,9,0)</f>
        <v>0</v>
      </c>
      <c r="M3104" s="124">
        <f>VLOOKUP(B3104,A股数据库20240206!$B:$K,10,0)</f>
        <v>0</v>
      </c>
    </row>
    <row r="3105" spans="1:13" ht="18" customHeight="1" x14ac:dyDescent="0.15">
      <c r="A3105" s="120" t="s">
        <v>13439</v>
      </c>
      <c r="B3105" s="121" t="s">
        <v>3812</v>
      </c>
      <c r="C3105" s="122">
        <v>37.409999999999997</v>
      </c>
      <c r="D3105" s="123">
        <v>49.53</v>
      </c>
      <c r="E3105" s="104" t="str">
        <f>VLOOKUP(B3105,A股数据库20240206!$B:$K,2,0)</f>
        <v>大科技</v>
      </c>
      <c r="F3105" s="104">
        <f>VLOOKUP(B3105,A股数据库20240206!$B:$K,3,0)</f>
        <v>0</v>
      </c>
      <c r="G3105" s="124">
        <f>VLOOKUP(B3105,A股数据库20240206!$B:$K,4,0)</f>
        <v>0</v>
      </c>
      <c r="H3105" s="124">
        <f>VLOOKUP(B3105,A股数据库20240206!$B:$K,5,0)</f>
        <v>0</v>
      </c>
      <c r="I3105" s="104" t="str">
        <f>VLOOKUP(B3105,A股数据库20240206!$B:$K,6,0)</f>
        <v>计算机</v>
      </c>
      <c r="J3105" s="104">
        <f>VLOOKUP(B3105,A股数据库20240206!$B:$K,7,0)</f>
        <v>0</v>
      </c>
      <c r="K3105" s="104">
        <f>VLOOKUP(B3105,A股数据库20240206!$B:$K,8,0)</f>
        <v>0</v>
      </c>
      <c r="L3105" s="124">
        <f>VLOOKUP(B3105,A股数据库20240206!$B:$K,9,0)</f>
        <v>0</v>
      </c>
      <c r="M3105" s="124">
        <f>VLOOKUP(B3105,A股数据库20240206!$B:$K,10,0)</f>
        <v>0</v>
      </c>
    </row>
    <row r="3106" spans="1:13" ht="18" customHeight="1" x14ac:dyDescent="0.15">
      <c r="A3106" s="120" t="s">
        <v>13440</v>
      </c>
      <c r="B3106" s="121" t="s">
        <v>6206</v>
      </c>
      <c r="C3106" s="122">
        <v>37.409999999999997</v>
      </c>
      <c r="D3106" s="123">
        <v>33.020000000000003</v>
      </c>
      <c r="E3106" s="104" t="str">
        <f>VLOOKUP(B3106,A股数据库20240206!$B:$K,2,0)</f>
        <v>大消费</v>
      </c>
      <c r="F3106" s="104">
        <f>VLOOKUP(B3106,A股数据库20240206!$B:$K,3,0)</f>
        <v>0</v>
      </c>
      <c r="G3106" s="124">
        <f>VLOOKUP(B3106,A股数据库20240206!$B:$K,4,0)</f>
        <v>0</v>
      </c>
      <c r="H3106" s="124">
        <f>VLOOKUP(B3106,A股数据库20240206!$B:$K,5,0)</f>
        <v>0</v>
      </c>
      <c r="I3106" s="104" t="str">
        <f>VLOOKUP(B3106,A股数据库20240206!$B:$K,6,0)</f>
        <v>商贸零售</v>
      </c>
      <c r="J3106" s="104">
        <f>VLOOKUP(B3106,A股数据库20240206!$B:$K,7,0)</f>
        <v>0</v>
      </c>
      <c r="K3106" s="104">
        <f>VLOOKUP(B3106,A股数据库20240206!$B:$K,8,0)</f>
        <v>0</v>
      </c>
      <c r="L3106" s="124">
        <f>VLOOKUP(B3106,A股数据库20240206!$B:$K,9,0)</f>
        <v>0</v>
      </c>
      <c r="M3106" s="124">
        <f>VLOOKUP(B3106,A股数据库20240206!$B:$K,10,0)</f>
        <v>0</v>
      </c>
    </row>
    <row r="3107" spans="1:13" ht="18" customHeight="1" x14ac:dyDescent="0.15">
      <c r="A3107" s="120" t="s">
        <v>13441</v>
      </c>
      <c r="B3107" s="121" t="s">
        <v>10271</v>
      </c>
      <c r="C3107" s="122">
        <v>37.369999999999997</v>
      </c>
      <c r="D3107" s="123">
        <v>20.29</v>
      </c>
      <c r="E3107" s="104" t="str">
        <f>VLOOKUP(B3107,A股数据库20240206!$B:$K,2,0)</f>
        <v>大科技</v>
      </c>
      <c r="F3107" s="104">
        <f>VLOOKUP(B3107,A股数据库20240206!$B:$K,3,0)</f>
        <v>0</v>
      </c>
      <c r="G3107" s="124">
        <f>VLOOKUP(B3107,A股数据库20240206!$B:$K,4,0)</f>
        <v>0</v>
      </c>
      <c r="H3107" s="124">
        <f>VLOOKUP(B3107,A股数据库20240206!$B:$K,5,0)</f>
        <v>0</v>
      </c>
      <c r="I3107" s="104" t="str">
        <f>VLOOKUP(B3107,A股数据库20240206!$B:$K,6,0)</f>
        <v>计算机</v>
      </c>
      <c r="J3107" s="104">
        <f>VLOOKUP(B3107,A股数据库20240206!$B:$K,7,0)</f>
        <v>0</v>
      </c>
      <c r="K3107" s="104">
        <f>VLOOKUP(B3107,A股数据库20240206!$B:$K,8,0)</f>
        <v>0</v>
      </c>
      <c r="L3107" s="124">
        <f>VLOOKUP(B3107,A股数据库20240206!$B:$K,9,0)</f>
        <v>0</v>
      </c>
      <c r="M3107" s="124">
        <f>VLOOKUP(B3107,A股数据库20240206!$B:$K,10,0)</f>
        <v>0</v>
      </c>
    </row>
    <row r="3108" spans="1:13" ht="18" customHeight="1" x14ac:dyDescent="0.15">
      <c r="A3108" s="120" t="s">
        <v>13442</v>
      </c>
      <c r="B3108" s="121" t="s">
        <v>1362</v>
      </c>
      <c r="C3108" s="122">
        <v>37.369999999999997</v>
      </c>
      <c r="D3108" s="123">
        <v>28.33</v>
      </c>
      <c r="E3108" s="104" t="str">
        <f>VLOOKUP(B3108,A股数据库20240206!$B:$K,2,0)</f>
        <v>大科技</v>
      </c>
      <c r="F3108" s="104">
        <f>VLOOKUP(B3108,A股数据库20240206!$B:$K,3,0)</f>
        <v>0</v>
      </c>
      <c r="G3108" s="124">
        <f>VLOOKUP(B3108,A股数据库20240206!$B:$K,4,0)</f>
        <v>0</v>
      </c>
      <c r="H3108" s="124">
        <f>VLOOKUP(B3108,A股数据库20240206!$B:$K,5,0)</f>
        <v>0</v>
      </c>
      <c r="I3108" s="104" t="str">
        <f>VLOOKUP(B3108,A股数据库20240206!$B:$K,6,0)</f>
        <v>电子</v>
      </c>
      <c r="J3108" s="104">
        <f>VLOOKUP(B3108,A股数据库20240206!$B:$K,7,0)</f>
        <v>0</v>
      </c>
      <c r="K3108" s="104">
        <f>VLOOKUP(B3108,A股数据库20240206!$B:$K,8,0)</f>
        <v>0</v>
      </c>
      <c r="L3108" s="124">
        <f>VLOOKUP(B3108,A股数据库20240206!$B:$K,9,0)</f>
        <v>0</v>
      </c>
      <c r="M3108" s="124">
        <f>VLOOKUP(B3108,A股数据库20240206!$B:$K,10,0)</f>
        <v>0</v>
      </c>
    </row>
    <row r="3109" spans="1:13" ht="18" customHeight="1" x14ac:dyDescent="0.15">
      <c r="A3109" s="120" t="s">
        <v>13443</v>
      </c>
      <c r="B3109" s="121" t="s">
        <v>3010</v>
      </c>
      <c r="C3109" s="122">
        <v>37.36</v>
      </c>
      <c r="D3109" s="123">
        <v>58.91</v>
      </c>
      <c r="E3109" s="104" t="str">
        <f>VLOOKUP(B3109,A股数据库20240206!$B:$K,2,0)</f>
        <v>大科技</v>
      </c>
      <c r="F3109" s="104" t="str">
        <f>VLOOKUP(B3109,A股数据库20240206!$B:$K,3,0)</f>
        <v>新能源</v>
      </c>
      <c r="G3109" s="124">
        <f>VLOOKUP(B3109,A股数据库20240206!$B:$K,4,0)</f>
        <v>0</v>
      </c>
      <c r="H3109" s="124">
        <f>VLOOKUP(B3109,A股数据库20240206!$B:$K,5,0)</f>
        <v>0</v>
      </c>
      <c r="I3109" s="104" t="str">
        <f>VLOOKUP(B3109,A股数据库20240206!$B:$K,6,0)</f>
        <v>电子</v>
      </c>
      <c r="J3109" s="104" t="str">
        <f>VLOOKUP(B3109,A股数据库20240206!$B:$K,7,0)</f>
        <v>储能</v>
      </c>
      <c r="K3109" s="104">
        <f>VLOOKUP(B3109,A股数据库20240206!$B:$K,8,0)</f>
        <v>0</v>
      </c>
      <c r="L3109" s="124">
        <f>VLOOKUP(B3109,A股数据库20240206!$B:$K,9,0)</f>
        <v>0</v>
      </c>
      <c r="M3109" s="124">
        <f>VLOOKUP(B3109,A股数据库20240206!$B:$K,10,0)</f>
        <v>0</v>
      </c>
    </row>
    <row r="3110" spans="1:13" ht="18" customHeight="1" x14ac:dyDescent="0.15">
      <c r="A3110" s="120" t="s">
        <v>13444</v>
      </c>
      <c r="B3110" s="121" t="s">
        <v>2694</v>
      </c>
      <c r="C3110" s="122">
        <v>37.35</v>
      </c>
      <c r="D3110" s="123">
        <v>8.74</v>
      </c>
      <c r="E3110" s="104" t="str">
        <f>VLOOKUP(B3110,A股数据库20240206!$B:$K,2,0)</f>
        <v>地产基建</v>
      </c>
      <c r="F3110" s="104" t="str">
        <f>VLOOKUP(B3110,A股数据库20240206!$B:$K,3,0)</f>
        <v>大科技</v>
      </c>
      <c r="G3110" s="124">
        <f>VLOOKUP(B3110,A股数据库20240206!$B:$K,4,0)</f>
        <v>0</v>
      </c>
      <c r="H3110" s="124">
        <f>VLOOKUP(B3110,A股数据库20240206!$B:$K,5,0)</f>
        <v>0</v>
      </c>
      <c r="I3110" s="104" t="str">
        <f>VLOOKUP(B3110,A股数据库20240206!$B:$K,6,0)</f>
        <v>基建</v>
      </c>
      <c r="J3110" s="104" t="str">
        <f>VLOOKUP(B3110,A股数据库20240206!$B:$K,7,0)</f>
        <v>计算机</v>
      </c>
      <c r="K3110" s="104">
        <f>VLOOKUP(B3110,A股数据库20240206!$B:$K,8,0)</f>
        <v>0</v>
      </c>
      <c r="L3110" s="124">
        <f>VLOOKUP(B3110,A股数据库20240206!$B:$K,9,0)</f>
        <v>0</v>
      </c>
      <c r="M3110" s="124">
        <f>VLOOKUP(B3110,A股数据库20240206!$B:$K,10,0)</f>
        <v>0</v>
      </c>
    </row>
    <row r="3111" spans="1:13" ht="18" customHeight="1" x14ac:dyDescent="0.15">
      <c r="A3111" s="120" t="s">
        <v>13445</v>
      </c>
      <c r="B3111" s="121" t="s">
        <v>4732</v>
      </c>
      <c r="C3111" s="122">
        <v>37.33</v>
      </c>
      <c r="D3111" s="123">
        <v>61.91</v>
      </c>
      <c r="E3111" s="104" t="str">
        <f>VLOOKUP(B3111,A股数据库20240206!$B:$K,2,0)</f>
        <v>军工</v>
      </c>
      <c r="F3111" s="104">
        <f>VLOOKUP(B3111,A股数据库20240206!$B:$K,3,0)</f>
        <v>0</v>
      </c>
      <c r="G3111" s="124">
        <f>VLOOKUP(B3111,A股数据库20240206!$B:$K,4,0)</f>
        <v>0</v>
      </c>
      <c r="H3111" s="124">
        <f>VLOOKUP(B3111,A股数据库20240206!$B:$K,5,0)</f>
        <v>0</v>
      </c>
      <c r="I3111" s="104" t="str">
        <f>VLOOKUP(B3111,A股数据库20240206!$B:$K,6,0)</f>
        <v>军工</v>
      </c>
      <c r="J3111" s="104">
        <f>VLOOKUP(B3111,A股数据库20240206!$B:$K,7,0)</f>
        <v>0</v>
      </c>
      <c r="K3111" s="104">
        <f>VLOOKUP(B3111,A股数据库20240206!$B:$K,8,0)</f>
        <v>0</v>
      </c>
      <c r="L3111" s="124">
        <f>VLOOKUP(B3111,A股数据库20240206!$B:$K,9,0)</f>
        <v>0</v>
      </c>
      <c r="M3111" s="124">
        <f>VLOOKUP(B3111,A股数据库20240206!$B:$K,10,0)</f>
        <v>0</v>
      </c>
    </row>
    <row r="3112" spans="1:13" ht="18" customHeight="1" x14ac:dyDescent="0.15">
      <c r="A3112" s="120" t="s">
        <v>13446</v>
      </c>
      <c r="B3112" s="121" t="s">
        <v>7184</v>
      </c>
      <c r="C3112" s="122">
        <v>37.32</v>
      </c>
      <c r="D3112" s="123">
        <v>46.33</v>
      </c>
      <c r="E3112" s="104" t="str">
        <f>VLOOKUP(B3112,A股数据库20240206!$B:$K,2,0)</f>
        <v>新能源</v>
      </c>
      <c r="F3112" s="104">
        <f>VLOOKUP(B3112,A股数据库20240206!$B:$K,3,0)</f>
        <v>0</v>
      </c>
      <c r="G3112" s="124">
        <f>VLOOKUP(B3112,A股数据库20240206!$B:$K,4,0)</f>
        <v>0</v>
      </c>
      <c r="H3112" s="124">
        <f>VLOOKUP(B3112,A股数据库20240206!$B:$K,5,0)</f>
        <v>0</v>
      </c>
      <c r="I3112" s="104" t="str">
        <f>VLOOKUP(B3112,A股数据库20240206!$B:$K,6,0)</f>
        <v>电池</v>
      </c>
      <c r="J3112" s="104">
        <f>VLOOKUP(B3112,A股数据库20240206!$B:$K,7,0)</f>
        <v>0</v>
      </c>
      <c r="K3112" s="104">
        <f>VLOOKUP(B3112,A股数据库20240206!$B:$K,8,0)</f>
        <v>0</v>
      </c>
      <c r="L3112" s="124">
        <f>VLOOKUP(B3112,A股数据库20240206!$B:$K,9,0)</f>
        <v>0</v>
      </c>
      <c r="M3112" s="124">
        <f>VLOOKUP(B3112,A股数据库20240206!$B:$K,10,0)</f>
        <v>0</v>
      </c>
    </row>
    <row r="3113" spans="1:13" ht="18" customHeight="1" x14ac:dyDescent="0.15">
      <c r="A3113" s="120" t="s">
        <v>13447</v>
      </c>
      <c r="B3113" s="121" t="s">
        <v>3842</v>
      </c>
      <c r="C3113" s="122">
        <v>37.28</v>
      </c>
      <c r="D3113" s="123">
        <v>67.86</v>
      </c>
      <c r="E3113" s="104" t="str">
        <f>VLOOKUP(B3113,A股数据库20240206!$B:$K,2,0)</f>
        <v>军工</v>
      </c>
      <c r="F3113" s="104">
        <f>VLOOKUP(B3113,A股数据库20240206!$B:$K,3,0)</f>
        <v>0</v>
      </c>
      <c r="G3113" s="124">
        <f>VLOOKUP(B3113,A股数据库20240206!$B:$K,4,0)</f>
        <v>0</v>
      </c>
      <c r="H3113" s="124">
        <f>VLOOKUP(B3113,A股数据库20240206!$B:$K,5,0)</f>
        <v>0</v>
      </c>
      <c r="I3113" s="104" t="str">
        <f>VLOOKUP(B3113,A股数据库20240206!$B:$K,6,0)</f>
        <v>军工</v>
      </c>
      <c r="J3113" s="104">
        <f>VLOOKUP(B3113,A股数据库20240206!$B:$K,7,0)</f>
        <v>0</v>
      </c>
      <c r="K3113" s="104">
        <f>VLOOKUP(B3113,A股数据库20240206!$B:$K,8,0)</f>
        <v>0</v>
      </c>
      <c r="L3113" s="124">
        <f>VLOOKUP(B3113,A股数据库20240206!$B:$K,9,0)</f>
        <v>0</v>
      </c>
      <c r="M3113" s="124">
        <f>VLOOKUP(B3113,A股数据库20240206!$B:$K,10,0)</f>
        <v>0</v>
      </c>
    </row>
    <row r="3114" spans="1:13" ht="18" customHeight="1" x14ac:dyDescent="0.15">
      <c r="A3114" s="120" t="s">
        <v>13448</v>
      </c>
      <c r="B3114" s="121" t="s">
        <v>918</v>
      </c>
      <c r="C3114" s="122">
        <v>37.270000000000003</v>
      </c>
      <c r="D3114" s="123">
        <v>26.45</v>
      </c>
      <c r="E3114" s="104" t="str">
        <f>VLOOKUP(B3114,A股数据库20240206!$B:$K,2,0)</f>
        <v>周期</v>
      </c>
      <c r="F3114" s="104">
        <f>VLOOKUP(B3114,A股数据库20240206!$B:$K,3,0)</f>
        <v>0</v>
      </c>
      <c r="G3114" s="124">
        <f>VLOOKUP(B3114,A股数据库20240206!$B:$K,4,0)</f>
        <v>0</v>
      </c>
      <c r="H3114" s="124">
        <f>VLOOKUP(B3114,A股数据库20240206!$B:$K,5,0)</f>
        <v>0</v>
      </c>
      <c r="I3114" s="104" t="str">
        <f>VLOOKUP(B3114,A股数据库20240206!$B:$K,6,0)</f>
        <v>化工</v>
      </c>
      <c r="J3114" s="104">
        <f>VLOOKUP(B3114,A股数据库20240206!$B:$K,7,0)</f>
        <v>0</v>
      </c>
      <c r="K3114" s="104">
        <f>VLOOKUP(B3114,A股数据库20240206!$B:$K,8,0)</f>
        <v>0</v>
      </c>
      <c r="L3114" s="124">
        <f>VLOOKUP(B3114,A股数据库20240206!$B:$K,9,0)</f>
        <v>0</v>
      </c>
      <c r="M3114" s="124">
        <f>VLOOKUP(B3114,A股数据库20240206!$B:$K,10,0)</f>
        <v>0</v>
      </c>
    </row>
    <row r="3115" spans="1:13" ht="18" hidden="1" customHeight="1" x14ac:dyDescent="0.15">
      <c r="A3115" s="120" t="s">
        <v>13449</v>
      </c>
      <c r="B3115" s="121" t="s">
        <v>13450</v>
      </c>
      <c r="C3115" s="122">
        <v>37.24</v>
      </c>
      <c r="D3115" s="123">
        <v>34.380000000000003</v>
      </c>
      <c r="E3115" s="104" t="e">
        <f>VLOOKUP(B3115,A股数据库20240206!$B:$K,2,0)</f>
        <v>#N/A</v>
      </c>
      <c r="F3115" s="104" t="e">
        <f>VLOOKUP(B3115,A股数据库20240206!$B:$K,3,0)</f>
        <v>#N/A</v>
      </c>
      <c r="G3115" s="124" t="e">
        <f>VLOOKUP(B3115,A股数据库20240206!$B:$K,4,0)</f>
        <v>#N/A</v>
      </c>
      <c r="H3115" s="124" t="e">
        <f>VLOOKUP(B3115,A股数据库20240206!$B:$K,5,0)</f>
        <v>#N/A</v>
      </c>
      <c r="I3115" s="104" t="e">
        <f>VLOOKUP(B3115,A股数据库20240206!$B:$K,6,0)</f>
        <v>#N/A</v>
      </c>
      <c r="J3115" s="104" t="e">
        <f>VLOOKUP(B3115,A股数据库20240206!$B:$K,7,0)</f>
        <v>#N/A</v>
      </c>
      <c r="K3115" s="104" t="e">
        <f>VLOOKUP(B3115,A股数据库20240206!$B:$K,8,0)</f>
        <v>#N/A</v>
      </c>
      <c r="L3115" s="124" t="e">
        <f>VLOOKUP(B3115,A股数据库20240206!$B:$K,9,0)</f>
        <v>#N/A</v>
      </c>
      <c r="M3115" s="124" t="e">
        <f>VLOOKUP(B3115,A股数据库20240206!$B:$K,10,0)</f>
        <v>#N/A</v>
      </c>
    </row>
    <row r="3116" spans="1:13" ht="18" customHeight="1" x14ac:dyDescent="0.15">
      <c r="A3116" s="120" t="s">
        <v>13451</v>
      </c>
      <c r="B3116" s="121" t="s">
        <v>1840</v>
      </c>
      <c r="C3116" s="122">
        <v>37.24</v>
      </c>
      <c r="D3116" s="123">
        <v>36.880000000000003</v>
      </c>
      <c r="E3116" s="104" t="str">
        <f>VLOOKUP(B3116,A股数据库20240206!$B:$K,2,0)</f>
        <v>新能源</v>
      </c>
      <c r="F3116" s="104">
        <f>VLOOKUP(B3116,A股数据库20240206!$B:$K,3,0)</f>
        <v>0</v>
      </c>
      <c r="G3116" s="124" t="str">
        <f>VLOOKUP(B3116,A股数据库20240206!$B:$K,4,0)</f>
        <v>大科技</v>
      </c>
      <c r="H3116" s="124">
        <f>VLOOKUP(B3116,A股数据库20240206!$B:$K,5,0)</f>
        <v>0</v>
      </c>
      <c r="I3116" s="104" t="str">
        <f>VLOOKUP(B3116,A股数据库20240206!$B:$K,6,0)</f>
        <v>储能</v>
      </c>
      <c r="J3116" s="104" t="str">
        <f>VLOOKUP(B3116,A股数据库20240206!$B:$K,7,0)</f>
        <v>电网</v>
      </c>
      <c r="K3116" s="104" t="str">
        <f>VLOOKUP(B3116,A股数据库20240206!$B:$K,8,0)</f>
        <v>充换电</v>
      </c>
      <c r="L3116" s="124" t="str">
        <f>VLOOKUP(B3116,A股数据库20240206!$B:$K,9,0)</f>
        <v>计算机</v>
      </c>
      <c r="M3116" s="124">
        <f>VLOOKUP(B3116,A股数据库20240206!$B:$K,10,0)</f>
        <v>0</v>
      </c>
    </row>
    <row r="3117" spans="1:13" ht="18" customHeight="1" x14ac:dyDescent="0.15">
      <c r="A3117" s="120" t="s">
        <v>13452</v>
      </c>
      <c r="B3117" s="121" t="s">
        <v>3506</v>
      </c>
      <c r="C3117" s="122">
        <v>37.229999999999997</v>
      </c>
      <c r="D3117" s="123">
        <v>23.8</v>
      </c>
      <c r="E3117" s="104" t="str">
        <f>VLOOKUP(B3117,A股数据库20240206!$B:$K,2,0)</f>
        <v>大科技</v>
      </c>
      <c r="F3117" s="104" t="str">
        <f>VLOOKUP(B3117,A股数据库20240206!$B:$K,3,0)</f>
        <v>地产基建</v>
      </c>
      <c r="G3117" s="124">
        <f>VLOOKUP(B3117,A股数据库20240206!$B:$K,4,0)</f>
        <v>0</v>
      </c>
      <c r="H3117" s="124">
        <f>VLOOKUP(B3117,A股数据库20240206!$B:$K,5,0)</f>
        <v>0</v>
      </c>
      <c r="I3117" s="104" t="str">
        <f>VLOOKUP(B3117,A股数据库20240206!$B:$K,6,0)</f>
        <v>通信</v>
      </c>
      <c r="J3117" s="104" t="str">
        <f>VLOOKUP(B3117,A股数据库20240206!$B:$K,7,0)</f>
        <v>基建</v>
      </c>
      <c r="K3117" s="104">
        <f>VLOOKUP(B3117,A股数据库20240206!$B:$K,8,0)</f>
        <v>0</v>
      </c>
      <c r="L3117" s="124">
        <f>VLOOKUP(B3117,A股数据库20240206!$B:$K,9,0)</f>
        <v>0</v>
      </c>
      <c r="M3117" s="124">
        <f>VLOOKUP(B3117,A股数据库20240206!$B:$K,10,0)</f>
        <v>0</v>
      </c>
    </row>
    <row r="3118" spans="1:13" ht="18" customHeight="1" x14ac:dyDescent="0.15">
      <c r="A3118" s="120" t="s">
        <v>13453</v>
      </c>
      <c r="B3118" s="121" t="s">
        <v>1354</v>
      </c>
      <c r="C3118" s="122">
        <v>37.22</v>
      </c>
      <c r="D3118" s="123">
        <v>26.73</v>
      </c>
      <c r="E3118" s="104" t="str">
        <f>VLOOKUP(B3118,A股数据库20240206!$B:$K,2,0)</f>
        <v>周期</v>
      </c>
      <c r="F3118" s="104">
        <f>VLOOKUP(B3118,A股数据库20240206!$B:$K,3,0)</f>
        <v>0</v>
      </c>
      <c r="G3118" s="124">
        <f>VLOOKUP(B3118,A股数据库20240206!$B:$K,4,0)</f>
        <v>0</v>
      </c>
      <c r="H3118" s="124">
        <f>VLOOKUP(B3118,A股数据库20240206!$B:$K,5,0)</f>
        <v>0</v>
      </c>
      <c r="I3118" s="104" t="str">
        <f>VLOOKUP(B3118,A股数据库20240206!$B:$K,6,0)</f>
        <v>有色金属</v>
      </c>
      <c r="J3118" s="104">
        <f>VLOOKUP(B3118,A股数据库20240206!$B:$K,7,0)</f>
        <v>0</v>
      </c>
      <c r="K3118" s="104">
        <f>VLOOKUP(B3118,A股数据库20240206!$B:$K,8,0)</f>
        <v>0</v>
      </c>
      <c r="L3118" s="124">
        <f>VLOOKUP(B3118,A股数据库20240206!$B:$K,9,0)</f>
        <v>0</v>
      </c>
      <c r="M3118" s="124">
        <f>VLOOKUP(B3118,A股数据库20240206!$B:$K,10,0)</f>
        <v>0</v>
      </c>
    </row>
    <row r="3119" spans="1:13" ht="18" customHeight="1" x14ac:dyDescent="0.15">
      <c r="A3119" s="120" t="s">
        <v>13454</v>
      </c>
      <c r="B3119" s="121" t="s">
        <v>9717</v>
      </c>
      <c r="C3119" s="122">
        <v>37.18</v>
      </c>
      <c r="D3119" s="123">
        <v>60.63</v>
      </c>
      <c r="E3119" s="104" t="str">
        <f>VLOOKUP(B3119,A股数据库20240206!$B:$K,2,0)</f>
        <v>医药生物</v>
      </c>
      <c r="F3119" s="104">
        <f>VLOOKUP(B3119,A股数据库20240206!$B:$K,3,0)</f>
        <v>0</v>
      </c>
      <c r="G3119" s="124">
        <f>VLOOKUP(B3119,A股数据库20240206!$B:$K,4,0)</f>
        <v>0</v>
      </c>
      <c r="H3119" s="124">
        <f>VLOOKUP(B3119,A股数据库20240206!$B:$K,5,0)</f>
        <v>0</v>
      </c>
      <c r="I3119" s="104" t="str">
        <f>VLOOKUP(B3119,A股数据库20240206!$B:$K,6,0)</f>
        <v>医药生物</v>
      </c>
      <c r="J3119" s="104">
        <f>VLOOKUP(B3119,A股数据库20240206!$B:$K,7,0)</f>
        <v>0</v>
      </c>
      <c r="K3119" s="104">
        <f>VLOOKUP(B3119,A股数据库20240206!$B:$K,8,0)</f>
        <v>0</v>
      </c>
      <c r="L3119" s="124">
        <f>VLOOKUP(B3119,A股数据库20240206!$B:$K,9,0)</f>
        <v>0</v>
      </c>
      <c r="M3119" s="124">
        <f>VLOOKUP(B3119,A股数据库20240206!$B:$K,10,0)</f>
        <v>0</v>
      </c>
    </row>
    <row r="3120" spans="1:13" ht="18" customHeight="1" x14ac:dyDescent="0.15">
      <c r="A3120" s="120" t="s">
        <v>13455</v>
      </c>
      <c r="B3120" s="121" t="s">
        <v>4704</v>
      </c>
      <c r="C3120" s="122">
        <v>37.18</v>
      </c>
      <c r="D3120" s="123">
        <v>62.46</v>
      </c>
      <c r="E3120" s="104" t="str">
        <f>VLOOKUP(B3120,A股数据库20240206!$B:$K,2,0)</f>
        <v>医药生物</v>
      </c>
      <c r="F3120" s="104">
        <f>VLOOKUP(B3120,A股数据库20240206!$B:$K,3,0)</f>
        <v>0</v>
      </c>
      <c r="G3120" s="124">
        <f>VLOOKUP(B3120,A股数据库20240206!$B:$K,4,0)</f>
        <v>0</v>
      </c>
      <c r="H3120" s="124">
        <f>VLOOKUP(B3120,A股数据库20240206!$B:$K,5,0)</f>
        <v>0</v>
      </c>
      <c r="I3120" s="104" t="str">
        <f>VLOOKUP(B3120,A股数据库20240206!$B:$K,6,0)</f>
        <v>医药生物</v>
      </c>
      <c r="J3120" s="104">
        <f>VLOOKUP(B3120,A股数据库20240206!$B:$K,7,0)</f>
        <v>0</v>
      </c>
      <c r="K3120" s="104">
        <f>VLOOKUP(B3120,A股数据库20240206!$B:$K,8,0)</f>
        <v>0</v>
      </c>
      <c r="L3120" s="124">
        <f>VLOOKUP(B3120,A股数据库20240206!$B:$K,9,0)</f>
        <v>0</v>
      </c>
      <c r="M3120" s="124">
        <f>VLOOKUP(B3120,A股数据库20240206!$B:$K,10,0)</f>
        <v>0</v>
      </c>
    </row>
    <row r="3121" spans="1:13" ht="18" customHeight="1" x14ac:dyDescent="0.15">
      <c r="A3121" s="120" t="s">
        <v>13456</v>
      </c>
      <c r="B3121" s="121" t="s">
        <v>9098</v>
      </c>
      <c r="C3121" s="122">
        <v>37.17</v>
      </c>
      <c r="D3121" s="123">
        <v>27.48</v>
      </c>
      <c r="E3121" s="104" t="str">
        <f>VLOOKUP(B3121,A股数据库20240206!$B:$K,2,0)</f>
        <v>大消费</v>
      </c>
      <c r="F3121" s="104">
        <f>VLOOKUP(B3121,A股数据库20240206!$B:$K,3,0)</f>
        <v>0</v>
      </c>
      <c r="G3121" s="124">
        <f>VLOOKUP(B3121,A股数据库20240206!$B:$K,4,0)</f>
        <v>0</v>
      </c>
      <c r="H3121" s="124">
        <f>VLOOKUP(B3121,A股数据库20240206!$B:$K,5,0)</f>
        <v>0</v>
      </c>
      <c r="I3121" s="104" t="str">
        <f>VLOOKUP(B3121,A股数据库20240206!$B:$K,6,0)</f>
        <v>家电</v>
      </c>
      <c r="J3121" s="104">
        <f>VLOOKUP(B3121,A股数据库20240206!$B:$K,7,0)</f>
        <v>0</v>
      </c>
      <c r="K3121" s="104">
        <f>VLOOKUP(B3121,A股数据库20240206!$B:$K,8,0)</f>
        <v>0</v>
      </c>
      <c r="L3121" s="124">
        <f>VLOOKUP(B3121,A股数据库20240206!$B:$K,9,0)</f>
        <v>0</v>
      </c>
      <c r="M3121" s="124">
        <f>VLOOKUP(B3121,A股数据库20240206!$B:$K,10,0)</f>
        <v>0</v>
      </c>
    </row>
    <row r="3122" spans="1:13" ht="18" customHeight="1" x14ac:dyDescent="0.15">
      <c r="A3122" s="120" t="s">
        <v>13457</v>
      </c>
      <c r="B3122" s="121" t="s">
        <v>7842</v>
      </c>
      <c r="C3122" s="122">
        <v>37.159999999999997</v>
      </c>
      <c r="D3122" s="123">
        <v>31.82</v>
      </c>
      <c r="E3122" s="104" t="str">
        <f>VLOOKUP(B3122,A股数据库20240206!$B:$K,2,0)</f>
        <v>周期</v>
      </c>
      <c r="F3122" s="104">
        <f>VLOOKUP(B3122,A股数据库20240206!$B:$K,3,0)</f>
        <v>0</v>
      </c>
      <c r="G3122" s="124">
        <f>VLOOKUP(B3122,A股数据库20240206!$B:$K,4,0)</f>
        <v>0</v>
      </c>
      <c r="H3122" s="124">
        <f>VLOOKUP(B3122,A股数据库20240206!$B:$K,5,0)</f>
        <v>0</v>
      </c>
      <c r="I3122" s="104" t="str">
        <f>VLOOKUP(B3122,A股数据库20240206!$B:$K,6,0)</f>
        <v>油气</v>
      </c>
      <c r="J3122" s="104">
        <f>VLOOKUP(B3122,A股数据库20240206!$B:$K,7,0)</f>
        <v>0</v>
      </c>
      <c r="K3122" s="104">
        <f>VLOOKUP(B3122,A股数据库20240206!$B:$K,8,0)</f>
        <v>0</v>
      </c>
      <c r="L3122" s="124">
        <f>VLOOKUP(B3122,A股数据库20240206!$B:$K,9,0)</f>
        <v>0</v>
      </c>
      <c r="M3122" s="124">
        <f>VLOOKUP(B3122,A股数据库20240206!$B:$K,10,0)</f>
        <v>0</v>
      </c>
    </row>
    <row r="3123" spans="1:13" ht="18" customHeight="1" x14ac:dyDescent="0.15">
      <c r="A3123" s="120" t="s">
        <v>13458</v>
      </c>
      <c r="B3123" s="121" t="s">
        <v>4162</v>
      </c>
      <c r="C3123" s="122">
        <v>37.159999999999997</v>
      </c>
      <c r="D3123" s="123">
        <v>36.56</v>
      </c>
      <c r="E3123" s="104" t="str">
        <f>VLOOKUP(B3123,A股数据库20240206!$B:$K,2,0)</f>
        <v>大科技</v>
      </c>
      <c r="F3123" s="104" t="str">
        <f>VLOOKUP(B3123,A股数据库20240206!$B:$K,3,0)</f>
        <v>社会服务</v>
      </c>
      <c r="G3123" s="124">
        <f>VLOOKUP(B3123,A股数据库20240206!$B:$K,4,0)</f>
        <v>0</v>
      </c>
      <c r="H3123" s="124">
        <f>VLOOKUP(B3123,A股数据库20240206!$B:$K,5,0)</f>
        <v>0</v>
      </c>
      <c r="I3123" s="104" t="str">
        <f>VLOOKUP(B3123,A股数据库20240206!$B:$K,6,0)</f>
        <v>计算机</v>
      </c>
      <c r="J3123" s="104" t="str">
        <f>VLOOKUP(B3123,A股数据库20240206!$B:$K,7,0)</f>
        <v>教育</v>
      </c>
      <c r="K3123" s="104">
        <f>VLOOKUP(B3123,A股数据库20240206!$B:$K,8,0)</f>
        <v>0</v>
      </c>
      <c r="L3123" s="124">
        <f>VLOOKUP(B3123,A股数据库20240206!$B:$K,9,0)</f>
        <v>0</v>
      </c>
      <c r="M3123" s="124">
        <f>VLOOKUP(B3123,A股数据库20240206!$B:$K,10,0)</f>
        <v>0</v>
      </c>
    </row>
    <row r="3124" spans="1:13" ht="18" customHeight="1" x14ac:dyDescent="0.15">
      <c r="A3124" s="120" t="s">
        <v>13459</v>
      </c>
      <c r="B3124" s="121" t="s">
        <v>8100</v>
      </c>
      <c r="C3124" s="122">
        <v>37.15</v>
      </c>
      <c r="D3124" s="123">
        <v>9.9</v>
      </c>
      <c r="E3124" s="104" t="str">
        <f>VLOOKUP(B3124,A股数据库20240206!$B:$K,2,0)</f>
        <v>汽车产业</v>
      </c>
      <c r="F3124" s="104">
        <f>VLOOKUP(B3124,A股数据库20240206!$B:$K,3,0)</f>
        <v>0</v>
      </c>
      <c r="G3124" s="124">
        <f>VLOOKUP(B3124,A股数据库20240206!$B:$K,4,0)</f>
        <v>0</v>
      </c>
      <c r="H3124" s="124">
        <f>VLOOKUP(B3124,A股数据库20240206!$B:$K,5,0)</f>
        <v>0</v>
      </c>
      <c r="I3124" s="104" t="str">
        <f>VLOOKUP(B3124,A股数据库20240206!$B:$K,6,0)</f>
        <v>汽车产业</v>
      </c>
      <c r="J3124" s="104">
        <f>VLOOKUP(B3124,A股数据库20240206!$B:$K,7,0)</f>
        <v>0</v>
      </c>
      <c r="K3124" s="104">
        <f>VLOOKUP(B3124,A股数据库20240206!$B:$K,8,0)</f>
        <v>0</v>
      </c>
      <c r="L3124" s="124">
        <f>VLOOKUP(B3124,A股数据库20240206!$B:$K,9,0)</f>
        <v>0</v>
      </c>
      <c r="M3124" s="124">
        <f>VLOOKUP(B3124,A股数据库20240206!$B:$K,10,0)</f>
        <v>0</v>
      </c>
    </row>
    <row r="3125" spans="1:13" ht="18" customHeight="1" x14ac:dyDescent="0.15">
      <c r="A3125" s="120" t="s">
        <v>13460</v>
      </c>
      <c r="B3125" s="121" t="s">
        <v>1418</v>
      </c>
      <c r="C3125" s="122">
        <v>37.11</v>
      </c>
      <c r="D3125" s="123">
        <v>44.09</v>
      </c>
      <c r="E3125" s="104" t="str">
        <f>VLOOKUP(B3125,A股数据库20240206!$B:$K,2,0)</f>
        <v>军工</v>
      </c>
      <c r="F3125" s="104">
        <f>VLOOKUP(B3125,A股数据库20240206!$B:$K,3,0)</f>
        <v>0</v>
      </c>
      <c r="G3125" s="124" t="str">
        <f>VLOOKUP(B3125,A股数据库20240206!$B:$K,4,0)</f>
        <v>周期</v>
      </c>
      <c r="H3125" s="124">
        <f>VLOOKUP(B3125,A股数据库20240206!$B:$K,5,0)</f>
        <v>0</v>
      </c>
      <c r="I3125" s="104" t="str">
        <f>VLOOKUP(B3125,A股数据库20240206!$B:$K,6,0)</f>
        <v>军工</v>
      </c>
      <c r="J3125" s="104">
        <f>VLOOKUP(B3125,A股数据库20240206!$B:$K,7,0)</f>
        <v>0</v>
      </c>
      <c r="K3125" s="104">
        <f>VLOOKUP(B3125,A股数据库20240206!$B:$K,8,0)</f>
        <v>0</v>
      </c>
      <c r="L3125" s="124" t="str">
        <f>VLOOKUP(B3125,A股数据库20240206!$B:$K,9,0)</f>
        <v>有色金属</v>
      </c>
      <c r="M3125" s="124">
        <f>VLOOKUP(B3125,A股数据库20240206!$B:$K,10,0)</f>
        <v>0</v>
      </c>
    </row>
    <row r="3126" spans="1:13" ht="18" customHeight="1" x14ac:dyDescent="0.15">
      <c r="A3126" s="120" t="s">
        <v>13461</v>
      </c>
      <c r="B3126" s="121" t="s">
        <v>6034</v>
      </c>
      <c r="C3126" s="122">
        <v>37.08</v>
      </c>
      <c r="D3126" s="123">
        <v>24.72</v>
      </c>
      <c r="E3126" s="104" t="str">
        <f>VLOOKUP(B3126,A股数据库20240206!$B:$K,2,0)</f>
        <v>高端制造</v>
      </c>
      <c r="F3126" s="104" t="str">
        <f>VLOOKUP(B3126,A股数据库20240206!$B:$K,3,0)</f>
        <v>大消费</v>
      </c>
      <c r="G3126" s="124">
        <f>VLOOKUP(B3126,A股数据库20240206!$B:$K,4,0)</f>
        <v>0</v>
      </c>
      <c r="H3126" s="124">
        <f>VLOOKUP(B3126,A股数据库20240206!$B:$K,5,0)</f>
        <v>0</v>
      </c>
      <c r="I3126" s="104" t="str">
        <f>VLOOKUP(B3126,A股数据库20240206!$B:$K,6,0)</f>
        <v>机械</v>
      </c>
      <c r="J3126" s="104" t="str">
        <f>VLOOKUP(B3126,A股数据库20240206!$B:$K,7,0)</f>
        <v>饰品</v>
      </c>
      <c r="K3126" s="104">
        <f>VLOOKUP(B3126,A股数据库20240206!$B:$K,8,0)</f>
        <v>0</v>
      </c>
      <c r="L3126" s="124">
        <f>VLOOKUP(B3126,A股数据库20240206!$B:$K,9,0)</f>
        <v>0</v>
      </c>
      <c r="M3126" s="124">
        <f>VLOOKUP(B3126,A股数据库20240206!$B:$K,10,0)</f>
        <v>0</v>
      </c>
    </row>
    <row r="3127" spans="1:13" ht="18" customHeight="1" x14ac:dyDescent="0.15">
      <c r="A3127" s="120" t="s">
        <v>13462</v>
      </c>
      <c r="B3127" s="121" t="s">
        <v>1628</v>
      </c>
      <c r="C3127" s="122">
        <v>37.07</v>
      </c>
      <c r="D3127" s="123">
        <v>29.9</v>
      </c>
      <c r="E3127" s="104" t="str">
        <f>VLOOKUP(B3127,A股数据库20240206!$B:$K,2,0)</f>
        <v>高端制造</v>
      </c>
      <c r="F3127" s="104" t="str">
        <f>VLOOKUP(B3127,A股数据库20240206!$B:$K,3,0)</f>
        <v>新能源</v>
      </c>
      <c r="G3127" s="124" t="str">
        <f>VLOOKUP(B3127,A股数据库20240206!$B:$K,4,0)</f>
        <v>公用事业</v>
      </c>
      <c r="H3127" s="124">
        <f>VLOOKUP(B3127,A股数据库20240206!$B:$K,5,0)</f>
        <v>0</v>
      </c>
      <c r="I3127" s="104" t="str">
        <f>VLOOKUP(B3127,A股数据库20240206!$B:$K,6,0)</f>
        <v>核电核能</v>
      </c>
      <c r="J3127" s="104" t="str">
        <f>VLOOKUP(B3127,A股数据库20240206!$B:$K,7,0)</f>
        <v>氢能源</v>
      </c>
      <c r="K3127" s="104">
        <f>VLOOKUP(B3127,A股数据库20240206!$B:$K,8,0)</f>
        <v>0</v>
      </c>
      <c r="L3127" s="124" t="str">
        <f>VLOOKUP(B3127,A股数据库20240206!$B:$K,9,0)</f>
        <v>节能环保</v>
      </c>
      <c r="M3127" s="124">
        <f>VLOOKUP(B3127,A股数据库20240206!$B:$K,10,0)</f>
        <v>0</v>
      </c>
    </row>
    <row r="3128" spans="1:13" ht="18" customHeight="1" x14ac:dyDescent="0.15">
      <c r="A3128" s="120" t="s">
        <v>13463</v>
      </c>
      <c r="B3128" s="121" t="s">
        <v>5478</v>
      </c>
      <c r="C3128" s="122">
        <v>37.06</v>
      </c>
      <c r="D3128" s="123">
        <v>51.18</v>
      </c>
      <c r="E3128" s="104" t="str">
        <f>VLOOKUP(B3128,A股数据库20240206!$B:$K,2,0)</f>
        <v>新能源</v>
      </c>
      <c r="F3128" s="104">
        <f>VLOOKUP(B3128,A股数据库20240206!$B:$K,3,0)</f>
        <v>0</v>
      </c>
      <c r="G3128" s="124">
        <f>VLOOKUP(B3128,A股数据库20240206!$B:$K,4,0)</f>
        <v>0</v>
      </c>
      <c r="H3128" s="124">
        <f>VLOOKUP(B3128,A股数据库20240206!$B:$K,5,0)</f>
        <v>0</v>
      </c>
      <c r="I3128" s="104" t="str">
        <f>VLOOKUP(B3128,A股数据库20240206!$B:$K,6,0)</f>
        <v>光伏</v>
      </c>
      <c r="J3128" s="104">
        <f>VLOOKUP(B3128,A股数据库20240206!$B:$K,7,0)</f>
        <v>0</v>
      </c>
      <c r="K3128" s="104">
        <f>VLOOKUP(B3128,A股数据库20240206!$B:$K,8,0)</f>
        <v>0</v>
      </c>
      <c r="L3128" s="124">
        <f>VLOOKUP(B3128,A股数据库20240206!$B:$K,9,0)</f>
        <v>0</v>
      </c>
      <c r="M3128" s="124">
        <f>VLOOKUP(B3128,A股数据库20240206!$B:$K,10,0)</f>
        <v>0</v>
      </c>
    </row>
    <row r="3129" spans="1:13" ht="18" customHeight="1" x14ac:dyDescent="0.15">
      <c r="A3129" s="120" t="s">
        <v>13464</v>
      </c>
      <c r="B3129" s="121" t="s">
        <v>6490</v>
      </c>
      <c r="C3129" s="122">
        <v>36.99</v>
      </c>
      <c r="D3129" s="123">
        <v>22.75</v>
      </c>
      <c r="E3129" s="104" t="str">
        <f>VLOOKUP(B3129,A股数据库20240206!$B:$K,2,0)</f>
        <v>新能源</v>
      </c>
      <c r="F3129" s="104">
        <f>VLOOKUP(B3129,A股数据库20240206!$B:$K,3,0)</f>
        <v>0</v>
      </c>
      <c r="G3129" s="124">
        <f>VLOOKUP(B3129,A股数据库20240206!$B:$K,4,0)</f>
        <v>0</v>
      </c>
      <c r="H3129" s="124">
        <f>VLOOKUP(B3129,A股数据库20240206!$B:$K,5,0)</f>
        <v>0</v>
      </c>
      <c r="I3129" s="104" t="str">
        <f>VLOOKUP(B3129,A股数据库20240206!$B:$K,6,0)</f>
        <v>电池</v>
      </c>
      <c r="J3129" s="104">
        <f>VLOOKUP(B3129,A股数据库20240206!$B:$K,7,0)</f>
        <v>0</v>
      </c>
      <c r="K3129" s="104">
        <f>VLOOKUP(B3129,A股数据库20240206!$B:$K,8,0)</f>
        <v>0</v>
      </c>
      <c r="L3129" s="124">
        <f>VLOOKUP(B3129,A股数据库20240206!$B:$K,9,0)</f>
        <v>0</v>
      </c>
      <c r="M3129" s="124">
        <f>VLOOKUP(B3129,A股数据库20240206!$B:$K,10,0)</f>
        <v>0</v>
      </c>
    </row>
    <row r="3130" spans="1:13" ht="18" customHeight="1" x14ac:dyDescent="0.15">
      <c r="A3130" s="120" t="s">
        <v>13465</v>
      </c>
      <c r="B3130" s="121" t="s">
        <v>2082</v>
      </c>
      <c r="C3130" s="122">
        <v>36.99</v>
      </c>
      <c r="D3130" s="123">
        <v>25.15</v>
      </c>
      <c r="E3130" s="104" t="str">
        <f>VLOOKUP(B3130,A股数据库20240206!$B:$K,2,0)</f>
        <v>运输业</v>
      </c>
      <c r="F3130" s="104">
        <f>VLOOKUP(B3130,A股数据库20240206!$B:$K,3,0)</f>
        <v>0</v>
      </c>
      <c r="G3130" s="124">
        <f>VLOOKUP(B3130,A股数据库20240206!$B:$K,4,0)</f>
        <v>0</v>
      </c>
      <c r="H3130" s="124">
        <f>VLOOKUP(B3130,A股数据库20240206!$B:$K,5,0)</f>
        <v>0</v>
      </c>
      <c r="I3130" s="104" t="str">
        <f>VLOOKUP(B3130,A股数据库20240206!$B:$K,6,0)</f>
        <v>运输业</v>
      </c>
      <c r="J3130" s="104">
        <f>VLOOKUP(B3130,A股数据库20240206!$B:$K,7,0)</f>
        <v>0</v>
      </c>
      <c r="K3130" s="104">
        <f>VLOOKUP(B3130,A股数据库20240206!$B:$K,8,0)</f>
        <v>0</v>
      </c>
      <c r="L3130" s="124">
        <f>VLOOKUP(B3130,A股数据库20240206!$B:$K,9,0)</f>
        <v>0</v>
      </c>
      <c r="M3130" s="124">
        <f>VLOOKUP(B3130,A股数据库20240206!$B:$K,10,0)</f>
        <v>0</v>
      </c>
    </row>
    <row r="3131" spans="1:13" ht="18" customHeight="1" x14ac:dyDescent="0.15">
      <c r="A3131" s="120" t="s">
        <v>13466</v>
      </c>
      <c r="B3131" s="121" t="s">
        <v>9997</v>
      </c>
      <c r="C3131" s="122">
        <v>36.979999999999997</v>
      </c>
      <c r="D3131" s="123">
        <v>61.88</v>
      </c>
      <c r="E3131" s="104" t="str">
        <f>VLOOKUP(B3131,A股数据库20240206!$B:$K,2,0)</f>
        <v>军工</v>
      </c>
      <c r="F3131" s="104">
        <f>VLOOKUP(B3131,A股数据库20240206!$B:$K,3,0)</f>
        <v>0</v>
      </c>
      <c r="G3131" s="124">
        <f>VLOOKUP(B3131,A股数据库20240206!$B:$K,4,0)</f>
        <v>0</v>
      </c>
      <c r="H3131" s="124">
        <f>VLOOKUP(B3131,A股数据库20240206!$B:$K,5,0)</f>
        <v>0</v>
      </c>
      <c r="I3131" s="104" t="str">
        <f>VLOOKUP(B3131,A股数据库20240206!$B:$K,6,0)</f>
        <v>军工</v>
      </c>
      <c r="J3131" s="104">
        <f>VLOOKUP(B3131,A股数据库20240206!$B:$K,7,0)</f>
        <v>0</v>
      </c>
      <c r="K3131" s="104">
        <f>VLOOKUP(B3131,A股数据库20240206!$B:$K,8,0)</f>
        <v>0</v>
      </c>
      <c r="L3131" s="124">
        <f>VLOOKUP(B3131,A股数据库20240206!$B:$K,9,0)</f>
        <v>0</v>
      </c>
      <c r="M3131" s="124">
        <f>VLOOKUP(B3131,A股数据库20240206!$B:$K,10,0)</f>
        <v>0</v>
      </c>
    </row>
    <row r="3132" spans="1:13" ht="18" customHeight="1" x14ac:dyDescent="0.15">
      <c r="A3132" s="120" t="s">
        <v>13467</v>
      </c>
      <c r="B3132" s="121" t="s">
        <v>4226</v>
      </c>
      <c r="C3132" s="122">
        <v>36.97</v>
      </c>
      <c r="D3132" s="123">
        <v>61.9</v>
      </c>
      <c r="E3132" s="104" t="str">
        <f>VLOOKUP(B3132,A股数据库20240206!$B:$K,2,0)</f>
        <v>大消费</v>
      </c>
      <c r="F3132" s="104">
        <f>VLOOKUP(B3132,A股数据库20240206!$B:$K,3,0)</f>
        <v>0</v>
      </c>
      <c r="G3132" s="124">
        <f>VLOOKUP(B3132,A股数据库20240206!$B:$K,4,0)</f>
        <v>0</v>
      </c>
      <c r="H3132" s="124">
        <f>VLOOKUP(B3132,A股数据库20240206!$B:$K,5,0)</f>
        <v>0</v>
      </c>
      <c r="I3132" s="104" t="str">
        <f>VLOOKUP(B3132,A股数据库20240206!$B:$K,6,0)</f>
        <v>电商</v>
      </c>
      <c r="J3132" s="104">
        <f>VLOOKUP(B3132,A股数据库20240206!$B:$K,7,0)</f>
        <v>0</v>
      </c>
      <c r="K3132" s="104">
        <f>VLOOKUP(B3132,A股数据库20240206!$B:$K,8,0)</f>
        <v>0</v>
      </c>
      <c r="L3132" s="124">
        <f>VLOOKUP(B3132,A股数据库20240206!$B:$K,9,0)</f>
        <v>0</v>
      </c>
      <c r="M3132" s="124">
        <f>VLOOKUP(B3132,A股数据库20240206!$B:$K,10,0)</f>
        <v>0</v>
      </c>
    </row>
    <row r="3133" spans="1:13" ht="18" customHeight="1" x14ac:dyDescent="0.15">
      <c r="A3133" s="120" t="s">
        <v>13468</v>
      </c>
      <c r="B3133" s="121" t="s">
        <v>640</v>
      </c>
      <c r="C3133" s="122">
        <v>36.96</v>
      </c>
      <c r="D3133" s="123">
        <v>29.61</v>
      </c>
      <c r="E3133" s="104" t="str">
        <f>VLOOKUP(B3133,A股数据库20240206!$B:$K,2,0)</f>
        <v>新能源</v>
      </c>
      <c r="F3133" s="104">
        <f>VLOOKUP(B3133,A股数据库20240206!$B:$K,3,0)</f>
        <v>0</v>
      </c>
      <c r="G3133" s="124" t="str">
        <f>VLOOKUP(B3133,A股数据库20240206!$B:$K,4,0)</f>
        <v>周期</v>
      </c>
      <c r="H3133" s="124">
        <f>VLOOKUP(B3133,A股数据库20240206!$B:$K,5,0)</f>
        <v>0</v>
      </c>
      <c r="I3133" s="104" t="str">
        <f>VLOOKUP(B3133,A股数据库20240206!$B:$K,6,0)</f>
        <v>电池</v>
      </c>
      <c r="J3133" s="104">
        <f>VLOOKUP(B3133,A股数据库20240206!$B:$K,7,0)</f>
        <v>0</v>
      </c>
      <c r="K3133" s="104">
        <f>VLOOKUP(B3133,A股数据库20240206!$B:$K,8,0)</f>
        <v>0</v>
      </c>
      <c r="L3133" s="124" t="str">
        <f>VLOOKUP(B3133,A股数据库20240206!$B:$K,9,0)</f>
        <v>化工</v>
      </c>
      <c r="M3133" s="124">
        <f>VLOOKUP(B3133,A股数据库20240206!$B:$K,10,0)</f>
        <v>0</v>
      </c>
    </row>
    <row r="3134" spans="1:13" ht="18" customHeight="1" x14ac:dyDescent="0.15">
      <c r="A3134" s="120" t="s">
        <v>13469</v>
      </c>
      <c r="B3134" s="121" t="s">
        <v>2722</v>
      </c>
      <c r="C3134" s="122">
        <v>36.94</v>
      </c>
      <c r="D3134" s="123">
        <v>58.39</v>
      </c>
      <c r="E3134" s="104" t="str">
        <f>VLOOKUP(B3134,A股数据库20240206!$B:$K,2,0)</f>
        <v>新能源</v>
      </c>
      <c r="F3134" s="104">
        <f>VLOOKUP(B3134,A股数据库20240206!$B:$K,3,0)</f>
        <v>0</v>
      </c>
      <c r="G3134" s="124" t="str">
        <f>VLOOKUP(B3134,A股数据库20240206!$B:$K,4,0)</f>
        <v>大科技</v>
      </c>
      <c r="H3134" s="124">
        <f>VLOOKUP(B3134,A股数据库20240206!$B:$K,5,0)</f>
        <v>0</v>
      </c>
      <c r="I3134" s="104" t="str">
        <f>VLOOKUP(B3134,A股数据库20240206!$B:$K,6,0)</f>
        <v>储能</v>
      </c>
      <c r="J3134" s="104" t="str">
        <f>VLOOKUP(B3134,A股数据库20240206!$B:$K,7,0)</f>
        <v>充换电</v>
      </c>
      <c r="K3134" s="104">
        <f>VLOOKUP(B3134,A股数据库20240206!$B:$K,8,0)</f>
        <v>0</v>
      </c>
      <c r="L3134" s="124" t="str">
        <f>VLOOKUP(B3134,A股数据库20240206!$B:$K,9,0)</f>
        <v>计算机</v>
      </c>
      <c r="M3134" s="124">
        <f>VLOOKUP(B3134,A股数据库20240206!$B:$K,10,0)</f>
        <v>0</v>
      </c>
    </row>
    <row r="3135" spans="1:13" ht="18" customHeight="1" x14ac:dyDescent="0.15">
      <c r="A3135" s="120" t="s">
        <v>13470</v>
      </c>
      <c r="B3135" s="121" t="s">
        <v>2304</v>
      </c>
      <c r="C3135" s="122">
        <v>36.94</v>
      </c>
      <c r="D3135" s="123">
        <v>60.69</v>
      </c>
      <c r="E3135" s="104" t="str">
        <f>VLOOKUP(B3135,A股数据库20240206!$B:$K,2,0)</f>
        <v>大科技</v>
      </c>
      <c r="F3135" s="104">
        <f>VLOOKUP(B3135,A股数据库20240206!$B:$K,3,0)</f>
        <v>0</v>
      </c>
      <c r="G3135" s="124">
        <f>VLOOKUP(B3135,A股数据库20240206!$B:$K,4,0)</f>
        <v>0</v>
      </c>
      <c r="H3135" s="124">
        <f>VLOOKUP(B3135,A股数据库20240206!$B:$K,5,0)</f>
        <v>0</v>
      </c>
      <c r="I3135" s="104" t="str">
        <f>VLOOKUP(B3135,A股数据库20240206!$B:$K,6,0)</f>
        <v>计算机</v>
      </c>
      <c r="J3135" s="104">
        <f>VLOOKUP(B3135,A股数据库20240206!$B:$K,7,0)</f>
        <v>0</v>
      </c>
      <c r="K3135" s="104">
        <f>VLOOKUP(B3135,A股数据库20240206!$B:$K,8,0)</f>
        <v>0</v>
      </c>
      <c r="L3135" s="124">
        <f>VLOOKUP(B3135,A股数据库20240206!$B:$K,9,0)</f>
        <v>0</v>
      </c>
      <c r="M3135" s="124">
        <f>VLOOKUP(B3135,A股数据库20240206!$B:$K,10,0)</f>
        <v>0</v>
      </c>
    </row>
    <row r="3136" spans="1:13" ht="18" customHeight="1" x14ac:dyDescent="0.15">
      <c r="A3136" s="120" t="s">
        <v>13471</v>
      </c>
      <c r="B3136" s="121" t="s">
        <v>1116</v>
      </c>
      <c r="C3136" s="122">
        <v>36.909999999999997</v>
      </c>
      <c r="D3136" s="123">
        <v>18.95</v>
      </c>
      <c r="E3136" s="104" t="str">
        <f>VLOOKUP(B3136,A股数据库20240206!$B:$K,2,0)</f>
        <v>大消费</v>
      </c>
      <c r="F3136" s="104">
        <f>VLOOKUP(B3136,A股数据库20240206!$B:$K,3,0)</f>
        <v>0</v>
      </c>
      <c r="G3136" s="124">
        <f>VLOOKUP(B3136,A股数据库20240206!$B:$K,4,0)</f>
        <v>0</v>
      </c>
      <c r="H3136" s="124">
        <f>VLOOKUP(B3136,A股数据库20240206!$B:$K,5,0)</f>
        <v>0</v>
      </c>
      <c r="I3136" s="104" t="str">
        <f>VLOOKUP(B3136,A股数据库20240206!$B:$K,6,0)</f>
        <v>体育产业</v>
      </c>
      <c r="J3136" s="104">
        <f>VLOOKUP(B3136,A股数据库20240206!$B:$K,7,0)</f>
        <v>0</v>
      </c>
      <c r="K3136" s="104">
        <f>VLOOKUP(B3136,A股数据库20240206!$B:$K,8,0)</f>
        <v>0</v>
      </c>
      <c r="L3136" s="124">
        <f>VLOOKUP(B3136,A股数据库20240206!$B:$K,9,0)</f>
        <v>0</v>
      </c>
      <c r="M3136" s="124">
        <f>VLOOKUP(B3136,A股数据库20240206!$B:$K,10,0)</f>
        <v>0</v>
      </c>
    </row>
    <row r="3137" spans="1:13" ht="18" customHeight="1" x14ac:dyDescent="0.15">
      <c r="A3137" s="120" t="s">
        <v>13472</v>
      </c>
      <c r="B3137" s="121" t="s">
        <v>5446</v>
      </c>
      <c r="C3137" s="122">
        <v>36.880000000000003</v>
      </c>
      <c r="D3137" s="123">
        <v>23.48</v>
      </c>
      <c r="E3137" s="104" t="str">
        <f>VLOOKUP(B3137,A股数据库20240206!$B:$K,2,0)</f>
        <v>医药生物</v>
      </c>
      <c r="F3137" s="104">
        <f>VLOOKUP(B3137,A股数据库20240206!$B:$K,3,0)</f>
        <v>0</v>
      </c>
      <c r="G3137" s="124">
        <f>VLOOKUP(B3137,A股数据库20240206!$B:$K,4,0)</f>
        <v>0</v>
      </c>
      <c r="H3137" s="124">
        <f>VLOOKUP(B3137,A股数据库20240206!$B:$K,5,0)</f>
        <v>0</v>
      </c>
      <c r="I3137" s="104" t="str">
        <f>VLOOKUP(B3137,A股数据库20240206!$B:$K,6,0)</f>
        <v>医药生物</v>
      </c>
      <c r="J3137" s="104">
        <f>VLOOKUP(B3137,A股数据库20240206!$B:$K,7,0)</f>
        <v>0</v>
      </c>
      <c r="K3137" s="104">
        <f>VLOOKUP(B3137,A股数据库20240206!$B:$K,8,0)</f>
        <v>0</v>
      </c>
      <c r="L3137" s="124">
        <f>VLOOKUP(B3137,A股数据库20240206!$B:$K,9,0)</f>
        <v>0</v>
      </c>
      <c r="M3137" s="124">
        <f>VLOOKUP(B3137,A股数据库20240206!$B:$K,10,0)</f>
        <v>0</v>
      </c>
    </row>
    <row r="3138" spans="1:13" ht="18" customHeight="1" x14ac:dyDescent="0.15">
      <c r="A3138" s="120" t="s">
        <v>13473</v>
      </c>
      <c r="B3138" s="121" t="s">
        <v>3652</v>
      </c>
      <c r="C3138" s="122">
        <v>36.86</v>
      </c>
      <c r="D3138" s="123">
        <v>39.119999999999997</v>
      </c>
      <c r="E3138" s="104" t="str">
        <f>VLOOKUP(B3138,A股数据库20240206!$B:$K,2,0)</f>
        <v>大科技</v>
      </c>
      <c r="F3138" s="104" t="str">
        <f>VLOOKUP(B3138,A股数据库20240206!$B:$K,3,0)</f>
        <v>医药生物</v>
      </c>
      <c r="G3138" s="124">
        <f>VLOOKUP(B3138,A股数据库20240206!$B:$K,4,0)</f>
        <v>0</v>
      </c>
      <c r="H3138" s="124">
        <f>VLOOKUP(B3138,A股数据库20240206!$B:$K,5,0)</f>
        <v>0</v>
      </c>
      <c r="I3138" s="104" t="str">
        <f>VLOOKUP(B3138,A股数据库20240206!$B:$K,6,0)</f>
        <v>计算机</v>
      </c>
      <c r="J3138" s="104" t="str">
        <f>VLOOKUP(B3138,A股数据库20240206!$B:$K,7,0)</f>
        <v>医药生物</v>
      </c>
      <c r="K3138" s="104">
        <f>VLOOKUP(B3138,A股数据库20240206!$B:$K,8,0)</f>
        <v>0</v>
      </c>
      <c r="L3138" s="124">
        <f>VLOOKUP(B3138,A股数据库20240206!$B:$K,9,0)</f>
        <v>0</v>
      </c>
      <c r="M3138" s="124">
        <f>VLOOKUP(B3138,A股数据库20240206!$B:$K,10,0)</f>
        <v>0</v>
      </c>
    </row>
    <row r="3139" spans="1:13" ht="18" customHeight="1" x14ac:dyDescent="0.15">
      <c r="A3139" s="120" t="s">
        <v>13474</v>
      </c>
      <c r="B3139" s="121" t="s">
        <v>1782</v>
      </c>
      <c r="C3139" s="122">
        <v>36.85</v>
      </c>
      <c r="D3139" s="123">
        <v>43.27</v>
      </c>
      <c r="E3139" s="104" t="str">
        <f>VLOOKUP(B3139,A股数据库20240206!$B:$K,2,0)</f>
        <v>高端制造</v>
      </c>
      <c r="F3139" s="104" t="str">
        <f>VLOOKUP(B3139,A股数据库20240206!$B:$K,3,0)</f>
        <v>新能源</v>
      </c>
      <c r="G3139" s="124">
        <f>VLOOKUP(B3139,A股数据库20240206!$B:$K,4,0)</f>
        <v>0</v>
      </c>
      <c r="H3139" s="124">
        <f>VLOOKUP(B3139,A股数据库20240206!$B:$K,5,0)</f>
        <v>0</v>
      </c>
      <c r="I3139" s="104" t="str">
        <f>VLOOKUP(B3139,A股数据库20240206!$B:$K,6,0)</f>
        <v>机械</v>
      </c>
      <c r="J3139" s="104" t="str">
        <f>VLOOKUP(B3139,A股数据库20240206!$B:$K,7,0)</f>
        <v>储能</v>
      </c>
      <c r="K3139" s="104">
        <f>VLOOKUP(B3139,A股数据库20240206!$B:$K,8,0)</f>
        <v>0</v>
      </c>
      <c r="L3139" s="124">
        <f>VLOOKUP(B3139,A股数据库20240206!$B:$K,9,0)</f>
        <v>0</v>
      </c>
      <c r="M3139" s="124">
        <f>VLOOKUP(B3139,A股数据库20240206!$B:$K,10,0)</f>
        <v>0</v>
      </c>
    </row>
    <row r="3140" spans="1:13" ht="18" customHeight="1" x14ac:dyDescent="0.15">
      <c r="A3140" s="120" t="s">
        <v>13475</v>
      </c>
      <c r="B3140" s="121" t="s">
        <v>2162</v>
      </c>
      <c r="C3140" s="122">
        <v>36.85</v>
      </c>
      <c r="D3140" s="123">
        <v>33.950000000000003</v>
      </c>
      <c r="E3140" s="104" t="str">
        <f>VLOOKUP(B3140,A股数据库20240206!$B:$K,2,0)</f>
        <v>汽车产业</v>
      </c>
      <c r="F3140" s="104" t="str">
        <f>VLOOKUP(B3140,A股数据库20240206!$B:$K,3,0)</f>
        <v>大金融</v>
      </c>
      <c r="G3140" s="124" t="str">
        <f>VLOOKUP(B3140,A股数据库20240206!$B:$K,4,0)</f>
        <v>大科技</v>
      </c>
      <c r="H3140" s="124">
        <f>VLOOKUP(B3140,A股数据库20240206!$B:$K,5,0)</f>
        <v>0</v>
      </c>
      <c r="I3140" s="104" t="str">
        <f>VLOOKUP(B3140,A股数据库20240206!$B:$K,6,0)</f>
        <v>汽车产业</v>
      </c>
      <c r="J3140" s="104" t="str">
        <f>VLOOKUP(B3140,A股数据库20240206!$B:$K,7,0)</f>
        <v>计算机</v>
      </c>
      <c r="K3140" s="104" t="str">
        <f>VLOOKUP(B3140,A股数据库20240206!$B:$K,8,0)</f>
        <v>大金融</v>
      </c>
      <c r="L3140" s="124">
        <f>VLOOKUP(B3140,A股数据库20240206!$B:$K,9,0)</f>
        <v>0</v>
      </c>
      <c r="M3140" s="124">
        <f>VLOOKUP(B3140,A股数据库20240206!$B:$K,10,0)</f>
        <v>0</v>
      </c>
    </row>
    <row r="3141" spans="1:13" ht="18" customHeight="1" x14ac:dyDescent="0.15">
      <c r="A3141" s="120" t="s">
        <v>13476</v>
      </c>
      <c r="B3141" s="121" t="s">
        <v>8120</v>
      </c>
      <c r="C3141" s="122">
        <v>36.840000000000003</v>
      </c>
      <c r="D3141" s="123">
        <v>24.25</v>
      </c>
      <c r="E3141" s="104" t="str">
        <f>VLOOKUP(B3141,A股数据库20240206!$B:$K,2,0)</f>
        <v>地产基建</v>
      </c>
      <c r="F3141" s="104" t="str">
        <f>VLOOKUP(B3141,A股数据库20240206!$B:$K,3,0)</f>
        <v>大消费</v>
      </c>
      <c r="G3141" s="124">
        <f>VLOOKUP(B3141,A股数据库20240206!$B:$K,4,0)</f>
        <v>0</v>
      </c>
      <c r="H3141" s="124">
        <f>VLOOKUP(B3141,A股数据库20240206!$B:$K,5,0)</f>
        <v>0</v>
      </c>
      <c r="I3141" s="104" t="str">
        <f>VLOOKUP(B3141,A股数据库20240206!$B:$K,6,0)</f>
        <v>基建</v>
      </c>
      <c r="J3141" s="104" t="str">
        <f>VLOOKUP(B3141,A股数据库20240206!$B:$K,7,0)</f>
        <v>家居用品</v>
      </c>
      <c r="K3141" s="104">
        <f>VLOOKUP(B3141,A股数据库20240206!$B:$K,8,0)</f>
        <v>0</v>
      </c>
      <c r="L3141" s="124">
        <f>VLOOKUP(B3141,A股数据库20240206!$B:$K,9,0)</f>
        <v>0</v>
      </c>
      <c r="M3141" s="124">
        <f>VLOOKUP(B3141,A股数据库20240206!$B:$K,10,0)</f>
        <v>0</v>
      </c>
    </row>
    <row r="3142" spans="1:13" ht="18" customHeight="1" x14ac:dyDescent="0.15">
      <c r="A3142" s="120" t="s">
        <v>13477</v>
      </c>
      <c r="B3142" s="121" t="s">
        <v>9028</v>
      </c>
      <c r="C3142" s="122">
        <v>36.83</v>
      </c>
      <c r="D3142" s="123">
        <v>32.72</v>
      </c>
      <c r="E3142" s="104" t="str">
        <f>VLOOKUP(B3142,A股数据库20240206!$B:$K,2,0)</f>
        <v>公用事业</v>
      </c>
      <c r="F3142" s="104">
        <f>VLOOKUP(B3142,A股数据库20240206!$B:$K,3,0)</f>
        <v>0</v>
      </c>
      <c r="G3142" s="124" t="str">
        <f>VLOOKUP(B3142,A股数据库20240206!$B:$K,4,0)</f>
        <v>周期</v>
      </c>
      <c r="H3142" s="124">
        <f>VLOOKUP(B3142,A股数据库20240206!$B:$K,5,0)</f>
        <v>0</v>
      </c>
      <c r="I3142" s="104" t="str">
        <f>VLOOKUP(B3142,A股数据库20240206!$B:$K,6,0)</f>
        <v>油气</v>
      </c>
      <c r="J3142" s="104">
        <f>VLOOKUP(B3142,A股数据库20240206!$B:$K,7,0)</f>
        <v>0</v>
      </c>
      <c r="K3142" s="104">
        <f>VLOOKUP(B3142,A股数据库20240206!$B:$K,8,0)</f>
        <v>0</v>
      </c>
      <c r="L3142" s="124">
        <f>VLOOKUP(B3142,A股数据库20240206!$B:$K,9,0)</f>
        <v>0</v>
      </c>
      <c r="M3142" s="124">
        <f>VLOOKUP(B3142,A股数据库20240206!$B:$K,10,0)</f>
        <v>0</v>
      </c>
    </row>
    <row r="3143" spans="1:13" ht="18" customHeight="1" x14ac:dyDescent="0.15">
      <c r="A3143" s="120" t="s">
        <v>13478</v>
      </c>
      <c r="B3143" s="121" t="s">
        <v>8558</v>
      </c>
      <c r="C3143" s="122">
        <v>36.83</v>
      </c>
      <c r="D3143" s="123">
        <v>74.81</v>
      </c>
      <c r="E3143" s="104" t="str">
        <f>VLOOKUP(B3143,A股数据库20240206!$B:$K,2,0)</f>
        <v>大消费</v>
      </c>
      <c r="F3143" s="104">
        <f>VLOOKUP(B3143,A股数据库20240206!$B:$K,3,0)</f>
        <v>0</v>
      </c>
      <c r="G3143" s="124">
        <f>VLOOKUP(B3143,A股数据库20240206!$B:$K,4,0)</f>
        <v>0</v>
      </c>
      <c r="H3143" s="124">
        <f>VLOOKUP(B3143,A股数据库20240206!$B:$K,5,0)</f>
        <v>0</v>
      </c>
      <c r="I3143" s="104" t="str">
        <f>VLOOKUP(B3143,A股数据库20240206!$B:$K,6,0)</f>
        <v>纺织服饰</v>
      </c>
      <c r="J3143" s="104">
        <f>VLOOKUP(B3143,A股数据库20240206!$B:$K,7,0)</f>
        <v>0</v>
      </c>
      <c r="K3143" s="104">
        <f>VLOOKUP(B3143,A股数据库20240206!$B:$K,8,0)</f>
        <v>0</v>
      </c>
      <c r="L3143" s="124">
        <f>VLOOKUP(B3143,A股数据库20240206!$B:$K,9,0)</f>
        <v>0</v>
      </c>
      <c r="M3143" s="124">
        <f>VLOOKUP(B3143,A股数据库20240206!$B:$K,10,0)</f>
        <v>0</v>
      </c>
    </row>
    <row r="3144" spans="1:13" ht="18" customHeight="1" x14ac:dyDescent="0.15">
      <c r="A3144" s="120" t="s">
        <v>13479</v>
      </c>
      <c r="B3144" s="121" t="s">
        <v>5256</v>
      </c>
      <c r="C3144" s="122">
        <v>36.81</v>
      </c>
      <c r="D3144" s="123">
        <v>7.96</v>
      </c>
      <c r="E3144" s="104" t="str">
        <f>VLOOKUP(B3144,A股数据库20240206!$B:$K,2,0)</f>
        <v>地产基建</v>
      </c>
      <c r="F3144" s="104">
        <f>VLOOKUP(B3144,A股数据库20240206!$B:$K,3,0)</f>
        <v>0</v>
      </c>
      <c r="G3144" s="124">
        <f>VLOOKUP(B3144,A股数据库20240206!$B:$K,4,0)</f>
        <v>0</v>
      </c>
      <c r="H3144" s="124">
        <f>VLOOKUP(B3144,A股数据库20240206!$B:$K,5,0)</f>
        <v>0</v>
      </c>
      <c r="I3144" s="104" t="str">
        <f>VLOOKUP(B3144,A股数据库20240206!$B:$K,6,0)</f>
        <v>基建</v>
      </c>
      <c r="J3144" s="104">
        <f>VLOOKUP(B3144,A股数据库20240206!$B:$K,7,0)</f>
        <v>0</v>
      </c>
      <c r="K3144" s="104">
        <f>VLOOKUP(B3144,A股数据库20240206!$B:$K,8,0)</f>
        <v>0</v>
      </c>
      <c r="L3144" s="124">
        <f>VLOOKUP(B3144,A股数据库20240206!$B:$K,9,0)</f>
        <v>0</v>
      </c>
      <c r="M3144" s="124">
        <f>VLOOKUP(B3144,A股数据库20240206!$B:$K,10,0)</f>
        <v>0</v>
      </c>
    </row>
    <row r="3145" spans="1:13" ht="18" customHeight="1" x14ac:dyDescent="0.15">
      <c r="A3145" s="120" t="s">
        <v>13480</v>
      </c>
      <c r="B3145" s="121" t="s">
        <v>5630</v>
      </c>
      <c r="C3145" s="122">
        <v>36.81</v>
      </c>
      <c r="D3145" s="123">
        <v>52.61</v>
      </c>
      <c r="E3145" s="104" t="str">
        <f>VLOOKUP(B3145,A股数据库20240206!$B:$K,2,0)</f>
        <v>大消费</v>
      </c>
      <c r="F3145" s="104">
        <f>VLOOKUP(B3145,A股数据库20240206!$B:$K,3,0)</f>
        <v>0</v>
      </c>
      <c r="G3145" s="124">
        <f>VLOOKUP(B3145,A股数据库20240206!$B:$K,4,0)</f>
        <v>0</v>
      </c>
      <c r="H3145" s="124">
        <f>VLOOKUP(B3145,A股数据库20240206!$B:$K,5,0)</f>
        <v>0</v>
      </c>
      <c r="I3145" s="104" t="str">
        <f>VLOOKUP(B3145,A股数据库20240206!$B:$K,6,0)</f>
        <v>美容护理</v>
      </c>
      <c r="J3145" s="104">
        <f>VLOOKUP(B3145,A股数据库20240206!$B:$K,7,0)</f>
        <v>0</v>
      </c>
      <c r="K3145" s="104">
        <f>VLOOKUP(B3145,A股数据库20240206!$B:$K,8,0)</f>
        <v>0</v>
      </c>
      <c r="L3145" s="124">
        <f>VLOOKUP(B3145,A股数据库20240206!$B:$K,9,0)</f>
        <v>0</v>
      </c>
      <c r="M3145" s="124">
        <f>VLOOKUP(B3145,A股数据库20240206!$B:$K,10,0)</f>
        <v>0</v>
      </c>
    </row>
    <row r="3146" spans="1:13" ht="18" customHeight="1" x14ac:dyDescent="0.15">
      <c r="A3146" s="120" t="s">
        <v>13481</v>
      </c>
      <c r="B3146" s="121" t="s">
        <v>10181</v>
      </c>
      <c r="C3146" s="122">
        <v>36.76</v>
      </c>
      <c r="D3146" s="123">
        <v>35.46</v>
      </c>
      <c r="E3146" s="104" t="str">
        <f>VLOOKUP(B3146,A股数据库20240206!$B:$K,2,0)</f>
        <v>周期</v>
      </c>
      <c r="F3146" s="104">
        <f>VLOOKUP(B3146,A股数据库20240206!$B:$K,3,0)</f>
        <v>0</v>
      </c>
      <c r="G3146" s="124">
        <f>VLOOKUP(B3146,A股数据库20240206!$B:$K,4,0)</f>
        <v>0</v>
      </c>
      <c r="H3146" s="124">
        <f>VLOOKUP(B3146,A股数据库20240206!$B:$K,5,0)</f>
        <v>0</v>
      </c>
      <c r="I3146" s="104" t="str">
        <f>VLOOKUP(B3146,A股数据库20240206!$B:$K,6,0)</f>
        <v>化工</v>
      </c>
      <c r="J3146" s="104">
        <f>VLOOKUP(B3146,A股数据库20240206!$B:$K,7,0)</f>
        <v>0</v>
      </c>
      <c r="K3146" s="104">
        <f>VLOOKUP(B3146,A股数据库20240206!$B:$K,8,0)</f>
        <v>0</v>
      </c>
      <c r="L3146" s="124">
        <f>VLOOKUP(B3146,A股数据库20240206!$B:$K,9,0)</f>
        <v>0</v>
      </c>
      <c r="M3146" s="124">
        <f>VLOOKUP(B3146,A股数据库20240206!$B:$K,10,0)</f>
        <v>0</v>
      </c>
    </row>
    <row r="3147" spans="1:13" ht="18" customHeight="1" x14ac:dyDescent="0.15">
      <c r="A3147" s="120" t="s">
        <v>13482</v>
      </c>
      <c r="B3147" s="121" t="s">
        <v>8898</v>
      </c>
      <c r="C3147" s="122">
        <v>36.729999999999997</v>
      </c>
      <c r="D3147" s="123">
        <v>34.19</v>
      </c>
      <c r="E3147" s="104" t="str">
        <f>VLOOKUP(B3147,A股数据库20240206!$B:$K,2,0)</f>
        <v>周期</v>
      </c>
      <c r="F3147" s="104">
        <f>VLOOKUP(B3147,A股数据库20240206!$B:$K,3,0)</f>
        <v>0</v>
      </c>
      <c r="G3147" s="124">
        <f>VLOOKUP(B3147,A股数据库20240206!$B:$K,4,0)</f>
        <v>0</v>
      </c>
      <c r="H3147" s="124">
        <f>VLOOKUP(B3147,A股数据库20240206!$B:$K,5,0)</f>
        <v>0</v>
      </c>
      <c r="I3147" s="104" t="str">
        <f>VLOOKUP(B3147,A股数据库20240206!$B:$K,6,0)</f>
        <v>化工</v>
      </c>
      <c r="J3147" s="104">
        <f>VLOOKUP(B3147,A股数据库20240206!$B:$K,7,0)</f>
        <v>0</v>
      </c>
      <c r="K3147" s="104">
        <f>VLOOKUP(B3147,A股数据库20240206!$B:$K,8,0)</f>
        <v>0</v>
      </c>
      <c r="L3147" s="124">
        <f>VLOOKUP(B3147,A股数据库20240206!$B:$K,9,0)</f>
        <v>0</v>
      </c>
      <c r="M3147" s="124">
        <f>VLOOKUP(B3147,A股数据库20240206!$B:$K,10,0)</f>
        <v>0</v>
      </c>
    </row>
    <row r="3148" spans="1:13" ht="18" customHeight="1" x14ac:dyDescent="0.15">
      <c r="A3148" s="120" t="s">
        <v>13483</v>
      </c>
      <c r="B3148" s="121" t="s">
        <v>4756</v>
      </c>
      <c r="C3148" s="122">
        <v>36.67</v>
      </c>
      <c r="D3148" s="123">
        <v>24.76</v>
      </c>
      <c r="E3148" s="104" t="str">
        <f>VLOOKUP(B3148,A股数据库20240206!$B:$K,2,0)</f>
        <v>公用事业</v>
      </c>
      <c r="F3148" s="104">
        <f>VLOOKUP(B3148,A股数据库20240206!$B:$K,3,0)</f>
        <v>0</v>
      </c>
      <c r="G3148" s="124">
        <f>VLOOKUP(B3148,A股数据库20240206!$B:$K,4,0)</f>
        <v>0</v>
      </c>
      <c r="H3148" s="124">
        <f>VLOOKUP(B3148,A股数据库20240206!$B:$K,5,0)</f>
        <v>0</v>
      </c>
      <c r="I3148" s="104" t="str">
        <f>VLOOKUP(B3148,A股数据库20240206!$B:$K,6,0)</f>
        <v>节能环保</v>
      </c>
      <c r="J3148" s="104">
        <f>VLOOKUP(B3148,A股数据库20240206!$B:$K,7,0)</f>
        <v>0</v>
      </c>
      <c r="K3148" s="104">
        <f>VLOOKUP(B3148,A股数据库20240206!$B:$K,8,0)</f>
        <v>0</v>
      </c>
      <c r="L3148" s="124">
        <f>VLOOKUP(B3148,A股数据库20240206!$B:$K,9,0)</f>
        <v>0</v>
      </c>
      <c r="M3148" s="124">
        <f>VLOOKUP(B3148,A股数据库20240206!$B:$K,10,0)</f>
        <v>0</v>
      </c>
    </row>
    <row r="3149" spans="1:13" ht="18" customHeight="1" x14ac:dyDescent="0.15">
      <c r="A3149" s="120" t="s">
        <v>13484</v>
      </c>
      <c r="B3149" s="121" t="s">
        <v>480</v>
      </c>
      <c r="C3149" s="122">
        <v>36.61</v>
      </c>
      <c r="D3149" s="123">
        <v>21.25</v>
      </c>
      <c r="E3149" s="104" t="str">
        <f>VLOOKUP(B3149,A股数据库20240206!$B:$K,2,0)</f>
        <v>周期</v>
      </c>
      <c r="F3149" s="104">
        <f>VLOOKUP(B3149,A股数据库20240206!$B:$K,3,0)</f>
        <v>0</v>
      </c>
      <c r="G3149" s="124">
        <f>VLOOKUP(B3149,A股数据库20240206!$B:$K,4,0)</f>
        <v>0</v>
      </c>
      <c r="H3149" s="124">
        <f>VLOOKUP(B3149,A股数据库20240206!$B:$K,5,0)</f>
        <v>0</v>
      </c>
      <c r="I3149" s="104" t="str">
        <f>VLOOKUP(B3149,A股数据库20240206!$B:$K,6,0)</f>
        <v>有色金属</v>
      </c>
      <c r="J3149" s="104">
        <f>VLOOKUP(B3149,A股数据库20240206!$B:$K,7,0)</f>
        <v>0</v>
      </c>
      <c r="K3149" s="104">
        <f>VLOOKUP(B3149,A股数据库20240206!$B:$K,8,0)</f>
        <v>0</v>
      </c>
      <c r="L3149" s="124">
        <f>VLOOKUP(B3149,A股数据库20240206!$B:$K,9,0)</f>
        <v>0</v>
      </c>
      <c r="M3149" s="124">
        <f>VLOOKUP(B3149,A股数据库20240206!$B:$K,10,0)</f>
        <v>0</v>
      </c>
    </row>
    <row r="3150" spans="1:13" ht="18" customHeight="1" x14ac:dyDescent="0.15">
      <c r="A3150" s="120" t="s">
        <v>13485</v>
      </c>
      <c r="B3150" s="121" t="s">
        <v>4742</v>
      </c>
      <c r="C3150" s="122">
        <v>36.6</v>
      </c>
      <c r="D3150" s="123">
        <v>50.36</v>
      </c>
      <c r="E3150" s="104" t="str">
        <f>VLOOKUP(B3150,A股数据库20240206!$B:$K,2,0)</f>
        <v>社会服务</v>
      </c>
      <c r="F3150" s="104" t="str">
        <f>VLOOKUP(B3150,A股数据库20240206!$B:$K,3,0)</f>
        <v>大科技</v>
      </c>
      <c r="G3150" s="124">
        <f>VLOOKUP(B3150,A股数据库20240206!$B:$K,4,0)</f>
        <v>0</v>
      </c>
      <c r="H3150" s="124">
        <f>VLOOKUP(B3150,A股数据库20240206!$B:$K,5,0)</f>
        <v>0</v>
      </c>
      <c r="I3150" s="104" t="str">
        <f>VLOOKUP(B3150,A股数据库20240206!$B:$K,6,0)</f>
        <v>传媒</v>
      </c>
      <c r="J3150" s="104">
        <f>VLOOKUP(B3150,A股数据库20240206!$B:$K,7,0)</f>
        <v>0</v>
      </c>
      <c r="K3150" s="104">
        <f>VLOOKUP(B3150,A股数据库20240206!$B:$K,8,0)</f>
        <v>0</v>
      </c>
      <c r="L3150" s="124">
        <f>VLOOKUP(B3150,A股数据库20240206!$B:$K,9,0)</f>
        <v>0</v>
      </c>
      <c r="M3150" s="124">
        <f>VLOOKUP(B3150,A股数据库20240206!$B:$K,10,0)</f>
        <v>0</v>
      </c>
    </row>
    <row r="3151" spans="1:13" ht="18" customHeight="1" x14ac:dyDescent="0.15">
      <c r="A3151" s="120" t="s">
        <v>13486</v>
      </c>
      <c r="B3151" s="121" t="s">
        <v>1934</v>
      </c>
      <c r="C3151" s="122">
        <v>36.590000000000003</v>
      </c>
      <c r="D3151" s="123">
        <v>42.21</v>
      </c>
      <c r="E3151" s="104" t="str">
        <f>VLOOKUP(B3151,A股数据库20240206!$B:$K,2,0)</f>
        <v>医药生物</v>
      </c>
      <c r="F3151" s="104">
        <f>VLOOKUP(B3151,A股数据库20240206!$B:$K,3,0)</f>
        <v>0</v>
      </c>
      <c r="G3151" s="124">
        <f>VLOOKUP(B3151,A股数据库20240206!$B:$K,4,0)</f>
        <v>0</v>
      </c>
      <c r="H3151" s="124">
        <f>VLOOKUP(B3151,A股数据库20240206!$B:$K,5,0)</f>
        <v>0</v>
      </c>
      <c r="I3151" s="104" t="str">
        <f>VLOOKUP(B3151,A股数据库20240206!$B:$K,6,0)</f>
        <v>医药生物</v>
      </c>
      <c r="J3151" s="104">
        <f>VLOOKUP(B3151,A股数据库20240206!$B:$K,7,0)</f>
        <v>0</v>
      </c>
      <c r="K3151" s="104">
        <f>VLOOKUP(B3151,A股数据库20240206!$B:$K,8,0)</f>
        <v>0</v>
      </c>
      <c r="L3151" s="124">
        <f>VLOOKUP(B3151,A股数据库20240206!$B:$K,9,0)</f>
        <v>0</v>
      </c>
      <c r="M3151" s="124">
        <f>VLOOKUP(B3151,A股数据库20240206!$B:$K,10,0)</f>
        <v>0</v>
      </c>
    </row>
    <row r="3152" spans="1:13" ht="18" customHeight="1" x14ac:dyDescent="0.15">
      <c r="A3152" s="120" t="s">
        <v>13487</v>
      </c>
      <c r="B3152" s="121" t="s">
        <v>5406</v>
      </c>
      <c r="C3152" s="122">
        <v>36.58</v>
      </c>
      <c r="D3152" s="123">
        <v>7.94</v>
      </c>
      <c r="E3152" s="104" t="str">
        <f>VLOOKUP(B3152,A股数据库20240206!$B:$K,2,0)</f>
        <v>地产基建</v>
      </c>
      <c r="F3152" s="104" t="str">
        <f>VLOOKUP(B3152,A股数据库20240206!$B:$K,3,0)</f>
        <v>大消费</v>
      </c>
      <c r="G3152" s="124">
        <f>VLOOKUP(B3152,A股数据库20240206!$B:$K,4,0)</f>
        <v>0</v>
      </c>
      <c r="H3152" s="124">
        <f>VLOOKUP(B3152,A股数据库20240206!$B:$K,5,0)</f>
        <v>0</v>
      </c>
      <c r="I3152" s="104" t="str">
        <f>VLOOKUP(B3152,A股数据库20240206!$B:$K,6,0)</f>
        <v>基建</v>
      </c>
      <c r="J3152" s="104" t="str">
        <f>VLOOKUP(B3152,A股数据库20240206!$B:$K,7,0)</f>
        <v>家居用品</v>
      </c>
      <c r="K3152" s="104">
        <f>VLOOKUP(B3152,A股数据库20240206!$B:$K,8,0)</f>
        <v>0</v>
      </c>
      <c r="L3152" s="124">
        <f>VLOOKUP(B3152,A股数据库20240206!$B:$K,9,0)</f>
        <v>0</v>
      </c>
      <c r="M3152" s="124">
        <f>VLOOKUP(B3152,A股数据库20240206!$B:$K,10,0)</f>
        <v>0</v>
      </c>
    </row>
    <row r="3153" spans="1:13" ht="18" customHeight="1" x14ac:dyDescent="0.15">
      <c r="A3153" s="120" t="s">
        <v>13488</v>
      </c>
      <c r="B3153" s="121" t="s">
        <v>2208</v>
      </c>
      <c r="C3153" s="122">
        <v>36.58</v>
      </c>
      <c r="D3153" s="123">
        <v>33.380000000000003</v>
      </c>
      <c r="E3153" s="104" t="str">
        <f>VLOOKUP(B3153,A股数据库20240206!$B:$K,2,0)</f>
        <v>新能源</v>
      </c>
      <c r="F3153" s="104" t="str">
        <f>VLOOKUP(B3153,A股数据库20240206!$B:$K,3,0)</f>
        <v>军工</v>
      </c>
      <c r="G3153" s="124">
        <f>VLOOKUP(B3153,A股数据库20240206!$B:$K,4,0)</f>
        <v>0</v>
      </c>
      <c r="H3153" s="124">
        <f>VLOOKUP(B3153,A股数据库20240206!$B:$K,5,0)</f>
        <v>0</v>
      </c>
      <c r="I3153" s="104" t="str">
        <f>VLOOKUP(B3153,A股数据库20240206!$B:$K,6,0)</f>
        <v>电网</v>
      </c>
      <c r="J3153" s="104" t="str">
        <f>VLOOKUP(B3153,A股数据库20240206!$B:$K,7,0)</f>
        <v>军工</v>
      </c>
      <c r="K3153" s="104">
        <f>VLOOKUP(B3153,A股数据库20240206!$B:$K,8,0)</f>
        <v>0</v>
      </c>
      <c r="L3153" s="124">
        <f>VLOOKUP(B3153,A股数据库20240206!$B:$K,9,0)</f>
        <v>0</v>
      </c>
      <c r="M3153" s="124">
        <f>VLOOKUP(B3153,A股数据库20240206!$B:$K,10,0)</f>
        <v>0</v>
      </c>
    </row>
    <row r="3154" spans="1:13" ht="18" customHeight="1" x14ac:dyDescent="0.15">
      <c r="A3154" s="120" t="s">
        <v>13489</v>
      </c>
      <c r="B3154" s="121" t="s">
        <v>7000</v>
      </c>
      <c r="C3154" s="122">
        <v>36.57</v>
      </c>
      <c r="D3154" s="123">
        <v>20.81</v>
      </c>
      <c r="E3154" s="104" t="str">
        <f>VLOOKUP(B3154,A股数据库20240206!$B:$K,2,0)</f>
        <v>大消费</v>
      </c>
      <c r="F3154" s="104">
        <f>VLOOKUP(B3154,A股数据库20240206!$B:$K,3,0)</f>
        <v>0</v>
      </c>
      <c r="G3154" s="124">
        <f>VLOOKUP(B3154,A股数据库20240206!$B:$K,4,0)</f>
        <v>0</v>
      </c>
      <c r="H3154" s="124">
        <f>VLOOKUP(B3154,A股数据库20240206!$B:$K,5,0)</f>
        <v>0</v>
      </c>
      <c r="I3154" s="104" t="str">
        <f>VLOOKUP(B3154,A股数据库20240206!$B:$K,6,0)</f>
        <v>商贸零售</v>
      </c>
      <c r="J3154" s="104">
        <f>VLOOKUP(B3154,A股数据库20240206!$B:$K,7,0)</f>
        <v>0</v>
      </c>
      <c r="K3154" s="104">
        <f>VLOOKUP(B3154,A股数据库20240206!$B:$K,8,0)</f>
        <v>0</v>
      </c>
      <c r="L3154" s="124">
        <f>VLOOKUP(B3154,A股数据库20240206!$B:$K,9,0)</f>
        <v>0</v>
      </c>
      <c r="M3154" s="124">
        <f>VLOOKUP(B3154,A股数据库20240206!$B:$K,10,0)</f>
        <v>0</v>
      </c>
    </row>
    <row r="3155" spans="1:13" ht="18" customHeight="1" x14ac:dyDescent="0.15">
      <c r="A3155" s="120" t="s">
        <v>13490</v>
      </c>
      <c r="B3155" s="121" t="s">
        <v>7824</v>
      </c>
      <c r="C3155" s="122">
        <v>36.549999999999997</v>
      </c>
      <c r="D3155" s="123">
        <v>35.64</v>
      </c>
      <c r="E3155" s="104" t="str">
        <f>VLOOKUP(B3155,A股数据库20240206!$B:$K,2,0)</f>
        <v>新能源</v>
      </c>
      <c r="F3155" s="104">
        <f>VLOOKUP(B3155,A股数据库20240206!$B:$K,3,0)</f>
        <v>0</v>
      </c>
      <c r="G3155" s="124">
        <f>VLOOKUP(B3155,A股数据库20240206!$B:$K,4,0)</f>
        <v>0</v>
      </c>
      <c r="H3155" s="124">
        <f>VLOOKUP(B3155,A股数据库20240206!$B:$K,5,0)</f>
        <v>0</v>
      </c>
      <c r="I3155" s="104" t="str">
        <f>VLOOKUP(B3155,A股数据库20240206!$B:$K,6,0)</f>
        <v>电池</v>
      </c>
      <c r="J3155" s="104">
        <f>VLOOKUP(B3155,A股数据库20240206!$B:$K,7,0)</f>
        <v>0</v>
      </c>
      <c r="K3155" s="104">
        <f>VLOOKUP(B3155,A股数据库20240206!$B:$K,8,0)</f>
        <v>0</v>
      </c>
      <c r="L3155" s="124">
        <f>VLOOKUP(B3155,A股数据库20240206!$B:$K,9,0)</f>
        <v>0</v>
      </c>
      <c r="M3155" s="124">
        <f>VLOOKUP(B3155,A股数据库20240206!$B:$K,10,0)</f>
        <v>0</v>
      </c>
    </row>
    <row r="3156" spans="1:13" ht="18" customHeight="1" x14ac:dyDescent="0.15">
      <c r="A3156" s="120" t="s">
        <v>13491</v>
      </c>
      <c r="B3156" s="121" t="s">
        <v>5284</v>
      </c>
      <c r="C3156" s="122">
        <v>36.54</v>
      </c>
      <c r="D3156" s="123">
        <v>19.98</v>
      </c>
      <c r="E3156" s="104" t="str">
        <f>VLOOKUP(B3156,A股数据库20240206!$B:$K,2,0)</f>
        <v>周期</v>
      </c>
      <c r="F3156" s="104">
        <f>VLOOKUP(B3156,A股数据库20240206!$B:$K,3,0)</f>
        <v>0</v>
      </c>
      <c r="G3156" s="124">
        <f>VLOOKUP(B3156,A股数据库20240206!$B:$K,4,0)</f>
        <v>0</v>
      </c>
      <c r="H3156" s="124">
        <f>VLOOKUP(B3156,A股数据库20240206!$B:$K,5,0)</f>
        <v>0</v>
      </c>
      <c r="I3156" s="104" t="str">
        <f>VLOOKUP(B3156,A股数据库20240206!$B:$K,6,0)</f>
        <v>油气</v>
      </c>
      <c r="J3156" s="104">
        <f>VLOOKUP(B3156,A股数据库20240206!$B:$K,7,0)</f>
        <v>0</v>
      </c>
      <c r="K3156" s="104">
        <f>VLOOKUP(B3156,A股数据库20240206!$B:$K,8,0)</f>
        <v>0</v>
      </c>
      <c r="L3156" s="124">
        <f>VLOOKUP(B3156,A股数据库20240206!$B:$K,9,0)</f>
        <v>0</v>
      </c>
      <c r="M3156" s="124">
        <f>VLOOKUP(B3156,A股数据库20240206!$B:$K,10,0)</f>
        <v>0</v>
      </c>
    </row>
    <row r="3157" spans="1:13" ht="18" customHeight="1" x14ac:dyDescent="0.15">
      <c r="A3157" s="120" t="s">
        <v>13492</v>
      </c>
      <c r="B3157" s="121" t="s">
        <v>9326</v>
      </c>
      <c r="C3157" s="122">
        <v>36.53</v>
      </c>
      <c r="D3157" s="123">
        <v>22.13</v>
      </c>
      <c r="E3157" s="104" t="str">
        <f>VLOOKUP(B3157,A股数据库20240206!$B:$K,2,0)</f>
        <v>医药生物</v>
      </c>
      <c r="F3157" s="104">
        <f>VLOOKUP(B3157,A股数据库20240206!$B:$K,3,0)</f>
        <v>0</v>
      </c>
      <c r="G3157" s="124" t="str">
        <f>VLOOKUP(B3157,A股数据库20240206!$B:$K,4,0)</f>
        <v>乡村振兴</v>
      </c>
      <c r="H3157" s="124">
        <f>VLOOKUP(B3157,A股数据库20240206!$B:$K,5,0)</f>
        <v>0</v>
      </c>
      <c r="I3157" s="104" t="str">
        <f>VLOOKUP(B3157,A股数据库20240206!$B:$K,6,0)</f>
        <v>医药生物</v>
      </c>
      <c r="J3157" s="104">
        <f>VLOOKUP(B3157,A股数据库20240206!$B:$K,7,0)</f>
        <v>0</v>
      </c>
      <c r="K3157" s="104">
        <f>VLOOKUP(B3157,A股数据库20240206!$B:$K,8,0)</f>
        <v>0</v>
      </c>
      <c r="L3157" s="124" t="str">
        <f>VLOOKUP(B3157,A股数据库20240206!$B:$K,9,0)</f>
        <v>乡村振兴</v>
      </c>
      <c r="M3157" s="124">
        <f>VLOOKUP(B3157,A股数据库20240206!$B:$K,10,0)</f>
        <v>0</v>
      </c>
    </row>
    <row r="3158" spans="1:13" ht="18" customHeight="1" x14ac:dyDescent="0.15">
      <c r="A3158" s="120" t="s">
        <v>13493</v>
      </c>
      <c r="B3158" s="121" t="s">
        <v>7838</v>
      </c>
      <c r="C3158" s="122">
        <v>36.46</v>
      </c>
      <c r="D3158" s="123">
        <v>18.66</v>
      </c>
      <c r="E3158" s="104" t="str">
        <f>VLOOKUP(B3158,A股数据库20240206!$B:$K,2,0)</f>
        <v>周期</v>
      </c>
      <c r="F3158" s="104">
        <f>VLOOKUP(B3158,A股数据库20240206!$B:$K,3,0)</f>
        <v>0</v>
      </c>
      <c r="G3158" s="124">
        <f>VLOOKUP(B3158,A股数据库20240206!$B:$K,4,0)</f>
        <v>0</v>
      </c>
      <c r="H3158" s="124">
        <f>VLOOKUP(B3158,A股数据库20240206!$B:$K,5,0)</f>
        <v>0</v>
      </c>
      <c r="I3158" s="104" t="str">
        <f>VLOOKUP(B3158,A股数据库20240206!$B:$K,6,0)</f>
        <v>化工</v>
      </c>
      <c r="J3158" s="104">
        <f>VLOOKUP(B3158,A股数据库20240206!$B:$K,7,0)</f>
        <v>0</v>
      </c>
      <c r="K3158" s="104">
        <f>VLOOKUP(B3158,A股数据库20240206!$B:$K,8,0)</f>
        <v>0</v>
      </c>
      <c r="L3158" s="124">
        <f>VLOOKUP(B3158,A股数据库20240206!$B:$K,9,0)</f>
        <v>0</v>
      </c>
      <c r="M3158" s="124">
        <f>VLOOKUP(B3158,A股数据库20240206!$B:$K,10,0)</f>
        <v>0</v>
      </c>
    </row>
    <row r="3159" spans="1:13" ht="18" customHeight="1" x14ac:dyDescent="0.15">
      <c r="A3159" s="120" t="s">
        <v>13494</v>
      </c>
      <c r="B3159" s="121" t="s">
        <v>1626</v>
      </c>
      <c r="C3159" s="122">
        <v>36.44</v>
      </c>
      <c r="D3159" s="123">
        <v>39.270000000000003</v>
      </c>
      <c r="E3159" s="104" t="str">
        <f>VLOOKUP(B3159,A股数据库20240206!$B:$K,2,0)</f>
        <v>周期</v>
      </c>
      <c r="F3159" s="104" t="str">
        <f>VLOOKUP(B3159,A股数据库20240206!$B:$K,3,0)</f>
        <v>军工</v>
      </c>
      <c r="G3159" s="124">
        <f>VLOOKUP(B3159,A股数据库20240206!$B:$K,4,0)</f>
        <v>0</v>
      </c>
      <c r="H3159" s="124">
        <f>VLOOKUP(B3159,A股数据库20240206!$B:$K,5,0)</f>
        <v>0</v>
      </c>
      <c r="I3159" s="104" t="str">
        <f>VLOOKUP(B3159,A股数据库20240206!$B:$K,6,0)</f>
        <v>化工</v>
      </c>
      <c r="J3159" s="104" t="str">
        <f>VLOOKUP(B3159,A股数据库20240206!$B:$K,7,0)</f>
        <v>军工</v>
      </c>
      <c r="K3159" s="104">
        <f>VLOOKUP(B3159,A股数据库20240206!$B:$K,8,0)</f>
        <v>0</v>
      </c>
      <c r="L3159" s="124">
        <f>VLOOKUP(B3159,A股数据库20240206!$B:$K,9,0)</f>
        <v>0</v>
      </c>
      <c r="M3159" s="124">
        <f>VLOOKUP(B3159,A股数据库20240206!$B:$K,10,0)</f>
        <v>0</v>
      </c>
    </row>
    <row r="3160" spans="1:13" ht="18" customHeight="1" x14ac:dyDescent="0.15">
      <c r="A3160" s="120" t="s">
        <v>13495</v>
      </c>
      <c r="B3160" s="121" t="s">
        <v>1674</v>
      </c>
      <c r="C3160" s="122">
        <v>36.43</v>
      </c>
      <c r="D3160" s="123">
        <v>30.98</v>
      </c>
      <c r="E3160" s="104" t="str">
        <f>VLOOKUP(B3160,A股数据库20240206!$B:$K,2,0)</f>
        <v>大消费</v>
      </c>
      <c r="F3160" s="104">
        <f>VLOOKUP(B3160,A股数据库20240206!$B:$K,3,0)</f>
        <v>0</v>
      </c>
      <c r="G3160" s="124">
        <f>VLOOKUP(B3160,A股数据库20240206!$B:$K,4,0)</f>
        <v>0</v>
      </c>
      <c r="H3160" s="124">
        <f>VLOOKUP(B3160,A股数据库20240206!$B:$K,5,0)</f>
        <v>0</v>
      </c>
      <c r="I3160" s="104" t="str">
        <f>VLOOKUP(B3160,A股数据库20240206!$B:$K,6,0)</f>
        <v>电商</v>
      </c>
      <c r="J3160" s="104">
        <f>VLOOKUP(B3160,A股数据库20240206!$B:$K,7,0)</f>
        <v>0</v>
      </c>
      <c r="K3160" s="104">
        <f>VLOOKUP(B3160,A股数据库20240206!$B:$K,8,0)</f>
        <v>0</v>
      </c>
      <c r="L3160" s="124">
        <f>VLOOKUP(B3160,A股数据库20240206!$B:$K,9,0)</f>
        <v>0</v>
      </c>
      <c r="M3160" s="124">
        <f>VLOOKUP(B3160,A股数据库20240206!$B:$K,10,0)</f>
        <v>0</v>
      </c>
    </row>
    <row r="3161" spans="1:13" ht="18" customHeight="1" x14ac:dyDescent="0.15">
      <c r="A3161" s="120" t="s">
        <v>13496</v>
      </c>
      <c r="B3161" s="121" t="s">
        <v>5590</v>
      </c>
      <c r="C3161" s="122">
        <v>36.380000000000003</v>
      </c>
      <c r="D3161" s="123">
        <v>39.68</v>
      </c>
      <c r="E3161" s="104" t="str">
        <f>VLOOKUP(B3161,A股数据库20240206!$B:$K,2,0)</f>
        <v>大科技</v>
      </c>
      <c r="F3161" s="104">
        <f>VLOOKUP(B3161,A股数据库20240206!$B:$K,3,0)</f>
        <v>0</v>
      </c>
      <c r="G3161" s="124">
        <f>VLOOKUP(B3161,A股数据库20240206!$B:$K,4,0)</f>
        <v>0</v>
      </c>
      <c r="H3161" s="124">
        <f>VLOOKUP(B3161,A股数据库20240206!$B:$K,5,0)</f>
        <v>0</v>
      </c>
      <c r="I3161" s="104" t="str">
        <f>VLOOKUP(B3161,A股数据库20240206!$B:$K,6,0)</f>
        <v>计算机</v>
      </c>
      <c r="J3161" s="104">
        <f>VLOOKUP(B3161,A股数据库20240206!$B:$K,7,0)</f>
        <v>0</v>
      </c>
      <c r="K3161" s="104">
        <f>VLOOKUP(B3161,A股数据库20240206!$B:$K,8,0)</f>
        <v>0</v>
      </c>
      <c r="L3161" s="124">
        <f>VLOOKUP(B3161,A股数据库20240206!$B:$K,9,0)</f>
        <v>0</v>
      </c>
      <c r="M3161" s="124">
        <f>VLOOKUP(B3161,A股数据库20240206!$B:$K,10,0)</f>
        <v>0</v>
      </c>
    </row>
    <row r="3162" spans="1:13" ht="18" customHeight="1" x14ac:dyDescent="0.15">
      <c r="A3162" s="120" t="s">
        <v>13497</v>
      </c>
      <c r="B3162" s="121" t="s">
        <v>2092</v>
      </c>
      <c r="C3162" s="122">
        <v>36.36</v>
      </c>
      <c r="D3162" s="123">
        <v>29.92</v>
      </c>
      <c r="E3162" s="104" t="str">
        <f>VLOOKUP(B3162,A股数据库20240206!$B:$K,2,0)</f>
        <v>新能源</v>
      </c>
      <c r="F3162" s="104">
        <f>VLOOKUP(B3162,A股数据库20240206!$B:$K,3,0)</f>
        <v>0</v>
      </c>
      <c r="G3162" s="124" t="str">
        <f>VLOOKUP(B3162,A股数据库20240206!$B:$K,4,0)</f>
        <v>周期</v>
      </c>
      <c r="H3162" s="124">
        <f>VLOOKUP(B3162,A股数据库20240206!$B:$K,5,0)</f>
        <v>0</v>
      </c>
      <c r="I3162" s="104" t="str">
        <f>VLOOKUP(B3162,A股数据库20240206!$B:$K,6,0)</f>
        <v>电池</v>
      </c>
      <c r="J3162" s="104">
        <f>VLOOKUP(B3162,A股数据库20240206!$B:$K,7,0)</f>
        <v>0</v>
      </c>
      <c r="K3162" s="104">
        <f>VLOOKUP(B3162,A股数据库20240206!$B:$K,8,0)</f>
        <v>0</v>
      </c>
      <c r="L3162" s="124" t="str">
        <f>VLOOKUP(B3162,A股数据库20240206!$B:$K,9,0)</f>
        <v>有色金属</v>
      </c>
      <c r="M3162" s="124">
        <f>VLOOKUP(B3162,A股数据库20240206!$B:$K,10,0)</f>
        <v>0</v>
      </c>
    </row>
    <row r="3163" spans="1:13" ht="18" customHeight="1" x14ac:dyDescent="0.15">
      <c r="A3163" s="120" t="s">
        <v>13498</v>
      </c>
      <c r="B3163" s="121" t="s">
        <v>7984</v>
      </c>
      <c r="C3163" s="122">
        <v>36.32</v>
      </c>
      <c r="D3163" s="123">
        <v>34.68</v>
      </c>
      <c r="E3163" s="104" t="str">
        <f>VLOOKUP(B3163,A股数据库20240206!$B:$K,2,0)</f>
        <v>大消费</v>
      </c>
      <c r="F3163" s="104" t="str">
        <f>VLOOKUP(B3163,A股数据库20240206!$B:$K,3,0)</f>
        <v>大科技</v>
      </c>
      <c r="G3163" s="124">
        <f>VLOOKUP(B3163,A股数据库20240206!$B:$K,4,0)</f>
        <v>0</v>
      </c>
      <c r="H3163" s="124">
        <f>VLOOKUP(B3163,A股数据库20240206!$B:$K,5,0)</f>
        <v>0</v>
      </c>
      <c r="I3163" s="104" t="str">
        <f>VLOOKUP(B3163,A股数据库20240206!$B:$K,6,0)</f>
        <v>商贸零售</v>
      </c>
      <c r="J3163" s="104" t="str">
        <f>VLOOKUP(B3163,A股数据库20240206!$B:$K,7,0)</f>
        <v>计算机</v>
      </c>
      <c r="K3163" s="104">
        <f>VLOOKUP(B3163,A股数据库20240206!$B:$K,8,0)</f>
        <v>0</v>
      </c>
      <c r="L3163" s="124">
        <f>VLOOKUP(B3163,A股数据库20240206!$B:$K,9,0)</f>
        <v>0</v>
      </c>
      <c r="M3163" s="124">
        <f>VLOOKUP(B3163,A股数据库20240206!$B:$K,10,0)</f>
        <v>0</v>
      </c>
    </row>
    <row r="3164" spans="1:13" ht="18" customHeight="1" x14ac:dyDescent="0.15">
      <c r="A3164" s="120" t="s">
        <v>13499</v>
      </c>
      <c r="B3164" s="121" t="s">
        <v>5664</v>
      </c>
      <c r="C3164" s="122">
        <v>36.31</v>
      </c>
      <c r="D3164" s="123">
        <v>65.58</v>
      </c>
      <c r="E3164" s="104" t="str">
        <f>VLOOKUP(B3164,A股数据库20240206!$B:$K,2,0)</f>
        <v>医药生物</v>
      </c>
      <c r="F3164" s="104">
        <f>VLOOKUP(B3164,A股数据库20240206!$B:$K,3,0)</f>
        <v>0</v>
      </c>
      <c r="G3164" s="124">
        <f>VLOOKUP(B3164,A股数据库20240206!$B:$K,4,0)</f>
        <v>0</v>
      </c>
      <c r="H3164" s="124">
        <f>VLOOKUP(B3164,A股数据库20240206!$B:$K,5,0)</f>
        <v>0</v>
      </c>
      <c r="I3164" s="104" t="str">
        <f>VLOOKUP(B3164,A股数据库20240206!$B:$K,6,0)</f>
        <v>医药生物</v>
      </c>
      <c r="J3164" s="104">
        <f>VLOOKUP(B3164,A股数据库20240206!$B:$K,7,0)</f>
        <v>0</v>
      </c>
      <c r="K3164" s="104">
        <f>VLOOKUP(B3164,A股数据库20240206!$B:$K,8,0)</f>
        <v>0</v>
      </c>
      <c r="L3164" s="124">
        <f>VLOOKUP(B3164,A股数据库20240206!$B:$K,9,0)</f>
        <v>0</v>
      </c>
      <c r="M3164" s="124">
        <f>VLOOKUP(B3164,A股数据库20240206!$B:$K,10,0)</f>
        <v>0</v>
      </c>
    </row>
    <row r="3165" spans="1:13" ht="18" customHeight="1" x14ac:dyDescent="0.15">
      <c r="A3165" s="120" t="s">
        <v>13500</v>
      </c>
      <c r="B3165" s="121" t="s">
        <v>5746</v>
      </c>
      <c r="C3165" s="122">
        <v>36.26</v>
      </c>
      <c r="D3165" s="123">
        <v>50.8</v>
      </c>
      <c r="E3165" s="104" t="str">
        <f>VLOOKUP(B3165,A股数据库20240206!$B:$K,2,0)</f>
        <v>高端制造</v>
      </c>
      <c r="F3165" s="104">
        <f>VLOOKUP(B3165,A股数据库20240206!$B:$K,3,0)</f>
        <v>0</v>
      </c>
      <c r="G3165" s="124">
        <f>VLOOKUP(B3165,A股数据库20240206!$B:$K,4,0)</f>
        <v>0</v>
      </c>
      <c r="H3165" s="124">
        <f>VLOOKUP(B3165,A股数据库20240206!$B:$K,5,0)</f>
        <v>0</v>
      </c>
      <c r="I3165" s="104" t="str">
        <f>VLOOKUP(B3165,A股数据库20240206!$B:$K,6,0)</f>
        <v>机械</v>
      </c>
      <c r="J3165" s="104">
        <f>VLOOKUP(B3165,A股数据库20240206!$B:$K,7,0)</f>
        <v>0</v>
      </c>
      <c r="K3165" s="104">
        <f>VLOOKUP(B3165,A股数据库20240206!$B:$K,8,0)</f>
        <v>0</v>
      </c>
      <c r="L3165" s="124">
        <f>VLOOKUP(B3165,A股数据库20240206!$B:$K,9,0)</f>
        <v>0</v>
      </c>
      <c r="M3165" s="124">
        <f>VLOOKUP(B3165,A股数据库20240206!$B:$K,10,0)</f>
        <v>0</v>
      </c>
    </row>
    <row r="3166" spans="1:13" ht="18" customHeight="1" x14ac:dyDescent="0.15">
      <c r="A3166" s="120" t="s">
        <v>13501</v>
      </c>
      <c r="B3166" s="121" t="s">
        <v>3558</v>
      </c>
      <c r="C3166" s="122">
        <v>36.26</v>
      </c>
      <c r="D3166" s="123">
        <v>7.47</v>
      </c>
      <c r="E3166" s="104" t="str">
        <f>VLOOKUP(B3166,A股数据库20240206!$B:$K,2,0)</f>
        <v>运输业</v>
      </c>
      <c r="F3166" s="104">
        <f>VLOOKUP(B3166,A股数据库20240206!$B:$K,3,0)</f>
        <v>0</v>
      </c>
      <c r="G3166" s="124">
        <f>VLOOKUP(B3166,A股数据库20240206!$B:$K,4,0)</f>
        <v>0</v>
      </c>
      <c r="H3166" s="124">
        <f>VLOOKUP(B3166,A股数据库20240206!$B:$K,5,0)</f>
        <v>0</v>
      </c>
      <c r="I3166" s="104" t="str">
        <f>VLOOKUP(B3166,A股数据库20240206!$B:$K,6,0)</f>
        <v>运输业</v>
      </c>
      <c r="J3166" s="104">
        <f>VLOOKUP(B3166,A股数据库20240206!$B:$K,7,0)</f>
        <v>0</v>
      </c>
      <c r="K3166" s="104">
        <f>VLOOKUP(B3166,A股数据库20240206!$B:$K,8,0)</f>
        <v>0</v>
      </c>
      <c r="L3166" s="124">
        <f>VLOOKUP(B3166,A股数据库20240206!$B:$K,9,0)</f>
        <v>0</v>
      </c>
      <c r="M3166" s="124">
        <f>VLOOKUP(B3166,A股数据库20240206!$B:$K,10,0)</f>
        <v>0</v>
      </c>
    </row>
    <row r="3167" spans="1:13" ht="18" customHeight="1" x14ac:dyDescent="0.15">
      <c r="A3167" s="120" t="s">
        <v>13502</v>
      </c>
      <c r="B3167" s="121" t="s">
        <v>3228</v>
      </c>
      <c r="C3167" s="122">
        <v>36.26</v>
      </c>
      <c r="D3167" s="123">
        <v>17.440000000000001</v>
      </c>
      <c r="E3167" s="104" t="str">
        <f>VLOOKUP(B3167,A股数据库20240206!$B:$K,2,0)</f>
        <v>周期</v>
      </c>
      <c r="F3167" s="104">
        <f>VLOOKUP(B3167,A股数据库20240206!$B:$K,3,0)</f>
        <v>0</v>
      </c>
      <c r="G3167" s="124">
        <f>VLOOKUP(B3167,A股数据库20240206!$B:$K,4,0)</f>
        <v>0</v>
      </c>
      <c r="H3167" s="124">
        <f>VLOOKUP(B3167,A股数据库20240206!$B:$K,5,0)</f>
        <v>0</v>
      </c>
      <c r="I3167" s="104" t="str">
        <f>VLOOKUP(B3167,A股数据库20240206!$B:$K,6,0)</f>
        <v>化工</v>
      </c>
      <c r="J3167" s="104">
        <f>VLOOKUP(B3167,A股数据库20240206!$B:$K,7,0)</f>
        <v>0</v>
      </c>
      <c r="K3167" s="104">
        <f>VLOOKUP(B3167,A股数据库20240206!$B:$K,8,0)</f>
        <v>0</v>
      </c>
      <c r="L3167" s="124">
        <f>VLOOKUP(B3167,A股数据库20240206!$B:$K,9,0)</f>
        <v>0</v>
      </c>
      <c r="M3167" s="124">
        <f>VLOOKUP(B3167,A股数据库20240206!$B:$K,10,0)</f>
        <v>0</v>
      </c>
    </row>
    <row r="3168" spans="1:13" ht="18" customHeight="1" x14ac:dyDescent="0.15">
      <c r="A3168" s="120" t="s">
        <v>13503</v>
      </c>
      <c r="B3168" s="121" t="s">
        <v>1976</v>
      </c>
      <c r="C3168" s="122">
        <v>36.25</v>
      </c>
      <c r="D3168" s="123">
        <v>30.27</v>
      </c>
      <c r="E3168" s="104" t="str">
        <f>VLOOKUP(B3168,A股数据库20240206!$B:$K,2,0)</f>
        <v>汽车产业</v>
      </c>
      <c r="F3168" s="104">
        <f>VLOOKUP(B3168,A股数据库20240206!$B:$K,3,0)</f>
        <v>0</v>
      </c>
      <c r="G3168" s="124">
        <f>VLOOKUP(B3168,A股数据库20240206!$B:$K,4,0)</f>
        <v>0</v>
      </c>
      <c r="H3168" s="124">
        <f>VLOOKUP(B3168,A股数据库20240206!$B:$K,5,0)</f>
        <v>0</v>
      </c>
      <c r="I3168" s="104" t="str">
        <f>VLOOKUP(B3168,A股数据库20240206!$B:$K,6,0)</f>
        <v>汽车产业</v>
      </c>
      <c r="J3168" s="104">
        <f>VLOOKUP(B3168,A股数据库20240206!$B:$K,7,0)</f>
        <v>0</v>
      </c>
      <c r="K3168" s="104">
        <f>VLOOKUP(B3168,A股数据库20240206!$B:$K,8,0)</f>
        <v>0</v>
      </c>
      <c r="L3168" s="124">
        <f>VLOOKUP(B3168,A股数据库20240206!$B:$K,9,0)</f>
        <v>0</v>
      </c>
      <c r="M3168" s="124">
        <f>VLOOKUP(B3168,A股数据库20240206!$B:$K,10,0)</f>
        <v>0</v>
      </c>
    </row>
    <row r="3169" spans="1:13" ht="18" customHeight="1" x14ac:dyDescent="0.15">
      <c r="A3169" s="120" t="s">
        <v>13504</v>
      </c>
      <c r="B3169" s="121" t="s">
        <v>3486</v>
      </c>
      <c r="C3169" s="122">
        <v>36.229999999999997</v>
      </c>
      <c r="D3169" s="123">
        <v>8.98</v>
      </c>
      <c r="E3169" s="104" t="str">
        <f>VLOOKUP(B3169,A股数据库20240206!$B:$K,2,0)</f>
        <v>公用事业</v>
      </c>
      <c r="F3169" s="104">
        <f>VLOOKUP(B3169,A股数据库20240206!$B:$K,3,0)</f>
        <v>0</v>
      </c>
      <c r="G3169" s="124">
        <f>VLOOKUP(B3169,A股数据库20240206!$B:$K,4,0)</f>
        <v>0</v>
      </c>
      <c r="H3169" s="124">
        <f>VLOOKUP(B3169,A股数据库20240206!$B:$K,5,0)</f>
        <v>0</v>
      </c>
      <c r="I3169" s="104" t="str">
        <f>VLOOKUP(B3169,A股数据库20240206!$B:$K,6,0)</f>
        <v>节能环保</v>
      </c>
      <c r="J3169" s="104">
        <f>VLOOKUP(B3169,A股数据库20240206!$B:$K,7,0)</f>
        <v>0</v>
      </c>
      <c r="K3169" s="104">
        <f>VLOOKUP(B3169,A股数据库20240206!$B:$K,8,0)</f>
        <v>0</v>
      </c>
      <c r="L3169" s="124">
        <f>VLOOKUP(B3169,A股数据库20240206!$B:$K,9,0)</f>
        <v>0</v>
      </c>
      <c r="M3169" s="124">
        <f>VLOOKUP(B3169,A股数据库20240206!$B:$K,10,0)</f>
        <v>0</v>
      </c>
    </row>
    <row r="3170" spans="1:13" ht="18" customHeight="1" x14ac:dyDescent="0.15">
      <c r="A3170" s="120" t="s">
        <v>13505</v>
      </c>
      <c r="B3170" s="121" t="s">
        <v>4562</v>
      </c>
      <c r="C3170" s="122">
        <v>36.22</v>
      </c>
      <c r="D3170" s="123">
        <v>38.619999999999997</v>
      </c>
      <c r="E3170" s="104" t="str">
        <f>VLOOKUP(B3170,A股数据库20240206!$B:$K,2,0)</f>
        <v>大科技</v>
      </c>
      <c r="F3170" s="104">
        <f>VLOOKUP(B3170,A股数据库20240206!$B:$K,3,0)</f>
        <v>0</v>
      </c>
      <c r="G3170" s="124">
        <f>VLOOKUP(B3170,A股数据库20240206!$B:$K,4,0)</f>
        <v>0</v>
      </c>
      <c r="H3170" s="124">
        <f>VLOOKUP(B3170,A股数据库20240206!$B:$K,5,0)</f>
        <v>0</v>
      </c>
      <c r="I3170" s="104" t="str">
        <f>VLOOKUP(B3170,A股数据库20240206!$B:$K,6,0)</f>
        <v>计算机</v>
      </c>
      <c r="J3170" s="104">
        <f>VLOOKUP(B3170,A股数据库20240206!$B:$K,7,0)</f>
        <v>0</v>
      </c>
      <c r="K3170" s="104">
        <f>VLOOKUP(B3170,A股数据库20240206!$B:$K,8,0)</f>
        <v>0</v>
      </c>
      <c r="L3170" s="124">
        <f>VLOOKUP(B3170,A股数据库20240206!$B:$K,9,0)</f>
        <v>0</v>
      </c>
      <c r="M3170" s="124">
        <f>VLOOKUP(B3170,A股数据库20240206!$B:$K,10,0)</f>
        <v>0</v>
      </c>
    </row>
    <row r="3171" spans="1:13" ht="18" customHeight="1" x14ac:dyDescent="0.15">
      <c r="A3171" s="120" t="s">
        <v>13506</v>
      </c>
      <c r="B3171" s="121" t="s">
        <v>3998</v>
      </c>
      <c r="C3171" s="122">
        <v>36.200000000000003</v>
      </c>
      <c r="D3171" s="123">
        <v>61.12</v>
      </c>
      <c r="E3171" s="104" t="str">
        <f>VLOOKUP(B3171,A股数据库20240206!$B:$K,2,0)</f>
        <v>军工</v>
      </c>
      <c r="F3171" s="104" t="str">
        <f>VLOOKUP(B3171,A股数据库20240206!$B:$K,3,0)</f>
        <v>大科技</v>
      </c>
      <c r="G3171" s="124">
        <f>VLOOKUP(B3171,A股数据库20240206!$B:$K,4,0)</f>
        <v>0</v>
      </c>
      <c r="H3171" s="124">
        <f>VLOOKUP(B3171,A股数据库20240206!$B:$K,5,0)</f>
        <v>0</v>
      </c>
      <c r="I3171" s="104" t="str">
        <f>VLOOKUP(B3171,A股数据库20240206!$B:$K,6,0)</f>
        <v>军工</v>
      </c>
      <c r="J3171" s="104" t="str">
        <f>VLOOKUP(B3171,A股数据库20240206!$B:$K,7,0)</f>
        <v>电子</v>
      </c>
      <c r="K3171" s="104">
        <f>VLOOKUP(B3171,A股数据库20240206!$B:$K,8,0)</f>
        <v>0</v>
      </c>
      <c r="L3171" s="124">
        <f>VLOOKUP(B3171,A股数据库20240206!$B:$K,9,0)</f>
        <v>0</v>
      </c>
      <c r="M3171" s="124">
        <f>VLOOKUP(B3171,A股数据库20240206!$B:$K,10,0)</f>
        <v>0</v>
      </c>
    </row>
    <row r="3172" spans="1:13" ht="18" customHeight="1" x14ac:dyDescent="0.15">
      <c r="A3172" s="120" t="s">
        <v>13507</v>
      </c>
      <c r="B3172" s="121" t="s">
        <v>9068</v>
      </c>
      <c r="C3172" s="122">
        <v>36.19</v>
      </c>
      <c r="D3172" s="123">
        <v>26.71</v>
      </c>
      <c r="E3172" s="104" t="str">
        <f>VLOOKUP(B3172,A股数据库20240206!$B:$K,2,0)</f>
        <v>地产基建</v>
      </c>
      <c r="F3172" s="104" t="str">
        <f>VLOOKUP(B3172,A股数据库20240206!$B:$K,3,0)</f>
        <v>大消费</v>
      </c>
      <c r="G3172" s="124">
        <f>VLOOKUP(B3172,A股数据库20240206!$B:$K,4,0)</f>
        <v>0</v>
      </c>
      <c r="H3172" s="124">
        <f>VLOOKUP(B3172,A股数据库20240206!$B:$K,5,0)</f>
        <v>0</v>
      </c>
      <c r="I3172" s="104" t="str">
        <f>VLOOKUP(B3172,A股数据库20240206!$B:$K,6,0)</f>
        <v>基建</v>
      </c>
      <c r="J3172" s="104" t="str">
        <f>VLOOKUP(B3172,A股数据库20240206!$B:$K,7,0)</f>
        <v>家居用品</v>
      </c>
      <c r="K3172" s="104">
        <f>VLOOKUP(B3172,A股数据库20240206!$B:$K,8,0)</f>
        <v>0</v>
      </c>
      <c r="L3172" s="124">
        <f>VLOOKUP(B3172,A股数据库20240206!$B:$K,9,0)</f>
        <v>0</v>
      </c>
      <c r="M3172" s="124">
        <f>VLOOKUP(B3172,A股数据库20240206!$B:$K,10,0)</f>
        <v>0</v>
      </c>
    </row>
    <row r="3173" spans="1:13" ht="18" customHeight="1" x14ac:dyDescent="0.15">
      <c r="A3173" s="120" t="s">
        <v>13508</v>
      </c>
      <c r="B3173" s="121" t="s">
        <v>9653</v>
      </c>
      <c r="C3173" s="122">
        <v>36.19</v>
      </c>
      <c r="D3173" s="123">
        <v>47.13</v>
      </c>
      <c r="E3173" s="104" t="str">
        <f>VLOOKUP(B3173,A股数据库20240206!$B:$K,2,0)</f>
        <v>军工</v>
      </c>
      <c r="F3173" s="104">
        <f>VLOOKUP(B3173,A股数据库20240206!$B:$K,3,0)</f>
        <v>0</v>
      </c>
      <c r="G3173" s="124">
        <f>VLOOKUP(B3173,A股数据库20240206!$B:$K,4,0)</f>
        <v>0</v>
      </c>
      <c r="H3173" s="124">
        <f>VLOOKUP(B3173,A股数据库20240206!$B:$K,5,0)</f>
        <v>0</v>
      </c>
      <c r="I3173" s="104" t="str">
        <f>VLOOKUP(B3173,A股数据库20240206!$B:$K,6,0)</f>
        <v>军工</v>
      </c>
      <c r="J3173" s="104">
        <f>VLOOKUP(B3173,A股数据库20240206!$B:$K,7,0)</f>
        <v>0</v>
      </c>
      <c r="K3173" s="104">
        <f>VLOOKUP(B3173,A股数据库20240206!$B:$K,8,0)</f>
        <v>0</v>
      </c>
      <c r="L3173" s="124">
        <f>VLOOKUP(B3173,A股数据库20240206!$B:$K,9,0)</f>
        <v>0</v>
      </c>
      <c r="M3173" s="124">
        <f>VLOOKUP(B3173,A股数据库20240206!$B:$K,10,0)</f>
        <v>0</v>
      </c>
    </row>
    <row r="3174" spans="1:13" ht="18" customHeight="1" x14ac:dyDescent="0.15">
      <c r="A3174" s="120" t="s">
        <v>13509</v>
      </c>
      <c r="B3174" s="121" t="s">
        <v>9164</v>
      </c>
      <c r="C3174" s="122">
        <v>36.159999999999997</v>
      </c>
      <c r="D3174" s="123">
        <v>58.35</v>
      </c>
      <c r="E3174" s="104" t="str">
        <f>VLOOKUP(B3174,A股数据库20240206!$B:$K,2,0)</f>
        <v>新能源</v>
      </c>
      <c r="F3174" s="104">
        <f>VLOOKUP(B3174,A股数据库20240206!$B:$K,3,0)</f>
        <v>0</v>
      </c>
      <c r="G3174" s="124">
        <f>VLOOKUP(B3174,A股数据库20240206!$B:$K,4,0)</f>
        <v>0</v>
      </c>
      <c r="H3174" s="124">
        <f>VLOOKUP(B3174,A股数据库20240206!$B:$K,5,0)</f>
        <v>0</v>
      </c>
      <c r="I3174" s="104" t="str">
        <f>VLOOKUP(B3174,A股数据库20240206!$B:$K,6,0)</f>
        <v>电池</v>
      </c>
      <c r="J3174" s="104">
        <f>VLOOKUP(B3174,A股数据库20240206!$B:$K,7,0)</f>
        <v>0</v>
      </c>
      <c r="K3174" s="104">
        <f>VLOOKUP(B3174,A股数据库20240206!$B:$K,8,0)</f>
        <v>0</v>
      </c>
      <c r="L3174" s="124">
        <f>VLOOKUP(B3174,A股数据库20240206!$B:$K,9,0)</f>
        <v>0</v>
      </c>
      <c r="M3174" s="124">
        <f>VLOOKUP(B3174,A股数据库20240206!$B:$K,10,0)</f>
        <v>0</v>
      </c>
    </row>
    <row r="3175" spans="1:13" ht="18" customHeight="1" x14ac:dyDescent="0.15">
      <c r="A3175" s="120" t="s">
        <v>13510</v>
      </c>
      <c r="B3175" s="121" t="s">
        <v>3358</v>
      </c>
      <c r="C3175" s="122">
        <v>36.14</v>
      </c>
      <c r="D3175" s="123">
        <v>31.08</v>
      </c>
      <c r="E3175" s="104" t="str">
        <f>VLOOKUP(B3175,A股数据库20240206!$B:$K,2,0)</f>
        <v>周期</v>
      </c>
      <c r="F3175" s="104">
        <f>VLOOKUP(B3175,A股数据库20240206!$B:$K,3,0)</f>
        <v>0</v>
      </c>
      <c r="G3175" s="124">
        <f>VLOOKUP(B3175,A股数据库20240206!$B:$K,4,0)</f>
        <v>0</v>
      </c>
      <c r="H3175" s="124">
        <f>VLOOKUP(B3175,A股数据库20240206!$B:$K,5,0)</f>
        <v>0</v>
      </c>
      <c r="I3175" s="104" t="str">
        <f>VLOOKUP(B3175,A股数据库20240206!$B:$K,6,0)</f>
        <v>基建</v>
      </c>
      <c r="J3175" s="104">
        <f>VLOOKUP(B3175,A股数据库20240206!$B:$K,7,0)</f>
        <v>0</v>
      </c>
      <c r="K3175" s="104">
        <f>VLOOKUP(B3175,A股数据库20240206!$B:$K,8,0)</f>
        <v>0</v>
      </c>
      <c r="L3175" s="124">
        <f>VLOOKUP(B3175,A股数据库20240206!$B:$K,9,0)</f>
        <v>0</v>
      </c>
      <c r="M3175" s="124">
        <f>VLOOKUP(B3175,A股数据库20240206!$B:$K,10,0)</f>
        <v>0</v>
      </c>
    </row>
    <row r="3176" spans="1:13" ht="18" customHeight="1" x14ac:dyDescent="0.15">
      <c r="A3176" s="120" t="s">
        <v>13511</v>
      </c>
      <c r="B3176" s="121" t="s">
        <v>9373</v>
      </c>
      <c r="C3176" s="122">
        <v>36.07</v>
      </c>
      <c r="D3176" s="123">
        <v>77.930000000000007</v>
      </c>
      <c r="E3176" s="104" t="str">
        <f>VLOOKUP(B3176,A股数据库20240206!$B:$K,2,0)</f>
        <v>军工</v>
      </c>
      <c r="F3176" s="104" t="str">
        <f>VLOOKUP(B3176,A股数据库20240206!$B:$K,3,0)</f>
        <v>高端制造</v>
      </c>
      <c r="G3176" s="124">
        <f>VLOOKUP(B3176,A股数据库20240206!$B:$K,4,0)</f>
        <v>0</v>
      </c>
      <c r="H3176" s="124">
        <f>VLOOKUP(B3176,A股数据库20240206!$B:$K,5,0)</f>
        <v>0</v>
      </c>
      <c r="I3176" s="104" t="str">
        <f>VLOOKUP(B3176,A股数据库20240206!$B:$K,6,0)</f>
        <v>军工</v>
      </c>
      <c r="J3176" s="104" t="str">
        <f>VLOOKUP(B3176,A股数据库20240206!$B:$K,7,0)</f>
        <v>核电核能</v>
      </c>
      <c r="K3176" s="104">
        <f>VLOOKUP(B3176,A股数据库20240206!$B:$K,8,0)</f>
        <v>0</v>
      </c>
      <c r="L3176" s="124">
        <f>VLOOKUP(B3176,A股数据库20240206!$B:$K,9,0)</f>
        <v>0</v>
      </c>
      <c r="M3176" s="124">
        <f>VLOOKUP(B3176,A股数据库20240206!$B:$K,10,0)</f>
        <v>0</v>
      </c>
    </row>
    <row r="3177" spans="1:13" ht="18" customHeight="1" x14ac:dyDescent="0.15">
      <c r="A3177" s="120" t="s">
        <v>13512</v>
      </c>
      <c r="B3177" s="121" t="s">
        <v>7132</v>
      </c>
      <c r="C3177" s="122">
        <v>36.06</v>
      </c>
      <c r="D3177" s="123">
        <v>17.670000000000002</v>
      </c>
      <c r="E3177" s="104" t="str">
        <f>VLOOKUP(B3177,A股数据库20240206!$B:$K,2,0)</f>
        <v>大科技</v>
      </c>
      <c r="F3177" s="104" t="str">
        <f>VLOOKUP(B3177,A股数据库20240206!$B:$K,3,0)</f>
        <v>军工</v>
      </c>
      <c r="G3177" s="124">
        <f>VLOOKUP(B3177,A股数据库20240206!$B:$K,4,0)</f>
        <v>0</v>
      </c>
      <c r="H3177" s="124">
        <f>VLOOKUP(B3177,A股数据库20240206!$B:$K,5,0)</f>
        <v>0</v>
      </c>
      <c r="I3177" s="104" t="str">
        <f>VLOOKUP(B3177,A股数据库20240206!$B:$K,6,0)</f>
        <v>计算机</v>
      </c>
      <c r="J3177" s="104" t="str">
        <f>VLOOKUP(B3177,A股数据库20240206!$B:$K,7,0)</f>
        <v>军工</v>
      </c>
      <c r="K3177" s="104">
        <f>VLOOKUP(B3177,A股数据库20240206!$B:$K,8,0)</f>
        <v>0</v>
      </c>
      <c r="L3177" s="124">
        <f>VLOOKUP(B3177,A股数据库20240206!$B:$K,9,0)</f>
        <v>0</v>
      </c>
      <c r="M3177" s="124">
        <f>VLOOKUP(B3177,A股数据库20240206!$B:$K,10,0)</f>
        <v>0</v>
      </c>
    </row>
    <row r="3178" spans="1:13" ht="18" customHeight="1" x14ac:dyDescent="0.15">
      <c r="A3178" s="120" t="s">
        <v>13513</v>
      </c>
      <c r="B3178" s="121" t="s">
        <v>8702</v>
      </c>
      <c r="C3178" s="122">
        <v>36.03</v>
      </c>
      <c r="D3178" s="123">
        <v>24.06</v>
      </c>
      <c r="E3178" s="104" t="str">
        <f>VLOOKUP(B3178,A股数据库20240206!$B:$K,2,0)</f>
        <v>大科技</v>
      </c>
      <c r="F3178" s="104">
        <f>VLOOKUP(B3178,A股数据库20240206!$B:$K,3,0)</f>
        <v>0</v>
      </c>
      <c r="G3178" s="124">
        <f>VLOOKUP(B3178,A股数据库20240206!$B:$K,4,0)</f>
        <v>0</v>
      </c>
      <c r="H3178" s="124">
        <f>VLOOKUP(B3178,A股数据库20240206!$B:$K,5,0)</f>
        <v>0</v>
      </c>
      <c r="I3178" s="104" t="str">
        <f>VLOOKUP(B3178,A股数据库20240206!$B:$K,6,0)</f>
        <v>通信</v>
      </c>
      <c r="J3178" s="104">
        <f>VLOOKUP(B3178,A股数据库20240206!$B:$K,7,0)</f>
        <v>0</v>
      </c>
      <c r="K3178" s="104">
        <f>VLOOKUP(B3178,A股数据库20240206!$B:$K,8,0)</f>
        <v>0</v>
      </c>
      <c r="L3178" s="124">
        <f>VLOOKUP(B3178,A股数据库20240206!$B:$K,9,0)</f>
        <v>0</v>
      </c>
      <c r="M3178" s="124">
        <f>VLOOKUP(B3178,A股数据库20240206!$B:$K,10,0)</f>
        <v>0</v>
      </c>
    </row>
    <row r="3179" spans="1:13" ht="18" customHeight="1" x14ac:dyDescent="0.15">
      <c r="A3179" s="120" t="s">
        <v>13514</v>
      </c>
      <c r="B3179" s="121" t="s">
        <v>4556</v>
      </c>
      <c r="C3179" s="122">
        <v>36.020000000000003</v>
      </c>
      <c r="D3179" s="123">
        <v>58.66</v>
      </c>
      <c r="E3179" s="104" t="str">
        <f>VLOOKUP(B3179,A股数据库20240206!$B:$K,2,0)</f>
        <v>医药生物</v>
      </c>
      <c r="F3179" s="104">
        <f>VLOOKUP(B3179,A股数据库20240206!$B:$K,3,0)</f>
        <v>0</v>
      </c>
      <c r="G3179" s="124">
        <f>VLOOKUP(B3179,A股数据库20240206!$B:$K,4,0)</f>
        <v>0</v>
      </c>
      <c r="H3179" s="124">
        <f>VLOOKUP(B3179,A股数据库20240206!$B:$K,5,0)</f>
        <v>0</v>
      </c>
      <c r="I3179" s="104" t="str">
        <f>VLOOKUP(B3179,A股数据库20240206!$B:$K,6,0)</f>
        <v>医药生物</v>
      </c>
      <c r="J3179" s="104">
        <f>VLOOKUP(B3179,A股数据库20240206!$B:$K,7,0)</f>
        <v>0</v>
      </c>
      <c r="K3179" s="104">
        <f>VLOOKUP(B3179,A股数据库20240206!$B:$K,8,0)</f>
        <v>0</v>
      </c>
      <c r="L3179" s="124">
        <f>VLOOKUP(B3179,A股数据库20240206!$B:$K,9,0)</f>
        <v>0</v>
      </c>
      <c r="M3179" s="124">
        <f>VLOOKUP(B3179,A股数据库20240206!$B:$K,10,0)</f>
        <v>0</v>
      </c>
    </row>
    <row r="3180" spans="1:13" ht="18" customHeight="1" x14ac:dyDescent="0.15">
      <c r="A3180" s="120" t="s">
        <v>13515</v>
      </c>
      <c r="B3180" s="121" t="s">
        <v>2182</v>
      </c>
      <c r="C3180" s="122">
        <v>35.99</v>
      </c>
      <c r="D3180" s="123">
        <v>34.700000000000003</v>
      </c>
      <c r="E3180" s="104" t="str">
        <f>VLOOKUP(B3180,A股数据库20240206!$B:$K,2,0)</f>
        <v>汽车产业</v>
      </c>
      <c r="F3180" s="104" t="str">
        <f>VLOOKUP(B3180,A股数据库20240206!$B:$K,3,0)</f>
        <v>大科技</v>
      </c>
      <c r="G3180" s="124">
        <f>VLOOKUP(B3180,A股数据库20240206!$B:$K,4,0)</f>
        <v>0</v>
      </c>
      <c r="H3180" s="124">
        <f>VLOOKUP(B3180,A股数据库20240206!$B:$K,5,0)</f>
        <v>0</v>
      </c>
      <c r="I3180" s="104" t="str">
        <f>VLOOKUP(B3180,A股数据库20240206!$B:$K,6,0)</f>
        <v>汽车产业</v>
      </c>
      <c r="J3180" s="104" t="str">
        <f>VLOOKUP(B3180,A股数据库20240206!$B:$K,7,0)</f>
        <v>电子</v>
      </c>
      <c r="K3180" s="104">
        <f>VLOOKUP(B3180,A股数据库20240206!$B:$K,8,0)</f>
        <v>0</v>
      </c>
      <c r="L3180" s="124">
        <f>VLOOKUP(B3180,A股数据库20240206!$B:$K,9,0)</f>
        <v>0</v>
      </c>
      <c r="M3180" s="124">
        <f>VLOOKUP(B3180,A股数据库20240206!$B:$K,10,0)</f>
        <v>0</v>
      </c>
    </row>
    <row r="3181" spans="1:13" ht="18" customHeight="1" x14ac:dyDescent="0.15">
      <c r="A3181" s="120" t="s">
        <v>13516</v>
      </c>
      <c r="B3181" s="121" t="s">
        <v>4574</v>
      </c>
      <c r="C3181" s="122">
        <v>35.979999999999997</v>
      </c>
      <c r="D3181" s="123">
        <v>32.39</v>
      </c>
      <c r="E3181" s="104" t="str">
        <f>VLOOKUP(B3181,A股数据库20240206!$B:$K,2,0)</f>
        <v>公用事业</v>
      </c>
      <c r="F3181" s="104">
        <f>VLOOKUP(B3181,A股数据库20240206!$B:$K,3,0)</f>
        <v>0</v>
      </c>
      <c r="G3181" s="124">
        <f>VLOOKUP(B3181,A股数据库20240206!$B:$K,4,0)</f>
        <v>0</v>
      </c>
      <c r="H3181" s="124">
        <f>VLOOKUP(B3181,A股数据库20240206!$B:$K,5,0)</f>
        <v>0</v>
      </c>
      <c r="I3181" s="104" t="str">
        <f>VLOOKUP(B3181,A股数据库20240206!$B:$K,6,0)</f>
        <v>节能环保</v>
      </c>
      <c r="J3181" s="104">
        <f>VLOOKUP(B3181,A股数据库20240206!$B:$K,7,0)</f>
        <v>0</v>
      </c>
      <c r="K3181" s="104">
        <f>VLOOKUP(B3181,A股数据库20240206!$B:$K,8,0)</f>
        <v>0</v>
      </c>
      <c r="L3181" s="124">
        <f>VLOOKUP(B3181,A股数据库20240206!$B:$K,9,0)</f>
        <v>0</v>
      </c>
      <c r="M3181" s="124">
        <f>VLOOKUP(B3181,A股数据库20240206!$B:$K,10,0)</f>
        <v>0</v>
      </c>
    </row>
    <row r="3182" spans="1:13" ht="18" customHeight="1" x14ac:dyDescent="0.15">
      <c r="A3182" s="120" t="s">
        <v>13517</v>
      </c>
      <c r="B3182" s="121" t="s">
        <v>4962</v>
      </c>
      <c r="C3182" s="122">
        <v>35.97</v>
      </c>
      <c r="D3182" s="123">
        <v>12.86</v>
      </c>
      <c r="E3182" s="104" t="str">
        <f>VLOOKUP(B3182,A股数据库20240206!$B:$K,2,0)</f>
        <v>地产基建</v>
      </c>
      <c r="F3182" s="104">
        <f>VLOOKUP(B3182,A股数据库20240206!$B:$K,3,0)</f>
        <v>0</v>
      </c>
      <c r="G3182" s="124">
        <f>VLOOKUP(B3182,A股数据库20240206!$B:$K,4,0)</f>
        <v>0</v>
      </c>
      <c r="H3182" s="124">
        <f>VLOOKUP(B3182,A股数据库20240206!$B:$K,5,0)</f>
        <v>0</v>
      </c>
      <c r="I3182" s="104" t="str">
        <f>VLOOKUP(B3182,A股数据库20240206!$B:$K,6,0)</f>
        <v>基建</v>
      </c>
      <c r="J3182" s="104">
        <f>VLOOKUP(B3182,A股数据库20240206!$B:$K,7,0)</f>
        <v>0</v>
      </c>
      <c r="K3182" s="104">
        <f>VLOOKUP(B3182,A股数据库20240206!$B:$K,8,0)</f>
        <v>0</v>
      </c>
      <c r="L3182" s="124">
        <f>VLOOKUP(B3182,A股数据库20240206!$B:$K,9,0)</f>
        <v>0</v>
      </c>
      <c r="M3182" s="124">
        <f>VLOOKUP(B3182,A股数据库20240206!$B:$K,10,0)</f>
        <v>0</v>
      </c>
    </row>
    <row r="3183" spans="1:13" ht="18" customHeight="1" x14ac:dyDescent="0.15">
      <c r="A3183" s="120" t="s">
        <v>13518</v>
      </c>
      <c r="B3183" s="121" t="s">
        <v>9893</v>
      </c>
      <c r="C3183" s="122">
        <v>35.96</v>
      </c>
      <c r="D3183" s="123">
        <v>44.69</v>
      </c>
      <c r="E3183" s="104" t="str">
        <f>VLOOKUP(B3183,A股数据库20240206!$B:$K,2,0)</f>
        <v>高端制造</v>
      </c>
      <c r="F3183" s="104" t="str">
        <f>VLOOKUP(B3183,A股数据库20240206!$B:$K,3,0)</f>
        <v>运输业</v>
      </c>
      <c r="G3183" s="124">
        <f>VLOOKUP(B3183,A股数据库20240206!$B:$K,4,0)</f>
        <v>0</v>
      </c>
      <c r="H3183" s="124">
        <f>VLOOKUP(B3183,A股数据库20240206!$B:$K,5,0)</f>
        <v>0</v>
      </c>
      <c r="I3183" s="104" t="str">
        <f>VLOOKUP(B3183,A股数据库20240206!$B:$K,6,0)</f>
        <v>机械</v>
      </c>
      <c r="J3183" s="104" t="str">
        <f>VLOOKUP(B3183,A股数据库20240206!$B:$K,7,0)</f>
        <v>运输业</v>
      </c>
      <c r="K3183" s="104">
        <f>VLOOKUP(B3183,A股数据库20240206!$B:$K,8,0)</f>
        <v>0</v>
      </c>
      <c r="L3183" s="124">
        <f>VLOOKUP(B3183,A股数据库20240206!$B:$K,9,0)</f>
        <v>0</v>
      </c>
      <c r="M3183" s="124">
        <f>VLOOKUP(B3183,A股数据库20240206!$B:$K,10,0)</f>
        <v>0</v>
      </c>
    </row>
    <row r="3184" spans="1:13" ht="18" customHeight="1" x14ac:dyDescent="0.15">
      <c r="A3184" s="120" t="s">
        <v>13519</v>
      </c>
      <c r="B3184" s="121" t="s">
        <v>7024</v>
      </c>
      <c r="C3184" s="122">
        <v>35.94</v>
      </c>
      <c r="D3184" s="123">
        <v>20.95</v>
      </c>
      <c r="E3184" s="104" t="str">
        <f>VLOOKUP(B3184,A股数据库20240206!$B:$K,2,0)</f>
        <v>大消费</v>
      </c>
      <c r="F3184" s="104">
        <f>VLOOKUP(B3184,A股数据库20240206!$B:$K,3,0)</f>
        <v>0</v>
      </c>
      <c r="G3184" s="124">
        <f>VLOOKUP(B3184,A股数据库20240206!$B:$K,4,0)</f>
        <v>0</v>
      </c>
      <c r="H3184" s="124">
        <f>VLOOKUP(B3184,A股数据库20240206!$B:$K,5,0)</f>
        <v>0</v>
      </c>
      <c r="I3184" s="104" t="str">
        <f>VLOOKUP(B3184,A股数据库20240206!$B:$K,6,0)</f>
        <v>造纸</v>
      </c>
      <c r="J3184" s="104">
        <f>VLOOKUP(B3184,A股数据库20240206!$B:$K,7,0)</f>
        <v>0</v>
      </c>
      <c r="K3184" s="104">
        <f>VLOOKUP(B3184,A股数据库20240206!$B:$K,8,0)</f>
        <v>0</v>
      </c>
      <c r="L3184" s="124">
        <f>VLOOKUP(B3184,A股数据库20240206!$B:$K,9,0)</f>
        <v>0</v>
      </c>
      <c r="M3184" s="124">
        <f>VLOOKUP(B3184,A股数据库20240206!$B:$K,10,0)</f>
        <v>0</v>
      </c>
    </row>
    <row r="3185" spans="1:13" ht="18" customHeight="1" x14ac:dyDescent="0.15">
      <c r="A3185" s="120" t="s">
        <v>13520</v>
      </c>
      <c r="B3185" s="121" t="s">
        <v>2582</v>
      </c>
      <c r="C3185" s="122">
        <v>35.92</v>
      </c>
      <c r="D3185" s="123">
        <v>43.7</v>
      </c>
      <c r="E3185" s="104" t="str">
        <f>VLOOKUP(B3185,A股数据库20240206!$B:$K,2,0)</f>
        <v>新能源</v>
      </c>
      <c r="F3185" s="104">
        <f>VLOOKUP(B3185,A股数据库20240206!$B:$K,3,0)</f>
        <v>0</v>
      </c>
      <c r="G3185" s="124" t="str">
        <f>VLOOKUP(B3185,A股数据库20240206!$B:$K,4,0)</f>
        <v>周期</v>
      </c>
      <c r="H3185" s="124">
        <f>VLOOKUP(B3185,A股数据库20240206!$B:$K,5,0)</f>
        <v>0</v>
      </c>
      <c r="I3185" s="104" t="str">
        <f>VLOOKUP(B3185,A股数据库20240206!$B:$K,6,0)</f>
        <v>电池</v>
      </c>
      <c r="J3185" s="104">
        <f>VLOOKUP(B3185,A股数据库20240206!$B:$K,7,0)</f>
        <v>0</v>
      </c>
      <c r="K3185" s="104">
        <f>VLOOKUP(B3185,A股数据库20240206!$B:$K,8,0)</f>
        <v>0</v>
      </c>
      <c r="L3185" s="124" t="str">
        <f>VLOOKUP(B3185,A股数据库20240206!$B:$K,9,0)</f>
        <v>化工</v>
      </c>
      <c r="M3185" s="124">
        <f>VLOOKUP(B3185,A股数据库20240206!$B:$K,10,0)</f>
        <v>0</v>
      </c>
    </row>
    <row r="3186" spans="1:13" ht="18" customHeight="1" x14ac:dyDescent="0.15">
      <c r="A3186" s="120" t="s">
        <v>13521</v>
      </c>
      <c r="B3186" s="121" t="s">
        <v>5090</v>
      </c>
      <c r="C3186" s="122">
        <v>35.9</v>
      </c>
      <c r="D3186" s="123">
        <v>34.43</v>
      </c>
      <c r="E3186" s="104" t="str">
        <f>VLOOKUP(B3186,A股数据库20240206!$B:$K,2,0)</f>
        <v>高端制造</v>
      </c>
      <c r="F3186" s="104">
        <f>VLOOKUP(B3186,A股数据库20240206!$B:$K,3,0)</f>
        <v>0</v>
      </c>
      <c r="G3186" s="124">
        <f>VLOOKUP(B3186,A股数据库20240206!$B:$K,4,0)</f>
        <v>0</v>
      </c>
      <c r="H3186" s="124">
        <f>VLOOKUP(B3186,A股数据库20240206!$B:$K,5,0)</f>
        <v>0</v>
      </c>
      <c r="I3186" s="104" t="str">
        <f>VLOOKUP(B3186,A股数据库20240206!$B:$K,6,0)</f>
        <v>机械</v>
      </c>
      <c r="J3186" s="104">
        <f>VLOOKUP(B3186,A股数据库20240206!$B:$K,7,0)</f>
        <v>0</v>
      </c>
      <c r="K3186" s="104">
        <f>VLOOKUP(B3186,A股数据库20240206!$B:$K,8,0)</f>
        <v>0</v>
      </c>
      <c r="L3186" s="124">
        <f>VLOOKUP(B3186,A股数据库20240206!$B:$K,9,0)</f>
        <v>0</v>
      </c>
      <c r="M3186" s="124">
        <f>VLOOKUP(B3186,A股数据库20240206!$B:$K,10,0)</f>
        <v>0</v>
      </c>
    </row>
    <row r="3187" spans="1:13" ht="18" customHeight="1" x14ac:dyDescent="0.15">
      <c r="A3187" s="120" t="s">
        <v>13522</v>
      </c>
      <c r="B3187" s="121" t="s">
        <v>2588</v>
      </c>
      <c r="C3187" s="122">
        <v>35.9</v>
      </c>
      <c r="D3187" s="123">
        <v>29.53</v>
      </c>
      <c r="E3187" s="104" t="str">
        <f>VLOOKUP(B3187,A股数据库20240206!$B:$K,2,0)</f>
        <v>大消费</v>
      </c>
      <c r="F3187" s="104">
        <f>VLOOKUP(B3187,A股数据库20240206!$B:$K,3,0)</f>
        <v>0</v>
      </c>
      <c r="G3187" s="124">
        <f>VLOOKUP(B3187,A股数据库20240206!$B:$K,4,0)</f>
        <v>0</v>
      </c>
      <c r="H3187" s="124">
        <f>VLOOKUP(B3187,A股数据库20240206!$B:$K,5,0)</f>
        <v>0</v>
      </c>
      <c r="I3187" s="104" t="str">
        <f>VLOOKUP(B3187,A股数据库20240206!$B:$K,6,0)</f>
        <v>纺织服饰</v>
      </c>
      <c r="J3187" s="104" t="str">
        <f>VLOOKUP(B3187,A股数据库20240206!$B:$K,7,0)</f>
        <v>美容护理</v>
      </c>
      <c r="K3187" s="104">
        <f>VLOOKUP(B3187,A股数据库20240206!$B:$K,8,0)</f>
        <v>0</v>
      </c>
      <c r="L3187" s="124">
        <f>VLOOKUP(B3187,A股数据库20240206!$B:$K,9,0)</f>
        <v>0</v>
      </c>
      <c r="M3187" s="124">
        <f>VLOOKUP(B3187,A股数据库20240206!$B:$K,10,0)</f>
        <v>0</v>
      </c>
    </row>
    <row r="3188" spans="1:13" ht="18" customHeight="1" x14ac:dyDescent="0.15">
      <c r="A3188" s="120" t="s">
        <v>13523</v>
      </c>
      <c r="B3188" s="121" t="s">
        <v>3722</v>
      </c>
      <c r="C3188" s="122">
        <v>35.880000000000003</v>
      </c>
      <c r="D3188" s="123">
        <v>41.71</v>
      </c>
      <c r="E3188" s="104" t="str">
        <f>VLOOKUP(B3188,A股数据库20240206!$B:$K,2,0)</f>
        <v>大科技</v>
      </c>
      <c r="F3188" s="104">
        <f>VLOOKUP(B3188,A股数据库20240206!$B:$K,3,0)</f>
        <v>0</v>
      </c>
      <c r="G3188" s="124">
        <f>VLOOKUP(B3188,A股数据库20240206!$B:$K,4,0)</f>
        <v>0</v>
      </c>
      <c r="H3188" s="124">
        <f>VLOOKUP(B3188,A股数据库20240206!$B:$K,5,0)</f>
        <v>0</v>
      </c>
      <c r="I3188" s="104" t="str">
        <f>VLOOKUP(B3188,A股数据库20240206!$B:$K,6,0)</f>
        <v>电子</v>
      </c>
      <c r="J3188" s="104">
        <f>VLOOKUP(B3188,A股数据库20240206!$B:$K,7,0)</f>
        <v>0</v>
      </c>
      <c r="K3188" s="104">
        <f>VLOOKUP(B3188,A股数据库20240206!$B:$K,8,0)</f>
        <v>0</v>
      </c>
      <c r="L3188" s="124">
        <f>VLOOKUP(B3188,A股数据库20240206!$B:$K,9,0)</f>
        <v>0</v>
      </c>
      <c r="M3188" s="124">
        <f>VLOOKUP(B3188,A股数据库20240206!$B:$K,10,0)</f>
        <v>0</v>
      </c>
    </row>
    <row r="3189" spans="1:13" ht="18" customHeight="1" x14ac:dyDescent="0.15">
      <c r="A3189" s="120" t="s">
        <v>13524</v>
      </c>
      <c r="B3189" s="121" t="s">
        <v>6132</v>
      </c>
      <c r="C3189" s="122">
        <v>35.880000000000003</v>
      </c>
      <c r="D3189" s="123">
        <v>20.83</v>
      </c>
      <c r="E3189" s="104" t="str">
        <f>VLOOKUP(B3189,A股数据库20240206!$B:$K,2,0)</f>
        <v>周期</v>
      </c>
      <c r="F3189" s="104">
        <f>VLOOKUP(B3189,A股数据库20240206!$B:$K,3,0)</f>
        <v>0</v>
      </c>
      <c r="G3189" s="124">
        <f>VLOOKUP(B3189,A股数据库20240206!$B:$K,4,0)</f>
        <v>0</v>
      </c>
      <c r="H3189" s="124">
        <f>VLOOKUP(B3189,A股数据库20240206!$B:$K,5,0)</f>
        <v>0</v>
      </c>
      <c r="I3189" s="104" t="str">
        <f>VLOOKUP(B3189,A股数据库20240206!$B:$K,6,0)</f>
        <v>化工</v>
      </c>
      <c r="J3189" s="104">
        <f>VLOOKUP(B3189,A股数据库20240206!$B:$K,7,0)</f>
        <v>0</v>
      </c>
      <c r="K3189" s="104">
        <f>VLOOKUP(B3189,A股数据库20240206!$B:$K,8,0)</f>
        <v>0</v>
      </c>
      <c r="L3189" s="124">
        <f>VLOOKUP(B3189,A股数据库20240206!$B:$K,9,0)</f>
        <v>0</v>
      </c>
      <c r="M3189" s="124">
        <f>VLOOKUP(B3189,A股数据库20240206!$B:$K,10,0)</f>
        <v>0</v>
      </c>
    </row>
    <row r="3190" spans="1:13" ht="18" customHeight="1" x14ac:dyDescent="0.15">
      <c r="A3190" s="120" t="s">
        <v>13525</v>
      </c>
      <c r="B3190" s="121" t="s">
        <v>2802</v>
      </c>
      <c r="C3190" s="122">
        <v>35.85</v>
      </c>
      <c r="D3190" s="123">
        <v>29.07</v>
      </c>
      <c r="E3190" s="104" t="str">
        <f>VLOOKUP(B3190,A股数据库20240206!$B:$K,2,0)</f>
        <v>医药生物</v>
      </c>
      <c r="F3190" s="104">
        <f>VLOOKUP(B3190,A股数据库20240206!$B:$K,3,0)</f>
        <v>0</v>
      </c>
      <c r="G3190" s="124">
        <f>VLOOKUP(B3190,A股数据库20240206!$B:$K,4,0)</f>
        <v>0</v>
      </c>
      <c r="H3190" s="124">
        <f>VLOOKUP(B3190,A股数据库20240206!$B:$K,5,0)</f>
        <v>0</v>
      </c>
      <c r="I3190" s="104" t="str">
        <f>VLOOKUP(B3190,A股数据库20240206!$B:$K,6,0)</f>
        <v>医药生物</v>
      </c>
      <c r="J3190" s="104">
        <f>VLOOKUP(B3190,A股数据库20240206!$B:$K,7,0)</f>
        <v>0</v>
      </c>
      <c r="K3190" s="104">
        <f>VLOOKUP(B3190,A股数据库20240206!$B:$K,8,0)</f>
        <v>0</v>
      </c>
      <c r="L3190" s="124">
        <f>VLOOKUP(B3190,A股数据库20240206!$B:$K,9,0)</f>
        <v>0</v>
      </c>
      <c r="M3190" s="124">
        <f>VLOOKUP(B3190,A股数据库20240206!$B:$K,10,0)</f>
        <v>0</v>
      </c>
    </row>
    <row r="3191" spans="1:13" ht="18" customHeight="1" x14ac:dyDescent="0.15">
      <c r="A3191" s="120" t="s">
        <v>13526</v>
      </c>
      <c r="B3191" s="121" t="s">
        <v>1002</v>
      </c>
      <c r="C3191" s="122">
        <v>35.86</v>
      </c>
      <c r="D3191" s="123">
        <v>47.28</v>
      </c>
      <c r="E3191" s="104" t="str">
        <f>VLOOKUP(B3191,A股数据库20240206!$B:$K,2,0)</f>
        <v>运输业</v>
      </c>
      <c r="F3191" s="104">
        <f>VLOOKUP(B3191,A股数据库20240206!$B:$K,3,0)</f>
        <v>0</v>
      </c>
      <c r="G3191" s="124">
        <f>VLOOKUP(B3191,A股数据库20240206!$B:$K,4,0)</f>
        <v>0</v>
      </c>
      <c r="H3191" s="124">
        <f>VLOOKUP(B3191,A股数据库20240206!$B:$K,5,0)</f>
        <v>0</v>
      </c>
      <c r="I3191" s="104" t="str">
        <f>VLOOKUP(B3191,A股数据库20240206!$B:$K,6,0)</f>
        <v>运输业</v>
      </c>
      <c r="J3191" s="104">
        <f>VLOOKUP(B3191,A股数据库20240206!$B:$K,7,0)</f>
        <v>0</v>
      </c>
      <c r="K3191" s="104">
        <f>VLOOKUP(B3191,A股数据库20240206!$B:$K,8,0)</f>
        <v>0</v>
      </c>
      <c r="L3191" s="124">
        <f>VLOOKUP(B3191,A股数据库20240206!$B:$K,9,0)</f>
        <v>0</v>
      </c>
      <c r="M3191" s="124">
        <f>VLOOKUP(B3191,A股数据库20240206!$B:$K,10,0)</f>
        <v>0</v>
      </c>
    </row>
    <row r="3192" spans="1:13" ht="18" customHeight="1" x14ac:dyDescent="0.15">
      <c r="A3192" s="120" t="s">
        <v>13527</v>
      </c>
      <c r="B3192" s="121" t="s">
        <v>748</v>
      </c>
      <c r="C3192" s="122">
        <v>35.81</v>
      </c>
      <c r="D3192" s="123">
        <v>14.32</v>
      </c>
      <c r="E3192" s="104" t="str">
        <f>VLOOKUP(B3192,A股数据库20240206!$B:$K,2,0)</f>
        <v>大科技</v>
      </c>
      <c r="F3192" s="104" t="str">
        <f>VLOOKUP(B3192,A股数据库20240206!$B:$K,3,0)</f>
        <v>汽车产业</v>
      </c>
      <c r="G3192" s="124">
        <f>VLOOKUP(B3192,A股数据库20240206!$B:$K,4,0)</f>
        <v>0</v>
      </c>
      <c r="H3192" s="124">
        <f>VLOOKUP(B3192,A股数据库20240206!$B:$K,5,0)</f>
        <v>0</v>
      </c>
      <c r="I3192" s="104" t="str">
        <f>VLOOKUP(B3192,A股数据库20240206!$B:$K,6,0)</f>
        <v>通信</v>
      </c>
      <c r="J3192" s="104" t="str">
        <f>VLOOKUP(B3192,A股数据库20240206!$B:$K,7,0)</f>
        <v>汽车产业</v>
      </c>
      <c r="K3192" s="104">
        <f>VLOOKUP(B3192,A股数据库20240206!$B:$K,8,0)</f>
        <v>0</v>
      </c>
      <c r="L3192" s="124">
        <f>VLOOKUP(B3192,A股数据库20240206!$B:$K,9,0)</f>
        <v>0</v>
      </c>
      <c r="M3192" s="124">
        <f>VLOOKUP(B3192,A股数据库20240206!$B:$K,10,0)</f>
        <v>0</v>
      </c>
    </row>
    <row r="3193" spans="1:13" ht="18" customHeight="1" x14ac:dyDescent="0.15">
      <c r="A3193" s="120" t="s">
        <v>13528</v>
      </c>
      <c r="B3193" s="121" t="s">
        <v>4932</v>
      </c>
      <c r="C3193" s="122">
        <v>35.799999999999997</v>
      </c>
      <c r="D3193" s="123">
        <v>18.14</v>
      </c>
      <c r="E3193" s="104" t="str">
        <f>VLOOKUP(B3193,A股数据库20240206!$B:$K,2,0)</f>
        <v>公用事业</v>
      </c>
      <c r="F3193" s="104" t="str">
        <f>VLOOKUP(B3193,A股数据库20240206!$B:$K,3,0)</f>
        <v>地产基建</v>
      </c>
      <c r="G3193" s="124">
        <f>VLOOKUP(B3193,A股数据库20240206!$B:$K,4,0)</f>
        <v>0</v>
      </c>
      <c r="H3193" s="124">
        <f>VLOOKUP(B3193,A股数据库20240206!$B:$K,5,0)</f>
        <v>0</v>
      </c>
      <c r="I3193" s="104" t="str">
        <f>VLOOKUP(B3193,A股数据库20240206!$B:$K,6,0)</f>
        <v>节能环保</v>
      </c>
      <c r="J3193" s="104" t="str">
        <f>VLOOKUP(B3193,A股数据库20240206!$B:$K,7,0)</f>
        <v>基建</v>
      </c>
      <c r="K3193" s="104">
        <f>VLOOKUP(B3193,A股数据库20240206!$B:$K,8,0)</f>
        <v>0</v>
      </c>
      <c r="L3193" s="124">
        <f>VLOOKUP(B3193,A股数据库20240206!$B:$K,9,0)</f>
        <v>0</v>
      </c>
      <c r="M3193" s="124">
        <f>VLOOKUP(B3193,A股数据库20240206!$B:$K,10,0)</f>
        <v>0</v>
      </c>
    </row>
    <row r="3194" spans="1:13" ht="18" customHeight="1" x14ac:dyDescent="0.15">
      <c r="A3194" s="120" t="s">
        <v>13529</v>
      </c>
      <c r="B3194" s="121" t="s">
        <v>8862</v>
      </c>
      <c r="C3194" s="122">
        <v>35.78</v>
      </c>
      <c r="D3194" s="123">
        <v>42.57</v>
      </c>
      <c r="E3194" s="104" t="str">
        <f>VLOOKUP(B3194,A股数据库20240206!$B:$K,2,0)</f>
        <v>周期</v>
      </c>
      <c r="F3194" s="104">
        <f>VLOOKUP(B3194,A股数据库20240206!$B:$K,3,0)</f>
        <v>0</v>
      </c>
      <c r="G3194" s="124">
        <f>VLOOKUP(B3194,A股数据库20240206!$B:$K,4,0)</f>
        <v>0</v>
      </c>
      <c r="H3194" s="124">
        <f>VLOOKUP(B3194,A股数据库20240206!$B:$K,5,0)</f>
        <v>0</v>
      </c>
      <c r="I3194" s="104" t="str">
        <f>VLOOKUP(B3194,A股数据库20240206!$B:$K,6,0)</f>
        <v>化工</v>
      </c>
      <c r="J3194" s="104">
        <f>VLOOKUP(B3194,A股数据库20240206!$B:$K,7,0)</f>
        <v>0</v>
      </c>
      <c r="K3194" s="104">
        <f>VLOOKUP(B3194,A股数据库20240206!$B:$K,8,0)</f>
        <v>0</v>
      </c>
      <c r="L3194" s="124">
        <f>VLOOKUP(B3194,A股数据库20240206!$B:$K,9,0)</f>
        <v>0</v>
      </c>
      <c r="M3194" s="124">
        <f>VLOOKUP(B3194,A股数据库20240206!$B:$K,10,0)</f>
        <v>0</v>
      </c>
    </row>
    <row r="3195" spans="1:13" ht="18" customHeight="1" x14ac:dyDescent="0.15">
      <c r="A3195" s="120" t="s">
        <v>13530</v>
      </c>
      <c r="B3195" s="121" t="s">
        <v>2212</v>
      </c>
      <c r="C3195" s="122">
        <v>35.78</v>
      </c>
      <c r="D3195" s="123">
        <v>20.47</v>
      </c>
      <c r="E3195" s="104" t="str">
        <f>VLOOKUP(B3195,A股数据库20240206!$B:$K,2,0)</f>
        <v>周期</v>
      </c>
      <c r="F3195" s="104" t="str">
        <f>VLOOKUP(B3195,A股数据库20240206!$B:$K,3,0)</f>
        <v>医药生物</v>
      </c>
      <c r="G3195" s="124">
        <f>VLOOKUP(B3195,A股数据库20240206!$B:$K,4,0)</f>
        <v>0</v>
      </c>
      <c r="H3195" s="124">
        <f>VLOOKUP(B3195,A股数据库20240206!$B:$K,5,0)</f>
        <v>0</v>
      </c>
      <c r="I3195" s="104" t="str">
        <f>VLOOKUP(B3195,A股数据库20240206!$B:$K,6,0)</f>
        <v>医药生物</v>
      </c>
      <c r="J3195" s="104" t="str">
        <f>VLOOKUP(B3195,A股数据库20240206!$B:$K,7,0)</f>
        <v>化工</v>
      </c>
      <c r="K3195" s="104">
        <f>VLOOKUP(B3195,A股数据库20240206!$B:$K,8,0)</f>
        <v>0</v>
      </c>
      <c r="L3195" s="124">
        <f>VLOOKUP(B3195,A股数据库20240206!$B:$K,9,0)</f>
        <v>0</v>
      </c>
      <c r="M3195" s="124">
        <f>VLOOKUP(B3195,A股数据库20240206!$B:$K,10,0)</f>
        <v>0</v>
      </c>
    </row>
    <row r="3196" spans="1:13" ht="18" customHeight="1" x14ac:dyDescent="0.15">
      <c r="A3196" s="120" t="s">
        <v>13531</v>
      </c>
      <c r="B3196" s="121" t="s">
        <v>10167</v>
      </c>
      <c r="C3196" s="122">
        <v>35.78</v>
      </c>
      <c r="D3196" s="123">
        <v>19.32</v>
      </c>
      <c r="E3196" s="104" t="str">
        <f>VLOOKUP(B3196,A股数据库20240206!$B:$K,2,0)</f>
        <v>新能源</v>
      </c>
      <c r="F3196" s="104">
        <f>VLOOKUP(B3196,A股数据库20240206!$B:$K,3,0)</f>
        <v>0</v>
      </c>
      <c r="G3196" s="124">
        <f>VLOOKUP(B3196,A股数据库20240206!$B:$K,4,0)</f>
        <v>0</v>
      </c>
      <c r="H3196" s="124">
        <f>VLOOKUP(B3196,A股数据库20240206!$B:$K,5,0)</f>
        <v>0</v>
      </c>
      <c r="I3196" s="104" t="str">
        <f>VLOOKUP(B3196,A股数据库20240206!$B:$K,6,0)</f>
        <v>风电</v>
      </c>
      <c r="J3196" s="104">
        <f>VLOOKUP(B3196,A股数据库20240206!$B:$K,7,0)</f>
        <v>0</v>
      </c>
      <c r="K3196" s="104">
        <f>VLOOKUP(B3196,A股数据库20240206!$B:$K,8,0)</f>
        <v>0</v>
      </c>
      <c r="L3196" s="124">
        <f>VLOOKUP(B3196,A股数据库20240206!$B:$K,9,0)</f>
        <v>0</v>
      </c>
      <c r="M3196" s="124">
        <f>VLOOKUP(B3196,A股数据库20240206!$B:$K,10,0)</f>
        <v>0</v>
      </c>
    </row>
    <row r="3197" spans="1:13" ht="18" customHeight="1" x14ac:dyDescent="0.15">
      <c r="A3197" s="120" t="s">
        <v>13532</v>
      </c>
      <c r="B3197" s="121" t="s">
        <v>1240</v>
      </c>
      <c r="C3197" s="122">
        <v>35.770000000000003</v>
      </c>
      <c r="D3197" s="123">
        <v>19.43</v>
      </c>
      <c r="E3197" s="104" t="str">
        <f>VLOOKUP(B3197,A股数据库20240206!$B:$K,2,0)</f>
        <v>周期</v>
      </c>
      <c r="F3197" s="104">
        <f>VLOOKUP(B3197,A股数据库20240206!$B:$K,3,0)</f>
        <v>0</v>
      </c>
      <c r="G3197" s="124">
        <f>VLOOKUP(B3197,A股数据库20240206!$B:$K,4,0)</f>
        <v>0</v>
      </c>
      <c r="H3197" s="124">
        <f>VLOOKUP(B3197,A股数据库20240206!$B:$K,5,0)</f>
        <v>0</v>
      </c>
      <c r="I3197" s="104" t="str">
        <f>VLOOKUP(B3197,A股数据库20240206!$B:$K,6,0)</f>
        <v>化工</v>
      </c>
      <c r="J3197" s="104">
        <f>VLOOKUP(B3197,A股数据库20240206!$B:$K,7,0)</f>
        <v>0</v>
      </c>
      <c r="K3197" s="104">
        <f>VLOOKUP(B3197,A股数据库20240206!$B:$K,8,0)</f>
        <v>0</v>
      </c>
      <c r="L3197" s="124">
        <f>VLOOKUP(B3197,A股数据库20240206!$B:$K,9,0)</f>
        <v>0</v>
      </c>
      <c r="M3197" s="124">
        <f>VLOOKUP(B3197,A股数据库20240206!$B:$K,10,0)</f>
        <v>0</v>
      </c>
    </row>
    <row r="3198" spans="1:13" ht="18" customHeight="1" x14ac:dyDescent="0.15">
      <c r="A3198" s="120" t="s">
        <v>13533</v>
      </c>
      <c r="B3198" s="121" t="s">
        <v>9935</v>
      </c>
      <c r="C3198" s="122">
        <v>35.74</v>
      </c>
      <c r="D3198" s="123">
        <v>18.53</v>
      </c>
      <c r="E3198" s="104" t="str">
        <f>VLOOKUP(B3198,A股数据库20240206!$B:$K,2,0)</f>
        <v>公用事业</v>
      </c>
      <c r="F3198" s="104">
        <f>VLOOKUP(B3198,A股数据库20240206!$B:$K,3,0)</f>
        <v>0</v>
      </c>
      <c r="G3198" s="124">
        <f>VLOOKUP(B3198,A股数据库20240206!$B:$K,4,0)</f>
        <v>0</v>
      </c>
      <c r="H3198" s="124">
        <f>VLOOKUP(B3198,A股数据库20240206!$B:$K,5,0)</f>
        <v>0</v>
      </c>
      <c r="I3198" s="104" t="str">
        <f>VLOOKUP(B3198,A股数据库20240206!$B:$K,6,0)</f>
        <v>节能环保</v>
      </c>
      <c r="J3198" s="104">
        <f>VLOOKUP(B3198,A股数据库20240206!$B:$K,7,0)</f>
        <v>0</v>
      </c>
      <c r="K3198" s="104">
        <f>VLOOKUP(B3198,A股数据库20240206!$B:$K,8,0)</f>
        <v>0</v>
      </c>
      <c r="L3198" s="124">
        <f>VLOOKUP(B3198,A股数据库20240206!$B:$K,9,0)</f>
        <v>0</v>
      </c>
      <c r="M3198" s="124">
        <f>VLOOKUP(B3198,A股数据库20240206!$B:$K,10,0)</f>
        <v>0</v>
      </c>
    </row>
    <row r="3199" spans="1:13" ht="18" customHeight="1" x14ac:dyDescent="0.15">
      <c r="A3199" s="120" t="s">
        <v>13534</v>
      </c>
      <c r="B3199" s="121" t="s">
        <v>9487</v>
      </c>
      <c r="C3199" s="122">
        <v>35.74</v>
      </c>
      <c r="D3199" s="123">
        <v>34.840000000000003</v>
      </c>
      <c r="E3199" s="104" t="str">
        <f>VLOOKUP(B3199,A股数据库20240206!$B:$K,2,0)</f>
        <v>医药生物</v>
      </c>
      <c r="F3199" s="104">
        <f>VLOOKUP(B3199,A股数据库20240206!$B:$K,3,0)</f>
        <v>0</v>
      </c>
      <c r="G3199" s="124">
        <f>VLOOKUP(B3199,A股数据库20240206!$B:$K,4,0)</f>
        <v>0</v>
      </c>
      <c r="H3199" s="124">
        <f>VLOOKUP(B3199,A股数据库20240206!$B:$K,5,0)</f>
        <v>0</v>
      </c>
      <c r="I3199" s="104" t="str">
        <f>VLOOKUP(B3199,A股数据库20240206!$B:$K,6,0)</f>
        <v>医药生物</v>
      </c>
      <c r="J3199" s="104">
        <f>VLOOKUP(B3199,A股数据库20240206!$B:$K,7,0)</f>
        <v>0</v>
      </c>
      <c r="K3199" s="104">
        <f>VLOOKUP(B3199,A股数据库20240206!$B:$K,8,0)</f>
        <v>0</v>
      </c>
      <c r="L3199" s="124">
        <f>VLOOKUP(B3199,A股数据库20240206!$B:$K,9,0)</f>
        <v>0</v>
      </c>
      <c r="M3199" s="124">
        <f>VLOOKUP(B3199,A股数据库20240206!$B:$K,10,0)</f>
        <v>0</v>
      </c>
    </row>
    <row r="3200" spans="1:13" ht="18" customHeight="1" x14ac:dyDescent="0.15">
      <c r="A3200" s="120" t="s">
        <v>13535</v>
      </c>
      <c r="B3200" s="121" t="s">
        <v>6092</v>
      </c>
      <c r="C3200" s="122">
        <v>35.729999999999997</v>
      </c>
      <c r="D3200" s="123">
        <v>18.260000000000002</v>
      </c>
      <c r="E3200" s="104" t="str">
        <f>VLOOKUP(B3200,A股数据库20240206!$B:$K,2,0)</f>
        <v>新能源</v>
      </c>
      <c r="F3200" s="104">
        <f>VLOOKUP(B3200,A股数据库20240206!$B:$K,3,0)</f>
        <v>0</v>
      </c>
      <c r="G3200" s="124" t="str">
        <f>VLOOKUP(B3200,A股数据库20240206!$B:$K,4,0)</f>
        <v>周期</v>
      </c>
      <c r="H3200" s="124">
        <f>VLOOKUP(B3200,A股数据库20240206!$B:$K,5,0)</f>
        <v>0</v>
      </c>
      <c r="I3200" s="104" t="str">
        <f>VLOOKUP(B3200,A股数据库20240206!$B:$K,6,0)</f>
        <v>光伏</v>
      </c>
      <c r="J3200" s="104">
        <f>VLOOKUP(B3200,A股数据库20240206!$B:$K,7,0)</f>
        <v>0</v>
      </c>
      <c r="K3200" s="104">
        <f>VLOOKUP(B3200,A股数据库20240206!$B:$K,8,0)</f>
        <v>0</v>
      </c>
      <c r="L3200" s="124" t="str">
        <f>VLOOKUP(B3200,A股数据库20240206!$B:$K,9,0)</f>
        <v>油气</v>
      </c>
      <c r="M3200" s="124">
        <f>VLOOKUP(B3200,A股数据库20240206!$B:$K,10,0)</f>
        <v>0</v>
      </c>
    </row>
    <row r="3201" spans="1:13" ht="18" customHeight="1" x14ac:dyDescent="0.15">
      <c r="A3201" s="120" t="s">
        <v>13536</v>
      </c>
      <c r="B3201" s="121" t="s">
        <v>4750</v>
      </c>
      <c r="C3201" s="122">
        <v>35.71</v>
      </c>
      <c r="D3201" s="123">
        <v>20.57</v>
      </c>
      <c r="E3201" s="104" t="str">
        <f>VLOOKUP(B3201,A股数据库20240206!$B:$K,2,0)</f>
        <v>公用事业</v>
      </c>
      <c r="F3201" s="104">
        <f>VLOOKUP(B3201,A股数据库20240206!$B:$K,3,0)</f>
        <v>0</v>
      </c>
      <c r="G3201" s="124">
        <f>VLOOKUP(B3201,A股数据库20240206!$B:$K,4,0)</f>
        <v>0</v>
      </c>
      <c r="H3201" s="124">
        <f>VLOOKUP(B3201,A股数据库20240206!$B:$K,5,0)</f>
        <v>0</v>
      </c>
      <c r="I3201" s="104" t="str">
        <f>VLOOKUP(B3201,A股数据库20240206!$B:$K,6,0)</f>
        <v>节能环保</v>
      </c>
      <c r="J3201" s="104">
        <f>VLOOKUP(B3201,A股数据库20240206!$B:$K,7,0)</f>
        <v>0</v>
      </c>
      <c r="K3201" s="104">
        <f>VLOOKUP(B3201,A股数据库20240206!$B:$K,8,0)</f>
        <v>0</v>
      </c>
      <c r="L3201" s="124">
        <f>VLOOKUP(B3201,A股数据库20240206!$B:$K,9,0)</f>
        <v>0</v>
      </c>
      <c r="M3201" s="124">
        <f>VLOOKUP(B3201,A股数据库20240206!$B:$K,10,0)</f>
        <v>0</v>
      </c>
    </row>
    <row r="3202" spans="1:13" ht="18" customHeight="1" x14ac:dyDescent="0.15">
      <c r="A3202" s="120" t="s">
        <v>13537</v>
      </c>
      <c r="B3202" s="121" t="s">
        <v>2328</v>
      </c>
      <c r="C3202" s="122">
        <v>35.64</v>
      </c>
      <c r="D3202" s="123">
        <v>49</v>
      </c>
      <c r="E3202" s="104" t="str">
        <f>VLOOKUP(B3202,A股数据库20240206!$B:$K,2,0)</f>
        <v>新能源</v>
      </c>
      <c r="F3202" s="104">
        <f>VLOOKUP(B3202,A股数据库20240206!$B:$K,3,0)</f>
        <v>0</v>
      </c>
      <c r="G3202" s="124">
        <f>VLOOKUP(B3202,A股数据库20240206!$B:$K,4,0)</f>
        <v>0</v>
      </c>
      <c r="H3202" s="124">
        <f>VLOOKUP(B3202,A股数据库20240206!$B:$K,5,0)</f>
        <v>0</v>
      </c>
      <c r="I3202" s="104" t="str">
        <f>VLOOKUP(B3202,A股数据库20240206!$B:$K,6,0)</f>
        <v>光伏</v>
      </c>
      <c r="J3202" s="104">
        <f>VLOOKUP(B3202,A股数据库20240206!$B:$K,7,0)</f>
        <v>0</v>
      </c>
      <c r="K3202" s="104">
        <f>VLOOKUP(B3202,A股数据库20240206!$B:$K,8,0)</f>
        <v>0</v>
      </c>
      <c r="L3202" s="124">
        <f>VLOOKUP(B3202,A股数据库20240206!$B:$K,9,0)</f>
        <v>0</v>
      </c>
      <c r="M3202" s="124">
        <f>VLOOKUP(B3202,A股数据库20240206!$B:$K,10,0)</f>
        <v>0</v>
      </c>
    </row>
    <row r="3203" spans="1:13" ht="18" customHeight="1" x14ac:dyDescent="0.15">
      <c r="A3203" s="120" t="s">
        <v>13538</v>
      </c>
      <c r="B3203" s="121" t="s">
        <v>4804</v>
      </c>
      <c r="C3203" s="122">
        <v>35.630000000000003</v>
      </c>
      <c r="D3203" s="123">
        <v>25.03</v>
      </c>
      <c r="E3203" s="104" t="str">
        <f>VLOOKUP(B3203,A股数据库20240206!$B:$K,2,0)</f>
        <v>大消费</v>
      </c>
      <c r="F3203" s="104">
        <f>VLOOKUP(B3203,A股数据库20240206!$B:$K,3,0)</f>
        <v>0</v>
      </c>
      <c r="G3203" s="124">
        <f>VLOOKUP(B3203,A股数据库20240206!$B:$K,4,0)</f>
        <v>0</v>
      </c>
      <c r="H3203" s="124">
        <f>VLOOKUP(B3203,A股数据库20240206!$B:$K,5,0)</f>
        <v>0</v>
      </c>
      <c r="I3203" s="104" t="str">
        <f>VLOOKUP(B3203,A股数据库20240206!$B:$K,6,0)</f>
        <v>食品饮料</v>
      </c>
      <c r="J3203" s="104">
        <f>VLOOKUP(B3203,A股数据库20240206!$B:$K,7,0)</f>
        <v>0</v>
      </c>
      <c r="K3203" s="104">
        <f>VLOOKUP(B3203,A股数据库20240206!$B:$K,8,0)</f>
        <v>0</v>
      </c>
      <c r="L3203" s="124">
        <f>VLOOKUP(B3203,A股数据库20240206!$B:$K,9,0)</f>
        <v>0</v>
      </c>
      <c r="M3203" s="124">
        <f>VLOOKUP(B3203,A股数据库20240206!$B:$K,10,0)</f>
        <v>0</v>
      </c>
    </row>
    <row r="3204" spans="1:13" ht="18" customHeight="1" x14ac:dyDescent="0.15">
      <c r="A3204" s="120" t="s">
        <v>13539</v>
      </c>
      <c r="B3204" s="121" t="s">
        <v>7102</v>
      </c>
      <c r="C3204" s="122">
        <v>35.590000000000003</v>
      </c>
      <c r="D3204" s="123">
        <v>0.32</v>
      </c>
      <c r="E3204" s="104" t="str">
        <f>VLOOKUP(B3204,A股数据库20240206!$B:$K,2,0)</f>
        <v>其他</v>
      </c>
      <c r="F3204" s="104">
        <f>VLOOKUP(B3204,A股数据库20240206!$B:$K,3,0)</f>
        <v>0</v>
      </c>
      <c r="G3204" s="124">
        <f>VLOOKUP(B3204,A股数据库20240206!$B:$K,4,0)</f>
        <v>0</v>
      </c>
      <c r="H3204" s="124">
        <f>VLOOKUP(B3204,A股数据库20240206!$B:$K,5,0)</f>
        <v>0</v>
      </c>
      <c r="I3204" s="104" t="str">
        <f>VLOOKUP(B3204,A股数据库20240206!$B:$K,6,0)</f>
        <v>其他</v>
      </c>
      <c r="J3204" s="104">
        <f>VLOOKUP(B3204,A股数据库20240206!$B:$K,7,0)</f>
        <v>0</v>
      </c>
      <c r="K3204" s="104">
        <f>VLOOKUP(B3204,A股数据库20240206!$B:$K,8,0)</f>
        <v>0</v>
      </c>
      <c r="L3204" s="124">
        <f>VLOOKUP(B3204,A股数据库20240206!$B:$K,9,0)</f>
        <v>0</v>
      </c>
      <c r="M3204" s="124">
        <f>VLOOKUP(B3204,A股数据库20240206!$B:$K,10,0)</f>
        <v>0</v>
      </c>
    </row>
    <row r="3205" spans="1:13" ht="18" customHeight="1" x14ac:dyDescent="0.15">
      <c r="A3205" s="120" t="s">
        <v>13540</v>
      </c>
      <c r="B3205" s="121" t="s">
        <v>3066</v>
      </c>
      <c r="C3205" s="122">
        <v>35.57</v>
      </c>
      <c r="D3205" s="123">
        <v>37.61</v>
      </c>
      <c r="E3205" s="104" t="str">
        <f>VLOOKUP(B3205,A股数据库20240206!$B:$K,2,0)</f>
        <v>大消费</v>
      </c>
      <c r="F3205" s="104">
        <f>VLOOKUP(B3205,A股数据库20240206!$B:$K,3,0)</f>
        <v>0</v>
      </c>
      <c r="G3205" s="124">
        <f>VLOOKUP(B3205,A股数据库20240206!$B:$K,4,0)</f>
        <v>0</v>
      </c>
      <c r="H3205" s="124">
        <f>VLOOKUP(B3205,A股数据库20240206!$B:$K,5,0)</f>
        <v>0</v>
      </c>
      <c r="I3205" s="104" t="str">
        <f>VLOOKUP(B3205,A股数据库20240206!$B:$K,6,0)</f>
        <v>家电</v>
      </c>
      <c r="J3205" s="104">
        <f>VLOOKUP(B3205,A股数据库20240206!$B:$K,7,0)</f>
        <v>0</v>
      </c>
      <c r="K3205" s="104">
        <f>VLOOKUP(B3205,A股数据库20240206!$B:$K,8,0)</f>
        <v>0</v>
      </c>
      <c r="L3205" s="124">
        <f>VLOOKUP(B3205,A股数据库20240206!$B:$K,9,0)</f>
        <v>0</v>
      </c>
      <c r="M3205" s="124">
        <f>VLOOKUP(B3205,A股数据库20240206!$B:$K,10,0)</f>
        <v>0</v>
      </c>
    </row>
    <row r="3206" spans="1:13" ht="18" customHeight="1" x14ac:dyDescent="0.15">
      <c r="A3206" s="120" t="s">
        <v>13541</v>
      </c>
      <c r="B3206" s="121" t="s">
        <v>3828</v>
      </c>
      <c r="C3206" s="122">
        <v>35.53</v>
      </c>
      <c r="D3206" s="123">
        <v>27.61</v>
      </c>
      <c r="E3206" s="104" t="str">
        <f>VLOOKUP(B3206,A股数据库20240206!$B:$K,2,0)</f>
        <v>周期</v>
      </c>
      <c r="F3206" s="104" t="str">
        <f>VLOOKUP(B3206,A股数据库20240206!$B:$K,3,0)</f>
        <v>乡村振兴</v>
      </c>
      <c r="G3206" s="124">
        <f>VLOOKUP(B3206,A股数据库20240206!$B:$K,4,0)</f>
        <v>0</v>
      </c>
      <c r="H3206" s="124">
        <f>VLOOKUP(B3206,A股数据库20240206!$B:$K,5,0)</f>
        <v>0</v>
      </c>
      <c r="I3206" s="104" t="str">
        <f>VLOOKUP(B3206,A股数据库20240206!$B:$K,6,0)</f>
        <v>化工</v>
      </c>
      <c r="J3206" s="104" t="str">
        <f>VLOOKUP(B3206,A股数据库20240206!$B:$K,7,0)</f>
        <v>乡村振兴</v>
      </c>
      <c r="K3206" s="104">
        <f>VLOOKUP(B3206,A股数据库20240206!$B:$K,8,0)</f>
        <v>0</v>
      </c>
      <c r="L3206" s="124">
        <f>VLOOKUP(B3206,A股数据库20240206!$B:$K,9,0)</f>
        <v>0</v>
      </c>
      <c r="M3206" s="124">
        <f>VLOOKUP(B3206,A股数据库20240206!$B:$K,10,0)</f>
        <v>0</v>
      </c>
    </row>
    <row r="3207" spans="1:13" ht="18" customHeight="1" x14ac:dyDescent="0.15">
      <c r="A3207" s="120" t="s">
        <v>13542</v>
      </c>
      <c r="B3207" s="121" t="s">
        <v>4928</v>
      </c>
      <c r="C3207" s="122">
        <v>35.51</v>
      </c>
      <c r="D3207" s="123">
        <v>27.77</v>
      </c>
      <c r="E3207" s="104" t="str">
        <f>VLOOKUP(B3207,A股数据库20240206!$B:$K,2,0)</f>
        <v>大科技</v>
      </c>
      <c r="F3207" s="104">
        <f>VLOOKUP(B3207,A股数据库20240206!$B:$K,3,0)</f>
        <v>0</v>
      </c>
      <c r="G3207" s="124">
        <f>VLOOKUP(B3207,A股数据库20240206!$B:$K,4,0)</f>
        <v>0</v>
      </c>
      <c r="H3207" s="124">
        <f>VLOOKUP(B3207,A股数据库20240206!$B:$K,5,0)</f>
        <v>0</v>
      </c>
      <c r="I3207" s="104" t="str">
        <f>VLOOKUP(B3207,A股数据库20240206!$B:$K,6,0)</f>
        <v>通信</v>
      </c>
      <c r="J3207" s="104">
        <f>VLOOKUP(B3207,A股数据库20240206!$B:$K,7,0)</f>
        <v>0</v>
      </c>
      <c r="K3207" s="104">
        <f>VLOOKUP(B3207,A股数据库20240206!$B:$K,8,0)</f>
        <v>0</v>
      </c>
      <c r="L3207" s="124">
        <f>VLOOKUP(B3207,A股数据库20240206!$B:$K,9,0)</f>
        <v>0</v>
      </c>
      <c r="M3207" s="124">
        <f>VLOOKUP(B3207,A股数据库20240206!$B:$K,10,0)</f>
        <v>0</v>
      </c>
    </row>
    <row r="3208" spans="1:13" ht="18" customHeight="1" x14ac:dyDescent="0.15">
      <c r="A3208" s="120" t="s">
        <v>13543</v>
      </c>
      <c r="B3208" s="121" t="s">
        <v>4320</v>
      </c>
      <c r="C3208" s="122">
        <v>35.51</v>
      </c>
      <c r="D3208" s="123">
        <v>52.7</v>
      </c>
      <c r="E3208" s="104" t="str">
        <f>VLOOKUP(B3208,A股数据库20240206!$B:$K,2,0)</f>
        <v>医药生物</v>
      </c>
      <c r="F3208" s="104">
        <f>VLOOKUP(B3208,A股数据库20240206!$B:$K,3,0)</f>
        <v>0</v>
      </c>
      <c r="G3208" s="124">
        <f>VLOOKUP(B3208,A股数据库20240206!$B:$K,4,0)</f>
        <v>0</v>
      </c>
      <c r="H3208" s="124">
        <f>VLOOKUP(B3208,A股数据库20240206!$B:$K,5,0)</f>
        <v>0</v>
      </c>
      <c r="I3208" s="104" t="str">
        <f>VLOOKUP(B3208,A股数据库20240206!$B:$K,6,0)</f>
        <v>医药生物</v>
      </c>
      <c r="J3208" s="104">
        <f>VLOOKUP(B3208,A股数据库20240206!$B:$K,7,0)</f>
        <v>0</v>
      </c>
      <c r="K3208" s="104">
        <f>VLOOKUP(B3208,A股数据库20240206!$B:$K,8,0)</f>
        <v>0</v>
      </c>
      <c r="L3208" s="124">
        <f>VLOOKUP(B3208,A股数据库20240206!$B:$K,9,0)</f>
        <v>0</v>
      </c>
      <c r="M3208" s="124">
        <f>VLOOKUP(B3208,A股数据库20240206!$B:$K,10,0)</f>
        <v>0</v>
      </c>
    </row>
    <row r="3209" spans="1:13" ht="18" customHeight="1" x14ac:dyDescent="0.15">
      <c r="A3209" s="120" t="s">
        <v>13544</v>
      </c>
      <c r="B3209" s="121" t="s">
        <v>1932</v>
      </c>
      <c r="C3209" s="122">
        <v>35.49</v>
      </c>
      <c r="D3209" s="123">
        <v>33.19</v>
      </c>
      <c r="E3209" s="104" t="str">
        <f>VLOOKUP(B3209,A股数据库20240206!$B:$K,2,0)</f>
        <v>大科技</v>
      </c>
      <c r="F3209" s="104">
        <f>VLOOKUP(B3209,A股数据库20240206!$B:$K,3,0)</f>
        <v>0</v>
      </c>
      <c r="G3209" s="124">
        <f>VLOOKUP(B3209,A股数据库20240206!$B:$K,4,0)</f>
        <v>0</v>
      </c>
      <c r="H3209" s="124">
        <f>VLOOKUP(B3209,A股数据库20240206!$B:$K,5,0)</f>
        <v>0</v>
      </c>
      <c r="I3209" s="104" t="str">
        <f>VLOOKUP(B3209,A股数据库20240206!$B:$K,6,0)</f>
        <v>计算机</v>
      </c>
      <c r="J3209" s="104">
        <f>VLOOKUP(B3209,A股数据库20240206!$B:$K,7,0)</f>
        <v>0</v>
      </c>
      <c r="K3209" s="104">
        <f>VLOOKUP(B3209,A股数据库20240206!$B:$K,8,0)</f>
        <v>0</v>
      </c>
      <c r="L3209" s="124">
        <f>VLOOKUP(B3209,A股数据库20240206!$B:$K,9,0)</f>
        <v>0</v>
      </c>
      <c r="M3209" s="124">
        <f>VLOOKUP(B3209,A股数据库20240206!$B:$K,10,0)</f>
        <v>0</v>
      </c>
    </row>
    <row r="3210" spans="1:13" ht="18" customHeight="1" x14ac:dyDescent="0.15">
      <c r="A3210" s="120" t="s">
        <v>13545</v>
      </c>
      <c r="B3210" s="121" t="s">
        <v>2816</v>
      </c>
      <c r="C3210" s="122">
        <v>35.479999999999997</v>
      </c>
      <c r="D3210" s="123">
        <v>21.72</v>
      </c>
      <c r="E3210" s="104" t="str">
        <f>VLOOKUP(B3210,A股数据库20240206!$B:$K,2,0)</f>
        <v>公用事业</v>
      </c>
      <c r="F3210" s="104">
        <f>VLOOKUP(B3210,A股数据库20240206!$B:$K,3,0)</f>
        <v>0</v>
      </c>
      <c r="G3210" s="124">
        <f>VLOOKUP(B3210,A股数据库20240206!$B:$K,4,0)</f>
        <v>0</v>
      </c>
      <c r="H3210" s="124">
        <f>VLOOKUP(B3210,A股数据库20240206!$B:$K,5,0)</f>
        <v>0</v>
      </c>
      <c r="I3210" s="104" t="str">
        <f>VLOOKUP(B3210,A股数据库20240206!$B:$K,6,0)</f>
        <v>节能环保</v>
      </c>
      <c r="J3210" s="104">
        <f>VLOOKUP(B3210,A股数据库20240206!$B:$K,7,0)</f>
        <v>0</v>
      </c>
      <c r="K3210" s="104">
        <f>VLOOKUP(B3210,A股数据库20240206!$B:$K,8,0)</f>
        <v>0</v>
      </c>
      <c r="L3210" s="124">
        <f>VLOOKUP(B3210,A股数据库20240206!$B:$K,9,0)</f>
        <v>0</v>
      </c>
      <c r="M3210" s="124">
        <f>VLOOKUP(B3210,A股数据库20240206!$B:$K,10,0)</f>
        <v>0</v>
      </c>
    </row>
    <row r="3211" spans="1:13" ht="18" customHeight="1" x14ac:dyDescent="0.15">
      <c r="A3211" s="120" t="s">
        <v>13546</v>
      </c>
      <c r="B3211" s="121" t="s">
        <v>3058</v>
      </c>
      <c r="C3211" s="122">
        <v>35.450000000000003</v>
      </c>
      <c r="D3211" s="123">
        <v>48.46</v>
      </c>
      <c r="E3211" s="104" t="str">
        <f>VLOOKUP(B3211,A股数据库20240206!$B:$K,2,0)</f>
        <v>大科技</v>
      </c>
      <c r="F3211" s="104">
        <f>VLOOKUP(B3211,A股数据库20240206!$B:$K,3,0)</f>
        <v>0</v>
      </c>
      <c r="G3211" s="124">
        <f>VLOOKUP(B3211,A股数据库20240206!$B:$K,4,0)</f>
        <v>0</v>
      </c>
      <c r="H3211" s="124">
        <f>VLOOKUP(B3211,A股数据库20240206!$B:$K,5,0)</f>
        <v>0</v>
      </c>
      <c r="I3211" s="104" t="str">
        <f>VLOOKUP(B3211,A股数据库20240206!$B:$K,6,0)</f>
        <v>电子</v>
      </c>
      <c r="J3211" s="104">
        <f>VLOOKUP(B3211,A股数据库20240206!$B:$K,7,0)</f>
        <v>0</v>
      </c>
      <c r="K3211" s="104">
        <f>VLOOKUP(B3211,A股数据库20240206!$B:$K,8,0)</f>
        <v>0</v>
      </c>
      <c r="L3211" s="124">
        <f>VLOOKUP(B3211,A股数据库20240206!$B:$K,9,0)</f>
        <v>0</v>
      </c>
      <c r="M3211" s="124">
        <f>VLOOKUP(B3211,A股数据库20240206!$B:$K,10,0)</f>
        <v>0</v>
      </c>
    </row>
    <row r="3212" spans="1:13" ht="18" customHeight="1" x14ac:dyDescent="0.15">
      <c r="A3212" s="120" t="s">
        <v>13547</v>
      </c>
      <c r="B3212" s="121" t="s">
        <v>9925</v>
      </c>
      <c r="C3212" s="122">
        <v>35.44</v>
      </c>
      <c r="D3212" s="123">
        <v>52.22</v>
      </c>
      <c r="E3212" s="104" t="str">
        <f>VLOOKUP(B3212,A股数据库20240206!$B:$K,2,0)</f>
        <v>大科技</v>
      </c>
      <c r="F3212" s="104">
        <f>VLOOKUP(B3212,A股数据库20240206!$B:$K,3,0)</f>
        <v>0</v>
      </c>
      <c r="G3212" s="124">
        <f>VLOOKUP(B3212,A股数据库20240206!$B:$K,4,0)</f>
        <v>0</v>
      </c>
      <c r="H3212" s="124">
        <f>VLOOKUP(B3212,A股数据库20240206!$B:$K,5,0)</f>
        <v>0</v>
      </c>
      <c r="I3212" s="104" t="str">
        <f>VLOOKUP(B3212,A股数据库20240206!$B:$K,6,0)</f>
        <v>计算机</v>
      </c>
      <c r="J3212" s="104">
        <f>VLOOKUP(B3212,A股数据库20240206!$B:$K,7,0)</f>
        <v>0</v>
      </c>
      <c r="K3212" s="104">
        <f>VLOOKUP(B3212,A股数据库20240206!$B:$K,8,0)</f>
        <v>0</v>
      </c>
      <c r="L3212" s="124">
        <f>VLOOKUP(B3212,A股数据库20240206!$B:$K,9,0)</f>
        <v>0</v>
      </c>
      <c r="M3212" s="124">
        <f>VLOOKUP(B3212,A股数据库20240206!$B:$K,10,0)</f>
        <v>0</v>
      </c>
    </row>
    <row r="3213" spans="1:13" ht="18" customHeight="1" x14ac:dyDescent="0.15">
      <c r="A3213" s="120" t="s">
        <v>13548</v>
      </c>
      <c r="B3213" s="121" t="s">
        <v>2074</v>
      </c>
      <c r="C3213" s="122">
        <v>35.44</v>
      </c>
      <c r="D3213" s="123">
        <v>14.61</v>
      </c>
      <c r="E3213" s="104" t="str">
        <f>VLOOKUP(B3213,A股数据库20240206!$B:$K,2,0)</f>
        <v>汽车产业</v>
      </c>
      <c r="F3213" s="104">
        <f>VLOOKUP(B3213,A股数据库20240206!$B:$K,3,0)</f>
        <v>0</v>
      </c>
      <c r="G3213" s="124">
        <f>VLOOKUP(B3213,A股数据库20240206!$B:$K,4,0)</f>
        <v>0</v>
      </c>
      <c r="H3213" s="124">
        <f>VLOOKUP(B3213,A股数据库20240206!$B:$K,5,0)</f>
        <v>0</v>
      </c>
      <c r="I3213" s="104" t="str">
        <f>VLOOKUP(B3213,A股数据库20240206!$B:$K,6,0)</f>
        <v>汽车产业</v>
      </c>
      <c r="J3213" s="104">
        <f>VLOOKUP(B3213,A股数据库20240206!$B:$K,7,0)</f>
        <v>0</v>
      </c>
      <c r="K3213" s="104">
        <f>VLOOKUP(B3213,A股数据库20240206!$B:$K,8,0)</f>
        <v>0</v>
      </c>
      <c r="L3213" s="124">
        <f>VLOOKUP(B3213,A股数据库20240206!$B:$K,9,0)</f>
        <v>0</v>
      </c>
      <c r="M3213" s="124">
        <f>VLOOKUP(B3213,A股数据库20240206!$B:$K,10,0)</f>
        <v>0</v>
      </c>
    </row>
    <row r="3214" spans="1:13" ht="18" customHeight="1" x14ac:dyDescent="0.15">
      <c r="A3214" s="120" t="s">
        <v>13549</v>
      </c>
      <c r="B3214" s="121" t="s">
        <v>8032</v>
      </c>
      <c r="C3214" s="122">
        <v>35.42</v>
      </c>
      <c r="D3214" s="123">
        <v>66.36</v>
      </c>
      <c r="E3214" s="104" t="str">
        <f>VLOOKUP(B3214,A股数据库20240206!$B:$K,2,0)</f>
        <v>运输业</v>
      </c>
      <c r="F3214" s="104">
        <f>VLOOKUP(B3214,A股数据库20240206!$B:$K,3,0)</f>
        <v>0</v>
      </c>
      <c r="G3214" s="124">
        <f>VLOOKUP(B3214,A股数据库20240206!$B:$K,4,0)</f>
        <v>0</v>
      </c>
      <c r="H3214" s="124">
        <f>VLOOKUP(B3214,A股数据库20240206!$B:$K,5,0)</f>
        <v>0</v>
      </c>
      <c r="I3214" s="104" t="str">
        <f>VLOOKUP(B3214,A股数据库20240206!$B:$K,6,0)</f>
        <v>运输业</v>
      </c>
      <c r="J3214" s="104">
        <f>VLOOKUP(B3214,A股数据库20240206!$B:$K,7,0)</f>
        <v>0</v>
      </c>
      <c r="K3214" s="104">
        <f>VLOOKUP(B3214,A股数据库20240206!$B:$K,8,0)</f>
        <v>0</v>
      </c>
      <c r="L3214" s="124">
        <f>VLOOKUP(B3214,A股数据库20240206!$B:$K,9,0)</f>
        <v>0</v>
      </c>
      <c r="M3214" s="124">
        <f>VLOOKUP(B3214,A股数据库20240206!$B:$K,10,0)</f>
        <v>0</v>
      </c>
    </row>
    <row r="3215" spans="1:13" ht="18" customHeight="1" x14ac:dyDescent="0.15">
      <c r="A3215" s="120" t="s">
        <v>13550</v>
      </c>
      <c r="B3215" s="121" t="s">
        <v>7022</v>
      </c>
      <c r="C3215" s="122">
        <v>35.42</v>
      </c>
      <c r="D3215" s="123">
        <v>52.84</v>
      </c>
      <c r="E3215" s="104" t="str">
        <f>VLOOKUP(B3215,A股数据库20240206!$B:$K,2,0)</f>
        <v>周期</v>
      </c>
      <c r="F3215" s="104">
        <f>VLOOKUP(B3215,A股数据库20240206!$B:$K,3,0)</f>
        <v>0</v>
      </c>
      <c r="G3215" s="124">
        <f>VLOOKUP(B3215,A股数据库20240206!$B:$K,4,0)</f>
        <v>0</v>
      </c>
      <c r="H3215" s="124">
        <f>VLOOKUP(B3215,A股数据库20240206!$B:$K,5,0)</f>
        <v>0</v>
      </c>
      <c r="I3215" s="104" t="str">
        <f>VLOOKUP(B3215,A股数据库20240206!$B:$K,6,0)</f>
        <v>煤炭</v>
      </c>
      <c r="J3215" s="104">
        <f>VLOOKUP(B3215,A股数据库20240206!$B:$K,7,0)</f>
        <v>0</v>
      </c>
      <c r="K3215" s="104">
        <f>VLOOKUP(B3215,A股数据库20240206!$B:$K,8,0)</f>
        <v>0</v>
      </c>
      <c r="L3215" s="124">
        <f>VLOOKUP(B3215,A股数据库20240206!$B:$K,9,0)</f>
        <v>0</v>
      </c>
      <c r="M3215" s="124">
        <f>VLOOKUP(B3215,A股数据库20240206!$B:$K,10,0)</f>
        <v>0</v>
      </c>
    </row>
    <row r="3216" spans="1:13" ht="18" customHeight="1" x14ac:dyDescent="0.15">
      <c r="A3216" s="120" t="s">
        <v>13551</v>
      </c>
      <c r="B3216" s="121" t="s">
        <v>5452</v>
      </c>
      <c r="C3216" s="122">
        <v>35.42</v>
      </c>
      <c r="D3216" s="123">
        <v>56.39</v>
      </c>
      <c r="E3216" s="104" t="str">
        <f>VLOOKUP(B3216,A股数据库20240206!$B:$K,2,0)</f>
        <v>高端制造</v>
      </c>
      <c r="F3216" s="104">
        <f>VLOOKUP(B3216,A股数据库20240206!$B:$K,3,0)</f>
        <v>0</v>
      </c>
      <c r="G3216" s="124">
        <f>VLOOKUP(B3216,A股数据库20240206!$B:$K,4,0)</f>
        <v>0</v>
      </c>
      <c r="H3216" s="124">
        <f>VLOOKUP(B3216,A股数据库20240206!$B:$K,5,0)</f>
        <v>0</v>
      </c>
      <c r="I3216" s="104" t="str">
        <f>VLOOKUP(B3216,A股数据库20240206!$B:$K,6,0)</f>
        <v>机械</v>
      </c>
      <c r="J3216" s="104">
        <f>VLOOKUP(B3216,A股数据库20240206!$B:$K,7,0)</f>
        <v>0</v>
      </c>
      <c r="K3216" s="104">
        <f>VLOOKUP(B3216,A股数据库20240206!$B:$K,8,0)</f>
        <v>0</v>
      </c>
      <c r="L3216" s="124">
        <f>VLOOKUP(B3216,A股数据库20240206!$B:$K,9,0)</f>
        <v>0</v>
      </c>
      <c r="M3216" s="124">
        <f>VLOOKUP(B3216,A股数据库20240206!$B:$K,10,0)</f>
        <v>0</v>
      </c>
    </row>
    <row r="3217" spans="1:13" ht="18" customHeight="1" x14ac:dyDescent="0.15">
      <c r="A3217" s="120" t="s">
        <v>13552</v>
      </c>
      <c r="B3217" s="121" t="s">
        <v>8360</v>
      </c>
      <c r="C3217" s="122">
        <v>35.4</v>
      </c>
      <c r="D3217" s="123">
        <v>67.69</v>
      </c>
      <c r="E3217" s="104" t="str">
        <f>VLOOKUP(B3217,A股数据库20240206!$B:$K,2,0)</f>
        <v>高端制造</v>
      </c>
      <c r="F3217" s="104">
        <f>VLOOKUP(B3217,A股数据库20240206!$B:$K,3,0)</f>
        <v>0</v>
      </c>
      <c r="G3217" s="124">
        <f>VLOOKUP(B3217,A股数据库20240206!$B:$K,4,0)</f>
        <v>0</v>
      </c>
      <c r="H3217" s="124">
        <f>VLOOKUP(B3217,A股数据库20240206!$B:$K,5,0)</f>
        <v>0</v>
      </c>
      <c r="I3217" s="104" t="str">
        <f>VLOOKUP(B3217,A股数据库20240206!$B:$K,6,0)</f>
        <v>人形机器人</v>
      </c>
      <c r="J3217" s="104">
        <f>VLOOKUP(B3217,A股数据库20240206!$B:$K,7,0)</f>
        <v>0</v>
      </c>
      <c r="K3217" s="104">
        <f>VLOOKUP(B3217,A股数据库20240206!$B:$K,8,0)</f>
        <v>0</v>
      </c>
      <c r="L3217" s="124">
        <f>VLOOKUP(B3217,A股数据库20240206!$B:$K,9,0)</f>
        <v>0</v>
      </c>
      <c r="M3217" s="124">
        <f>VLOOKUP(B3217,A股数据库20240206!$B:$K,10,0)</f>
        <v>0</v>
      </c>
    </row>
    <row r="3218" spans="1:13" ht="18" customHeight="1" x14ac:dyDescent="0.15">
      <c r="A3218" s="120" t="s">
        <v>13553</v>
      </c>
      <c r="B3218" s="121" t="s">
        <v>9621</v>
      </c>
      <c r="C3218" s="122">
        <v>35.39</v>
      </c>
      <c r="D3218" s="123">
        <v>46.19</v>
      </c>
      <c r="E3218" s="104" t="str">
        <f>VLOOKUP(B3218,A股数据库20240206!$B:$K,2,0)</f>
        <v>周期</v>
      </c>
      <c r="F3218" s="104">
        <f>VLOOKUP(B3218,A股数据库20240206!$B:$K,3,0)</f>
        <v>0</v>
      </c>
      <c r="G3218" s="124">
        <f>VLOOKUP(B3218,A股数据库20240206!$B:$K,4,0)</f>
        <v>0</v>
      </c>
      <c r="H3218" s="124">
        <f>VLOOKUP(B3218,A股数据库20240206!$B:$K,5,0)</f>
        <v>0</v>
      </c>
      <c r="I3218" s="104" t="str">
        <f>VLOOKUP(B3218,A股数据库20240206!$B:$K,6,0)</f>
        <v>化工</v>
      </c>
      <c r="J3218" s="104">
        <f>VLOOKUP(B3218,A股数据库20240206!$B:$K,7,0)</f>
        <v>0</v>
      </c>
      <c r="K3218" s="104">
        <f>VLOOKUP(B3218,A股数据库20240206!$B:$K,8,0)</f>
        <v>0</v>
      </c>
      <c r="L3218" s="124">
        <f>VLOOKUP(B3218,A股数据库20240206!$B:$K,9,0)</f>
        <v>0</v>
      </c>
      <c r="M3218" s="124">
        <f>VLOOKUP(B3218,A股数据库20240206!$B:$K,10,0)</f>
        <v>0</v>
      </c>
    </row>
    <row r="3219" spans="1:13" ht="18" customHeight="1" x14ac:dyDescent="0.15">
      <c r="A3219" s="120" t="s">
        <v>13554</v>
      </c>
      <c r="B3219" s="121" t="s">
        <v>1958</v>
      </c>
      <c r="C3219" s="122">
        <v>35.380000000000003</v>
      </c>
      <c r="D3219" s="123">
        <v>21.47</v>
      </c>
      <c r="E3219" s="104" t="str">
        <f>VLOOKUP(B3219,A股数据库20240206!$B:$K,2,0)</f>
        <v>大科技</v>
      </c>
      <c r="F3219" s="104">
        <f>VLOOKUP(B3219,A股数据库20240206!$B:$K,3,0)</f>
        <v>0</v>
      </c>
      <c r="G3219" s="124">
        <f>VLOOKUP(B3219,A股数据库20240206!$B:$K,4,0)</f>
        <v>0</v>
      </c>
      <c r="H3219" s="124">
        <f>VLOOKUP(B3219,A股数据库20240206!$B:$K,5,0)</f>
        <v>0</v>
      </c>
      <c r="I3219" s="104" t="str">
        <f>VLOOKUP(B3219,A股数据库20240206!$B:$K,6,0)</f>
        <v>传媒</v>
      </c>
      <c r="J3219" s="104">
        <f>VLOOKUP(B3219,A股数据库20240206!$B:$K,7,0)</f>
        <v>0</v>
      </c>
      <c r="K3219" s="104">
        <f>VLOOKUP(B3219,A股数据库20240206!$B:$K,8,0)</f>
        <v>0</v>
      </c>
      <c r="L3219" s="124">
        <f>VLOOKUP(B3219,A股数据库20240206!$B:$K,9,0)</f>
        <v>0</v>
      </c>
      <c r="M3219" s="124">
        <f>VLOOKUP(B3219,A股数据库20240206!$B:$K,10,0)</f>
        <v>0</v>
      </c>
    </row>
    <row r="3220" spans="1:13" ht="18" customHeight="1" x14ac:dyDescent="0.15">
      <c r="A3220" s="120" t="s">
        <v>13555</v>
      </c>
      <c r="B3220" s="121" t="s">
        <v>5334</v>
      </c>
      <c r="C3220" s="122">
        <v>35.380000000000003</v>
      </c>
      <c r="D3220" s="123">
        <v>45.68</v>
      </c>
      <c r="E3220" s="104" t="str">
        <f>VLOOKUP(B3220,A股数据库20240206!$B:$K,2,0)</f>
        <v>大消费</v>
      </c>
      <c r="F3220" s="104">
        <f>VLOOKUP(B3220,A股数据库20240206!$B:$K,3,0)</f>
        <v>0</v>
      </c>
      <c r="G3220" s="124">
        <f>VLOOKUP(B3220,A股数据库20240206!$B:$K,4,0)</f>
        <v>0</v>
      </c>
      <c r="H3220" s="124">
        <f>VLOOKUP(B3220,A股数据库20240206!$B:$K,5,0)</f>
        <v>0</v>
      </c>
      <c r="I3220" s="104" t="str">
        <f>VLOOKUP(B3220,A股数据库20240206!$B:$K,6,0)</f>
        <v>家电</v>
      </c>
      <c r="J3220" s="104" t="str">
        <f>VLOOKUP(B3220,A股数据库20240206!$B:$K,7,0)</f>
        <v>电商</v>
      </c>
      <c r="K3220" s="104">
        <f>VLOOKUP(B3220,A股数据库20240206!$B:$K,8,0)</f>
        <v>0</v>
      </c>
      <c r="L3220" s="124">
        <f>VLOOKUP(B3220,A股数据库20240206!$B:$K,9,0)</f>
        <v>0</v>
      </c>
      <c r="M3220" s="124">
        <f>VLOOKUP(B3220,A股数据库20240206!$B:$K,10,0)</f>
        <v>0</v>
      </c>
    </row>
    <row r="3221" spans="1:13" ht="18" customHeight="1" x14ac:dyDescent="0.15">
      <c r="A3221" s="120" t="s">
        <v>13556</v>
      </c>
      <c r="B3221" s="121" t="s">
        <v>9034</v>
      </c>
      <c r="C3221" s="122">
        <v>35.35</v>
      </c>
      <c r="D3221" s="123">
        <v>64.88</v>
      </c>
      <c r="E3221" s="104" t="str">
        <f>VLOOKUP(B3221,A股数据库20240206!$B:$K,2,0)</f>
        <v>大消费</v>
      </c>
      <c r="F3221" s="104">
        <f>VLOOKUP(B3221,A股数据库20240206!$B:$K,3,0)</f>
        <v>0</v>
      </c>
      <c r="G3221" s="124">
        <f>VLOOKUP(B3221,A股数据库20240206!$B:$K,4,0)</f>
        <v>0</v>
      </c>
      <c r="H3221" s="124">
        <f>VLOOKUP(B3221,A股数据库20240206!$B:$K,5,0)</f>
        <v>0</v>
      </c>
      <c r="I3221" s="104" t="str">
        <f>VLOOKUP(B3221,A股数据库20240206!$B:$K,6,0)</f>
        <v>食品饮料</v>
      </c>
      <c r="J3221" s="104">
        <f>VLOOKUP(B3221,A股数据库20240206!$B:$K,7,0)</f>
        <v>0</v>
      </c>
      <c r="K3221" s="104">
        <f>VLOOKUP(B3221,A股数据库20240206!$B:$K,8,0)</f>
        <v>0</v>
      </c>
      <c r="L3221" s="124">
        <f>VLOOKUP(B3221,A股数据库20240206!$B:$K,9,0)</f>
        <v>0</v>
      </c>
      <c r="M3221" s="124">
        <f>VLOOKUP(B3221,A股数据库20240206!$B:$K,10,0)</f>
        <v>0</v>
      </c>
    </row>
    <row r="3222" spans="1:13" ht="18" customHeight="1" x14ac:dyDescent="0.15">
      <c r="A3222" s="120" t="s">
        <v>13557</v>
      </c>
      <c r="B3222" s="121" t="s">
        <v>1094</v>
      </c>
      <c r="C3222" s="122">
        <v>35.35</v>
      </c>
      <c r="D3222" s="123">
        <v>22.98</v>
      </c>
      <c r="E3222" s="104" t="str">
        <f>VLOOKUP(B3222,A股数据库20240206!$B:$K,2,0)</f>
        <v>公用事业</v>
      </c>
      <c r="F3222" s="104">
        <f>VLOOKUP(B3222,A股数据库20240206!$B:$K,3,0)</f>
        <v>0</v>
      </c>
      <c r="G3222" s="124" t="str">
        <f>VLOOKUP(B3222,A股数据库20240206!$B:$K,4,0)</f>
        <v>周期</v>
      </c>
      <c r="H3222" s="124">
        <f>VLOOKUP(B3222,A股数据库20240206!$B:$K,5,0)</f>
        <v>0</v>
      </c>
      <c r="I3222" s="104" t="str">
        <f>VLOOKUP(B3222,A股数据库20240206!$B:$K,6,0)</f>
        <v>油气</v>
      </c>
      <c r="J3222" s="104">
        <f>VLOOKUP(B3222,A股数据库20240206!$B:$K,7,0)</f>
        <v>0</v>
      </c>
      <c r="K3222" s="104">
        <f>VLOOKUP(B3222,A股数据库20240206!$B:$K,8,0)</f>
        <v>0</v>
      </c>
      <c r="L3222" s="124">
        <f>VLOOKUP(B3222,A股数据库20240206!$B:$K,9,0)</f>
        <v>0</v>
      </c>
      <c r="M3222" s="124">
        <f>VLOOKUP(B3222,A股数据库20240206!$B:$K,10,0)</f>
        <v>0</v>
      </c>
    </row>
    <row r="3223" spans="1:13" ht="18" customHeight="1" x14ac:dyDescent="0.15">
      <c r="A3223" s="120" t="s">
        <v>13558</v>
      </c>
      <c r="B3223" s="121" t="s">
        <v>1458</v>
      </c>
      <c r="C3223" s="122">
        <v>35.35</v>
      </c>
      <c r="D3223" s="123">
        <v>24.52</v>
      </c>
      <c r="E3223" s="104" t="str">
        <f>VLOOKUP(B3223,A股数据库20240206!$B:$K,2,0)</f>
        <v>新能源</v>
      </c>
      <c r="F3223" s="104">
        <f>VLOOKUP(B3223,A股数据库20240206!$B:$K,3,0)</f>
        <v>0</v>
      </c>
      <c r="G3223" s="124" t="str">
        <f>VLOOKUP(B3223,A股数据库20240206!$B:$K,4,0)</f>
        <v>大科技</v>
      </c>
      <c r="H3223" s="124">
        <f>VLOOKUP(B3223,A股数据库20240206!$B:$K,5,0)</f>
        <v>0</v>
      </c>
      <c r="I3223" s="104" t="str">
        <f>VLOOKUP(B3223,A股数据库20240206!$B:$K,6,0)</f>
        <v>电网</v>
      </c>
      <c r="J3223" s="104" t="str">
        <f>VLOOKUP(B3223,A股数据库20240206!$B:$K,7,0)</f>
        <v>电子</v>
      </c>
      <c r="K3223" s="104" t="str">
        <f>VLOOKUP(B3223,A股数据库20240206!$B:$K,8,0)</f>
        <v>储能</v>
      </c>
      <c r="L3223" s="124" t="str">
        <f>VLOOKUP(B3223,A股数据库20240206!$B:$K,9,0)</f>
        <v>电池</v>
      </c>
      <c r="M3223" s="124" t="str">
        <f>VLOOKUP(B3223,A股数据库20240206!$B:$K,10,0)</f>
        <v>充换电</v>
      </c>
    </row>
    <row r="3224" spans="1:13" ht="18" customHeight="1" x14ac:dyDescent="0.15">
      <c r="A3224" s="120" t="s">
        <v>13559</v>
      </c>
      <c r="B3224" s="121" t="s">
        <v>4964</v>
      </c>
      <c r="C3224" s="122">
        <v>35.31</v>
      </c>
      <c r="D3224" s="123">
        <v>40.880000000000003</v>
      </c>
      <c r="E3224" s="104" t="str">
        <f>VLOOKUP(B3224,A股数据库20240206!$B:$K,2,0)</f>
        <v>汽车产业</v>
      </c>
      <c r="F3224" s="104">
        <f>VLOOKUP(B3224,A股数据库20240206!$B:$K,3,0)</f>
        <v>0</v>
      </c>
      <c r="G3224" s="124">
        <f>VLOOKUP(B3224,A股数据库20240206!$B:$K,4,0)</f>
        <v>0</v>
      </c>
      <c r="H3224" s="124">
        <f>VLOOKUP(B3224,A股数据库20240206!$B:$K,5,0)</f>
        <v>0</v>
      </c>
      <c r="I3224" s="104" t="str">
        <f>VLOOKUP(B3224,A股数据库20240206!$B:$K,6,0)</f>
        <v>汽车产业</v>
      </c>
      <c r="J3224" s="104">
        <f>VLOOKUP(B3224,A股数据库20240206!$B:$K,7,0)</f>
        <v>0</v>
      </c>
      <c r="K3224" s="104">
        <f>VLOOKUP(B3224,A股数据库20240206!$B:$K,8,0)</f>
        <v>0</v>
      </c>
      <c r="L3224" s="124">
        <f>VLOOKUP(B3224,A股数据库20240206!$B:$K,9,0)</f>
        <v>0</v>
      </c>
      <c r="M3224" s="124">
        <f>VLOOKUP(B3224,A股数据库20240206!$B:$K,10,0)</f>
        <v>0</v>
      </c>
    </row>
    <row r="3225" spans="1:13" ht="18" customHeight="1" x14ac:dyDescent="0.15">
      <c r="A3225" s="120" t="s">
        <v>13560</v>
      </c>
      <c r="B3225" s="121" t="s">
        <v>5666</v>
      </c>
      <c r="C3225" s="122">
        <v>35.26</v>
      </c>
      <c r="D3225" s="123">
        <v>24.77</v>
      </c>
      <c r="E3225" s="104" t="str">
        <f>VLOOKUP(B3225,A股数据库20240206!$B:$K,2,0)</f>
        <v>周期</v>
      </c>
      <c r="F3225" s="104">
        <f>VLOOKUP(B3225,A股数据库20240206!$B:$K,3,0)</f>
        <v>0</v>
      </c>
      <c r="G3225" s="124">
        <f>VLOOKUP(B3225,A股数据库20240206!$B:$K,4,0)</f>
        <v>0</v>
      </c>
      <c r="H3225" s="124">
        <f>VLOOKUP(B3225,A股数据库20240206!$B:$K,5,0)</f>
        <v>0</v>
      </c>
      <c r="I3225" s="104" t="str">
        <f>VLOOKUP(B3225,A股数据库20240206!$B:$K,6,0)</f>
        <v>化工</v>
      </c>
      <c r="J3225" s="104">
        <f>VLOOKUP(B3225,A股数据库20240206!$B:$K,7,0)</f>
        <v>0</v>
      </c>
      <c r="K3225" s="104">
        <f>VLOOKUP(B3225,A股数据库20240206!$B:$K,8,0)</f>
        <v>0</v>
      </c>
      <c r="L3225" s="124">
        <f>VLOOKUP(B3225,A股数据库20240206!$B:$K,9,0)</f>
        <v>0</v>
      </c>
      <c r="M3225" s="124">
        <f>VLOOKUP(B3225,A股数据库20240206!$B:$K,10,0)</f>
        <v>0</v>
      </c>
    </row>
    <row r="3226" spans="1:13" ht="18" customHeight="1" x14ac:dyDescent="0.15">
      <c r="A3226" s="120" t="s">
        <v>13561</v>
      </c>
      <c r="B3226" s="121" t="s">
        <v>7910</v>
      </c>
      <c r="C3226" s="122">
        <v>35.25</v>
      </c>
      <c r="D3226" s="123">
        <v>43.99</v>
      </c>
      <c r="E3226" s="104" t="str">
        <f>VLOOKUP(B3226,A股数据库20240206!$B:$K,2,0)</f>
        <v>大科技</v>
      </c>
      <c r="F3226" s="104">
        <f>VLOOKUP(B3226,A股数据库20240206!$B:$K,3,0)</f>
        <v>0</v>
      </c>
      <c r="G3226" s="124">
        <f>VLOOKUP(B3226,A股数据库20240206!$B:$K,4,0)</f>
        <v>0</v>
      </c>
      <c r="H3226" s="124">
        <f>VLOOKUP(B3226,A股数据库20240206!$B:$K,5,0)</f>
        <v>0</v>
      </c>
      <c r="I3226" s="104" t="str">
        <f>VLOOKUP(B3226,A股数据库20240206!$B:$K,6,0)</f>
        <v>电子</v>
      </c>
      <c r="J3226" s="104">
        <f>VLOOKUP(B3226,A股数据库20240206!$B:$K,7,0)</f>
        <v>0</v>
      </c>
      <c r="K3226" s="104">
        <f>VLOOKUP(B3226,A股数据库20240206!$B:$K,8,0)</f>
        <v>0</v>
      </c>
      <c r="L3226" s="124">
        <f>VLOOKUP(B3226,A股数据库20240206!$B:$K,9,0)</f>
        <v>0</v>
      </c>
      <c r="M3226" s="124">
        <f>VLOOKUP(B3226,A股数据库20240206!$B:$K,10,0)</f>
        <v>0</v>
      </c>
    </row>
    <row r="3227" spans="1:13" ht="18" customHeight="1" x14ac:dyDescent="0.15">
      <c r="A3227" s="120" t="s">
        <v>13562</v>
      </c>
      <c r="B3227" s="121" t="s">
        <v>276</v>
      </c>
      <c r="C3227" s="122">
        <v>35.25</v>
      </c>
      <c r="D3227" s="123">
        <v>25.74</v>
      </c>
      <c r="E3227" s="104" t="str">
        <f>VLOOKUP(B3227,A股数据库20240206!$B:$K,2,0)</f>
        <v>大消费</v>
      </c>
      <c r="F3227" s="104">
        <f>VLOOKUP(B3227,A股数据库20240206!$B:$K,3,0)</f>
        <v>0</v>
      </c>
      <c r="G3227" s="124">
        <f>VLOOKUP(B3227,A股数据库20240206!$B:$K,4,0)</f>
        <v>0</v>
      </c>
      <c r="H3227" s="124">
        <f>VLOOKUP(B3227,A股数据库20240206!$B:$K,5,0)</f>
        <v>0</v>
      </c>
      <c r="I3227" s="104" t="str">
        <f>VLOOKUP(B3227,A股数据库20240206!$B:$K,6,0)</f>
        <v>假期经济</v>
      </c>
      <c r="J3227" s="104">
        <f>VLOOKUP(B3227,A股数据库20240206!$B:$K,7,0)</f>
        <v>0</v>
      </c>
      <c r="K3227" s="104">
        <f>VLOOKUP(B3227,A股数据库20240206!$B:$K,8,0)</f>
        <v>0</v>
      </c>
      <c r="L3227" s="124">
        <f>VLOOKUP(B3227,A股数据库20240206!$B:$K,9,0)</f>
        <v>0</v>
      </c>
      <c r="M3227" s="124">
        <f>VLOOKUP(B3227,A股数据库20240206!$B:$K,10,0)</f>
        <v>0</v>
      </c>
    </row>
    <row r="3228" spans="1:13" ht="18" customHeight="1" x14ac:dyDescent="0.15">
      <c r="A3228" s="120" t="s">
        <v>13563</v>
      </c>
      <c r="B3228" s="121" t="s">
        <v>4346</v>
      </c>
      <c r="C3228" s="122">
        <v>35.18</v>
      </c>
      <c r="D3228" s="123">
        <v>43.13</v>
      </c>
      <c r="E3228" s="104" t="str">
        <f>VLOOKUP(B3228,A股数据库20240206!$B:$K,2,0)</f>
        <v>医药生物</v>
      </c>
      <c r="F3228" s="104">
        <f>VLOOKUP(B3228,A股数据库20240206!$B:$K,3,0)</f>
        <v>0</v>
      </c>
      <c r="G3228" s="124">
        <f>VLOOKUP(B3228,A股数据库20240206!$B:$K,4,0)</f>
        <v>0</v>
      </c>
      <c r="H3228" s="124">
        <f>VLOOKUP(B3228,A股数据库20240206!$B:$K,5,0)</f>
        <v>0</v>
      </c>
      <c r="I3228" s="104" t="str">
        <f>VLOOKUP(B3228,A股数据库20240206!$B:$K,6,0)</f>
        <v>医药生物</v>
      </c>
      <c r="J3228" s="104">
        <f>VLOOKUP(B3228,A股数据库20240206!$B:$K,7,0)</f>
        <v>0</v>
      </c>
      <c r="K3228" s="104">
        <f>VLOOKUP(B3228,A股数据库20240206!$B:$K,8,0)</f>
        <v>0</v>
      </c>
      <c r="L3228" s="124">
        <f>VLOOKUP(B3228,A股数据库20240206!$B:$K,9,0)</f>
        <v>0</v>
      </c>
      <c r="M3228" s="124">
        <f>VLOOKUP(B3228,A股数据库20240206!$B:$K,10,0)</f>
        <v>0</v>
      </c>
    </row>
    <row r="3229" spans="1:13" ht="18" customHeight="1" x14ac:dyDescent="0.15">
      <c r="A3229" s="120" t="s">
        <v>13564</v>
      </c>
      <c r="B3229" s="121" t="s">
        <v>2250</v>
      </c>
      <c r="C3229" s="122">
        <v>35.18</v>
      </c>
      <c r="D3229" s="123">
        <v>44.21</v>
      </c>
      <c r="E3229" s="104" t="str">
        <f>VLOOKUP(B3229,A股数据库20240206!$B:$K,2,0)</f>
        <v>医药生物</v>
      </c>
      <c r="F3229" s="104">
        <f>VLOOKUP(B3229,A股数据库20240206!$B:$K,3,0)</f>
        <v>0</v>
      </c>
      <c r="G3229" s="124">
        <f>VLOOKUP(B3229,A股数据库20240206!$B:$K,4,0)</f>
        <v>0</v>
      </c>
      <c r="H3229" s="124">
        <f>VLOOKUP(B3229,A股数据库20240206!$B:$K,5,0)</f>
        <v>0</v>
      </c>
      <c r="I3229" s="104" t="str">
        <f>VLOOKUP(B3229,A股数据库20240206!$B:$K,6,0)</f>
        <v>医药生物</v>
      </c>
      <c r="J3229" s="104">
        <f>VLOOKUP(B3229,A股数据库20240206!$B:$K,7,0)</f>
        <v>0</v>
      </c>
      <c r="K3229" s="104">
        <f>VLOOKUP(B3229,A股数据库20240206!$B:$K,8,0)</f>
        <v>0</v>
      </c>
      <c r="L3229" s="124">
        <f>VLOOKUP(B3229,A股数据库20240206!$B:$K,9,0)</f>
        <v>0</v>
      </c>
      <c r="M3229" s="124">
        <f>VLOOKUP(B3229,A股数据库20240206!$B:$K,10,0)</f>
        <v>0</v>
      </c>
    </row>
    <row r="3230" spans="1:13" ht="18" customHeight="1" x14ac:dyDescent="0.15">
      <c r="A3230" s="120" t="s">
        <v>13565</v>
      </c>
      <c r="B3230" s="121" t="s">
        <v>2690</v>
      </c>
      <c r="C3230" s="122">
        <v>35.17</v>
      </c>
      <c r="D3230" s="123">
        <v>31.32</v>
      </c>
      <c r="E3230" s="104" t="str">
        <f>VLOOKUP(B3230,A股数据库20240206!$B:$K,2,0)</f>
        <v>大消费</v>
      </c>
      <c r="F3230" s="104">
        <f>VLOOKUP(B3230,A股数据库20240206!$B:$K,3,0)</f>
        <v>0</v>
      </c>
      <c r="G3230" s="124">
        <f>VLOOKUP(B3230,A股数据库20240206!$B:$K,4,0)</f>
        <v>0</v>
      </c>
      <c r="H3230" s="124">
        <f>VLOOKUP(B3230,A股数据库20240206!$B:$K,5,0)</f>
        <v>0</v>
      </c>
      <c r="I3230" s="104" t="str">
        <f>VLOOKUP(B3230,A股数据库20240206!$B:$K,6,0)</f>
        <v>食品饮料</v>
      </c>
      <c r="J3230" s="104">
        <f>VLOOKUP(B3230,A股数据库20240206!$B:$K,7,0)</f>
        <v>0</v>
      </c>
      <c r="K3230" s="104">
        <f>VLOOKUP(B3230,A股数据库20240206!$B:$K,8,0)</f>
        <v>0</v>
      </c>
      <c r="L3230" s="124">
        <f>VLOOKUP(B3230,A股数据库20240206!$B:$K,9,0)</f>
        <v>0</v>
      </c>
      <c r="M3230" s="124">
        <f>VLOOKUP(B3230,A股数据库20240206!$B:$K,10,0)</f>
        <v>0</v>
      </c>
    </row>
    <row r="3231" spans="1:13" ht="18" customHeight="1" x14ac:dyDescent="0.15">
      <c r="A3231" s="120" t="s">
        <v>13566</v>
      </c>
      <c r="B3231" s="121" t="s">
        <v>10073</v>
      </c>
      <c r="C3231" s="122">
        <v>35.15</v>
      </c>
      <c r="D3231" s="123">
        <v>37.729999999999997</v>
      </c>
      <c r="E3231" s="104" t="str">
        <f>VLOOKUP(B3231,A股数据库20240206!$B:$K,2,0)</f>
        <v>大科技</v>
      </c>
      <c r="F3231" s="104">
        <f>VLOOKUP(B3231,A股数据库20240206!$B:$K,3,0)</f>
        <v>0</v>
      </c>
      <c r="G3231" s="124">
        <f>VLOOKUP(B3231,A股数据库20240206!$B:$K,4,0)</f>
        <v>0</v>
      </c>
      <c r="H3231" s="124">
        <f>VLOOKUP(B3231,A股数据库20240206!$B:$K,5,0)</f>
        <v>0</v>
      </c>
      <c r="I3231" s="104" t="str">
        <f>VLOOKUP(B3231,A股数据库20240206!$B:$K,6,0)</f>
        <v>电子</v>
      </c>
      <c r="J3231" s="104">
        <f>VLOOKUP(B3231,A股数据库20240206!$B:$K,7,0)</f>
        <v>0</v>
      </c>
      <c r="K3231" s="104">
        <f>VLOOKUP(B3231,A股数据库20240206!$B:$K,8,0)</f>
        <v>0</v>
      </c>
      <c r="L3231" s="124">
        <f>VLOOKUP(B3231,A股数据库20240206!$B:$K,9,0)</f>
        <v>0</v>
      </c>
      <c r="M3231" s="124">
        <f>VLOOKUP(B3231,A股数据库20240206!$B:$K,10,0)</f>
        <v>0</v>
      </c>
    </row>
    <row r="3232" spans="1:13" ht="18" customHeight="1" x14ac:dyDescent="0.15">
      <c r="A3232" s="120" t="s">
        <v>13567</v>
      </c>
      <c r="B3232" s="121" t="s">
        <v>9825</v>
      </c>
      <c r="C3232" s="122">
        <v>35.14</v>
      </c>
      <c r="D3232" s="123">
        <v>56.6</v>
      </c>
      <c r="E3232" s="104" t="str">
        <f>VLOOKUP(B3232,A股数据库20240206!$B:$K,2,0)</f>
        <v>大科技</v>
      </c>
      <c r="F3232" s="104">
        <f>VLOOKUP(B3232,A股数据库20240206!$B:$K,3,0)</f>
        <v>0</v>
      </c>
      <c r="G3232" s="124">
        <f>VLOOKUP(B3232,A股数据库20240206!$B:$K,4,0)</f>
        <v>0</v>
      </c>
      <c r="H3232" s="124">
        <f>VLOOKUP(B3232,A股数据库20240206!$B:$K,5,0)</f>
        <v>0</v>
      </c>
      <c r="I3232" s="104" t="str">
        <f>VLOOKUP(B3232,A股数据库20240206!$B:$K,6,0)</f>
        <v>电子</v>
      </c>
      <c r="J3232" s="104">
        <f>VLOOKUP(B3232,A股数据库20240206!$B:$K,7,0)</f>
        <v>0</v>
      </c>
      <c r="K3232" s="104">
        <f>VLOOKUP(B3232,A股数据库20240206!$B:$K,8,0)</f>
        <v>0</v>
      </c>
      <c r="L3232" s="124">
        <f>VLOOKUP(B3232,A股数据库20240206!$B:$K,9,0)</f>
        <v>0</v>
      </c>
      <c r="M3232" s="124">
        <f>VLOOKUP(B3232,A股数据库20240206!$B:$K,10,0)</f>
        <v>0</v>
      </c>
    </row>
    <row r="3233" spans="1:13" ht="18" customHeight="1" x14ac:dyDescent="0.15">
      <c r="A3233" s="120" t="s">
        <v>13568</v>
      </c>
      <c r="B3233" s="121" t="s">
        <v>4012</v>
      </c>
      <c r="C3233" s="122">
        <v>35.119999999999997</v>
      </c>
      <c r="D3233" s="123">
        <v>43.28</v>
      </c>
      <c r="E3233" s="104" t="str">
        <f>VLOOKUP(B3233,A股数据库20240206!$B:$K,2,0)</f>
        <v>周期</v>
      </c>
      <c r="F3233" s="104" t="str">
        <f>VLOOKUP(B3233,A股数据库20240206!$B:$K,3,0)</f>
        <v>新能源</v>
      </c>
      <c r="G3233" s="124">
        <f>VLOOKUP(B3233,A股数据库20240206!$B:$K,4,0)</f>
        <v>0</v>
      </c>
      <c r="H3233" s="124">
        <f>VLOOKUP(B3233,A股数据库20240206!$B:$K,5,0)</f>
        <v>0</v>
      </c>
      <c r="I3233" s="104" t="str">
        <f>VLOOKUP(B3233,A股数据库20240206!$B:$K,6,0)</f>
        <v>风电</v>
      </c>
      <c r="J3233" s="104" t="str">
        <f>VLOOKUP(B3233,A股数据库20240206!$B:$K,7,0)</f>
        <v>化工</v>
      </c>
      <c r="K3233" s="104">
        <f>VLOOKUP(B3233,A股数据库20240206!$B:$K,8,0)</f>
        <v>0</v>
      </c>
      <c r="L3233" s="124">
        <f>VLOOKUP(B3233,A股数据库20240206!$B:$K,9,0)</f>
        <v>0</v>
      </c>
      <c r="M3233" s="124">
        <f>VLOOKUP(B3233,A股数据库20240206!$B:$K,10,0)</f>
        <v>0</v>
      </c>
    </row>
    <row r="3234" spans="1:13" ht="18" customHeight="1" x14ac:dyDescent="0.15">
      <c r="A3234" s="120" t="s">
        <v>13569</v>
      </c>
      <c r="B3234" s="121" t="s">
        <v>8494</v>
      </c>
      <c r="C3234" s="122">
        <v>35.1</v>
      </c>
      <c r="D3234" s="123">
        <v>32.869999999999997</v>
      </c>
      <c r="E3234" s="104" t="str">
        <f>VLOOKUP(B3234,A股数据库20240206!$B:$K,2,0)</f>
        <v>大消费</v>
      </c>
      <c r="F3234" s="104">
        <f>VLOOKUP(B3234,A股数据库20240206!$B:$K,3,0)</f>
        <v>0</v>
      </c>
      <c r="G3234" s="124">
        <f>VLOOKUP(B3234,A股数据库20240206!$B:$K,4,0)</f>
        <v>0</v>
      </c>
      <c r="H3234" s="124">
        <f>VLOOKUP(B3234,A股数据库20240206!$B:$K,5,0)</f>
        <v>0</v>
      </c>
      <c r="I3234" s="104" t="str">
        <f>VLOOKUP(B3234,A股数据库20240206!$B:$K,6,0)</f>
        <v>烟草</v>
      </c>
      <c r="J3234" s="104">
        <f>VLOOKUP(B3234,A股数据库20240206!$B:$K,7,0)</f>
        <v>0</v>
      </c>
      <c r="K3234" s="104">
        <f>VLOOKUP(B3234,A股数据库20240206!$B:$K,8,0)</f>
        <v>0</v>
      </c>
      <c r="L3234" s="124">
        <f>VLOOKUP(B3234,A股数据库20240206!$B:$K,9,0)</f>
        <v>0</v>
      </c>
      <c r="M3234" s="124">
        <f>VLOOKUP(B3234,A股数据库20240206!$B:$K,10,0)</f>
        <v>0</v>
      </c>
    </row>
    <row r="3235" spans="1:13" ht="18" customHeight="1" x14ac:dyDescent="0.15">
      <c r="A3235" s="120" t="s">
        <v>13570</v>
      </c>
      <c r="B3235" s="121" t="s">
        <v>2470</v>
      </c>
      <c r="C3235" s="122">
        <v>35.090000000000003</v>
      </c>
      <c r="D3235" s="123">
        <v>19.14</v>
      </c>
      <c r="E3235" s="104" t="str">
        <f>VLOOKUP(B3235,A股数据库20240206!$B:$K,2,0)</f>
        <v>乡村振兴</v>
      </c>
      <c r="F3235" s="104">
        <f>VLOOKUP(B3235,A股数据库20240206!$B:$K,3,0)</f>
        <v>0</v>
      </c>
      <c r="G3235" s="124">
        <f>VLOOKUP(B3235,A股数据库20240206!$B:$K,4,0)</f>
        <v>0</v>
      </c>
      <c r="H3235" s="124">
        <f>VLOOKUP(B3235,A股数据库20240206!$B:$K,5,0)</f>
        <v>0</v>
      </c>
      <c r="I3235" s="104" t="str">
        <f>VLOOKUP(B3235,A股数据库20240206!$B:$K,6,0)</f>
        <v>乡村振兴</v>
      </c>
      <c r="J3235" s="104">
        <f>VLOOKUP(B3235,A股数据库20240206!$B:$K,7,0)</f>
        <v>0</v>
      </c>
      <c r="K3235" s="104">
        <f>VLOOKUP(B3235,A股数据库20240206!$B:$K,8,0)</f>
        <v>0</v>
      </c>
      <c r="L3235" s="124">
        <f>VLOOKUP(B3235,A股数据库20240206!$B:$K,9,0)</f>
        <v>0</v>
      </c>
      <c r="M3235" s="124">
        <f>VLOOKUP(B3235,A股数据库20240206!$B:$K,10,0)</f>
        <v>0</v>
      </c>
    </row>
    <row r="3236" spans="1:13" ht="18" customHeight="1" x14ac:dyDescent="0.15">
      <c r="A3236" s="120" t="s">
        <v>13571</v>
      </c>
      <c r="B3236" s="121" t="s">
        <v>8506</v>
      </c>
      <c r="C3236" s="122">
        <v>35.090000000000003</v>
      </c>
      <c r="D3236" s="123">
        <v>54.48</v>
      </c>
      <c r="E3236" s="104" t="str">
        <f>VLOOKUP(B3236,A股数据库20240206!$B:$K,2,0)</f>
        <v>大消费</v>
      </c>
      <c r="F3236" s="104">
        <f>VLOOKUP(B3236,A股数据库20240206!$B:$K,3,0)</f>
        <v>0</v>
      </c>
      <c r="G3236" s="124">
        <f>VLOOKUP(B3236,A股数据库20240206!$B:$K,4,0)</f>
        <v>0</v>
      </c>
      <c r="H3236" s="124">
        <f>VLOOKUP(B3236,A股数据库20240206!$B:$K,5,0)</f>
        <v>0</v>
      </c>
      <c r="I3236" s="104" t="str">
        <f>VLOOKUP(B3236,A股数据库20240206!$B:$K,6,0)</f>
        <v>电商</v>
      </c>
      <c r="J3236" s="104">
        <f>VLOOKUP(B3236,A股数据库20240206!$B:$K,7,0)</f>
        <v>0</v>
      </c>
      <c r="K3236" s="104">
        <f>VLOOKUP(B3236,A股数据库20240206!$B:$K,8,0)</f>
        <v>0</v>
      </c>
      <c r="L3236" s="124">
        <f>VLOOKUP(B3236,A股数据库20240206!$B:$K,9,0)</f>
        <v>0</v>
      </c>
      <c r="M3236" s="124">
        <f>VLOOKUP(B3236,A股数据库20240206!$B:$K,10,0)</f>
        <v>0</v>
      </c>
    </row>
    <row r="3237" spans="1:13" ht="18" customHeight="1" x14ac:dyDescent="0.15">
      <c r="A3237" s="120" t="s">
        <v>13572</v>
      </c>
      <c r="B3237" s="121" t="s">
        <v>8528</v>
      </c>
      <c r="C3237" s="122">
        <v>35.06</v>
      </c>
      <c r="D3237" s="123">
        <v>37.119999999999997</v>
      </c>
      <c r="E3237" s="104" t="str">
        <f>VLOOKUP(B3237,A股数据库20240206!$B:$K,2,0)</f>
        <v>大科技</v>
      </c>
      <c r="F3237" s="104">
        <f>VLOOKUP(B3237,A股数据库20240206!$B:$K,3,0)</f>
        <v>0</v>
      </c>
      <c r="G3237" s="124">
        <f>VLOOKUP(B3237,A股数据库20240206!$B:$K,4,0)</f>
        <v>0</v>
      </c>
      <c r="H3237" s="124">
        <f>VLOOKUP(B3237,A股数据库20240206!$B:$K,5,0)</f>
        <v>0</v>
      </c>
      <c r="I3237" s="104" t="str">
        <f>VLOOKUP(B3237,A股数据库20240206!$B:$K,6,0)</f>
        <v>计算机</v>
      </c>
      <c r="J3237" s="104">
        <f>VLOOKUP(B3237,A股数据库20240206!$B:$K,7,0)</f>
        <v>0</v>
      </c>
      <c r="K3237" s="104">
        <f>VLOOKUP(B3237,A股数据库20240206!$B:$K,8,0)</f>
        <v>0</v>
      </c>
      <c r="L3237" s="124">
        <f>VLOOKUP(B3237,A股数据库20240206!$B:$K,9,0)</f>
        <v>0</v>
      </c>
      <c r="M3237" s="124">
        <f>VLOOKUP(B3237,A股数据库20240206!$B:$K,10,0)</f>
        <v>0</v>
      </c>
    </row>
    <row r="3238" spans="1:13" ht="18" customHeight="1" x14ac:dyDescent="0.15">
      <c r="A3238" s="120" t="s">
        <v>13573</v>
      </c>
      <c r="B3238" s="121" t="s">
        <v>3632</v>
      </c>
      <c r="C3238" s="122">
        <v>35.06</v>
      </c>
      <c r="D3238" s="123">
        <v>33.51</v>
      </c>
      <c r="E3238" s="104" t="str">
        <f>VLOOKUP(B3238,A股数据库20240206!$B:$K,2,0)</f>
        <v>高端制造</v>
      </c>
      <c r="F3238" s="104" t="str">
        <f>VLOOKUP(B3238,A股数据库20240206!$B:$K,3,0)</f>
        <v>军工</v>
      </c>
      <c r="G3238" s="124">
        <f>VLOOKUP(B3238,A股数据库20240206!$B:$K,4,0)</f>
        <v>0</v>
      </c>
      <c r="H3238" s="124">
        <f>VLOOKUP(B3238,A股数据库20240206!$B:$K,5,0)</f>
        <v>0</v>
      </c>
      <c r="I3238" s="104" t="str">
        <f>VLOOKUP(B3238,A股数据库20240206!$B:$K,6,0)</f>
        <v>机械</v>
      </c>
      <c r="J3238" s="104" t="str">
        <f>VLOOKUP(B3238,A股数据库20240206!$B:$K,7,0)</f>
        <v>军工</v>
      </c>
      <c r="K3238" s="104">
        <f>VLOOKUP(B3238,A股数据库20240206!$B:$K,8,0)</f>
        <v>0</v>
      </c>
      <c r="L3238" s="124">
        <f>VLOOKUP(B3238,A股数据库20240206!$B:$K,9,0)</f>
        <v>0</v>
      </c>
      <c r="M3238" s="124">
        <f>VLOOKUP(B3238,A股数据库20240206!$B:$K,10,0)</f>
        <v>0</v>
      </c>
    </row>
    <row r="3239" spans="1:13" ht="18" customHeight="1" x14ac:dyDescent="0.15">
      <c r="A3239" s="120" t="s">
        <v>13574</v>
      </c>
      <c r="B3239" s="121" t="s">
        <v>7286</v>
      </c>
      <c r="C3239" s="122">
        <v>35.06</v>
      </c>
      <c r="D3239" s="123">
        <v>71.69</v>
      </c>
      <c r="E3239" s="104" t="str">
        <f>VLOOKUP(B3239,A股数据库20240206!$B:$K,2,0)</f>
        <v>医药生物</v>
      </c>
      <c r="F3239" s="104">
        <f>VLOOKUP(B3239,A股数据库20240206!$B:$K,3,0)</f>
        <v>0</v>
      </c>
      <c r="G3239" s="124">
        <f>VLOOKUP(B3239,A股数据库20240206!$B:$K,4,0)</f>
        <v>0</v>
      </c>
      <c r="H3239" s="124">
        <f>VLOOKUP(B3239,A股数据库20240206!$B:$K,5,0)</f>
        <v>0</v>
      </c>
      <c r="I3239" s="104" t="str">
        <f>VLOOKUP(B3239,A股数据库20240206!$B:$K,6,0)</f>
        <v>医药生物</v>
      </c>
      <c r="J3239" s="104">
        <f>VLOOKUP(B3239,A股数据库20240206!$B:$K,7,0)</f>
        <v>0</v>
      </c>
      <c r="K3239" s="104">
        <f>VLOOKUP(B3239,A股数据库20240206!$B:$K,8,0)</f>
        <v>0</v>
      </c>
      <c r="L3239" s="124">
        <f>VLOOKUP(B3239,A股数据库20240206!$B:$K,9,0)</f>
        <v>0</v>
      </c>
      <c r="M3239" s="124">
        <f>VLOOKUP(B3239,A股数据库20240206!$B:$K,10,0)</f>
        <v>0</v>
      </c>
    </row>
    <row r="3240" spans="1:13" ht="18" customHeight="1" x14ac:dyDescent="0.15">
      <c r="A3240" s="120" t="s">
        <v>13575</v>
      </c>
      <c r="B3240" s="121" t="s">
        <v>6724</v>
      </c>
      <c r="C3240" s="122">
        <v>35.01</v>
      </c>
      <c r="D3240" s="123">
        <v>67.03</v>
      </c>
      <c r="E3240" s="104" t="str">
        <f>VLOOKUP(B3240,A股数据库20240206!$B:$K,2,0)</f>
        <v>周期</v>
      </c>
      <c r="F3240" s="104" t="str">
        <f>VLOOKUP(B3240,A股数据库20240206!$B:$K,3,0)</f>
        <v>汽车产业</v>
      </c>
      <c r="G3240" s="124">
        <f>VLOOKUP(B3240,A股数据库20240206!$B:$K,4,0)</f>
        <v>0</v>
      </c>
      <c r="H3240" s="124">
        <f>VLOOKUP(B3240,A股数据库20240206!$B:$K,5,0)</f>
        <v>0</v>
      </c>
      <c r="I3240" s="104" t="str">
        <f>VLOOKUP(B3240,A股数据库20240206!$B:$K,6,0)</f>
        <v>有色金属</v>
      </c>
      <c r="J3240" s="104" t="str">
        <f>VLOOKUP(B3240,A股数据库20240206!$B:$K,7,0)</f>
        <v>汽车产业</v>
      </c>
      <c r="K3240" s="104">
        <f>VLOOKUP(B3240,A股数据库20240206!$B:$K,8,0)</f>
        <v>0</v>
      </c>
      <c r="L3240" s="124">
        <f>VLOOKUP(B3240,A股数据库20240206!$B:$K,9,0)</f>
        <v>0</v>
      </c>
      <c r="M3240" s="124">
        <f>VLOOKUP(B3240,A股数据库20240206!$B:$K,10,0)</f>
        <v>0</v>
      </c>
    </row>
    <row r="3241" spans="1:13" ht="18" customHeight="1" x14ac:dyDescent="0.15">
      <c r="A3241" s="120" t="s">
        <v>13576</v>
      </c>
      <c r="B3241" s="121" t="s">
        <v>9002</v>
      </c>
      <c r="C3241" s="122">
        <v>34.96</v>
      </c>
      <c r="D3241" s="123">
        <v>28.13</v>
      </c>
      <c r="E3241" s="104" t="str">
        <f>VLOOKUP(B3241,A股数据库20240206!$B:$K,2,0)</f>
        <v>地产基建</v>
      </c>
      <c r="F3241" s="104">
        <f>VLOOKUP(B3241,A股数据库20240206!$B:$K,3,0)</f>
        <v>0</v>
      </c>
      <c r="G3241" s="124">
        <f>VLOOKUP(B3241,A股数据库20240206!$B:$K,4,0)</f>
        <v>0</v>
      </c>
      <c r="H3241" s="124">
        <f>VLOOKUP(B3241,A股数据库20240206!$B:$K,5,0)</f>
        <v>0</v>
      </c>
      <c r="I3241" s="104" t="str">
        <f>VLOOKUP(B3241,A股数据库20240206!$B:$K,6,0)</f>
        <v>基建</v>
      </c>
      <c r="J3241" s="104">
        <f>VLOOKUP(B3241,A股数据库20240206!$B:$K,7,0)</f>
        <v>0</v>
      </c>
      <c r="K3241" s="104">
        <f>VLOOKUP(B3241,A股数据库20240206!$B:$K,8,0)</f>
        <v>0</v>
      </c>
      <c r="L3241" s="124">
        <f>VLOOKUP(B3241,A股数据库20240206!$B:$K,9,0)</f>
        <v>0</v>
      </c>
      <c r="M3241" s="124">
        <f>VLOOKUP(B3241,A股数据库20240206!$B:$K,10,0)</f>
        <v>0</v>
      </c>
    </row>
    <row r="3242" spans="1:13" ht="18" customHeight="1" x14ac:dyDescent="0.15">
      <c r="A3242" s="120" t="s">
        <v>13577</v>
      </c>
      <c r="B3242" s="121" t="s">
        <v>2898</v>
      </c>
      <c r="C3242" s="122">
        <v>34.950000000000003</v>
      </c>
      <c r="D3242" s="123">
        <v>46.87</v>
      </c>
      <c r="E3242" s="104" t="str">
        <f>VLOOKUP(B3242,A股数据库20240206!$B:$K,2,0)</f>
        <v>医药生物</v>
      </c>
      <c r="F3242" s="104">
        <f>VLOOKUP(B3242,A股数据库20240206!$B:$K,3,0)</f>
        <v>0</v>
      </c>
      <c r="G3242" s="124">
        <f>VLOOKUP(B3242,A股数据库20240206!$B:$K,4,0)</f>
        <v>0</v>
      </c>
      <c r="H3242" s="124">
        <f>VLOOKUP(B3242,A股数据库20240206!$B:$K,5,0)</f>
        <v>0</v>
      </c>
      <c r="I3242" s="104" t="str">
        <f>VLOOKUP(B3242,A股数据库20240206!$B:$K,6,0)</f>
        <v>医药生物</v>
      </c>
      <c r="J3242" s="104">
        <f>VLOOKUP(B3242,A股数据库20240206!$B:$K,7,0)</f>
        <v>0</v>
      </c>
      <c r="K3242" s="104">
        <f>VLOOKUP(B3242,A股数据库20240206!$B:$K,8,0)</f>
        <v>0</v>
      </c>
      <c r="L3242" s="124">
        <f>VLOOKUP(B3242,A股数据库20240206!$B:$K,9,0)</f>
        <v>0</v>
      </c>
      <c r="M3242" s="124">
        <f>VLOOKUP(B3242,A股数据库20240206!$B:$K,10,0)</f>
        <v>0</v>
      </c>
    </row>
    <row r="3243" spans="1:13" ht="18" customHeight="1" x14ac:dyDescent="0.15">
      <c r="A3243" s="120" t="s">
        <v>13578</v>
      </c>
      <c r="B3243" s="121" t="s">
        <v>4888</v>
      </c>
      <c r="C3243" s="122">
        <v>34.94</v>
      </c>
      <c r="D3243" s="123">
        <v>39.79</v>
      </c>
      <c r="E3243" s="104" t="str">
        <f>VLOOKUP(B3243,A股数据库20240206!$B:$K,2,0)</f>
        <v>医药生物</v>
      </c>
      <c r="F3243" s="104">
        <f>VLOOKUP(B3243,A股数据库20240206!$B:$K,3,0)</f>
        <v>0</v>
      </c>
      <c r="G3243" s="124">
        <f>VLOOKUP(B3243,A股数据库20240206!$B:$K,4,0)</f>
        <v>0</v>
      </c>
      <c r="H3243" s="124">
        <f>VLOOKUP(B3243,A股数据库20240206!$B:$K,5,0)</f>
        <v>0</v>
      </c>
      <c r="I3243" s="104" t="str">
        <f>VLOOKUP(B3243,A股数据库20240206!$B:$K,6,0)</f>
        <v>医药生物</v>
      </c>
      <c r="J3243" s="104">
        <f>VLOOKUP(B3243,A股数据库20240206!$B:$K,7,0)</f>
        <v>0</v>
      </c>
      <c r="K3243" s="104">
        <f>VLOOKUP(B3243,A股数据库20240206!$B:$K,8,0)</f>
        <v>0</v>
      </c>
      <c r="L3243" s="124">
        <f>VLOOKUP(B3243,A股数据库20240206!$B:$K,9,0)</f>
        <v>0</v>
      </c>
      <c r="M3243" s="124">
        <f>VLOOKUP(B3243,A股数据库20240206!$B:$K,10,0)</f>
        <v>0</v>
      </c>
    </row>
    <row r="3244" spans="1:13" ht="18" customHeight="1" x14ac:dyDescent="0.15">
      <c r="A3244" s="120" t="s">
        <v>13579</v>
      </c>
      <c r="B3244" s="121" t="s">
        <v>6590</v>
      </c>
      <c r="C3244" s="122">
        <v>34.92</v>
      </c>
      <c r="D3244" s="123">
        <v>44.23</v>
      </c>
      <c r="E3244" s="104" t="str">
        <f>VLOOKUP(B3244,A股数据库20240206!$B:$K,2,0)</f>
        <v>新能源</v>
      </c>
      <c r="F3244" s="104">
        <f>VLOOKUP(B3244,A股数据库20240206!$B:$K,3,0)</f>
        <v>0</v>
      </c>
      <c r="G3244" s="124">
        <f>VLOOKUP(B3244,A股数据库20240206!$B:$K,4,0)</f>
        <v>0</v>
      </c>
      <c r="H3244" s="124">
        <f>VLOOKUP(B3244,A股数据库20240206!$B:$K,5,0)</f>
        <v>0</v>
      </c>
      <c r="I3244" s="104" t="str">
        <f>VLOOKUP(B3244,A股数据库20240206!$B:$K,6,0)</f>
        <v>光伏</v>
      </c>
      <c r="J3244" s="104">
        <f>VLOOKUP(B3244,A股数据库20240206!$B:$K,7,0)</f>
        <v>0</v>
      </c>
      <c r="K3244" s="104">
        <f>VLOOKUP(B3244,A股数据库20240206!$B:$K,8,0)</f>
        <v>0</v>
      </c>
      <c r="L3244" s="124">
        <f>VLOOKUP(B3244,A股数据库20240206!$B:$K,9,0)</f>
        <v>0</v>
      </c>
      <c r="M3244" s="124">
        <f>VLOOKUP(B3244,A股数据库20240206!$B:$K,10,0)</f>
        <v>0</v>
      </c>
    </row>
    <row r="3245" spans="1:13" ht="18" customHeight="1" x14ac:dyDescent="0.15">
      <c r="A3245" s="120" t="s">
        <v>13580</v>
      </c>
      <c r="B3245" s="121" t="s">
        <v>5968</v>
      </c>
      <c r="C3245" s="122">
        <v>34.92</v>
      </c>
      <c r="D3245" s="123">
        <v>67.13</v>
      </c>
      <c r="E3245" s="104" t="str">
        <f>VLOOKUP(B3245,A股数据库20240206!$B:$K,2,0)</f>
        <v>医药生物</v>
      </c>
      <c r="F3245" s="104">
        <f>VLOOKUP(B3245,A股数据库20240206!$B:$K,3,0)</f>
        <v>0</v>
      </c>
      <c r="G3245" s="124">
        <f>VLOOKUP(B3245,A股数据库20240206!$B:$K,4,0)</f>
        <v>0</v>
      </c>
      <c r="H3245" s="124">
        <f>VLOOKUP(B3245,A股数据库20240206!$B:$K,5,0)</f>
        <v>0</v>
      </c>
      <c r="I3245" s="104" t="str">
        <f>VLOOKUP(B3245,A股数据库20240206!$B:$K,6,0)</f>
        <v>医药生物</v>
      </c>
      <c r="J3245" s="104">
        <f>VLOOKUP(B3245,A股数据库20240206!$B:$K,7,0)</f>
        <v>0</v>
      </c>
      <c r="K3245" s="104">
        <f>VLOOKUP(B3245,A股数据库20240206!$B:$K,8,0)</f>
        <v>0</v>
      </c>
      <c r="L3245" s="124">
        <f>VLOOKUP(B3245,A股数据库20240206!$B:$K,9,0)</f>
        <v>0</v>
      </c>
      <c r="M3245" s="124">
        <f>VLOOKUP(B3245,A股数据库20240206!$B:$K,10,0)</f>
        <v>0</v>
      </c>
    </row>
    <row r="3246" spans="1:13" ht="18" customHeight="1" x14ac:dyDescent="0.15">
      <c r="A3246" s="120" t="s">
        <v>13581</v>
      </c>
      <c r="B3246" s="121" t="s">
        <v>7300</v>
      </c>
      <c r="C3246" s="122">
        <v>34.880000000000003</v>
      </c>
      <c r="D3246" s="123">
        <v>16.7</v>
      </c>
      <c r="E3246" s="104" t="str">
        <f>VLOOKUP(B3246,A股数据库20240206!$B:$K,2,0)</f>
        <v>地产基建</v>
      </c>
      <c r="F3246" s="104">
        <f>VLOOKUP(B3246,A股数据库20240206!$B:$K,3,0)</f>
        <v>0</v>
      </c>
      <c r="G3246" s="124">
        <f>VLOOKUP(B3246,A股数据库20240206!$B:$K,4,0)</f>
        <v>0</v>
      </c>
      <c r="H3246" s="124">
        <f>VLOOKUP(B3246,A股数据库20240206!$B:$K,5,0)</f>
        <v>0</v>
      </c>
      <c r="I3246" s="104" t="str">
        <f>VLOOKUP(B3246,A股数据库20240206!$B:$K,6,0)</f>
        <v>基建</v>
      </c>
      <c r="J3246" s="104">
        <f>VLOOKUP(B3246,A股数据库20240206!$B:$K,7,0)</f>
        <v>0</v>
      </c>
      <c r="K3246" s="104">
        <f>VLOOKUP(B3246,A股数据库20240206!$B:$K,8,0)</f>
        <v>0</v>
      </c>
      <c r="L3246" s="124">
        <f>VLOOKUP(B3246,A股数据库20240206!$B:$K,9,0)</f>
        <v>0</v>
      </c>
      <c r="M3246" s="124">
        <f>VLOOKUP(B3246,A股数据库20240206!$B:$K,10,0)</f>
        <v>0</v>
      </c>
    </row>
    <row r="3247" spans="1:13" ht="18" customHeight="1" x14ac:dyDescent="0.15">
      <c r="A3247" s="120" t="s">
        <v>13582</v>
      </c>
      <c r="B3247" s="121" t="s">
        <v>4690</v>
      </c>
      <c r="C3247" s="122">
        <v>34.880000000000003</v>
      </c>
      <c r="D3247" s="123">
        <v>30.1</v>
      </c>
      <c r="E3247" s="104" t="str">
        <f>VLOOKUP(B3247,A股数据库20240206!$B:$K,2,0)</f>
        <v>周期</v>
      </c>
      <c r="F3247" s="104">
        <f>VLOOKUP(B3247,A股数据库20240206!$B:$K,3,0)</f>
        <v>0</v>
      </c>
      <c r="G3247" s="124">
        <f>VLOOKUP(B3247,A股数据库20240206!$B:$K,4,0)</f>
        <v>0</v>
      </c>
      <c r="H3247" s="124">
        <f>VLOOKUP(B3247,A股数据库20240206!$B:$K,5,0)</f>
        <v>0</v>
      </c>
      <c r="I3247" s="104" t="str">
        <f>VLOOKUP(B3247,A股数据库20240206!$B:$K,6,0)</f>
        <v>化工</v>
      </c>
      <c r="J3247" s="104">
        <f>VLOOKUP(B3247,A股数据库20240206!$B:$K,7,0)</f>
        <v>0</v>
      </c>
      <c r="K3247" s="104">
        <f>VLOOKUP(B3247,A股数据库20240206!$B:$K,8,0)</f>
        <v>0</v>
      </c>
      <c r="L3247" s="124">
        <f>VLOOKUP(B3247,A股数据库20240206!$B:$K,9,0)</f>
        <v>0</v>
      </c>
      <c r="M3247" s="124">
        <f>VLOOKUP(B3247,A股数据库20240206!$B:$K,10,0)</f>
        <v>0</v>
      </c>
    </row>
    <row r="3248" spans="1:13" ht="18" customHeight="1" x14ac:dyDescent="0.15">
      <c r="A3248" s="120" t="s">
        <v>13583</v>
      </c>
      <c r="B3248" s="121" t="s">
        <v>4122</v>
      </c>
      <c r="C3248" s="122">
        <v>34.86</v>
      </c>
      <c r="D3248" s="123">
        <v>40.630000000000003</v>
      </c>
      <c r="E3248" s="104" t="str">
        <f>VLOOKUP(B3248,A股数据库20240206!$B:$K,2,0)</f>
        <v>周期</v>
      </c>
      <c r="F3248" s="104" t="str">
        <f>VLOOKUP(B3248,A股数据库20240206!$B:$K,3,0)</f>
        <v>大科技</v>
      </c>
      <c r="G3248" s="124">
        <f>VLOOKUP(B3248,A股数据库20240206!$B:$K,4,0)</f>
        <v>0</v>
      </c>
      <c r="H3248" s="124">
        <f>VLOOKUP(B3248,A股数据库20240206!$B:$K,5,0)</f>
        <v>0</v>
      </c>
      <c r="I3248" s="104" t="str">
        <f>VLOOKUP(B3248,A股数据库20240206!$B:$K,6,0)</f>
        <v>化工</v>
      </c>
      <c r="J3248" s="104" t="str">
        <f>VLOOKUP(B3248,A股数据库20240206!$B:$K,7,0)</f>
        <v>人形机器人</v>
      </c>
      <c r="K3248" s="104">
        <f>VLOOKUP(B3248,A股数据库20240206!$B:$K,8,0)</f>
        <v>0</v>
      </c>
      <c r="L3248" s="124">
        <f>VLOOKUP(B3248,A股数据库20240206!$B:$K,9,0)</f>
        <v>0</v>
      </c>
      <c r="M3248" s="124">
        <f>VLOOKUP(B3248,A股数据库20240206!$B:$K,10,0)</f>
        <v>0</v>
      </c>
    </row>
    <row r="3249" spans="1:13" ht="18" customHeight="1" x14ac:dyDescent="0.15">
      <c r="A3249" s="120" t="s">
        <v>13584</v>
      </c>
      <c r="B3249" s="121" t="s">
        <v>5170</v>
      </c>
      <c r="C3249" s="122">
        <v>34.85</v>
      </c>
      <c r="D3249" s="123">
        <v>30.8</v>
      </c>
      <c r="E3249" s="104" t="str">
        <f>VLOOKUP(B3249,A股数据库20240206!$B:$K,2,0)</f>
        <v>大消费</v>
      </c>
      <c r="F3249" s="104">
        <f>VLOOKUP(B3249,A股数据库20240206!$B:$K,3,0)</f>
        <v>0</v>
      </c>
      <c r="G3249" s="124">
        <f>VLOOKUP(B3249,A股数据库20240206!$B:$K,4,0)</f>
        <v>0</v>
      </c>
      <c r="H3249" s="124">
        <f>VLOOKUP(B3249,A股数据库20240206!$B:$K,5,0)</f>
        <v>0</v>
      </c>
      <c r="I3249" s="104" t="str">
        <f>VLOOKUP(B3249,A股数据库20240206!$B:$K,6,0)</f>
        <v>纺织服饰</v>
      </c>
      <c r="J3249" s="104">
        <f>VLOOKUP(B3249,A股数据库20240206!$B:$K,7,0)</f>
        <v>0</v>
      </c>
      <c r="K3249" s="104">
        <f>VLOOKUP(B3249,A股数据库20240206!$B:$K,8,0)</f>
        <v>0</v>
      </c>
      <c r="L3249" s="124">
        <f>VLOOKUP(B3249,A股数据库20240206!$B:$K,9,0)</f>
        <v>0</v>
      </c>
      <c r="M3249" s="124">
        <f>VLOOKUP(B3249,A股数据库20240206!$B:$K,10,0)</f>
        <v>0</v>
      </c>
    </row>
    <row r="3250" spans="1:13" ht="18" customHeight="1" x14ac:dyDescent="0.15">
      <c r="A3250" s="120" t="s">
        <v>13585</v>
      </c>
      <c r="B3250" s="121" t="s">
        <v>8048</v>
      </c>
      <c r="C3250" s="122">
        <v>34.83</v>
      </c>
      <c r="D3250" s="123">
        <v>49.2</v>
      </c>
      <c r="E3250" s="104" t="str">
        <f>VLOOKUP(B3250,A股数据库20240206!$B:$K,2,0)</f>
        <v>大科技</v>
      </c>
      <c r="F3250" s="104">
        <f>VLOOKUP(B3250,A股数据库20240206!$B:$K,3,0)</f>
        <v>0</v>
      </c>
      <c r="G3250" s="124">
        <f>VLOOKUP(B3250,A股数据库20240206!$B:$K,4,0)</f>
        <v>0</v>
      </c>
      <c r="H3250" s="124">
        <f>VLOOKUP(B3250,A股数据库20240206!$B:$K,5,0)</f>
        <v>0</v>
      </c>
      <c r="I3250" s="104" t="str">
        <f>VLOOKUP(B3250,A股数据库20240206!$B:$K,6,0)</f>
        <v>计算机</v>
      </c>
      <c r="J3250" s="104">
        <f>VLOOKUP(B3250,A股数据库20240206!$B:$K,7,0)</f>
        <v>0</v>
      </c>
      <c r="K3250" s="104">
        <f>VLOOKUP(B3250,A股数据库20240206!$B:$K,8,0)</f>
        <v>0</v>
      </c>
      <c r="L3250" s="124">
        <f>VLOOKUP(B3250,A股数据库20240206!$B:$K,9,0)</f>
        <v>0</v>
      </c>
      <c r="M3250" s="124">
        <f>VLOOKUP(B3250,A股数据库20240206!$B:$K,10,0)</f>
        <v>0</v>
      </c>
    </row>
    <row r="3251" spans="1:13" ht="18" customHeight="1" x14ac:dyDescent="0.15">
      <c r="A3251" s="120" t="s">
        <v>13586</v>
      </c>
      <c r="B3251" s="121" t="s">
        <v>4944</v>
      </c>
      <c r="C3251" s="122">
        <v>34.79</v>
      </c>
      <c r="D3251" s="123">
        <v>36.380000000000003</v>
      </c>
      <c r="E3251" s="104" t="str">
        <f>VLOOKUP(B3251,A股数据库20240206!$B:$K,2,0)</f>
        <v>乡村振兴</v>
      </c>
      <c r="F3251" s="104">
        <f>VLOOKUP(B3251,A股数据库20240206!$B:$K,3,0)</f>
        <v>0</v>
      </c>
      <c r="G3251" s="124">
        <f>VLOOKUP(B3251,A股数据库20240206!$B:$K,4,0)</f>
        <v>0</v>
      </c>
      <c r="H3251" s="124">
        <f>VLOOKUP(B3251,A股数据库20240206!$B:$K,5,0)</f>
        <v>0</v>
      </c>
      <c r="I3251" s="104" t="str">
        <f>VLOOKUP(B3251,A股数据库20240206!$B:$K,6,0)</f>
        <v>乡村振兴</v>
      </c>
      <c r="J3251" s="104">
        <f>VLOOKUP(B3251,A股数据库20240206!$B:$K,7,0)</f>
        <v>0</v>
      </c>
      <c r="K3251" s="104">
        <f>VLOOKUP(B3251,A股数据库20240206!$B:$K,8,0)</f>
        <v>0</v>
      </c>
      <c r="L3251" s="124">
        <f>VLOOKUP(B3251,A股数据库20240206!$B:$K,9,0)</f>
        <v>0</v>
      </c>
      <c r="M3251" s="124">
        <f>VLOOKUP(B3251,A股数据库20240206!$B:$K,10,0)</f>
        <v>0</v>
      </c>
    </row>
    <row r="3252" spans="1:13" ht="18" customHeight="1" x14ac:dyDescent="0.15">
      <c r="A3252" s="120" t="s">
        <v>13587</v>
      </c>
      <c r="B3252" s="121" t="s">
        <v>1292</v>
      </c>
      <c r="C3252" s="122">
        <v>34.79</v>
      </c>
      <c r="D3252" s="123">
        <v>19.02</v>
      </c>
      <c r="E3252" s="104" t="str">
        <f>VLOOKUP(B3252,A股数据库20240206!$B:$K,2,0)</f>
        <v>医药生物</v>
      </c>
      <c r="F3252" s="104">
        <f>VLOOKUP(B3252,A股数据库20240206!$B:$K,3,0)</f>
        <v>0</v>
      </c>
      <c r="G3252" s="124">
        <f>VLOOKUP(B3252,A股数据库20240206!$B:$K,4,0)</f>
        <v>0</v>
      </c>
      <c r="H3252" s="124">
        <f>VLOOKUP(B3252,A股数据库20240206!$B:$K,5,0)</f>
        <v>0</v>
      </c>
      <c r="I3252" s="104" t="str">
        <f>VLOOKUP(B3252,A股数据库20240206!$B:$K,6,0)</f>
        <v>医药生物</v>
      </c>
      <c r="J3252" s="104">
        <f>VLOOKUP(B3252,A股数据库20240206!$B:$K,7,0)</f>
        <v>0</v>
      </c>
      <c r="K3252" s="104">
        <f>VLOOKUP(B3252,A股数据库20240206!$B:$K,8,0)</f>
        <v>0</v>
      </c>
      <c r="L3252" s="124">
        <f>VLOOKUP(B3252,A股数据库20240206!$B:$K,9,0)</f>
        <v>0</v>
      </c>
      <c r="M3252" s="124">
        <f>VLOOKUP(B3252,A股数据库20240206!$B:$K,10,0)</f>
        <v>0</v>
      </c>
    </row>
    <row r="3253" spans="1:13" ht="18" customHeight="1" x14ac:dyDescent="0.15">
      <c r="A3253" s="120" t="s">
        <v>13588</v>
      </c>
      <c r="B3253" s="121" t="s">
        <v>8268</v>
      </c>
      <c r="C3253" s="122">
        <v>34.729999999999997</v>
      </c>
      <c r="D3253" s="123">
        <v>38.5</v>
      </c>
      <c r="E3253" s="104" t="str">
        <f>VLOOKUP(B3253,A股数据库20240206!$B:$K,2,0)</f>
        <v>大科技</v>
      </c>
      <c r="F3253" s="104">
        <f>VLOOKUP(B3253,A股数据库20240206!$B:$K,3,0)</f>
        <v>0</v>
      </c>
      <c r="G3253" s="124">
        <f>VLOOKUP(B3253,A股数据库20240206!$B:$K,4,0)</f>
        <v>0</v>
      </c>
      <c r="H3253" s="124">
        <f>VLOOKUP(B3253,A股数据库20240206!$B:$K,5,0)</f>
        <v>0</v>
      </c>
      <c r="I3253" s="104" t="str">
        <f>VLOOKUP(B3253,A股数据库20240206!$B:$K,6,0)</f>
        <v>电子</v>
      </c>
      <c r="J3253" s="104">
        <f>VLOOKUP(B3253,A股数据库20240206!$B:$K,7,0)</f>
        <v>0</v>
      </c>
      <c r="K3253" s="104">
        <f>VLOOKUP(B3253,A股数据库20240206!$B:$K,8,0)</f>
        <v>0</v>
      </c>
      <c r="L3253" s="124">
        <f>VLOOKUP(B3253,A股数据库20240206!$B:$K,9,0)</f>
        <v>0</v>
      </c>
      <c r="M3253" s="124">
        <f>VLOOKUP(B3253,A股数据库20240206!$B:$K,10,0)</f>
        <v>0</v>
      </c>
    </row>
    <row r="3254" spans="1:13" ht="18" customHeight="1" x14ac:dyDescent="0.15">
      <c r="A3254" s="120" t="s">
        <v>13589</v>
      </c>
      <c r="B3254" s="121" t="s">
        <v>5254</v>
      </c>
      <c r="C3254" s="122">
        <v>34.729999999999997</v>
      </c>
      <c r="D3254" s="123">
        <v>29.43</v>
      </c>
      <c r="E3254" s="104" t="str">
        <f>VLOOKUP(B3254,A股数据库20240206!$B:$K,2,0)</f>
        <v>高端制造</v>
      </c>
      <c r="F3254" s="104" t="str">
        <f>VLOOKUP(B3254,A股数据库20240206!$B:$K,3,0)</f>
        <v>新能源</v>
      </c>
      <c r="G3254" s="124" t="str">
        <f>VLOOKUP(B3254,A股数据库20240206!$B:$K,4,0)</f>
        <v>汽车产业</v>
      </c>
      <c r="H3254" s="124">
        <f>VLOOKUP(B3254,A股数据库20240206!$B:$K,5,0)</f>
        <v>0</v>
      </c>
      <c r="I3254" s="104" t="str">
        <f>VLOOKUP(B3254,A股数据库20240206!$B:$K,6,0)</f>
        <v>机械</v>
      </c>
      <c r="J3254" s="104" t="str">
        <f>VLOOKUP(B3254,A股数据库20240206!$B:$K,7,0)</f>
        <v>储能</v>
      </c>
      <c r="K3254" s="104">
        <f>VLOOKUP(B3254,A股数据库20240206!$B:$K,8,0)</f>
        <v>0</v>
      </c>
      <c r="L3254" s="124" t="str">
        <f>VLOOKUP(B3254,A股数据库20240206!$B:$K,9,0)</f>
        <v>充换电</v>
      </c>
      <c r="M3254" s="124">
        <f>VLOOKUP(B3254,A股数据库20240206!$B:$K,10,0)</f>
        <v>0</v>
      </c>
    </row>
    <row r="3255" spans="1:13" ht="18" customHeight="1" x14ac:dyDescent="0.15">
      <c r="A3255" s="120" t="s">
        <v>13590</v>
      </c>
      <c r="B3255" s="121" t="s">
        <v>3686</v>
      </c>
      <c r="C3255" s="122">
        <v>34.72</v>
      </c>
      <c r="D3255" s="123">
        <v>33.82</v>
      </c>
      <c r="E3255" s="104" t="str">
        <f>VLOOKUP(B3255,A股数据库20240206!$B:$K,2,0)</f>
        <v>高端制造</v>
      </c>
      <c r="F3255" s="104" t="str">
        <f>VLOOKUP(B3255,A股数据库20240206!$B:$K,3,0)</f>
        <v>大科技</v>
      </c>
      <c r="G3255" s="124">
        <f>VLOOKUP(B3255,A股数据库20240206!$B:$K,4,0)</f>
        <v>0</v>
      </c>
      <c r="H3255" s="124">
        <f>VLOOKUP(B3255,A股数据库20240206!$B:$K,5,0)</f>
        <v>0</v>
      </c>
      <c r="I3255" s="104" t="str">
        <f>VLOOKUP(B3255,A股数据库20240206!$B:$K,6,0)</f>
        <v>机械</v>
      </c>
      <c r="J3255" s="104" t="str">
        <f>VLOOKUP(B3255,A股数据库20240206!$B:$K,7,0)</f>
        <v>计算机</v>
      </c>
      <c r="K3255" s="104">
        <f>VLOOKUP(B3255,A股数据库20240206!$B:$K,8,0)</f>
        <v>0</v>
      </c>
      <c r="L3255" s="124">
        <f>VLOOKUP(B3255,A股数据库20240206!$B:$K,9,0)</f>
        <v>0</v>
      </c>
      <c r="M3255" s="124">
        <f>VLOOKUP(B3255,A股数据库20240206!$B:$K,10,0)</f>
        <v>0</v>
      </c>
    </row>
    <row r="3256" spans="1:13" ht="18" customHeight="1" x14ac:dyDescent="0.15">
      <c r="A3256" s="120" t="s">
        <v>13591</v>
      </c>
      <c r="B3256" s="121" t="s">
        <v>9445</v>
      </c>
      <c r="C3256" s="122">
        <v>34.68</v>
      </c>
      <c r="D3256" s="123">
        <v>52.27</v>
      </c>
      <c r="E3256" s="104" t="str">
        <f>VLOOKUP(B3256,A股数据库20240206!$B:$K,2,0)</f>
        <v>大科技</v>
      </c>
      <c r="F3256" s="104" t="str">
        <f>VLOOKUP(B3256,A股数据库20240206!$B:$K,3,0)</f>
        <v>汽车产业</v>
      </c>
      <c r="G3256" s="124">
        <f>VLOOKUP(B3256,A股数据库20240206!$B:$K,4,0)</f>
        <v>0</v>
      </c>
      <c r="H3256" s="124">
        <f>VLOOKUP(B3256,A股数据库20240206!$B:$K,5,0)</f>
        <v>0</v>
      </c>
      <c r="I3256" s="104" t="str">
        <f>VLOOKUP(B3256,A股数据库20240206!$B:$K,6,0)</f>
        <v>电子</v>
      </c>
      <c r="J3256" s="104" t="str">
        <f>VLOOKUP(B3256,A股数据库20240206!$B:$K,7,0)</f>
        <v>汽车产业</v>
      </c>
      <c r="K3256" s="104">
        <f>VLOOKUP(B3256,A股数据库20240206!$B:$K,8,0)</f>
        <v>0</v>
      </c>
      <c r="L3256" s="124">
        <f>VLOOKUP(B3256,A股数据库20240206!$B:$K,9,0)</f>
        <v>0</v>
      </c>
      <c r="M3256" s="124">
        <f>VLOOKUP(B3256,A股数据库20240206!$B:$K,10,0)</f>
        <v>0</v>
      </c>
    </row>
    <row r="3257" spans="1:13" ht="18" customHeight="1" x14ac:dyDescent="0.15">
      <c r="A3257" s="120" t="s">
        <v>13592</v>
      </c>
      <c r="B3257" s="121" t="s">
        <v>4076</v>
      </c>
      <c r="C3257" s="122">
        <v>34.68</v>
      </c>
      <c r="D3257" s="123">
        <v>53.6</v>
      </c>
      <c r="E3257" s="104" t="str">
        <f>VLOOKUP(B3257,A股数据库20240206!$B:$K,2,0)</f>
        <v>大科技</v>
      </c>
      <c r="F3257" s="104" t="str">
        <f>VLOOKUP(B3257,A股数据库20240206!$B:$K,3,0)</f>
        <v>新能源</v>
      </c>
      <c r="G3257" s="124">
        <f>VLOOKUP(B3257,A股数据库20240206!$B:$K,4,0)</f>
        <v>0</v>
      </c>
      <c r="H3257" s="124">
        <f>VLOOKUP(B3257,A股数据库20240206!$B:$K,5,0)</f>
        <v>0</v>
      </c>
      <c r="I3257" s="104" t="str">
        <f>VLOOKUP(B3257,A股数据库20240206!$B:$K,6,0)</f>
        <v>通信</v>
      </c>
      <c r="J3257" s="104" t="str">
        <f>VLOOKUP(B3257,A股数据库20240206!$B:$K,7,0)</f>
        <v>电网</v>
      </c>
      <c r="K3257" s="104" t="str">
        <f>VLOOKUP(B3257,A股数据库20240206!$B:$K,8,0)</f>
        <v>计算机</v>
      </c>
      <c r="L3257" s="124">
        <f>VLOOKUP(B3257,A股数据库20240206!$B:$K,9,0)</f>
        <v>0</v>
      </c>
      <c r="M3257" s="124">
        <f>VLOOKUP(B3257,A股数据库20240206!$B:$K,10,0)</f>
        <v>0</v>
      </c>
    </row>
    <row r="3258" spans="1:13" ht="18" customHeight="1" x14ac:dyDescent="0.15">
      <c r="A3258" s="120" t="s">
        <v>13593</v>
      </c>
      <c r="B3258" s="121" t="s">
        <v>5484</v>
      </c>
      <c r="C3258" s="122">
        <v>34.67</v>
      </c>
      <c r="D3258" s="123">
        <v>39.909999999999997</v>
      </c>
      <c r="E3258" s="104" t="str">
        <f>VLOOKUP(B3258,A股数据库20240206!$B:$K,2,0)</f>
        <v>医药生物</v>
      </c>
      <c r="F3258" s="104">
        <f>VLOOKUP(B3258,A股数据库20240206!$B:$K,3,0)</f>
        <v>0</v>
      </c>
      <c r="G3258" s="124">
        <f>VLOOKUP(B3258,A股数据库20240206!$B:$K,4,0)</f>
        <v>0</v>
      </c>
      <c r="H3258" s="124">
        <f>VLOOKUP(B3258,A股数据库20240206!$B:$K,5,0)</f>
        <v>0</v>
      </c>
      <c r="I3258" s="104" t="str">
        <f>VLOOKUP(B3258,A股数据库20240206!$B:$K,6,0)</f>
        <v>医药生物</v>
      </c>
      <c r="J3258" s="104">
        <f>VLOOKUP(B3258,A股数据库20240206!$B:$K,7,0)</f>
        <v>0</v>
      </c>
      <c r="K3258" s="104">
        <f>VLOOKUP(B3258,A股数据库20240206!$B:$K,8,0)</f>
        <v>0</v>
      </c>
      <c r="L3258" s="124">
        <f>VLOOKUP(B3258,A股数据库20240206!$B:$K,9,0)</f>
        <v>0</v>
      </c>
      <c r="M3258" s="124">
        <f>VLOOKUP(B3258,A股数据库20240206!$B:$K,10,0)</f>
        <v>0</v>
      </c>
    </row>
    <row r="3259" spans="1:13" ht="18" customHeight="1" x14ac:dyDescent="0.15">
      <c r="A3259" s="120" t="s">
        <v>13594</v>
      </c>
      <c r="B3259" s="121" t="s">
        <v>10053</v>
      </c>
      <c r="C3259" s="122">
        <v>34.659999999999997</v>
      </c>
      <c r="D3259" s="123">
        <v>60.38</v>
      </c>
      <c r="E3259" s="104" t="str">
        <f>VLOOKUP(B3259,A股数据库20240206!$B:$K,2,0)</f>
        <v>医药生物</v>
      </c>
      <c r="F3259" s="104">
        <f>VLOOKUP(B3259,A股数据库20240206!$B:$K,3,0)</f>
        <v>0</v>
      </c>
      <c r="G3259" s="124">
        <f>VLOOKUP(B3259,A股数据库20240206!$B:$K,4,0)</f>
        <v>0</v>
      </c>
      <c r="H3259" s="124">
        <f>VLOOKUP(B3259,A股数据库20240206!$B:$K,5,0)</f>
        <v>0</v>
      </c>
      <c r="I3259" s="104" t="str">
        <f>VLOOKUP(B3259,A股数据库20240206!$B:$K,6,0)</f>
        <v>医药生物</v>
      </c>
      <c r="J3259" s="104">
        <f>VLOOKUP(B3259,A股数据库20240206!$B:$K,7,0)</f>
        <v>0</v>
      </c>
      <c r="K3259" s="104">
        <f>VLOOKUP(B3259,A股数据库20240206!$B:$K,8,0)</f>
        <v>0</v>
      </c>
      <c r="L3259" s="124">
        <f>VLOOKUP(B3259,A股数据库20240206!$B:$K,9,0)</f>
        <v>0</v>
      </c>
      <c r="M3259" s="124">
        <f>VLOOKUP(B3259,A股数据库20240206!$B:$K,10,0)</f>
        <v>0</v>
      </c>
    </row>
    <row r="3260" spans="1:13" ht="18" customHeight="1" x14ac:dyDescent="0.15">
      <c r="A3260" s="120" t="s">
        <v>13595</v>
      </c>
      <c r="B3260" s="121" t="s">
        <v>1098</v>
      </c>
      <c r="C3260" s="122">
        <v>34.64</v>
      </c>
      <c r="D3260" s="123">
        <v>34.590000000000003</v>
      </c>
      <c r="E3260" s="104" t="str">
        <f>VLOOKUP(B3260,A股数据库20240206!$B:$K,2,0)</f>
        <v>周期</v>
      </c>
      <c r="F3260" s="104">
        <f>VLOOKUP(B3260,A股数据库20240206!$B:$K,3,0)</f>
        <v>0</v>
      </c>
      <c r="G3260" s="124">
        <f>VLOOKUP(B3260,A股数据库20240206!$B:$K,4,0)</f>
        <v>0</v>
      </c>
      <c r="H3260" s="124">
        <f>VLOOKUP(B3260,A股数据库20240206!$B:$K,5,0)</f>
        <v>0</v>
      </c>
      <c r="I3260" s="104" t="str">
        <f>VLOOKUP(B3260,A股数据库20240206!$B:$K,6,0)</f>
        <v>化工</v>
      </c>
      <c r="J3260" s="104">
        <f>VLOOKUP(B3260,A股数据库20240206!$B:$K,7,0)</f>
        <v>0</v>
      </c>
      <c r="K3260" s="104">
        <f>VLOOKUP(B3260,A股数据库20240206!$B:$K,8,0)</f>
        <v>0</v>
      </c>
      <c r="L3260" s="124">
        <f>VLOOKUP(B3260,A股数据库20240206!$B:$K,9,0)</f>
        <v>0</v>
      </c>
      <c r="M3260" s="124">
        <f>VLOOKUP(B3260,A股数据库20240206!$B:$K,10,0)</f>
        <v>0</v>
      </c>
    </row>
    <row r="3261" spans="1:13" ht="18" customHeight="1" x14ac:dyDescent="0.15">
      <c r="A3261" s="120" t="s">
        <v>13596</v>
      </c>
      <c r="B3261" s="121" t="s">
        <v>946</v>
      </c>
      <c r="C3261" s="122">
        <v>34.64</v>
      </c>
      <c r="D3261" s="123">
        <v>43.78</v>
      </c>
      <c r="E3261" s="104" t="str">
        <f>VLOOKUP(B3261,A股数据库20240206!$B:$K,2,0)</f>
        <v>公用事业</v>
      </c>
      <c r="F3261" s="104">
        <f>VLOOKUP(B3261,A股数据库20240206!$B:$K,3,0)</f>
        <v>0</v>
      </c>
      <c r="G3261" s="124">
        <f>VLOOKUP(B3261,A股数据库20240206!$B:$K,4,0)</f>
        <v>0</v>
      </c>
      <c r="H3261" s="124">
        <f>VLOOKUP(B3261,A股数据库20240206!$B:$K,5,0)</f>
        <v>0</v>
      </c>
      <c r="I3261" s="104" t="str">
        <f>VLOOKUP(B3261,A股数据库20240206!$B:$K,6,0)</f>
        <v>电力</v>
      </c>
      <c r="J3261" s="104">
        <f>VLOOKUP(B3261,A股数据库20240206!$B:$K,7,0)</f>
        <v>0</v>
      </c>
      <c r="K3261" s="104">
        <f>VLOOKUP(B3261,A股数据库20240206!$B:$K,8,0)</f>
        <v>0</v>
      </c>
      <c r="L3261" s="124">
        <f>VLOOKUP(B3261,A股数据库20240206!$B:$K,9,0)</f>
        <v>0</v>
      </c>
      <c r="M3261" s="124">
        <f>VLOOKUP(B3261,A股数据库20240206!$B:$K,10,0)</f>
        <v>0</v>
      </c>
    </row>
    <row r="3262" spans="1:13" ht="18" customHeight="1" x14ac:dyDescent="0.15">
      <c r="A3262" s="120" t="s">
        <v>13597</v>
      </c>
      <c r="B3262" s="121" t="s">
        <v>8208</v>
      </c>
      <c r="C3262" s="122">
        <v>34.630000000000003</v>
      </c>
      <c r="D3262" s="123">
        <v>44.58</v>
      </c>
      <c r="E3262" s="104" t="str">
        <f>VLOOKUP(B3262,A股数据库20240206!$B:$K,2,0)</f>
        <v>汽车产业</v>
      </c>
      <c r="F3262" s="104">
        <f>VLOOKUP(B3262,A股数据库20240206!$B:$K,3,0)</f>
        <v>0</v>
      </c>
      <c r="G3262" s="124">
        <f>VLOOKUP(B3262,A股数据库20240206!$B:$K,4,0)</f>
        <v>0</v>
      </c>
      <c r="H3262" s="124">
        <f>VLOOKUP(B3262,A股数据库20240206!$B:$K,5,0)</f>
        <v>0</v>
      </c>
      <c r="I3262" s="104" t="str">
        <f>VLOOKUP(B3262,A股数据库20240206!$B:$K,6,0)</f>
        <v>汽车产业</v>
      </c>
      <c r="J3262" s="104">
        <f>VLOOKUP(B3262,A股数据库20240206!$B:$K,7,0)</f>
        <v>0</v>
      </c>
      <c r="K3262" s="104">
        <f>VLOOKUP(B3262,A股数据库20240206!$B:$K,8,0)</f>
        <v>0</v>
      </c>
      <c r="L3262" s="124">
        <f>VLOOKUP(B3262,A股数据库20240206!$B:$K,9,0)</f>
        <v>0</v>
      </c>
      <c r="M3262" s="124">
        <f>VLOOKUP(B3262,A股数据库20240206!$B:$K,10,0)</f>
        <v>0</v>
      </c>
    </row>
    <row r="3263" spans="1:13" ht="18" customHeight="1" x14ac:dyDescent="0.15">
      <c r="A3263" s="120" t="s">
        <v>13598</v>
      </c>
      <c r="B3263" s="121" t="s">
        <v>2410</v>
      </c>
      <c r="C3263" s="122">
        <v>34.61</v>
      </c>
      <c r="D3263" s="123">
        <v>45.5</v>
      </c>
      <c r="E3263" s="104" t="str">
        <f>VLOOKUP(B3263,A股数据库20240206!$B:$K,2,0)</f>
        <v>汽车产业</v>
      </c>
      <c r="F3263" s="104" t="str">
        <f>VLOOKUP(B3263,A股数据库20240206!$B:$K,3,0)</f>
        <v>军工</v>
      </c>
      <c r="G3263" s="124">
        <f>VLOOKUP(B3263,A股数据库20240206!$B:$K,4,0)</f>
        <v>0</v>
      </c>
      <c r="H3263" s="124">
        <f>VLOOKUP(B3263,A股数据库20240206!$B:$K,5,0)</f>
        <v>0</v>
      </c>
      <c r="I3263" s="104" t="str">
        <f>VLOOKUP(B3263,A股数据库20240206!$B:$K,6,0)</f>
        <v>汽车产业</v>
      </c>
      <c r="J3263" s="104" t="str">
        <f>VLOOKUP(B3263,A股数据库20240206!$B:$K,7,0)</f>
        <v>军工</v>
      </c>
      <c r="K3263" s="104">
        <f>VLOOKUP(B3263,A股数据库20240206!$B:$K,8,0)</f>
        <v>0</v>
      </c>
      <c r="L3263" s="124">
        <f>VLOOKUP(B3263,A股数据库20240206!$B:$K,9,0)</f>
        <v>0</v>
      </c>
      <c r="M3263" s="124">
        <f>VLOOKUP(B3263,A股数据库20240206!$B:$K,10,0)</f>
        <v>0</v>
      </c>
    </row>
    <row r="3264" spans="1:13" ht="18" customHeight="1" x14ac:dyDescent="0.15">
      <c r="A3264" s="120" t="s">
        <v>13599</v>
      </c>
      <c r="B3264" s="121" t="s">
        <v>6286</v>
      </c>
      <c r="C3264" s="122">
        <v>34.57</v>
      </c>
      <c r="D3264" s="123">
        <v>65.77</v>
      </c>
      <c r="E3264" s="104" t="str">
        <f>VLOOKUP(B3264,A股数据库20240206!$B:$K,2,0)</f>
        <v>医药生物</v>
      </c>
      <c r="F3264" s="104">
        <f>VLOOKUP(B3264,A股数据库20240206!$B:$K,3,0)</f>
        <v>0</v>
      </c>
      <c r="G3264" s="124">
        <f>VLOOKUP(B3264,A股数据库20240206!$B:$K,4,0)</f>
        <v>0</v>
      </c>
      <c r="H3264" s="124">
        <f>VLOOKUP(B3264,A股数据库20240206!$B:$K,5,0)</f>
        <v>0</v>
      </c>
      <c r="I3264" s="104" t="str">
        <f>VLOOKUP(B3264,A股数据库20240206!$B:$K,6,0)</f>
        <v>医药生物</v>
      </c>
      <c r="J3264" s="104">
        <f>VLOOKUP(B3264,A股数据库20240206!$B:$K,7,0)</f>
        <v>0</v>
      </c>
      <c r="K3264" s="104">
        <f>VLOOKUP(B3264,A股数据库20240206!$B:$K,8,0)</f>
        <v>0</v>
      </c>
      <c r="L3264" s="124">
        <f>VLOOKUP(B3264,A股数据库20240206!$B:$K,9,0)</f>
        <v>0</v>
      </c>
      <c r="M3264" s="124">
        <f>VLOOKUP(B3264,A股数据库20240206!$B:$K,10,0)</f>
        <v>0</v>
      </c>
    </row>
    <row r="3265" spans="1:13" ht="18" customHeight="1" x14ac:dyDescent="0.15">
      <c r="A3265" s="120" t="s">
        <v>13600</v>
      </c>
      <c r="B3265" s="121" t="s">
        <v>2962</v>
      </c>
      <c r="C3265" s="122">
        <v>34.549999999999997</v>
      </c>
      <c r="D3265" s="123">
        <v>21.23</v>
      </c>
      <c r="E3265" s="104" t="str">
        <f>VLOOKUP(B3265,A股数据库20240206!$B:$K,2,0)</f>
        <v>地产基建</v>
      </c>
      <c r="F3265" s="104">
        <f>VLOOKUP(B3265,A股数据库20240206!$B:$K,3,0)</f>
        <v>0</v>
      </c>
      <c r="G3265" s="124">
        <f>VLOOKUP(B3265,A股数据库20240206!$B:$K,4,0)</f>
        <v>0</v>
      </c>
      <c r="H3265" s="124">
        <f>VLOOKUP(B3265,A股数据库20240206!$B:$K,5,0)</f>
        <v>0</v>
      </c>
      <c r="I3265" s="104" t="str">
        <f>VLOOKUP(B3265,A股数据库20240206!$B:$K,6,0)</f>
        <v>房地产</v>
      </c>
      <c r="J3265" s="104">
        <f>VLOOKUP(B3265,A股数据库20240206!$B:$K,7,0)</f>
        <v>0</v>
      </c>
      <c r="K3265" s="104">
        <f>VLOOKUP(B3265,A股数据库20240206!$B:$K,8,0)</f>
        <v>0</v>
      </c>
      <c r="L3265" s="124">
        <f>VLOOKUP(B3265,A股数据库20240206!$B:$K,9,0)</f>
        <v>0</v>
      </c>
      <c r="M3265" s="124">
        <f>VLOOKUP(B3265,A股数据库20240206!$B:$K,10,0)</f>
        <v>0</v>
      </c>
    </row>
    <row r="3266" spans="1:13" ht="18" customHeight="1" x14ac:dyDescent="0.15">
      <c r="A3266" s="120" t="s">
        <v>13601</v>
      </c>
      <c r="B3266" s="121" t="s">
        <v>4508</v>
      </c>
      <c r="C3266" s="122">
        <v>34.54</v>
      </c>
      <c r="D3266" s="123">
        <v>37.590000000000003</v>
      </c>
      <c r="E3266" s="104" t="str">
        <f>VLOOKUP(B3266,A股数据库20240206!$B:$K,2,0)</f>
        <v>大科技</v>
      </c>
      <c r="F3266" s="104">
        <f>VLOOKUP(B3266,A股数据库20240206!$B:$K,3,0)</f>
        <v>0</v>
      </c>
      <c r="G3266" s="124">
        <f>VLOOKUP(B3266,A股数据库20240206!$B:$K,4,0)</f>
        <v>0</v>
      </c>
      <c r="H3266" s="124">
        <f>VLOOKUP(B3266,A股数据库20240206!$B:$K,5,0)</f>
        <v>0</v>
      </c>
      <c r="I3266" s="104" t="str">
        <f>VLOOKUP(B3266,A股数据库20240206!$B:$K,6,0)</f>
        <v>计算机</v>
      </c>
      <c r="J3266" s="104">
        <f>VLOOKUP(B3266,A股数据库20240206!$B:$K,7,0)</f>
        <v>0</v>
      </c>
      <c r="K3266" s="104">
        <f>VLOOKUP(B3266,A股数据库20240206!$B:$K,8,0)</f>
        <v>0</v>
      </c>
      <c r="L3266" s="124">
        <f>VLOOKUP(B3266,A股数据库20240206!$B:$K,9,0)</f>
        <v>0</v>
      </c>
      <c r="M3266" s="124">
        <f>VLOOKUP(B3266,A股数据库20240206!$B:$K,10,0)</f>
        <v>0</v>
      </c>
    </row>
    <row r="3267" spans="1:13" ht="18" customHeight="1" x14ac:dyDescent="0.15">
      <c r="A3267" s="120" t="s">
        <v>13602</v>
      </c>
      <c r="B3267" s="121" t="s">
        <v>3808</v>
      </c>
      <c r="C3267" s="122">
        <v>34.520000000000003</v>
      </c>
      <c r="D3267" s="123">
        <v>28.06</v>
      </c>
      <c r="E3267" s="104" t="str">
        <f>VLOOKUP(B3267,A股数据库20240206!$B:$K,2,0)</f>
        <v>大科技</v>
      </c>
      <c r="F3267" s="104" t="str">
        <f>VLOOKUP(B3267,A股数据库20240206!$B:$K,3,0)</f>
        <v>大金融</v>
      </c>
      <c r="G3267" s="124">
        <f>VLOOKUP(B3267,A股数据库20240206!$B:$K,4,0)</f>
        <v>0</v>
      </c>
      <c r="H3267" s="124">
        <f>VLOOKUP(B3267,A股数据库20240206!$B:$K,5,0)</f>
        <v>0</v>
      </c>
      <c r="I3267" s="104" t="str">
        <f>VLOOKUP(B3267,A股数据库20240206!$B:$K,6,0)</f>
        <v>计算机</v>
      </c>
      <c r="J3267" s="104" t="str">
        <f>VLOOKUP(B3267,A股数据库20240206!$B:$K,7,0)</f>
        <v>大金融</v>
      </c>
      <c r="K3267" s="104">
        <f>VLOOKUP(B3267,A股数据库20240206!$B:$K,8,0)</f>
        <v>0</v>
      </c>
      <c r="L3267" s="124">
        <f>VLOOKUP(B3267,A股数据库20240206!$B:$K,9,0)</f>
        <v>0</v>
      </c>
      <c r="M3267" s="124">
        <f>VLOOKUP(B3267,A股数据库20240206!$B:$K,10,0)</f>
        <v>0</v>
      </c>
    </row>
    <row r="3268" spans="1:13" ht="18" customHeight="1" x14ac:dyDescent="0.15">
      <c r="A3268" s="120" t="s">
        <v>13603</v>
      </c>
      <c r="B3268" s="121" t="s">
        <v>2850</v>
      </c>
      <c r="C3268" s="122">
        <v>34.51</v>
      </c>
      <c r="D3268" s="123">
        <v>67.34</v>
      </c>
      <c r="E3268" s="104" t="str">
        <f>VLOOKUP(B3268,A股数据库20240206!$B:$K,2,0)</f>
        <v>汽车产业</v>
      </c>
      <c r="F3268" s="104">
        <f>VLOOKUP(B3268,A股数据库20240206!$B:$K,3,0)</f>
        <v>0</v>
      </c>
      <c r="G3268" s="124">
        <f>VLOOKUP(B3268,A股数据库20240206!$B:$K,4,0)</f>
        <v>0</v>
      </c>
      <c r="H3268" s="124">
        <f>VLOOKUP(B3268,A股数据库20240206!$B:$K,5,0)</f>
        <v>0</v>
      </c>
      <c r="I3268" s="104" t="str">
        <f>VLOOKUP(B3268,A股数据库20240206!$B:$K,6,0)</f>
        <v>汽车产业</v>
      </c>
      <c r="J3268" s="104">
        <f>VLOOKUP(B3268,A股数据库20240206!$B:$K,7,0)</f>
        <v>0</v>
      </c>
      <c r="K3268" s="104">
        <f>VLOOKUP(B3268,A股数据库20240206!$B:$K,8,0)</f>
        <v>0</v>
      </c>
      <c r="L3268" s="124">
        <f>VLOOKUP(B3268,A股数据库20240206!$B:$K,9,0)</f>
        <v>0</v>
      </c>
      <c r="M3268" s="124">
        <f>VLOOKUP(B3268,A股数据库20240206!$B:$K,10,0)</f>
        <v>0</v>
      </c>
    </row>
    <row r="3269" spans="1:13" ht="18" customHeight="1" x14ac:dyDescent="0.15">
      <c r="A3269" s="120" t="s">
        <v>13604</v>
      </c>
      <c r="B3269" s="121" t="s">
        <v>5010</v>
      </c>
      <c r="C3269" s="122">
        <v>34.5</v>
      </c>
      <c r="D3269" s="123">
        <v>21.08</v>
      </c>
      <c r="E3269" s="104" t="str">
        <f>VLOOKUP(B3269,A股数据库20240206!$B:$K,2,0)</f>
        <v>大消费</v>
      </c>
      <c r="F3269" s="104">
        <f>VLOOKUP(B3269,A股数据库20240206!$B:$K,3,0)</f>
        <v>0</v>
      </c>
      <c r="G3269" s="124">
        <f>VLOOKUP(B3269,A股数据库20240206!$B:$K,4,0)</f>
        <v>0</v>
      </c>
      <c r="H3269" s="124">
        <f>VLOOKUP(B3269,A股数据库20240206!$B:$K,5,0)</f>
        <v>0</v>
      </c>
      <c r="I3269" s="104" t="str">
        <f>VLOOKUP(B3269,A股数据库20240206!$B:$K,6,0)</f>
        <v>电商</v>
      </c>
      <c r="J3269" s="104">
        <f>VLOOKUP(B3269,A股数据库20240206!$B:$K,7,0)</f>
        <v>0</v>
      </c>
      <c r="K3269" s="104">
        <f>VLOOKUP(B3269,A股数据库20240206!$B:$K,8,0)</f>
        <v>0</v>
      </c>
      <c r="L3269" s="124">
        <f>VLOOKUP(B3269,A股数据库20240206!$B:$K,9,0)</f>
        <v>0</v>
      </c>
      <c r="M3269" s="124">
        <f>VLOOKUP(B3269,A股数据库20240206!$B:$K,10,0)</f>
        <v>0</v>
      </c>
    </row>
    <row r="3270" spans="1:13" ht="18" customHeight="1" x14ac:dyDescent="0.15">
      <c r="A3270" s="120" t="s">
        <v>13605</v>
      </c>
      <c r="B3270" s="121" t="s">
        <v>3688</v>
      </c>
      <c r="C3270" s="122">
        <v>34.49</v>
      </c>
      <c r="D3270" s="123">
        <v>30.38</v>
      </c>
      <c r="E3270" s="104" t="str">
        <f>VLOOKUP(B3270,A股数据库20240206!$B:$K,2,0)</f>
        <v>高端制造</v>
      </c>
      <c r="F3270" s="104" t="str">
        <f>VLOOKUP(B3270,A股数据库20240206!$B:$K,3,0)</f>
        <v>大科技</v>
      </c>
      <c r="G3270" s="124">
        <f>VLOOKUP(B3270,A股数据库20240206!$B:$K,4,0)</f>
        <v>0</v>
      </c>
      <c r="H3270" s="124">
        <f>VLOOKUP(B3270,A股数据库20240206!$B:$K,5,0)</f>
        <v>0</v>
      </c>
      <c r="I3270" s="104" t="str">
        <f>VLOOKUP(B3270,A股数据库20240206!$B:$K,6,0)</f>
        <v>机械</v>
      </c>
      <c r="J3270" s="104" t="str">
        <f>VLOOKUP(B3270,A股数据库20240206!$B:$K,7,0)</f>
        <v>电子</v>
      </c>
      <c r="K3270" s="104">
        <f>VLOOKUP(B3270,A股数据库20240206!$B:$K,8,0)</f>
        <v>0</v>
      </c>
      <c r="L3270" s="124">
        <f>VLOOKUP(B3270,A股数据库20240206!$B:$K,9,0)</f>
        <v>0</v>
      </c>
      <c r="M3270" s="124">
        <f>VLOOKUP(B3270,A股数据库20240206!$B:$K,10,0)</f>
        <v>0</v>
      </c>
    </row>
    <row r="3271" spans="1:13" ht="18" customHeight="1" x14ac:dyDescent="0.15">
      <c r="A3271" s="120" t="s">
        <v>13606</v>
      </c>
      <c r="B3271" s="121" t="s">
        <v>8316</v>
      </c>
      <c r="C3271" s="122">
        <v>34.47</v>
      </c>
      <c r="D3271" s="123">
        <v>29.7</v>
      </c>
      <c r="E3271" s="104" t="str">
        <f>VLOOKUP(B3271,A股数据库20240206!$B:$K,2,0)</f>
        <v>大消费</v>
      </c>
      <c r="F3271" s="104" t="str">
        <f>VLOOKUP(B3271,A股数据库20240206!$B:$K,3,0)</f>
        <v>新能源</v>
      </c>
      <c r="G3271" s="124">
        <f>VLOOKUP(B3271,A股数据库20240206!$B:$K,4,0)</f>
        <v>0</v>
      </c>
      <c r="H3271" s="124">
        <f>VLOOKUP(B3271,A股数据库20240206!$B:$K,5,0)</f>
        <v>0</v>
      </c>
      <c r="I3271" s="104" t="str">
        <f>VLOOKUP(B3271,A股数据库20240206!$B:$K,6,0)</f>
        <v>家电</v>
      </c>
      <c r="J3271" s="104" t="str">
        <f>VLOOKUP(B3271,A股数据库20240206!$B:$K,7,0)</f>
        <v>光伏</v>
      </c>
      <c r="K3271" s="104">
        <f>VLOOKUP(B3271,A股数据库20240206!$B:$K,8,0)</f>
        <v>0</v>
      </c>
      <c r="L3271" s="124">
        <f>VLOOKUP(B3271,A股数据库20240206!$B:$K,9,0)</f>
        <v>0</v>
      </c>
      <c r="M3271" s="124">
        <f>VLOOKUP(B3271,A股数据库20240206!$B:$K,10,0)</f>
        <v>0</v>
      </c>
    </row>
    <row r="3272" spans="1:13" ht="18" customHeight="1" x14ac:dyDescent="0.15">
      <c r="A3272" s="120" t="s">
        <v>13607</v>
      </c>
      <c r="B3272" s="121" t="s">
        <v>2440</v>
      </c>
      <c r="C3272" s="122">
        <v>34.479999999999997</v>
      </c>
      <c r="D3272" s="123">
        <v>28.73</v>
      </c>
      <c r="E3272" s="104" t="str">
        <f>VLOOKUP(B3272,A股数据库20240206!$B:$K,2,0)</f>
        <v>乡村振兴</v>
      </c>
      <c r="F3272" s="104" t="str">
        <f>VLOOKUP(B3272,A股数据库20240206!$B:$K,3,0)</f>
        <v>公用事业</v>
      </c>
      <c r="G3272" s="124">
        <f>VLOOKUP(B3272,A股数据库20240206!$B:$K,4,0)</f>
        <v>0</v>
      </c>
      <c r="H3272" s="124">
        <f>VLOOKUP(B3272,A股数据库20240206!$B:$K,5,0)</f>
        <v>0</v>
      </c>
      <c r="I3272" s="104" t="str">
        <f>VLOOKUP(B3272,A股数据库20240206!$B:$K,6,0)</f>
        <v>乡村振兴</v>
      </c>
      <c r="J3272" s="104" t="str">
        <f>VLOOKUP(B3272,A股数据库20240206!$B:$K,7,0)</f>
        <v>节能环保</v>
      </c>
      <c r="K3272" s="104">
        <f>VLOOKUP(B3272,A股数据库20240206!$B:$K,8,0)</f>
        <v>0</v>
      </c>
      <c r="L3272" s="124">
        <f>VLOOKUP(B3272,A股数据库20240206!$B:$K,9,0)</f>
        <v>0</v>
      </c>
      <c r="M3272" s="124">
        <f>VLOOKUP(B3272,A股数据库20240206!$B:$K,10,0)</f>
        <v>0</v>
      </c>
    </row>
    <row r="3273" spans="1:13" ht="18" customHeight="1" x14ac:dyDescent="0.15">
      <c r="A3273" s="120" t="s">
        <v>13608</v>
      </c>
      <c r="B3273" s="121" t="s">
        <v>1342</v>
      </c>
      <c r="C3273" s="122">
        <v>34.380000000000003</v>
      </c>
      <c r="D3273" s="123">
        <v>26.53</v>
      </c>
      <c r="E3273" s="104" t="str">
        <f>VLOOKUP(B3273,A股数据库20240206!$B:$K,2,0)</f>
        <v>医药生物</v>
      </c>
      <c r="F3273" s="104">
        <f>VLOOKUP(B3273,A股数据库20240206!$B:$K,3,0)</f>
        <v>0</v>
      </c>
      <c r="G3273" s="124">
        <f>VLOOKUP(B3273,A股数据库20240206!$B:$K,4,0)</f>
        <v>0</v>
      </c>
      <c r="H3273" s="124">
        <f>VLOOKUP(B3273,A股数据库20240206!$B:$K,5,0)</f>
        <v>0</v>
      </c>
      <c r="I3273" s="104" t="str">
        <f>VLOOKUP(B3273,A股数据库20240206!$B:$K,6,0)</f>
        <v>医药生物</v>
      </c>
      <c r="J3273" s="104">
        <f>VLOOKUP(B3273,A股数据库20240206!$B:$K,7,0)</f>
        <v>0</v>
      </c>
      <c r="K3273" s="104">
        <f>VLOOKUP(B3273,A股数据库20240206!$B:$K,8,0)</f>
        <v>0</v>
      </c>
      <c r="L3273" s="124">
        <f>VLOOKUP(B3273,A股数据库20240206!$B:$K,9,0)</f>
        <v>0</v>
      </c>
      <c r="M3273" s="124">
        <f>VLOOKUP(B3273,A股数据库20240206!$B:$K,10,0)</f>
        <v>0</v>
      </c>
    </row>
    <row r="3274" spans="1:13" ht="18" customHeight="1" x14ac:dyDescent="0.15">
      <c r="A3274" s="120" t="s">
        <v>13609</v>
      </c>
      <c r="B3274" s="121" t="s">
        <v>9507</v>
      </c>
      <c r="C3274" s="122">
        <v>34.35</v>
      </c>
      <c r="D3274" s="123">
        <v>70.7</v>
      </c>
      <c r="E3274" s="104" t="str">
        <f>VLOOKUP(B3274,A股数据库20240206!$B:$K,2,0)</f>
        <v>大科技</v>
      </c>
      <c r="F3274" s="104">
        <f>VLOOKUP(B3274,A股数据库20240206!$B:$K,3,0)</f>
        <v>0</v>
      </c>
      <c r="G3274" s="124">
        <f>VLOOKUP(B3274,A股数据库20240206!$B:$K,4,0)</f>
        <v>0</v>
      </c>
      <c r="H3274" s="124">
        <f>VLOOKUP(B3274,A股数据库20240206!$B:$K,5,0)</f>
        <v>0</v>
      </c>
      <c r="I3274" s="104" t="str">
        <f>VLOOKUP(B3274,A股数据库20240206!$B:$K,6,0)</f>
        <v>电子</v>
      </c>
      <c r="J3274" s="104">
        <f>VLOOKUP(B3274,A股数据库20240206!$B:$K,7,0)</f>
        <v>0</v>
      </c>
      <c r="K3274" s="104">
        <f>VLOOKUP(B3274,A股数据库20240206!$B:$K,8,0)</f>
        <v>0</v>
      </c>
      <c r="L3274" s="124">
        <f>VLOOKUP(B3274,A股数据库20240206!$B:$K,9,0)</f>
        <v>0</v>
      </c>
      <c r="M3274" s="124">
        <f>VLOOKUP(B3274,A股数据库20240206!$B:$K,10,0)</f>
        <v>0</v>
      </c>
    </row>
    <row r="3275" spans="1:13" ht="18" customHeight="1" x14ac:dyDescent="0.15">
      <c r="A3275" s="120" t="s">
        <v>13610</v>
      </c>
      <c r="B3275" s="121" t="s">
        <v>2386</v>
      </c>
      <c r="C3275" s="122">
        <v>34.33</v>
      </c>
      <c r="D3275" s="123">
        <v>22.23</v>
      </c>
      <c r="E3275" s="104" t="str">
        <f>VLOOKUP(B3275,A股数据库20240206!$B:$K,2,0)</f>
        <v>地产基建</v>
      </c>
      <c r="F3275" s="104">
        <f>VLOOKUP(B3275,A股数据库20240206!$B:$K,3,0)</f>
        <v>0</v>
      </c>
      <c r="G3275" s="124">
        <f>VLOOKUP(B3275,A股数据库20240206!$B:$K,4,0)</f>
        <v>0</v>
      </c>
      <c r="H3275" s="124">
        <f>VLOOKUP(B3275,A股数据库20240206!$B:$K,5,0)</f>
        <v>0</v>
      </c>
      <c r="I3275" s="104" t="str">
        <f>VLOOKUP(B3275,A股数据库20240206!$B:$K,6,0)</f>
        <v>基建</v>
      </c>
      <c r="J3275" s="104">
        <f>VLOOKUP(B3275,A股数据库20240206!$B:$K,7,0)</f>
        <v>0</v>
      </c>
      <c r="K3275" s="104">
        <f>VLOOKUP(B3275,A股数据库20240206!$B:$K,8,0)</f>
        <v>0</v>
      </c>
      <c r="L3275" s="124">
        <f>VLOOKUP(B3275,A股数据库20240206!$B:$K,9,0)</f>
        <v>0</v>
      </c>
      <c r="M3275" s="124">
        <f>VLOOKUP(B3275,A股数据库20240206!$B:$K,10,0)</f>
        <v>0</v>
      </c>
    </row>
    <row r="3276" spans="1:13" ht="18" customHeight="1" x14ac:dyDescent="0.15">
      <c r="A3276" s="120" t="s">
        <v>13611</v>
      </c>
      <c r="B3276" s="121" t="s">
        <v>3984</v>
      </c>
      <c r="C3276" s="122">
        <v>34.33</v>
      </c>
      <c r="D3276" s="123">
        <v>30.76</v>
      </c>
      <c r="E3276" s="104" t="str">
        <f>VLOOKUP(B3276,A股数据库20240206!$B:$K,2,0)</f>
        <v>大科技</v>
      </c>
      <c r="F3276" s="104">
        <f>VLOOKUP(B3276,A股数据库20240206!$B:$K,3,0)</f>
        <v>0</v>
      </c>
      <c r="G3276" s="124">
        <f>VLOOKUP(B3276,A股数据库20240206!$B:$K,4,0)</f>
        <v>0</v>
      </c>
      <c r="H3276" s="124">
        <f>VLOOKUP(B3276,A股数据库20240206!$B:$K,5,0)</f>
        <v>0</v>
      </c>
      <c r="I3276" s="104" t="str">
        <f>VLOOKUP(B3276,A股数据库20240206!$B:$K,6,0)</f>
        <v>传媒</v>
      </c>
      <c r="J3276" s="104">
        <f>VLOOKUP(B3276,A股数据库20240206!$B:$K,7,0)</f>
        <v>0</v>
      </c>
      <c r="K3276" s="104">
        <f>VLOOKUP(B3276,A股数据库20240206!$B:$K,8,0)</f>
        <v>0</v>
      </c>
      <c r="L3276" s="124">
        <f>VLOOKUP(B3276,A股数据库20240206!$B:$K,9,0)</f>
        <v>0</v>
      </c>
      <c r="M3276" s="124">
        <f>VLOOKUP(B3276,A股数据库20240206!$B:$K,10,0)</f>
        <v>0</v>
      </c>
    </row>
    <row r="3277" spans="1:13" ht="18" customHeight="1" x14ac:dyDescent="0.15">
      <c r="A3277" s="120" t="s">
        <v>13612</v>
      </c>
      <c r="B3277" s="121" t="s">
        <v>9084</v>
      </c>
      <c r="C3277" s="122">
        <v>34.31</v>
      </c>
      <c r="D3277" s="123">
        <v>38.25</v>
      </c>
      <c r="E3277" s="104" t="str">
        <f>VLOOKUP(B3277,A股数据库20240206!$B:$K,2,0)</f>
        <v>大消费</v>
      </c>
      <c r="F3277" s="104">
        <f>VLOOKUP(B3277,A股数据库20240206!$B:$K,3,0)</f>
        <v>0</v>
      </c>
      <c r="G3277" s="124">
        <f>VLOOKUP(B3277,A股数据库20240206!$B:$K,4,0)</f>
        <v>0</v>
      </c>
      <c r="H3277" s="124">
        <f>VLOOKUP(B3277,A股数据库20240206!$B:$K,5,0)</f>
        <v>0</v>
      </c>
      <c r="I3277" s="104" t="str">
        <f>VLOOKUP(B3277,A股数据库20240206!$B:$K,6,0)</f>
        <v>体育产业</v>
      </c>
      <c r="J3277" s="104">
        <f>VLOOKUP(B3277,A股数据库20240206!$B:$K,7,0)</f>
        <v>0</v>
      </c>
      <c r="K3277" s="104">
        <f>VLOOKUP(B3277,A股数据库20240206!$B:$K,8,0)</f>
        <v>0</v>
      </c>
      <c r="L3277" s="124">
        <f>VLOOKUP(B3277,A股数据库20240206!$B:$K,9,0)</f>
        <v>0</v>
      </c>
      <c r="M3277" s="124">
        <f>VLOOKUP(B3277,A股数据库20240206!$B:$K,10,0)</f>
        <v>0</v>
      </c>
    </row>
    <row r="3278" spans="1:13" ht="18" customHeight="1" x14ac:dyDescent="0.15">
      <c r="A3278" s="120" t="s">
        <v>13613</v>
      </c>
      <c r="B3278" s="121" t="s">
        <v>5056</v>
      </c>
      <c r="C3278" s="122">
        <v>34.299999999999997</v>
      </c>
      <c r="D3278" s="123">
        <v>20.64</v>
      </c>
      <c r="E3278" s="104" t="str">
        <f>VLOOKUP(B3278,A股数据库20240206!$B:$K,2,0)</f>
        <v>大科技</v>
      </c>
      <c r="F3278" s="104">
        <f>VLOOKUP(B3278,A股数据库20240206!$B:$K,3,0)</f>
        <v>0</v>
      </c>
      <c r="G3278" s="124">
        <f>VLOOKUP(B3278,A股数据库20240206!$B:$K,4,0)</f>
        <v>0</v>
      </c>
      <c r="H3278" s="124">
        <f>VLOOKUP(B3278,A股数据库20240206!$B:$K,5,0)</f>
        <v>0</v>
      </c>
      <c r="I3278" s="104" t="str">
        <f>VLOOKUP(B3278,A股数据库20240206!$B:$K,6,0)</f>
        <v>传媒</v>
      </c>
      <c r="J3278" s="104">
        <f>VLOOKUP(B3278,A股数据库20240206!$B:$K,7,0)</f>
        <v>0</v>
      </c>
      <c r="K3278" s="104">
        <f>VLOOKUP(B3278,A股数据库20240206!$B:$K,8,0)</f>
        <v>0</v>
      </c>
      <c r="L3278" s="124">
        <f>VLOOKUP(B3278,A股数据库20240206!$B:$K,9,0)</f>
        <v>0</v>
      </c>
      <c r="M3278" s="124">
        <f>VLOOKUP(B3278,A股数据库20240206!$B:$K,10,0)</f>
        <v>0</v>
      </c>
    </row>
    <row r="3279" spans="1:13" ht="18" customHeight="1" x14ac:dyDescent="0.15">
      <c r="A3279" s="120" t="s">
        <v>13614</v>
      </c>
      <c r="B3279" s="121" t="s">
        <v>3912</v>
      </c>
      <c r="C3279" s="122">
        <v>34.28</v>
      </c>
      <c r="D3279" s="123">
        <v>46.63</v>
      </c>
      <c r="E3279" s="104" t="str">
        <f>VLOOKUP(B3279,A股数据库20240206!$B:$K,2,0)</f>
        <v>医药生物</v>
      </c>
      <c r="F3279" s="104">
        <f>VLOOKUP(B3279,A股数据库20240206!$B:$K,3,0)</f>
        <v>0</v>
      </c>
      <c r="G3279" s="124" t="str">
        <f>VLOOKUP(B3279,A股数据库20240206!$B:$K,4,0)</f>
        <v>大消费</v>
      </c>
      <c r="H3279" s="124">
        <f>VLOOKUP(B3279,A股数据库20240206!$B:$K,5,0)</f>
        <v>0</v>
      </c>
      <c r="I3279" s="104" t="str">
        <f>VLOOKUP(B3279,A股数据库20240206!$B:$K,6,0)</f>
        <v>医药生物</v>
      </c>
      <c r="J3279" s="104" t="str">
        <f>VLOOKUP(B3279,A股数据库20240206!$B:$K,7,0)</f>
        <v>烟草</v>
      </c>
      <c r="K3279" s="104">
        <f>VLOOKUP(B3279,A股数据库20240206!$B:$K,8,0)</f>
        <v>0</v>
      </c>
      <c r="L3279" s="124">
        <f>VLOOKUP(B3279,A股数据库20240206!$B:$K,9,0)</f>
        <v>0</v>
      </c>
      <c r="M3279" s="124">
        <f>VLOOKUP(B3279,A股数据库20240206!$B:$K,10,0)</f>
        <v>0</v>
      </c>
    </row>
    <row r="3280" spans="1:13" ht="18" customHeight="1" x14ac:dyDescent="0.15">
      <c r="A3280" s="120" t="s">
        <v>13615</v>
      </c>
      <c r="B3280" s="121" t="s">
        <v>6478</v>
      </c>
      <c r="C3280" s="122">
        <v>34.270000000000003</v>
      </c>
      <c r="D3280" s="123">
        <v>45.59</v>
      </c>
      <c r="E3280" s="104" t="str">
        <f>VLOOKUP(B3280,A股数据库20240206!$B:$K,2,0)</f>
        <v>新能源</v>
      </c>
      <c r="F3280" s="104" t="str">
        <f>VLOOKUP(B3280,A股数据库20240206!$B:$K,3,0)</f>
        <v>高端制造</v>
      </c>
      <c r="G3280" s="124" t="str">
        <f>VLOOKUP(B3280,A股数据库20240206!$B:$K,4,0)</f>
        <v>大科技</v>
      </c>
      <c r="H3280" s="124">
        <f>VLOOKUP(B3280,A股数据库20240206!$B:$K,5,0)</f>
        <v>0</v>
      </c>
      <c r="I3280" s="104" t="str">
        <f>VLOOKUP(B3280,A股数据库20240206!$B:$K,6,0)</f>
        <v>电网</v>
      </c>
      <c r="J3280" s="104" t="str">
        <f>VLOOKUP(B3280,A股数据库20240206!$B:$K,7,0)</f>
        <v>核电核能</v>
      </c>
      <c r="K3280" s="104">
        <f>VLOOKUP(B3280,A股数据库20240206!$B:$K,8,0)</f>
        <v>0</v>
      </c>
      <c r="L3280" s="124" t="str">
        <f>VLOOKUP(B3280,A股数据库20240206!$B:$K,9,0)</f>
        <v>电子</v>
      </c>
      <c r="M3280" s="124">
        <f>VLOOKUP(B3280,A股数据库20240206!$B:$K,10,0)</f>
        <v>0</v>
      </c>
    </row>
    <row r="3281" spans="1:13" ht="18" customHeight="1" x14ac:dyDescent="0.15">
      <c r="A3281" s="120" t="s">
        <v>13616</v>
      </c>
      <c r="B3281" s="121" t="s">
        <v>3028</v>
      </c>
      <c r="C3281" s="122">
        <v>34.270000000000003</v>
      </c>
      <c r="D3281" s="123">
        <v>31.63</v>
      </c>
      <c r="E3281" s="104" t="str">
        <f>VLOOKUP(B3281,A股数据库20240206!$B:$K,2,0)</f>
        <v>其他</v>
      </c>
      <c r="F3281" s="104">
        <f>VLOOKUP(B3281,A股数据库20240206!$B:$K,3,0)</f>
        <v>0</v>
      </c>
      <c r="G3281" s="124">
        <f>VLOOKUP(B3281,A股数据库20240206!$B:$K,4,0)</f>
        <v>0</v>
      </c>
      <c r="H3281" s="124">
        <f>VLOOKUP(B3281,A股数据库20240206!$B:$K,5,0)</f>
        <v>0</v>
      </c>
      <c r="I3281" s="104" t="str">
        <f>VLOOKUP(B3281,A股数据库20240206!$B:$K,6,0)</f>
        <v>其他</v>
      </c>
      <c r="J3281" s="104">
        <f>VLOOKUP(B3281,A股数据库20240206!$B:$K,7,0)</f>
        <v>0</v>
      </c>
      <c r="K3281" s="104">
        <f>VLOOKUP(B3281,A股数据库20240206!$B:$K,8,0)</f>
        <v>0</v>
      </c>
      <c r="L3281" s="124">
        <f>VLOOKUP(B3281,A股数据库20240206!$B:$K,9,0)</f>
        <v>0</v>
      </c>
      <c r="M3281" s="124">
        <f>VLOOKUP(B3281,A股数据库20240206!$B:$K,10,0)</f>
        <v>0</v>
      </c>
    </row>
    <row r="3282" spans="1:13" ht="18" customHeight="1" x14ac:dyDescent="0.15">
      <c r="A3282" s="120" t="s">
        <v>13617</v>
      </c>
      <c r="B3282" s="121" t="s">
        <v>8220</v>
      </c>
      <c r="C3282" s="122">
        <v>34.22</v>
      </c>
      <c r="D3282" s="123">
        <v>51.56</v>
      </c>
      <c r="E3282" s="104" t="str">
        <f>VLOOKUP(B3282,A股数据库20240206!$B:$K,2,0)</f>
        <v>大科技</v>
      </c>
      <c r="F3282" s="104" t="str">
        <f>VLOOKUP(B3282,A股数据库20240206!$B:$K,3,0)</f>
        <v>汽车产业</v>
      </c>
      <c r="G3282" s="124">
        <f>VLOOKUP(B3282,A股数据库20240206!$B:$K,4,0)</f>
        <v>0</v>
      </c>
      <c r="H3282" s="124">
        <f>VLOOKUP(B3282,A股数据库20240206!$B:$K,5,0)</f>
        <v>0</v>
      </c>
      <c r="I3282" s="104" t="str">
        <f>VLOOKUP(B3282,A股数据库20240206!$B:$K,6,0)</f>
        <v>电子</v>
      </c>
      <c r="J3282" s="104" t="str">
        <f>VLOOKUP(B3282,A股数据库20240206!$B:$K,7,0)</f>
        <v>汽车产业</v>
      </c>
      <c r="K3282" s="104">
        <f>VLOOKUP(B3282,A股数据库20240206!$B:$K,8,0)</f>
        <v>0</v>
      </c>
      <c r="L3282" s="124">
        <f>VLOOKUP(B3282,A股数据库20240206!$B:$K,9,0)</f>
        <v>0</v>
      </c>
      <c r="M3282" s="124">
        <f>VLOOKUP(B3282,A股数据库20240206!$B:$K,10,0)</f>
        <v>0</v>
      </c>
    </row>
    <row r="3283" spans="1:13" ht="18" customHeight="1" x14ac:dyDescent="0.15">
      <c r="A3283" s="120" t="s">
        <v>13618</v>
      </c>
      <c r="B3283" s="121" t="s">
        <v>3594</v>
      </c>
      <c r="C3283" s="122">
        <v>34.21</v>
      </c>
      <c r="D3283" s="123">
        <v>61.64</v>
      </c>
      <c r="E3283" s="104" t="str">
        <f>VLOOKUP(B3283,A股数据库20240206!$B:$K,2,0)</f>
        <v>汽车产业</v>
      </c>
      <c r="F3283" s="104">
        <f>VLOOKUP(B3283,A股数据库20240206!$B:$K,3,0)</f>
        <v>0</v>
      </c>
      <c r="G3283" s="124">
        <f>VLOOKUP(B3283,A股数据库20240206!$B:$K,4,0)</f>
        <v>0</v>
      </c>
      <c r="H3283" s="124">
        <f>VLOOKUP(B3283,A股数据库20240206!$B:$K,5,0)</f>
        <v>0</v>
      </c>
      <c r="I3283" s="104" t="str">
        <f>VLOOKUP(B3283,A股数据库20240206!$B:$K,6,0)</f>
        <v>汽车产业</v>
      </c>
      <c r="J3283" s="104">
        <f>VLOOKUP(B3283,A股数据库20240206!$B:$K,7,0)</f>
        <v>0</v>
      </c>
      <c r="K3283" s="104">
        <f>VLOOKUP(B3283,A股数据库20240206!$B:$K,8,0)</f>
        <v>0</v>
      </c>
      <c r="L3283" s="124">
        <f>VLOOKUP(B3283,A股数据库20240206!$B:$K,9,0)</f>
        <v>0</v>
      </c>
      <c r="M3283" s="124">
        <f>VLOOKUP(B3283,A股数据库20240206!$B:$K,10,0)</f>
        <v>0</v>
      </c>
    </row>
    <row r="3284" spans="1:13" ht="18" customHeight="1" x14ac:dyDescent="0.15">
      <c r="A3284" s="120" t="s">
        <v>13619</v>
      </c>
      <c r="B3284" s="121" t="s">
        <v>1790</v>
      </c>
      <c r="C3284" s="122">
        <v>34.21</v>
      </c>
      <c r="D3284" s="123">
        <v>35.78</v>
      </c>
      <c r="E3284" s="104" t="str">
        <f>VLOOKUP(B3284,A股数据库20240206!$B:$K,2,0)</f>
        <v>军工</v>
      </c>
      <c r="F3284" s="104" t="str">
        <f>VLOOKUP(B3284,A股数据库20240206!$B:$K,3,0)</f>
        <v>大科技</v>
      </c>
      <c r="G3284" s="124" t="str">
        <f>VLOOKUP(B3284,A股数据库20240206!$B:$K,4,0)</f>
        <v>高端制造</v>
      </c>
      <c r="H3284" s="124">
        <f>VLOOKUP(B3284,A股数据库20240206!$B:$K,5,0)</f>
        <v>0</v>
      </c>
      <c r="I3284" s="104" t="str">
        <f>VLOOKUP(B3284,A股数据库20240206!$B:$K,6,0)</f>
        <v>军工</v>
      </c>
      <c r="J3284" s="104" t="str">
        <f>VLOOKUP(B3284,A股数据库20240206!$B:$K,7,0)</f>
        <v>电子</v>
      </c>
      <c r="K3284" s="104" t="str">
        <f>VLOOKUP(B3284,A股数据库20240206!$B:$K,8,0)</f>
        <v>机械</v>
      </c>
      <c r="L3284" s="124">
        <f>VLOOKUP(B3284,A股数据库20240206!$B:$K,9,0)</f>
        <v>0</v>
      </c>
      <c r="M3284" s="124">
        <f>VLOOKUP(B3284,A股数据库20240206!$B:$K,10,0)</f>
        <v>0</v>
      </c>
    </row>
    <row r="3285" spans="1:13" ht="18" customHeight="1" x14ac:dyDescent="0.15">
      <c r="A3285" s="120" t="s">
        <v>13620</v>
      </c>
      <c r="B3285" s="121" t="s">
        <v>4660</v>
      </c>
      <c r="C3285" s="122">
        <v>34.200000000000003</v>
      </c>
      <c r="D3285" s="123">
        <v>38.71</v>
      </c>
      <c r="E3285" s="104" t="str">
        <f>VLOOKUP(B3285,A股数据库20240206!$B:$K,2,0)</f>
        <v>大消费</v>
      </c>
      <c r="F3285" s="104">
        <f>VLOOKUP(B3285,A股数据库20240206!$B:$K,3,0)</f>
        <v>0</v>
      </c>
      <c r="G3285" s="124">
        <f>VLOOKUP(B3285,A股数据库20240206!$B:$K,4,0)</f>
        <v>0</v>
      </c>
      <c r="H3285" s="124">
        <f>VLOOKUP(B3285,A股数据库20240206!$B:$K,5,0)</f>
        <v>0</v>
      </c>
      <c r="I3285" s="104" t="str">
        <f>VLOOKUP(B3285,A股数据库20240206!$B:$K,6,0)</f>
        <v>纺织服饰</v>
      </c>
      <c r="J3285" s="104">
        <f>VLOOKUP(B3285,A股数据库20240206!$B:$K,7,0)</f>
        <v>0</v>
      </c>
      <c r="K3285" s="104">
        <f>VLOOKUP(B3285,A股数据库20240206!$B:$K,8,0)</f>
        <v>0</v>
      </c>
      <c r="L3285" s="124">
        <f>VLOOKUP(B3285,A股数据库20240206!$B:$K,9,0)</f>
        <v>0</v>
      </c>
      <c r="M3285" s="124">
        <f>VLOOKUP(B3285,A股数据库20240206!$B:$K,10,0)</f>
        <v>0</v>
      </c>
    </row>
    <row r="3286" spans="1:13" ht="18" customHeight="1" x14ac:dyDescent="0.15">
      <c r="A3286" s="120" t="s">
        <v>13621</v>
      </c>
      <c r="B3286" s="121" t="s">
        <v>6658</v>
      </c>
      <c r="C3286" s="122">
        <v>34.200000000000003</v>
      </c>
      <c r="D3286" s="123">
        <v>10.31</v>
      </c>
      <c r="E3286" s="104" t="str">
        <f>VLOOKUP(B3286,A股数据库20240206!$B:$K,2,0)</f>
        <v>高端制造</v>
      </c>
      <c r="F3286" s="104">
        <f>VLOOKUP(B3286,A股数据库20240206!$B:$K,3,0)</f>
        <v>0</v>
      </c>
      <c r="G3286" s="124">
        <f>VLOOKUP(B3286,A股数据库20240206!$B:$K,4,0)</f>
        <v>0</v>
      </c>
      <c r="H3286" s="124">
        <f>VLOOKUP(B3286,A股数据库20240206!$B:$K,5,0)</f>
        <v>0</v>
      </c>
      <c r="I3286" s="104" t="str">
        <f>VLOOKUP(B3286,A股数据库20240206!$B:$K,6,0)</f>
        <v>机械</v>
      </c>
      <c r="J3286" s="104">
        <f>VLOOKUP(B3286,A股数据库20240206!$B:$K,7,0)</f>
        <v>0</v>
      </c>
      <c r="K3286" s="104">
        <f>VLOOKUP(B3286,A股数据库20240206!$B:$K,8,0)</f>
        <v>0</v>
      </c>
      <c r="L3286" s="124">
        <f>VLOOKUP(B3286,A股数据库20240206!$B:$K,9,0)</f>
        <v>0</v>
      </c>
      <c r="M3286" s="124">
        <f>VLOOKUP(B3286,A股数据库20240206!$B:$K,10,0)</f>
        <v>0</v>
      </c>
    </row>
    <row r="3287" spans="1:13" ht="18" customHeight="1" x14ac:dyDescent="0.15">
      <c r="A3287" s="120" t="s">
        <v>13622</v>
      </c>
      <c r="B3287" s="121" t="s">
        <v>1010</v>
      </c>
      <c r="C3287" s="122">
        <v>34.200000000000003</v>
      </c>
      <c r="D3287" s="123">
        <v>25.69</v>
      </c>
      <c r="E3287" s="104" t="str">
        <f>VLOOKUP(B3287,A股数据库20240206!$B:$K,2,0)</f>
        <v>大消费</v>
      </c>
      <c r="F3287" s="104">
        <f>VLOOKUP(B3287,A股数据库20240206!$B:$K,3,0)</f>
        <v>0</v>
      </c>
      <c r="G3287" s="124">
        <f>VLOOKUP(B3287,A股数据库20240206!$B:$K,4,0)</f>
        <v>0</v>
      </c>
      <c r="H3287" s="124">
        <f>VLOOKUP(B3287,A股数据库20240206!$B:$K,5,0)</f>
        <v>0</v>
      </c>
      <c r="I3287" s="104" t="str">
        <f>VLOOKUP(B3287,A股数据库20240206!$B:$K,6,0)</f>
        <v>纺织服饰</v>
      </c>
      <c r="J3287" s="104">
        <f>VLOOKUP(B3287,A股数据库20240206!$B:$K,7,0)</f>
        <v>0</v>
      </c>
      <c r="K3287" s="104">
        <f>VLOOKUP(B3287,A股数据库20240206!$B:$K,8,0)</f>
        <v>0</v>
      </c>
      <c r="L3287" s="124">
        <f>VLOOKUP(B3287,A股数据库20240206!$B:$K,9,0)</f>
        <v>0</v>
      </c>
      <c r="M3287" s="124">
        <f>VLOOKUP(B3287,A股数据库20240206!$B:$K,10,0)</f>
        <v>0</v>
      </c>
    </row>
    <row r="3288" spans="1:13" ht="18" customHeight="1" x14ac:dyDescent="0.15">
      <c r="A3288" s="120" t="s">
        <v>13623</v>
      </c>
      <c r="B3288" s="121" t="s">
        <v>2616</v>
      </c>
      <c r="C3288" s="122">
        <v>34.18</v>
      </c>
      <c r="D3288" s="123">
        <v>26.59</v>
      </c>
      <c r="E3288" s="104" t="str">
        <f>VLOOKUP(B3288,A股数据库20240206!$B:$K,2,0)</f>
        <v>公用事业</v>
      </c>
      <c r="F3288" s="104">
        <f>VLOOKUP(B3288,A股数据库20240206!$B:$K,3,0)</f>
        <v>0</v>
      </c>
      <c r="G3288" s="124">
        <f>VLOOKUP(B3288,A股数据库20240206!$B:$K,4,0)</f>
        <v>0</v>
      </c>
      <c r="H3288" s="124">
        <f>VLOOKUP(B3288,A股数据库20240206!$B:$K,5,0)</f>
        <v>0</v>
      </c>
      <c r="I3288" s="104" t="str">
        <f>VLOOKUP(B3288,A股数据库20240206!$B:$K,6,0)</f>
        <v>节能环保</v>
      </c>
      <c r="J3288" s="104">
        <f>VLOOKUP(B3288,A股数据库20240206!$B:$K,7,0)</f>
        <v>0</v>
      </c>
      <c r="K3288" s="104">
        <f>VLOOKUP(B3288,A股数据库20240206!$B:$K,8,0)</f>
        <v>0</v>
      </c>
      <c r="L3288" s="124">
        <f>VLOOKUP(B3288,A股数据库20240206!$B:$K,9,0)</f>
        <v>0</v>
      </c>
      <c r="M3288" s="124">
        <f>VLOOKUP(B3288,A股数据库20240206!$B:$K,10,0)</f>
        <v>0</v>
      </c>
    </row>
    <row r="3289" spans="1:13" ht="18" customHeight="1" x14ac:dyDescent="0.15">
      <c r="A3289" s="120" t="s">
        <v>13624</v>
      </c>
      <c r="B3289" s="121" t="s">
        <v>9148</v>
      </c>
      <c r="C3289" s="122">
        <v>34.15</v>
      </c>
      <c r="D3289" s="123">
        <v>56.27</v>
      </c>
      <c r="E3289" s="104" t="str">
        <f>VLOOKUP(B3289,A股数据库20240206!$B:$K,2,0)</f>
        <v>大科技</v>
      </c>
      <c r="F3289" s="104">
        <f>VLOOKUP(B3289,A股数据库20240206!$B:$K,3,0)</f>
        <v>0</v>
      </c>
      <c r="G3289" s="124">
        <f>VLOOKUP(B3289,A股数据库20240206!$B:$K,4,0)</f>
        <v>0</v>
      </c>
      <c r="H3289" s="124">
        <f>VLOOKUP(B3289,A股数据库20240206!$B:$K,5,0)</f>
        <v>0</v>
      </c>
      <c r="I3289" s="104" t="str">
        <f>VLOOKUP(B3289,A股数据库20240206!$B:$K,6,0)</f>
        <v>电子</v>
      </c>
      <c r="J3289" s="104">
        <f>VLOOKUP(B3289,A股数据库20240206!$B:$K,7,0)</f>
        <v>0</v>
      </c>
      <c r="K3289" s="104">
        <f>VLOOKUP(B3289,A股数据库20240206!$B:$K,8,0)</f>
        <v>0</v>
      </c>
      <c r="L3289" s="124">
        <f>VLOOKUP(B3289,A股数据库20240206!$B:$K,9,0)</f>
        <v>0</v>
      </c>
      <c r="M3289" s="124">
        <f>VLOOKUP(B3289,A股数据库20240206!$B:$K,10,0)</f>
        <v>0</v>
      </c>
    </row>
    <row r="3290" spans="1:13" ht="18" customHeight="1" x14ac:dyDescent="0.15">
      <c r="A3290" s="120" t="s">
        <v>13625</v>
      </c>
      <c r="B3290" s="121" t="s">
        <v>6086</v>
      </c>
      <c r="C3290" s="122">
        <v>34.15</v>
      </c>
      <c r="D3290" s="123">
        <v>14.89</v>
      </c>
      <c r="E3290" s="104" t="str">
        <f>VLOOKUP(B3290,A股数据库20240206!$B:$K,2,0)</f>
        <v>高端制造</v>
      </c>
      <c r="F3290" s="104">
        <f>VLOOKUP(B3290,A股数据库20240206!$B:$K,3,0)</f>
        <v>0</v>
      </c>
      <c r="G3290" s="124">
        <f>VLOOKUP(B3290,A股数据库20240206!$B:$K,4,0)</f>
        <v>0</v>
      </c>
      <c r="H3290" s="124">
        <f>VLOOKUP(B3290,A股数据库20240206!$B:$K,5,0)</f>
        <v>0</v>
      </c>
      <c r="I3290" s="104" t="str">
        <f>VLOOKUP(B3290,A股数据库20240206!$B:$K,6,0)</f>
        <v>机械</v>
      </c>
      <c r="J3290" s="104" t="str">
        <f>VLOOKUP(B3290,A股数据库20240206!$B:$K,7,0)</f>
        <v>核电核能</v>
      </c>
      <c r="K3290" s="104">
        <f>VLOOKUP(B3290,A股数据库20240206!$B:$K,8,0)</f>
        <v>0</v>
      </c>
      <c r="L3290" s="124">
        <f>VLOOKUP(B3290,A股数据库20240206!$B:$K,9,0)</f>
        <v>0</v>
      </c>
      <c r="M3290" s="124">
        <f>VLOOKUP(B3290,A股数据库20240206!$B:$K,10,0)</f>
        <v>0</v>
      </c>
    </row>
    <row r="3291" spans="1:13" ht="18" customHeight="1" x14ac:dyDescent="0.15">
      <c r="A3291" s="120" t="s">
        <v>13626</v>
      </c>
      <c r="B3291" s="121" t="s">
        <v>5508</v>
      </c>
      <c r="C3291" s="122">
        <v>34.130000000000003</v>
      </c>
      <c r="D3291" s="123">
        <v>36.770000000000003</v>
      </c>
      <c r="E3291" s="104" t="str">
        <f>VLOOKUP(B3291,A股数据库20240206!$B:$K,2,0)</f>
        <v>新能源</v>
      </c>
      <c r="F3291" s="104">
        <f>VLOOKUP(B3291,A股数据库20240206!$B:$K,3,0)</f>
        <v>0</v>
      </c>
      <c r="G3291" s="124">
        <f>VLOOKUP(B3291,A股数据库20240206!$B:$K,4,0)</f>
        <v>0</v>
      </c>
      <c r="H3291" s="124">
        <f>VLOOKUP(B3291,A股数据库20240206!$B:$K,5,0)</f>
        <v>0</v>
      </c>
      <c r="I3291" s="104" t="str">
        <f>VLOOKUP(B3291,A股数据库20240206!$B:$K,6,0)</f>
        <v>电网</v>
      </c>
      <c r="J3291" s="104">
        <f>VLOOKUP(B3291,A股数据库20240206!$B:$K,7,0)</f>
        <v>0</v>
      </c>
      <c r="K3291" s="104">
        <f>VLOOKUP(B3291,A股数据库20240206!$B:$K,8,0)</f>
        <v>0</v>
      </c>
      <c r="L3291" s="124">
        <f>VLOOKUP(B3291,A股数据库20240206!$B:$K,9,0)</f>
        <v>0</v>
      </c>
      <c r="M3291" s="124">
        <f>VLOOKUP(B3291,A股数据库20240206!$B:$K,10,0)</f>
        <v>0</v>
      </c>
    </row>
    <row r="3292" spans="1:13" ht="18" customHeight="1" x14ac:dyDescent="0.15">
      <c r="A3292" s="120" t="s">
        <v>13627</v>
      </c>
      <c r="B3292" s="121" t="s">
        <v>1872</v>
      </c>
      <c r="C3292" s="122">
        <v>34.130000000000003</v>
      </c>
      <c r="D3292" s="123">
        <v>26.84</v>
      </c>
      <c r="E3292" s="104" t="str">
        <f>VLOOKUP(B3292,A股数据库20240206!$B:$K,2,0)</f>
        <v>新能源</v>
      </c>
      <c r="F3292" s="104">
        <f>VLOOKUP(B3292,A股数据库20240206!$B:$K,3,0)</f>
        <v>0</v>
      </c>
      <c r="G3292" s="124">
        <f>VLOOKUP(B3292,A股数据库20240206!$B:$K,4,0)</f>
        <v>0</v>
      </c>
      <c r="H3292" s="124">
        <f>VLOOKUP(B3292,A股数据库20240206!$B:$K,5,0)</f>
        <v>0</v>
      </c>
      <c r="I3292" s="104" t="str">
        <f>VLOOKUP(B3292,A股数据库20240206!$B:$K,6,0)</f>
        <v>电网</v>
      </c>
      <c r="J3292" s="104" t="str">
        <f>VLOOKUP(B3292,A股数据库20240206!$B:$K,7,0)</f>
        <v>储能</v>
      </c>
      <c r="K3292" s="104">
        <f>VLOOKUP(B3292,A股数据库20240206!$B:$K,8,0)</f>
        <v>0</v>
      </c>
      <c r="L3292" s="124">
        <f>VLOOKUP(B3292,A股数据库20240206!$B:$K,9,0)</f>
        <v>0</v>
      </c>
      <c r="M3292" s="124">
        <f>VLOOKUP(B3292,A股数据库20240206!$B:$K,10,0)</f>
        <v>0</v>
      </c>
    </row>
    <row r="3293" spans="1:13" ht="18" hidden="1" customHeight="1" x14ac:dyDescent="0.15">
      <c r="A3293" s="120" t="s">
        <v>13628</v>
      </c>
      <c r="B3293" s="121" t="s">
        <v>13629</v>
      </c>
      <c r="C3293" s="122">
        <v>34.119999999999997</v>
      </c>
      <c r="D3293" s="123">
        <v>2.14</v>
      </c>
      <c r="E3293" s="104" t="e">
        <f>VLOOKUP(B3293,A股数据库20240206!$B:$K,2,0)</f>
        <v>#N/A</v>
      </c>
      <c r="F3293" s="104" t="e">
        <f>VLOOKUP(B3293,A股数据库20240206!$B:$K,3,0)</f>
        <v>#N/A</v>
      </c>
      <c r="G3293" s="124" t="e">
        <f>VLOOKUP(B3293,A股数据库20240206!$B:$K,4,0)</f>
        <v>#N/A</v>
      </c>
      <c r="H3293" s="124" t="e">
        <f>VLOOKUP(B3293,A股数据库20240206!$B:$K,5,0)</f>
        <v>#N/A</v>
      </c>
      <c r="I3293" s="104" t="e">
        <f>VLOOKUP(B3293,A股数据库20240206!$B:$K,6,0)</f>
        <v>#N/A</v>
      </c>
      <c r="J3293" s="104" t="e">
        <f>VLOOKUP(B3293,A股数据库20240206!$B:$K,7,0)</f>
        <v>#N/A</v>
      </c>
      <c r="K3293" s="104" t="e">
        <f>VLOOKUP(B3293,A股数据库20240206!$B:$K,8,0)</f>
        <v>#N/A</v>
      </c>
      <c r="L3293" s="124" t="e">
        <f>VLOOKUP(B3293,A股数据库20240206!$B:$K,9,0)</f>
        <v>#N/A</v>
      </c>
      <c r="M3293" s="124" t="e">
        <f>VLOOKUP(B3293,A股数据库20240206!$B:$K,10,0)</f>
        <v>#N/A</v>
      </c>
    </row>
    <row r="3294" spans="1:13" ht="18" customHeight="1" x14ac:dyDescent="0.15">
      <c r="A3294" s="120" t="s">
        <v>13630</v>
      </c>
      <c r="B3294" s="121" t="s">
        <v>3850</v>
      </c>
      <c r="C3294" s="122">
        <v>34.08</v>
      </c>
      <c r="D3294" s="123">
        <v>27.62</v>
      </c>
      <c r="E3294" s="104" t="str">
        <f>VLOOKUP(B3294,A股数据库20240206!$B:$K,2,0)</f>
        <v>大科技</v>
      </c>
      <c r="F3294" s="104" t="str">
        <f>VLOOKUP(B3294,A股数据库20240206!$B:$K,3,0)</f>
        <v>大金融</v>
      </c>
      <c r="G3294" s="124">
        <f>VLOOKUP(B3294,A股数据库20240206!$B:$K,4,0)</f>
        <v>0</v>
      </c>
      <c r="H3294" s="124">
        <f>VLOOKUP(B3294,A股数据库20240206!$B:$K,5,0)</f>
        <v>0</v>
      </c>
      <c r="I3294" s="104" t="str">
        <f>VLOOKUP(B3294,A股数据库20240206!$B:$K,6,0)</f>
        <v>计算机</v>
      </c>
      <c r="J3294" s="104" t="str">
        <f>VLOOKUP(B3294,A股数据库20240206!$B:$K,7,0)</f>
        <v>大金融</v>
      </c>
      <c r="K3294" s="104">
        <f>VLOOKUP(B3294,A股数据库20240206!$B:$K,8,0)</f>
        <v>0</v>
      </c>
      <c r="L3294" s="124">
        <f>VLOOKUP(B3294,A股数据库20240206!$B:$K,9,0)</f>
        <v>0</v>
      </c>
      <c r="M3294" s="124">
        <f>VLOOKUP(B3294,A股数据库20240206!$B:$K,10,0)</f>
        <v>0</v>
      </c>
    </row>
    <row r="3295" spans="1:13" ht="18" customHeight="1" x14ac:dyDescent="0.15">
      <c r="A3295" s="120" t="s">
        <v>13631</v>
      </c>
      <c r="B3295" s="121" t="s">
        <v>8656</v>
      </c>
      <c r="C3295" s="122">
        <v>34.06</v>
      </c>
      <c r="D3295" s="123">
        <v>45.28</v>
      </c>
      <c r="E3295" s="104" t="str">
        <f>VLOOKUP(B3295,A股数据库20240206!$B:$K,2,0)</f>
        <v>周期</v>
      </c>
      <c r="F3295" s="104">
        <f>VLOOKUP(B3295,A股数据库20240206!$B:$K,3,0)</f>
        <v>0</v>
      </c>
      <c r="G3295" s="124" t="str">
        <f>VLOOKUP(B3295,A股数据库20240206!$B:$K,4,0)</f>
        <v>乡村振兴</v>
      </c>
      <c r="H3295" s="124">
        <f>VLOOKUP(B3295,A股数据库20240206!$B:$K,5,0)</f>
        <v>0</v>
      </c>
      <c r="I3295" s="104" t="str">
        <f>VLOOKUP(B3295,A股数据库20240206!$B:$K,6,0)</f>
        <v>化工</v>
      </c>
      <c r="J3295" s="104">
        <f>VLOOKUP(B3295,A股数据库20240206!$B:$K,7,0)</f>
        <v>0</v>
      </c>
      <c r="K3295" s="104">
        <f>VLOOKUP(B3295,A股数据库20240206!$B:$K,8,0)</f>
        <v>0</v>
      </c>
      <c r="L3295" s="124" t="str">
        <f>VLOOKUP(B3295,A股数据库20240206!$B:$K,9,0)</f>
        <v>乡村振兴</v>
      </c>
      <c r="M3295" s="124">
        <f>VLOOKUP(B3295,A股数据库20240206!$B:$K,10,0)</f>
        <v>0</v>
      </c>
    </row>
    <row r="3296" spans="1:13" ht="18" customHeight="1" x14ac:dyDescent="0.15">
      <c r="A3296" s="120" t="s">
        <v>13632</v>
      </c>
      <c r="B3296" s="121" t="s">
        <v>3708</v>
      </c>
      <c r="C3296" s="122">
        <v>34.01</v>
      </c>
      <c r="D3296" s="123">
        <v>35.99</v>
      </c>
      <c r="E3296" s="104" t="str">
        <f>VLOOKUP(B3296,A股数据库20240206!$B:$K,2,0)</f>
        <v>大科技</v>
      </c>
      <c r="F3296" s="104">
        <f>VLOOKUP(B3296,A股数据库20240206!$B:$K,3,0)</f>
        <v>0</v>
      </c>
      <c r="G3296" s="124">
        <f>VLOOKUP(B3296,A股数据库20240206!$B:$K,4,0)</f>
        <v>0</v>
      </c>
      <c r="H3296" s="124">
        <f>VLOOKUP(B3296,A股数据库20240206!$B:$K,5,0)</f>
        <v>0</v>
      </c>
      <c r="I3296" s="104" t="str">
        <f>VLOOKUP(B3296,A股数据库20240206!$B:$K,6,0)</f>
        <v>电子</v>
      </c>
      <c r="J3296" s="104">
        <f>VLOOKUP(B3296,A股数据库20240206!$B:$K,7,0)</f>
        <v>0</v>
      </c>
      <c r="K3296" s="104">
        <f>VLOOKUP(B3296,A股数据库20240206!$B:$K,8,0)</f>
        <v>0</v>
      </c>
      <c r="L3296" s="124">
        <f>VLOOKUP(B3296,A股数据库20240206!$B:$K,9,0)</f>
        <v>0</v>
      </c>
      <c r="M3296" s="124">
        <f>VLOOKUP(B3296,A股数据库20240206!$B:$K,10,0)</f>
        <v>0</v>
      </c>
    </row>
    <row r="3297" spans="1:13" ht="18" customHeight="1" x14ac:dyDescent="0.15">
      <c r="A3297" s="120" t="s">
        <v>13633</v>
      </c>
      <c r="B3297" s="121" t="s">
        <v>5058</v>
      </c>
      <c r="C3297" s="122">
        <v>34</v>
      </c>
      <c r="D3297" s="123">
        <v>17.12</v>
      </c>
      <c r="E3297" s="104" t="str">
        <f>VLOOKUP(B3297,A股数据库20240206!$B:$K,2,0)</f>
        <v>周期</v>
      </c>
      <c r="F3297" s="104">
        <f>VLOOKUP(B3297,A股数据库20240206!$B:$K,3,0)</f>
        <v>0</v>
      </c>
      <c r="G3297" s="124">
        <f>VLOOKUP(B3297,A股数据库20240206!$B:$K,4,0)</f>
        <v>0</v>
      </c>
      <c r="H3297" s="124">
        <f>VLOOKUP(B3297,A股数据库20240206!$B:$K,5,0)</f>
        <v>0</v>
      </c>
      <c r="I3297" s="104" t="str">
        <f>VLOOKUP(B3297,A股数据库20240206!$B:$K,6,0)</f>
        <v>有色金属</v>
      </c>
      <c r="J3297" s="104">
        <f>VLOOKUP(B3297,A股数据库20240206!$B:$K,7,0)</f>
        <v>0</v>
      </c>
      <c r="K3297" s="104">
        <f>VLOOKUP(B3297,A股数据库20240206!$B:$K,8,0)</f>
        <v>0</v>
      </c>
      <c r="L3297" s="124">
        <f>VLOOKUP(B3297,A股数据库20240206!$B:$K,9,0)</f>
        <v>0</v>
      </c>
      <c r="M3297" s="124">
        <f>VLOOKUP(B3297,A股数据库20240206!$B:$K,10,0)</f>
        <v>0</v>
      </c>
    </row>
    <row r="3298" spans="1:13" ht="18" customHeight="1" x14ac:dyDescent="0.15">
      <c r="A3298" s="120" t="s">
        <v>13634</v>
      </c>
      <c r="B3298" s="121" t="s">
        <v>6368</v>
      </c>
      <c r="C3298" s="122">
        <v>34</v>
      </c>
      <c r="D3298" s="123">
        <v>25.45</v>
      </c>
      <c r="E3298" s="104" t="str">
        <f>VLOOKUP(B3298,A股数据库20240206!$B:$K,2,0)</f>
        <v>新能源</v>
      </c>
      <c r="F3298" s="104">
        <f>VLOOKUP(B3298,A股数据库20240206!$B:$K,3,0)</f>
        <v>0</v>
      </c>
      <c r="G3298" s="124">
        <f>VLOOKUP(B3298,A股数据库20240206!$B:$K,4,0)</f>
        <v>0</v>
      </c>
      <c r="H3298" s="124">
        <f>VLOOKUP(B3298,A股数据库20240206!$B:$K,5,0)</f>
        <v>0</v>
      </c>
      <c r="I3298" s="104" t="str">
        <f>VLOOKUP(B3298,A股数据库20240206!$B:$K,6,0)</f>
        <v>电网</v>
      </c>
      <c r="J3298" s="104">
        <f>VLOOKUP(B3298,A股数据库20240206!$B:$K,7,0)</f>
        <v>0</v>
      </c>
      <c r="K3298" s="104">
        <f>VLOOKUP(B3298,A股数据库20240206!$B:$K,8,0)</f>
        <v>0</v>
      </c>
      <c r="L3298" s="124" t="str">
        <f>VLOOKUP(B3298,A股数据库20240206!$B:$K,9,0)</f>
        <v>氢能源</v>
      </c>
      <c r="M3298" s="124" t="str">
        <f>VLOOKUP(B3298,A股数据库20240206!$B:$K,10,0)</f>
        <v>储能</v>
      </c>
    </row>
    <row r="3299" spans="1:13" ht="18" customHeight="1" x14ac:dyDescent="0.15">
      <c r="A3299" s="120" t="s">
        <v>13635</v>
      </c>
      <c r="B3299" s="121" t="s">
        <v>2936</v>
      </c>
      <c r="C3299" s="122">
        <v>34</v>
      </c>
      <c r="D3299" s="123">
        <v>18.36</v>
      </c>
      <c r="E3299" s="104" t="str">
        <f>VLOOKUP(B3299,A股数据库20240206!$B:$K,2,0)</f>
        <v>新能源</v>
      </c>
      <c r="F3299" s="104">
        <f>VLOOKUP(B3299,A股数据库20240206!$B:$K,3,0)</f>
        <v>0</v>
      </c>
      <c r="G3299" s="124">
        <f>VLOOKUP(B3299,A股数据库20240206!$B:$K,4,0)</f>
        <v>0</v>
      </c>
      <c r="H3299" s="124">
        <f>VLOOKUP(B3299,A股数据库20240206!$B:$K,5,0)</f>
        <v>0</v>
      </c>
      <c r="I3299" s="104" t="str">
        <f>VLOOKUP(B3299,A股数据库20240206!$B:$K,6,0)</f>
        <v>电网</v>
      </c>
      <c r="J3299" s="104" t="str">
        <f>VLOOKUP(B3299,A股数据库20240206!$B:$K,7,0)</f>
        <v>充换电</v>
      </c>
      <c r="K3299" s="104">
        <f>VLOOKUP(B3299,A股数据库20240206!$B:$K,8,0)</f>
        <v>0</v>
      </c>
      <c r="L3299" s="124">
        <f>VLOOKUP(B3299,A股数据库20240206!$B:$K,9,0)</f>
        <v>0</v>
      </c>
      <c r="M3299" s="124">
        <f>VLOOKUP(B3299,A股数据库20240206!$B:$K,10,0)</f>
        <v>0</v>
      </c>
    </row>
    <row r="3300" spans="1:13" ht="18" customHeight="1" x14ac:dyDescent="0.15">
      <c r="A3300" s="120" t="s">
        <v>13636</v>
      </c>
      <c r="B3300" s="121" t="s">
        <v>6110</v>
      </c>
      <c r="C3300" s="122">
        <v>33.97</v>
      </c>
      <c r="D3300" s="123">
        <v>15.74</v>
      </c>
      <c r="E3300" s="104" t="str">
        <f>VLOOKUP(B3300,A股数据库20240206!$B:$K,2,0)</f>
        <v>汽车产业</v>
      </c>
      <c r="F3300" s="104" t="str">
        <f>VLOOKUP(B3300,A股数据库20240206!$B:$K,3,0)</f>
        <v>新能源</v>
      </c>
      <c r="G3300" s="124" t="str">
        <f>VLOOKUP(B3300,A股数据库20240206!$B:$K,4,0)</f>
        <v>乡村振兴</v>
      </c>
      <c r="H3300" s="124">
        <f>VLOOKUP(B3300,A股数据库20240206!$B:$K,5,0)</f>
        <v>0</v>
      </c>
      <c r="I3300" s="104" t="str">
        <f>VLOOKUP(B3300,A股数据库20240206!$B:$K,6,0)</f>
        <v>汽车产业</v>
      </c>
      <c r="J3300" s="104" t="str">
        <f>VLOOKUP(B3300,A股数据库20240206!$B:$K,7,0)</f>
        <v>氢能源</v>
      </c>
      <c r="K3300" s="104">
        <f>VLOOKUP(B3300,A股数据库20240206!$B:$K,8,0)</f>
        <v>0</v>
      </c>
      <c r="L3300" s="124" t="str">
        <f>VLOOKUP(B3300,A股数据库20240206!$B:$K,9,0)</f>
        <v>乡村振兴</v>
      </c>
      <c r="M3300" s="124">
        <f>VLOOKUP(B3300,A股数据库20240206!$B:$K,10,0)</f>
        <v>0</v>
      </c>
    </row>
    <row r="3301" spans="1:13" ht="18" customHeight="1" x14ac:dyDescent="0.15">
      <c r="A3301" s="120" t="s">
        <v>13637</v>
      </c>
      <c r="B3301" s="121" t="s">
        <v>4628</v>
      </c>
      <c r="C3301" s="122">
        <v>33.92</v>
      </c>
      <c r="D3301" s="123">
        <v>55.6</v>
      </c>
      <c r="E3301" s="104" t="str">
        <f>VLOOKUP(B3301,A股数据库20240206!$B:$K,2,0)</f>
        <v>大科技</v>
      </c>
      <c r="F3301" s="104" t="str">
        <f>VLOOKUP(B3301,A股数据库20240206!$B:$K,3,0)</f>
        <v>大金融</v>
      </c>
      <c r="G3301" s="124">
        <f>VLOOKUP(B3301,A股数据库20240206!$B:$K,4,0)</f>
        <v>0</v>
      </c>
      <c r="H3301" s="124">
        <f>VLOOKUP(B3301,A股数据库20240206!$B:$K,5,0)</f>
        <v>0</v>
      </c>
      <c r="I3301" s="104" t="str">
        <f>VLOOKUP(B3301,A股数据库20240206!$B:$K,6,0)</f>
        <v>计算机</v>
      </c>
      <c r="J3301" s="104" t="str">
        <f>VLOOKUP(B3301,A股数据库20240206!$B:$K,7,0)</f>
        <v>大金融</v>
      </c>
      <c r="K3301" s="104">
        <f>VLOOKUP(B3301,A股数据库20240206!$B:$K,8,0)</f>
        <v>0</v>
      </c>
      <c r="L3301" s="124">
        <f>VLOOKUP(B3301,A股数据库20240206!$B:$K,9,0)</f>
        <v>0</v>
      </c>
      <c r="M3301" s="124">
        <f>VLOOKUP(B3301,A股数据库20240206!$B:$K,10,0)</f>
        <v>0</v>
      </c>
    </row>
    <row r="3302" spans="1:13" ht="18" customHeight="1" x14ac:dyDescent="0.15">
      <c r="A3302" s="120" t="s">
        <v>13638</v>
      </c>
      <c r="B3302" s="121" t="s">
        <v>3178</v>
      </c>
      <c r="C3302" s="122">
        <v>33.9</v>
      </c>
      <c r="D3302" s="123">
        <v>26.27</v>
      </c>
      <c r="E3302" s="104" t="str">
        <f>VLOOKUP(B3302,A股数据库20240206!$B:$K,2,0)</f>
        <v>新能源</v>
      </c>
      <c r="F3302" s="104" t="str">
        <f>VLOOKUP(B3302,A股数据库20240206!$B:$K,3,0)</f>
        <v>公用事业</v>
      </c>
      <c r="G3302" s="124">
        <f>VLOOKUP(B3302,A股数据库20240206!$B:$K,4,0)</f>
        <v>0</v>
      </c>
      <c r="H3302" s="124">
        <f>VLOOKUP(B3302,A股数据库20240206!$B:$K,5,0)</f>
        <v>0</v>
      </c>
      <c r="I3302" s="104" t="str">
        <f>VLOOKUP(B3302,A股数据库20240206!$B:$K,6,0)</f>
        <v>电网</v>
      </c>
      <c r="J3302" s="104" t="str">
        <f>VLOOKUP(B3302,A股数据库20240206!$B:$K,7,0)</f>
        <v>节能环保</v>
      </c>
      <c r="K3302" s="104">
        <f>VLOOKUP(B3302,A股数据库20240206!$B:$K,8,0)</f>
        <v>0</v>
      </c>
      <c r="L3302" s="124">
        <f>VLOOKUP(B3302,A股数据库20240206!$B:$K,9,0)</f>
        <v>0</v>
      </c>
      <c r="M3302" s="124">
        <f>VLOOKUP(B3302,A股数据库20240206!$B:$K,10,0)</f>
        <v>0</v>
      </c>
    </row>
    <row r="3303" spans="1:13" ht="18" customHeight="1" x14ac:dyDescent="0.15">
      <c r="A3303" s="120" t="s">
        <v>13639</v>
      </c>
      <c r="B3303" s="121" t="s">
        <v>3834</v>
      </c>
      <c r="C3303" s="122">
        <v>33.89</v>
      </c>
      <c r="D3303" s="123">
        <v>24.88</v>
      </c>
      <c r="E3303" s="104" t="str">
        <f>VLOOKUP(B3303,A股数据库20240206!$B:$K,2,0)</f>
        <v>新能源</v>
      </c>
      <c r="F3303" s="104">
        <f>VLOOKUP(B3303,A股数据库20240206!$B:$K,3,0)</f>
        <v>0</v>
      </c>
      <c r="G3303" s="124">
        <f>VLOOKUP(B3303,A股数据库20240206!$B:$K,4,0)</f>
        <v>0</v>
      </c>
      <c r="H3303" s="124">
        <f>VLOOKUP(B3303,A股数据库20240206!$B:$K,5,0)</f>
        <v>0</v>
      </c>
      <c r="I3303" s="104" t="str">
        <f>VLOOKUP(B3303,A股数据库20240206!$B:$K,6,0)</f>
        <v>电池</v>
      </c>
      <c r="J3303" s="104">
        <f>VLOOKUP(B3303,A股数据库20240206!$B:$K,7,0)</f>
        <v>0</v>
      </c>
      <c r="K3303" s="104">
        <f>VLOOKUP(B3303,A股数据库20240206!$B:$K,8,0)</f>
        <v>0</v>
      </c>
      <c r="L3303" s="124">
        <f>VLOOKUP(B3303,A股数据库20240206!$B:$K,9,0)</f>
        <v>0</v>
      </c>
      <c r="M3303" s="124">
        <f>VLOOKUP(B3303,A股数据库20240206!$B:$K,10,0)</f>
        <v>0</v>
      </c>
    </row>
    <row r="3304" spans="1:13" ht="18" customHeight="1" x14ac:dyDescent="0.15">
      <c r="A3304" s="120" t="s">
        <v>13640</v>
      </c>
      <c r="B3304" s="121" t="s">
        <v>4434</v>
      </c>
      <c r="C3304" s="122">
        <v>33.89</v>
      </c>
      <c r="D3304" s="123">
        <v>29.36</v>
      </c>
      <c r="E3304" s="104" t="str">
        <f>VLOOKUP(B3304,A股数据库20240206!$B:$K,2,0)</f>
        <v>周期</v>
      </c>
      <c r="F3304" s="104">
        <f>VLOOKUP(B3304,A股数据库20240206!$B:$K,3,0)</f>
        <v>0</v>
      </c>
      <c r="G3304" s="124">
        <f>VLOOKUP(B3304,A股数据库20240206!$B:$K,4,0)</f>
        <v>0</v>
      </c>
      <c r="H3304" s="124">
        <f>VLOOKUP(B3304,A股数据库20240206!$B:$K,5,0)</f>
        <v>0</v>
      </c>
      <c r="I3304" s="104" t="str">
        <f>VLOOKUP(B3304,A股数据库20240206!$B:$K,6,0)</f>
        <v>有色金属</v>
      </c>
      <c r="J3304" s="104">
        <f>VLOOKUP(B3304,A股数据库20240206!$B:$K,7,0)</f>
        <v>0</v>
      </c>
      <c r="K3304" s="104">
        <f>VLOOKUP(B3304,A股数据库20240206!$B:$K,8,0)</f>
        <v>0</v>
      </c>
      <c r="L3304" s="124">
        <f>VLOOKUP(B3304,A股数据库20240206!$B:$K,9,0)</f>
        <v>0</v>
      </c>
      <c r="M3304" s="124">
        <f>VLOOKUP(B3304,A股数据库20240206!$B:$K,10,0)</f>
        <v>0</v>
      </c>
    </row>
    <row r="3305" spans="1:13" ht="18" customHeight="1" x14ac:dyDescent="0.15">
      <c r="A3305" s="120" t="s">
        <v>13641</v>
      </c>
      <c r="B3305" s="121" t="s">
        <v>752</v>
      </c>
      <c r="C3305" s="122">
        <v>33.880000000000003</v>
      </c>
      <c r="D3305" s="123">
        <v>23.45</v>
      </c>
      <c r="E3305" s="104" t="str">
        <f>VLOOKUP(B3305,A股数据库20240206!$B:$K,2,0)</f>
        <v>高端制造</v>
      </c>
      <c r="F3305" s="104" t="str">
        <f>VLOOKUP(B3305,A股数据库20240206!$B:$K,3,0)</f>
        <v>地产基建</v>
      </c>
      <c r="G3305" s="124">
        <f>VLOOKUP(B3305,A股数据库20240206!$B:$K,4,0)</f>
        <v>0</v>
      </c>
      <c r="H3305" s="124">
        <f>VLOOKUP(B3305,A股数据库20240206!$B:$K,5,0)</f>
        <v>0</v>
      </c>
      <c r="I3305" s="104" t="str">
        <f>VLOOKUP(B3305,A股数据库20240206!$B:$K,6,0)</f>
        <v>机械</v>
      </c>
      <c r="J3305" s="104" t="str">
        <f>VLOOKUP(B3305,A股数据库20240206!$B:$K,7,0)</f>
        <v>基建</v>
      </c>
      <c r="K3305" s="104">
        <f>VLOOKUP(B3305,A股数据库20240206!$B:$K,8,0)</f>
        <v>0</v>
      </c>
      <c r="L3305" s="124">
        <f>VLOOKUP(B3305,A股数据库20240206!$B:$K,9,0)</f>
        <v>0</v>
      </c>
      <c r="M3305" s="124">
        <f>VLOOKUP(B3305,A股数据库20240206!$B:$K,10,0)</f>
        <v>0</v>
      </c>
    </row>
    <row r="3306" spans="1:13" ht="18" customHeight="1" x14ac:dyDescent="0.15">
      <c r="A3306" s="120" t="s">
        <v>13642</v>
      </c>
      <c r="B3306" s="121" t="s">
        <v>4486</v>
      </c>
      <c r="C3306" s="122">
        <v>33.86</v>
      </c>
      <c r="D3306" s="123">
        <v>60.49</v>
      </c>
      <c r="E3306" s="104" t="str">
        <f>VLOOKUP(B3306,A股数据库20240206!$B:$K,2,0)</f>
        <v>医药生物</v>
      </c>
      <c r="F3306" s="104">
        <f>VLOOKUP(B3306,A股数据库20240206!$B:$K,3,0)</f>
        <v>0</v>
      </c>
      <c r="G3306" s="124">
        <f>VLOOKUP(B3306,A股数据库20240206!$B:$K,4,0)</f>
        <v>0</v>
      </c>
      <c r="H3306" s="124">
        <f>VLOOKUP(B3306,A股数据库20240206!$B:$K,5,0)</f>
        <v>0</v>
      </c>
      <c r="I3306" s="104" t="str">
        <f>VLOOKUP(B3306,A股数据库20240206!$B:$K,6,0)</f>
        <v>医药生物</v>
      </c>
      <c r="J3306" s="104">
        <f>VLOOKUP(B3306,A股数据库20240206!$B:$K,7,0)</f>
        <v>0</v>
      </c>
      <c r="K3306" s="104">
        <f>VLOOKUP(B3306,A股数据库20240206!$B:$K,8,0)</f>
        <v>0</v>
      </c>
      <c r="L3306" s="124">
        <f>VLOOKUP(B3306,A股数据库20240206!$B:$K,9,0)</f>
        <v>0</v>
      </c>
      <c r="M3306" s="124">
        <f>VLOOKUP(B3306,A股数据库20240206!$B:$K,10,0)</f>
        <v>0</v>
      </c>
    </row>
    <row r="3307" spans="1:13" ht="18" customHeight="1" x14ac:dyDescent="0.15">
      <c r="A3307" s="120" t="s">
        <v>13643</v>
      </c>
      <c r="B3307" s="121" t="s">
        <v>5548</v>
      </c>
      <c r="C3307" s="122">
        <v>33.85</v>
      </c>
      <c r="D3307" s="123">
        <v>24.97</v>
      </c>
      <c r="E3307" s="104" t="str">
        <f>VLOOKUP(B3307,A股数据库20240206!$B:$K,2,0)</f>
        <v>大科技</v>
      </c>
      <c r="F3307" s="104">
        <f>VLOOKUP(B3307,A股数据库20240206!$B:$K,3,0)</f>
        <v>0</v>
      </c>
      <c r="G3307" s="124">
        <f>VLOOKUP(B3307,A股数据库20240206!$B:$K,4,0)</f>
        <v>0</v>
      </c>
      <c r="H3307" s="124">
        <f>VLOOKUP(B3307,A股数据库20240206!$B:$K,5,0)</f>
        <v>0</v>
      </c>
      <c r="I3307" s="104" t="str">
        <f>VLOOKUP(B3307,A股数据库20240206!$B:$K,6,0)</f>
        <v>计算机</v>
      </c>
      <c r="J3307" s="104">
        <f>VLOOKUP(B3307,A股数据库20240206!$B:$K,7,0)</f>
        <v>0</v>
      </c>
      <c r="K3307" s="104">
        <f>VLOOKUP(B3307,A股数据库20240206!$B:$K,8,0)</f>
        <v>0</v>
      </c>
      <c r="L3307" s="124">
        <f>VLOOKUP(B3307,A股数据库20240206!$B:$K,9,0)</f>
        <v>0</v>
      </c>
      <c r="M3307" s="124">
        <f>VLOOKUP(B3307,A股数据库20240206!$B:$K,10,0)</f>
        <v>0</v>
      </c>
    </row>
    <row r="3308" spans="1:13" ht="18" customHeight="1" x14ac:dyDescent="0.15">
      <c r="A3308" s="120" t="s">
        <v>13644</v>
      </c>
      <c r="B3308" s="121" t="s">
        <v>972</v>
      </c>
      <c r="C3308" s="122">
        <v>33.840000000000003</v>
      </c>
      <c r="D3308" s="123">
        <v>15.3</v>
      </c>
      <c r="E3308" s="104" t="str">
        <f>VLOOKUP(B3308,A股数据库20240206!$B:$K,2,0)</f>
        <v>大消费</v>
      </c>
      <c r="F3308" s="104">
        <f>VLOOKUP(B3308,A股数据库20240206!$B:$K,3,0)</f>
        <v>0</v>
      </c>
      <c r="G3308" s="124">
        <f>VLOOKUP(B3308,A股数据库20240206!$B:$K,4,0)</f>
        <v>0</v>
      </c>
      <c r="H3308" s="124">
        <f>VLOOKUP(B3308,A股数据库20240206!$B:$K,5,0)</f>
        <v>0</v>
      </c>
      <c r="I3308" s="104" t="str">
        <f>VLOOKUP(B3308,A股数据库20240206!$B:$K,6,0)</f>
        <v>纺织服饰</v>
      </c>
      <c r="J3308" s="104" t="str">
        <f>VLOOKUP(B3308,A股数据库20240206!$B:$K,7,0)</f>
        <v>电商</v>
      </c>
      <c r="K3308" s="104">
        <f>VLOOKUP(B3308,A股数据库20240206!$B:$K,8,0)</f>
        <v>0</v>
      </c>
      <c r="L3308" s="124">
        <f>VLOOKUP(B3308,A股数据库20240206!$B:$K,9,0)</f>
        <v>0</v>
      </c>
      <c r="M3308" s="124">
        <f>VLOOKUP(B3308,A股数据库20240206!$B:$K,10,0)</f>
        <v>0</v>
      </c>
    </row>
    <row r="3309" spans="1:13" ht="18" customHeight="1" x14ac:dyDescent="0.15">
      <c r="A3309" s="120" t="s">
        <v>13645</v>
      </c>
      <c r="B3309" s="121" t="s">
        <v>4926</v>
      </c>
      <c r="C3309" s="122">
        <v>33.83</v>
      </c>
      <c r="D3309" s="123">
        <v>10.130000000000001</v>
      </c>
      <c r="E3309" s="104" t="str">
        <f>VLOOKUP(B3309,A股数据库20240206!$B:$K,2,0)</f>
        <v>公用事业</v>
      </c>
      <c r="F3309" s="104" t="str">
        <f>VLOOKUP(B3309,A股数据库20240206!$B:$K,3,0)</f>
        <v>地产基建</v>
      </c>
      <c r="G3309" s="124">
        <f>VLOOKUP(B3309,A股数据库20240206!$B:$K,4,0)</f>
        <v>0</v>
      </c>
      <c r="H3309" s="124">
        <f>VLOOKUP(B3309,A股数据库20240206!$B:$K,5,0)</f>
        <v>0</v>
      </c>
      <c r="I3309" s="104" t="str">
        <f>VLOOKUP(B3309,A股数据库20240206!$B:$K,6,0)</f>
        <v>节能环保</v>
      </c>
      <c r="J3309" s="104" t="str">
        <f>VLOOKUP(B3309,A股数据库20240206!$B:$K,7,0)</f>
        <v>基建</v>
      </c>
      <c r="K3309" s="104">
        <f>VLOOKUP(B3309,A股数据库20240206!$B:$K,8,0)</f>
        <v>0</v>
      </c>
      <c r="L3309" s="124">
        <f>VLOOKUP(B3309,A股数据库20240206!$B:$K,9,0)</f>
        <v>0</v>
      </c>
      <c r="M3309" s="124">
        <f>VLOOKUP(B3309,A股数据库20240206!$B:$K,10,0)</f>
        <v>0</v>
      </c>
    </row>
    <row r="3310" spans="1:13" ht="18" customHeight="1" x14ac:dyDescent="0.15">
      <c r="A3310" s="120" t="s">
        <v>13646</v>
      </c>
      <c r="B3310" s="121" t="s">
        <v>5848</v>
      </c>
      <c r="C3310" s="122">
        <v>33.78</v>
      </c>
      <c r="D3310" s="123">
        <v>45.79</v>
      </c>
      <c r="E3310" s="104" t="str">
        <f>VLOOKUP(B3310,A股数据库20240206!$B:$K,2,0)</f>
        <v>医药生物</v>
      </c>
      <c r="F3310" s="104">
        <f>VLOOKUP(B3310,A股数据库20240206!$B:$K,3,0)</f>
        <v>0</v>
      </c>
      <c r="G3310" s="124">
        <f>VLOOKUP(B3310,A股数据库20240206!$B:$K,4,0)</f>
        <v>0</v>
      </c>
      <c r="H3310" s="124">
        <f>VLOOKUP(B3310,A股数据库20240206!$B:$K,5,0)</f>
        <v>0</v>
      </c>
      <c r="I3310" s="104" t="str">
        <f>VLOOKUP(B3310,A股数据库20240206!$B:$K,6,0)</f>
        <v>医药生物</v>
      </c>
      <c r="J3310" s="104">
        <f>VLOOKUP(B3310,A股数据库20240206!$B:$K,7,0)</f>
        <v>0</v>
      </c>
      <c r="K3310" s="104">
        <f>VLOOKUP(B3310,A股数据库20240206!$B:$K,8,0)</f>
        <v>0</v>
      </c>
      <c r="L3310" s="124">
        <f>VLOOKUP(B3310,A股数据库20240206!$B:$K,9,0)</f>
        <v>0</v>
      </c>
      <c r="M3310" s="124">
        <f>VLOOKUP(B3310,A股数据库20240206!$B:$K,10,0)</f>
        <v>0</v>
      </c>
    </row>
    <row r="3311" spans="1:13" ht="18" customHeight="1" x14ac:dyDescent="0.15">
      <c r="A3311" s="120" t="s">
        <v>13647</v>
      </c>
      <c r="B3311" s="121" t="s">
        <v>9663</v>
      </c>
      <c r="C3311" s="122">
        <v>33.770000000000003</v>
      </c>
      <c r="D3311" s="123">
        <v>35.4</v>
      </c>
      <c r="E3311" s="104" t="str">
        <f>VLOOKUP(B3311,A股数据库20240206!$B:$K,2,0)</f>
        <v>大科技</v>
      </c>
      <c r="F3311" s="104">
        <f>VLOOKUP(B3311,A股数据库20240206!$B:$K,3,0)</f>
        <v>0</v>
      </c>
      <c r="G3311" s="124">
        <f>VLOOKUP(B3311,A股数据库20240206!$B:$K,4,0)</f>
        <v>0</v>
      </c>
      <c r="H3311" s="124">
        <f>VLOOKUP(B3311,A股数据库20240206!$B:$K,5,0)</f>
        <v>0</v>
      </c>
      <c r="I3311" s="104" t="str">
        <f>VLOOKUP(B3311,A股数据库20240206!$B:$K,6,0)</f>
        <v>通信</v>
      </c>
      <c r="J3311" s="104" t="str">
        <f>VLOOKUP(B3311,A股数据库20240206!$B:$K,7,0)</f>
        <v>计算机</v>
      </c>
      <c r="K3311" s="104">
        <f>VLOOKUP(B3311,A股数据库20240206!$B:$K,8,0)</f>
        <v>0</v>
      </c>
      <c r="L3311" s="124">
        <f>VLOOKUP(B3311,A股数据库20240206!$B:$K,9,0)</f>
        <v>0</v>
      </c>
      <c r="M3311" s="124">
        <f>VLOOKUP(B3311,A股数据库20240206!$B:$K,10,0)</f>
        <v>0</v>
      </c>
    </row>
    <row r="3312" spans="1:13" ht="18" customHeight="1" x14ac:dyDescent="0.15">
      <c r="A3312" s="120" t="s">
        <v>13648</v>
      </c>
      <c r="B3312" s="121" t="s">
        <v>1980</v>
      </c>
      <c r="C3312" s="122">
        <v>33.75</v>
      </c>
      <c r="D3312" s="123">
        <v>48.67</v>
      </c>
      <c r="E3312" s="104" t="str">
        <f>VLOOKUP(B3312,A股数据库20240206!$B:$K,2,0)</f>
        <v>大科技</v>
      </c>
      <c r="F3312" s="104">
        <f>VLOOKUP(B3312,A股数据库20240206!$B:$K,3,0)</f>
        <v>0</v>
      </c>
      <c r="G3312" s="124">
        <f>VLOOKUP(B3312,A股数据库20240206!$B:$K,4,0)</f>
        <v>0</v>
      </c>
      <c r="H3312" s="124">
        <f>VLOOKUP(B3312,A股数据库20240206!$B:$K,5,0)</f>
        <v>0</v>
      </c>
      <c r="I3312" s="104" t="str">
        <f>VLOOKUP(B3312,A股数据库20240206!$B:$K,6,0)</f>
        <v>电子</v>
      </c>
      <c r="J3312" s="104">
        <f>VLOOKUP(B3312,A股数据库20240206!$B:$K,7,0)</f>
        <v>0</v>
      </c>
      <c r="K3312" s="104">
        <f>VLOOKUP(B3312,A股数据库20240206!$B:$K,8,0)</f>
        <v>0</v>
      </c>
      <c r="L3312" s="124">
        <f>VLOOKUP(B3312,A股数据库20240206!$B:$K,9,0)</f>
        <v>0</v>
      </c>
      <c r="M3312" s="124">
        <f>VLOOKUP(B3312,A股数据库20240206!$B:$K,10,0)</f>
        <v>0</v>
      </c>
    </row>
    <row r="3313" spans="1:13" ht="18" customHeight="1" x14ac:dyDescent="0.15">
      <c r="A3313" s="120" t="s">
        <v>13649</v>
      </c>
      <c r="B3313" s="121" t="s">
        <v>8728</v>
      </c>
      <c r="C3313" s="122">
        <v>33.74</v>
      </c>
      <c r="D3313" s="123">
        <v>35.64</v>
      </c>
      <c r="E3313" s="104" t="str">
        <f>VLOOKUP(B3313,A股数据库20240206!$B:$K,2,0)</f>
        <v>周期</v>
      </c>
      <c r="F3313" s="104">
        <f>VLOOKUP(B3313,A股数据库20240206!$B:$K,3,0)</f>
        <v>0</v>
      </c>
      <c r="G3313" s="124">
        <f>VLOOKUP(B3313,A股数据库20240206!$B:$K,4,0)</f>
        <v>0</v>
      </c>
      <c r="H3313" s="124">
        <f>VLOOKUP(B3313,A股数据库20240206!$B:$K,5,0)</f>
        <v>0</v>
      </c>
      <c r="I3313" s="104" t="str">
        <f>VLOOKUP(B3313,A股数据库20240206!$B:$K,6,0)</f>
        <v>化工</v>
      </c>
      <c r="J3313" s="104">
        <f>VLOOKUP(B3313,A股数据库20240206!$B:$K,7,0)</f>
        <v>0</v>
      </c>
      <c r="K3313" s="104">
        <f>VLOOKUP(B3313,A股数据库20240206!$B:$K,8,0)</f>
        <v>0</v>
      </c>
      <c r="L3313" s="124">
        <f>VLOOKUP(B3313,A股数据库20240206!$B:$K,9,0)</f>
        <v>0</v>
      </c>
      <c r="M3313" s="124">
        <f>VLOOKUP(B3313,A股数据库20240206!$B:$K,10,0)</f>
        <v>0</v>
      </c>
    </row>
    <row r="3314" spans="1:13" ht="18" customHeight="1" x14ac:dyDescent="0.15">
      <c r="A3314" s="120" t="s">
        <v>13650</v>
      </c>
      <c r="B3314" s="121" t="s">
        <v>5512</v>
      </c>
      <c r="C3314" s="122">
        <v>33.72</v>
      </c>
      <c r="D3314" s="123">
        <v>42.4</v>
      </c>
      <c r="E3314" s="104" t="str">
        <f>VLOOKUP(B3314,A股数据库20240206!$B:$K,2,0)</f>
        <v>大科技</v>
      </c>
      <c r="F3314" s="104">
        <f>VLOOKUP(B3314,A股数据库20240206!$B:$K,3,0)</f>
        <v>0</v>
      </c>
      <c r="G3314" s="124">
        <f>VLOOKUP(B3314,A股数据库20240206!$B:$K,4,0)</f>
        <v>0</v>
      </c>
      <c r="H3314" s="124">
        <f>VLOOKUP(B3314,A股数据库20240206!$B:$K,5,0)</f>
        <v>0</v>
      </c>
      <c r="I3314" s="104" t="str">
        <f>VLOOKUP(B3314,A股数据库20240206!$B:$K,6,0)</f>
        <v>电子</v>
      </c>
      <c r="J3314" s="104">
        <f>VLOOKUP(B3314,A股数据库20240206!$B:$K,7,0)</f>
        <v>0</v>
      </c>
      <c r="K3314" s="104">
        <f>VLOOKUP(B3314,A股数据库20240206!$B:$K,8,0)</f>
        <v>0</v>
      </c>
      <c r="L3314" s="124">
        <f>VLOOKUP(B3314,A股数据库20240206!$B:$K,9,0)</f>
        <v>0</v>
      </c>
      <c r="M3314" s="124">
        <f>VLOOKUP(B3314,A股数据库20240206!$B:$K,10,0)</f>
        <v>0</v>
      </c>
    </row>
    <row r="3315" spans="1:13" ht="18" customHeight="1" x14ac:dyDescent="0.15">
      <c r="A3315" s="120" t="s">
        <v>13651</v>
      </c>
      <c r="B3315" s="121" t="s">
        <v>3112</v>
      </c>
      <c r="C3315" s="122">
        <v>33.69</v>
      </c>
      <c r="D3315" s="123">
        <v>33.85</v>
      </c>
      <c r="E3315" s="104" t="str">
        <f>VLOOKUP(B3315,A股数据库20240206!$B:$K,2,0)</f>
        <v>高端制造</v>
      </c>
      <c r="F3315" s="104">
        <f>VLOOKUP(B3315,A股数据库20240206!$B:$K,3,0)</f>
        <v>0</v>
      </c>
      <c r="G3315" s="124">
        <f>VLOOKUP(B3315,A股数据库20240206!$B:$K,4,0)</f>
        <v>0</v>
      </c>
      <c r="H3315" s="124">
        <f>VLOOKUP(B3315,A股数据库20240206!$B:$K,5,0)</f>
        <v>0</v>
      </c>
      <c r="I3315" s="104" t="str">
        <f>VLOOKUP(B3315,A股数据库20240206!$B:$K,6,0)</f>
        <v>机械</v>
      </c>
      <c r="J3315" s="104" t="str">
        <f>VLOOKUP(B3315,A股数据库20240206!$B:$K,7,0)</f>
        <v>核电核能</v>
      </c>
      <c r="K3315" s="104">
        <f>VLOOKUP(B3315,A股数据库20240206!$B:$K,8,0)</f>
        <v>0</v>
      </c>
      <c r="L3315" s="124">
        <f>VLOOKUP(B3315,A股数据库20240206!$B:$K,9,0)</f>
        <v>0</v>
      </c>
      <c r="M3315" s="124">
        <f>VLOOKUP(B3315,A股数据库20240206!$B:$K,10,0)</f>
        <v>0</v>
      </c>
    </row>
    <row r="3316" spans="1:13" ht="18" customHeight="1" x14ac:dyDescent="0.15">
      <c r="A3316" s="120" t="s">
        <v>13652</v>
      </c>
      <c r="B3316" s="121" t="s">
        <v>9439</v>
      </c>
      <c r="C3316" s="122">
        <v>33.67</v>
      </c>
      <c r="D3316" s="123">
        <v>52.5</v>
      </c>
      <c r="E3316" s="104" t="str">
        <f>VLOOKUP(B3316,A股数据库20240206!$B:$K,2,0)</f>
        <v>医药生物</v>
      </c>
      <c r="F3316" s="104">
        <f>VLOOKUP(B3316,A股数据库20240206!$B:$K,3,0)</f>
        <v>0</v>
      </c>
      <c r="G3316" s="124">
        <f>VLOOKUP(B3316,A股数据库20240206!$B:$K,4,0)</f>
        <v>0</v>
      </c>
      <c r="H3316" s="124">
        <f>VLOOKUP(B3316,A股数据库20240206!$B:$K,5,0)</f>
        <v>0</v>
      </c>
      <c r="I3316" s="104" t="str">
        <f>VLOOKUP(B3316,A股数据库20240206!$B:$K,6,0)</f>
        <v>医药生物</v>
      </c>
      <c r="J3316" s="104">
        <f>VLOOKUP(B3316,A股数据库20240206!$B:$K,7,0)</f>
        <v>0</v>
      </c>
      <c r="K3316" s="104">
        <f>VLOOKUP(B3316,A股数据库20240206!$B:$K,8,0)</f>
        <v>0</v>
      </c>
      <c r="L3316" s="124">
        <f>VLOOKUP(B3316,A股数据库20240206!$B:$K,9,0)</f>
        <v>0</v>
      </c>
      <c r="M3316" s="124">
        <f>VLOOKUP(B3316,A股数据库20240206!$B:$K,10,0)</f>
        <v>0</v>
      </c>
    </row>
    <row r="3317" spans="1:13" ht="18" customHeight="1" x14ac:dyDescent="0.15">
      <c r="A3317" s="120" t="s">
        <v>13653</v>
      </c>
      <c r="B3317" s="121" t="s">
        <v>8372</v>
      </c>
      <c r="C3317" s="122">
        <v>33.619999999999997</v>
      </c>
      <c r="D3317" s="123">
        <v>8.1</v>
      </c>
      <c r="E3317" s="104" t="str">
        <f>VLOOKUP(B3317,A股数据库20240206!$B:$K,2,0)</f>
        <v>地产基建</v>
      </c>
      <c r="F3317" s="104">
        <f>VLOOKUP(B3317,A股数据库20240206!$B:$K,3,0)</f>
        <v>0</v>
      </c>
      <c r="G3317" s="124">
        <f>VLOOKUP(B3317,A股数据库20240206!$B:$K,4,0)</f>
        <v>0</v>
      </c>
      <c r="H3317" s="124">
        <f>VLOOKUP(B3317,A股数据库20240206!$B:$K,5,0)</f>
        <v>0</v>
      </c>
      <c r="I3317" s="104" t="str">
        <f>VLOOKUP(B3317,A股数据库20240206!$B:$K,6,0)</f>
        <v>基建</v>
      </c>
      <c r="J3317" s="104">
        <f>VLOOKUP(B3317,A股数据库20240206!$B:$K,7,0)</f>
        <v>0</v>
      </c>
      <c r="K3317" s="104">
        <f>VLOOKUP(B3317,A股数据库20240206!$B:$K,8,0)</f>
        <v>0</v>
      </c>
      <c r="L3317" s="124">
        <f>VLOOKUP(B3317,A股数据库20240206!$B:$K,9,0)</f>
        <v>0</v>
      </c>
      <c r="M3317" s="124">
        <f>VLOOKUP(B3317,A股数据库20240206!$B:$K,10,0)</f>
        <v>0</v>
      </c>
    </row>
    <row r="3318" spans="1:13" ht="18" customHeight="1" x14ac:dyDescent="0.15">
      <c r="A3318" s="120" t="s">
        <v>13654</v>
      </c>
      <c r="B3318" s="121" t="s">
        <v>2646</v>
      </c>
      <c r="C3318" s="122">
        <v>33.61</v>
      </c>
      <c r="D3318" s="123">
        <v>26.86</v>
      </c>
      <c r="E3318" s="104" t="str">
        <f>VLOOKUP(B3318,A股数据库20240206!$B:$K,2,0)</f>
        <v>大科技</v>
      </c>
      <c r="F3318" s="104" t="str">
        <f>VLOOKUP(B3318,A股数据库20240206!$B:$K,3,0)</f>
        <v>新能源</v>
      </c>
      <c r="G3318" s="124">
        <f>VLOOKUP(B3318,A股数据库20240206!$B:$K,4,0)</f>
        <v>0</v>
      </c>
      <c r="H3318" s="124">
        <f>VLOOKUP(B3318,A股数据库20240206!$B:$K,5,0)</f>
        <v>0</v>
      </c>
      <c r="I3318" s="104" t="str">
        <f>VLOOKUP(B3318,A股数据库20240206!$B:$K,6,0)</f>
        <v>通信</v>
      </c>
      <c r="J3318" s="104" t="str">
        <f>VLOOKUP(B3318,A股数据库20240206!$B:$K,7,0)</f>
        <v>储能</v>
      </c>
      <c r="K3318" s="104">
        <f>VLOOKUP(B3318,A股数据库20240206!$B:$K,8,0)</f>
        <v>0</v>
      </c>
      <c r="L3318" s="124">
        <f>VLOOKUP(B3318,A股数据库20240206!$B:$K,9,0)</f>
        <v>0</v>
      </c>
      <c r="M3318" s="124">
        <f>VLOOKUP(B3318,A股数据库20240206!$B:$K,10,0)</f>
        <v>0</v>
      </c>
    </row>
    <row r="3319" spans="1:13" ht="18" customHeight="1" x14ac:dyDescent="0.15">
      <c r="A3319" s="120" t="s">
        <v>13655</v>
      </c>
      <c r="B3319" s="121" t="s">
        <v>3226</v>
      </c>
      <c r="C3319" s="122">
        <v>33.6</v>
      </c>
      <c r="D3319" s="123">
        <v>33.97</v>
      </c>
      <c r="E3319" s="104" t="str">
        <f>VLOOKUP(B3319,A股数据库20240206!$B:$K,2,0)</f>
        <v>高端制造</v>
      </c>
      <c r="F3319" s="104">
        <f>VLOOKUP(B3319,A股数据库20240206!$B:$K,3,0)</f>
        <v>0</v>
      </c>
      <c r="G3319" s="124">
        <f>VLOOKUP(B3319,A股数据库20240206!$B:$K,4,0)</f>
        <v>0</v>
      </c>
      <c r="H3319" s="124">
        <f>VLOOKUP(B3319,A股数据库20240206!$B:$K,5,0)</f>
        <v>0</v>
      </c>
      <c r="I3319" s="104" t="str">
        <f>VLOOKUP(B3319,A股数据库20240206!$B:$K,6,0)</f>
        <v>机械</v>
      </c>
      <c r="J3319" s="104">
        <f>VLOOKUP(B3319,A股数据库20240206!$B:$K,7,0)</f>
        <v>0</v>
      </c>
      <c r="K3319" s="104">
        <f>VLOOKUP(B3319,A股数据库20240206!$B:$K,8,0)</f>
        <v>0</v>
      </c>
      <c r="L3319" s="124">
        <f>VLOOKUP(B3319,A股数据库20240206!$B:$K,9,0)</f>
        <v>0</v>
      </c>
      <c r="M3319" s="124">
        <f>VLOOKUP(B3319,A股数据库20240206!$B:$K,10,0)</f>
        <v>0</v>
      </c>
    </row>
    <row r="3320" spans="1:13" ht="18" customHeight="1" x14ac:dyDescent="0.15">
      <c r="A3320" s="120" t="s">
        <v>13656</v>
      </c>
      <c r="B3320" s="121" t="s">
        <v>4262</v>
      </c>
      <c r="C3320" s="122">
        <v>33.590000000000003</v>
      </c>
      <c r="D3320" s="123">
        <v>35.6</v>
      </c>
      <c r="E3320" s="104" t="str">
        <f>VLOOKUP(B3320,A股数据库20240206!$B:$K,2,0)</f>
        <v>周期</v>
      </c>
      <c r="F3320" s="104">
        <f>VLOOKUP(B3320,A股数据库20240206!$B:$K,3,0)</f>
        <v>0</v>
      </c>
      <c r="G3320" s="124">
        <f>VLOOKUP(B3320,A股数据库20240206!$B:$K,4,0)</f>
        <v>0</v>
      </c>
      <c r="H3320" s="124">
        <f>VLOOKUP(B3320,A股数据库20240206!$B:$K,5,0)</f>
        <v>0</v>
      </c>
      <c r="I3320" s="104" t="str">
        <f>VLOOKUP(B3320,A股数据库20240206!$B:$K,6,0)</f>
        <v>化工</v>
      </c>
      <c r="J3320" s="104">
        <f>VLOOKUP(B3320,A股数据库20240206!$B:$K,7,0)</f>
        <v>0</v>
      </c>
      <c r="K3320" s="104">
        <f>VLOOKUP(B3320,A股数据库20240206!$B:$K,8,0)</f>
        <v>0</v>
      </c>
      <c r="L3320" s="124">
        <f>VLOOKUP(B3320,A股数据库20240206!$B:$K,9,0)</f>
        <v>0</v>
      </c>
      <c r="M3320" s="124">
        <f>VLOOKUP(B3320,A股数据库20240206!$B:$K,10,0)</f>
        <v>0</v>
      </c>
    </row>
    <row r="3321" spans="1:13" ht="18" customHeight="1" x14ac:dyDescent="0.15">
      <c r="A3321" s="120" t="s">
        <v>13657</v>
      </c>
      <c r="B3321" s="121" t="s">
        <v>9569</v>
      </c>
      <c r="C3321" s="122">
        <v>33.58</v>
      </c>
      <c r="D3321" s="123">
        <v>42.82</v>
      </c>
      <c r="E3321" s="104" t="str">
        <f>VLOOKUP(B3321,A股数据库20240206!$B:$K,2,0)</f>
        <v>大科技</v>
      </c>
      <c r="F3321" s="104">
        <f>VLOOKUP(B3321,A股数据库20240206!$B:$K,3,0)</f>
        <v>0</v>
      </c>
      <c r="G3321" s="124">
        <f>VLOOKUP(B3321,A股数据库20240206!$B:$K,4,0)</f>
        <v>0</v>
      </c>
      <c r="H3321" s="124">
        <f>VLOOKUP(B3321,A股数据库20240206!$B:$K,5,0)</f>
        <v>0</v>
      </c>
      <c r="I3321" s="104" t="str">
        <f>VLOOKUP(B3321,A股数据库20240206!$B:$K,6,0)</f>
        <v>电子</v>
      </c>
      <c r="J3321" s="104">
        <f>VLOOKUP(B3321,A股数据库20240206!$B:$K,7,0)</f>
        <v>0</v>
      </c>
      <c r="K3321" s="104">
        <f>VLOOKUP(B3321,A股数据库20240206!$B:$K,8,0)</f>
        <v>0</v>
      </c>
      <c r="L3321" s="124">
        <f>VLOOKUP(B3321,A股数据库20240206!$B:$K,9,0)</f>
        <v>0</v>
      </c>
      <c r="M3321" s="124">
        <f>VLOOKUP(B3321,A股数据库20240206!$B:$K,10,0)</f>
        <v>0</v>
      </c>
    </row>
    <row r="3322" spans="1:13" ht="18" customHeight="1" x14ac:dyDescent="0.15">
      <c r="A3322" s="120" t="s">
        <v>13658</v>
      </c>
      <c r="B3322" s="121" t="s">
        <v>9921</v>
      </c>
      <c r="C3322" s="122">
        <v>33.549999999999997</v>
      </c>
      <c r="D3322" s="123">
        <v>65.45</v>
      </c>
      <c r="E3322" s="104" t="str">
        <f>VLOOKUP(B3322,A股数据库20240206!$B:$K,2,0)</f>
        <v>大科技</v>
      </c>
      <c r="F3322" s="104">
        <f>VLOOKUP(B3322,A股数据库20240206!$B:$K,3,0)</f>
        <v>0</v>
      </c>
      <c r="G3322" s="124">
        <f>VLOOKUP(B3322,A股数据库20240206!$B:$K,4,0)</f>
        <v>0</v>
      </c>
      <c r="H3322" s="124">
        <f>VLOOKUP(B3322,A股数据库20240206!$B:$K,5,0)</f>
        <v>0</v>
      </c>
      <c r="I3322" s="104" t="str">
        <f>VLOOKUP(B3322,A股数据库20240206!$B:$K,6,0)</f>
        <v>电子</v>
      </c>
      <c r="J3322" s="104">
        <f>VLOOKUP(B3322,A股数据库20240206!$B:$K,7,0)</f>
        <v>0</v>
      </c>
      <c r="K3322" s="104">
        <f>VLOOKUP(B3322,A股数据库20240206!$B:$K,8,0)</f>
        <v>0</v>
      </c>
      <c r="L3322" s="124">
        <f>VLOOKUP(B3322,A股数据库20240206!$B:$K,9,0)</f>
        <v>0</v>
      </c>
      <c r="M3322" s="124">
        <f>VLOOKUP(B3322,A股数据库20240206!$B:$K,10,0)</f>
        <v>0</v>
      </c>
    </row>
    <row r="3323" spans="1:13" ht="18" customHeight="1" x14ac:dyDescent="0.15">
      <c r="A3323" s="120" t="s">
        <v>13659</v>
      </c>
      <c r="B3323" s="121" t="s">
        <v>4978</v>
      </c>
      <c r="C3323" s="122">
        <v>33.51</v>
      </c>
      <c r="D3323" s="123">
        <v>17.190000000000001</v>
      </c>
      <c r="E3323" s="104" t="str">
        <f>VLOOKUP(B3323,A股数据库20240206!$B:$K,2,0)</f>
        <v>新能源</v>
      </c>
      <c r="F3323" s="104">
        <f>VLOOKUP(B3323,A股数据库20240206!$B:$K,3,0)</f>
        <v>0</v>
      </c>
      <c r="G3323" s="124">
        <f>VLOOKUP(B3323,A股数据库20240206!$B:$K,4,0)</f>
        <v>0</v>
      </c>
      <c r="H3323" s="124">
        <f>VLOOKUP(B3323,A股数据库20240206!$B:$K,5,0)</f>
        <v>0</v>
      </c>
      <c r="I3323" s="104" t="str">
        <f>VLOOKUP(B3323,A股数据库20240206!$B:$K,6,0)</f>
        <v>氢能源</v>
      </c>
      <c r="J3323" s="104">
        <f>VLOOKUP(B3323,A股数据库20240206!$B:$K,7,0)</f>
        <v>0</v>
      </c>
      <c r="K3323" s="104">
        <f>VLOOKUP(B3323,A股数据库20240206!$B:$K,8,0)</f>
        <v>0</v>
      </c>
      <c r="L3323" s="124">
        <f>VLOOKUP(B3323,A股数据库20240206!$B:$K,9,0)</f>
        <v>0</v>
      </c>
      <c r="M3323" s="124">
        <f>VLOOKUP(B3323,A股数据库20240206!$B:$K,10,0)</f>
        <v>0</v>
      </c>
    </row>
    <row r="3324" spans="1:13" ht="18" customHeight="1" x14ac:dyDescent="0.15">
      <c r="A3324" s="120" t="s">
        <v>13660</v>
      </c>
      <c r="B3324" s="121" t="s">
        <v>2790</v>
      </c>
      <c r="C3324" s="122">
        <v>33.51</v>
      </c>
      <c r="D3324" s="123">
        <v>53.26</v>
      </c>
      <c r="E3324" s="104" t="str">
        <f>VLOOKUP(B3324,A股数据库20240206!$B:$K,2,0)</f>
        <v>医药生物</v>
      </c>
      <c r="F3324" s="104">
        <f>VLOOKUP(B3324,A股数据库20240206!$B:$K,3,0)</f>
        <v>0</v>
      </c>
      <c r="G3324" s="124">
        <f>VLOOKUP(B3324,A股数据库20240206!$B:$K,4,0)</f>
        <v>0</v>
      </c>
      <c r="H3324" s="124">
        <f>VLOOKUP(B3324,A股数据库20240206!$B:$K,5,0)</f>
        <v>0</v>
      </c>
      <c r="I3324" s="104" t="str">
        <f>VLOOKUP(B3324,A股数据库20240206!$B:$K,6,0)</f>
        <v>医药生物</v>
      </c>
      <c r="J3324" s="104">
        <f>VLOOKUP(B3324,A股数据库20240206!$B:$K,7,0)</f>
        <v>0</v>
      </c>
      <c r="K3324" s="104">
        <f>VLOOKUP(B3324,A股数据库20240206!$B:$K,8,0)</f>
        <v>0</v>
      </c>
      <c r="L3324" s="124">
        <f>VLOOKUP(B3324,A股数据库20240206!$B:$K,9,0)</f>
        <v>0</v>
      </c>
      <c r="M3324" s="124">
        <f>VLOOKUP(B3324,A股数据库20240206!$B:$K,10,0)</f>
        <v>0</v>
      </c>
    </row>
    <row r="3325" spans="1:13" ht="18" customHeight="1" x14ac:dyDescent="0.15">
      <c r="A3325" s="120" t="s">
        <v>13661</v>
      </c>
      <c r="B3325" s="121" t="s">
        <v>5616</v>
      </c>
      <c r="C3325" s="122">
        <v>33.51</v>
      </c>
      <c r="D3325" s="123">
        <v>25.48</v>
      </c>
      <c r="E3325" s="104" t="str">
        <f>VLOOKUP(B3325,A股数据库20240206!$B:$K,2,0)</f>
        <v>医药生物</v>
      </c>
      <c r="F3325" s="104">
        <f>VLOOKUP(B3325,A股数据库20240206!$B:$K,3,0)</f>
        <v>0</v>
      </c>
      <c r="G3325" s="124">
        <f>VLOOKUP(B3325,A股数据库20240206!$B:$K,4,0)</f>
        <v>0</v>
      </c>
      <c r="H3325" s="124">
        <f>VLOOKUP(B3325,A股数据库20240206!$B:$K,5,0)</f>
        <v>0</v>
      </c>
      <c r="I3325" s="104" t="str">
        <f>VLOOKUP(B3325,A股数据库20240206!$B:$K,6,0)</f>
        <v>医药生物</v>
      </c>
      <c r="J3325" s="104">
        <f>VLOOKUP(B3325,A股数据库20240206!$B:$K,7,0)</f>
        <v>0</v>
      </c>
      <c r="K3325" s="104">
        <f>VLOOKUP(B3325,A股数据库20240206!$B:$K,8,0)</f>
        <v>0</v>
      </c>
      <c r="L3325" s="124">
        <f>VLOOKUP(B3325,A股数据库20240206!$B:$K,9,0)</f>
        <v>0</v>
      </c>
      <c r="M3325" s="124">
        <f>VLOOKUP(B3325,A股数据库20240206!$B:$K,10,0)</f>
        <v>0</v>
      </c>
    </row>
    <row r="3326" spans="1:13" ht="18" customHeight="1" x14ac:dyDescent="0.15">
      <c r="A3326" s="120" t="s">
        <v>13662</v>
      </c>
      <c r="B3326" s="121" t="s">
        <v>9851</v>
      </c>
      <c r="C3326" s="122">
        <v>33.479999999999997</v>
      </c>
      <c r="D3326" s="123">
        <v>65.099999999999994</v>
      </c>
      <c r="E3326" s="104" t="str">
        <f>VLOOKUP(B3326,A股数据库20240206!$B:$K,2,0)</f>
        <v>高端制造</v>
      </c>
      <c r="F3326" s="104" t="str">
        <f>VLOOKUP(B3326,A股数据库20240206!$B:$K,3,0)</f>
        <v>大科技</v>
      </c>
      <c r="G3326" s="124">
        <f>VLOOKUP(B3326,A股数据库20240206!$B:$K,4,0)</f>
        <v>0</v>
      </c>
      <c r="H3326" s="124">
        <f>VLOOKUP(B3326,A股数据库20240206!$B:$K,5,0)</f>
        <v>0</v>
      </c>
      <c r="I3326" s="104" t="str">
        <f>VLOOKUP(B3326,A股数据库20240206!$B:$K,6,0)</f>
        <v>机械</v>
      </c>
      <c r="J3326" s="104" t="str">
        <f>VLOOKUP(B3326,A股数据库20240206!$B:$K,7,0)</f>
        <v>电子</v>
      </c>
      <c r="K3326" s="104">
        <f>VLOOKUP(B3326,A股数据库20240206!$B:$K,8,0)</f>
        <v>0</v>
      </c>
      <c r="L3326" s="124">
        <f>VLOOKUP(B3326,A股数据库20240206!$B:$K,9,0)</f>
        <v>0</v>
      </c>
      <c r="M3326" s="124">
        <f>VLOOKUP(B3326,A股数据库20240206!$B:$K,10,0)</f>
        <v>0</v>
      </c>
    </row>
    <row r="3327" spans="1:13" ht="18" customHeight="1" x14ac:dyDescent="0.15">
      <c r="A3327" s="120" t="s">
        <v>13663</v>
      </c>
      <c r="B3327" s="121" t="s">
        <v>2450</v>
      </c>
      <c r="C3327" s="122">
        <v>33.47</v>
      </c>
      <c r="D3327" s="123">
        <v>30.7</v>
      </c>
      <c r="E3327" s="104" t="str">
        <f>VLOOKUP(B3327,A股数据库20240206!$B:$K,2,0)</f>
        <v>汽车产业</v>
      </c>
      <c r="F3327" s="104">
        <f>VLOOKUP(B3327,A股数据库20240206!$B:$K,3,0)</f>
        <v>0</v>
      </c>
      <c r="G3327" s="124">
        <f>VLOOKUP(B3327,A股数据库20240206!$B:$K,4,0)</f>
        <v>0</v>
      </c>
      <c r="H3327" s="124">
        <f>VLOOKUP(B3327,A股数据库20240206!$B:$K,5,0)</f>
        <v>0</v>
      </c>
      <c r="I3327" s="104" t="str">
        <f>VLOOKUP(B3327,A股数据库20240206!$B:$K,6,0)</f>
        <v>汽车产业</v>
      </c>
      <c r="J3327" s="104">
        <f>VLOOKUP(B3327,A股数据库20240206!$B:$K,7,0)</f>
        <v>0</v>
      </c>
      <c r="K3327" s="104">
        <f>VLOOKUP(B3327,A股数据库20240206!$B:$K,8,0)</f>
        <v>0</v>
      </c>
      <c r="L3327" s="124">
        <f>VLOOKUP(B3327,A股数据库20240206!$B:$K,9,0)</f>
        <v>0</v>
      </c>
      <c r="M3327" s="124">
        <f>VLOOKUP(B3327,A股数据库20240206!$B:$K,10,0)</f>
        <v>0</v>
      </c>
    </row>
    <row r="3328" spans="1:13" ht="18" customHeight="1" x14ac:dyDescent="0.15">
      <c r="A3328" s="120" t="s">
        <v>13664</v>
      </c>
      <c r="B3328" s="121" t="s">
        <v>6898</v>
      </c>
      <c r="C3328" s="122">
        <v>33.47</v>
      </c>
      <c r="D3328" s="123">
        <v>33.950000000000003</v>
      </c>
      <c r="E3328" s="104" t="str">
        <f>VLOOKUP(B3328,A股数据库20240206!$B:$K,2,0)</f>
        <v>医药生物</v>
      </c>
      <c r="F3328" s="104">
        <f>VLOOKUP(B3328,A股数据库20240206!$B:$K,3,0)</f>
        <v>0</v>
      </c>
      <c r="G3328" s="124">
        <f>VLOOKUP(B3328,A股数据库20240206!$B:$K,4,0)</f>
        <v>0</v>
      </c>
      <c r="H3328" s="124">
        <f>VLOOKUP(B3328,A股数据库20240206!$B:$K,5,0)</f>
        <v>0</v>
      </c>
      <c r="I3328" s="104" t="str">
        <f>VLOOKUP(B3328,A股数据库20240206!$B:$K,6,0)</f>
        <v>医药生物</v>
      </c>
      <c r="J3328" s="104">
        <f>VLOOKUP(B3328,A股数据库20240206!$B:$K,7,0)</f>
        <v>0</v>
      </c>
      <c r="K3328" s="104">
        <f>VLOOKUP(B3328,A股数据库20240206!$B:$K,8,0)</f>
        <v>0</v>
      </c>
      <c r="L3328" s="124">
        <f>VLOOKUP(B3328,A股数据库20240206!$B:$K,9,0)</f>
        <v>0</v>
      </c>
      <c r="M3328" s="124">
        <f>VLOOKUP(B3328,A股数据库20240206!$B:$K,10,0)</f>
        <v>0</v>
      </c>
    </row>
    <row r="3329" spans="1:13" ht="18" customHeight="1" x14ac:dyDescent="0.15">
      <c r="A3329" s="120" t="s">
        <v>13665</v>
      </c>
      <c r="B3329" s="121" t="s">
        <v>5372</v>
      </c>
      <c r="C3329" s="122">
        <v>33.43</v>
      </c>
      <c r="D3329" s="123">
        <v>39.83</v>
      </c>
      <c r="E3329" s="104" t="str">
        <f>VLOOKUP(B3329,A股数据库20240206!$B:$K,2,0)</f>
        <v>大科技</v>
      </c>
      <c r="F3329" s="104">
        <f>VLOOKUP(B3329,A股数据库20240206!$B:$K,3,0)</f>
        <v>0</v>
      </c>
      <c r="G3329" s="124">
        <f>VLOOKUP(B3329,A股数据库20240206!$B:$K,4,0)</f>
        <v>0</v>
      </c>
      <c r="H3329" s="124">
        <f>VLOOKUP(B3329,A股数据库20240206!$B:$K,5,0)</f>
        <v>0</v>
      </c>
      <c r="I3329" s="104" t="str">
        <f>VLOOKUP(B3329,A股数据库20240206!$B:$K,6,0)</f>
        <v>计算机</v>
      </c>
      <c r="J3329" s="104">
        <f>VLOOKUP(B3329,A股数据库20240206!$B:$K,7,0)</f>
        <v>0</v>
      </c>
      <c r="K3329" s="104">
        <f>VLOOKUP(B3329,A股数据库20240206!$B:$K,8,0)</f>
        <v>0</v>
      </c>
      <c r="L3329" s="124">
        <f>VLOOKUP(B3329,A股数据库20240206!$B:$K,9,0)</f>
        <v>0</v>
      </c>
      <c r="M3329" s="124">
        <f>VLOOKUP(B3329,A股数据库20240206!$B:$K,10,0)</f>
        <v>0</v>
      </c>
    </row>
    <row r="3330" spans="1:13" ht="18" customHeight="1" x14ac:dyDescent="0.15">
      <c r="A3330" s="120" t="s">
        <v>13666</v>
      </c>
      <c r="B3330" s="121" t="s">
        <v>2760</v>
      </c>
      <c r="C3330" s="122">
        <v>33.42</v>
      </c>
      <c r="D3330" s="123">
        <v>46.29</v>
      </c>
      <c r="E3330" s="104" t="str">
        <f>VLOOKUP(B3330,A股数据库20240206!$B:$K,2,0)</f>
        <v>社会服务</v>
      </c>
      <c r="F3330" s="104" t="str">
        <f>VLOOKUP(B3330,A股数据库20240206!$B:$K,3,0)</f>
        <v>大科技</v>
      </c>
      <c r="G3330" s="124">
        <f>VLOOKUP(B3330,A股数据库20240206!$B:$K,4,0)</f>
        <v>0</v>
      </c>
      <c r="H3330" s="124">
        <f>VLOOKUP(B3330,A股数据库20240206!$B:$K,5,0)</f>
        <v>0</v>
      </c>
      <c r="I3330" s="104" t="str">
        <f>VLOOKUP(B3330,A股数据库20240206!$B:$K,6,0)</f>
        <v>体育产业</v>
      </c>
      <c r="J3330" s="104" t="str">
        <f>VLOOKUP(B3330,A股数据库20240206!$B:$K,7,0)</f>
        <v>计算机</v>
      </c>
      <c r="K3330" s="104">
        <f>VLOOKUP(B3330,A股数据库20240206!$B:$K,8,0)</f>
        <v>0</v>
      </c>
      <c r="L3330" s="124">
        <f>VLOOKUP(B3330,A股数据库20240206!$B:$K,9,0)</f>
        <v>0</v>
      </c>
      <c r="M3330" s="124">
        <f>VLOOKUP(B3330,A股数据库20240206!$B:$K,10,0)</f>
        <v>0</v>
      </c>
    </row>
    <row r="3331" spans="1:13" ht="18" customHeight="1" x14ac:dyDescent="0.15">
      <c r="A3331" s="120" t="s">
        <v>13667</v>
      </c>
      <c r="B3331" s="121" t="s">
        <v>700</v>
      </c>
      <c r="C3331" s="122">
        <v>33.380000000000003</v>
      </c>
      <c r="D3331" s="123">
        <v>43.89</v>
      </c>
      <c r="E3331" s="104" t="str">
        <f>VLOOKUP(B3331,A股数据库20240206!$B:$K,2,0)</f>
        <v>新能源</v>
      </c>
      <c r="F3331" s="104">
        <f>VLOOKUP(B3331,A股数据库20240206!$B:$K,3,0)</f>
        <v>0</v>
      </c>
      <c r="G3331" s="124" t="str">
        <f>VLOOKUP(B3331,A股数据库20240206!$B:$K,4,0)</f>
        <v>大消费</v>
      </c>
      <c r="H3331" s="124" t="str">
        <f>VLOOKUP(B3331,A股数据库20240206!$B:$K,5,0)</f>
        <v>社会服务</v>
      </c>
      <c r="I3331" s="104" t="str">
        <f>VLOOKUP(B3331,A股数据库20240206!$B:$K,6,0)</f>
        <v>氢能源</v>
      </c>
      <c r="J3331" s="104">
        <f>VLOOKUP(B3331,A股数据库20240206!$B:$K,7,0)</f>
        <v>0</v>
      </c>
      <c r="K3331" s="104">
        <f>VLOOKUP(B3331,A股数据库20240206!$B:$K,8,0)</f>
        <v>0</v>
      </c>
      <c r="L3331" s="124" t="str">
        <f>VLOOKUP(B3331,A股数据库20240206!$B:$K,9,0)</f>
        <v>假期经济</v>
      </c>
      <c r="M3331" s="124" t="str">
        <f>VLOOKUP(B3331,A股数据库20240206!$B:$K,10,0)</f>
        <v>体育产业</v>
      </c>
    </row>
    <row r="3332" spans="1:13" ht="18" customHeight="1" x14ac:dyDescent="0.15">
      <c r="A3332" s="120" t="s">
        <v>13668</v>
      </c>
      <c r="B3332" s="121" t="s">
        <v>9008</v>
      </c>
      <c r="C3332" s="122">
        <v>33.35</v>
      </c>
      <c r="D3332" s="123">
        <v>48.55</v>
      </c>
      <c r="E3332" s="104" t="str">
        <f>VLOOKUP(B3332,A股数据库20240206!$B:$K,2,0)</f>
        <v>汽车产业</v>
      </c>
      <c r="F3332" s="104">
        <f>VLOOKUP(B3332,A股数据库20240206!$B:$K,3,0)</f>
        <v>0</v>
      </c>
      <c r="G3332" s="124">
        <f>VLOOKUP(B3332,A股数据库20240206!$B:$K,4,0)</f>
        <v>0</v>
      </c>
      <c r="H3332" s="124">
        <f>VLOOKUP(B3332,A股数据库20240206!$B:$K,5,0)</f>
        <v>0</v>
      </c>
      <c r="I3332" s="104" t="str">
        <f>VLOOKUP(B3332,A股数据库20240206!$B:$K,6,0)</f>
        <v>汽车产业</v>
      </c>
      <c r="J3332" s="104">
        <f>VLOOKUP(B3332,A股数据库20240206!$B:$K,7,0)</f>
        <v>0</v>
      </c>
      <c r="K3332" s="104">
        <f>VLOOKUP(B3332,A股数据库20240206!$B:$K,8,0)</f>
        <v>0</v>
      </c>
      <c r="L3332" s="124">
        <f>VLOOKUP(B3332,A股数据库20240206!$B:$K,9,0)</f>
        <v>0</v>
      </c>
      <c r="M3332" s="124">
        <f>VLOOKUP(B3332,A股数据库20240206!$B:$K,10,0)</f>
        <v>0</v>
      </c>
    </row>
    <row r="3333" spans="1:13" ht="18" customHeight="1" x14ac:dyDescent="0.15">
      <c r="A3333" s="120" t="s">
        <v>13669</v>
      </c>
      <c r="B3333" s="121" t="s">
        <v>3540</v>
      </c>
      <c r="C3333" s="122">
        <v>33.33</v>
      </c>
      <c r="D3333" s="123">
        <v>31.9</v>
      </c>
      <c r="E3333" s="104" t="str">
        <f>VLOOKUP(B3333,A股数据库20240206!$B:$K,2,0)</f>
        <v>大科技</v>
      </c>
      <c r="F3333" s="104">
        <f>VLOOKUP(B3333,A股数据库20240206!$B:$K,3,0)</f>
        <v>0</v>
      </c>
      <c r="G3333" s="124">
        <f>VLOOKUP(B3333,A股数据库20240206!$B:$K,4,0)</f>
        <v>0</v>
      </c>
      <c r="H3333" s="124">
        <f>VLOOKUP(B3333,A股数据库20240206!$B:$K,5,0)</f>
        <v>0</v>
      </c>
      <c r="I3333" s="104" t="str">
        <f>VLOOKUP(B3333,A股数据库20240206!$B:$K,6,0)</f>
        <v>计算机</v>
      </c>
      <c r="J3333" s="104">
        <f>VLOOKUP(B3333,A股数据库20240206!$B:$K,7,0)</f>
        <v>0</v>
      </c>
      <c r="K3333" s="104">
        <f>VLOOKUP(B3333,A股数据库20240206!$B:$K,8,0)</f>
        <v>0</v>
      </c>
      <c r="L3333" s="124">
        <f>VLOOKUP(B3333,A股数据库20240206!$B:$K,9,0)</f>
        <v>0</v>
      </c>
      <c r="M3333" s="124">
        <f>VLOOKUP(B3333,A股数据库20240206!$B:$K,10,0)</f>
        <v>0</v>
      </c>
    </row>
    <row r="3334" spans="1:13" ht="18" customHeight="1" x14ac:dyDescent="0.15">
      <c r="A3334" s="120" t="s">
        <v>13670</v>
      </c>
      <c r="B3334" s="121" t="s">
        <v>8258</v>
      </c>
      <c r="C3334" s="122">
        <v>33.32</v>
      </c>
      <c r="D3334" s="123">
        <v>25.45</v>
      </c>
      <c r="E3334" s="104" t="str">
        <f>VLOOKUP(B3334,A股数据库20240206!$B:$K,2,0)</f>
        <v>地产基建</v>
      </c>
      <c r="F3334" s="104">
        <f>VLOOKUP(B3334,A股数据库20240206!$B:$K,3,0)</f>
        <v>0</v>
      </c>
      <c r="G3334" s="124">
        <f>VLOOKUP(B3334,A股数据库20240206!$B:$K,4,0)</f>
        <v>0</v>
      </c>
      <c r="H3334" s="124">
        <f>VLOOKUP(B3334,A股数据库20240206!$B:$K,5,0)</f>
        <v>0</v>
      </c>
      <c r="I3334" s="104" t="str">
        <f>VLOOKUP(B3334,A股数据库20240206!$B:$K,6,0)</f>
        <v>基建</v>
      </c>
      <c r="J3334" s="104">
        <f>VLOOKUP(B3334,A股数据库20240206!$B:$K,7,0)</f>
        <v>0</v>
      </c>
      <c r="K3334" s="104">
        <f>VLOOKUP(B3334,A股数据库20240206!$B:$K,8,0)</f>
        <v>0</v>
      </c>
      <c r="L3334" s="124">
        <f>VLOOKUP(B3334,A股数据库20240206!$B:$K,9,0)</f>
        <v>0</v>
      </c>
      <c r="M3334" s="124">
        <f>VLOOKUP(B3334,A股数据库20240206!$B:$K,10,0)</f>
        <v>0</v>
      </c>
    </row>
    <row r="3335" spans="1:13" ht="18" customHeight="1" x14ac:dyDescent="0.15">
      <c r="A3335" s="120" t="s">
        <v>13671</v>
      </c>
      <c r="B3335" s="121" t="s">
        <v>668</v>
      </c>
      <c r="C3335" s="122">
        <v>33.32</v>
      </c>
      <c r="D3335" s="123">
        <v>22.91</v>
      </c>
      <c r="E3335" s="104" t="str">
        <f>VLOOKUP(B3335,A股数据库20240206!$B:$K,2,0)</f>
        <v>医药生物</v>
      </c>
      <c r="F3335" s="104">
        <f>VLOOKUP(B3335,A股数据库20240206!$B:$K,3,0)</f>
        <v>0</v>
      </c>
      <c r="G3335" s="124">
        <f>VLOOKUP(B3335,A股数据库20240206!$B:$K,4,0)</f>
        <v>0</v>
      </c>
      <c r="H3335" s="124">
        <f>VLOOKUP(B3335,A股数据库20240206!$B:$K,5,0)</f>
        <v>0</v>
      </c>
      <c r="I3335" s="104" t="str">
        <f>VLOOKUP(B3335,A股数据库20240206!$B:$K,6,0)</f>
        <v>医药生物</v>
      </c>
      <c r="J3335" s="104">
        <f>VLOOKUP(B3335,A股数据库20240206!$B:$K,7,0)</f>
        <v>0</v>
      </c>
      <c r="K3335" s="104">
        <f>VLOOKUP(B3335,A股数据库20240206!$B:$K,8,0)</f>
        <v>0</v>
      </c>
      <c r="L3335" s="124">
        <f>VLOOKUP(B3335,A股数据库20240206!$B:$K,9,0)</f>
        <v>0</v>
      </c>
      <c r="M3335" s="124">
        <f>VLOOKUP(B3335,A股数据库20240206!$B:$K,10,0)</f>
        <v>0</v>
      </c>
    </row>
    <row r="3336" spans="1:13" ht="18" customHeight="1" x14ac:dyDescent="0.15">
      <c r="A3336" s="120" t="s">
        <v>13672</v>
      </c>
      <c r="B3336" s="121" t="s">
        <v>720</v>
      </c>
      <c r="C3336" s="122">
        <v>33.25</v>
      </c>
      <c r="D3336" s="123">
        <v>30.74</v>
      </c>
      <c r="E3336" s="104" t="str">
        <f>VLOOKUP(B3336,A股数据库20240206!$B:$K,2,0)</f>
        <v>大科技</v>
      </c>
      <c r="F3336" s="104">
        <f>VLOOKUP(B3336,A股数据库20240206!$B:$K,3,0)</f>
        <v>0</v>
      </c>
      <c r="G3336" s="124">
        <f>VLOOKUP(B3336,A股数据库20240206!$B:$K,4,0)</f>
        <v>0</v>
      </c>
      <c r="H3336" s="124">
        <f>VLOOKUP(B3336,A股数据库20240206!$B:$K,5,0)</f>
        <v>0</v>
      </c>
      <c r="I3336" s="104" t="str">
        <f>VLOOKUP(B3336,A股数据库20240206!$B:$K,6,0)</f>
        <v>电子</v>
      </c>
      <c r="J3336" s="104">
        <f>VLOOKUP(B3336,A股数据库20240206!$B:$K,7,0)</f>
        <v>0</v>
      </c>
      <c r="K3336" s="104">
        <f>VLOOKUP(B3336,A股数据库20240206!$B:$K,8,0)</f>
        <v>0</v>
      </c>
      <c r="L3336" s="124">
        <f>VLOOKUP(B3336,A股数据库20240206!$B:$K,9,0)</f>
        <v>0</v>
      </c>
      <c r="M3336" s="124">
        <f>VLOOKUP(B3336,A股数据库20240206!$B:$K,10,0)</f>
        <v>0</v>
      </c>
    </row>
    <row r="3337" spans="1:13" ht="18" customHeight="1" x14ac:dyDescent="0.15">
      <c r="A3337" s="120" t="s">
        <v>13673</v>
      </c>
      <c r="B3337" s="121" t="s">
        <v>9949</v>
      </c>
      <c r="C3337" s="122">
        <v>33.229999999999997</v>
      </c>
      <c r="D3337" s="123">
        <v>15.38</v>
      </c>
      <c r="E3337" s="104" t="str">
        <f>VLOOKUP(B3337,A股数据库20240206!$B:$K,2,0)</f>
        <v>大科技</v>
      </c>
      <c r="F3337" s="104">
        <f>VLOOKUP(B3337,A股数据库20240206!$B:$K,3,0)</f>
        <v>0</v>
      </c>
      <c r="G3337" s="124">
        <f>VLOOKUP(B3337,A股数据库20240206!$B:$K,4,0)</f>
        <v>0</v>
      </c>
      <c r="H3337" s="124">
        <f>VLOOKUP(B3337,A股数据库20240206!$B:$K,5,0)</f>
        <v>0</v>
      </c>
      <c r="I3337" s="104" t="str">
        <f>VLOOKUP(B3337,A股数据库20240206!$B:$K,6,0)</f>
        <v>计算机</v>
      </c>
      <c r="J3337" s="104">
        <f>VLOOKUP(B3337,A股数据库20240206!$B:$K,7,0)</f>
        <v>0</v>
      </c>
      <c r="K3337" s="104">
        <f>VLOOKUP(B3337,A股数据库20240206!$B:$K,8,0)</f>
        <v>0</v>
      </c>
      <c r="L3337" s="124">
        <f>VLOOKUP(B3337,A股数据库20240206!$B:$K,9,0)</f>
        <v>0</v>
      </c>
      <c r="M3337" s="124">
        <f>VLOOKUP(B3337,A股数据库20240206!$B:$K,10,0)</f>
        <v>0</v>
      </c>
    </row>
    <row r="3338" spans="1:13" ht="18" customHeight="1" x14ac:dyDescent="0.15">
      <c r="A3338" s="120" t="s">
        <v>13674</v>
      </c>
      <c r="B3338" s="121" t="s">
        <v>6824</v>
      </c>
      <c r="C3338" s="122">
        <v>33.229999999999997</v>
      </c>
      <c r="D3338" s="123">
        <v>16.5</v>
      </c>
      <c r="E3338" s="104" t="str">
        <f>VLOOKUP(B3338,A股数据库20240206!$B:$K,2,0)</f>
        <v>地产基建</v>
      </c>
      <c r="F3338" s="104">
        <f>VLOOKUP(B3338,A股数据库20240206!$B:$K,3,0)</f>
        <v>0</v>
      </c>
      <c r="G3338" s="124">
        <f>VLOOKUP(B3338,A股数据库20240206!$B:$K,4,0)</f>
        <v>0</v>
      </c>
      <c r="H3338" s="124">
        <f>VLOOKUP(B3338,A股数据库20240206!$B:$K,5,0)</f>
        <v>0</v>
      </c>
      <c r="I3338" s="104" t="str">
        <f>VLOOKUP(B3338,A股数据库20240206!$B:$K,6,0)</f>
        <v>基建</v>
      </c>
      <c r="J3338" s="104">
        <f>VLOOKUP(B3338,A股数据库20240206!$B:$K,7,0)</f>
        <v>0</v>
      </c>
      <c r="K3338" s="104">
        <f>VLOOKUP(B3338,A股数据库20240206!$B:$K,8,0)</f>
        <v>0</v>
      </c>
      <c r="L3338" s="124">
        <f>VLOOKUP(B3338,A股数据库20240206!$B:$K,9,0)</f>
        <v>0</v>
      </c>
      <c r="M3338" s="124">
        <f>VLOOKUP(B3338,A股数据库20240206!$B:$K,10,0)</f>
        <v>0</v>
      </c>
    </row>
    <row r="3339" spans="1:13" ht="18" customHeight="1" x14ac:dyDescent="0.15">
      <c r="A3339" s="120" t="s">
        <v>13675</v>
      </c>
      <c r="B3339" s="121" t="s">
        <v>9691</v>
      </c>
      <c r="C3339" s="122">
        <v>33.22</v>
      </c>
      <c r="D3339" s="123">
        <v>24.61</v>
      </c>
      <c r="E3339" s="104" t="str">
        <f>VLOOKUP(B3339,A股数据库20240206!$B:$K,2,0)</f>
        <v>高端制造</v>
      </c>
      <c r="F3339" s="104">
        <f>VLOOKUP(B3339,A股数据库20240206!$B:$K,3,0)</f>
        <v>0</v>
      </c>
      <c r="G3339" s="124">
        <f>VLOOKUP(B3339,A股数据库20240206!$B:$K,4,0)</f>
        <v>0</v>
      </c>
      <c r="H3339" s="124">
        <f>VLOOKUP(B3339,A股数据库20240206!$B:$K,5,0)</f>
        <v>0</v>
      </c>
      <c r="I3339" s="104" t="str">
        <f>VLOOKUP(B3339,A股数据库20240206!$B:$K,6,0)</f>
        <v>机械</v>
      </c>
      <c r="J3339" s="104">
        <f>VLOOKUP(B3339,A股数据库20240206!$B:$K,7,0)</f>
        <v>0</v>
      </c>
      <c r="K3339" s="104">
        <f>VLOOKUP(B3339,A股数据库20240206!$B:$K,8,0)</f>
        <v>0</v>
      </c>
      <c r="L3339" s="124">
        <f>VLOOKUP(B3339,A股数据库20240206!$B:$K,9,0)</f>
        <v>0</v>
      </c>
      <c r="M3339" s="124">
        <f>VLOOKUP(B3339,A股数据库20240206!$B:$K,10,0)</f>
        <v>0</v>
      </c>
    </row>
    <row r="3340" spans="1:13" ht="18" customHeight="1" x14ac:dyDescent="0.15">
      <c r="A3340" s="120" t="s">
        <v>13676</v>
      </c>
      <c r="B3340" s="121" t="s">
        <v>8832</v>
      </c>
      <c r="C3340" s="122">
        <v>33.22</v>
      </c>
      <c r="D3340" s="123">
        <v>37.64</v>
      </c>
      <c r="E3340" s="104" t="str">
        <f>VLOOKUP(B3340,A股数据库20240206!$B:$K,2,0)</f>
        <v>汽车产业</v>
      </c>
      <c r="F3340" s="104">
        <f>VLOOKUP(B3340,A股数据库20240206!$B:$K,3,0)</f>
        <v>0</v>
      </c>
      <c r="G3340" s="124">
        <f>VLOOKUP(B3340,A股数据库20240206!$B:$K,4,0)</f>
        <v>0</v>
      </c>
      <c r="H3340" s="124">
        <f>VLOOKUP(B3340,A股数据库20240206!$B:$K,5,0)</f>
        <v>0</v>
      </c>
      <c r="I3340" s="104" t="str">
        <f>VLOOKUP(B3340,A股数据库20240206!$B:$K,6,0)</f>
        <v>汽车产业</v>
      </c>
      <c r="J3340" s="104">
        <f>VLOOKUP(B3340,A股数据库20240206!$B:$K,7,0)</f>
        <v>0</v>
      </c>
      <c r="K3340" s="104">
        <f>VLOOKUP(B3340,A股数据库20240206!$B:$K,8,0)</f>
        <v>0</v>
      </c>
      <c r="L3340" s="124">
        <f>VLOOKUP(B3340,A股数据库20240206!$B:$K,9,0)</f>
        <v>0</v>
      </c>
      <c r="M3340" s="124">
        <f>VLOOKUP(B3340,A股数据库20240206!$B:$K,10,0)</f>
        <v>0</v>
      </c>
    </row>
    <row r="3341" spans="1:13" ht="18" customHeight="1" x14ac:dyDescent="0.15">
      <c r="A3341" s="120" t="s">
        <v>13677</v>
      </c>
      <c r="B3341" s="121" t="s">
        <v>4472</v>
      </c>
      <c r="C3341" s="122">
        <v>33.19</v>
      </c>
      <c r="D3341" s="123">
        <v>54.33</v>
      </c>
      <c r="E3341" s="104" t="str">
        <f>VLOOKUP(B3341,A股数据库20240206!$B:$K,2,0)</f>
        <v>高端制造</v>
      </c>
      <c r="F3341" s="104" t="str">
        <f>VLOOKUP(B3341,A股数据库20240206!$B:$K,3,0)</f>
        <v>汽车产业</v>
      </c>
      <c r="G3341" s="124">
        <f>VLOOKUP(B3341,A股数据库20240206!$B:$K,4,0)</f>
        <v>0</v>
      </c>
      <c r="H3341" s="124">
        <f>VLOOKUP(B3341,A股数据库20240206!$B:$K,5,0)</f>
        <v>0</v>
      </c>
      <c r="I3341" s="104" t="str">
        <f>VLOOKUP(B3341,A股数据库20240206!$B:$K,6,0)</f>
        <v>人形机器人</v>
      </c>
      <c r="J3341" s="104" t="str">
        <f>VLOOKUP(B3341,A股数据库20240206!$B:$K,7,0)</f>
        <v>汽车产业</v>
      </c>
      <c r="K3341" s="104">
        <f>VLOOKUP(B3341,A股数据库20240206!$B:$K,8,0)</f>
        <v>0</v>
      </c>
      <c r="L3341" s="124">
        <f>VLOOKUP(B3341,A股数据库20240206!$B:$K,9,0)</f>
        <v>0</v>
      </c>
      <c r="M3341" s="124">
        <f>VLOOKUP(B3341,A股数据库20240206!$B:$K,10,0)</f>
        <v>0</v>
      </c>
    </row>
    <row r="3342" spans="1:13" ht="18" customHeight="1" x14ac:dyDescent="0.15">
      <c r="A3342" s="120" t="s">
        <v>13678</v>
      </c>
      <c r="B3342" s="121" t="s">
        <v>4202</v>
      </c>
      <c r="C3342" s="122">
        <v>33.159999999999997</v>
      </c>
      <c r="D3342" s="123">
        <v>62.87</v>
      </c>
      <c r="E3342" s="104" t="str">
        <f>VLOOKUP(B3342,A股数据库20240206!$B:$K,2,0)</f>
        <v>汽车产业</v>
      </c>
      <c r="F3342" s="104" t="str">
        <f>VLOOKUP(B3342,A股数据库20240206!$B:$K,3,0)</f>
        <v>高端制造</v>
      </c>
      <c r="G3342" s="124">
        <f>VLOOKUP(B3342,A股数据库20240206!$B:$K,4,0)</f>
        <v>0</v>
      </c>
      <c r="H3342" s="124">
        <f>VLOOKUP(B3342,A股数据库20240206!$B:$K,5,0)</f>
        <v>0</v>
      </c>
      <c r="I3342" s="104" t="str">
        <f>VLOOKUP(B3342,A股数据库20240206!$B:$K,6,0)</f>
        <v>汽车产业</v>
      </c>
      <c r="J3342" s="104" t="str">
        <f>VLOOKUP(B3342,A股数据库20240206!$B:$K,7,0)</f>
        <v>人形机器人</v>
      </c>
      <c r="K3342" s="104">
        <f>VLOOKUP(B3342,A股数据库20240206!$B:$K,8,0)</f>
        <v>0</v>
      </c>
      <c r="L3342" s="124">
        <f>VLOOKUP(B3342,A股数据库20240206!$B:$K,9,0)</f>
        <v>0</v>
      </c>
      <c r="M3342" s="124">
        <f>VLOOKUP(B3342,A股数据库20240206!$B:$K,10,0)</f>
        <v>0</v>
      </c>
    </row>
    <row r="3343" spans="1:13" ht="18" customHeight="1" x14ac:dyDescent="0.15">
      <c r="A3343" s="120" t="s">
        <v>13679</v>
      </c>
      <c r="B3343" s="121" t="s">
        <v>5580</v>
      </c>
      <c r="C3343" s="122">
        <v>33.15</v>
      </c>
      <c r="D3343" s="123">
        <v>51.23</v>
      </c>
      <c r="E3343" s="104" t="str">
        <f>VLOOKUP(B3343,A股数据库20240206!$B:$K,2,0)</f>
        <v>医药生物</v>
      </c>
      <c r="F3343" s="104">
        <f>VLOOKUP(B3343,A股数据库20240206!$B:$K,3,0)</f>
        <v>0</v>
      </c>
      <c r="G3343" s="124">
        <f>VLOOKUP(B3343,A股数据库20240206!$B:$K,4,0)</f>
        <v>0</v>
      </c>
      <c r="H3343" s="124">
        <f>VLOOKUP(B3343,A股数据库20240206!$B:$K,5,0)</f>
        <v>0</v>
      </c>
      <c r="I3343" s="104" t="str">
        <f>VLOOKUP(B3343,A股数据库20240206!$B:$K,6,0)</f>
        <v>医药生物</v>
      </c>
      <c r="J3343" s="104">
        <f>VLOOKUP(B3343,A股数据库20240206!$B:$K,7,0)</f>
        <v>0</v>
      </c>
      <c r="K3343" s="104">
        <f>VLOOKUP(B3343,A股数据库20240206!$B:$K,8,0)</f>
        <v>0</v>
      </c>
      <c r="L3343" s="124">
        <f>VLOOKUP(B3343,A股数据库20240206!$B:$K,9,0)</f>
        <v>0</v>
      </c>
      <c r="M3343" s="124">
        <f>VLOOKUP(B3343,A股数据库20240206!$B:$K,10,0)</f>
        <v>0</v>
      </c>
    </row>
    <row r="3344" spans="1:13" ht="18" customHeight="1" x14ac:dyDescent="0.15">
      <c r="A3344" s="120" t="s">
        <v>13680</v>
      </c>
      <c r="B3344" s="121" t="s">
        <v>8974</v>
      </c>
      <c r="C3344" s="122">
        <v>33.14</v>
      </c>
      <c r="D3344" s="123">
        <v>63.1</v>
      </c>
      <c r="E3344" s="104" t="str">
        <f>VLOOKUP(B3344,A股数据库20240206!$B:$K,2,0)</f>
        <v>大消费</v>
      </c>
      <c r="F3344" s="104">
        <f>VLOOKUP(B3344,A股数据库20240206!$B:$K,3,0)</f>
        <v>0</v>
      </c>
      <c r="G3344" s="124">
        <f>VLOOKUP(B3344,A股数据库20240206!$B:$K,4,0)</f>
        <v>0</v>
      </c>
      <c r="H3344" s="124">
        <f>VLOOKUP(B3344,A股数据库20240206!$B:$K,5,0)</f>
        <v>0</v>
      </c>
      <c r="I3344" s="104" t="str">
        <f>VLOOKUP(B3344,A股数据库20240206!$B:$K,6,0)</f>
        <v>体育产业</v>
      </c>
      <c r="J3344" s="104">
        <f>VLOOKUP(B3344,A股数据库20240206!$B:$K,7,0)</f>
        <v>0</v>
      </c>
      <c r="K3344" s="104">
        <f>VLOOKUP(B3344,A股数据库20240206!$B:$K,8,0)</f>
        <v>0</v>
      </c>
      <c r="L3344" s="124">
        <f>VLOOKUP(B3344,A股数据库20240206!$B:$K,9,0)</f>
        <v>0</v>
      </c>
      <c r="M3344" s="124">
        <f>VLOOKUP(B3344,A股数据库20240206!$B:$K,10,0)</f>
        <v>0</v>
      </c>
    </row>
    <row r="3345" spans="1:13" ht="18" customHeight="1" x14ac:dyDescent="0.15">
      <c r="A3345" s="120" t="s">
        <v>13681</v>
      </c>
      <c r="B3345" s="121" t="s">
        <v>4590</v>
      </c>
      <c r="C3345" s="122">
        <v>33.130000000000003</v>
      </c>
      <c r="D3345" s="123">
        <v>76.790000000000006</v>
      </c>
      <c r="E3345" s="104" t="str">
        <f>VLOOKUP(B3345,A股数据库20240206!$B:$K,2,0)</f>
        <v>大科技</v>
      </c>
      <c r="F3345" s="104">
        <f>VLOOKUP(B3345,A股数据库20240206!$B:$K,3,0)</f>
        <v>0</v>
      </c>
      <c r="G3345" s="124">
        <f>VLOOKUP(B3345,A股数据库20240206!$B:$K,4,0)</f>
        <v>0</v>
      </c>
      <c r="H3345" s="124">
        <f>VLOOKUP(B3345,A股数据库20240206!$B:$K,5,0)</f>
        <v>0</v>
      </c>
      <c r="I3345" s="104" t="str">
        <f>VLOOKUP(B3345,A股数据库20240206!$B:$K,6,0)</f>
        <v>电子</v>
      </c>
      <c r="J3345" s="104">
        <f>VLOOKUP(B3345,A股数据库20240206!$B:$K,7,0)</f>
        <v>0</v>
      </c>
      <c r="K3345" s="104">
        <f>VLOOKUP(B3345,A股数据库20240206!$B:$K,8,0)</f>
        <v>0</v>
      </c>
      <c r="L3345" s="124">
        <f>VLOOKUP(B3345,A股数据库20240206!$B:$K,9,0)</f>
        <v>0</v>
      </c>
      <c r="M3345" s="124">
        <f>VLOOKUP(B3345,A股数据库20240206!$B:$K,10,0)</f>
        <v>0</v>
      </c>
    </row>
    <row r="3346" spans="1:13" ht="18" customHeight="1" x14ac:dyDescent="0.15">
      <c r="A3346" s="120" t="s">
        <v>13682</v>
      </c>
      <c r="B3346" s="121" t="s">
        <v>9138</v>
      </c>
      <c r="C3346" s="122">
        <v>33.06</v>
      </c>
      <c r="D3346" s="123">
        <v>56.52</v>
      </c>
      <c r="E3346" s="104" t="str">
        <f>VLOOKUP(B3346,A股数据库20240206!$B:$K,2,0)</f>
        <v>大消费</v>
      </c>
      <c r="F3346" s="104" t="str">
        <f>VLOOKUP(B3346,A股数据库20240206!$B:$K,3,0)</f>
        <v>高端制造</v>
      </c>
      <c r="G3346" s="124">
        <f>VLOOKUP(B3346,A股数据库20240206!$B:$K,4,0)</f>
        <v>0</v>
      </c>
      <c r="H3346" s="124">
        <f>VLOOKUP(B3346,A股数据库20240206!$B:$K,5,0)</f>
        <v>0</v>
      </c>
      <c r="I3346" s="104" t="str">
        <f>VLOOKUP(B3346,A股数据库20240206!$B:$K,6,0)</f>
        <v>家电</v>
      </c>
      <c r="J3346" s="104" t="str">
        <f>VLOOKUP(B3346,A股数据库20240206!$B:$K,7,0)</f>
        <v>汽车产业</v>
      </c>
      <c r="K3346" s="104" t="str">
        <f>VLOOKUP(B3346,A股数据库20240206!$B:$K,8,0)</f>
        <v>机械</v>
      </c>
      <c r="L3346" s="124">
        <f>VLOOKUP(B3346,A股数据库20240206!$B:$K,9,0)</f>
        <v>0</v>
      </c>
      <c r="M3346" s="124">
        <f>VLOOKUP(B3346,A股数据库20240206!$B:$K,10,0)</f>
        <v>0</v>
      </c>
    </row>
    <row r="3347" spans="1:13" ht="18" customHeight="1" x14ac:dyDescent="0.15">
      <c r="A3347" s="120" t="s">
        <v>13683</v>
      </c>
      <c r="B3347" s="121" t="s">
        <v>10063</v>
      </c>
      <c r="C3347" s="122">
        <v>33.049999999999997</v>
      </c>
      <c r="D3347" s="123">
        <v>29.08</v>
      </c>
      <c r="E3347" s="104" t="str">
        <f>VLOOKUP(B3347,A股数据库20240206!$B:$K,2,0)</f>
        <v>大科技</v>
      </c>
      <c r="F3347" s="104">
        <f>VLOOKUP(B3347,A股数据库20240206!$B:$K,3,0)</f>
        <v>0</v>
      </c>
      <c r="G3347" s="124">
        <f>VLOOKUP(B3347,A股数据库20240206!$B:$K,4,0)</f>
        <v>0</v>
      </c>
      <c r="H3347" s="124">
        <f>VLOOKUP(B3347,A股数据库20240206!$B:$K,5,0)</f>
        <v>0</v>
      </c>
      <c r="I3347" s="104" t="str">
        <f>VLOOKUP(B3347,A股数据库20240206!$B:$K,6,0)</f>
        <v>计算机</v>
      </c>
      <c r="J3347" s="104">
        <f>VLOOKUP(B3347,A股数据库20240206!$B:$K,7,0)</f>
        <v>0</v>
      </c>
      <c r="K3347" s="104">
        <f>VLOOKUP(B3347,A股数据库20240206!$B:$K,8,0)</f>
        <v>0</v>
      </c>
      <c r="L3347" s="124">
        <f>VLOOKUP(B3347,A股数据库20240206!$B:$K,9,0)</f>
        <v>0</v>
      </c>
      <c r="M3347" s="124">
        <f>VLOOKUP(B3347,A股数据库20240206!$B:$K,10,0)</f>
        <v>0</v>
      </c>
    </row>
    <row r="3348" spans="1:13" ht="18" customHeight="1" x14ac:dyDescent="0.15">
      <c r="A3348" s="120" t="s">
        <v>13684</v>
      </c>
      <c r="B3348" s="121" t="s">
        <v>8954</v>
      </c>
      <c r="C3348" s="122">
        <v>33.04</v>
      </c>
      <c r="D3348" s="123">
        <v>14.99</v>
      </c>
      <c r="E3348" s="104" t="str">
        <f>VLOOKUP(B3348,A股数据库20240206!$B:$K,2,0)</f>
        <v>周期</v>
      </c>
      <c r="F3348" s="104">
        <f>VLOOKUP(B3348,A股数据库20240206!$B:$K,3,0)</f>
        <v>0</v>
      </c>
      <c r="G3348" s="124" t="str">
        <f>VLOOKUP(B3348,A股数据库20240206!$B:$K,4,0)</f>
        <v>乡村振兴</v>
      </c>
      <c r="H3348" s="124">
        <f>VLOOKUP(B3348,A股数据库20240206!$B:$K,5,0)</f>
        <v>0</v>
      </c>
      <c r="I3348" s="104" t="str">
        <f>VLOOKUP(B3348,A股数据库20240206!$B:$K,6,0)</f>
        <v>化工</v>
      </c>
      <c r="J3348" s="104">
        <f>VLOOKUP(B3348,A股数据库20240206!$B:$K,7,0)</f>
        <v>0</v>
      </c>
      <c r="K3348" s="104">
        <f>VLOOKUP(B3348,A股数据库20240206!$B:$K,8,0)</f>
        <v>0</v>
      </c>
      <c r="L3348" s="124" t="str">
        <f>VLOOKUP(B3348,A股数据库20240206!$B:$K,9,0)</f>
        <v>乡村振兴</v>
      </c>
      <c r="M3348" s="124">
        <f>VLOOKUP(B3348,A股数据库20240206!$B:$K,10,0)</f>
        <v>0</v>
      </c>
    </row>
    <row r="3349" spans="1:13" ht="18" customHeight="1" x14ac:dyDescent="0.15">
      <c r="A3349" s="120" t="s">
        <v>13685</v>
      </c>
      <c r="B3349" s="121" t="s">
        <v>5632</v>
      </c>
      <c r="C3349" s="122">
        <v>33.03</v>
      </c>
      <c r="D3349" s="123">
        <v>41.08</v>
      </c>
      <c r="E3349" s="104" t="str">
        <f>VLOOKUP(B3349,A股数据库20240206!$B:$K,2,0)</f>
        <v>公用事业</v>
      </c>
      <c r="F3349" s="104">
        <f>VLOOKUP(B3349,A股数据库20240206!$B:$K,3,0)</f>
        <v>0</v>
      </c>
      <c r="G3349" s="124">
        <f>VLOOKUP(B3349,A股数据库20240206!$B:$K,4,0)</f>
        <v>0</v>
      </c>
      <c r="H3349" s="124">
        <f>VLOOKUP(B3349,A股数据库20240206!$B:$K,5,0)</f>
        <v>0</v>
      </c>
      <c r="I3349" s="104" t="str">
        <f>VLOOKUP(B3349,A股数据库20240206!$B:$K,6,0)</f>
        <v>节能环保</v>
      </c>
      <c r="J3349" s="104">
        <f>VLOOKUP(B3349,A股数据库20240206!$B:$K,7,0)</f>
        <v>0</v>
      </c>
      <c r="K3349" s="104">
        <f>VLOOKUP(B3349,A股数据库20240206!$B:$K,8,0)</f>
        <v>0</v>
      </c>
      <c r="L3349" s="124">
        <f>VLOOKUP(B3349,A股数据库20240206!$B:$K,9,0)</f>
        <v>0</v>
      </c>
      <c r="M3349" s="124">
        <f>VLOOKUP(B3349,A股数据库20240206!$B:$K,10,0)</f>
        <v>0</v>
      </c>
    </row>
    <row r="3350" spans="1:13" ht="18" customHeight="1" x14ac:dyDescent="0.15">
      <c r="A3350" s="120" t="s">
        <v>13686</v>
      </c>
      <c r="B3350" s="121" t="s">
        <v>3654</v>
      </c>
      <c r="C3350" s="122">
        <v>32.99</v>
      </c>
      <c r="D3350" s="123">
        <v>23.49</v>
      </c>
      <c r="E3350" s="104" t="str">
        <f>VLOOKUP(B3350,A股数据库20240206!$B:$K,2,0)</f>
        <v>医药生物</v>
      </c>
      <c r="F3350" s="104">
        <f>VLOOKUP(B3350,A股数据库20240206!$B:$K,3,0)</f>
        <v>0</v>
      </c>
      <c r="G3350" s="124">
        <f>VLOOKUP(B3350,A股数据库20240206!$B:$K,4,0)</f>
        <v>0</v>
      </c>
      <c r="H3350" s="124">
        <f>VLOOKUP(B3350,A股数据库20240206!$B:$K,5,0)</f>
        <v>0</v>
      </c>
      <c r="I3350" s="104" t="str">
        <f>VLOOKUP(B3350,A股数据库20240206!$B:$K,6,0)</f>
        <v>医药生物</v>
      </c>
      <c r="J3350" s="104">
        <f>VLOOKUP(B3350,A股数据库20240206!$B:$K,7,0)</f>
        <v>0</v>
      </c>
      <c r="K3350" s="104">
        <f>VLOOKUP(B3350,A股数据库20240206!$B:$K,8,0)</f>
        <v>0</v>
      </c>
      <c r="L3350" s="124">
        <f>VLOOKUP(B3350,A股数据库20240206!$B:$K,9,0)</f>
        <v>0</v>
      </c>
      <c r="M3350" s="124">
        <f>VLOOKUP(B3350,A股数据库20240206!$B:$K,10,0)</f>
        <v>0</v>
      </c>
    </row>
    <row r="3351" spans="1:13" ht="18" customHeight="1" x14ac:dyDescent="0.15">
      <c r="A3351" s="120" t="s">
        <v>13687</v>
      </c>
      <c r="B3351" s="121" t="s">
        <v>4058</v>
      </c>
      <c r="C3351" s="122">
        <v>32.979999999999997</v>
      </c>
      <c r="D3351" s="123">
        <v>41.49</v>
      </c>
      <c r="E3351" s="104" t="str">
        <f>VLOOKUP(B3351,A股数据库20240206!$B:$K,2,0)</f>
        <v>大科技</v>
      </c>
      <c r="F3351" s="104">
        <f>VLOOKUP(B3351,A股数据库20240206!$B:$K,3,0)</f>
        <v>0</v>
      </c>
      <c r="G3351" s="124">
        <f>VLOOKUP(B3351,A股数据库20240206!$B:$K,4,0)</f>
        <v>0</v>
      </c>
      <c r="H3351" s="124">
        <f>VLOOKUP(B3351,A股数据库20240206!$B:$K,5,0)</f>
        <v>0</v>
      </c>
      <c r="I3351" s="104" t="str">
        <f>VLOOKUP(B3351,A股数据库20240206!$B:$K,6,0)</f>
        <v>通信</v>
      </c>
      <c r="J3351" s="104">
        <f>VLOOKUP(B3351,A股数据库20240206!$B:$K,7,0)</f>
        <v>0</v>
      </c>
      <c r="K3351" s="104">
        <f>VLOOKUP(B3351,A股数据库20240206!$B:$K,8,0)</f>
        <v>0</v>
      </c>
      <c r="L3351" s="124">
        <f>VLOOKUP(B3351,A股数据库20240206!$B:$K,9,0)</f>
        <v>0</v>
      </c>
      <c r="M3351" s="124">
        <f>VLOOKUP(B3351,A股数据库20240206!$B:$K,10,0)</f>
        <v>0</v>
      </c>
    </row>
    <row r="3352" spans="1:13" ht="18" customHeight="1" x14ac:dyDescent="0.15">
      <c r="A3352" s="120" t="s">
        <v>13688</v>
      </c>
      <c r="B3352" s="121" t="s">
        <v>3270</v>
      </c>
      <c r="C3352" s="122">
        <v>32.96</v>
      </c>
      <c r="D3352" s="123">
        <v>39.53</v>
      </c>
      <c r="E3352" s="104" t="str">
        <f>VLOOKUP(B3352,A股数据库20240206!$B:$K,2,0)</f>
        <v>大科技</v>
      </c>
      <c r="F3352" s="104" t="str">
        <f>VLOOKUP(B3352,A股数据库20240206!$B:$K,3,0)</f>
        <v>汽车产业</v>
      </c>
      <c r="G3352" s="124">
        <f>VLOOKUP(B3352,A股数据库20240206!$B:$K,4,0)</f>
        <v>0</v>
      </c>
      <c r="H3352" s="124">
        <f>VLOOKUP(B3352,A股数据库20240206!$B:$K,5,0)</f>
        <v>0</v>
      </c>
      <c r="I3352" s="104" t="str">
        <f>VLOOKUP(B3352,A股数据库20240206!$B:$K,6,0)</f>
        <v>电子</v>
      </c>
      <c r="J3352" s="104" t="str">
        <f>VLOOKUP(B3352,A股数据库20240206!$B:$K,7,0)</f>
        <v>汽车产业</v>
      </c>
      <c r="K3352" s="104">
        <f>VLOOKUP(B3352,A股数据库20240206!$B:$K,8,0)</f>
        <v>0</v>
      </c>
      <c r="L3352" s="124">
        <f>VLOOKUP(B3352,A股数据库20240206!$B:$K,9,0)</f>
        <v>0</v>
      </c>
      <c r="M3352" s="124">
        <f>VLOOKUP(B3352,A股数据库20240206!$B:$K,10,0)</f>
        <v>0</v>
      </c>
    </row>
    <row r="3353" spans="1:13" ht="18" customHeight="1" x14ac:dyDescent="0.15">
      <c r="A3353" s="120" t="s">
        <v>13689</v>
      </c>
      <c r="B3353" s="121" t="s">
        <v>5514</v>
      </c>
      <c r="C3353" s="122">
        <v>32.96</v>
      </c>
      <c r="D3353" s="123">
        <v>20.04</v>
      </c>
      <c r="E3353" s="104" t="str">
        <f>VLOOKUP(B3353,A股数据库20240206!$B:$K,2,0)</f>
        <v>汽车产业</v>
      </c>
      <c r="F3353" s="104">
        <f>VLOOKUP(B3353,A股数据库20240206!$B:$K,3,0)</f>
        <v>0</v>
      </c>
      <c r="G3353" s="124" t="str">
        <f>VLOOKUP(B3353,A股数据库20240206!$B:$K,4,0)</f>
        <v>高端制造</v>
      </c>
      <c r="H3353" s="124">
        <f>VLOOKUP(B3353,A股数据库20240206!$B:$K,5,0)</f>
        <v>0</v>
      </c>
      <c r="I3353" s="104" t="str">
        <f>VLOOKUP(B3353,A股数据库20240206!$B:$K,6,0)</f>
        <v>汽车产业</v>
      </c>
      <c r="J3353" s="104">
        <f>VLOOKUP(B3353,A股数据库20240206!$B:$K,7,0)</f>
        <v>0</v>
      </c>
      <c r="K3353" s="104">
        <f>VLOOKUP(B3353,A股数据库20240206!$B:$K,8,0)</f>
        <v>0</v>
      </c>
      <c r="L3353" s="124" t="str">
        <f>VLOOKUP(B3353,A股数据库20240206!$B:$K,9,0)</f>
        <v>机械</v>
      </c>
      <c r="M3353" s="124">
        <f>VLOOKUP(B3353,A股数据库20240206!$B:$K,10,0)</f>
        <v>0</v>
      </c>
    </row>
    <row r="3354" spans="1:13" ht="18" customHeight="1" x14ac:dyDescent="0.15">
      <c r="A3354" s="120" t="s">
        <v>13690</v>
      </c>
      <c r="B3354" s="121" t="s">
        <v>7348</v>
      </c>
      <c r="C3354" s="122">
        <v>32.92</v>
      </c>
      <c r="D3354" s="123">
        <v>46.19</v>
      </c>
      <c r="E3354" s="104" t="str">
        <f>VLOOKUP(B3354,A股数据库20240206!$B:$K,2,0)</f>
        <v>周期</v>
      </c>
      <c r="F3354" s="104">
        <f>VLOOKUP(B3354,A股数据库20240206!$B:$K,3,0)</f>
        <v>0</v>
      </c>
      <c r="G3354" s="124">
        <f>VLOOKUP(B3354,A股数据库20240206!$B:$K,4,0)</f>
        <v>0</v>
      </c>
      <c r="H3354" s="124">
        <f>VLOOKUP(B3354,A股数据库20240206!$B:$K,5,0)</f>
        <v>0</v>
      </c>
      <c r="I3354" s="104" t="str">
        <f>VLOOKUP(B3354,A股数据库20240206!$B:$K,6,0)</f>
        <v>煤炭</v>
      </c>
      <c r="J3354" s="104">
        <f>VLOOKUP(B3354,A股数据库20240206!$B:$K,7,0)</f>
        <v>0</v>
      </c>
      <c r="K3354" s="104">
        <f>VLOOKUP(B3354,A股数据库20240206!$B:$K,8,0)</f>
        <v>0</v>
      </c>
      <c r="L3354" s="124">
        <f>VLOOKUP(B3354,A股数据库20240206!$B:$K,9,0)</f>
        <v>0</v>
      </c>
      <c r="M3354" s="124">
        <f>VLOOKUP(B3354,A股数据库20240206!$B:$K,10,0)</f>
        <v>0</v>
      </c>
    </row>
    <row r="3355" spans="1:13" ht="18" customHeight="1" x14ac:dyDescent="0.15">
      <c r="A3355" s="120" t="s">
        <v>13691</v>
      </c>
      <c r="B3355" s="121" t="s">
        <v>4820</v>
      </c>
      <c r="C3355" s="122">
        <v>32.89</v>
      </c>
      <c r="D3355" s="123">
        <v>30.42</v>
      </c>
      <c r="E3355" s="104" t="str">
        <f>VLOOKUP(B3355,A股数据库20240206!$B:$K,2,0)</f>
        <v>军工</v>
      </c>
      <c r="F3355" s="104">
        <f>VLOOKUP(B3355,A股数据库20240206!$B:$K,3,0)</f>
        <v>0</v>
      </c>
      <c r="G3355" s="124">
        <f>VLOOKUP(B3355,A股数据库20240206!$B:$K,4,0)</f>
        <v>0</v>
      </c>
      <c r="H3355" s="124">
        <f>VLOOKUP(B3355,A股数据库20240206!$B:$K,5,0)</f>
        <v>0</v>
      </c>
      <c r="I3355" s="104" t="str">
        <f>VLOOKUP(B3355,A股数据库20240206!$B:$K,6,0)</f>
        <v>军工</v>
      </c>
      <c r="J3355" s="104">
        <f>VLOOKUP(B3355,A股数据库20240206!$B:$K,7,0)</f>
        <v>0</v>
      </c>
      <c r="K3355" s="104">
        <f>VLOOKUP(B3355,A股数据库20240206!$B:$K,8,0)</f>
        <v>0</v>
      </c>
      <c r="L3355" s="124">
        <f>VLOOKUP(B3355,A股数据库20240206!$B:$K,9,0)</f>
        <v>0</v>
      </c>
      <c r="M3355" s="124">
        <f>VLOOKUP(B3355,A股数据库20240206!$B:$K,10,0)</f>
        <v>0</v>
      </c>
    </row>
    <row r="3356" spans="1:13" ht="18" customHeight="1" x14ac:dyDescent="0.15">
      <c r="A3356" s="120" t="s">
        <v>13692</v>
      </c>
      <c r="B3356" s="121" t="s">
        <v>1122</v>
      </c>
      <c r="C3356" s="122">
        <v>32.880000000000003</v>
      </c>
      <c r="D3356" s="123">
        <v>51.19</v>
      </c>
      <c r="E3356" s="104" t="str">
        <f>VLOOKUP(B3356,A股数据库20240206!$B:$K,2,0)</f>
        <v>周期</v>
      </c>
      <c r="F3356" s="104">
        <f>VLOOKUP(B3356,A股数据库20240206!$B:$K,3,0)</f>
        <v>0</v>
      </c>
      <c r="G3356" s="124">
        <f>VLOOKUP(B3356,A股数据库20240206!$B:$K,4,0)</f>
        <v>0</v>
      </c>
      <c r="H3356" s="124">
        <f>VLOOKUP(B3356,A股数据库20240206!$B:$K,5,0)</f>
        <v>0</v>
      </c>
      <c r="I3356" s="104" t="str">
        <f>VLOOKUP(B3356,A股数据库20240206!$B:$K,6,0)</f>
        <v>化工</v>
      </c>
      <c r="J3356" s="104">
        <f>VLOOKUP(B3356,A股数据库20240206!$B:$K,7,0)</f>
        <v>0</v>
      </c>
      <c r="K3356" s="104">
        <f>VLOOKUP(B3356,A股数据库20240206!$B:$K,8,0)</f>
        <v>0</v>
      </c>
      <c r="L3356" s="124">
        <f>VLOOKUP(B3356,A股数据库20240206!$B:$K,9,0)</f>
        <v>0</v>
      </c>
      <c r="M3356" s="124">
        <f>VLOOKUP(B3356,A股数据库20240206!$B:$K,10,0)</f>
        <v>0</v>
      </c>
    </row>
    <row r="3357" spans="1:13" ht="18" customHeight="1" x14ac:dyDescent="0.15">
      <c r="A3357" s="120" t="s">
        <v>13693</v>
      </c>
      <c r="B3357" s="121" t="s">
        <v>4374</v>
      </c>
      <c r="C3357" s="122">
        <v>32.869999999999997</v>
      </c>
      <c r="D3357" s="123">
        <v>51.07</v>
      </c>
      <c r="E3357" s="104" t="str">
        <f>VLOOKUP(B3357,A股数据库20240206!$B:$K,2,0)</f>
        <v>高端制造</v>
      </c>
      <c r="F3357" s="104">
        <f>VLOOKUP(B3357,A股数据库20240206!$B:$K,3,0)</f>
        <v>0</v>
      </c>
      <c r="G3357" s="124">
        <f>VLOOKUP(B3357,A股数据库20240206!$B:$K,4,0)</f>
        <v>0</v>
      </c>
      <c r="H3357" s="124">
        <f>VLOOKUP(B3357,A股数据库20240206!$B:$K,5,0)</f>
        <v>0</v>
      </c>
      <c r="I3357" s="104" t="str">
        <f>VLOOKUP(B3357,A股数据库20240206!$B:$K,6,0)</f>
        <v>机械</v>
      </c>
      <c r="J3357" s="104">
        <f>VLOOKUP(B3357,A股数据库20240206!$B:$K,7,0)</f>
        <v>0</v>
      </c>
      <c r="K3357" s="104">
        <f>VLOOKUP(B3357,A股数据库20240206!$B:$K,8,0)</f>
        <v>0</v>
      </c>
      <c r="L3357" s="124">
        <f>VLOOKUP(B3357,A股数据库20240206!$B:$K,9,0)</f>
        <v>0</v>
      </c>
      <c r="M3357" s="124">
        <f>VLOOKUP(B3357,A股数据库20240206!$B:$K,10,0)</f>
        <v>0</v>
      </c>
    </row>
    <row r="3358" spans="1:13" ht="18" customHeight="1" x14ac:dyDescent="0.15">
      <c r="A3358" s="120" t="s">
        <v>13694</v>
      </c>
      <c r="B3358" s="121" t="s">
        <v>2420</v>
      </c>
      <c r="C3358" s="122">
        <v>32.85</v>
      </c>
      <c r="D3358" s="123">
        <v>42.81</v>
      </c>
      <c r="E3358" s="104" t="str">
        <f>VLOOKUP(B3358,A股数据库20240206!$B:$K,2,0)</f>
        <v>周期</v>
      </c>
      <c r="F3358" s="104" t="str">
        <f>VLOOKUP(B3358,A股数据库20240206!$B:$K,3,0)</f>
        <v>新能源</v>
      </c>
      <c r="G3358" s="124">
        <f>VLOOKUP(B3358,A股数据库20240206!$B:$K,4,0)</f>
        <v>0</v>
      </c>
      <c r="H3358" s="124">
        <f>VLOOKUP(B3358,A股数据库20240206!$B:$K,5,0)</f>
        <v>0</v>
      </c>
      <c r="I3358" s="104" t="str">
        <f>VLOOKUP(B3358,A股数据库20240206!$B:$K,6,0)</f>
        <v>风电</v>
      </c>
      <c r="J3358" s="104" t="str">
        <f>VLOOKUP(B3358,A股数据库20240206!$B:$K,7,0)</f>
        <v>化工</v>
      </c>
      <c r="K3358" s="104">
        <f>VLOOKUP(B3358,A股数据库20240206!$B:$K,8,0)</f>
        <v>0</v>
      </c>
      <c r="L3358" s="124">
        <f>VLOOKUP(B3358,A股数据库20240206!$B:$K,9,0)</f>
        <v>0</v>
      </c>
      <c r="M3358" s="124">
        <f>VLOOKUP(B3358,A股数据库20240206!$B:$K,10,0)</f>
        <v>0</v>
      </c>
    </row>
    <row r="3359" spans="1:13" ht="18" customHeight="1" x14ac:dyDescent="0.15">
      <c r="A3359" s="120" t="s">
        <v>13695</v>
      </c>
      <c r="B3359" s="121" t="s">
        <v>7462</v>
      </c>
      <c r="C3359" s="122">
        <v>32.82</v>
      </c>
      <c r="D3359" s="123">
        <v>29.95</v>
      </c>
      <c r="E3359" s="104" t="str">
        <f>VLOOKUP(B3359,A股数据库20240206!$B:$K,2,0)</f>
        <v>运输业</v>
      </c>
      <c r="F3359" s="104">
        <f>VLOOKUP(B3359,A股数据库20240206!$B:$K,3,0)</f>
        <v>0</v>
      </c>
      <c r="G3359" s="124" t="str">
        <f>VLOOKUP(B3359,A股数据库20240206!$B:$K,4,0)</f>
        <v>地产基建</v>
      </c>
      <c r="H3359" s="124">
        <f>VLOOKUP(B3359,A股数据库20240206!$B:$K,5,0)</f>
        <v>0</v>
      </c>
      <c r="I3359" s="104" t="str">
        <f>VLOOKUP(B3359,A股数据库20240206!$B:$K,6,0)</f>
        <v>运输业</v>
      </c>
      <c r="J3359" s="104">
        <f>VLOOKUP(B3359,A股数据库20240206!$B:$K,7,0)</f>
        <v>0</v>
      </c>
      <c r="K3359" s="104">
        <f>VLOOKUP(B3359,A股数据库20240206!$B:$K,8,0)</f>
        <v>0</v>
      </c>
      <c r="L3359" s="124" t="str">
        <f>VLOOKUP(B3359,A股数据库20240206!$B:$K,9,0)</f>
        <v>基建</v>
      </c>
      <c r="M3359" s="124">
        <f>VLOOKUP(B3359,A股数据库20240206!$B:$K,10,0)</f>
        <v>0</v>
      </c>
    </row>
    <row r="3360" spans="1:13" ht="18" customHeight="1" x14ac:dyDescent="0.15">
      <c r="A3360" s="120" t="s">
        <v>13696</v>
      </c>
      <c r="B3360" s="121" t="s">
        <v>3760</v>
      </c>
      <c r="C3360" s="122">
        <v>32.82</v>
      </c>
      <c r="D3360" s="123">
        <v>34.880000000000003</v>
      </c>
      <c r="E3360" s="104" t="str">
        <f>VLOOKUP(B3360,A股数据库20240206!$B:$K,2,0)</f>
        <v>大科技</v>
      </c>
      <c r="F3360" s="104" t="str">
        <f>VLOOKUP(B3360,A股数据库20240206!$B:$K,3,0)</f>
        <v>大金融</v>
      </c>
      <c r="G3360" s="124">
        <f>VLOOKUP(B3360,A股数据库20240206!$B:$K,4,0)</f>
        <v>0</v>
      </c>
      <c r="H3360" s="124">
        <f>VLOOKUP(B3360,A股数据库20240206!$B:$K,5,0)</f>
        <v>0</v>
      </c>
      <c r="I3360" s="104" t="str">
        <f>VLOOKUP(B3360,A股数据库20240206!$B:$K,6,0)</f>
        <v>计算机</v>
      </c>
      <c r="J3360" s="104" t="str">
        <f>VLOOKUP(B3360,A股数据库20240206!$B:$K,7,0)</f>
        <v>大金融</v>
      </c>
      <c r="K3360" s="104">
        <f>VLOOKUP(B3360,A股数据库20240206!$B:$K,8,0)</f>
        <v>0</v>
      </c>
      <c r="L3360" s="124">
        <f>VLOOKUP(B3360,A股数据库20240206!$B:$K,9,0)</f>
        <v>0</v>
      </c>
      <c r="M3360" s="124">
        <f>VLOOKUP(B3360,A股数据库20240206!$B:$K,10,0)</f>
        <v>0</v>
      </c>
    </row>
    <row r="3361" spans="1:13" ht="18" customHeight="1" x14ac:dyDescent="0.15">
      <c r="A3361" s="120" t="s">
        <v>13697</v>
      </c>
      <c r="B3361" s="121" t="s">
        <v>1916</v>
      </c>
      <c r="C3361" s="122">
        <v>32.799999999999997</v>
      </c>
      <c r="D3361" s="123">
        <v>60.38</v>
      </c>
      <c r="E3361" s="104" t="str">
        <f>VLOOKUP(B3361,A股数据库20240206!$B:$K,2,0)</f>
        <v>大科技</v>
      </c>
      <c r="F3361" s="104" t="str">
        <f>VLOOKUP(B3361,A股数据库20240206!$B:$K,3,0)</f>
        <v>军工</v>
      </c>
      <c r="G3361" s="124" t="str">
        <f>VLOOKUP(B3361,A股数据库20240206!$B:$K,4,0)</f>
        <v>新能源</v>
      </c>
      <c r="H3361" s="124">
        <f>VLOOKUP(B3361,A股数据库20240206!$B:$K,5,0)</f>
        <v>0</v>
      </c>
      <c r="I3361" s="104" t="str">
        <f>VLOOKUP(B3361,A股数据库20240206!$B:$K,6,0)</f>
        <v>电子</v>
      </c>
      <c r="J3361" s="104" t="str">
        <f>VLOOKUP(B3361,A股数据库20240206!$B:$K,7,0)</f>
        <v>军工</v>
      </c>
      <c r="K3361" s="104">
        <f>VLOOKUP(B3361,A股数据库20240206!$B:$K,8,0)</f>
        <v>0</v>
      </c>
      <c r="L3361" s="124" t="str">
        <f>VLOOKUP(B3361,A股数据库20240206!$B:$K,9,0)</f>
        <v>储能</v>
      </c>
      <c r="M3361" s="124">
        <f>VLOOKUP(B3361,A股数据库20240206!$B:$K,10,0)</f>
        <v>0</v>
      </c>
    </row>
    <row r="3362" spans="1:13" ht="18" customHeight="1" x14ac:dyDescent="0.15">
      <c r="A3362" s="120" t="s">
        <v>13698</v>
      </c>
      <c r="B3362" s="121" t="s">
        <v>4204</v>
      </c>
      <c r="C3362" s="122">
        <v>32.79</v>
      </c>
      <c r="D3362" s="123">
        <v>32.26</v>
      </c>
      <c r="E3362" s="104" t="str">
        <f>VLOOKUP(B3362,A股数据库20240206!$B:$K,2,0)</f>
        <v>军工</v>
      </c>
      <c r="F3362" s="104">
        <f>VLOOKUP(B3362,A股数据库20240206!$B:$K,3,0)</f>
        <v>0</v>
      </c>
      <c r="G3362" s="124">
        <f>VLOOKUP(B3362,A股数据库20240206!$B:$K,4,0)</f>
        <v>0</v>
      </c>
      <c r="H3362" s="124">
        <f>VLOOKUP(B3362,A股数据库20240206!$B:$K,5,0)</f>
        <v>0</v>
      </c>
      <c r="I3362" s="104" t="str">
        <f>VLOOKUP(B3362,A股数据库20240206!$B:$K,6,0)</f>
        <v>军工</v>
      </c>
      <c r="J3362" s="104">
        <f>VLOOKUP(B3362,A股数据库20240206!$B:$K,7,0)</f>
        <v>0</v>
      </c>
      <c r="K3362" s="104">
        <f>VLOOKUP(B3362,A股数据库20240206!$B:$K,8,0)</f>
        <v>0</v>
      </c>
      <c r="L3362" s="124">
        <f>VLOOKUP(B3362,A股数据库20240206!$B:$K,9,0)</f>
        <v>0</v>
      </c>
      <c r="M3362" s="124">
        <f>VLOOKUP(B3362,A股数据库20240206!$B:$K,10,0)</f>
        <v>0</v>
      </c>
    </row>
    <row r="3363" spans="1:13" ht="18" hidden="1" customHeight="1" x14ac:dyDescent="0.15">
      <c r="A3363" s="120" t="s">
        <v>13699</v>
      </c>
      <c r="B3363" s="121" t="s">
        <v>13700</v>
      </c>
      <c r="C3363" s="122">
        <v>32.76</v>
      </c>
      <c r="D3363" s="123">
        <v>25.03</v>
      </c>
      <c r="E3363" s="104" t="e">
        <f>VLOOKUP(B3363,A股数据库20240206!$B:$K,2,0)</f>
        <v>#N/A</v>
      </c>
      <c r="F3363" s="104" t="e">
        <f>VLOOKUP(B3363,A股数据库20240206!$B:$K,3,0)</f>
        <v>#N/A</v>
      </c>
      <c r="G3363" s="124" t="e">
        <f>VLOOKUP(B3363,A股数据库20240206!$B:$K,4,0)</f>
        <v>#N/A</v>
      </c>
      <c r="H3363" s="124" t="e">
        <f>VLOOKUP(B3363,A股数据库20240206!$B:$K,5,0)</f>
        <v>#N/A</v>
      </c>
      <c r="I3363" s="104" t="e">
        <f>VLOOKUP(B3363,A股数据库20240206!$B:$K,6,0)</f>
        <v>#N/A</v>
      </c>
      <c r="J3363" s="104" t="e">
        <f>VLOOKUP(B3363,A股数据库20240206!$B:$K,7,0)</f>
        <v>#N/A</v>
      </c>
      <c r="K3363" s="104" t="e">
        <f>VLOOKUP(B3363,A股数据库20240206!$B:$K,8,0)</f>
        <v>#N/A</v>
      </c>
      <c r="L3363" s="124" t="e">
        <f>VLOOKUP(B3363,A股数据库20240206!$B:$K,9,0)</f>
        <v>#N/A</v>
      </c>
      <c r="M3363" s="124" t="e">
        <f>VLOOKUP(B3363,A股数据库20240206!$B:$K,10,0)</f>
        <v>#N/A</v>
      </c>
    </row>
    <row r="3364" spans="1:13" ht="18" customHeight="1" x14ac:dyDescent="0.15">
      <c r="A3364" s="120" t="s">
        <v>13701</v>
      </c>
      <c r="B3364" s="121" t="s">
        <v>5196</v>
      </c>
      <c r="C3364" s="122">
        <v>32.76</v>
      </c>
      <c r="D3364" s="123">
        <v>26.35</v>
      </c>
      <c r="E3364" s="104" t="str">
        <f>VLOOKUP(B3364,A股数据库20240206!$B:$K,2,0)</f>
        <v>大科技</v>
      </c>
      <c r="F3364" s="104">
        <f>VLOOKUP(B3364,A股数据库20240206!$B:$K,3,0)</f>
        <v>0</v>
      </c>
      <c r="G3364" s="124">
        <f>VLOOKUP(B3364,A股数据库20240206!$B:$K,4,0)</f>
        <v>0</v>
      </c>
      <c r="H3364" s="124">
        <f>VLOOKUP(B3364,A股数据库20240206!$B:$K,5,0)</f>
        <v>0</v>
      </c>
      <c r="I3364" s="104" t="str">
        <f>VLOOKUP(B3364,A股数据库20240206!$B:$K,6,0)</f>
        <v>传媒</v>
      </c>
      <c r="J3364" s="104">
        <f>VLOOKUP(B3364,A股数据库20240206!$B:$K,7,0)</f>
        <v>0</v>
      </c>
      <c r="K3364" s="104">
        <f>VLOOKUP(B3364,A股数据库20240206!$B:$K,8,0)</f>
        <v>0</v>
      </c>
      <c r="L3364" s="124">
        <f>VLOOKUP(B3364,A股数据库20240206!$B:$K,9,0)</f>
        <v>0</v>
      </c>
      <c r="M3364" s="124">
        <f>VLOOKUP(B3364,A股数据库20240206!$B:$K,10,0)</f>
        <v>0</v>
      </c>
    </row>
    <row r="3365" spans="1:13" ht="18" customHeight="1" x14ac:dyDescent="0.15">
      <c r="A3365" s="120" t="s">
        <v>13702</v>
      </c>
      <c r="B3365" s="121" t="s">
        <v>5682</v>
      </c>
      <c r="C3365" s="122">
        <v>32.75</v>
      </c>
      <c r="D3365" s="123">
        <v>50.31</v>
      </c>
      <c r="E3365" s="104" t="str">
        <f>VLOOKUP(B3365,A股数据库20240206!$B:$K,2,0)</f>
        <v>大科技</v>
      </c>
      <c r="F3365" s="104">
        <f>VLOOKUP(B3365,A股数据库20240206!$B:$K,3,0)</f>
        <v>0</v>
      </c>
      <c r="G3365" s="124">
        <f>VLOOKUP(B3365,A股数据库20240206!$B:$K,4,0)</f>
        <v>0</v>
      </c>
      <c r="H3365" s="124">
        <f>VLOOKUP(B3365,A股数据库20240206!$B:$K,5,0)</f>
        <v>0</v>
      </c>
      <c r="I3365" s="104" t="str">
        <f>VLOOKUP(B3365,A股数据库20240206!$B:$K,6,0)</f>
        <v>通信</v>
      </c>
      <c r="J3365" s="104">
        <f>VLOOKUP(B3365,A股数据库20240206!$B:$K,7,0)</f>
        <v>0</v>
      </c>
      <c r="K3365" s="104">
        <f>VLOOKUP(B3365,A股数据库20240206!$B:$K,8,0)</f>
        <v>0</v>
      </c>
      <c r="L3365" s="124">
        <f>VLOOKUP(B3365,A股数据库20240206!$B:$K,9,0)</f>
        <v>0</v>
      </c>
      <c r="M3365" s="124">
        <f>VLOOKUP(B3365,A股数据库20240206!$B:$K,10,0)</f>
        <v>0</v>
      </c>
    </row>
    <row r="3366" spans="1:13" ht="18" customHeight="1" x14ac:dyDescent="0.15">
      <c r="A3366" s="120" t="s">
        <v>13703</v>
      </c>
      <c r="B3366" s="121" t="s">
        <v>4684</v>
      </c>
      <c r="C3366" s="122">
        <v>32.74</v>
      </c>
      <c r="D3366" s="123">
        <v>6.35</v>
      </c>
      <c r="E3366" s="104" t="str">
        <f>VLOOKUP(B3366,A股数据库20240206!$B:$K,2,0)</f>
        <v>大科技</v>
      </c>
      <c r="F3366" s="104" t="str">
        <f>VLOOKUP(B3366,A股数据库20240206!$B:$K,3,0)</f>
        <v>新能源</v>
      </c>
      <c r="G3366" s="124">
        <f>VLOOKUP(B3366,A股数据库20240206!$B:$K,4,0)</f>
        <v>0</v>
      </c>
      <c r="H3366" s="124">
        <f>VLOOKUP(B3366,A股数据库20240206!$B:$K,5,0)</f>
        <v>0</v>
      </c>
      <c r="I3366" s="104" t="str">
        <f>VLOOKUP(B3366,A股数据库20240206!$B:$K,6,0)</f>
        <v>电子</v>
      </c>
      <c r="J3366" s="104" t="str">
        <f>VLOOKUP(B3366,A股数据库20240206!$B:$K,7,0)</f>
        <v>电网</v>
      </c>
      <c r="K3366" s="104">
        <f>VLOOKUP(B3366,A股数据库20240206!$B:$K,8,0)</f>
        <v>0</v>
      </c>
      <c r="L3366" s="124">
        <f>VLOOKUP(B3366,A股数据库20240206!$B:$K,9,0)</f>
        <v>0</v>
      </c>
      <c r="M3366" s="124">
        <f>VLOOKUP(B3366,A股数据库20240206!$B:$K,10,0)</f>
        <v>0</v>
      </c>
    </row>
    <row r="3367" spans="1:13" ht="18" customHeight="1" x14ac:dyDescent="0.15">
      <c r="A3367" s="120" t="s">
        <v>13704</v>
      </c>
      <c r="B3367" s="121" t="s">
        <v>3116</v>
      </c>
      <c r="C3367" s="122">
        <v>32.72</v>
      </c>
      <c r="D3367" s="123">
        <v>16.62</v>
      </c>
      <c r="E3367" s="104" t="str">
        <f>VLOOKUP(B3367,A股数据库20240206!$B:$K,2,0)</f>
        <v>医药生物</v>
      </c>
      <c r="F3367" s="104">
        <f>VLOOKUP(B3367,A股数据库20240206!$B:$K,3,0)</f>
        <v>0</v>
      </c>
      <c r="G3367" s="124">
        <f>VLOOKUP(B3367,A股数据库20240206!$B:$K,4,0)</f>
        <v>0</v>
      </c>
      <c r="H3367" s="124">
        <f>VLOOKUP(B3367,A股数据库20240206!$B:$K,5,0)</f>
        <v>0</v>
      </c>
      <c r="I3367" s="104" t="str">
        <f>VLOOKUP(B3367,A股数据库20240206!$B:$K,6,0)</f>
        <v>医药生物</v>
      </c>
      <c r="J3367" s="104">
        <f>VLOOKUP(B3367,A股数据库20240206!$B:$K,7,0)</f>
        <v>0</v>
      </c>
      <c r="K3367" s="104">
        <f>VLOOKUP(B3367,A股数据库20240206!$B:$K,8,0)</f>
        <v>0</v>
      </c>
      <c r="L3367" s="124">
        <f>VLOOKUP(B3367,A股数据库20240206!$B:$K,9,0)</f>
        <v>0</v>
      </c>
      <c r="M3367" s="124">
        <f>VLOOKUP(B3367,A股数据库20240206!$B:$K,10,0)</f>
        <v>0</v>
      </c>
    </row>
    <row r="3368" spans="1:13" ht="18" customHeight="1" x14ac:dyDescent="0.15">
      <c r="A3368" s="120" t="s">
        <v>13705</v>
      </c>
      <c r="B3368" s="121" t="s">
        <v>9375</v>
      </c>
      <c r="C3368" s="122">
        <v>32.72</v>
      </c>
      <c r="D3368" s="123">
        <v>82.18</v>
      </c>
      <c r="E3368" s="104" t="str">
        <f>VLOOKUP(B3368,A股数据库20240206!$B:$K,2,0)</f>
        <v>大科技</v>
      </c>
      <c r="F3368" s="104">
        <f>VLOOKUP(B3368,A股数据库20240206!$B:$K,3,0)</f>
        <v>0</v>
      </c>
      <c r="G3368" s="124">
        <f>VLOOKUP(B3368,A股数据库20240206!$B:$K,4,0)</f>
        <v>0</v>
      </c>
      <c r="H3368" s="124">
        <f>VLOOKUP(B3368,A股数据库20240206!$B:$K,5,0)</f>
        <v>0</v>
      </c>
      <c r="I3368" s="104" t="str">
        <f>VLOOKUP(B3368,A股数据库20240206!$B:$K,6,0)</f>
        <v>电子</v>
      </c>
      <c r="J3368" s="104">
        <f>VLOOKUP(B3368,A股数据库20240206!$B:$K,7,0)</f>
        <v>0</v>
      </c>
      <c r="K3368" s="104">
        <f>VLOOKUP(B3368,A股数据库20240206!$B:$K,8,0)</f>
        <v>0</v>
      </c>
      <c r="L3368" s="124">
        <f>VLOOKUP(B3368,A股数据库20240206!$B:$K,9,0)</f>
        <v>0</v>
      </c>
      <c r="M3368" s="124">
        <f>VLOOKUP(B3368,A股数据库20240206!$B:$K,10,0)</f>
        <v>0</v>
      </c>
    </row>
    <row r="3369" spans="1:13" ht="18" customHeight="1" x14ac:dyDescent="0.15">
      <c r="A3369" s="120" t="s">
        <v>13706</v>
      </c>
      <c r="B3369" s="121" t="s">
        <v>9821</v>
      </c>
      <c r="C3369" s="122">
        <v>32.71</v>
      </c>
      <c r="D3369" s="123">
        <v>66.64</v>
      </c>
      <c r="E3369" s="104" t="str">
        <f>VLOOKUP(B3369,A股数据库20240206!$B:$K,2,0)</f>
        <v>医药生物</v>
      </c>
      <c r="F3369" s="104">
        <f>VLOOKUP(B3369,A股数据库20240206!$B:$K,3,0)</f>
        <v>0</v>
      </c>
      <c r="G3369" s="124">
        <f>VLOOKUP(B3369,A股数据库20240206!$B:$K,4,0)</f>
        <v>0</v>
      </c>
      <c r="H3369" s="124">
        <f>VLOOKUP(B3369,A股数据库20240206!$B:$K,5,0)</f>
        <v>0</v>
      </c>
      <c r="I3369" s="104" t="str">
        <f>VLOOKUP(B3369,A股数据库20240206!$B:$K,6,0)</f>
        <v>医药生物</v>
      </c>
      <c r="J3369" s="104">
        <f>VLOOKUP(B3369,A股数据库20240206!$B:$K,7,0)</f>
        <v>0</v>
      </c>
      <c r="K3369" s="104">
        <f>VLOOKUP(B3369,A股数据库20240206!$B:$K,8,0)</f>
        <v>0</v>
      </c>
      <c r="L3369" s="124">
        <f>VLOOKUP(B3369,A股数据库20240206!$B:$K,9,0)</f>
        <v>0</v>
      </c>
      <c r="M3369" s="124">
        <f>VLOOKUP(B3369,A股数据库20240206!$B:$K,10,0)</f>
        <v>0</v>
      </c>
    </row>
    <row r="3370" spans="1:13" ht="18" customHeight="1" x14ac:dyDescent="0.15">
      <c r="A3370" s="120" t="s">
        <v>13707</v>
      </c>
      <c r="B3370" s="121" t="s">
        <v>2594</v>
      </c>
      <c r="C3370" s="122">
        <v>32.69</v>
      </c>
      <c r="D3370" s="123">
        <v>28.5</v>
      </c>
      <c r="E3370" s="104" t="str">
        <f>VLOOKUP(B3370,A股数据库20240206!$B:$K,2,0)</f>
        <v>汽车产业</v>
      </c>
      <c r="F3370" s="104">
        <f>VLOOKUP(B3370,A股数据库20240206!$B:$K,3,0)</f>
        <v>0</v>
      </c>
      <c r="G3370" s="124">
        <f>VLOOKUP(B3370,A股数据库20240206!$B:$K,4,0)</f>
        <v>0</v>
      </c>
      <c r="H3370" s="124">
        <f>VLOOKUP(B3370,A股数据库20240206!$B:$K,5,0)</f>
        <v>0</v>
      </c>
      <c r="I3370" s="104" t="str">
        <f>VLOOKUP(B3370,A股数据库20240206!$B:$K,6,0)</f>
        <v>汽车产业</v>
      </c>
      <c r="J3370" s="104">
        <f>VLOOKUP(B3370,A股数据库20240206!$B:$K,7,0)</f>
        <v>0</v>
      </c>
      <c r="K3370" s="104">
        <f>VLOOKUP(B3370,A股数据库20240206!$B:$K,8,0)</f>
        <v>0</v>
      </c>
      <c r="L3370" s="124">
        <f>VLOOKUP(B3370,A股数据库20240206!$B:$K,9,0)</f>
        <v>0</v>
      </c>
      <c r="M3370" s="124">
        <f>VLOOKUP(B3370,A股数据库20240206!$B:$K,10,0)</f>
        <v>0</v>
      </c>
    </row>
    <row r="3371" spans="1:13" ht="18" customHeight="1" x14ac:dyDescent="0.15">
      <c r="A3371" s="120" t="s">
        <v>13708</v>
      </c>
      <c r="B3371" s="121" t="s">
        <v>3184</v>
      </c>
      <c r="C3371" s="122">
        <v>32.67</v>
      </c>
      <c r="D3371" s="123">
        <v>26.6</v>
      </c>
      <c r="E3371" s="104" t="str">
        <f>VLOOKUP(B3371,A股数据库20240206!$B:$K,2,0)</f>
        <v>大科技</v>
      </c>
      <c r="F3371" s="104" t="str">
        <f>VLOOKUP(B3371,A股数据库20240206!$B:$K,3,0)</f>
        <v>大消费</v>
      </c>
      <c r="G3371" s="124" t="str">
        <f>VLOOKUP(B3371,A股数据库20240206!$B:$K,4,0)</f>
        <v>社会服务</v>
      </c>
      <c r="H3371" s="124">
        <f>VLOOKUP(B3371,A股数据库20240206!$B:$K,5,0)</f>
        <v>0</v>
      </c>
      <c r="I3371" s="104" t="str">
        <f>VLOOKUP(B3371,A股数据库20240206!$B:$K,6,0)</f>
        <v>传媒</v>
      </c>
      <c r="J3371" s="104" t="str">
        <f>VLOOKUP(B3371,A股数据库20240206!$B:$K,7,0)</f>
        <v>体育产业</v>
      </c>
      <c r="K3371" s="104">
        <f>VLOOKUP(B3371,A股数据库20240206!$B:$K,8,0)</f>
        <v>0</v>
      </c>
      <c r="L3371" s="124">
        <f>VLOOKUP(B3371,A股数据库20240206!$B:$K,9,0)</f>
        <v>0</v>
      </c>
      <c r="M3371" s="124">
        <f>VLOOKUP(B3371,A股数据库20240206!$B:$K,10,0)</f>
        <v>0</v>
      </c>
    </row>
    <row r="3372" spans="1:13" ht="18" customHeight="1" x14ac:dyDescent="0.15">
      <c r="A3372" s="120" t="s">
        <v>13709</v>
      </c>
      <c r="B3372" s="121" t="s">
        <v>10233</v>
      </c>
      <c r="C3372" s="122">
        <v>32.64</v>
      </c>
      <c r="D3372" s="123">
        <v>43.11</v>
      </c>
      <c r="E3372" s="104" t="str">
        <f>VLOOKUP(B3372,A股数据库20240206!$B:$K,2,0)</f>
        <v>周期</v>
      </c>
      <c r="F3372" s="104">
        <f>VLOOKUP(B3372,A股数据库20240206!$B:$K,3,0)</f>
        <v>0</v>
      </c>
      <c r="G3372" s="124">
        <f>VLOOKUP(B3372,A股数据库20240206!$B:$K,4,0)</f>
        <v>0</v>
      </c>
      <c r="H3372" s="124">
        <f>VLOOKUP(B3372,A股数据库20240206!$B:$K,5,0)</f>
        <v>0</v>
      </c>
      <c r="I3372" s="104" t="str">
        <f>VLOOKUP(B3372,A股数据库20240206!$B:$K,6,0)</f>
        <v>化工</v>
      </c>
      <c r="J3372" s="104">
        <f>VLOOKUP(B3372,A股数据库20240206!$B:$K,7,0)</f>
        <v>0</v>
      </c>
      <c r="K3372" s="104">
        <f>VLOOKUP(B3372,A股数据库20240206!$B:$K,8,0)</f>
        <v>0</v>
      </c>
      <c r="L3372" s="124">
        <f>VLOOKUP(B3372,A股数据库20240206!$B:$K,9,0)</f>
        <v>0</v>
      </c>
      <c r="M3372" s="124">
        <f>VLOOKUP(B3372,A股数据库20240206!$B:$K,10,0)</f>
        <v>0</v>
      </c>
    </row>
    <row r="3373" spans="1:13" ht="18" customHeight="1" x14ac:dyDescent="0.15">
      <c r="A3373" s="120" t="s">
        <v>13710</v>
      </c>
      <c r="B3373" s="121" t="s">
        <v>5292</v>
      </c>
      <c r="C3373" s="122">
        <v>32.64</v>
      </c>
      <c r="D3373" s="123">
        <v>38.409999999999997</v>
      </c>
      <c r="E3373" s="104" t="str">
        <f>VLOOKUP(B3373,A股数据库20240206!$B:$K,2,0)</f>
        <v>新能源</v>
      </c>
      <c r="F3373" s="104">
        <f>VLOOKUP(B3373,A股数据库20240206!$B:$K,3,0)</f>
        <v>0</v>
      </c>
      <c r="G3373" s="124">
        <f>VLOOKUP(B3373,A股数据库20240206!$B:$K,4,0)</f>
        <v>0</v>
      </c>
      <c r="H3373" s="124">
        <f>VLOOKUP(B3373,A股数据库20240206!$B:$K,5,0)</f>
        <v>0</v>
      </c>
      <c r="I3373" s="104" t="str">
        <f>VLOOKUP(B3373,A股数据库20240206!$B:$K,6,0)</f>
        <v>电网</v>
      </c>
      <c r="J3373" s="104" t="str">
        <f>VLOOKUP(B3373,A股数据库20240206!$B:$K,7,0)</f>
        <v>储能</v>
      </c>
      <c r="K3373" s="104">
        <f>VLOOKUP(B3373,A股数据库20240206!$B:$K,8,0)</f>
        <v>0</v>
      </c>
      <c r="L3373" s="124">
        <f>VLOOKUP(B3373,A股数据库20240206!$B:$K,9,0)</f>
        <v>0</v>
      </c>
      <c r="M3373" s="124">
        <f>VLOOKUP(B3373,A股数据库20240206!$B:$K,10,0)</f>
        <v>0</v>
      </c>
    </row>
    <row r="3374" spans="1:13" ht="18" customHeight="1" x14ac:dyDescent="0.15">
      <c r="A3374" s="120" t="s">
        <v>13711</v>
      </c>
      <c r="B3374" s="121" t="s">
        <v>2128</v>
      </c>
      <c r="C3374" s="122">
        <v>32.619999999999997</v>
      </c>
      <c r="D3374" s="123">
        <v>40.68</v>
      </c>
      <c r="E3374" s="104" t="str">
        <f>VLOOKUP(B3374,A股数据库20240206!$B:$K,2,0)</f>
        <v>军工</v>
      </c>
      <c r="F3374" s="104" t="str">
        <f>VLOOKUP(B3374,A股数据库20240206!$B:$K,3,0)</f>
        <v>汽车产业</v>
      </c>
      <c r="G3374" s="124" t="str">
        <f>VLOOKUP(B3374,A股数据库20240206!$B:$K,4,0)</f>
        <v>新能源</v>
      </c>
      <c r="H3374" s="124">
        <f>VLOOKUP(B3374,A股数据库20240206!$B:$K,5,0)</f>
        <v>0</v>
      </c>
      <c r="I3374" s="104" t="str">
        <f>VLOOKUP(B3374,A股数据库20240206!$B:$K,6,0)</f>
        <v>军工</v>
      </c>
      <c r="J3374" s="104" t="str">
        <f>VLOOKUP(B3374,A股数据库20240206!$B:$K,7,0)</f>
        <v>充换电</v>
      </c>
      <c r="K3374" s="104" t="str">
        <f>VLOOKUP(B3374,A股数据库20240206!$B:$K,8,0)</f>
        <v>汽车产业</v>
      </c>
      <c r="L3374" s="124">
        <f>VLOOKUP(B3374,A股数据库20240206!$B:$K,9,0)</f>
        <v>0</v>
      </c>
      <c r="M3374" s="124">
        <f>VLOOKUP(B3374,A股数据库20240206!$B:$K,10,0)</f>
        <v>0</v>
      </c>
    </row>
    <row r="3375" spans="1:13" ht="18" customHeight="1" x14ac:dyDescent="0.15">
      <c r="A3375" s="120" t="s">
        <v>13712</v>
      </c>
      <c r="B3375" s="121" t="s">
        <v>4546</v>
      </c>
      <c r="C3375" s="122">
        <v>32.61</v>
      </c>
      <c r="D3375" s="123">
        <v>44.65</v>
      </c>
      <c r="E3375" s="104" t="str">
        <f>VLOOKUP(B3375,A股数据库20240206!$B:$K,2,0)</f>
        <v>医药生物</v>
      </c>
      <c r="F3375" s="104">
        <f>VLOOKUP(B3375,A股数据库20240206!$B:$K,3,0)</f>
        <v>0</v>
      </c>
      <c r="G3375" s="124">
        <f>VLOOKUP(B3375,A股数据库20240206!$B:$K,4,0)</f>
        <v>0</v>
      </c>
      <c r="H3375" s="124">
        <f>VLOOKUP(B3375,A股数据库20240206!$B:$K,5,0)</f>
        <v>0</v>
      </c>
      <c r="I3375" s="104" t="str">
        <f>VLOOKUP(B3375,A股数据库20240206!$B:$K,6,0)</f>
        <v>医药生物</v>
      </c>
      <c r="J3375" s="104">
        <f>VLOOKUP(B3375,A股数据库20240206!$B:$K,7,0)</f>
        <v>0</v>
      </c>
      <c r="K3375" s="104">
        <f>VLOOKUP(B3375,A股数据库20240206!$B:$K,8,0)</f>
        <v>0</v>
      </c>
      <c r="L3375" s="124">
        <f>VLOOKUP(B3375,A股数据库20240206!$B:$K,9,0)</f>
        <v>0</v>
      </c>
      <c r="M3375" s="124">
        <f>VLOOKUP(B3375,A股数据库20240206!$B:$K,10,0)</f>
        <v>0</v>
      </c>
    </row>
    <row r="3376" spans="1:13" ht="18" customHeight="1" x14ac:dyDescent="0.15">
      <c r="A3376" s="120" t="s">
        <v>13713</v>
      </c>
      <c r="B3376" s="121" t="s">
        <v>4166</v>
      </c>
      <c r="C3376" s="122">
        <v>32.54</v>
      </c>
      <c r="D3376" s="123">
        <v>21.76</v>
      </c>
      <c r="E3376" s="104" t="str">
        <f>VLOOKUP(B3376,A股数据库20240206!$B:$K,2,0)</f>
        <v>大科技</v>
      </c>
      <c r="F3376" s="104" t="str">
        <f>VLOOKUP(B3376,A股数据库20240206!$B:$K,3,0)</f>
        <v>大金融</v>
      </c>
      <c r="G3376" s="124">
        <f>VLOOKUP(B3376,A股数据库20240206!$B:$K,4,0)</f>
        <v>0</v>
      </c>
      <c r="H3376" s="124">
        <f>VLOOKUP(B3376,A股数据库20240206!$B:$K,5,0)</f>
        <v>0</v>
      </c>
      <c r="I3376" s="104" t="str">
        <f>VLOOKUP(B3376,A股数据库20240206!$B:$K,6,0)</f>
        <v>计算机</v>
      </c>
      <c r="J3376" s="104" t="str">
        <f>VLOOKUP(B3376,A股数据库20240206!$B:$K,7,0)</f>
        <v>大金融</v>
      </c>
      <c r="K3376" s="104">
        <f>VLOOKUP(B3376,A股数据库20240206!$B:$K,8,0)</f>
        <v>0</v>
      </c>
      <c r="L3376" s="124">
        <f>VLOOKUP(B3376,A股数据库20240206!$B:$K,9,0)</f>
        <v>0</v>
      </c>
      <c r="M3376" s="124">
        <f>VLOOKUP(B3376,A股数据库20240206!$B:$K,10,0)</f>
        <v>0</v>
      </c>
    </row>
    <row r="3377" spans="1:13" ht="18" customHeight="1" x14ac:dyDescent="0.15">
      <c r="A3377" s="120" t="s">
        <v>13714</v>
      </c>
      <c r="B3377" s="121" t="s">
        <v>5542</v>
      </c>
      <c r="C3377" s="122">
        <v>32.46</v>
      </c>
      <c r="D3377" s="123">
        <v>31.02</v>
      </c>
      <c r="E3377" s="104" t="str">
        <f>VLOOKUP(B3377,A股数据库20240206!$B:$K,2,0)</f>
        <v>大科技</v>
      </c>
      <c r="F3377" s="104">
        <f>VLOOKUP(B3377,A股数据库20240206!$B:$K,3,0)</f>
        <v>0</v>
      </c>
      <c r="G3377" s="124">
        <f>VLOOKUP(B3377,A股数据库20240206!$B:$K,4,0)</f>
        <v>0</v>
      </c>
      <c r="H3377" s="124">
        <f>VLOOKUP(B3377,A股数据库20240206!$B:$K,5,0)</f>
        <v>0</v>
      </c>
      <c r="I3377" s="104" t="str">
        <f>VLOOKUP(B3377,A股数据库20240206!$B:$K,6,0)</f>
        <v>传媒</v>
      </c>
      <c r="J3377" s="104">
        <f>VLOOKUP(B3377,A股数据库20240206!$B:$K,7,0)</f>
        <v>0</v>
      </c>
      <c r="K3377" s="104">
        <f>VLOOKUP(B3377,A股数据库20240206!$B:$K,8,0)</f>
        <v>0</v>
      </c>
      <c r="L3377" s="124">
        <f>VLOOKUP(B3377,A股数据库20240206!$B:$K,9,0)</f>
        <v>0</v>
      </c>
      <c r="M3377" s="124">
        <f>VLOOKUP(B3377,A股数据库20240206!$B:$K,10,0)</f>
        <v>0</v>
      </c>
    </row>
    <row r="3378" spans="1:13" ht="18" customHeight="1" x14ac:dyDescent="0.15">
      <c r="A3378" s="120" t="s">
        <v>13715</v>
      </c>
      <c r="B3378" s="121" t="s">
        <v>3084</v>
      </c>
      <c r="C3378" s="122">
        <v>32.4</v>
      </c>
      <c r="D3378" s="123">
        <v>40.340000000000003</v>
      </c>
      <c r="E3378" s="104" t="str">
        <f>VLOOKUP(B3378,A股数据库20240206!$B:$K,2,0)</f>
        <v>汽车产业</v>
      </c>
      <c r="F3378" s="104" t="str">
        <f>VLOOKUP(B3378,A股数据库20240206!$B:$K,3,0)</f>
        <v>乡村振兴</v>
      </c>
      <c r="G3378" s="124">
        <f>VLOOKUP(B3378,A股数据库20240206!$B:$K,4,0)</f>
        <v>0</v>
      </c>
      <c r="H3378" s="124">
        <f>VLOOKUP(B3378,A股数据库20240206!$B:$K,5,0)</f>
        <v>0</v>
      </c>
      <c r="I3378" s="104" t="str">
        <f>VLOOKUP(B3378,A股数据库20240206!$B:$K,6,0)</f>
        <v>汽车产业</v>
      </c>
      <c r="J3378" s="104" t="str">
        <f>VLOOKUP(B3378,A股数据库20240206!$B:$K,7,0)</f>
        <v>乡村振兴</v>
      </c>
      <c r="K3378" s="104">
        <f>VLOOKUP(B3378,A股数据库20240206!$B:$K,8,0)</f>
        <v>0</v>
      </c>
      <c r="L3378" s="124">
        <f>VLOOKUP(B3378,A股数据库20240206!$B:$K,9,0)</f>
        <v>0</v>
      </c>
      <c r="M3378" s="124">
        <f>VLOOKUP(B3378,A股数据库20240206!$B:$K,10,0)</f>
        <v>0</v>
      </c>
    </row>
    <row r="3379" spans="1:13" ht="18" customHeight="1" x14ac:dyDescent="0.15">
      <c r="A3379" s="120" t="s">
        <v>13716</v>
      </c>
      <c r="B3379" s="121" t="s">
        <v>5700</v>
      </c>
      <c r="C3379" s="122">
        <v>32.369999999999997</v>
      </c>
      <c r="D3379" s="123">
        <v>47.45</v>
      </c>
      <c r="E3379" s="104" t="str">
        <f>VLOOKUP(B3379,A股数据库20240206!$B:$K,2,0)</f>
        <v>高端制造</v>
      </c>
      <c r="F3379" s="104">
        <f>VLOOKUP(B3379,A股数据库20240206!$B:$K,3,0)</f>
        <v>0</v>
      </c>
      <c r="G3379" s="124">
        <f>VLOOKUP(B3379,A股数据库20240206!$B:$K,4,0)</f>
        <v>0</v>
      </c>
      <c r="H3379" s="124">
        <f>VLOOKUP(B3379,A股数据库20240206!$B:$K,5,0)</f>
        <v>0</v>
      </c>
      <c r="I3379" s="104" t="str">
        <f>VLOOKUP(B3379,A股数据库20240206!$B:$K,6,0)</f>
        <v>机械</v>
      </c>
      <c r="J3379" s="104">
        <f>VLOOKUP(B3379,A股数据库20240206!$B:$K,7,0)</f>
        <v>0</v>
      </c>
      <c r="K3379" s="104">
        <f>VLOOKUP(B3379,A股数据库20240206!$B:$K,8,0)</f>
        <v>0</v>
      </c>
      <c r="L3379" s="124">
        <f>VLOOKUP(B3379,A股数据库20240206!$B:$K,9,0)</f>
        <v>0</v>
      </c>
      <c r="M3379" s="124">
        <f>VLOOKUP(B3379,A股数据库20240206!$B:$K,10,0)</f>
        <v>0</v>
      </c>
    </row>
    <row r="3380" spans="1:13" ht="18" customHeight="1" x14ac:dyDescent="0.15">
      <c r="A3380" s="120" t="s">
        <v>13717</v>
      </c>
      <c r="B3380" s="121" t="s">
        <v>4256</v>
      </c>
      <c r="C3380" s="122">
        <v>32.31</v>
      </c>
      <c r="D3380" s="123">
        <v>52.58</v>
      </c>
      <c r="E3380" s="104" t="str">
        <f>VLOOKUP(B3380,A股数据库20240206!$B:$K,2,0)</f>
        <v>高端制造</v>
      </c>
      <c r="F3380" s="104">
        <f>VLOOKUP(B3380,A股数据库20240206!$B:$K,3,0)</f>
        <v>0</v>
      </c>
      <c r="G3380" s="124">
        <f>VLOOKUP(B3380,A股数据库20240206!$B:$K,4,0)</f>
        <v>0</v>
      </c>
      <c r="H3380" s="124">
        <f>VLOOKUP(B3380,A股数据库20240206!$B:$K,5,0)</f>
        <v>0</v>
      </c>
      <c r="I3380" s="104" t="str">
        <f>VLOOKUP(B3380,A股数据库20240206!$B:$K,6,0)</f>
        <v>机械</v>
      </c>
      <c r="J3380" s="104">
        <f>VLOOKUP(B3380,A股数据库20240206!$B:$K,7,0)</f>
        <v>0</v>
      </c>
      <c r="K3380" s="104">
        <f>VLOOKUP(B3380,A股数据库20240206!$B:$K,8,0)</f>
        <v>0</v>
      </c>
      <c r="L3380" s="124">
        <f>VLOOKUP(B3380,A股数据库20240206!$B:$K,9,0)</f>
        <v>0</v>
      </c>
      <c r="M3380" s="124">
        <f>VLOOKUP(B3380,A股数据库20240206!$B:$K,10,0)</f>
        <v>0</v>
      </c>
    </row>
    <row r="3381" spans="1:13" ht="18" customHeight="1" x14ac:dyDescent="0.15">
      <c r="A3381" s="120" t="s">
        <v>13718</v>
      </c>
      <c r="B3381" s="121" t="s">
        <v>8858</v>
      </c>
      <c r="C3381" s="122">
        <v>32.31</v>
      </c>
      <c r="D3381" s="123">
        <v>45.97</v>
      </c>
      <c r="E3381" s="104" t="str">
        <f>VLOOKUP(B3381,A股数据库20240206!$B:$K,2,0)</f>
        <v>周期</v>
      </c>
      <c r="F3381" s="104">
        <f>VLOOKUP(B3381,A股数据库20240206!$B:$K,3,0)</f>
        <v>0</v>
      </c>
      <c r="G3381" s="124">
        <f>VLOOKUP(B3381,A股数据库20240206!$B:$K,4,0)</f>
        <v>0</v>
      </c>
      <c r="H3381" s="124">
        <f>VLOOKUP(B3381,A股数据库20240206!$B:$K,5,0)</f>
        <v>0</v>
      </c>
      <c r="I3381" s="104" t="str">
        <f>VLOOKUP(B3381,A股数据库20240206!$B:$K,6,0)</f>
        <v>化工</v>
      </c>
      <c r="J3381" s="104">
        <f>VLOOKUP(B3381,A股数据库20240206!$B:$K,7,0)</f>
        <v>0</v>
      </c>
      <c r="K3381" s="104">
        <f>VLOOKUP(B3381,A股数据库20240206!$B:$K,8,0)</f>
        <v>0</v>
      </c>
      <c r="L3381" s="124">
        <f>VLOOKUP(B3381,A股数据库20240206!$B:$K,9,0)</f>
        <v>0</v>
      </c>
      <c r="M3381" s="124">
        <f>VLOOKUP(B3381,A股数据库20240206!$B:$K,10,0)</f>
        <v>0</v>
      </c>
    </row>
    <row r="3382" spans="1:13" ht="18" customHeight="1" x14ac:dyDescent="0.15">
      <c r="A3382" s="120" t="s">
        <v>13719</v>
      </c>
      <c r="B3382" s="121" t="s">
        <v>8414</v>
      </c>
      <c r="C3382" s="122">
        <v>32.299999999999997</v>
      </c>
      <c r="D3382" s="123">
        <v>35.96</v>
      </c>
      <c r="E3382" s="104" t="str">
        <f>VLOOKUP(B3382,A股数据库20240206!$B:$K,2,0)</f>
        <v>周期</v>
      </c>
      <c r="F3382" s="104">
        <f>VLOOKUP(B3382,A股数据库20240206!$B:$K,3,0)</f>
        <v>0</v>
      </c>
      <c r="G3382" s="124">
        <f>VLOOKUP(B3382,A股数据库20240206!$B:$K,4,0)</f>
        <v>0</v>
      </c>
      <c r="H3382" s="124">
        <f>VLOOKUP(B3382,A股数据库20240206!$B:$K,5,0)</f>
        <v>0</v>
      </c>
      <c r="I3382" s="104" t="str">
        <f>VLOOKUP(B3382,A股数据库20240206!$B:$K,6,0)</f>
        <v>有色金属</v>
      </c>
      <c r="J3382" s="104">
        <f>VLOOKUP(B3382,A股数据库20240206!$B:$K,7,0)</f>
        <v>0</v>
      </c>
      <c r="K3382" s="104">
        <f>VLOOKUP(B3382,A股数据库20240206!$B:$K,8,0)</f>
        <v>0</v>
      </c>
      <c r="L3382" s="124">
        <f>VLOOKUP(B3382,A股数据库20240206!$B:$K,9,0)</f>
        <v>0</v>
      </c>
      <c r="M3382" s="124">
        <f>VLOOKUP(B3382,A股数据库20240206!$B:$K,10,0)</f>
        <v>0</v>
      </c>
    </row>
    <row r="3383" spans="1:13" ht="18" customHeight="1" x14ac:dyDescent="0.15">
      <c r="A3383" s="120" t="s">
        <v>13720</v>
      </c>
      <c r="B3383" s="121" t="s">
        <v>4642</v>
      </c>
      <c r="C3383" s="122">
        <v>32.299999999999997</v>
      </c>
      <c r="D3383" s="123">
        <v>35.22</v>
      </c>
      <c r="E3383" s="104" t="str">
        <f>VLOOKUP(B3383,A股数据库20240206!$B:$K,2,0)</f>
        <v>军工</v>
      </c>
      <c r="F3383" s="104">
        <f>VLOOKUP(B3383,A股数据库20240206!$B:$K,3,0)</f>
        <v>0</v>
      </c>
      <c r="G3383" s="124">
        <f>VLOOKUP(B3383,A股数据库20240206!$B:$K,4,0)</f>
        <v>0</v>
      </c>
      <c r="H3383" s="124">
        <f>VLOOKUP(B3383,A股数据库20240206!$B:$K,5,0)</f>
        <v>0</v>
      </c>
      <c r="I3383" s="104" t="str">
        <f>VLOOKUP(B3383,A股数据库20240206!$B:$K,6,0)</f>
        <v>军工</v>
      </c>
      <c r="J3383" s="104">
        <f>VLOOKUP(B3383,A股数据库20240206!$B:$K,7,0)</f>
        <v>0</v>
      </c>
      <c r="K3383" s="104">
        <f>VLOOKUP(B3383,A股数据库20240206!$B:$K,8,0)</f>
        <v>0</v>
      </c>
      <c r="L3383" s="124">
        <f>VLOOKUP(B3383,A股数据库20240206!$B:$K,9,0)</f>
        <v>0</v>
      </c>
      <c r="M3383" s="124">
        <f>VLOOKUP(B3383,A股数据库20240206!$B:$K,10,0)</f>
        <v>0</v>
      </c>
    </row>
    <row r="3384" spans="1:13" ht="18" customHeight="1" x14ac:dyDescent="0.15">
      <c r="A3384" s="120" t="s">
        <v>13721</v>
      </c>
      <c r="B3384" s="121" t="s">
        <v>10183</v>
      </c>
      <c r="C3384" s="122">
        <v>32.29</v>
      </c>
      <c r="D3384" s="123">
        <v>35.880000000000003</v>
      </c>
      <c r="E3384" s="104" t="str">
        <f>VLOOKUP(B3384,A股数据库20240206!$B:$K,2,0)</f>
        <v>医药生物</v>
      </c>
      <c r="F3384" s="104">
        <f>VLOOKUP(B3384,A股数据库20240206!$B:$K,3,0)</f>
        <v>0</v>
      </c>
      <c r="G3384" s="124">
        <f>VLOOKUP(B3384,A股数据库20240206!$B:$K,4,0)</f>
        <v>0</v>
      </c>
      <c r="H3384" s="124">
        <f>VLOOKUP(B3384,A股数据库20240206!$B:$K,5,0)</f>
        <v>0</v>
      </c>
      <c r="I3384" s="104" t="str">
        <f>VLOOKUP(B3384,A股数据库20240206!$B:$K,6,0)</f>
        <v>医药生物</v>
      </c>
      <c r="J3384" s="104">
        <f>VLOOKUP(B3384,A股数据库20240206!$B:$K,7,0)</f>
        <v>0</v>
      </c>
      <c r="K3384" s="104">
        <f>VLOOKUP(B3384,A股数据库20240206!$B:$K,8,0)</f>
        <v>0</v>
      </c>
      <c r="L3384" s="124">
        <f>VLOOKUP(B3384,A股数据库20240206!$B:$K,9,0)</f>
        <v>0</v>
      </c>
      <c r="M3384" s="124">
        <f>VLOOKUP(B3384,A股数据库20240206!$B:$K,10,0)</f>
        <v>0</v>
      </c>
    </row>
    <row r="3385" spans="1:13" ht="18" customHeight="1" x14ac:dyDescent="0.15">
      <c r="A3385" s="120" t="s">
        <v>13722</v>
      </c>
      <c r="B3385" s="121" t="s">
        <v>5008</v>
      </c>
      <c r="C3385" s="122">
        <v>32.28</v>
      </c>
      <c r="D3385" s="123">
        <v>39.57</v>
      </c>
      <c r="E3385" s="104" t="str">
        <f>VLOOKUP(B3385,A股数据库20240206!$B:$K,2,0)</f>
        <v>汽车产业</v>
      </c>
      <c r="F3385" s="104">
        <f>VLOOKUP(B3385,A股数据库20240206!$B:$K,3,0)</f>
        <v>0</v>
      </c>
      <c r="G3385" s="124">
        <f>VLOOKUP(B3385,A股数据库20240206!$B:$K,4,0)</f>
        <v>0</v>
      </c>
      <c r="H3385" s="124">
        <f>VLOOKUP(B3385,A股数据库20240206!$B:$K,5,0)</f>
        <v>0</v>
      </c>
      <c r="I3385" s="104" t="str">
        <f>VLOOKUP(B3385,A股数据库20240206!$B:$K,6,0)</f>
        <v>汽车产业</v>
      </c>
      <c r="J3385" s="104">
        <f>VLOOKUP(B3385,A股数据库20240206!$B:$K,7,0)</f>
        <v>0</v>
      </c>
      <c r="K3385" s="104">
        <f>VLOOKUP(B3385,A股数据库20240206!$B:$K,8,0)</f>
        <v>0</v>
      </c>
      <c r="L3385" s="124">
        <f>VLOOKUP(B3385,A股数据库20240206!$B:$K,9,0)</f>
        <v>0</v>
      </c>
      <c r="M3385" s="124">
        <f>VLOOKUP(B3385,A股数据库20240206!$B:$K,10,0)</f>
        <v>0</v>
      </c>
    </row>
    <row r="3386" spans="1:13" ht="18" customHeight="1" x14ac:dyDescent="0.15">
      <c r="A3386" s="120" t="s">
        <v>13723</v>
      </c>
      <c r="B3386" s="121" t="s">
        <v>3548</v>
      </c>
      <c r="C3386" s="122">
        <v>32.25</v>
      </c>
      <c r="D3386" s="123">
        <v>26.29</v>
      </c>
      <c r="E3386" s="104" t="str">
        <f>VLOOKUP(B3386,A股数据库20240206!$B:$K,2,0)</f>
        <v>大科技</v>
      </c>
      <c r="F3386" s="104" t="str">
        <f>VLOOKUP(B3386,A股数据库20240206!$B:$K,3,0)</f>
        <v>社会服务</v>
      </c>
      <c r="G3386" s="124">
        <f>VLOOKUP(B3386,A股数据库20240206!$B:$K,4,0)</f>
        <v>0</v>
      </c>
      <c r="H3386" s="124">
        <f>VLOOKUP(B3386,A股数据库20240206!$B:$K,5,0)</f>
        <v>0</v>
      </c>
      <c r="I3386" s="104" t="str">
        <f>VLOOKUP(B3386,A股数据库20240206!$B:$K,6,0)</f>
        <v>计算机</v>
      </c>
      <c r="J3386" s="104" t="str">
        <f>VLOOKUP(B3386,A股数据库20240206!$B:$K,7,0)</f>
        <v>教育</v>
      </c>
      <c r="K3386" s="104">
        <f>VLOOKUP(B3386,A股数据库20240206!$B:$K,8,0)</f>
        <v>0</v>
      </c>
      <c r="L3386" s="124">
        <f>VLOOKUP(B3386,A股数据库20240206!$B:$K,9,0)</f>
        <v>0</v>
      </c>
      <c r="M3386" s="124">
        <f>VLOOKUP(B3386,A股数据库20240206!$B:$K,10,0)</f>
        <v>0</v>
      </c>
    </row>
    <row r="3387" spans="1:13" ht="18" customHeight="1" x14ac:dyDescent="0.15">
      <c r="A3387" s="120" t="s">
        <v>13724</v>
      </c>
      <c r="B3387" s="121" t="s">
        <v>3986</v>
      </c>
      <c r="C3387" s="122">
        <v>32.24</v>
      </c>
      <c r="D3387" s="123">
        <v>28.55</v>
      </c>
      <c r="E3387" s="104" t="str">
        <f>VLOOKUP(B3387,A股数据库20240206!$B:$K,2,0)</f>
        <v>大科技</v>
      </c>
      <c r="F3387" s="104" t="str">
        <f>VLOOKUP(B3387,A股数据库20240206!$B:$K,3,0)</f>
        <v>大金融</v>
      </c>
      <c r="G3387" s="124">
        <f>VLOOKUP(B3387,A股数据库20240206!$B:$K,4,0)</f>
        <v>0</v>
      </c>
      <c r="H3387" s="124">
        <f>VLOOKUP(B3387,A股数据库20240206!$B:$K,5,0)</f>
        <v>0</v>
      </c>
      <c r="I3387" s="104" t="str">
        <f>VLOOKUP(B3387,A股数据库20240206!$B:$K,6,0)</f>
        <v>计算机</v>
      </c>
      <c r="J3387" s="104" t="str">
        <f>VLOOKUP(B3387,A股数据库20240206!$B:$K,7,0)</f>
        <v>大金融</v>
      </c>
      <c r="K3387" s="104">
        <f>VLOOKUP(B3387,A股数据库20240206!$B:$K,8,0)</f>
        <v>0</v>
      </c>
      <c r="L3387" s="124">
        <f>VLOOKUP(B3387,A股数据库20240206!$B:$K,9,0)</f>
        <v>0</v>
      </c>
      <c r="M3387" s="124">
        <f>VLOOKUP(B3387,A股数据库20240206!$B:$K,10,0)</f>
        <v>0</v>
      </c>
    </row>
    <row r="3388" spans="1:13" ht="18" customHeight="1" x14ac:dyDescent="0.15">
      <c r="A3388" s="120" t="s">
        <v>13725</v>
      </c>
      <c r="B3388" s="121" t="s">
        <v>1906</v>
      </c>
      <c r="C3388" s="122">
        <v>32.24</v>
      </c>
      <c r="D3388" s="123">
        <v>55.72</v>
      </c>
      <c r="E3388" s="104" t="str">
        <f>VLOOKUP(B3388,A股数据库20240206!$B:$K,2,0)</f>
        <v>大消费</v>
      </c>
      <c r="F3388" s="104">
        <f>VLOOKUP(B3388,A股数据库20240206!$B:$K,3,0)</f>
        <v>0</v>
      </c>
      <c r="G3388" s="124">
        <f>VLOOKUP(B3388,A股数据库20240206!$B:$K,4,0)</f>
        <v>0</v>
      </c>
      <c r="H3388" s="124">
        <f>VLOOKUP(B3388,A股数据库20240206!$B:$K,5,0)</f>
        <v>0</v>
      </c>
      <c r="I3388" s="104" t="str">
        <f>VLOOKUP(B3388,A股数据库20240206!$B:$K,6,0)</f>
        <v>纺织服饰</v>
      </c>
      <c r="J3388" s="104" t="str">
        <f>VLOOKUP(B3388,A股数据库20240206!$B:$K,7,0)</f>
        <v>电商</v>
      </c>
      <c r="K3388" s="104">
        <f>VLOOKUP(B3388,A股数据库20240206!$B:$K,8,0)</f>
        <v>0</v>
      </c>
      <c r="L3388" s="124">
        <f>VLOOKUP(B3388,A股数据库20240206!$B:$K,9,0)</f>
        <v>0</v>
      </c>
      <c r="M3388" s="124">
        <f>VLOOKUP(B3388,A股数据库20240206!$B:$K,10,0)</f>
        <v>0</v>
      </c>
    </row>
    <row r="3389" spans="1:13" ht="18" customHeight="1" x14ac:dyDescent="0.15">
      <c r="A3389" s="120" t="s">
        <v>13726</v>
      </c>
      <c r="B3389" s="121" t="s">
        <v>1038</v>
      </c>
      <c r="C3389" s="122">
        <v>32.18</v>
      </c>
      <c r="D3389" s="123">
        <v>39.22</v>
      </c>
      <c r="E3389" s="104" t="str">
        <f>VLOOKUP(B3389,A股数据库20240206!$B:$K,2,0)</f>
        <v>汽车产业</v>
      </c>
      <c r="F3389" s="104">
        <f>VLOOKUP(B3389,A股数据库20240206!$B:$K,3,0)</f>
        <v>0</v>
      </c>
      <c r="G3389" s="124">
        <f>VLOOKUP(B3389,A股数据库20240206!$B:$K,4,0)</f>
        <v>0</v>
      </c>
      <c r="H3389" s="124">
        <f>VLOOKUP(B3389,A股数据库20240206!$B:$K,5,0)</f>
        <v>0</v>
      </c>
      <c r="I3389" s="104" t="str">
        <f>VLOOKUP(B3389,A股数据库20240206!$B:$K,6,0)</f>
        <v>汽车产业</v>
      </c>
      <c r="J3389" s="104">
        <f>VLOOKUP(B3389,A股数据库20240206!$B:$K,7,0)</f>
        <v>0</v>
      </c>
      <c r="K3389" s="104">
        <f>VLOOKUP(B3389,A股数据库20240206!$B:$K,8,0)</f>
        <v>0</v>
      </c>
      <c r="L3389" s="124">
        <f>VLOOKUP(B3389,A股数据库20240206!$B:$K,9,0)</f>
        <v>0</v>
      </c>
      <c r="M3389" s="124">
        <f>VLOOKUP(B3389,A股数据库20240206!$B:$K,10,0)</f>
        <v>0</v>
      </c>
    </row>
    <row r="3390" spans="1:13" ht="18" customHeight="1" x14ac:dyDescent="0.15">
      <c r="A3390" s="120" t="s">
        <v>13727</v>
      </c>
      <c r="B3390" s="121" t="s">
        <v>6924</v>
      </c>
      <c r="C3390" s="122">
        <v>32.15</v>
      </c>
      <c r="D3390" s="123">
        <v>30.55</v>
      </c>
      <c r="E3390" s="104" t="str">
        <f>VLOOKUP(B3390,A股数据库20240206!$B:$K,2,0)</f>
        <v>大消费</v>
      </c>
      <c r="F3390" s="104">
        <f>VLOOKUP(B3390,A股数据库20240206!$B:$K,3,0)</f>
        <v>0</v>
      </c>
      <c r="G3390" s="124">
        <f>VLOOKUP(B3390,A股数据库20240206!$B:$K,4,0)</f>
        <v>0</v>
      </c>
      <c r="H3390" s="124">
        <f>VLOOKUP(B3390,A股数据库20240206!$B:$K,5,0)</f>
        <v>0</v>
      </c>
      <c r="I3390" s="104" t="str">
        <f>VLOOKUP(B3390,A股数据库20240206!$B:$K,6,0)</f>
        <v>饰品</v>
      </c>
      <c r="J3390" s="104">
        <f>VLOOKUP(B3390,A股数据库20240206!$B:$K,7,0)</f>
        <v>0</v>
      </c>
      <c r="K3390" s="104">
        <f>VLOOKUP(B3390,A股数据库20240206!$B:$K,8,0)</f>
        <v>0</v>
      </c>
      <c r="L3390" s="124">
        <f>VLOOKUP(B3390,A股数据库20240206!$B:$K,9,0)</f>
        <v>0</v>
      </c>
      <c r="M3390" s="124">
        <f>VLOOKUP(B3390,A股数据库20240206!$B:$K,10,0)</f>
        <v>0</v>
      </c>
    </row>
    <row r="3391" spans="1:13" ht="18" customHeight="1" x14ac:dyDescent="0.15">
      <c r="A3391" s="120" t="s">
        <v>13728</v>
      </c>
      <c r="B3391" s="121" t="s">
        <v>4782</v>
      </c>
      <c r="C3391" s="122">
        <v>32.14</v>
      </c>
      <c r="D3391" s="123">
        <v>31.84</v>
      </c>
      <c r="E3391" s="104" t="str">
        <f>VLOOKUP(B3391,A股数据库20240206!$B:$K,2,0)</f>
        <v>周期</v>
      </c>
      <c r="F3391" s="104">
        <f>VLOOKUP(B3391,A股数据库20240206!$B:$K,3,0)</f>
        <v>0</v>
      </c>
      <c r="G3391" s="124" t="str">
        <f>VLOOKUP(B3391,A股数据库20240206!$B:$K,4,0)</f>
        <v>地产基建</v>
      </c>
      <c r="H3391" s="124">
        <f>VLOOKUP(B3391,A股数据库20240206!$B:$K,5,0)</f>
        <v>0</v>
      </c>
      <c r="I3391" s="104" t="str">
        <f>VLOOKUP(B3391,A股数据库20240206!$B:$K,6,0)</f>
        <v>钢铁</v>
      </c>
      <c r="J3391" s="104">
        <f>VLOOKUP(B3391,A股数据库20240206!$B:$K,7,0)</f>
        <v>0</v>
      </c>
      <c r="K3391" s="104">
        <f>VLOOKUP(B3391,A股数据库20240206!$B:$K,8,0)</f>
        <v>0</v>
      </c>
      <c r="L3391" s="124">
        <f>VLOOKUP(B3391,A股数据库20240206!$B:$K,9,0)</f>
        <v>0</v>
      </c>
      <c r="M3391" s="124">
        <f>VLOOKUP(B3391,A股数据库20240206!$B:$K,10,0)</f>
        <v>0</v>
      </c>
    </row>
    <row r="3392" spans="1:13" ht="18" customHeight="1" x14ac:dyDescent="0.15">
      <c r="A3392" s="120" t="s">
        <v>13729</v>
      </c>
      <c r="B3392" s="121" t="s">
        <v>6430</v>
      </c>
      <c r="C3392" s="122">
        <v>32.130000000000003</v>
      </c>
      <c r="D3392" s="123">
        <v>16.559999999999999</v>
      </c>
      <c r="E3392" s="104" t="str">
        <f>VLOOKUP(B3392,A股数据库20240206!$B:$K,2,0)</f>
        <v>周期</v>
      </c>
      <c r="F3392" s="104">
        <f>VLOOKUP(B3392,A股数据库20240206!$B:$K,3,0)</f>
        <v>0</v>
      </c>
      <c r="G3392" s="124" t="str">
        <f>VLOOKUP(B3392,A股数据库20240206!$B:$K,4,0)</f>
        <v>乡村振兴</v>
      </c>
      <c r="H3392" s="124">
        <f>VLOOKUP(B3392,A股数据库20240206!$B:$K,5,0)</f>
        <v>0</v>
      </c>
      <c r="I3392" s="104" t="str">
        <f>VLOOKUP(B3392,A股数据库20240206!$B:$K,6,0)</f>
        <v>化工</v>
      </c>
      <c r="J3392" s="104">
        <f>VLOOKUP(B3392,A股数据库20240206!$B:$K,7,0)</f>
        <v>0</v>
      </c>
      <c r="K3392" s="104">
        <f>VLOOKUP(B3392,A股数据库20240206!$B:$K,8,0)</f>
        <v>0</v>
      </c>
      <c r="L3392" s="124" t="str">
        <f>VLOOKUP(B3392,A股数据库20240206!$B:$K,9,0)</f>
        <v>乡村振兴</v>
      </c>
      <c r="M3392" s="124">
        <f>VLOOKUP(B3392,A股数据库20240206!$B:$K,10,0)</f>
        <v>0</v>
      </c>
    </row>
    <row r="3393" spans="1:13" ht="18" customHeight="1" x14ac:dyDescent="0.15">
      <c r="A3393" s="120" t="s">
        <v>13730</v>
      </c>
      <c r="B3393" s="121" t="s">
        <v>3098</v>
      </c>
      <c r="C3393" s="122">
        <v>32.11</v>
      </c>
      <c r="D3393" s="123">
        <v>27.67</v>
      </c>
      <c r="E3393" s="104" t="str">
        <f>VLOOKUP(B3393,A股数据库20240206!$B:$K,2,0)</f>
        <v>大消费</v>
      </c>
      <c r="F3393" s="104">
        <f>VLOOKUP(B3393,A股数据库20240206!$B:$K,3,0)</f>
        <v>0</v>
      </c>
      <c r="G3393" s="124">
        <f>VLOOKUP(B3393,A股数据库20240206!$B:$K,4,0)</f>
        <v>0</v>
      </c>
      <c r="H3393" s="124">
        <f>VLOOKUP(B3393,A股数据库20240206!$B:$K,5,0)</f>
        <v>0</v>
      </c>
      <c r="I3393" s="104" t="str">
        <f>VLOOKUP(B3393,A股数据库20240206!$B:$K,6,0)</f>
        <v>纺织服饰</v>
      </c>
      <c r="J3393" s="104">
        <f>VLOOKUP(B3393,A股数据库20240206!$B:$K,7,0)</f>
        <v>0</v>
      </c>
      <c r="K3393" s="104">
        <f>VLOOKUP(B3393,A股数据库20240206!$B:$K,8,0)</f>
        <v>0</v>
      </c>
      <c r="L3393" s="124">
        <f>VLOOKUP(B3393,A股数据库20240206!$B:$K,9,0)</f>
        <v>0</v>
      </c>
      <c r="M3393" s="124">
        <f>VLOOKUP(B3393,A股数据库20240206!$B:$K,10,0)</f>
        <v>0</v>
      </c>
    </row>
    <row r="3394" spans="1:13" ht="18" customHeight="1" x14ac:dyDescent="0.15">
      <c r="A3394" s="120" t="s">
        <v>13731</v>
      </c>
      <c r="B3394" s="121" t="s">
        <v>7884</v>
      </c>
      <c r="C3394" s="122">
        <v>32.090000000000003</v>
      </c>
      <c r="D3394" s="123">
        <v>71.16</v>
      </c>
      <c r="E3394" s="104" t="str">
        <f>VLOOKUP(B3394,A股数据库20240206!$B:$K,2,0)</f>
        <v>周期</v>
      </c>
      <c r="F3394" s="104">
        <f>VLOOKUP(B3394,A股数据库20240206!$B:$K,3,0)</f>
        <v>0</v>
      </c>
      <c r="G3394" s="124">
        <f>VLOOKUP(B3394,A股数据库20240206!$B:$K,4,0)</f>
        <v>0</v>
      </c>
      <c r="H3394" s="124">
        <f>VLOOKUP(B3394,A股数据库20240206!$B:$K,5,0)</f>
        <v>0</v>
      </c>
      <c r="I3394" s="104" t="str">
        <f>VLOOKUP(B3394,A股数据库20240206!$B:$K,6,0)</f>
        <v>化工</v>
      </c>
      <c r="J3394" s="104">
        <f>VLOOKUP(B3394,A股数据库20240206!$B:$K,7,0)</f>
        <v>0</v>
      </c>
      <c r="K3394" s="104">
        <f>VLOOKUP(B3394,A股数据库20240206!$B:$K,8,0)</f>
        <v>0</v>
      </c>
      <c r="L3394" s="124">
        <f>VLOOKUP(B3394,A股数据库20240206!$B:$K,9,0)</f>
        <v>0</v>
      </c>
      <c r="M3394" s="124">
        <f>VLOOKUP(B3394,A股数据库20240206!$B:$K,10,0)</f>
        <v>0</v>
      </c>
    </row>
    <row r="3395" spans="1:13" ht="18" customHeight="1" x14ac:dyDescent="0.15">
      <c r="A3395" s="120" t="s">
        <v>13732</v>
      </c>
      <c r="B3395" s="121" t="s">
        <v>692</v>
      </c>
      <c r="C3395" s="122">
        <v>32.090000000000003</v>
      </c>
      <c r="D3395" s="123">
        <v>15.7</v>
      </c>
      <c r="E3395" s="104" t="str">
        <f>VLOOKUP(B3395,A股数据库20240206!$B:$K,2,0)</f>
        <v>公用事业</v>
      </c>
      <c r="F3395" s="104">
        <f>VLOOKUP(B3395,A股数据库20240206!$B:$K,3,0)</f>
        <v>0</v>
      </c>
      <c r="G3395" s="124">
        <f>VLOOKUP(B3395,A股数据库20240206!$B:$K,4,0)</f>
        <v>0</v>
      </c>
      <c r="H3395" s="124">
        <f>VLOOKUP(B3395,A股数据库20240206!$B:$K,5,0)</f>
        <v>0</v>
      </c>
      <c r="I3395" s="104" t="str">
        <f>VLOOKUP(B3395,A股数据库20240206!$B:$K,6,0)</f>
        <v>节能环保</v>
      </c>
      <c r="J3395" s="104">
        <f>VLOOKUP(B3395,A股数据库20240206!$B:$K,7,0)</f>
        <v>0</v>
      </c>
      <c r="K3395" s="104">
        <f>VLOOKUP(B3395,A股数据库20240206!$B:$K,8,0)</f>
        <v>0</v>
      </c>
      <c r="L3395" s="124">
        <f>VLOOKUP(B3395,A股数据库20240206!$B:$K,9,0)</f>
        <v>0</v>
      </c>
      <c r="M3395" s="124">
        <f>VLOOKUP(B3395,A股数据库20240206!$B:$K,10,0)</f>
        <v>0</v>
      </c>
    </row>
    <row r="3396" spans="1:13" ht="18" customHeight="1" x14ac:dyDescent="0.15">
      <c r="A3396" s="120" t="s">
        <v>13733</v>
      </c>
      <c r="B3396" s="121" t="s">
        <v>6986</v>
      </c>
      <c r="C3396" s="122">
        <v>32.07</v>
      </c>
      <c r="D3396" s="123">
        <v>18.13</v>
      </c>
      <c r="E3396" s="104" t="str">
        <f>VLOOKUP(B3396,A股数据库20240206!$B:$K,2,0)</f>
        <v>新能源</v>
      </c>
      <c r="F3396" s="104" t="str">
        <f>VLOOKUP(B3396,A股数据库20240206!$B:$K,3,0)</f>
        <v>大科技</v>
      </c>
      <c r="G3396" s="124">
        <f>VLOOKUP(B3396,A股数据库20240206!$B:$K,4,0)</f>
        <v>0</v>
      </c>
      <c r="H3396" s="124">
        <f>VLOOKUP(B3396,A股数据库20240206!$B:$K,5,0)</f>
        <v>0</v>
      </c>
      <c r="I3396" s="104" t="str">
        <f>VLOOKUP(B3396,A股数据库20240206!$B:$K,6,0)</f>
        <v>光伏</v>
      </c>
      <c r="J3396" s="104" t="str">
        <f>VLOOKUP(B3396,A股数据库20240206!$B:$K,7,0)</f>
        <v>电子</v>
      </c>
      <c r="K3396" s="104">
        <f>VLOOKUP(B3396,A股数据库20240206!$B:$K,8,0)</f>
        <v>0</v>
      </c>
      <c r="L3396" s="124">
        <f>VLOOKUP(B3396,A股数据库20240206!$B:$K,9,0)</f>
        <v>0</v>
      </c>
      <c r="M3396" s="124">
        <f>VLOOKUP(B3396,A股数据库20240206!$B:$K,10,0)</f>
        <v>0</v>
      </c>
    </row>
    <row r="3397" spans="1:13" ht="18" customHeight="1" x14ac:dyDescent="0.15">
      <c r="A3397" s="120" t="s">
        <v>13734</v>
      </c>
      <c r="B3397" s="121" t="s">
        <v>1776</v>
      </c>
      <c r="C3397" s="122">
        <v>32.08</v>
      </c>
      <c r="D3397" s="123">
        <v>15.09</v>
      </c>
      <c r="E3397" s="104" t="str">
        <f>VLOOKUP(B3397,A股数据库20240206!$B:$K,2,0)</f>
        <v>大科技</v>
      </c>
      <c r="F3397" s="104">
        <f>VLOOKUP(B3397,A股数据库20240206!$B:$K,3,0)</f>
        <v>0</v>
      </c>
      <c r="G3397" s="124">
        <f>VLOOKUP(B3397,A股数据库20240206!$B:$K,4,0)</f>
        <v>0</v>
      </c>
      <c r="H3397" s="124">
        <f>VLOOKUP(B3397,A股数据库20240206!$B:$K,5,0)</f>
        <v>0</v>
      </c>
      <c r="I3397" s="104" t="str">
        <f>VLOOKUP(B3397,A股数据库20240206!$B:$K,6,0)</f>
        <v>计算机</v>
      </c>
      <c r="J3397" s="104">
        <f>VLOOKUP(B3397,A股数据库20240206!$B:$K,7,0)</f>
        <v>0</v>
      </c>
      <c r="K3397" s="104">
        <f>VLOOKUP(B3397,A股数据库20240206!$B:$K,8,0)</f>
        <v>0</v>
      </c>
      <c r="L3397" s="124">
        <f>VLOOKUP(B3397,A股数据库20240206!$B:$K,9,0)</f>
        <v>0</v>
      </c>
      <c r="M3397" s="124">
        <f>VLOOKUP(B3397,A股数据库20240206!$B:$K,10,0)</f>
        <v>0</v>
      </c>
    </row>
    <row r="3398" spans="1:13" ht="18" customHeight="1" x14ac:dyDescent="0.15">
      <c r="A3398" s="120" t="s">
        <v>13735</v>
      </c>
      <c r="B3398" s="121" t="s">
        <v>3818</v>
      </c>
      <c r="C3398" s="122">
        <v>32.049999999999997</v>
      </c>
      <c r="D3398" s="123">
        <v>48.03</v>
      </c>
      <c r="E3398" s="104" t="str">
        <f>VLOOKUP(B3398,A股数据库20240206!$B:$K,2,0)</f>
        <v>高端制造</v>
      </c>
      <c r="F3398" s="104" t="str">
        <f>VLOOKUP(B3398,A股数据库20240206!$B:$K,3,0)</f>
        <v>新能源</v>
      </c>
      <c r="G3398" s="124">
        <f>VLOOKUP(B3398,A股数据库20240206!$B:$K,4,0)</f>
        <v>0</v>
      </c>
      <c r="H3398" s="124">
        <f>VLOOKUP(B3398,A股数据库20240206!$B:$K,5,0)</f>
        <v>0</v>
      </c>
      <c r="I3398" s="104" t="str">
        <f>VLOOKUP(B3398,A股数据库20240206!$B:$K,6,0)</f>
        <v>机械</v>
      </c>
      <c r="J3398" s="104" t="str">
        <f>VLOOKUP(B3398,A股数据库20240206!$B:$K,7,0)</f>
        <v>电池</v>
      </c>
      <c r="K3398" s="104">
        <f>VLOOKUP(B3398,A股数据库20240206!$B:$K,8,0)</f>
        <v>0</v>
      </c>
      <c r="L3398" s="124">
        <f>VLOOKUP(B3398,A股数据库20240206!$B:$K,9,0)</f>
        <v>0</v>
      </c>
      <c r="M3398" s="124">
        <f>VLOOKUP(B3398,A股数据库20240206!$B:$K,10,0)</f>
        <v>0</v>
      </c>
    </row>
    <row r="3399" spans="1:13" ht="18" customHeight="1" x14ac:dyDescent="0.15">
      <c r="A3399" s="120" t="s">
        <v>13736</v>
      </c>
      <c r="B3399" s="121" t="s">
        <v>1074</v>
      </c>
      <c r="C3399" s="122">
        <v>32.03</v>
      </c>
      <c r="D3399" s="123">
        <v>11.72</v>
      </c>
      <c r="E3399" s="104" t="str">
        <f>VLOOKUP(B3399,A股数据库20240206!$B:$K,2,0)</f>
        <v>军工</v>
      </c>
      <c r="F3399" s="104">
        <f>VLOOKUP(B3399,A股数据库20240206!$B:$K,3,0)</f>
        <v>0</v>
      </c>
      <c r="G3399" s="124">
        <f>VLOOKUP(B3399,A股数据库20240206!$B:$K,4,0)</f>
        <v>0</v>
      </c>
      <c r="H3399" s="124">
        <f>VLOOKUP(B3399,A股数据库20240206!$B:$K,5,0)</f>
        <v>0</v>
      </c>
      <c r="I3399" s="104" t="str">
        <f>VLOOKUP(B3399,A股数据库20240206!$B:$K,6,0)</f>
        <v>军工</v>
      </c>
      <c r="J3399" s="104">
        <f>VLOOKUP(B3399,A股数据库20240206!$B:$K,7,0)</f>
        <v>0</v>
      </c>
      <c r="K3399" s="104">
        <f>VLOOKUP(B3399,A股数据库20240206!$B:$K,8,0)</f>
        <v>0</v>
      </c>
      <c r="L3399" s="124">
        <f>VLOOKUP(B3399,A股数据库20240206!$B:$K,9,0)</f>
        <v>0</v>
      </c>
      <c r="M3399" s="124">
        <f>VLOOKUP(B3399,A股数据库20240206!$B:$K,10,0)</f>
        <v>0</v>
      </c>
    </row>
    <row r="3400" spans="1:13" ht="18" customHeight="1" x14ac:dyDescent="0.15">
      <c r="A3400" s="120" t="s">
        <v>13737</v>
      </c>
      <c r="B3400" s="121" t="s">
        <v>4794</v>
      </c>
      <c r="C3400" s="122">
        <v>32.020000000000003</v>
      </c>
      <c r="D3400" s="123">
        <v>40.590000000000003</v>
      </c>
      <c r="E3400" s="104" t="str">
        <f>VLOOKUP(B3400,A股数据库20240206!$B:$K,2,0)</f>
        <v>社会服务</v>
      </c>
      <c r="F3400" s="104" t="str">
        <f>VLOOKUP(B3400,A股数据库20240206!$B:$K,3,0)</f>
        <v>公用事业</v>
      </c>
      <c r="G3400" s="124">
        <f>VLOOKUP(B3400,A股数据库20240206!$B:$K,4,0)</f>
        <v>0</v>
      </c>
      <c r="H3400" s="124">
        <f>VLOOKUP(B3400,A股数据库20240206!$B:$K,5,0)</f>
        <v>0</v>
      </c>
      <c r="I3400" s="104">
        <f>VLOOKUP(B3400,A股数据库20240206!$B:$K,6,0)</f>
        <v>0</v>
      </c>
      <c r="J3400" s="104" t="str">
        <f>VLOOKUP(B3400,A股数据库20240206!$B:$K,7,0)</f>
        <v>节能环保</v>
      </c>
      <c r="K3400" s="104">
        <f>VLOOKUP(B3400,A股数据库20240206!$B:$K,8,0)</f>
        <v>0</v>
      </c>
      <c r="L3400" s="124">
        <f>VLOOKUP(B3400,A股数据库20240206!$B:$K,9,0)</f>
        <v>0</v>
      </c>
      <c r="M3400" s="124">
        <f>VLOOKUP(B3400,A股数据库20240206!$B:$K,10,0)</f>
        <v>0</v>
      </c>
    </row>
    <row r="3401" spans="1:13" ht="18" customHeight="1" x14ac:dyDescent="0.15">
      <c r="A3401" s="120" t="s">
        <v>13738</v>
      </c>
      <c r="B3401" s="121" t="s">
        <v>5178</v>
      </c>
      <c r="C3401" s="122">
        <v>32.01</v>
      </c>
      <c r="D3401" s="123">
        <v>28.13</v>
      </c>
      <c r="E3401" s="104" t="str">
        <f>VLOOKUP(B3401,A股数据库20240206!$B:$K,2,0)</f>
        <v>周期</v>
      </c>
      <c r="F3401" s="104" t="str">
        <f>VLOOKUP(B3401,A股数据库20240206!$B:$K,3,0)</f>
        <v>公用事业</v>
      </c>
      <c r="G3401" s="124">
        <f>VLOOKUP(B3401,A股数据库20240206!$B:$K,4,0)</f>
        <v>0</v>
      </c>
      <c r="H3401" s="124">
        <f>VLOOKUP(B3401,A股数据库20240206!$B:$K,5,0)</f>
        <v>0</v>
      </c>
      <c r="I3401" s="104" t="str">
        <f>VLOOKUP(B3401,A股数据库20240206!$B:$K,6,0)</f>
        <v>化工</v>
      </c>
      <c r="J3401" s="104" t="str">
        <f>VLOOKUP(B3401,A股数据库20240206!$B:$K,7,0)</f>
        <v>节能环保</v>
      </c>
      <c r="K3401" s="104">
        <f>VLOOKUP(B3401,A股数据库20240206!$B:$K,8,0)</f>
        <v>0</v>
      </c>
      <c r="L3401" s="124">
        <f>VLOOKUP(B3401,A股数据库20240206!$B:$K,9,0)</f>
        <v>0</v>
      </c>
      <c r="M3401" s="124">
        <f>VLOOKUP(B3401,A股数据库20240206!$B:$K,10,0)</f>
        <v>0</v>
      </c>
    </row>
    <row r="3402" spans="1:13" ht="18" customHeight="1" x14ac:dyDescent="0.15">
      <c r="A3402" s="120" t="s">
        <v>13739</v>
      </c>
      <c r="B3402" s="121" t="s">
        <v>8192</v>
      </c>
      <c r="C3402" s="122">
        <v>32</v>
      </c>
      <c r="D3402" s="123">
        <v>38.54</v>
      </c>
      <c r="E3402" s="104" t="str">
        <f>VLOOKUP(B3402,A股数据库20240206!$B:$K,2,0)</f>
        <v>周期</v>
      </c>
      <c r="F3402" s="104">
        <f>VLOOKUP(B3402,A股数据库20240206!$B:$K,3,0)</f>
        <v>0</v>
      </c>
      <c r="G3402" s="124">
        <f>VLOOKUP(B3402,A股数据库20240206!$B:$K,4,0)</f>
        <v>0</v>
      </c>
      <c r="H3402" s="124">
        <f>VLOOKUP(B3402,A股数据库20240206!$B:$K,5,0)</f>
        <v>0</v>
      </c>
      <c r="I3402" s="104" t="str">
        <f>VLOOKUP(B3402,A股数据库20240206!$B:$K,6,0)</f>
        <v>化工</v>
      </c>
      <c r="J3402" s="104">
        <f>VLOOKUP(B3402,A股数据库20240206!$B:$K,7,0)</f>
        <v>0</v>
      </c>
      <c r="K3402" s="104">
        <f>VLOOKUP(B3402,A股数据库20240206!$B:$K,8,0)</f>
        <v>0</v>
      </c>
      <c r="L3402" s="124">
        <f>VLOOKUP(B3402,A股数据库20240206!$B:$K,9,0)</f>
        <v>0</v>
      </c>
      <c r="M3402" s="124">
        <f>VLOOKUP(B3402,A股数据库20240206!$B:$K,10,0)</f>
        <v>0</v>
      </c>
    </row>
    <row r="3403" spans="1:13" ht="18" customHeight="1" x14ac:dyDescent="0.15">
      <c r="A3403" s="120" t="s">
        <v>13740</v>
      </c>
      <c r="B3403" s="121" t="s">
        <v>9395</v>
      </c>
      <c r="C3403" s="122">
        <v>31.99</v>
      </c>
      <c r="D3403" s="123">
        <v>40.75</v>
      </c>
      <c r="E3403" s="104" t="str">
        <f>VLOOKUP(B3403,A股数据库20240206!$B:$K,2,0)</f>
        <v>大科技</v>
      </c>
      <c r="F3403" s="104">
        <f>VLOOKUP(B3403,A股数据库20240206!$B:$K,3,0)</f>
        <v>0</v>
      </c>
      <c r="G3403" s="124">
        <f>VLOOKUP(B3403,A股数据库20240206!$B:$K,4,0)</f>
        <v>0</v>
      </c>
      <c r="H3403" s="124">
        <f>VLOOKUP(B3403,A股数据库20240206!$B:$K,5,0)</f>
        <v>0</v>
      </c>
      <c r="I3403" s="104" t="str">
        <f>VLOOKUP(B3403,A股数据库20240206!$B:$K,6,0)</f>
        <v>电子</v>
      </c>
      <c r="J3403" s="104">
        <f>VLOOKUP(B3403,A股数据库20240206!$B:$K,7,0)</f>
        <v>0</v>
      </c>
      <c r="K3403" s="104">
        <f>VLOOKUP(B3403,A股数据库20240206!$B:$K,8,0)</f>
        <v>0</v>
      </c>
      <c r="L3403" s="124">
        <f>VLOOKUP(B3403,A股数据库20240206!$B:$K,9,0)</f>
        <v>0</v>
      </c>
      <c r="M3403" s="124">
        <f>VLOOKUP(B3403,A股数据库20240206!$B:$K,10,0)</f>
        <v>0</v>
      </c>
    </row>
    <row r="3404" spans="1:13" ht="18" customHeight="1" x14ac:dyDescent="0.15">
      <c r="A3404" s="120" t="s">
        <v>13741</v>
      </c>
      <c r="B3404" s="121" t="s">
        <v>9124</v>
      </c>
      <c r="C3404" s="122">
        <v>31.97</v>
      </c>
      <c r="D3404" s="123">
        <v>1.03</v>
      </c>
      <c r="E3404" s="104" t="str">
        <f>VLOOKUP(B3404,A股数据库20240206!$B:$K,2,0)</f>
        <v>地产基建</v>
      </c>
      <c r="F3404" s="104">
        <f>VLOOKUP(B3404,A股数据库20240206!$B:$K,3,0)</f>
        <v>0</v>
      </c>
      <c r="G3404" s="124">
        <f>VLOOKUP(B3404,A股数据库20240206!$B:$K,4,0)</f>
        <v>0</v>
      </c>
      <c r="H3404" s="124">
        <f>VLOOKUP(B3404,A股数据库20240206!$B:$K,5,0)</f>
        <v>0</v>
      </c>
      <c r="I3404" s="104" t="str">
        <f>VLOOKUP(B3404,A股数据库20240206!$B:$K,6,0)</f>
        <v>基建</v>
      </c>
      <c r="J3404" s="104">
        <f>VLOOKUP(B3404,A股数据库20240206!$B:$K,7,0)</f>
        <v>0</v>
      </c>
      <c r="K3404" s="104">
        <f>VLOOKUP(B3404,A股数据库20240206!$B:$K,8,0)</f>
        <v>0</v>
      </c>
      <c r="L3404" s="124">
        <f>VLOOKUP(B3404,A股数据库20240206!$B:$K,9,0)</f>
        <v>0</v>
      </c>
      <c r="M3404" s="124">
        <f>VLOOKUP(B3404,A股数据库20240206!$B:$K,10,0)</f>
        <v>0</v>
      </c>
    </row>
    <row r="3405" spans="1:13" ht="18" customHeight="1" x14ac:dyDescent="0.15">
      <c r="A3405" s="120" t="s">
        <v>13742</v>
      </c>
      <c r="B3405" s="121" t="s">
        <v>9403</v>
      </c>
      <c r="C3405" s="122">
        <v>31.97</v>
      </c>
      <c r="D3405" s="123">
        <v>60.36</v>
      </c>
      <c r="E3405" s="104" t="str">
        <f>VLOOKUP(B3405,A股数据库20240206!$B:$K,2,0)</f>
        <v>医药生物</v>
      </c>
      <c r="F3405" s="104">
        <f>VLOOKUP(B3405,A股数据库20240206!$B:$K,3,0)</f>
        <v>0</v>
      </c>
      <c r="G3405" s="124">
        <f>VLOOKUP(B3405,A股数据库20240206!$B:$K,4,0)</f>
        <v>0</v>
      </c>
      <c r="H3405" s="124">
        <f>VLOOKUP(B3405,A股数据库20240206!$B:$K,5,0)</f>
        <v>0</v>
      </c>
      <c r="I3405" s="104" t="str">
        <f>VLOOKUP(B3405,A股数据库20240206!$B:$K,6,0)</f>
        <v>医药生物</v>
      </c>
      <c r="J3405" s="104">
        <f>VLOOKUP(B3405,A股数据库20240206!$B:$K,7,0)</f>
        <v>0</v>
      </c>
      <c r="K3405" s="104">
        <f>VLOOKUP(B3405,A股数据库20240206!$B:$K,8,0)</f>
        <v>0</v>
      </c>
      <c r="L3405" s="124">
        <f>VLOOKUP(B3405,A股数据库20240206!$B:$K,9,0)</f>
        <v>0</v>
      </c>
      <c r="M3405" s="124">
        <f>VLOOKUP(B3405,A股数据库20240206!$B:$K,10,0)</f>
        <v>0</v>
      </c>
    </row>
    <row r="3406" spans="1:13" ht="18" customHeight="1" x14ac:dyDescent="0.15">
      <c r="A3406" s="120" t="s">
        <v>13743</v>
      </c>
      <c r="B3406" s="121" t="s">
        <v>2848</v>
      </c>
      <c r="C3406" s="122">
        <v>31.97</v>
      </c>
      <c r="D3406" s="123">
        <v>17.98</v>
      </c>
      <c r="E3406" s="104" t="str">
        <f>VLOOKUP(B3406,A股数据库20240206!$B:$K,2,0)</f>
        <v>大消费</v>
      </c>
      <c r="F3406" s="104" t="str">
        <f>VLOOKUP(B3406,A股数据库20240206!$B:$K,3,0)</f>
        <v>大科技</v>
      </c>
      <c r="G3406" s="124">
        <f>VLOOKUP(B3406,A股数据库20240206!$B:$K,4,0)</f>
        <v>0</v>
      </c>
      <c r="H3406" s="124">
        <f>VLOOKUP(B3406,A股数据库20240206!$B:$K,5,0)</f>
        <v>0</v>
      </c>
      <c r="I3406" s="104" t="str">
        <f>VLOOKUP(B3406,A股数据库20240206!$B:$K,6,0)</f>
        <v>假期经济</v>
      </c>
      <c r="J3406" s="104" t="str">
        <f>VLOOKUP(B3406,A股数据库20240206!$B:$K,7,0)</f>
        <v>传媒</v>
      </c>
      <c r="K3406" s="104">
        <f>VLOOKUP(B3406,A股数据库20240206!$B:$K,8,0)</f>
        <v>0</v>
      </c>
      <c r="L3406" s="124">
        <f>VLOOKUP(B3406,A股数据库20240206!$B:$K,9,0)</f>
        <v>0</v>
      </c>
      <c r="M3406" s="124">
        <f>VLOOKUP(B3406,A股数据库20240206!$B:$K,10,0)</f>
        <v>0</v>
      </c>
    </row>
    <row r="3407" spans="1:13" ht="18" customHeight="1" x14ac:dyDescent="0.15">
      <c r="A3407" s="120" t="s">
        <v>13744</v>
      </c>
      <c r="B3407" s="121" t="s">
        <v>3736</v>
      </c>
      <c r="C3407" s="122">
        <v>31.95</v>
      </c>
      <c r="D3407" s="123">
        <v>23.16</v>
      </c>
      <c r="E3407" s="104" t="str">
        <f>VLOOKUP(B3407,A股数据库20240206!$B:$K,2,0)</f>
        <v>公用事业</v>
      </c>
      <c r="F3407" s="104">
        <f>VLOOKUP(B3407,A股数据库20240206!$B:$K,3,0)</f>
        <v>0</v>
      </c>
      <c r="G3407" s="124">
        <f>VLOOKUP(B3407,A股数据库20240206!$B:$K,4,0)</f>
        <v>0</v>
      </c>
      <c r="H3407" s="124">
        <f>VLOOKUP(B3407,A股数据库20240206!$B:$K,5,0)</f>
        <v>0</v>
      </c>
      <c r="I3407" s="104" t="str">
        <f>VLOOKUP(B3407,A股数据库20240206!$B:$K,6,0)</f>
        <v>电力</v>
      </c>
      <c r="J3407" s="104">
        <f>VLOOKUP(B3407,A股数据库20240206!$B:$K,7,0)</f>
        <v>0</v>
      </c>
      <c r="K3407" s="104">
        <f>VLOOKUP(B3407,A股数据库20240206!$B:$K,8,0)</f>
        <v>0</v>
      </c>
      <c r="L3407" s="124">
        <f>VLOOKUP(B3407,A股数据库20240206!$B:$K,9,0)</f>
        <v>0</v>
      </c>
      <c r="M3407" s="124">
        <f>VLOOKUP(B3407,A股数据库20240206!$B:$K,10,0)</f>
        <v>0</v>
      </c>
    </row>
    <row r="3408" spans="1:13" ht="18" customHeight="1" x14ac:dyDescent="0.15">
      <c r="A3408" s="120" t="s">
        <v>13745</v>
      </c>
      <c r="B3408" s="121" t="s">
        <v>7904</v>
      </c>
      <c r="C3408" s="122">
        <v>31.94</v>
      </c>
      <c r="D3408" s="123">
        <v>67.069999999999993</v>
      </c>
      <c r="E3408" s="104" t="str">
        <f>VLOOKUP(B3408,A股数据库20240206!$B:$K,2,0)</f>
        <v>大消费</v>
      </c>
      <c r="F3408" s="104" t="str">
        <f>VLOOKUP(B3408,A股数据库20240206!$B:$K,3,0)</f>
        <v>汽车产业</v>
      </c>
      <c r="G3408" s="124">
        <f>VLOOKUP(B3408,A股数据库20240206!$B:$K,4,0)</f>
        <v>0</v>
      </c>
      <c r="H3408" s="124">
        <f>VLOOKUP(B3408,A股数据库20240206!$B:$K,5,0)</f>
        <v>0</v>
      </c>
      <c r="I3408" s="104" t="str">
        <f>VLOOKUP(B3408,A股数据库20240206!$B:$K,6,0)</f>
        <v>家电</v>
      </c>
      <c r="J3408" s="104" t="str">
        <f>VLOOKUP(B3408,A股数据库20240206!$B:$K,7,0)</f>
        <v>汽车产业</v>
      </c>
      <c r="K3408" s="104">
        <f>VLOOKUP(B3408,A股数据库20240206!$B:$K,8,0)</f>
        <v>0</v>
      </c>
      <c r="L3408" s="124">
        <f>VLOOKUP(B3408,A股数据库20240206!$B:$K,9,0)</f>
        <v>0</v>
      </c>
      <c r="M3408" s="124">
        <f>VLOOKUP(B3408,A股数据库20240206!$B:$K,10,0)</f>
        <v>0</v>
      </c>
    </row>
    <row r="3409" spans="1:13" ht="18" customHeight="1" x14ac:dyDescent="0.15">
      <c r="A3409" s="120" t="s">
        <v>13746</v>
      </c>
      <c r="B3409" s="121" t="s">
        <v>1534</v>
      </c>
      <c r="C3409" s="122">
        <v>31.93</v>
      </c>
      <c r="D3409" s="123">
        <v>14.41</v>
      </c>
      <c r="E3409" s="104" t="str">
        <f>VLOOKUP(B3409,A股数据库20240206!$B:$K,2,0)</f>
        <v>周期</v>
      </c>
      <c r="F3409" s="104">
        <f>VLOOKUP(B3409,A股数据库20240206!$B:$K,3,0)</f>
        <v>0</v>
      </c>
      <c r="G3409" s="124">
        <f>VLOOKUP(B3409,A股数据库20240206!$B:$K,4,0)</f>
        <v>0</v>
      </c>
      <c r="H3409" s="124">
        <f>VLOOKUP(B3409,A股数据库20240206!$B:$K,5,0)</f>
        <v>0</v>
      </c>
      <c r="I3409" s="104" t="str">
        <f>VLOOKUP(B3409,A股数据库20240206!$B:$K,6,0)</f>
        <v>油气</v>
      </c>
      <c r="J3409" s="104">
        <f>VLOOKUP(B3409,A股数据库20240206!$B:$K,7,0)</f>
        <v>0</v>
      </c>
      <c r="K3409" s="104">
        <f>VLOOKUP(B3409,A股数据库20240206!$B:$K,8,0)</f>
        <v>0</v>
      </c>
      <c r="L3409" s="124">
        <f>VLOOKUP(B3409,A股数据库20240206!$B:$K,9,0)</f>
        <v>0</v>
      </c>
      <c r="M3409" s="124">
        <f>VLOOKUP(B3409,A股数据库20240206!$B:$K,10,0)</f>
        <v>0</v>
      </c>
    </row>
    <row r="3410" spans="1:13" ht="18" customHeight="1" x14ac:dyDescent="0.15">
      <c r="A3410" s="120" t="s">
        <v>13747</v>
      </c>
      <c r="B3410" s="121" t="s">
        <v>5014</v>
      </c>
      <c r="C3410" s="122">
        <v>31.9</v>
      </c>
      <c r="D3410" s="123">
        <v>45.62</v>
      </c>
      <c r="E3410" s="104" t="str">
        <f>VLOOKUP(B3410,A股数据库20240206!$B:$K,2,0)</f>
        <v>周期</v>
      </c>
      <c r="F3410" s="104" t="str">
        <f>VLOOKUP(B3410,A股数据库20240206!$B:$K,3,0)</f>
        <v>汽车产业</v>
      </c>
      <c r="G3410" s="124">
        <f>VLOOKUP(B3410,A股数据库20240206!$B:$K,4,0)</f>
        <v>0</v>
      </c>
      <c r="H3410" s="124">
        <f>VLOOKUP(B3410,A股数据库20240206!$B:$K,5,0)</f>
        <v>0</v>
      </c>
      <c r="I3410" s="104" t="str">
        <f>VLOOKUP(B3410,A股数据库20240206!$B:$K,6,0)</f>
        <v>化工</v>
      </c>
      <c r="J3410" s="104" t="str">
        <f>VLOOKUP(B3410,A股数据库20240206!$B:$K,7,0)</f>
        <v>汽车产业</v>
      </c>
      <c r="K3410" s="104">
        <f>VLOOKUP(B3410,A股数据库20240206!$B:$K,8,0)</f>
        <v>0</v>
      </c>
      <c r="L3410" s="124">
        <f>VLOOKUP(B3410,A股数据库20240206!$B:$K,9,0)</f>
        <v>0</v>
      </c>
      <c r="M3410" s="124">
        <f>VLOOKUP(B3410,A股数据库20240206!$B:$K,10,0)</f>
        <v>0</v>
      </c>
    </row>
    <row r="3411" spans="1:13" ht="18" customHeight="1" x14ac:dyDescent="0.15">
      <c r="A3411" s="120" t="s">
        <v>13748</v>
      </c>
      <c r="B3411" s="121" t="s">
        <v>1670</v>
      </c>
      <c r="C3411" s="122">
        <v>31.87</v>
      </c>
      <c r="D3411" s="123">
        <v>21.19</v>
      </c>
      <c r="E3411" s="104" t="str">
        <f>VLOOKUP(B3411,A股数据库20240206!$B:$K,2,0)</f>
        <v>周期</v>
      </c>
      <c r="F3411" s="104">
        <f>VLOOKUP(B3411,A股数据库20240206!$B:$K,3,0)</f>
        <v>0</v>
      </c>
      <c r="G3411" s="124">
        <f>VLOOKUP(B3411,A股数据库20240206!$B:$K,4,0)</f>
        <v>0</v>
      </c>
      <c r="H3411" s="124">
        <f>VLOOKUP(B3411,A股数据库20240206!$B:$K,5,0)</f>
        <v>0</v>
      </c>
      <c r="I3411" s="104" t="str">
        <f>VLOOKUP(B3411,A股数据库20240206!$B:$K,6,0)</f>
        <v>油气</v>
      </c>
      <c r="J3411" s="104">
        <f>VLOOKUP(B3411,A股数据库20240206!$B:$K,7,0)</f>
        <v>0</v>
      </c>
      <c r="K3411" s="104">
        <f>VLOOKUP(B3411,A股数据库20240206!$B:$K,8,0)</f>
        <v>0</v>
      </c>
      <c r="L3411" s="124">
        <f>VLOOKUP(B3411,A股数据库20240206!$B:$K,9,0)</f>
        <v>0</v>
      </c>
      <c r="M3411" s="124">
        <f>VLOOKUP(B3411,A股数据库20240206!$B:$K,10,0)</f>
        <v>0</v>
      </c>
    </row>
    <row r="3412" spans="1:13" ht="18" customHeight="1" x14ac:dyDescent="0.15">
      <c r="A3412" s="120" t="s">
        <v>13749</v>
      </c>
      <c r="B3412" s="121" t="s">
        <v>3746</v>
      </c>
      <c r="C3412" s="122">
        <v>31.86</v>
      </c>
      <c r="D3412" s="123">
        <v>28.89</v>
      </c>
      <c r="E3412" s="104" t="str">
        <f>VLOOKUP(B3412,A股数据库20240206!$B:$K,2,0)</f>
        <v>医药生物</v>
      </c>
      <c r="F3412" s="104" t="str">
        <f>VLOOKUP(B3412,A股数据库20240206!$B:$K,3,0)</f>
        <v>大科技</v>
      </c>
      <c r="G3412" s="124">
        <f>VLOOKUP(B3412,A股数据库20240206!$B:$K,4,0)</f>
        <v>0</v>
      </c>
      <c r="H3412" s="124">
        <f>VLOOKUP(B3412,A股数据库20240206!$B:$K,5,0)</f>
        <v>0</v>
      </c>
      <c r="I3412" s="104" t="str">
        <f>VLOOKUP(B3412,A股数据库20240206!$B:$K,6,0)</f>
        <v>医药生物</v>
      </c>
      <c r="J3412" s="104" t="str">
        <f>VLOOKUP(B3412,A股数据库20240206!$B:$K,7,0)</f>
        <v>电网</v>
      </c>
      <c r="K3412" s="104">
        <f>VLOOKUP(B3412,A股数据库20240206!$B:$K,8,0)</f>
        <v>0</v>
      </c>
      <c r="L3412" s="124">
        <f>VLOOKUP(B3412,A股数据库20240206!$B:$K,9,0)</f>
        <v>0</v>
      </c>
      <c r="M3412" s="124">
        <f>VLOOKUP(B3412,A股数据库20240206!$B:$K,10,0)</f>
        <v>0</v>
      </c>
    </row>
    <row r="3413" spans="1:13" ht="18" customHeight="1" x14ac:dyDescent="0.15">
      <c r="A3413" s="120" t="s">
        <v>13750</v>
      </c>
      <c r="B3413" s="121" t="s">
        <v>9665</v>
      </c>
      <c r="C3413" s="122">
        <v>31.85</v>
      </c>
      <c r="D3413" s="123">
        <v>63.91</v>
      </c>
      <c r="E3413" s="104" t="str">
        <f>VLOOKUP(B3413,A股数据库20240206!$B:$K,2,0)</f>
        <v>医药生物</v>
      </c>
      <c r="F3413" s="104">
        <f>VLOOKUP(B3413,A股数据库20240206!$B:$K,3,0)</f>
        <v>0</v>
      </c>
      <c r="G3413" s="124">
        <f>VLOOKUP(B3413,A股数据库20240206!$B:$K,4,0)</f>
        <v>0</v>
      </c>
      <c r="H3413" s="124">
        <f>VLOOKUP(B3413,A股数据库20240206!$B:$K,5,0)</f>
        <v>0</v>
      </c>
      <c r="I3413" s="104" t="str">
        <f>VLOOKUP(B3413,A股数据库20240206!$B:$K,6,0)</f>
        <v>医药生物</v>
      </c>
      <c r="J3413" s="104">
        <f>VLOOKUP(B3413,A股数据库20240206!$B:$K,7,0)</f>
        <v>0</v>
      </c>
      <c r="K3413" s="104">
        <f>VLOOKUP(B3413,A股数据库20240206!$B:$K,8,0)</f>
        <v>0</v>
      </c>
      <c r="L3413" s="124">
        <f>VLOOKUP(B3413,A股数据库20240206!$B:$K,9,0)</f>
        <v>0</v>
      </c>
      <c r="M3413" s="124">
        <f>VLOOKUP(B3413,A股数据库20240206!$B:$K,10,0)</f>
        <v>0</v>
      </c>
    </row>
    <row r="3414" spans="1:13" ht="18" customHeight="1" x14ac:dyDescent="0.15">
      <c r="A3414" s="120" t="s">
        <v>13751</v>
      </c>
      <c r="B3414" s="121" t="s">
        <v>8688</v>
      </c>
      <c r="C3414" s="122">
        <v>31.84</v>
      </c>
      <c r="D3414" s="123">
        <v>23.1</v>
      </c>
      <c r="E3414" s="104" t="str">
        <f>VLOOKUP(B3414,A股数据库20240206!$B:$K,2,0)</f>
        <v>乡村振兴</v>
      </c>
      <c r="F3414" s="104">
        <f>VLOOKUP(B3414,A股数据库20240206!$B:$K,3,0)</f>
        <v>0</v>
      </c>
      <c r="G3414" s="124">
        <f>VLOOKUP(B3414,A股数据库20240206!$B:$K,4,0)</f>
        <v>0</v>
      </c>
      <c r="H3414" s="124">
        <f>VLOOKUP(B3414,A股数据库20240206!$B:$K,5,0)</f>
        <v>0</v>
      </c>
      <c r="I3414" s="104" t="str">
        <f>VLOOKUP(B3414,A股数据库20240206!$B:$K,6,0)</f>
        <v>乡村振兴</v>
      </c>
      <c r="J3414" s="104">
        <f>VLOOKUP(B3414,A股数据库20240206!$B:$K,7,0)</f>
        <v>0</v>
      </c>
      <c r="K3414" s="104">
        <f>VLOOKUP(B3414,A股数据库20240206!$B:$K,8,0)</f>
        <v>0</v>
      </c>
      <c r="L3414" s="124">
        <f>VLOOKUP(B3414,A股数据库20240206!$B:$K,9,0)</f>
        <v>0</v>
      </c>
      <c r="M3414" s="124">
        <f>VLOOKUP(B3414,A股数据库20240206!$B:$K,10,0)</f>
        <v>0</v>
      </c>
    </row>
    <row r="3415" spans="1:13" ht="18" customHeight="1" x14ac:dyDescent="0.15">
      <c r="A3415" s="120" t="s">
        <v>13752</v>
      </c>
      <c r="B3415" s="121" t="s">
        <v>2180</v>
      </c>
      <c r="C3415" s="122">
        <v>31.84</v>
      </c>
      <c r="D3415" s="123">
        <v>32.54</v>
      </c>
      <c r="E3415" s="104" t="str">
        <f>VLOOKUP(B3415,A股数据库20240206!$B:$K,2,0)</f>
        <v>新能源</v>
      </c>
      <c r="F3415" s="104">
        <f>VLOOKUP(B3415,A股数据库20240206!$B:$K,3,0)</f>
        <v>0</v>
      </c>
      <c r="G3415" s="124">
        <f>VLOOKUP(B3415,A股数据库20240206!$B:$K,4,0)</f>
        <v>0</v>
      </c>
      <c r="H3415" s="124">
        <f>VLOOKUP(B3415,A股数据库20240206!$B:$K,5,0)</f>
        <v>0</v>
      </c>
      <c r="I3415" s="104" t="str">
        <f>VLOOKUP(B3415,A股数据库20240206!$B:$K,6,0)</f>
        <v>电网</v>
      </c>
      <c r="J3415" s="104">
        <f>VLOOKUP(B3415,A股数据库20240206!$B:$K,7,0)</f>
        <v>0</v>
      </c>
      <c r="K3415" s="104">
        <f>VLOOKUP(B3415,A股数据库20240206!$B:$K,8,0)</f>
        <v>0</v>
      </c>
      <c r="L3415" s="124">
        <f>VLOOKUP(B3415,A股数据库20240206!$B:$K,9,0)</f>
        <v>0</v>
      </c>
      <c r="M3415" s="124">
        <f>VLOOKUP(B3415,A股数据库20240206!$B:$K,10,0)</f>
        <v>0</v>
      </c>
    </row>
    <row r="3416" spans="1:13" ht="18" customHeight="1" x14ac:dyDescent="0.15">
      <c r="A3416" s="120" t="s">
        <v>13753</v>
      </c>
      <c r="B3416" s="121" t="s">
        <v>9543</v>
      </c>
      <c r="C3416" s="122">
        <v>31.82</v>
      </c>
      <c r="D3416" s="123">
        <v>60.85</v>
      </c>
      <c r="E3416" s="104" t="str">
        <f>VLOOKUP(B3416,A股数据库20240206!$B:$K,2,0)</f>
        <v>大科技</v>
      </c>
      <c r="F3416" s="104">
        <f>VLOOKUP(B3416,A股数据库20240206!$B:$K,3,0)</f>
        <v>0</v>
      </c>
      <c r="G3416" s="124">
        <f>VLOOKUP(B3416,A股数据库20240206!$B:$K,4,0)</f>
        <v>0</v>
      </c>
      <c r="H3416" s="124">
        <f>VLOOKUP(B3416,A股数据库20240206!$B:$K,5,0)</f>
        <v>0</v>
      </c>
      <c r="I3416" s="104" t="str">
        <f>VLOOKUP(B3416,A股数据库20240206!$B:$K,6,0)</f>
        <v>电子</v>
      </c>
      <c r="J3416" s="104">
        <f>VLOOKUP(B3416,A股数据库20240206!$B:$K,7,0)</f>
        <v>0</v>
      </c>
      <c r="K3416" s="104">
        <f>VLOOKUP(B3416,A股数据库20240206!$B:$K,8,0)</f>
        <v>0</v>
      </c>
      <c r="L3416" s="124">
        <f>VLOOKUP(B3416,A股数据库20240206!$B:$K,9,0)</f>
        <v>0</v>
      </c>
      <c r="M3416" s="124">
        <f>VLOOKUP(B3416,A股数据库20240206!$B:$K,10,0)</f>
        <v>0</v>
      </c>
    </row>
    <row r="3417" spans="1:13" ht="18" customHeight="1" x14ac:dyDescent="0.15">
      <c r="A3417" s="120" t="s">
        <v>13754</v>
      </c>
      <c r="B3417" s="121" t="s">
        <v>3032</v>
      </c>
      <c r="C3417" s="122">
        <v>31.82</v>
      </c>
      <c r="D3417" s="123">
        <v>33.31</v>
      </c>
      <c r="E3417" s="104" t="str">
        <f>VLOOKUP(B3417,A股数据库20240206!$B:$K,2,0)</f>
        <v>大科技</v>
      </c>
      <c r="F3417" s="104" t="str">
        <f>VLOOKUP(B3417,A股数据库20240206!$B:$K,3,0)</f>
        <v>社会服务</v>
      </c>
      <c r="G3417" s="124">
        <f>VLOOKUP(B3417,A股数据库20240206!$B:$K,4,0)</f>
        <v>0</v>
      </c>
      <c r="H3417" s="124">
        <f>VLOOKUP(B3417,A股数据库20240206!$B:$K,5,0)</f>
        <v>0</v>
      </c>
      <c r="I3417" s="104" t="str">
        <f>VLOOKUP(B3417,A股数据库20240206!$B:$K,6,0)</f>
        <v>计算机</v>
      </c>
      <c r="J3417" s="104" t="str">
        <f>VLOOKUP(B3417,A股数据库20240206!$B:$K,7,0)</f>
        <v>教育</v>
      </c>
      <c r="K3417" s="104">
        <f>VLOOKUP(B3417,A股数据库20240206!$B:$K,8,0)</f>
        <v>0</v>
      </c>
      <c r="L3417" s="124">
        <f>VLOOKUP(B3417,A股数据库20240206!$B:$K,9,0)</f>
        <v>0</v>
      </c>
      <c r="M3417" s="124">
        <f>VLOOKUP(B3417,A股数据库20240206!$B:$K,10,0)</f>
        <v>0</v>
      </c>
    </row>
    <row r="3418" spans="1:13" ht="18" customHeight="1" x14ac:dyDescent="0.15">
      <c r="A3418" s="120" t="s">
        <v>13755</v>
      </c>
      <c r="B3418" s="121" t="s">
        <v>3630</v>
      </c>
      <c r="C3418" s="122">
        <v>31.8</v>
      </c>
      <c r="D3418" s="123">
        <v>20.010000000000002</v>
      </c>
      <c r="E3418" s="104" t="str">
        <f>VLOOKUP(B3418,A股数据库20240206!$B:$K,2,0)</f>
        <v>大科技</v>
      </c>
      <c r="F3418" s="104">
        <f>VLOOKUP(B3418,A股数据库20240206!$B:$K,3,0)</f>
        <v>0</v>
      </c>
      <c r="G3418" s="124">
        <f>VLOOKUP(B3418,A股数据库20240206!$B:$K,4,0)</f>
        <v>0</v>
      </c>
      <c r="H3418" s="124">
        <f>VLOOKUP(B3418,A股数据库20240206!$B:$K,5,0)</f>
        <v>0</v>
      </c>
      <c r="I3418" s="104" t="str">
        <f>VLOOKUP(B3418,A股数据库20240206!$B:$K,6,0)</f>
        <v>计算机</v>
      </c>
      <c r="J3418" s="104">
        <f>VLOOKUP(B3418,A股数据库20240206!$B:$K,7,0)</f>
        <v>0</v>
      </c>
      <c r="K3418" s="104">
        <f>VLOOKUP(B3418,A股数据库20240206!$B:$K,8,0)</f>
        <v>0</v>
      </c>
      <c r="L3418" s="124">
        <f>VLOOKUP(B3418,A股数据库20240206!$B:$K,9,0)</f>
        <v>0</v>
      </c>
      <c r="M3418" s="124">
        <f>VLOOKUP(B3418,A股数据库20240206!$B:$K,10,0)</f>
        <v>0</v>
      </c>
    </row>
    <row r="3419" spans="1:13" ht="18" customHeight="1" x14ac:dyDescent="0.15">
      <c r="A3419" s="120" t="s">
        <v>13756</v>
      </c>
      <c r="B3419" s="121" t="s">
        <v>10143</v>
      </c>
      <c r="C3419" s="122">
        <v>31.8</v>
      </c>
      <c r="D3419" s="123">
        <v>22.54</v>
      </c>
      <c r="E3419" s="104" t="str">
        <f>VLOOKUP(B3419,A股数据库20240206!$B:$K,2,0)</f>
        <v>新能源</v>
      </c>
      <c r="F3419" s="104">
        <f>VLOOKUP(B3419,A股数据库20240206!$B:$K,3,0)</f>
        <v>0</v>
      </c>
      <c r="G3419" s="124">
        <f>VLOOKUP(B3419,A股数据库20240206!$B:$K,4,0)</f>
        <v>0</v>
      </c>
      <c r="H3419" s="124">
        <f>VLOOKUP(B3419,A股数据库20240206!$B:$K,5,0)</f>
        <v>0</v>
      </c>
      <c r="I3419" s="104" t="str">
        <f>VLOOKUP(B3419,A股数据库20240206!$B:$K,6,0)</f>
        <v>电池</v>
      </c>
      <c r="J3419" s="104">
        <f>VLOOKUP(B3419,A股数据库20240206!$B:$K,7,0)</f>
        <v>0</v>
      </c>
      <c r="K3419" s="104">
        <f>VLOOKUP(B3419,A股数据库20240206!$B:$K,8,0)</f>
        <v>0</v>
      </c>
      <c r="L3419" s="124">
        <f>VLOOKUP(B3419,A股数据库20240206!$B:$K,9,0)</f>
        <v>0</v>
      </c>
      <c r="M3419" s="124">
        <f>VLOOKUP(B3419,A股数据库20240206!$B:$K,10,0)</f>
        <v>0</v>
      </c>
    </row>
    <row r="3420" spans="1:13" ht="18" customHeight="1" x14ac:dyDescent="0.15">
      <c r="A3420" s="120" t="s">
        <v>13757</v>
      </c>
      <c r="B3420" s="121" t="s">
        <v>632</v>
      </c>
      <c r="C3420" s="122">
        <v>31.79</v>
      </c>
      <c r="D3420" s="123">
        <v>15.35</v>
      </c>
      <c r="E3420" s="104" t="str">
        <f>VLOOKUP(B3420,A股数据库20240206!$B:$K,2,0)</f>
        <v>汽车产业</v>
      </c>
      <c r="F3420" s="104">
        <f>VLOOKUP(B3420,A股数据库20240206!$B:$K,3,0)</f>
        <v>0</v>
      </c>
      <c r="G3420" s="124">
        <f>VLOOKUP(B3420,A股数据库20240206!$B:$K,4,0)</f>
        <v>0</v>
      </c>
      <c r="H3420" s="124">
        <f>VLOOKUP(B3420,A股数据库20240206!$B:$K,5,0)</f>
        <v>0</v>
      </c>
      <c r="I3420" s="104" t="str">
        <f>VLOOKUP(B3420,A股数据库20240206!$B:$K,6,0)</f>
        <v>汽车产业</v>
      </c>
      <c r="J3420" s="104">
        <f>VLOOKUP(B3420,A股数据库20240206!$B:$K,7,0)</f>
        <v>0</v>
      </c>
      <c r="K3420" s="104">
        <f>VLOOKUP(B3420,A股数据库20240206!$B:$K,8,0)</f>
        <v>0</v>
      </c>
      <c r="L3420" s="124">
        <f>VLOOKUP(B3420,A股数据库20240206!$B:$K,9,0)</f>
        <v>0</v>
      </c>
      <c r="M3420" s="124">
        <f>VLOOKUP(B3420,A股数据库20240206!$B:$K,10,0)</f>
        <v>0</v>
      </c>
    </row>
    <row r="3421" spans="1:13" ht="18" customHeight="1" x14ac:dyDescent="0.15">
      <c r="A3421" s="120" t="s">
        <v>13758</v>
      </c>
      <c r="B3421" s="121" t="s">
        <v>9004</v>
      </c>
      <c r="C3421" s="122">
        <v>31.78</v>
      </c>
      <c r="D3421" s="123">
        <v>61.04</v>
      </c>
      <c r="E3421" s="104" t="str">
        <f>VLOOKUP(B3421,A股数据库20240206!$B:$K,2,0)</f>
        <v>军工</v>
      </c>
      <c r="F3421" s="104">
        <f>VLOOKUP(B3421,A股数据库20240206!$B:$K,3,0)</f>
        <v>0</v>
      </c>
      <c r="G3421" s="124">
        <f>VLOOKUP(B3421,A股数据库20240206!$B:$K,4,0)</f>
        <v>0</v>
      </c>
      <c r="H3421" s="124">
        <f>VLOOKUP(B3421,A股数据库20240206!$B:$K,5,0)</f>
        <v>0</v>
      </c>
      <c r="I3421" s="104" t="str">
        <f>VLOOKUP(B3421,A股数据库20240206!$B:$K,6,0)</f>
        <v>军工</v>
      </c>
      <c r="J3421" s="104">
        <f>VLOOKUP(B3421,A股数据库20240206!$B:$K,7,0)</f>
        <v>0</v>
      </c>
      <c r="K3421" s="104">
        <f>VLOOKUP(B3421,A股数据库20240206!$B:$K,8,0)</f>
        <v>0</v>
      </c>
      <c r="L3421" s="124">
        <f>VLOOKUP(B3421,A股数据库20240206!$B:$K,9,0)</f>
        <v>0</v>
      </c>
      <c r="M3421" s="124">
        <f>VLOOKUP(B3421,A股数据库20240206!$B:$K,10,0)</f>
        <v>0</v>
      </c>
    </row>
    <row r="3422" spans="1:13" ht="18" customHeight="1" x14ac:dyDescent="0.15">
      <c r="A3422" s="120" t="s">
        <v>13759</v>
      </c>
      <c r="B3422" s="121" t="s">
        <v>988</v>
      </c>
      <c r="C3422" s="122">
        <v>31.77</v>
      </c>
      <c r="D3422" s="123">
        <v>26.75</v>
      </c>
      <c r="E3422" s="104" t="str">
        <f>VLOOKUP(B3422,A股数据库20240206!$B:$K,2,0)</f>
        <v>周期</v>
      </c>
      <c r="F3422" s="104">
        <f>VLOOKUP(B3422,A股数据库20240206!$B:$K,3,0)</f>
        <v>0</v>
      </c>
      <c r="G3422" s="124">
        <f>VLOOKUP(B3422,A股数据库20240206!$B:$K,4,0)</f>
        <v>0</v>
      </c>
      <c r="H3422" s="124">
        <f>VLOOKUP(B3422,A股数据库20240206!$B:$K,5,0)</f>
        <v>0</v>
      </c>
      <c r="I3422" s="104" t="str">
        <f>VLOOKUP(B3422,A股数据库20240206!$B:$K,6,0)</f>
        <v>化工</v>
      </c>
      <c r="J3422" s="104">
        <f>VLOOKUP(B3422,A股数据库20240206!$B:$K,7,0)</f>
        <v>0</v>
      </c>
      <c r="K3422" s="104">
        <f>VLOOKUP(B3422,A股数据库20240206!$B:$K,8,0)</f>
        <v>0</v>
      </c>
      <c r="L3422" s="124">
        <f>VLOOKUP(B3422,A股数据库20240206!$B:$K,9,0)</f>
        <v>0</v>
      </c>
      <c r="M3422" s="124">
        <f>VLOOKUP(B3422,A股数据库20240206!$B:$K,10,0)</f>
        <v>0</v>
      </c>
    </row>
    <row r="3423" spans="1:13" ht="18" customHeight="1" x14ac:dyDescent="0.15">
      <c r="A3423" s="120" t="s">
        <v>13760</v>
      </c>
      <c r="B3423" s="121" t="s">
        <v>1714</v>
      </c>
      <c r="C3423" s="122">
        <v>31.75</v>
      </c>
      <c r="D3423" s="123">
        <v>34.97</v>
      </c>
      <c r="E3423" s="104" t="str">
        <f>VLOOKUP(B3423,A股数据库20240206!$B:$K,2,0)</f>
        <v>新能源</v>
      </c>
      <c r="F3423" s="104">
        <f>VLOOKUP(B3423,A股数据库20240206!$B:$K,3,0)</f>
        <v>0</v>
      </c>
      <c r="G3423" s="124">
        <f>VLOOKUP(B3423,A股数据库20240206!$B:$K,4,0)</f>
        <v>0</v>
      </c>
      <c r="H3423" s="124">
        <f>VLOOKUP(B3423,A股数据库20240206!$B:$K,5,0)</f>
        <v>0</v>
      </c>
      <c r="I3423" s="104" t="str">
        <f>VLOOKUP(B3423,A股数据库20240206!$B:$K,6,0)</f>
        <v>电网</v>
      </c>
      <c r="J3423" s="104" t="str">
        <f>VLOOKUP(B3423,A股数据库20240206!$B:$K,7,0)</f>
        <v>风电</v>
      </c>
      <c r="K3423" s="104">
        <f>VLOOKUP(B3423,A股数据库20240206!$B:$K,8,0)</f>
        <v>0</v>
      </c>
      <c r="L3423" s="124" t="str">
        <f>VLOOKUP(B3423,A股数据库20240206!$B:$K,9,0)</f>
        <v>充换电</v>
      </c>
      <c r="M3423" s="124">
        <f>VLOOKUP(B3423,A股数据库20240206!$B:$K,10,0)</f>
        <v>0</v>
      </c>
    </row>
    <row r="3424" spans="1:13" ht="18" customHeight="1" x14ac:dyDescent="0.15">
      <c r="A3424" s="120" t="s">
        <v>13761</v>
      </c>
      <c r="B3424" s="121" t="s">
        <v>1416</v>
      </c>
      <c r="C3424" s="122">
        <v>31.75</v>
      </c>
      <c r="D3424" s="123">
        <v>17.72</v>
      </c>
      <c r="E3424" s="104" t="str">
        <f>VLOOKUP(B3424,A股数据库20240206!$B:$K,2,0)</f>
        <v>大科技</v>
      </c>
      <c r="F3424" s="104">
        <f>VLOOKUP(B3424,A股数据库20240206!$B:$K,3,0)</f>
        <v>0</v>
      </c>
      <c r="G3424" s="124">
        <f>VLOOKUP(B3424,A股数据库20240206!$B:$K,4,0)</f>
        <v>0</v>
      </c>
      <c r="H3424" s="124">
        <f>VLOOKUP(B3424,A股数据库20240206!$B:$K,5,0)</f>
        <v>0</v>
      </c>
      <c r="I3424" s="104" t="str">
        <f>VLOOKUP(B3424,A股数据库20240206!$B:$K,6,0)</f>
        <v>通信</v>
      </c>
      <c r="J3424" s="104">
        <f>VLOOKUP(B3424,A股数据库20240206!$B:$K,7,0)</f>
        <v>0</v>
      </c>
      <c r="K3424" s="104">
        <f>VLOOKUP(B3424,A股数据库20240206!$B:$K,8,0)</f>
        <v>0</v>
      </c>
      <c r="L3424" s="124">
        <f>VLOOKUP(B3424,A股数据库20240206!$B:$K,9,0)</f>
        <v>0</v>
      </c>
      <c r="M3424" s="124">
        <f>VLOOKUP(B3424,A股数据库20240206!$B:$K,10,0)</f>
        <v>0</v>
      </c>
    </row>
    <row r="3425" spans="1:13" ht="18" customHeight="1" x14ac:dyDescent="0.15">
      <c r="A3425" s="120" t="s">
        <v>13762</v>
      </c>
      <c r="B3425" s="121" t="s">
        <v>9931</v>
      </c>
      <c r="C3425" s="122">
        <v>31.7</v>
      </c>
      <c r="D3425" s="123">
        <v>49.67</v>
      </c>
      <c r="E3425" s="104" t="str">
        <f>VLOOKUP(B3425,A股数据库20240206!$B:$K,2,0)</f>
        <v>新能源</v>
      </c>
      <c r="F3425" s="104">
        <f>VLOOKUP(B3425,A股数据库20240206!$B:$K,3,0)</f>
        <v>0</v>
      </c>
      <c r="G3425" s="124">
        <f>VLOOKUP(B3425,A股数据库20240206!$B:$K,4,0)</f>
        <v>0</v>
      </c>
      <c r="H3425" s="124">
        <f>VLOOKUP(B3425,A股数据库20240206!$B:$K,5,0)</f>
        <v>0</v>
      </c>
      <c r="I3425" s="104" t="str">
        <f>VLOOKUP(B3425,A股数据库20240206!$B:$K,6,0)</f>
        <v>电池</v>
      </c>
      <c r="J3425" s="104">
        <f>VLOOKUP(B3425,A股数据库20240206!$B:$K,7,0)</f>
        <v>0</v>
      </c>
      <c r="K3425" s="104">
        <f>VLOOKUP(B3425,A股数据库20240206!$B:$K,8,0)</f>
        <v>0</v>
      </c>
      <c r="L3425" s="124">
        <f>VLOOKUP(B3425,A股数据库20240206!$B:$K,9,0)</f>
        <v>0</v>
      </c>
      <c r="M3425" s="124">
        <f>VLOOKUP(B3425,A股数据库20240206!$B:$K,10,0)</f>
        <v>0</v>
      </c>
    </row>
    <row r="3426" spans="1:13" ht="18" customHeight="1" x14ac:dyDescent="0.15">
      <c r="A3426" s="120" t="s">
        <v>13763</v>
      </c>
      <c r="B3426" s="121" t="s">
        <v>2396</v>
      </c>
      <c r="C3426" s="122">
        <v>31.69</v>
      </c>
      <c r="D3426" s="123">
        <v>27.97</v>
      </c>
      <c r="E3426" s="104" t="str">
        <f>VLOOKUP(B3426,A股数据库20240206!$B:$K,2,0)</f>
        <v>大科技</v>
      </c>
      <c r="F3426" s="104" t="str">
        <f>VLOOKUP(B3426,A股数据库20240206!$B:$K,3,0)</f>
        <v>大金融</v>
      </c>
      <c r="G3426" s="124">
        <f>VLOOKUP(B3426,A股数据库20240206!$B:$K,4,0)</f>
        <v>0</v>
      </c>
      <c r="H3426" s="124">
        <f>VLOOKUP(B3426,A股数据库20240206!$B:$K,5,0)</f>
        <v>0</v>
      </c>
      <c r="I3426" s="104" t="str">
        <f>VLOOKUP(B3426,A股数据库20240206!$B:$K,6,0)</f>
        <v>计算机</v>
      </c>
      <c r="J3426" s="104" t="str">
        <f>VLOOKUP(B3426,A股数据库20240206!$B:$K,7,0)</f>
        <v>大金融</v>
      </c>
      <c r="K3426" s="104">
        <f>VLOOKUP(B3426,A股数据库20240206!$B:$K,8,0)</f>
        <v>0</v>
      </c>
      <c r="L3426" s="124">
        <f>VLOOKUP(B3426,A股数据库20240206!$B:$K,9,0)</f>
        <v>0</v>
      </c>
      <c r="M3426" s="124">
        <f>VLOOKUP(B3426,A股数据库20240206!$B:$K,10,0)</f>
        <v>0</v>
      </c>
    </row>
    <row r="3427" spans="1:13" ht="18" customHeight="1" x14ac:dyDescent="0.15">
      <c r="A3427" s="120" t="s">
        <v>13764</v>
      </c>
      <c r="B3427" s="121" t="s">
        <v>8228</v>
      </c>
      <c r="C3427" s="122">
        <v>31.66</v>
      </c>
      <c r="D3427" s="123">
        <v>44.48</v>
      </c>
      <c r="E3427" s="104" t="str">
        <f>VLOOKUP(B3427,A股数据库20240206!$B:$K,2,0)</f>
        <v>医药生物</v>
      </c>
      <c r="F3427" s="104">
        <f>VLOOKUP(B3427,A股数据库20240206!$B:$K,3,0)</f>
        <v>0</v>
      </c>
      <c r="G3427" s="124">
        <f>VLOOKUP(B3427,A股数据库20240206!$B:$K,4,0)</f>
        <v>0</v>
      </c>
      <c r="H3427" s="124">
        <f>VLOOKUP(B3427,A股数据库20240206!$B:$K,5,0)</f>
        <v>0</v>
      </c>
      <c r="I3427" s="104" t="str">
        <f>VLOOKUP(B3427,A股数据库20240206!$B:$K,6,0)</f>
        <v>医药生物</v>
      </c>
      <c r="J3427" s="104">
        <f>VLOOKUP(B3427,A股数据库20240206!$B:$K,7,0)</f>
        <v>0</v>
      </c>
      <c r="K3427" s="104">
        <f>VLOOKUP(B3427,A股数据库20240206!$B:$K,8,0)</f>
        <v>0</v>
      </c>
      <c r="L3427" s="124">
        <f>VLOOKUP(B3427,A股数据库20240206!$B:$K,9,0)</f>
        <v>0</v>
      </c>
      <c r="M3427" s="124">
        <f>VLOOKUP(B3427,A股数据库20240206!$B:$K,10,0)</f>
        <v>0</v>
      </c>
    </row>
    <row r="3428" spans="1:13" ht="18" customHeight="1" x14ac:dyDescent="0.15">
      <c r="A3428" s="120" t="s">
        <v>13765</v>
      </c>
      <c r="B3428" s="121" t="s">
        <v>5044</v>
      </c>
      <c r="C3428" s="122">
        <v>31.65</v>
      </c>
      <c r="D3428" s="123">
        <v>28.78</v>
      </c>
      <c r="E3428" s="104" t="str">
        <f>VLOOKUP(B3428,A股数据库20240206!$B:$K,2,0)</f>
        <v>周期</v>
      </c>
      <c r="F3428" s="104">
        <f>VLOOKUP(B3428,A股数据库20240206!$B:$K,3,0)</f>
        <v>0</v>
      </c>
      <c r="G3428" s="124">
        <f>VLOOKUP(B3428,A股数据库20240206!$B:$K,4,0)</f>
        <v>0</v>
      </c>
      <c r="H3428" s="124">
        <f>VLOOKUP(B3428,A股数据库20240206!$B:$K,5,0)</f>
        <v>0</v>
      </c>
      <c r="I3428" s="104" t="str">
        <f>VLOOKUP(B3428,A股数据库20240206!$B:$K,6,0)</f>
        <v>化工</v>
      </c>
      <c r="J3428" s="104">
        <f>VLOOKUP(B3428,A股数据库20240206!$B:$K,7,0)</f>
        <v>0</v>
      </c>
      <c r="K3428" s="104">
        <f>VLOOKUP(B3428,A股数据库20240206!$B:$K,8,0)</f>
        <v>0</v>
      </c>
      <c r="L3428" s="124">
        <f>VLOOKUP(B3428,A股数据库20240206!$B:$K,9,0)</f>
        <v>0</v>
      </c>
      <c r="M3428" s="124">
        <f>VLOOKUP(B3428,A股数据库20240206!$B:$K,10,0)</f>
        <v>0</v>
      </c>
    </row>
    <row r="3429" spans="1:13" ht="18" customHeight="1" x14ac:dyDescent="0.15">
      <c r="A3429" s="120" t="s">
        <v>13766</v>
      </c>
      <c r="B3429" s="121" t="s">
        <v>9264</v>
      </c>
      <c r="C3429" s="122">
        <v>31.64</v>
      </c>
      <c r="D3429" s="123">
        <v>35.9</v>
      </c>
      <c r="E3429" s="104" t="str">
        <f>VLOOKUP(B3429,A股数据库20240206!$B:$K,2,0)</f>
        <v>新能源</v>
      </c>
      <c r="F3429" s="104">
        <f>VLOOKUP(B3429,A股数据库20240206!$B:$K,3,0)</f>
        <v>0</v>
      </c>
      <c r="G3429" s="124">
        <f>VLOOKUP(B3429,A股数据库20240206!$B:$K,4,0)</f>
        <v>0</v>
      </c>
      <c r="H3429" s="124">
        <f>VLOOKUP(B3429,A股数据库20240206!$B:$K,5,0)</f>
        <v>0</v>
      </c>
      <c r="I3429" s="104" t="str">
        <f>VLOOKUP(B3429,A股数据库20240206!$B:$K,6,0)</f>
        <v>储能</v>
      </c>
      <c r="J3429" s="104">
        <f>VLOOKUP(B3429,A股数据库20240206!$B:$K,7,0)</f>
        <v>0</v>
      </c>
      <c r="K3429" s="104">
        <f>VLOOKUP(B3429,A股数据库20240206!$B:$K,8,0)</f>
        <v>0</v>
      </c>
      <c r="L3429" s="124">
        <f>VLOOKUP(B3429,A股数据库20240206!$B:$K,9,0)</f>
        <v>0</v>
      </c>
      <c r="M3429" s="124">
        <f>VLOOKUP(B3429,A股数据库20240206!$B:$K,10,0)</f>
        <v>0</v>
      </c>
    </row>
    <row r="3430" spans="1:13" ht="18" customHeight="1" x14ac:dyDescent="0.15">
      <c r="A3430" s="120" t="s">
        <v>13767</v>
      </c>
      <c r="B3430" s="121" t="s">
        <v>7040</v>
      </c>
      <c r="C3430" s="122">
        <v>31.64</v>
      </c>
      <c r="D3430" s="123">
        <v>8.08</v>
      </c>
      <c r="E3430" s="104" t="str">
        <f>VLOOKUP(B3430,A股数据库20240206!$B:$K,2,0)</f>
        <v>地产基建</v>
      </c>
      <c r="F3430" s="104">
        <f>VLOOKUP(B3430,A股数据库20240206!$B:$K,3,0)</f>
        <v>0</v>
      </c>
      <c r="G3430" s="124">
        <f>VLOOKUP(B3430,A股数据库20240206!$B:$K,4,0)</f>
        <v>0</v>
      </c>
      <c r="H3430" s="124">
        <f>VLOOKUP(B3430,A股数据库20240206!$B:$K,5,0)</f>
        <v>0</v>
      </c>
      <c r="I3430" s="104" t="str">
        <f>VLOOKUP(B3430,A股数据库20240206!$B:$K,6,0)</f>
        <v>基建</v>
      </c>
      <c r="J3430" s="104">
        <f>VLOOKUP(B3430,A股数据库20240206!$B:$K,7,0)</f>
        <v>0</v>
      </c>
      <c r="K3430" s="104">
        <f>VLOOKUP(B3430,A股数据库20240206!$B:$K,8,0)</f>
        <v>0</v>
      </c>
      <c r="L3430" s="124">
        <f>VLOOKUP(B3430,A股数据库20240206!$B:$K,9,0)</f>
        <v>0</v>
      </c>
      <c r="M3430" s="124">
        <f>VLOOKUP(B3430,A股数据库20240206!$B:$K,10,0)</f>
        <v>0</v>
      </c>
    </row>
    <row r="3431" spans="1:13" ht="18" customHeight="1" x14ac:dyDescent="0.15">
      <c r="A3431" s="120" t="s">
        <v>13768</v>
      </c>
      <c r="B3431" s="121" t="s">
        <v>5298</v>
      </c>
      <c r="C3431" s="122">
        <v>31.63</v>
      </c>
      <c r="D3431" s="123">
        <v>37.520000000000003</v>
      </c>
      <c r="E3431" s="104" t="str">
        <f>VLOOKUP(B3431,A股数据库20240206!$B:$K,2,0)</f>
        <v>医药生物</v>
      </c>
      <c r="F3431" s="104">
        <f>VLOOKUP(B3431,A股数据库20240206!$B:$K,3,0)</f>
        <v>0</v>
      </c>
      <c r="G3431" s="124">
        <f>VLOOKUP(B3431,A股数据库20240206!$B:$K,4,0)</f>
        <v>0</v>
      </c>
      <c r="H3431" s="124">
        <f>VLOOKUP(B3431,A股数据库20240206!$B:$K,5,0)</f>
        <v>0</v>
      </c>
      <c r="I3431" s="104" t="str">
        <f>VLOOKUP(B3431,A股数据库20240206!$B:$K,6,0)</f>
        <v>医药生物</v>
      </c>
      <c r="J3431" s="104">
        <f>VLOOKUP(B3431,A股数据库20240206!$B:$K,7,0)</f>
        <v>0</v>
      </c>
      <c r="K3431" s="104">
        <f>VLOOKUP(B3431,A股数据库20240206!$B:$K,8,0)</f>
        <v>0</v>
      </c>
      <c r="L3431" s="124">
        <f>VLOOKUP(B3431,A股数据库20240206!$B:$K,9,0)</f>
        <v>0</v>
      </c>
      <c r="M3431" s="124">
        <f>VLOOKUP(B3431,A股数据库20240206!$B:$K,10,0)</f>
        <v>0</v>
      </c>
    </row>
    <row r="3432" spans="1:13" ht="18" customHeight="1" x14ac:dyDescent="0.15">
      <c r="A3432" s="120" t="s">
        <v>13769</v>
      </c>
      <c r="B3432" s="121" t="s">
        <v>9715</v>
      </c>
      <c r="C3432" s="122">
        <v>31.56</v>
      </c>
      <c r="D3432" s="123">
        <v>47.72</v>
      </c>
      <c r="E3432" s="104" t="str">
        <f>VLOOKUP(B3432,A股数据库20240206!$B:$K,2,0)</f>
        <v>高端制造</v>
      </c>
      <c r="F3432" s="104">
        <f>VLOOKUP(B3432,A股数据库20240206!$B:$K,3,0)</f>
        <v>0</v>
      </c>
      <c r="G3432" s="124">
        <f>VLOOKUP(B3432,A股数据库20240206!$B:$K,4,0)</f>
        <v>0</v>
      </c>
      <c r="H3432" s="124">
        <f>VLOOKUP(B3432,A股数据库20240206!$B:$K,5,0)</f>
        <v>0</v>
      </c>
      <c r="I3432" s="104" t="str">
        <f>VLOOKUP(B3432,A股数据库20240206!$B:$K,6,0)</f>
        <v>人形机器人</v>
      </c>
      <c r="J3432" s="104">
        <f>VLOOKUP(B3432,A股数据库20240206!$B:$K,7,0)</f>
        <v>0</v>
      </c>
      <c r="K3432" s="104">
        <f>VLOOKUP(B3432,A股数据库20240206!$B:$K,8,0)</f>
        <v>0</v>
      </c>
      <c r="L3432" s="124">
        <f>VLOOKUP(B3432,A股数据库20240206!$B:$K,9,0)</f>
        <v>0</v>
      </c>
      <c r="M3432" s="124">
        <f>VLOOKUP(B3432,A股数据库20240206!$B:$K,10,0)</f>
        <v>0</v>
      </c>
    </row>
    <row r="3433" spans="1:13" ht="18" customHeight="1" x14ac:dyDescent="0.15">
      <c r="A3433" s="120" t="s">
        <v>13770</v>
      </c>
      <c r="B3433" s="121" t="s">
        <v>2350</v>
      </c>
      <c r="C3433" s="122">
        <v>31.55</v>
      </c>
      <c r="D3433" s="123">
        <v>32.26</v>
      </c>
      <c r="E3433" s="104" t="str">
        <f>VLOOKUP(B3433,A股数据库20240206!$B:$K,2,0)</f>
        <v>大消费</v>
      </c>
      <c r="F3433" s="104">
        <f>VLOOKUP(B3433,A股数据库20240206!$B:$K,3,0)</f>
        <v>0</v>
      </c>
      <c r="G3433" s="124">
        <f>VLOOKUP(B3433,A股数据库20240206!$B:$K,4,0)</f>
        <v>0</v>
      </c>
      <c r="H3433" s="124">
        <f>VLOOKUP(B3433,A股数据库20240206!$B:$K,5,0)</f>
        <v>0</v>
      </c>
      <c r="I3433" s="104" t="str">
        <f>VLOOKUP(B3433,A股数据库20240206!$B:$K,6,0)</f>
        <v>纺织服饰</v>
      </c>
      <c r="J3433" s="104">
        <f>VLOOKUP(B3433,A股数据库20240206!$B:$K,7,0)</f>
        <v>0</v>
      </c>
      <c r="K3433" s="104">
        <f>VLOOKUP(B3433,A股数据库20240206!$B:$K,8,0)</f>
        <v>0</v>
      </c>
      <c r="L3433" s="124">
        <f>VLOOKUP(B3433,A股数据库20240206!$B:$K,9,0)</f>
        <v>0</v>
      </c>
      <c r="M3433" s="124">
        <f>VLOOKUP(B3433,A股数据库20240206!$B:$K,10,0)</f>
        <v>0</v>
      </c>
    </row>
    <row r="3434" spans="1:13" ht="18" customHeight="1" x14ac:dyDescent="0.15">
      <c r="A3434" s="120" t="s">
        <v>13771</v>
      </c>
      <c r="B3434" s="121" t="s">
        <v>9110</v>
      </c>
      <c r="C3434" s="122">
        <v>31.5</v>
      </c>
      <c r="D3434" s="123">
        <v>14.07</v>
      </c>
      <c r="E3434" s="104" t="str">
        <f>VLOOKUP(B3434,A股数据库20240206!$B:$K,2,0)</f>
        <v>周期</v>
      </c>
      <c r="F3434" s="104">
        <f>VLOOKUP(B3434,A股数据库20240206!$B:$K,3,0)</f>
        <v>0</v>
      </c>
      <c r="G3434" s="124">
        <f>VLOOKUP(B3434,A股数据库20240206!$B:$K,4,0)</f>
        <v>0</v>
      </c>
      <c r="H3434" s="124">
        <f>VLOOKUP(B3434,A股数据库20240206!$B:$K,5,0)</f>
        <v>0</v>
      </c>
      <c r="I3434" s="104" t="str">
        <f>VLOOKUP(B3434,A股数据库20240206!$B:$K,6,0)</f>
        <v>化工</v>
      </c>
      <c r="J3434" s="104">
        <f>VLOOKUP(B3434,A股数据库20240206!$B:$K,7,0)</f>
        <v>0</v>
      </c>
      <c r="K3434" s="104">
        <f>VLOOKUP(B3434,A股数据库20240206!$B:$K,8,0)</f>
        <v>0</v>
      </c>
      <c r="L3434" s="124">
        <f>VLOOKUP(B3434,A股数据库20240206!$B:$K,9,0)</f>
        <v>0</v>
      </c>
      <c r="M3434" s="124">
        <f>VLOOKUP(B3434,A股数据库20240206!$B:$K,10,0)</f>
        <v>0</v>
      </c>
    </row>
    <row r="3435" spans="1:13" ht="18" customHeight="1" x14ac:dyDescent="0.15">
      <c r="A3435" s="120" t="s">
        <v>13772</v>
      </c>
      <c r="B3435" s="121" t="s">
        <v>1334</v>
      </c>
      <c r="C3435" s="122">
        <v>31.43</v>
      </c>
      <c r="D3435" s="123">
        <v>6.31</v>
      </c>
      <c r="E3435" s="104" t="str">
        <f>VLOOKUP(B3435,A股数据库20240206!$B:$K,2,0)</f>
        <v>大消费</v>
      </c>
      <c r="F3435" s="104" t="str">
        <f>VLOOKUP(B3435,A股数据库20240206!$B:$K,3,0)</f>
        <v>大科技</v>
      </c>
      <c r="G3435" s="124">
        <f>VLOOKUP(B3435,A股数据库20240206!$B:$K,4,0)</f>
        <v>0</v>
      </c>
      <c r="H3435" s="124">
        <f>VLOOKUP(B3435,A股数据库20240206!$B:$K,5,0)</f>
        <v>0</v>
      </c>
      <c r="I3435" s="104" t="str">
        <f>VLOOKUP(B3435,A股数据库20240206!$B:$K,6,0)</f>
        <v>传媒</v>
      </c>
      <c r="J3435" s="104" t="str">
        <f>VLOOKUP(B3435,A股数据库20240206!$B:$K,7,0)</f>
        <v>电商</v>
      </c>
      <c r="K3435" s="104">
        <f>VLOOKUP(B3435,A股数据库20240206!$B:$K,8,0)</f>
        <v>0</v>
      </c>
      <c r="L3435" s="124">
        <f>VLOOKUP(B3435,A股数据库20240206!$B:$K,9,0)</f>
        <v>0</v>
      </c>
      <c r="M3435" s="124">
        <f>VLOOKUP(B3435,A股数据库20240206!$B:$K,10,0)</f>
        <v>0</v>
      </c>
    </row>
    <row r="3436" spans="1:13" ht="18" customHeight="1" x14ac:dyDescent="0.15">
      <c r="A3436" s="120" t="s">
        <v>13773</v>
      </c>
      <c r="B3436" s="121" t="s">
        <v>508</v>
      </c>
      <c r="C3436" s="122">
        <v>31.43</v>
      </c>
      <c r="D3436" s="123">
        <v>12.43</v>
      </c>
      <c r="E3436" s="104" t="str">
        <f>VLOOKUP(B3436,A股数据库20240206!$B:$K,2,0)</f>
        <v>乡村振兴</v>
      </c>
      <c r="F3436" s="104" t="str">
        <f>VLOOKUP(B3436,A股数据库20240206!$B:$K,3,0)</f>
        <v>公用事业</v>
      </c>
      <c r="G3436" s="124">
        <f>VLOOKUP(B3436,A股数据库20240206!$B:$K,4,0)</f>
        <v>0</v>
      </c>
      <c r="H3436" s="124">
        <f>VLOOKUP(B3436,A股数据库20240206!$B:$K,5,0)</f>
        <v>0</v>
      </c>
      <c r="I3436" s="104" t="str">
        <f>VLOOKUP(B3436,A股数据库20240206!$B:$K,6,0)</f>
        <v>乡村振兴</v>
      </c>
      <c r="J3436" s="104" t="str">
        <f>VLOOKUP(B3436,A股数据库20240206!$B:$K,7,0)</f>
        <v>节能环保</v>
      </c>
      <c r="K3436" s="104">
        <f>VLOOKUP(B3436,A股数据库20240206!$B:$K,8,0)</f>
        <v>0</v>
      </c>
      <c r="L3436" s="124">
        <f>VLOOKUP(B3436,A股数据库20240206!$B:$K,9,0)</f>
        <v>0</v>
      </c>
      <c r="M3436" s="124">
        <f>VLOOKUP(B3436,A股数据库20240206!$B:$K,10,0)</f>
        <v>0</v>
      </c>
    </row>
    <row r="3437" spans="1:13" ht="18" customHeight="1" x14ac:dyDescent="0.15">
      <c r="A3437" s="120" t="s">
        <v>13774</v>
      </c>
      <c r="B3437" s="121" t="s">
        <v>2986</v>
      </c>
      <c r="C3437" s="122">
        <v>31.42</v>
      </c>
      <c r="D3437" s="123">
        <v>69.02</v>
      </c>
      <c r="E3437" s="104" t="str">
        <f>VLOOKUP(B3437,A股数据库20240206!$B:$K,2,0)</f>
        <v>大科技</v>
      </c>
      <c r="F3437" s="104">
        <f>VLOOKUP(B3437,A股数据库20240206!$B:$K,3,0)</f>
        <v>0</v>
      </c>
      <c r="G3437" s="124">
        <f>VLOOKUP(B3437,A股数据库20240206!$B:$K,4,0)</f>
        <v>0</v>
      </c>
      <c r="H3437" s="124">
        <f>VLOOKUP(B3437,A股数据库20240206!$B:$K,5,0)</f>
        <v>0</v>
      </c>
      <c r="I3437" s="104" t="str">
        <f>VLOOKUP(B3437,A股数据库20240206!$B:$K,6,0)</f>
        <v>电子</v>
      </c>
      <c r="J3437" s="104">
        <f>VLOOKUP(B3437,A股数据库20240206!$B:$K,7,0)</f>
        <v>0</v>
      </c>
      <c r="K3437" s="104">
        <f>VLOOKUP(B3437,A股数据库20240206!$B:$K,8,0)</f>
        <v>0</v>
      </c>
      <c r="L3437" s="124">
        <f>VLOOKUP(B3437,A股数据库20240206!$B:$K,9,0)</f>
        <v>0</v>
      </c>
      <c r="M3437" s="124">
        <f>VLOOKUP(B3437,A股数据库20240206!$B:$K,10,0)</f>
        <v>0</v>
      </c>
    </row>
    <row r="3438" spans="1:13" ht="18" customHeight="1" x14ac:dyDescent="0.15">
      <c r="A3438" s="120" t="s">
        <v>13775</v>
      </c>
      <c r="B3438" s="121" t="s">
        <v>3140</v>
      </c>
      <c r="C3438" s="122">
        <v>31.37</v>
      </c>
      <c r="D3438" s="123">
        <v>30.34</v>
      </c>
      <c r="E3438" s="104" t="str">
        <f>VLOOKUP(B3438,A股数据库20240206!$B:$K,2,0)</f>
        <v>新能源</v>
      </c>
      <c r="F3438" s="104">
        <f>VLOOKUP(B3438,A股数据库20240206!$B:$K,3,0)</f>
        <v>0</v>
      </c>
      <c r="G3438" s="124">
        <f>VLOOKUP(B3438,A股数据库20240206!$B:$K,4,0)</f>
        <v>0</v>
      </c>
      <c r="H3438" s="124">
        <f>VLOOKUP(B3438,A股数据库20240206!$B:$K,5,0)</f>
        <v>0</v>
      </c>
      <c r="I3438" s="104" t="str">
        <f>VLOOKUP(B3438,A股数据库20240206!$B:$K,6,0)</f>
        <v>电网</v>
      </c>
      <c r="J3438" s="104">
        <f>VLOOKUP(B3438,A股数据库20240206!$B:$K,7,0)</f>
        <v>0</v>
      </c>
      <c r="K3438" s="104">
        <f>VLOOKUP(B3438,A股数据库20240206!$B:$K,8,0)</f>
        <v>0</v>
      </c>
      <c r="L3438" s="124">
        <f>VLOOKUP(B3438,A股数据库20240206!$B:$K,9,0)</f>
        <v>0</v>
      </c>
      <c r="M3438" s="124">
        <f>VLOOKUP(B3438,A股数据库20240206!$B:$K,10,0)</f>
        <v>0</v>
      </c>
    </row>
    <row r="3439" spans="1:13" ht="18" customHeight="1" x14ac:dyDescent="0.15">
      <c r="A3439" s="120" t="s">
        <v>13776</v>
      </c>
      <c r="B3439" s="121" t="s">
        <v>9513</v>
      </c>
      <c r="C3439" s="122">
        <v>31.36</v>
      </c>
      <c r="D3439" s="123">
        <v>37.4</v>
      </c>
      <c r="E3439" s="104" t="str">
        <f>VLOOKUP(B3439,A股数据库20240206!$B:$K,2,0)</f>
        <v>周期</v>
      </c>
      <c r="F3439" s="104">
        <f>VLOOKUP(B3439,A股数据库20240206!$B:$K,3,0)</f>
        <v>0</v>
      </c>
      <c r="G3439" s="124">
        <f>VLOOKUP(B3439,A股数据库20240206!$B:$K,4,0)</f>
        <v>0</v>
      </c>
      <c r="H3439" s="124">
        <f>VLOOKUP(B3439,A股数据库20240206!$B:$K,5,0)</f>
        <v>0</v>
      </c>
      <c r="I3439" s="104" t="str">
        <f>VLOOKUP(B3439,A股数据库20240206!$B:$K,6,0)</f>
        <v>化工</v>
      </c>
      <c r="J3439" s="104">
        <f>VLOOKUP(B3439,A股数据库20240206!$B:$K,7,0)</f>
        <v>0</v>
      </c>
      <c r="K3439" s="104">
        <f>VLOOKUP(B3439,A股数据库20240206!$B:$K,8,0)</f>
        <v>0</v>
      </c>
      <c r="L3439" s="124">
        <f>VLOOKUP(B3439,A股数据库20240206!$B:$K,9,0)</f>
        <v>0</v>
      </c>
      <c r="M3439" s="124">
        <f>VLOOKUP(B3439,A股数据库20240206!$B:$K,10,0)</f>
        <v>0</v>
      </c>
    </row>
    <row r="3440" spans="1:13" ht="18" customHeight="1" x14ac:dyDescent="0.15">
      <c r="A3440" s="120" t="s">
        <v>13777</v>
      </c>
      <c r="B3440" s="121" t="s">
        <v>3280</v>
      </c>
      <c r="C3440" s="122">
        <v>31.35</v>
      </c>
      <c r="D3440" s="123">
        <v>31.52</v>
      </c>
      <c r="E3440" s="104" t="str">
        <f>VLOOKUP(B3440,A股数据库20240206!$B:$K,2,0)</f>
        <v>新能源</v>
      </c>
      <c r="F3440" s="104" t="str">
        <f>VLOOKUP(B3440,A股数据库20240206!$B:$K,3,0)</f>
        <v>军工</v>
      </c>
      <c r="G3440" s="124">
        <f>VLOOKUP(B3440,A股数据库20240206!$B:$K,4,0)</f>
        <v>0</v>
      </c>
      <c r="H3440" s="124">
        <f>VLOOKUP(B3440,A股数据库20240206!$B:$K,5,0)</f>
        <v>0</v>
      </c>
      <c r="I3440" s="104" t="str">
        <f>VLOOKUP(B3440,A股数据库20240206!$B:$K,6,0)</f>
        <v>军工</v>
      </c>
      <c r="J3440" s="104" t="str">
        <f>VLOOKUP(B3440,A股数据库20240206!$B:$K,7,0)</f>
        <v>风电</v>
      </c>
      <c r="K3440" s="104">
        <f>VLOOKUP(B3440,A股数据库20240206!$B:$K,8,0)</f>
        <v>0</v>
      </c>
      <c r="L3440" s="124">
        <f>VLOOKUP(B3440,A股数据库20240206!$B:$K,9,0)</f>
        <v>0</v>
      </c>
      <c r="M3440" s="124">
        <f>VLOOKUP(B3440,A股数据库20240206!$B:$K,10,0)</f>
        <v>0</v>
      </c>
    </row>
    <row r="3441" spans="1:13" ht="18" customHeight="1" x14ac:dyDescent="0.15">
      <c r="A3441" s="120" t="s">
        <v>13778</v>
      </c>
      <c r="B3441" s="121" t="s">
        <v>5150</v>
      </c>
      <c r="C3441" s="122">
        <v>31.28</v>
      </c>
      <c r="D3441" s="123">
        <v>30.78</v>
      </c>
      <c r="E3441" s="104" t="str">
        <f>VLOOKUP(B3441,A股数据库20240206!$B:$K,2,0)</f>
        <v>周期</v>
      </c>
      <c r="F3441" s="104">
        <f>VLOOKUP(B3441,A股数据库20240206!$B:$K,3,0)</f>
        <v>0</v>
      </c>
      <c r="G3441" s="124">
        <f>VLOOKUP(B3441,A股数据库20240206!$B:$K,4,0)</f>
        <v>0</v>
      </c>
      <c r="H3441" s="124">
        <f>VLOOKUP(B3441,A股数据库20240206!$B:$K,5,0)</f>
        <v>0</v>
      </c>
      <c r="I3441" s="104" t="str">
        <f>VLOOKUP(B3441,A股数据库20240206!$B:$K,6,0)</f>
        <v>化工</v>
      </c>
      <c r="J3441" s="104">
        <f>VLOOKUP(B3441,A股数据库20240206!$B:$K,7,0)</f>
        <v>0</v>
      </c>
      <c r="K3441" s="104">
        <f>VLOOKUP(B3441,A股数据库20240206!$B:$K,8,0)</f>
        <v>0</v>
      </c>
      <c r="L3441" s="124">
        <f>VLOOKUP(B3441,A股数据库20240206!$B:$K,9,0)</f>
        <v>0</v>
      </c>
      <c r="M3441" s="124">
        <f>VLOOKUP(B3441,A股数据库20240206!$B:$K,10,0)</f>
        <v>0</v>
      </c>
    </row>
    <row r="3442" spans="1:13" ht="18" customHeight="1" x14ac:dyDescent="0.15">
      <c r="A3442" s="120" t="s">
        <v>13779</v>
      </c>
      <c r="B3442" s="121" t="s">
        <v>5688</v>
      </c>
      <c r="C3442" s="122">
        <v>31.28</v>
      </c>
      <c r="D3442" s="123">
        <v>24.29</v>
      </c>
      <c r="E3442" s="104" t="str">
        <f>VLOOKUP(B3442,A股数据库20240206!$B:$K,2,0)</f>
        <v>地产基建</v>
      </c>
      <c r="F3442" s="104">
        <f>VLOOKUP(B3442,A股数据库20240206!$B:$K,3,0)</f>
        <v>0</v>
      </c>
      <c r="G3442" s="124">
        <f>VLOOKUP(B3442,A股数据库20240206!$B:$K,4,0)</f>
        <v>0</v>
      </c>
      <c r="H3442" s="124">
        <f>VLOOKUP(B3442,A股数据库20240206!$B:$K,5,0)</f>
        <v>0</v>
      </c>
      <c r="I3442" s="104" t="str">
        <f>VLOOKUP(B3442,A股数据库20240206!$B:$K,6,0)</f>
        <v>基建</v>
      </c>
      <c r="J3442" s="104">
        <f>VLOOKUP(B3442,A股数据库20240206!$B:$K,7,0)</f>
        <v>0</v>
      </c>
      <c r="K3442" s="104">
        <f>VLOOKUP(B3442,A股数据库20240206!$B:$K,8,0)</f>
        <v>0</v>
      </c>
      <c r="L3442" s="124">
        <f>VLOOKUP(B3442,A股数据库20240206!$B:$K,9,0)</f>
        <v>0</v>
      </c>
      <c r="M3442" s="124">
        <f>VLOOKUP(B3442,A股数据库20240206!$B:$K,10,0)</f>
        <v>0</v>
      </c>
    </row>
    <row r="3443" spans="1:13" ht="18" customHeight="1" x14ac:dyDescent="0.15">
      <c r="A3443" s="120" t="s">
        <v>13780</v>
      </c>
      <c r="B3443" s="121" t="s">
        <v>8926</v>
      </c>
      <c r="C3443" s="122">
        <v>31.26</v>
      </c>
      <c r="D3443" s="123">
        <v>36.99</v>
      </c>
      <c r="E3443" s="104" t="str">
        <f>VLOOKUP(B3443,A股数据库20240206!$B:$K,2,0)</f>
        <v>医药生物</v>
      </c>
      <c r="F3443" s="104">
        <f>VLOOKUP(B3443,A股数据库20240206!$B:$K,3,0)</f>
        <v>0</v>
      </c>
      <c r="G3443" s="124">
        <f>VLOOKUP(B3443,A股数据库20240206!$B:$K,4,0)</f>
        <v>0</v>
      </c>
      <c r="H3443" s="124">
        <f>VLOOKUP(B3443,A股数据库20240206!$B:$K,5,0)</f>
        <v>0</v>
      </c>
      <c r="I3443" s="104" t="str">
        <f>VLOOKUP(B3443,A股数据库20240206!$B:$K,6,0)</f>
        <v>医药生物</v>
      </c>
      <c r="J3443" s="104">
        <f>VLOOKUP(B3443,A股数据库20240206!$B:$K,7,0)</f>
        <v>0</v>
      </c>
      <c r="K3443" s="104">
        <f>VLOOKUP(B3443,A股数据库20240206!$B:$K,8,0)</f>
        <v>0</v>
      </c>
      <c r="L3443" s="124">
        <f>VLOOKUP(B3443,A股数据库20240206!$B:$K,9,0)</f>
        <v>0</v>
      </c>
      <c r="M3443" s="124">
        <f>VLOOKUP(B3443,A股数据库20240206!$B:$K,10,0)</f>
        <v>0</v>
      </c>
    </row>
    <row r="3444" spans="1:13" ht="18" customHeight="1" x14ac:dyDescent="0.15">
      <c r="A3444" s="120" t="s">
        <v>13781</v>
      </c>
      <c r="B3444" s="121" t="s">
        <v>4266</v>
      </c>
      <c r="C3444" s="122">
        <v>31.26</v>
      </c>
      <c r="D3444" s="123">
        <v>21.81</v>
      </c>
      <c r="E3444" s="104" t="str">
        <f>VLOOKUP(B3444,A股数据库20240206!$B:$K,2,0)</f>
        <v>大科技</v>
      </c>
      <c r="F3444" s="104">
        <f>VLOOKUP(B3444,A股数据库20240206!$B:$K,3,0)</f>
        <v>0</v>
      </c>
      <c r="G3444" s="124">
        <f>VLOOKUP(B3444,A股数据库20240206!$B:$K,4,0)</f>
        <v>0</v>
      </c>
      <c r="H3444" s="124">
        <f>VLOOKUP(B3444,A股数据库20240206!$B:$K,5,0)</f>
        <v>0</v>
      </c>
      <c r="I3444" s="104" t="str">
        <f>VLOOKUP(B3444,A股数据库20240206!$B:$K,6,0)</f>
        <v>传媒</v>
      </c>
      <c r="J3444" s="104">
        <f>VLOOKUP(B3444,A股数据库20240206!$B:$K,7,0)</f>
        <v>0</v>
      </c>
      <c r="K3444" s="104">
        <f>VLOOKUP(B3444,A股数据库20240206!$B:$K,8,0)</f>
        <v>0</v>
      </c>
      <c r="L3444" s="124">
        <f>VLOOKUP(B3444,A股数据库20240206!$B:$K,9,0)</f>
        <v>0</v>
      </c>
      <c r="M3444" s="124">
        <f>VLOOKUP(B3444,A股数据库20240206!$B:$K,10,0)</f>
        <v>0</v>
      </c>
    </row>
    <row r="3445" spans="1:13" ht="18" customHeight="1" x14ac:dyDescent="0.15">
      <c r="A3445" s="120" t="s">
        <v>13782</v>
      </c>
      <c r="B3445" s="121" t="s">
        <v>5500</v>
      </c>
      <c r="C3445" s="122">
        <v>31.23</v>
      </c>
      <c r="D3445" s="123">
        <v>35.06</v>
      </c>
      <c r="E3445" s="104" t="str">
        <f>VLOOKUP(B3445,A股数据库20240206!$B:$K,2,0)</f>
        <v>医药生物</v>
      </c>
      <c r="F3445" s="104">
        <f>VLOOKUP(B3445,A股数据库20240206!$B:$K,3,0)</f>
        <v>0</v>
      </c>
      <c r="G3445" s="124">
        <f>VLOOKUP(B3445,A股数据库20240206!$B:$K,4,0)</f>
        <v>0</v>
      </c>
      <c r="H3445" s="124">
        <f>VLOOKUP(B3445,A股数据库20240206!$B:$K,5,0)</f>
        <v>0</v>
      </c>
      <c r="I3445" s="104" t="str">
        <f>VLOOKUP(B3445,A股数据库20240206!$B:$K,6,0)</f>
        <v>医药生物</v>
      </c>
      <c r="J3445" s="104">
        <f>VLOOKUP(B3445,A股数据库20240206!$B:$K,7,0)</f>
        <v>0</v>
      </c>
      <c r="K3445" s="104">
        <f>VLOOKUP(B3445,A股数据库20240206!$B:$K,8,0)</f>
        <v>0</v>
      </c>
      <c r="L3445" s="124">
        <f>VLOOKUP(B3445,A股数据库20240206!$B:$K,9,0)</f>
        <v>0</v>
      </c>
      <c r="M3445" s="124">
        <f>VLOOKUP(B3445,A股数据库20240206!$B:$K,10,0)</f>
        <v>0</v>
      </c>
    </row>
    <row r="3446" spans="1:13" ht="18" customHeight="1" x14ac:dyDescent="0.15">
      <c r="A3446" s="120" t="s">
        <v>13783</v>
      </c>
      <c r="B3446" s="121" t="s">
        <v>3602</v>
      </c>
      <c r="C3446" s="122">
        <v>31.22</v>
      </c>
      <c r="D3446" s="123">
        <v>26.93</v>
      </c>
      <c r="E3446" s="104" t="str">
        <f>VLOOKUP(B3446,A股数据库20240206!$B:$K,2,0)</f>
        <v>公用事业</v>
      </c>
      <c r="F3446" s="104">
        <f>VLOOKUP(B3446,A股数据库20240206!$B:$K,3,0)</f>
        <v>0</v>
      </c>
      <c r="G3446" s="124">
        <f>VLOOKUP(B3446,A股数据库20240206!$B:$K,4,0)</f>
        <v>0</v>
      </c>
      <c r="H3446" s="124">
        <f>VLOOKUP(B3446,A股数据库20240206!$B:$K,5,0)</f>
        <v>0</v>
      </c>
      <c r="I3446" s="104" t="str">
        <f>VLOOKUP(B3446,A股数据库20240206!$B:$K,6,0)</f>
        <v>节能环保</v>
      </c>
      <c r="J3446" s="104">
        <f>VLOOKUP(B3446,A股数据库20240206!$B:$K,7,0)</f>
        <v>0</v>
      </c>
      <c r="K3446" s="104">
        <f>VLOOKUP(B3446,A股数据库20240206!$B:$K,8,0)</f>
        <v>0</v>
      </c>
      <c r="L3446" s="124">
        <f>VLOOKUP(B3446,A股数据库20240206!$B:$K,9,0)</f>
        <v>0</v>
      </c>
      <c r="M3446" s="124">
        <f>VLOOKUP(B3446,A股数据库20240206!$B:$K,10,0)</f>
        <v>0</v>
      </c>
    </row>
    <row r="3447" spans="1:13" ht="18" customHeight="1" x14ac:dyDescent="0.15">
      <c r="A3447" s="120" t="s">
        <v>13784</v>
      </c>
      <c r="B3447" s="121" t="s">
        <v>8554</v>
      </c>
      <c r="C3447" s="122">
        <v>31.18</v>
      </c>
      <c r="D3447" s="123">
        <v>63.25</v>
      </c>
      <c r="E3447" s="104" t="str">
        <f>VLOOKUP(B3447,A股数据库20240206!$B:$K,2,0)</f>
        <v>高端制造</v>
      </c>
      <c r="F3447" s="104">
        <f>VLOOKUP(B3447,A股数据库20240206!$B:$K,3,0)</f>
        <v>0</v>
      </c>
      <c r="G3447" s="124">
        <f>VLOOKUP(B3447,A股数据库20240206!$B:$K,4,0)</f>
        <v>0</v>
      </c>
      <c r="H3447" s="124">
        <f>VLOOKUP(B3447,A股数据库20240206!$B:$K,5,0)</f>
        <v>0</v>
      </c>
      <c r="I3447" s="104" t="str">
        <f>VLOOKUP(B3447,A股数据库20240206!$B:$K,6,0)</f>
        <v>人形机器人</v>
      </c>
      <c r="J3447" s="104">
        <f>VLOOKUP(B3447,A股数据库20240206!$B:$K,7,0)</f>
        <v>0</v>
      </c>
      <c r="K3447" s="104">
        <f>VLOOKUP(B3447,A股数据库20240206!$B:$K,8,0)</f>
        <v>0</v>
      </c>
      <c r="L3447" s="124">
        <f>VLOOKUP(B3447,A股数据库20240206!$B:$K,9,0)</f>
        <v>0</v>
      </c>
      <c r="M3447" s="124">
        <f>VLOOKUP(B3447,A股数据库20240206!$B:$K,10,0)</f>
        <v>0</v>
      </c>
    </row>
    <row r="3448" spans="1:13" ht="18" customHeight="1" x14ac:dyDescent="0.15">
      <c r="A3448" s="120" t="s">
        <v>13785</v>
      </c>
      <c r="B3448" s="121" t="s">
        <v>2804</v>
      </c>
      <c r="C3448" s="122">
        <v>31.17</v>
      </c>
      <c r="D3448" s="123">
        <v>81.92</v>
      </c>
      <c r="E3448" s="104" t="str">
        <f>VLOOKUP(B3448,A股数据库20240206!$B:$K,2,0)</f>
        <v>大科技</v>
      </c>
      <c r="F3448" s="104">
        <f>VLOOKUP(B3448,A股数据库20240206!$B:$K,3,0)</f>
        <v>0</v>
      </c>
      <c r="G3448" s="124">
        <f>VLOOKUP(B3448,A股数据库20240206!$B:$K,4,0)</f>
        <v>0</v>
      </c>
      <c r="H3448" s="124">
        <f>VLOOKUP(B3448,A股数据库20240206!$B:$K,5,0)</f>
        <v>0</v>
      </c>
      <c r="I3448" s="104" t="str">
        <f>VLOOKUP(B3448,A股数据库20240206!$B:$K,6,0)</f>
        <v>电子</v>
      </c>
      <c r="J3448" s="104">
        <f>VLOOKUP(B3448,A股数据库20240206!$B:$K,7,0)</f>
        <v>0</v>
      </c>
      <c r="K3448" s="104">
        <f>VLOOKUP(B3448,A股数据库20240206!$B:$K,8,0)</f>
        <v>0</v>
      </c>
      <c r="L3448" s="124">
        <f>VLOOKUP(B3448,A股数据库20240206!$B:$K,9,0)</f>
        <v>0</v>
      </c>
      <c r="M3448" s="124">
        <f>VLOOKUP(B3448,A股数据库20240206!$B:$K,10,0)</f>
        <v>0</v>
      </c>
    </row>
    <row r="3449" spans="1:13" ht="18" customHeight="1" x14ac:dyDescent="0.15">
      <c r="A3449" s="120" t="s">
        <v>13786</v>
      </c>
      <c r="B3449" s="121" t="s">
        <v>9391</v>
      </c>
      <c r="C3449" s="122">
        <v>31.16</v>
      </c>
      <c r="D3449" s="123">
        <v>42.42</v>
      </c>
      <c r="E3449" s="104" t="str">
        <f>VLOOKUP(B3449,A股数据库20240206!$B:$K,2,0)</f>
        <v>军工</v>
      </c>
      <c r="F3449" s="104">
        <f>VLOOKUP(B3449,A股数据库20240206!$B:$K,3,0)</f>
        <v>0</v>
      </c>
      <c r="G3449" s="124">
        <f>VLOOKUP(B3449,A股数据库20240206!$B:$K,4,0)</f>
        <v>0</v>
      </c>
      <c r="H3449" s="124">
        <f>VLOOKUP(B3449,A股数据库20240206!$B:$K,5,0)</f>
        <v>0</v>
      </c>
      <c r="I3449" s="104" t="str">
        <f>VLOOKUP(B3449,A股数据库20240206!$B:$K,6,0)</f>
        <v>军工</v>
      </c>
      <c r="J3449" s="104">
        <f>VLOOKUP(B3449,A股数据库20240206!$B:$K,7,0)</f>
        <v>0</v>
      </c>
      <c r="K3449" s="104">
        <f>VLOOKUP(B3449,A股数据库20240206!$B:$K,8,0)</f>
        <v>0</v>
      </c>
      <c r="L3449" s="124">
        <f>VLOOKUP(B3449,A股数据库20240206!$B:$K,9,0)</f>
        <v>0</v>
      </c>
      <c r="M3449" s="124">
        <f>VLOOKUP(B3449,A股数据库20240206!$B:$K,10,0)</f>
        <v>0</v>
      </c>
    </row>
    <row r="3450" spans="1:13" ht="18" customHeight="1" x14ac:dyDescent="0.15">
      <c r="A3450" s="120" t="s">
        <v>13787</v>
      </c>
      <c r="B3450" s="121" t="s">
        <v>1356</v>
      </c>
      <c r="C3450" s="122">
        <v>31.15</v>
      </c>
      <c r="D3450" s="123">
        <v>13.54</v>
      </c>
      <c r="E3450" s="104" t="str">
        <f>VLOOKUP(B3450,A股数据库20240206!$B:$K,2,0)</f>
        <v>大科技</v>
      </c>
      <c r="F3450" s="104">
        <f>VLOOKUP(B3450,A股数据库20240206!$B:$K,3,0)</f>
        <v>0</v>
      </c>
      <c r="G3450" s="124">
        <f>VLOOKUP(B3450,A股数据库20240206!$B:$K,4,0)</f>
        <v>0</v>
      </c>
      <c r="H3450" s="124">
        <f>VLOOKUP(B3450,A股数据库20240206!$B:$K,5,0)</f>
        <v>0</v>
      </c>
      <c r="I3450" s="104" t="str">
        <f>VLOOKUP(B3450,A股数据库20240206!$B:$K,6,0)</f>
        <v>通信</v>
      </c>
      <c r="J3450" s="104">
        <f>VLOOKUP(B3450,A股数据库20240206!$B:$K,7,0)</f>
        <v>0</v>
      </c>
      <c r="K3450" s="104">
        <f>VLOOKUP(B3450,A股数据库20240206!$B:$K,8,0)</f>
        <v>0</v>
      </c>
      <c r="L3450" s="124">
        <f>VLOOKUP(B3450,A股数据库20240206!$B:$K,9,0)</f>
        <v>0</v>
      </c>
      <c r="M3450" s="124">
        <f>VLOOKUP(B3450,A股数据库20240206!$B:$K,10,0)</f>
        <v>0</v>
      </c>
    </row>
    <row r="3451" spans="1:13" ht="18" customHeight="1" x14ac:dyDescent="0.15">
      <c r="A3451" s="120" t="s">
        <v>13788</v>
      </c>
      <c r="B3451" s="121" t="s">
        <v>2256</v>
      </c>
      <c r="C3451" s="122">
        <v>31.13</v>
      </c>
      <c r="D3451" s="123">
        <v>55.3</v>
      </c>
      <c r="E3451" s="104" t="str">
        <f>VLOOKUP(B3451,A股数据库20240206!$B:$K,2,0)</f>
        <v>医药生物</v>
      </c>
      <c r="F3451" s="104" t="str">
        <f>VLOOKUP(B3451,A股数据库20240206!$B:$K,3,0)</f>
        <v>大科技</v>
      </c>
      <c r="G3451" s="124">
        <f>VLOOKUP(B3451,A股数据库20240206!$B:$K,4,0)</f>
        <v>0</v>
      </c>
      <c r="H3451" s="124">
        <f>VLOOKUP(B3451,A股数据库20240206!$B:$K,5,0)</f>
        <v>0</v>
      </c>
      <c r="I3451" s="104" t="str">
        <f>VLOOKUP(B3451,A股数据库20240206!$B:$K,6,0)</f>
        <v>医药生物</v>
      </c>
      <c r="J3451" s="104" t="str">
        <f>VLOOKUP(B3451,A股数据库20240206!$B:$K,7,0)</f>
        <v>电子</v>
      </c>
      <c r="K3451" s="104">
        <f>VLOOKUP(B3451,A股数据库20240206!$B:$K,8,0)</f>
        <v>0</v>
      </c>
      <c r="L3451" s="124">
        <f>VLOOKUP(B3451,A股数据库20240206!$B:$K,9,0)</f>
        <v>0</v>
      </c>
      <c r="M3451" s="124">
        <f>VLOOKUP(B3451,A股数据库20240206!$B:$K,10,0)</f>
        <v>0</v>
      </c>
    </row>
    <row r="3452" spans="1:13" ht="18" customHeight="1" x14ac:dyDescent="0.15">
      <c r="A3452" s="120" t="s">
        <v>13789</v>
      </c>
      <c r="B3452" s="121" t="s">
        <v>778</v>
      </c>
      <c r="C3452" s="122">
        <v>31.13</v>
      </c>
      <c r="D3452" s="123">
        <v>29.21</v>
      </c>
      <c r="E3452" s="104" t="str">
        <f>VLOOKUP(B3452,A股数据库20240206!$B:$K,2,0)</f>
        <v>汽车产业</v>
      </c>
      <c r="F3452" s="104">
        <f>VLOOKUP(B3452,A股数据库20240206!$B:$K,3,0)</f>
        <v>0</v>
      </c>
      <c r="G3452" s="124">
        <f>VLOOKUP(B3452,A股数据库20240206!$B:$K,4,0)</f>
        <v>0</v>
      </c>
      <c r="H3452" s="124">
        <f>VLOOKUP(B3452,A股数据库20240206!$B:$K,5,0)</f>
        <v>0</v>
      </c>
      <c r="I3452" s="104" t="str">
        <f>VLOOKUP(B3452,A股数据库20240206!$B:$K,6,0)</f>
        <v>汽车产业</v>
      </c>
      <c r="J3452" s="104">
        <f>VLOOKUP(B3452,A股数据库20240206!$B:$K,7,0)</f>
        <v>0</v>
      </c>
      <c r="K3452" s="104">
        <f>VLOOKUP(B3452,A股数据库20240206!$B:$K,8,0)</f>
        <v>0</v>
      </c>
      <c r="L3452" s="124">
        <f>VLOOKUP(B3452,A股数据库20240206!$B:$K,9,0)</f>
        <v>0</v>
      </c>
      <c r="M3452" s="124">
        <f>VLOOKUP(B3452,A股数据库20240206!$B:$K,10,0)</f>
        <v>0</v>
      </c>
    </row>
    <row r="3453" spans="1:13" ht="18" customHeight="1" x14ac:dyDescent="0.15">
      <c r="A3453" s="120" t="s">
        <v>13790</v>
      </c>
      <c r="B3453" s="121" t="s">
        <v>8042</v>
      </c>
      <c r="C3453" s="122">
        <v>31.13</v>
      </c>
      <c r="D3453" s="123">
        <v>31.47</v>
      </c>
      <c r="E3453" s="104" t="str">
        <f>VLOOKUP(B3453,A股数据库20240206!$B:$K,2,0)</f>
        <v>医药生物</v>
      </c>
      <c r="F3453" s="104">
        <f>VLOOKUP(B3453,A股数据库20240206!$B:$K,3,0)</f>
        <v>0</v>
      </c>
      <c r="G3453" s="124">
        <f>VLOOKUP(B3453,A股数据库20240206!$B:$K,4,0)</f>
        <v>0</v>
      </c>
      <c r="H3453" s="124">
        <f>VLOOKUP(B3453,A股数据库20240206!$B:$K,5,0)</f>
        <v>0</v>
      </c>
      <c r="I3453" s="104" t="str">
        <f>VLOOKUP(B3453,A股数据库20240206!$B:$K,6,0)</f>
        <v>医药生物</v>
      </c>
      <c r="J3453" s="104">
        <f>VLOOKUP(B3453,A股数据库20240206!$B:$K,7,0)</f>
        <v>0</v>
      </c>
      <c r="K3453" s="104">
        <f>VLOOKUP(B3453,A股数据库20240206!$B:$K,8,0)</f>
        <v>0</v>
      </c>
      <c r="L3453" s="124">
        <f>VLOOKUP(B3453,A股数据库20240206!$B:$K,9,0)</f>
        <v>0</v>
      </c>
      <c r="M3453" s="124">
        <f>VLOOKUP(B3453,A股数据库20240206!$B:$K,10,0)</f>
        <v>0</v>
      </c>
    </row>
    <row r="3454" spans="1:13" ht="18" customHeight="1" x14ac:dyDescent="0.15">
      <c r="A3454" s="120" t="s">
        <v>13791</v>
      </c>
      <c r="B3454" s="121" t="s">
        <v>2710</v>
      </c>
      <c r="C3454" s="122">
        <v>31.12</v>
      </c>
      <c r="D3454" s="123">
        <v>12.57</v>
      </c>
      <c r="E3454" s="104" t="str">
        <f>VLOOKUP(B3454,A股数据库20240206!$B:$K,2,0)</f>
        <v>地产基建</v>
      </c>
      <c r="F3454" s="104">
        <f>VLOOKUP(B3454,A股数据库20240206!$B:$K,3,0)</f>
        <v>0</v>
      </c>
      <c r="G3454" s="124">
        <f>VLOOKUP(B3454,A股数据库20240206!$B:$K,4,0)</f>
        <v>0</v>
      </c>
      <c r="H3454" s="124">
        <f>VLOOKUP(B3454,A股数据库20240206!$B:$K,5,0)</f>
        <v>0</v>
      </c>
      <c r="I3454" s="104" t="str">
        <f>VLOOKUP(B3454,A股数据库20240206!$B:$K,6,0)</f>
        <v>基建</v>
      </c>
      <c r="J3454" s="104">
        <f>VLOOKUP(B3454,A股数据库20240206!$B:$K,7,0)</f>
        <v>0</v>
      </c>
      <c r="K3454" s="104">
        <f>VLOOKUP(B3454,A股数据库20240206!$B:$K,8,0)</f>
        <v>0</v>
      </c>
      <c r="L3454" s="124">
        <f>VLOOKUP(B3454,A股数据库20240206!$B:$K,9,0)</f>
        <v>0</v>
      </c>
      <c r="M3454" s="124">
        <f>VLOOKUP(B3454,A股数据库20240206!$B:$K,10,0)</f>
        <v>0</v>
      </c>
    </row>
    <row r="3455" spans="1:13" ht="18" customHeight="1" x14ac:dyDescent="0.15">
      <c r="A3455" s="120" t="s">
        <v>13792</v>
      </c>
      <c r="B3455" s="121" t="s">
        <v>8156</v>
      </c>
      <c r="C3455" s="122">
        <v>31.11</v>
      </c>
      <c r="D3455" s="123">
        <v>60.43</v>
      </c>
      <c r="E3455" s="104" t="str">
        <f>VLOOKUP(B3455,A股数据库20240206!$B:$K,2,0)</f>
        <v>大科技</v>
      </c>
      <c r="F3455" s="104">
        <f>VLOOKUP(B3455,A股数据库20240206!$B:$K,3,0)</f>
        <v>0</v>
      </c>
      <c r="G3455" s="124">
        <f>VLOOKUP(B3455,A股数据库20240206!$B:$K,4,0)</f>
        <v>0</v>
      </c>
      <c r="H3455" s="124">
        <f>VLOOKUP(B3455,A股数据库20240206!$B:$K,5,0)</f>
        <v>0</v>
      </c>
      <c r="I3455" s="104" t="str">
        <f>VLOOKUP(B3455,A股数据库20240206!$B:$K,6,0)</f>
        <v>通信</v>
      </c>
      <c r="J3455" s="104">
        <f>VLOOKUP(B3455,A股数据库20240206!$B:$K,7,0)</f>
        <v>0</v>
      </c>
      <c r="K3455" s="104">
        <f>VLOOKUP(B3455,A股数据库20240206!$B:$K,8,0)</f>
        <v>0</v>
      </c>
      <c r="L3455" s="124">
        <f>VLOOKUP(B3455,A股数据库20240206!$B:$K,9,0)</f>
        <v>0</v>
      </c>
      <c r="M3455" s="124">
        <f>VLOOKUP(B3455,A股数据库20240206!$B:$K,10,0)</f>
        <v>0</v>
      </c>
    </row>
    <row r="3456" spans="1:13" ht="18" customHeight="1" x14ac:dyDescent="0.15">
      <c r="A3456" s="120" t="s">
        <v>13793</v>
      </c>
      <c r="B3456" s="121" t="s">
        <v>4904</v>
      </c>
      <c r="C3456" s="122">
        <v>31.1</v>
      </c>
      <c r="D3456" s="123">
        <v>31.26</v>
      </c>
      <c r="E3456" s="104" t="str">
        <f>VLOOKUP(B3456,A股数据库20240206!$B:$K,2,0)</f>
        <v>高端制造</v>
      </c>
      <c r="F3456" s="104">
        <f>VLOOKUP(B3456,A股数据库20240206!$B:$K,3,0)</f>
        <v>0</v>
      </c>
      <c r="G3456" s="124">
        <f>VLOOKUP(B3456,A股数据库20240206!$B:$K,4,0)</f>
        <v>0</v>
      </c>
      <c r="H3456" s="124">
        <f>VLOOKUP(B3456,A股数据库20240206!$B:$K,5,0)</f>
        <v>0</v>
      </c>
      <c r="I3456" s="104" t="str">
        <f>VLOOKUP(B3456,A股数据库20240206!$B:$K,6,0)</f>
        <v>机械</v>
      </c>
      <c r="J3456" s="104">
        <f>VLOOKUP(B3456,A股数据库20240206!$B:$K,7,0)</f>
        <v>0</v>
      </c>
      <c r="K3456" s="104">
        <f>VLOOKUP(B3456,A股数据库20240206!$B:$K,8,0)</f>
        <v>0</v>
      </c>
      <c r="L3456" s="124">
        <f>VLOOKUP(B3456,A股数据库20240206!$B:$K,9,0)</f>
        <v>0</v>
      </c>
      <c r="M3456" s="124">
        <f>VLOOKUP(B3456,A股数据库20240206!$B:$K,10,0)</f>
        <v>0</v>
      </c>
    </row>
    <row r="3457" spans="1:13" ht="18" customHeight="1" x14ac:dyDescent="0.15">
      <c r="A3457" s="120" t="s">
        <v>13794</v>
      </c>
      <c r="B3457" s="121" t="s">
        <v>4710</v>
      </c>
      <c r="C3457" s="122">
        <v>31.09</v>
      </c>
      <c r="D3457" s="123">
        <v>3.98</v>
      </c>
      <c r="E3457" s="104" t="str">
        <f>VLOOKUP(B3457,A股数据库20240206!$B:$K,2,0)</f>
        <v>地产基建</v>
      </c>
      <c r="F3457" s="104">
        <f>VLOOKUP(B3457,A股数据库20240206!$B:$K,3,0)</f>
        <v>0</v>
      </c>
      <c r="G3457" s="124">
        <f>VLOOKUP(B3457,A股数据库20240206!$B:$K,4,0)</f>
        <v>0</v>
      </c>
      <c r="H3457" s="124">
        <f>VLOOKUP(B3457,A股数据库20240206!$B:$K,5,0)</f>
        <v>0</v>
      </c>
      <c r="I3457" s="104" t="str">
        <f>VLOOKUP(B3457,A股数据库20240206!$B:$K,6,0)</f>
        <v>基建</v>
      </c>
      <c r="J3457" s="104">
        <f>VLOOKUP(B3457,A股数据库20240206!$B:$K,7,0)</f>
        <v>0</v>
      </c>
      <c r="K3457" s="104">
        <f>VLOOKUP(B3457,A股数据库20240206!$B:$K,8,0)</f>
        <v>0</v>
      </c>
      <c r="L3457" s="124">
        <f>VLOOKUP(B3457,A股数据库20240206!$B:$K,9,0)</f>
        <v>0</v>
      </c>
      <c r="M3457" s="124">
        <f>VLOOKUP(B3457,A股数据库20240206!$B:$K,10,0)</f>
        <v>0</v>
      </c>
    </row>
    <row r="3458" spans="1:13" ht="18" customHeight="1" x14ac:dyDescent="0.15">
      <c r="A3458" s="120" t="s">
        <v>13795</v>
      </c>
      <c r="B3458" s="121" t="s">
        <v>10005</v>
      </c>
      <c r="C3458" s="122">
        <v>31.09</v>
      </c>
      <c r="D3458" s="123">
        <v>24.93</v>
      </c>
      <c r="E3458" s="104" t="str">
        <f>VLOOKUP(B3458,A股数据库20240206!$B:$K,2,0)</f>
        <v>新能源</v>
      </c>
      <c r="F3458" s="104" t="str">
        <f>VLOOKUP(B3458,A股数据库20240206!$B:$K,3,0)</f>
        <v>大科技</v>
      </c>
      <c r="G3458" s="124">
        <f>VLOOKUP(B3458,A股数据库20240206!$B:$K,4,0)</f>
        <v>0</v>
      </c>
      <c r="H3458" s="124">
        <f>VLOOKUP(B3458,A股数据库20240206!$B:$K,5,0)</f>
        <v>0</v>
      </c>
      <c r="I3458" s="104" t="str">
        <f>VLOOKUP(B3458,A股数据库20240206!$B:$K,6,0)</f>
        <v>氢能源</v>
      </c>
      <c r="J3458" s="104" t="str">
        <f>VLOOKUP(B3458,A股数据库20240206!$B:$K,7,0)</f>
        <v>电子</v>
      </c>
      <c r="K3458" s="104" t="str">
        <f>VLOOKUP(B3458,A股数据库20240206!$B:$K,8,0)</f>
        <v>汽车产业</v>
      </c>
      <c r="L3458" s="124">
        <f>VLOOKUP(B3458,A股数据库20240206!$B:$K,9,0)</f>
        <v>0</v>
      </c>
      <c r="M3458" s="124">
        <f>VLOOKUP(B3458,A股数据库20240206!$B:$K,10,0)</f>
        <v>0</v>
      </c>
    </row>
    <row r="3459" spans="1:13" ht="18" customHeight="1" x14ac:dyDescent="0.15">
      <c r="A3459" s="120" t="s">
        <v>13796</v>
      </c>
      <c r="B3459" s="121" t="s">
        <v>4130</v>
      </c>
      <c r="C3459" s="122">
        <v>31.02</v>
      </c>
      <c r="D3459" s="123">
        <v>38.979999999999997</v>
      </c>
      <c r="E3459" s="104" t="str">
        <f>VLOOKUP(B3459,A股数据库20240206!$B:$K,2,0)</f>
        <v>大科技</v>
      </c>
      <c r="F3459" s="104" t="str">
        <f>VLOOKUP(B3459,A股数据库20240206!$B:$K,3,0)</f>
        <v>大金融</v>
      </c>
      <c r="G3459" s="124">
        <f>VLOOKUP(B3459,A股数据库20240206!$B:$K,4,0)</f>
        <v>0</v>
      </c>
      <c r="H3459" s="124">
        <f>VLOOKUP(B3459,A股数据库20240206!$B:$K,5,0)</f>
        <v>0</v>
      </c>
      <c r="I3459" s="104" t="str">
        <f>VLOOKUP(B3459,A股数据库20240206!$B:$K,6,0)</f>
        <v>计算机</v>
      </c>
      <c r="J3459" s="104" t="str">
        <f>VLOOKUP(B3459,A股数据库20240206!$B:$K,7,0)</f>
        <v>大金融</v>
      </c>
      <c r="K3459" s="104">
        <f>VLOOKUP(B3459,A股数据库20240206!$B:$K,8,0)</f>
        <v>0</v>
      </c>
      <c r="L3459" s="124">
        <f>VLOOKUP(B3459,A股数据库20240206!$B:$K,9,0)</f>
        <v>0</v>
      </c>
      <c r="M3459" s="124">
        <f>VLOOKUP(B3459,A股数据库20240206!$B:$K,10,0)</f>
        <v>0</v>
      </c>
    </row>
    <row r="3460" spans="1:13" ht="18" customHeight="1" x14ac:dyDescent="0.15">
      <c r="A3460" s="120" t="s">
        <v>13797</v>
      </c>
      <c r="B3460" s="121" t="s">
        <v>2362</v>
      </c>
      <c r="C3460" s="122">
        <v>31</v>
      </c>
      <c r="D3460" s="123">
        <v>12.49</v>
      </c>
      <c r="E3460" s="104" t="str">
        <f>VLOOKUP(B3460,A股数据库20240206!$B:$K,2,0)</f>
        <v>大消费</v>
      </c>
      <c r="F3460" s="104">
        <f>VLOOKUP(B3460,A股数据库20240206!$B:$K,3,0)</f>
        <v>0</v>
      </c>
      <c r="G3460" s="124">
        <f>VLOOKUP(B3460,A股数据库20240206!$B:$K,4,0)</f>
        <v>0</v>
      </c>
      <c r="H3460" s="124">
        <f>VLOOKUP(B3460,A股数据库20240206!$B:$K,5,0)</f>
        <v>0</v>
      </c>
      <c r="I3460" s="104" t="str">
        <f>VLOOKUP(B3460,A股数据库20240206!$B:$K,6,0)</f>
        <v>电商</v>
      </c>
      <c r="J3460" s="104">
        <f>VLOOKUP(B3460,A股数据库20240206!$B:$K,7,0)</f>
        <v>0</v>
      </c>
      <c r="K3460" s="104">
        <f>VLOOKUP(B3460,A股数据库20240206!$B:$K,8,0)</f>
        <v>0</v>
      </c>
      <c r="L3460" s="124">
        <f>VLOOKUP(B3460,A股数据库20240206!$B:$K,9,0)</f>
        <v>0</v>
      </c>
      <c r="M3460" s="124">
        <f>VLOOKUP(B3460,A股数据库20240206!$B:$K,10,0)</f>
        <v>0</v>
      </c>
    </row>
    <row r="3461" spans="1:13" ht="18" customHeight="1" x14ac:dyDescent="0.15">
      <c r="A3461" s="120" t="s">
        <v>13798</v>
      </c>
      <c r="B3461" s="121" t="s">
        <v>4950</v>
      </c>
      <c r="C3461" s="122">
        <v>30.99</v>
      </c>
      <c r="D3461" s="123">
        <v>24.46</v>
      </c>
      <c r="E3461" s="104" t="str">
        <f>VLOOKUP(B3461,A股数据库20240206!$B:$K,2,0)</f>
        <v>乡村振兴</v>
      </c>
      <c r="F3461" s="104">
        <f>VLOOKUP(B3461,A股数据库20240206!$B:$K,3,0)</f>
        <v>0</v>
      </c>
      <c r="G3461" s="124">
        <f>VLOOKUP(B3461,A股数据库20240206!$B:$K,4,0)</f>
        <v>0</v>
      </c>
      <c r="H3461" s="124">
        <f>VLOOKUP(B3461,A股数据库20240206!$B:$K,5,0)</f>
        <v>0</v>
      </c>
      <c r="I3461" s="104" t="str">
        <f>VLOOKUP(B3461,A股数据库20240206!$B:$K,6,0)</f>
        <v>乡村振兴</v>
      </c>
      <c r="J3461" s="104">
        <f>VLOOKUP(B3461,A股数据库20240206!$B:$K,7,0)</f>
        <v>0</v>
      </c>
      <c r="K3461" s="104">
        <f>VLOOKUP(B3461,A股数据库20240206!$B:$K,8,0)</f>
        <v>0</v>
      </c>
      <c r="L3461" s="124">
        <f>VLOOKUP(B3461,A股数据库20240206!$B:$K,9,0)</f>
        <v>0</v>
      </c>
      <c r="M3461" s="124">
        <f>VLOOKUP(B3461,A股数据库20240206!$B:$K,10,0)</f>
        <v>0</v>
      </c>
    </row>
    <row r="3462" spans="1:13" ht="18" customHeight="1" x14ac:dyDescent="0.15">
      <c r="A3462" s="120" t="s">
        <v>13799</v>
      </c>
      <c r="B3462" s="121" t="s">
        <v>3080</v>
      </c>
      <c r="C3462" s="122">
        <v>30.99</v>
      </c>
      <c r="D3462" s="123">
        <v>42.84</v>
      </c>
      <c r="E3462" s="104" t="str">
        <f>VLOOKUP(B3462,A股数据库20240206!$B:$K,2,0)</f>
        <v>大科技</v>
      </c>
      <c r="F3462" s="104">
        <f>VLOOKUP(B3462,A股数据库20240206!$B:$K,3,0)</f>
        <v>0</v>
      </c>
      <c r="G3462" s="124">
        <f>VLOOKUP(B3462,A股数据库20240206!$B:$K,4,0)</f>
        <v>0</v>
      </c>
      <c r="H3462" s="124">
        <f>VLOOKUP(B3462,A股数据库20240206!$B:$K,5,0)</f>
        <v>0</v>
      </c>
      <c r="I3462" s="104" t="str">
        <f>VLOOKUP(B3462,A股数据库20240206!$B:$K,6,0)</f>
        <v>电子</v>
      </c>
      <c r="J3462" s="104">
        <f>VLOOKUP(B3462,A股数据库20240206!$B:$K,7,0)</f>
        <v>0</v>
      </c>
      <c r="K3462" s="104">
        <f>VLOOKUP(B3462,A股数据库20240206!$B:$K,8,0)</f>
        <v>0</v>
      </c>
      <c r="L3462" s="124">
        <f>VLOOKUP(B3462,A股数据库20240206!$B:$K,9,0)</f>
        <v>0</v>
      </c>
      <c r="M3462" s="124">
        <f>VLOOKUP(B3462,A股数据库20240206!$B:$K,10,0)</f>
        <v>0</v>
      </c>
    </row>
    <row r="3463" spans="1:13" ht="18" customHeight="1" x14ac:dyDescent="0.15">
      <c r="A3463" s="120" t="s">
        <v>13800</v>
      </c>
      <c r="B3463" s="121" t="s">
        <v>6154</v>
      </c>
      <c r="C3463" s="122">
        <v>30.96</v>
      </c>
      <c r="D3463" s="123">
        <v>0.46</v>
      </c>
      <c r="E3463" s="104" t="str">
        <f>VLOOKUP(B3463,A股数据库20240206!$B:$K,2,0)</f>
        <v>高端制造</v>
      </c>
      <c r="F3463" s="104">
        <f>VLOOKUP(B3463,A股数据库20240206!$B:$K,3,0)</f>
        <v>0</v>
      </c>
      <c r="G3463" s="124">
        <f>VLOOKUP(B3463,A股数据库20240206!$B:$K,4,0)</f>
        <v>0</v>
      </c>
      <c r="H3463" s="124">
        <f>VLOOKUP(B3463,A股数据库20240206!$B:$K,5,0)</f>
        <v>0</v>
      </c>
      <c r="I3463" s="104" t="str">
        <f>VLOOKUP(B3463,A股数据库20240206!$B:$K,6,0)</f>
        <v>机械</v>
      </c>
      <c r="J3463" s="104">
        <f>VLOOKUP(B3463,A股数据库20240206!$B:$K,7,0)</f>
        <v>0</v>
      </c>
      <c r="K3463" s="104">
        <f>VLOOKUP(B3463,A股数据库20240206!$B:$K,8,0)</f>
        <v>0</v>
      </c>
      <c r="L3463" s="124">
        <f>VLOOKUP(B3463,A股数据库20240206!$B:$K,9,0)</f>
        <v>0</v>
      </c>
      <c r="M3463" s="124">
        <f>VLOOKUP(B3463,A股数据库20240206!$B:$K,10,0)</f>
        <v>0</v>
      </c>
    </row>
    <row r="3464" spans="1:13" ht="18" customHeight="1" x14ac:dyDescent="0.15">
      <c r="A3464" s="120" t="s">
        <v>13801</v>
      </c>
      <c r="B3464" s="121" t="s">
        <v>4126</v>
      </c>
      <c r="C3464" s="122">
        <v>30.97</v>
      </c>
      <c r="D3464" s="123">
        <v>40.93</v>
      </c>
      <c r="E3464" s="104" t="str">
        <f>VLOOKUP(B3464,A股数据库20240206!$B:$K,2,0)</f>
        <v>新能源</v>
      </c>
      <c r="F3464" s="104">
        <f>VLOOKUP(B3464,A股数据库20240206!$B:$K,3,0)</f>
        <v>0</v>
      </c>
      <c r="G3464" s="124" t="str">
        <f>VLOOKUP(B3464,A股数据库20240206!$B:$K,4,0)</f>
        <v>周期</v>
      </c>
      <c r="H3464" s="124">
        <f>VLOOKUP(B3464,A股数据库20240206!$B:$K,5,0)</f>
        <v>0</v>
      </c>
      <c r="I3464" s="104" t="str">
        <f>VLOOKUP(B3464,A股数据库20240206!$B:$K,6,0)</f>
        <v>氢能源</v>
      </c>
      <c r="J3464" s="104">
        <f>VLOOKUP(B3464,A股数据库20240206!$B:$K,7,0)</f>
        <v>0</v>
      </c>
      <c r="K3464" s="104">
        <f>VLOOKUP(B3464,A股数据库20240206!$B:$K,8,0)</f>
        <v>0</v>
      </c>
      <c r="L3464" s="124" t="str">
        <f>VLOOKUP(B3464,A股数据库20240206!$B:$K,9,0)</f>
        <v>油气</v>
      </c>
      <c r="M3464" s="124">
        <f>VLOOKUP(B3464,A股数据库20240206!$B:$K,10,0)</f>
        <v>0</v>
      </c>
    </row>
    <row r="3465" spans="1:13" ht="18" customHeight="1" x14ac:dyDescent="0.15">
      <c r="A3465" s="120" t="s">
        <v>13802</v>
      </c>
      <c r="B3465" s="121" t="s">
        <v>3706</v>
      </c>
      <c r="C3465" s="122">
        <v>30.96</v>
      </c>
      <c r="D3465" s="123">
        <v>21.42</v>
      </c>
      <c r="E3465" s="104" t="str">
        <f>VLOOKUP(B3465,A股数据库20240206!$B:$K,2,0)</f>
        <v>医药生物</v>
      </c>
      <c r="F3465" s="104">
        <f>VLOOKUP(B3465,A股数据库20240206!$B:$K,3,0)</f>
        <v>0</v>
      </c>
      <c r="G3465" s="124">
        <f>VLOOKUP(B3465,A股数据库20240206!$B:$K,4,0)</f>
        <v>0</v>
      </c>
      <c r="H3465" s="124">
        <f>VLOOKUP(B3465,A股数据库20240206!$B:$K,5,0)</f>
        <v>0</v>
      </c>
      <c r="I3465" s="104" t="str">
        <f>VLOOKUP(B3465,A股数据库20240206!$B:$K,6,0)</f>
        <v>医药生物</v>
      </c>
      <c r="J3465" s="104">
        <f>VLOOKUP(B3465,A股数据库20240206!$B:$K,7,0)</f>
        <v>0</v>
      </c>
      <c r="K3465" s="104">
        <f>VLOOKUP(B3465,A股数据库20240206!$B:$K,8,0)</f>
        <v>0</v>
      </c>
      <c r="L3465" s="124">
        <f>VLOOKUP(B3465,A股数据库20240206!$B:$K,9,0)</f>
        <v>0</v>
      </c>
      <c r="M3465" s="124">
        <f>VLOOKUP(B3465,A股数据库20240206!$B:$K,10,0)</f>
        <v>0</v>
      </c>
    </row>
    <row r="3466" spans="1:13" ht="18" customHeight="1" x14ac:dyDescent="0.15">
      <c r="A3466" s="120" t="s">
        <v>13803</v>
      </c>
      <c r="B3466" s="121" t="s">
        <v>8842</v>
      </c>
      <c r="C3466" s="122">
        <v>30.94</v>
      </c>
      <c r="D3466" s="123">
        <v>39.020000000000003</v>
      </c>
      <c r="E3466" s="104" t="str">
        <f>VLOOKUP(B3466,A股数据库20240206!$B:$K,2,0)</f>
        <v>汽车产业</v>
      </c>
      <c r="F3466" s="104">
        <f>VLOOKUP(B3466,A股数据库20240206!$B:$K,3,0)</f>
        <v>0</v>
      </c>
      <c r="G3466" s="124">
        <f>VLOOKUP(B3466,A股数据库20240206!$B:$K,4,0)</f>
        <v>0</v>
      </c>
      <c r="H3466" s="124">
        <f>VLOOKUP(B3466,A股数据库20240206!$B:$K,5,0)</f>
        <v>0</v>
      </c>
      <c r="I3466" s="104" t="str">
        <f>VLOOKUP(B3466,A股数据库20240206!$B:$K,6,0)</f>
        <v>汽车产业</v>
      </c>
      <c r="J3466" s="104">
        <f>VLOOKUP(B3466,A股数据库20240206!$B:$K,7,0)</f>
        <v>0</v>
      </c>
      <c r="K3466" s="104">
        <f>VLOOKUP(B3466,A股数据库20240206!$B:$K,8,0)</f>
        <v>0</v>
      </c>
      <c r="L3466" s="124">
        <f>VLOOKUP(B3466,A股数据库20240206!$B:$K,9,0)</f>
        <v>0</v>
      </c>
      <c r="M3466" s="124">
        <f>VLOOKUP(B3466,A股数据库20240206!$B:$K,10,0)</f>
        <v>0</v>
      </c>
    </row>
    <row r="3467" spans="1:13" ht="18" customHeight="1" x14ac:dyDescent="0.15">
      <c r="A3467" s="120" t="s">
        <v>13804</v>
      </c>
      <c r="B3467" s="121" t="s">
        <v>3192</v>
      </c>
      <c r="C3467" s="122">
        <v>30.93</v>
      </c>
      <c r="D3467" s="123">
        <v>39.06</v>
      </c>
      <c r="E3467" s="104" t="str">
        <f>VLOOKUP(B3467,A股数据库20240206!$B:$K,2,0)</f>
        <v>大科技</v>
      </c>
      <c r="F3467" s="104" t="str">
        <f>VLOOKUP(B3467,A股数据库20240206!$B:$K,3,0)</f>
        <v>社会服务</v>
      </c>
      <c r="G3467" s="124">
        <f>VLOOKUP(B3467,A股数据库20240206!$B:$K,4,0)</f>
        <v>0</v>
      </c>
      <c r="H3467" s="124">
        <f>VLOOKUP(B3467,A股数据库20240206!$B:$K,5,0)</f>
        <v>0</v>
      </c>
      <c r="I3467" s="104" t="str">
        <f>VLOOKUP(B3467,A股数据库20240206!$B:$K,6,0)</f>
        <v>计算机</v>
      </c>
      <c r="J3467" s="104">
        <f>VLOOKUP(B3467,A股数据库20240206!$B:$K,7,0)</f>
        <v>0</v>
      </c>
      <c r="K3467" s="104">
        <f>VLOOKUP(B3467,A股数据库20240206!$B:$K,8,0)</f>
        <v>0</v>
      </c>
      <c r="L3467" s="124">
        <f>VLOOKUP(B3467,A股数据库20240206!$B:$K,9,0)</f>
        <v>0</v>
      </c>
      <c r="M3467" s="124">
        <f>VLOOKUP(B3467,A股数据库20240206!$B:$K,10,0)</f>
        <v>0</v>
      </c>
    </row>
    <row r="3468" spans="1:13" ht="18" customHeight="1" x14ac:dyDescent="0.15">
      <c r="A3468" s="120" t="s">
        <v>13805</v>
      </c>
      <c r="B3468" s="121" t="s">
        <v>8116</v>
      </c>
      <c r="C3468" s="122">
        <v>30.92</v>
      </c>
      <c r="D3468" s="123">
        <v>30.52</v>
      </c>
      <c r="E3468" s="104" t="str">
        <f>VLOOKUP(B3468,A股数据库20240206!$B:$K,2,0)</f>
        <v>大消费</v>
      </c>
      <c r="F3468" s="104">
        <f>VLOOKUP(B3468,A股数据库20240206!$B:$K,3,0)</f>
        <v>0</v>
      </c>
      <c r="G3468" s="124">
        <f>VLOOKUP(B3468,A股数据库20240206!$B:$K,4,0)</f>
        <v>0</v>
      </c>
      <c r="H3468" s="124">
        <f>VLOOKUP(B3468,A股数据库20240206!$B:$K,5,0)</f>
        <v>0</v>
      </c>
      <c r="I3468" s="104" t="str">
        <f>VLOOKUP(B3468,A股数据库20240206!$B:$K,6,0)</f>
        <v>教育</v>
      </c>
      <c r="J3468" s="104" t="str">
        <f>VLOOKUP(B3468,A股数据库20240206!$B:$K,7,0)</f>
        <v>商贸零售</v>
      </c>
      <c r="K3468" s="104">
        <f>VLOOKUP(B3468,A股数据库20240206!$B:$K,8,0)</f>
        <v>0</v>
      </c>
      <c r="L3468" s="124">
        <f>VLOOKUP(B3468,A股数据库20240206!$B:$K,9,0)</f>
        <v>0</v>
      </c>
      <c r="M3468" s="124">
        <f>VLOOKUP(B3468,A股数据库20240206!$B:$K,10,0)</f>
        <v>0</v>
      </c>
    </row>
    <row r="3469" spans="1:13" ht="18" customHeight="1" x14ac:dyDescent="0.15">
      <c r="A3469" s="120" t="s">
        <v>13806</v>
      </c>
      <c r="B3469" s="121" t="s">
        <v>8520</v>
      </c>
      <c r="C3469" s="122">
        <v>30.9</v>
      </c>
      <c r="D3469" s="123">
        <v>52.63</v>
      </c>
      <c r="E3469" s="104" t="str">
        <f>VLOOKUP(B3469,A股数据库20240206!$B:$K,2,0)</f>
        <v>新能源</v>
      </c>
      <c r="F3469" s="104">
        <f>VLOOKUP(B3469,A股数据库20240206!$B:$K,3,0)</f>
        <v>0</v>
      </c>
      <c r="G3469" s="124">
        <f>VLOOKUP(B3469,A股数据库20240206!$B:$K,4,0)</f>
        <v>0</v>
      </c>
      <c r="H3469" s="124">
        <f>VLOOKUP(B3469,A股数据库20240206!$B:$K,5,0)</f>
        <v>0</v>
      </c>
      <c r="I3469" s="104" t="str">
        <f>VLOOKUP(B3469,A股数据库20240206!$B:$K,6,0)</f>
        <v>光伏</v>
      </c>
      <c r="J3469" s="104">
        <f>VLOOKUP(B3469,A股数据库20240206!$B:$K,7,0)</f>
        <v>0</v>
      </c>
      <c r="K3469" s="104">
        <f>VLOOKUP(B3469,A股数据库20240206!$B:$K,8,0)</f>
        <v>0</v>
      </c>
      <c r="L3469" s="124">
        <f>VLOOKUP(B3469,A股数据库20240206!$B:$K,9,0)</f>
        <v>0</v>
      </c>
      <c r="M3469" s="124">
        <f>VLOOKUP(B3469,A股数据库20240206!$B:$K,10,0)</f>
        <v>0</v>
      </c>
    </row>
    <row r="3470" spans="1:13" ht="18" customHeight="1" x14ac:dyDescent="0.15">
      <c r="A3470" s="120" t="s">
        <v>13807</v>
      </c>
      <c r="B3470" s="121" t="s">
        <v>8542</v>
      </c>
      <c r="C3470" s="122">
        <v>30.88</v>
      </c>
      <c r="D3470" s="123">
        <v>59.57</v>
      </c>
      <c r="E3470" s="104" t="str">
        <f>VLOOKUP(B3470,A股数据库20240206!$B:$K,2,0)</f>
        <v>高端制造</v>
      </c>
      <c r="F3470" s="104">
        <f>VLOOKUP(B3470,A股数据库20240206!$B:$K,3,0)</f>
        <v>0</v>
      </c>
      <c r="G3470" s="124">
        <f>VLOOKUP(B3470,A股数据库20240206!$B:$K,4,0)</f>
        <v>0</v>
      </c>
      <c r="H3470" s="124">
        <f>VLOOKUP(B3470,A股数据库20240206!$B:$K,5,0)</f>
        <v>0</v>
      </c>
      <c r="I3470" s="104" t="str">
        <f>VLOOKUP(B3470,A股数据库20240206!$B:$K,6,0)</f>
        <v>机械</v>
      </c>
      <c r="J3470" s="104">
        <f>VLOOKUP(B3470,A股数据库20240206!$B:$K,7,0)</f>
        <v>0</v>
      </c>
      <c r="K3470" s="104">
        <f>VLOOKUP(B3470,A股数据库20240206!$B:$K,8,0)</f>
        <v>0</v>
      </c>
      <c r="L3470" s="124">
        <f>VLOOKUP(B3470,A股数据库20240206!$B:$K,9,0)</f>
        <v>0</v>
      </c>
      <c r="M3470" s="124">
        <f>VLOOKUP(B3470,A股数据库20240206!$B:$K,10,0)</f>
        <v>0</v>
      </c>
    </row>
    <row r="3471" spans="1:13" ht="18" customHeight="1" x14ac:dyDescent="0.15">
      <c r="A3471" s="120" t="s">
        <v>13808</v>
      </c>
      <c r="B3471" s="121" t="s">
        <v>8508</v>
      </c>
      <c r="C3471" s="122">
        <v>30.85</v>
      </c>
      <c r="D3471" s="123">
        <v>21.93</v>
      </c>
      <c r="E3471" s="104" t="str">
        <f>VLOOKUP(B3471,A股数据库20240206!$B:$K,2,0)</f>
        <v>大消费</v>
      </c>
      <c r="F3471" s="104" t="str">
        <f>VLOOKUP(B3471,A股数据库20240206!$B:$K,3,0)</f>
        <v>地产基建</v>
      </c>
      <c r="G3471" s="124">
        <f>VLOOKUP(B3471,A股数据库20240206!$B:$K,4,0)</f>
        <v>0</v>
      </c>
      <c r="H3471" s="124">
        <f>VLOOKUP(B3471,A股数据库20240206!$B:$K,5,0)</f>
        <v>0</v>
      </c>
      <c r="I3471" s="104" t="str">
        <f>VLOOKUP(B3471,A股数据库20240206!$B:$K,6,0)</f>
        <v>基建</v>
      </c>
      <c r="J3471" s="104" t="str">
        <f>VLOOKUP(B3471,A股数据库20240206!$B:$K,7,0)</f>
        <v>家居用品</v>
      </c>
      <c r="K3471" s="104" t="str">
        <f>VLOOKUP(B3471,A股数据库20240206!$B:$K,8,0)</f>
        <v>电商</v>
      </c>
      <c r="L3471" s="124">
        <f>VLOOKUP(B3471,A股数据库20240206!$B:$K,9,0)</f>
        <v>0</v>
      </c>
      <c r="M3471" s="124">
        <f>VLOOKUP(B3471,A股数据库20240206!$B:$K,10,0)</f>
        <v>0</v>
      </c>
    </row>
    <row r="3472" spans="1:13" ht="18" customHeight="1" x14ac:dyDescent="0.15">
      <c r="A3472" s="120" t="s">
        <v>13809</v>
      </c>
      <c r="B3472" s="121" t="s">
        <v>3302</v>
      </c>
      <c r="C3472" s="122">
        <v>30.82</v>
      </c>
      <c r="D3472" s="123">
        <v>15.37</v>
      </c>
      <c r="E3472" s="104" t="str">
        <f>VLOOKUP(B3472,A股数据库20240206!$B:$K,2,0)</f>
        <v>周期</v>
      </c>
      <c r="F3472" s="104">
        <f>VLOOKUP(B3472,A股数据库20240206!$B:$K,3,0)</f>
        <v>0</v>
      </c>
      <c r="G3472" s="124">
        <f>VLOOKUP(B3472,A股数据库20240206!$B:$K,4,0)</f>
        <v>0</v>
      </c>
      <c r="H3472" s="124">
        <f>VLOOKUP(B3472,A股数据库20240206!$B:$K,5,0)</f>
        <v>0</v>
      </c>
      <c r="I3472" s="104" t="str">
        <f>VLOOKUP(B3472,A股数据库20240206!$B:$K,6,0)</f>
        <v>化工</v>
      </c>
      <c r="J3472" s="104">
        <f>VLOOKUP(B3472,A股数据库20240206!$B:$K,7,0)</f>
        <v>0</v>
      </c>
      <c r="K3472" s="104">
        <f>VLOOKUP(B3472,A股数据库20240206!$B:$K,8,0)</f>
        <v>0</v>
      </c>
      <c r="L3472" s="124">
        <f>VLOOKUP(B3472,A股数据库20240206!$B:$K,9,0)</f>
        <v>0</v>
      </c>
      <c r="M3472" s="124">
        <f>VLOOKUP(B3472,A股数据库20240206!$B:$K,10,0)</f>
        <v>0</v>
      </c>
    </row>
    <row r="3473" spans="1:13" ht="18" customHeight="1" x14ac:dyDescent="0.15">
      <c r="A3473" s="120" t="s">
        <v>13810</v>
      </c>
      <c r="B3473" s="121" t="s">
        <v>3956</v>
      </c>
      <c r="C3473" s="122">
        <v>30.73</v>
      </c>
      <c r="D3473" s="123">
        <v>26.64</v>
      </c>
      <c r="E3473" s="104" t="str">
        <f>VLOOKUP(B3473,A股数据库20240206!$B:$K,2,0)</f>
        <v>医药生物</v>
      </c>
      <c r="F3473" s="104">
        <f>VLOOKUP(B3473,A股数据库20240206!$B:$K,3,0)</f>
        <v>0</v>
      </c>
      <c r="G3473" s="124">
        <f>VLOOKUP(B3473,A股数据库20240206!$B:$K,4,0)</f>
        <v>0</v>
      </c>
      <c r="H3473" s="124">
        <f>VLOOKUP(B3473,A股数据库20240206!$B:$K,5,0)</f>
        <v>0</v>
      </c>
      <c r="I3473" s="104" t="str">
        <f>VLOOKUP(B3473,A股数据库20240206!$B:$K,6,0)</f>
        <v>医药生物</v>
      </c>
      <c r="J3473" s="104">
        <f>VLOOKUP(B3473,A股数据库20240206!$B:$K,7,0)</f>
        <v>0</v>
      </c>
      <c r="K3473" s="104">
        <f>VLOOKUP(B3473,A股数据库20240206!$B:$K,8,0)</f>
        <v>0</v>
      </c>
      <c r="L3473" s="124">
        <f>VLOOKUP(B3473,A股数据库20240206!$B:$K,9,0)</f>
        <v>0</v>
      </c>
      <c r="M3473" s="124">
        <f>VLOOKUP(B3473,A股数据库20240206!$B:$K,10,0)</f>
        <v>0</v>
      </c>
    </row>
    <row r="3474" spans="1:13" ht="18" customHeight="1" x14ac:dyDescent="0.15">
      <c r="A3474" s="120" t="s">
        <v>13811</v>
      </c>
      <c r="B3474" s="121" t="s">
        <v>4466</v>
      </c>
      <c r="C3474" s="122">
        <v>30.71</v>
      </c>
      <c r="D3474" s="123">
        <v>9.59</v>
      </c>
      <c r="E3474" s="104" t="str">
        <f>VLOOKUP(B3474,A股数据库20240206!$B:$K,2,0)</f>
        <v>地产基建</v>
      </c>
      <c r="F3474" s="104">
        <f>VLOOKUP(B3474,A股数据库20240206!$B:$K,3,0)</f>
        <v>0</v>
      </c>
      <c r="G3474" s="124">
        <f>VLOOKUP(B3474,A股数据库20240206!$B:$K,4,0)</f>
        <v>0</v>
      </c>
      <c r="H3474" s="124">
        <f>VLOOKUP(B3474,A股数据库20240206!$B:$K,5,0)</f>
        <v>0</v>
      </c>
      <c r="I3474" s="104" t="str">
        <f>VLOOKUP(B3474,A股数据库20240206!$B:$K,6,0)</f>
        <v>基建</v>
      </c>
      <c r="J3474" s="104">
        <f>VLOOKUP(B3474,A股数据库20240206!$B:$K,7,0)</f>
        <v>0</v>
      </c>
      <c r="K3474" s="104">
        <f>VLOOKUP(B3474,A股数据库20240206!$B:$K,8,0)</f>
        <v>0</v>
      </c>
      <c r="L3474" s="124">
        <f>VLOOKUP(B3474,A股数据库20240206!$B:$K,9,0)</f>
        <v>0</v>
      </c>
      <c r="M3474" s="124">
        <f>VLOOKUP(B3474,A股数据库20240206!$B:$K,10,0)</f>
        <v>0</v>
      </c>
    </row>
    <row r="3475" spans="1:13" ht="18" customHeight="1" x14ac:dyDescent="0.15">
      <c r="A3475" s="120" t="s">
        <v>13812</v>
      </c>
      <c r="B3475" s="121" t="s">
        <v>5414</v>
      </c>
      <c r="C3475" s="122">
        <v>30.64</v>
      </c>
      <c r="D3475" s="123">
        <v>15.96</v>
      </c>
      <c r="E3475" s="104" t="str">
        <f>VLOOKUP(B3475,A股数据库20240206!$B:$K,2,0)</f>
        <v>大科技</v>
      </c>
      <c r="F3475" s="104">
        <f>VLOOKUP(B3475,A股数据库20240206!$B:$K,3,0)</f>
        <v>0</v>
      </c>
      <c r="G3475" s="124">
        <f>VLOOKUP(B3475,A股数据库20240206!$B:$K,4,0)</f>
        <v>0</v>
      </c>
      <c r="H3475" s="124">
        <f>VLOOKUP(B3475,A股数据库20240206!$B:$K,5,0)</f>
        <v>0</v>
      </c>
      <c r="I3475" s="104" t="str">
        <f>VLOOKUP(B3475,A股数据库20240206!$B:$K,6,0)</f>
        <v>传媒</v>
      </c>
      <c r="J3475" s="104">
        <f>VLOOKUP(B3475,A股数据库20240206!$B:$K,7,0)</f>
        <v>0</v>
      </c>
      <c r="K3475" s="104">
        <f>VLOOKUP(B3475,A股数据库20240206!$B:$K,8,0)</f>
        <v>0</v>
      </c>
      <c r="L3475" s="124">
        <f>VLOOKUP(B3475,A股数据库20240206!$B:$K,9,0)</f>
        <v>0</v>
      </c>
      <c r="M3475" s="124">
        <f>VLOOKUP(B3475,A股数据库20240206!$B:$K,10,0)</f>
        <v>0</v>
      </c>
    </row>
    <row r="3476" spans="1:13" ht="18" customHeight="1" x14ac:dyDescent="0.15">
      <c r="A3476" s="120" t="s">
        <v>13813</v>
      </c>
      <c r="B3476" s="121" t="s">
        <v>3382</v>
      </c>
      <c r="C3476" s="122">
        <v>30.61</v>
      </c>
      <c r="D3476" s="123">
        <v>15.17</v>
      </c>
      <c r="E3476" s="104" t="str">
        <f>VLOOKUP(B3476,A股数据库20240206!$B:$K,2,0)</f>
        <v>医药生物</v>
      </c>
      <c r="F3476" s="104">
        <f>VLOOKUP(B3476,A股数据库20240206!$B:$K,3,0)</f>
        <v>0</v>
      </c>
      <c r="G3476" s="124">
        <f>VLOOKUP(B3476,A股数据库20240206!$B:$K,4,0)</f>
        <v>0</v>
      </c>
      <c r="H3476" s="124">
        <f>VLOOKUP(B3476,A股数据库20240206!$B:$K,5,0)</f>
        <v>0</v>
      </c>
      <c r="I3476" s="104" t="str">
        <f>VLOOKUP(B3476,A股数据库20240206!$B:$K,6,0)</f>
        <v>医药生物</v>
      </c>
      <c r="J3476" s="104">
        <f>VLOOKUP(B3476,A股数据库20240206!$B:$K,7,0)</f>
        <v>0</v>
      </c>
      <c r="K3476" s="104">
        <f>VLOOKUP(B3476,A股数据库20240206!$B:$K,8,0)</f>
        <v>0</v>
      </c>
      <c r="L3476" s="124">
        <f>VLOOKUP(B3476,A股数据库20240206!$B:$K,9,0)</f>
        <v>0</v>
      </c>
      <c r="M3476" s="124">
        <f>VLOOKUP(B3476,A股数据库20240206!$B:$K,10,0)</f>
        <v>0</v>
      </c>
    </row>
    <row r="3477" spans="1:13" ht="18" customHeight="1" x14ac:dyDescent="0.15">
      <c r="A3477" s="120" t="s">
        <v>13814</v>
      </c>
      <c r="B3477" s="121" t="s">
        <v>5112</v>
      </c>
      <c r="C3477" s="122">
        <v>30.56</v>
      </c>
      <c r="D3477" s="123">
        <v>15.51</v>
      </c>
      <c r="E3477" s="104" t="str">
        <f>VLOOKUP(B3477,A股数据库20240206!$B:$K,2,0)</f>
        <v>高端制造</v>
      </c>
      <c r="F3477" s="104" t="str">
        <f>VLOOKUP(B3477,A股数据库20240206!$B:$K,3,0)</f>
        <v>地产基建</v>
      </c>
      <c r="G3477" s="124">
        <f>VLOOKUP(B3477,A股数据库20240206!$B:$K,4,0)</f>
        <v>0</v>
      </c>
      <c r="H3477" s="124">
        <f>VLOOKUP(B3477,A股数据库20240206!$B:$K,5,0)</f>
        <v>0</v>
      </c>
      <c r="I3477" s="104" t="str">
        <f>VLOOKUP(B3477,A股数据库20240206!$B:$K,6,0)</f>
        <v>机械</v>
      </c>
      <c r="J3477" s="104" t="str">
        <f>VLOOKUP(B3477,A股数据库20240206!$B:$K,7,0)</f>
        <v>基建</v>
      </c>
      <c r="K3477" s="104">
        <f>VLOOKUP(B3477,A股数据库20240206!$B:$K,8,0)</f>
        <v>0</v>
      </c>
      <c r="L3477" s="124">
        <f>VLOOKUP(B3477,A股数据库20240206!$B:$K,9,0)</f>
        <v>0</v>
      </c>
      <c r="M3477" s="124">
        <f>VLOOKUP(B3477,A股数据库20240206!$B:$K,10,0)</f>
        <v>0</v>
      </c>
    </row>
    <row r="3478" spans="1:13" ht="18" customHeight="1" x14ac:dyDescent="0.15">
      <c r="A3478" s="120" t="s">
        <v>13815</v>
      </c>
      <c r="B3478" s="121" t="s">
        <v>1830</v>
      </c>
      <c r="C3478" s="122">
        <v>30.52</v>
      </c>
      <c r="D3478" s="123">
        <v>19.55</v>
      </c>
      <c r="E3478" s="104" t="str">
        <f>VLOOKUP(B3478,A股数据库20240206!$B:$K,2,0)</f>
        <v>新能源</v>
      </c>
      <c r="F3478" s="104">
        <f>VLOOKUP(B3478,A股数据库20240206!$B:$K,3,0)</f>
        <v>0</v>
      </c>
      <c r="G3478" s="124">
        <f>VLOOKUP(B3478,A股数据库20240206!$B:$K,4,0)</f>
        <v>0</v>
      </c>
      <c r="H3478" s="124">
        <f>VLOOKUP(B3478,A股数据库20240206!$B:$K,5,0)</f>
        <v>0</v>
      </c>
      <c r="I3478" s="104" t="str">
        <f>VLOOKUP(B3478,A股数据库20240206!$B:$K,6,0)</f>
        <v>电网</v>
      </c>
      <c r="J3478" s="104" t="str">
        <f>VLOOKUP(B3478,A股数据库20240206!$B:$K,7,0)</f>
        <v>充换电</v>
      </c>
      <c r="K3478" s="104">
        <f>VLOOKUP(B3478,A股数据库20240206!$B:$K,8,0)</f>
        <v>0</v>
      </c>
      <c r="L3478" s="124">
        <f>VLOOKUP(B3478,A股数据库20240206!$B:$K,9,0)</f>
        <v>0</v>
      </c>
      <c r="M3478" s="124">
        <f>VLOOKUP(B3478,A股数据库20240206!$B:$K,10,0)</f>
        <v>0</v>
      </c>
    </row>
    <row r="3479" spans="1:13" ht="18" customHeight="1" x14ac:dyDescent="0.15">
      <c r="A3479" s="120" t="s">
        <v>13816</v>
      </c>
      <c r="B3479" s="121" t="s">
        <v>9755</v>
      </c>
      <c r="C3479" s="122">
        <v>30.51</v>
      </c>
      <c r="D3479" s="123">
        <v>39.69</v>
      </c>
      <c r="E3479" s="104" t="str">
        <f>VLOOKUP(B3479,A股数据库20240206!$B:$K,2,0)</f>
        <v>新能源</v>
      </c>
      <c r="F3479" s="104">
        <f>VLOOKUP(B3479,A股数据库20240206!$B:$K,3,0)</f>
        <v>0</v>
      </c>
      <c r="G3479" s="124">
        <f>VLOOKUP(B3479,A股数据库20240206!$B:$K,4,0)</f>
        <v>0</v>
      </c>
      <c r="H3479" s="124">
        <f>VLOOKUP(B3479,A股数据库20240206!$B:$K,5,0)</f>
        <v>0</v>
      </c>
      <c r="I3479" s="104" t="str">
        <f>VLOOKUP(B3479,A股数据库20240206!$B:$K,6,0)</f>
        <v>电池</v>
      </c>
      <c r="J3479" s="104" t="str">
        <f>VLOOKUP(B3479,A股数据库20240206!$B:$K,7,0)</f>
        <v>储能</v>
      </c>
      <c r="K3479" s="104">
        <f>VLOOKUP(B3479,A股数据库20240206!$B:$K,8,0)</f>
        <v>0</v>
      </c>
      <c r="L3479" s="124">
        <f>VLOOKUP(B3479,A股数据库20240206!$B:$K,9,0)</f>
        <v>0</v>
      </c>
      <c r="M3479" s="124">
        <f>VLOOKUP(B3479,A股数据库20240206!$B:$K,10,0)</f>
        <v>0</v>
      </c>
    </row>
    <row r="3480" spans="1:13" ht="18" customHeight="1" x14ac:dyDescent="0.15">
      <c r="A3480" s="120" t="s">
        <v>13817</v>
      </c>
      <c r="B3480" s="121" t="s">
        <v>2672</v>
      </c>
      <c r="C3480" s="122">
        <v>30.5</v>
      </c>
      <c r="D3480" s="123">
        <v>60.4</v>
      </c>
      <c r="E3480" s="104" t="str">
        <f>VLOOKUP(B3480,A股数据库20240206!$B:$K,2,0)</f>
        <v>周期</v>
      </c>
      <c r="F3480" s="104">
        <f>VLOOKUP(B3480,A股数据库20240206!$B:$K,3,0)</f>
        <v>0</v>
      </c>
      <c r="G3480" s="124">
        <f>VLOOKUP(B3480,A股数据库20240206!$B:$K,4,0)</f>
        <v>0</v>
      </c>
      <c r="H3480" s="124">
        <f>VLOOKUP(B3480,A股数据库20240206!$B:$K,5,0)</f>
        <v>0</v>
      </c>
      <c r="I3480" s="104" t="str">
        <f>VLOOKUP(B3480,A股数据库20240206!$B:$K,6,0)</f>
        <v>化工</v>
      </c>
      <c r="J3480" s="104">
        <f>VLOOKUP(B3480,A股数据库20240206!$B:$K,7,0)</f>
        <v>0</v>
      </c>
      <c r="K3480" s="104">
        <f>VLOOKUP(B3480,A股数据库20240206!$B:$K,8,0)</f>
        <v>0</v>
      </c>
      <c r="L3480" s="124">
        <f>VLOOKUP(B3480,A股数据库20240206!$B:$K,9,0)</f>
        <v>0</v>
      </c>
      <c r="M3480" s="124">
        <f>VLOOKUP(B3480,A股数据库20240206!$B:$K,10,0)</f>
        <v>0</v>
      </c>
    </row>
    <row r="3481" spans="1:13" ht="18" customHeight="1" x14ac:dyDescent="0.15">
      <c r="A3481" s="120" t="s">
        <v>13818</v>
      </c>
      <c r="B3481" s="121" t="s">
        <v>992</v>
      </c>
      <c r="C3481" s="122">
        <v>30.5</v>
      </c>
      <c r="D3481" s="123">
        <v>34.83</v>
      </c>
      <c r="E3481" s="104" t="str">
        <f>VLOOKUP(B3481,A股数据库20240206!$B:$K,2,0)</f>
        <v>其他</v>
      </c>
      <c r="F3481" s="104">
        <f>VLOOKUP(B3481,A股数据库20240206!$B:$K,3,0)</f>
        <v>0</v>
      </c>
      <c r="G3481" s="124">
        <f>VLOOKUP(B3481,A股数据库20240206!$B:$K,4,0)</f>
        <v>0</v>
      </c>
      <c r="H3481" s="124">
        <f>VLOOKUP(B3481,A股数据库20240206!$B:$K,5,0)</f>
        <v>0</v>
      </c>
      <c r="I3481" s="104" t="str">
        <f>VLOOKUP(B3481,A股数据库20240206!$B:$K,6,0)</f>
        <v>其他</v>
      </c>
      <c r="J3481" s="104">
        <f>VLOOKUP(B3481,A股数据库20240206!$B:$K,7,0)</f>
        <v>0</v>
      </c>
      <c r="K3481" s="104">
        <f>VLOOKUP(B3481,A股数据库20240206!$B:$K,8,0)</f>
        <v>0</v>
      </c>
      <c r="L3481" s="124">
        <f>VLOOKUP(B3481,A股数据库20240206!$B:$K,9,0)</f>
        <v>0</v>
      </c>
      <c r="M3481" s="124">
        <f>VLOOKUP(B3481,A股数据库20240206!$B:$K,10,0)</f>
        <v>0</v>
      </c>
    </row>
    <row r="3482" spans="1:13" ht="18" customHeight="1" x14ac:dyDescent="0.15">
      <c r="A3482" s="120" t="s">
        <v>13819</v>
      </c>
      <c r="B3482" s="121" t="s">
        <v>2678</v>
      </c>
      <c r="C3482" s="122">
        <v>30.48</v>
      </c>
      <c r="D3482" s="123">
        <v>27.53</v>
      </c>
      <c r="E3482" s="104" t="str">
        <f>VLOOKUP(B3482,A股数据库20240206!$B:$K,2,0)</f>
        <v>汽车产业</v>
      </c>
      <c r="F3482" s="104">
        <f>VLOOKUP(B3482,A股数据库20240206!$B:$K,3,0)</f>
        <v>0</v>
      </c>
      <c r="G3482" s="124">
        <f>VLOOKUP(B3482,A股数据库20240206!$B:$K,4,0)</f>
        <v>0</v>
      </c>
      <c r="H3482" s="124">
        <f>VLOOKUP(B3482,A股数据库20240206!$B:$K,5,0)</f>
        <v>0</v>
      </c>
      <c r="I3482" s="104" t="str">
        <f>VLOOKUP(B3482,A股数据库20240206!$B:$K,6,0)</f>
        <v>汽车产业</v>
      </c>
      <c r="J3482" s="104">
        <f>VLOOKUP(B3482,A股数据库20240206!$B:$K,7,0)</f>
        <v>0</v>
      </c>
      <c r="K3482" s="104">
        <f>VLOOKUP(B3482,A股数据库20240206!$B:$K,8,0)</f>
        <v>0</v>
      </c>
      <c r="L3482" s="124">
        <f>VLOOKUP(B3482,A股数据库20240206!$B:$K,9,0)</f>
        <v>0</v>
      </c>
      <c r="M3482" s="124">
        <f>VLOOKUP(B3482,A股数据库20240206!$B:$K,10,0)</f>
        <v>0</v>
      </c>
    </row>
    <row r="3483" spans="1:13" ht="18" customHeight="1" x14ac:dyDescent="0.15">
      <c r="A3483" s="120" t="s">
        <v>13820</v>
      </c>
      <c r="B3483" s="121" t="s">
        <v>5742</v>
      </c>
      <c r="C3483" s="122">
        <v>30.43</v>
      </c>
      <c r="D3483" s="123">
        <v>32.36</v>
      </c>
      <c r="E3483" s="104" t="str">
        <f>VLOOKUP(B3483,A股数据库20240206!$B:$K,2,0)</f>
        <v>公用事业</v>
      </c>
      <c r="F3483" s="104">
        <f>VLOOKUP(B3483,A股数据库20240206!$B:$K,3,0)</f>
        <v>0</v>
      </c>
      <c r="G3483" s="124">
        <f>VLOOKUP(B3483,A股数据库20240206!$B:$K,4,0)</f>
        <v>0</v>
      </c>
      <c r="H3483" s="124">
        <f>VLOOKUP(B3483,A股数据库20240206!$B:$K,5,0)</f>
        <v>0</v>
      </c>
      <c r="I3483" s="104" t="str">
        <f>VLOOKUP(B3483,A股数据库20240206!$B:$K,6,0)</f>
        <v>节能环保</v>
      </c>
      <c r="J3483" s="104">
        <f>VLOOKUP(B3483,A股数据库20240206!$B:$K,7,0)</f>
        <v>0</v>
      </c>
      <c r="K3483" s="104">
        <f>VLOOKUP(B3483,A股数据库20240206!$B:$K,8,0)</f>
        <v>0</v>
      </c>
      <c r="L3483" s="124">
        <f>VLOOKUP(B3483,A股数据库20240206!$B:$K,9,0)</f>
        <v>0</v>
      </c>
      <c r="M3483" s="124">
        <f>VLOOKUP(B3483,A股数据库20240206!$B:$K,10,0)</f>
        <v>0</v>
      </c>
    </row>
    <row r="3484" spans="1:13" ht="18" customHeight="1" x14ac:dyDescent="0.15">
      <c r="A3484" s="120" t="s">
        <v>13821</v>
      </c>
      <c r="B3484" s="121" t="s">
        <v>4370</v>
      </c>
      <c r="C3484" s="122">
        <v>30.43</v>
      </c>
      <c r="D3484" s="123">
        <v>14.79</v>
      </c>
      <c r="E3484" s="104" t="str">
        <f>VLOOKUP(B3484,A股数据库20240206!$B:$K,2,0)</f>
        <v>周期</v>
      </c>
      <c r="F3484" s="104" t="str">
        <f>VLOOKUP(B3484,A股数据库20240206!$B:$K,3,0)</f>
        <v>地产基建</v>
      </c>
      <c r="G3484" s="124">
        <f>VLOOKUP(B3484,A股数据库20240206!$B:$K,4,0)</f>
        <v>0</v>
      </c>
      <c r="H3484" s="124">
        <f>VLOOKUP(B3484,A股数据库20240206!$B:$K,5,0)</f>
        <v>0</v>
      </c>
      <c r="I3484" s="104" t="str">
        <f>VLOOKUP(B3484,A股数据库20240206!$B:$K,6,0)</f>
        <v>化工</v>
      </c>
      <c r="J3484" s="104" t="str">
        <f>VLOOKUP(B3484,A股数据库20240206!$B:$K,7,0)</f>
        <v>基建</v>
      </c>
      <c r="K3484" s="104">
        <f>VLOOKUP(B3484,A股数据库20240206!$B:$K,8,0)</f>
        <v>0</v>
      </c>
      <c r="L3484" s="124">
        <f>VLOOKUP(B3484,A股数据库20240206!$B:$K,9,0)</f>
        <v>0</v>
      </c>
      <c r="M3484" s="124">
        <f>VLOOKUP(B3484,A股数据库20240206!$B:$K,10,0)</f>
        <v>0</v>
      </c>
    </row>
    <row r="3485" spans="1:13" ht="18" customHeight="1" x14ac:dyDescent="0.15">
      <c r="A3485" s="120" t="s">
        <v>13822</v>
      </c>
      <c r="B3485" s="121" t="s">
        <v>3054</v>
      </c>
      <c r="C3485" s="122">
        <v>30.42</v>
      </c>
      <c r="D3485" s="123">
        <v>28.61</v>
      </c>
      <c r="E3485" s="104" t="str">
        <f>VLOOKUP(B3485,A股数据库20240206!$B:$K,2,0)</f>
        <v>周期</v>
      </c>
      <c r="F3485" s="104">
        <f>VLOOKUP(B3485,A股数据库20240206!$B:$K,3,0)</f>
        <v>0</v>
      </c>
      <c r="G3485" s="124">
        <f>VLOOKUP(B3485,A股数据库20240206!$B:$K,4,0)</f>
        <v>0</v>
      </c>
      <c r="H3485" s="124">
        <f>VLOOKUP(B3485,A股数据库20240206!$B:$K,5,0)</f>
        <v>0</v>
      </c>
      <c r="I3485" s="104" t="str">
        <f>VLOOKUP(B3485,A股数据库20240206!$B:$K,6,0)</f>
        <v>化工</v>
      </c>
      <c r="J3485" s="104">
        <f>VLOOKUP(B3485,A股数据库20240206!$B:$K,7,0)</f>
        <v>0</v>
      </c>
      <c r="K3485" s="104">
        <f>VLOOKUP(B3485,A股数据库20240206!$B:$K,8,0)</f>
        <v>0</v>
      </c>
      <c r="L3485" s="124">
        <f>VLOOKUP(B3485,A股数据库20240206!$B:$K,9,0)</f>
        <v>0</v>
      </c>
      <c r="M3485" s="124">
        <f>VLOOKUP(B3485,A股数据库20240206!$B:$K,10,0)</f>
        <v>0</v>
      </c>
    </row>
    <row r="3486" spans="1:13" ht="18" customHeight="1" x14ac:dyDescent="0.15">
      <c r="A3486" s="120" t="s">
        <v>13823</v>
      </c>
      <c r="B3486" s="121" t="s">
        <v>2258</v>
      </c>
      <c r="C3486" s="122">
        <v>30.42</v>
      </c>
      <c r="D3486" s="123">
        <v>35.65</v>
      </c>
      <c r="E3486" s="104" t="str">
        <f>VLOOKUP(B3486,A股数据库20240206!$B:$K,2,0)</f>
        <v>周期</v>
      </c>
      <c r="F3486" s="104" t="str">
        <f>VLOOKUP(B3486,A股数据库20240206!$B:$K,3,0)</f>
        <v>新能源</v>
      </c>
      <c r="G3486" s="124">
        <f>VLOOKUP(B3486,A股数据库20240206!$B:$K,4,0)</f>
        <v>0</v>
      </c>
      <c r="H3486" s="124">
        <f>VLOOKUP(B3486,A股数据库20240206!$B:$K,5,0)</f>
        <v>0</v>
      </c>
      <c r="I3486" s="104" t="str">
        <f>VLOOKUP(B3486,A股数据库20240206!$B:$K,6,0)</f>
        <v>化工</v>
      </c>
      <c r="J3486" s="104" t="str">
        <f>VLOOKUP(B3486,A股数据库20240206!$B:$K,7,0)</f>
        <v>光伏</v>
      </c>
      <c r="K3486" s="104" t="str">
        <f>VLOOKUP(B3486,A股数据库20240206!$B:$K,8,0)</f>
        <v>电池</v>
      </c>
      <c r="L3486" s="124">
        <f>VLOOKUP(B3486,A股数据库20240206!$B:$K,9,0)</f>
        <v>0</v>
      </c>
      <c r="M3486" s="124">
        <f>VLOOKUP(B3486,A股数据库20240206!$B:$K,10,0)</f>
        <v>0</v>
      </c>
    </row>
    <row r="3487" spans="1:13" ht="18" customHeight="1" x14ac:dyDescent="0.15">
      <c r="A3487" s="120" t="s">
        <v>13824</v>
      </c>
      <c r="B3487" s="121" t="s">
        <v>4580</v>
      </c>
      <c r="C3487" s="122">
        <v>30.41</v>
      </c>
      <c r="D3487" s="123">
        <v>45.03</v>
      </c>
      <c r="E3487" s="104" t="str">
        <f>VLOOKUP(B3487,A股数据库20240206!$B:$K,2,0)</f>
        <v>军工</v>
      </c>
      <c r="F3487" s="104">
        <f>VLOOKUP(B3487,A股数据库20240206!$B:$K,3,0)</f>
        <v>0</v>
      </c>
      <c r="G3487" s="124">
        <f>VLOOKUP(B3487,A股数据库20240206!$B:$K,4,0)</f>
        <v>0</v>
      </c>
      <c r="H3487" s="124">
        <f>VLOOKUP(B3487,A股数据库20240206!$B:$K,5,0)</f>
        <v>0</v>
      </c>
      <c r="I3487" s="104" t="str">
        <f>VLOOKUP(B3487,A股数据库20240206!$B:$K,6,0)</f>
        <v>军工</v>
      </c>
      <c r="J3487" s="104">
        <f>VLOOKUP(B3487,A股数据库20240206!$B:$K,7,0)</f>
        <v>0</v>
      </c>
      <c r="K3487" s="104">
        <f>VLOOKUP(B3487,A股数据库20240206!$B:$K,8,0)</f>
        <v>0</v>
      </c>
      <c r="L3487" s="124">
        <f>VLOOKUP(B3487,A股数据库20240206!$B:$K,9,0)</f>
        <v>0</v>
      </c>
      <c r="M3487" s="124">
        <f>VLOOKUP(B3487,A股数据库20240206!$B:$K,10,0)</f>
        <v>0</v>
      </c>
    </row>
    <row r="3488" spans="1:13" ht="18" customHeight="1" x14ac:dyDescent="0.15">
      <c r="A3488" s="120" t="s">
        <v>13825</v>
      </c>
      <c r="B3488" s="121" t="s">
        <v>490</v>
      </c>
      <c r="C3488" s="122">
        <v>30.41</v>
      </c>
      <c r="D3488" s="123">
        <v>12.92</v>
      </c>
      <c r="E3488" s="104" t="str">
        <f>VLOOKUP(B3488,A股数据库20240206!$B:$K,2,0)</f>
        <v>大消费</v>
      </c>
      <c r="F3488" s="104">
        <f>VLOOKUP(B3488,A股数据库20240206!$B:$K,3,0)</f>
        <v>0</v>
      </c>
      <c r="G3488" s="124">
        <f>VLOOKUP(B3488,A股数据库20240206!$B:$K,4,0)</f>
        <v>0</v>
      </c>
      <c r="H3488" s="124">
        <f>VLOOKUP(B3488,A股数据库20240206!$B:$K,5,0)</f>
        <v>0</v>
      </c>
      <c r="I3488" s="104" t="str">
        <f>VLOOKUP(B3488,A股数据库20240206!$B:$K,6,0)</f>
        <v>食品饮料</v>
      </c>
      <c r="J3488" s="104">
        <f>VLOOKUP(B3488,A股数据库20240206!$B:$K,7,0)</f>
        <v>0</v>
      </c>
      <c r="K3488" s="104">
        <f>VLOOKUP(B3488,A股数据库20240206!$B:$K,8,0)</f>
        <v>0</v>
      </c>
      <c r="L3488" s="124">
        <f>VLOOKUP(B3488,A股数据库20240206!$B:$K,9,0)</f>
        <v>0</v>
      </c>
      <c r="M3488" s="124">
        <f>VLOOKUP(B3488,A股数据库20240206!$B:$K,10,0)</f>
        <v>0</v>
      </c>
    </row>
    <row r="3489" spans="1:13" ht="18" customHeight="1" x14ac:dyDescent="0.15">
      <c r="A3489" s="120" t="s">
        <v>13826</v>
      </c>
      <c r="B3489" s="121" t="s">
        <v>2176</v>
      </c>
      <c r="C3489" s="122">
        <v>30.4</v>
      </c>
      <c r="D3489" s="123">
        <v>20.63</v>
      </c>
      <c r="E3489" s="104" t="str">
        <f>VLOOKUP(B3489,A股数据库20240206!$B:$K,2,0)</f>
        <v>大科技</v>
      </c>
      <c r="F3489" s="104">
        <f>VLOOKUP(B3489,A股数据库20240206!$B:$K,3,0)</f>
        <v>0</v>
      </c>
      <c r="G3489" s="124">
        <f>VLOOKUP(B3489,A股数据库20240206!$B:$K,4,0)</f>
        <v>0</v>
      </c>
      <c r="H3489" s="124">
        <f>VLOOKUP(B3489,A股数据库20240206!$B:$K,5,0)</f>
        <v>0</v>
      </c>
      <c r="I3489" s="104" t="str">
        <f>VLOOKUP(B3489,A股数据库20240206!$B:$K,6,0)</f>
        <v>通信</v>
      </c>
      <c r="J3489" s="104">
        <f>VLOOKUP(B3489,A股数据库20240206!$B:$K,7,0)</f>
        <v>0</v>
      </c>
      <c r="K3489" s="104">
        <f>VLOOKUP(B3489,A股数据库20240206!$B:$K,8,0)</f>
        <v>0</v>
      </c>
      <c r="L3489" s="124">
        <f>VLOOKUP(B3489,A股数据库20240206!$B:$K,9,0)</f>
        <v>0</v>
      </c>
      <c r="M3489" s="124">
        <f>VLOOKUP(B3489,A股数据库20240206!$B:$K,10,0)</f>
        <v>0</v>
      </c>
    </row>
    <row r="3490" spans="1:13" ht="18" customHeight="1" x14ac:dyDescent="0.15">
      <c r="A3490" s="120" t="s">
        <v>13827</v>
      </c>
      <c r="B3490" s="121" t="s">
        <v>7798</v>
      </c>
      <c r="C3490" s="122">
        <v>30.38</v>
      </c>
      <c r="D3490" s="123">
        <v>35.26</v>
      </c>
      <c r="E3490" s="104" t="str">
        <f>VLOOKUP(B3490,A股数据库20240206!$B:$K,2,0)</f>
        <v>高端制造</v>
      </c>
      <c r="F3490" s="104">
        <f>VLOOKUP(B3490,A股数据库20240206!$B:$K,3,0)</f>
        <v>0</v>
      </c>
      <c r="G3490" s="124">
        <f>VLOOKUP(B3490,A股数据库20240206!$B:$K,4,0)</f>
        <v>0</v>
      </c>
      <c r="H3490" s="124">
        <f>VLOOKUP(B3490,A股数据库20240206!$B:$K,5,0)</f>
        <v>0</v>
      </c>
      <c r="I3490" s="104" t="str">
        <f>VLOOKUP(B3490,A股数据库20240206!$B:$K,6,0)</f>
        <v>机械</v>
      </c>
      <c r="J3490" s="104">
        <f>VLOOKUP(B3490,A股数据库20240206!$B:$K,7,0)</f>
        <v>0</v>
      </c>
      <c r="K3490" s="104">
        <f>VLOOKUP(B3490,A股数据库20240206!$B:$K,8,0)</f>
        <v>0</v>
      </c>
      <c r="L3490" s="124">
        <f>VLOOKUP(B3490,A股数据库20240206!$B:$K,9,0)</f>
        <v>0</v>
      </c>
      <c r="M3490" s="124">
        <f>VLOOKUP(B3490,A股数据库20240206!$B:$K,10,0)</f>
        <v>0</v>
      </c>
    </row>
    <row r="3491" spans="1:13" ht="18" customHeight="1" x14ac:dyDescent="0.15">
      <c r="A3491" s="120" t="s">
        <v>13828</v>
      </c>
      <c r="B3491" s="121" t="s">
        <v>6326</v>
      </c>
      <c r="C3491" s="122">
        <v>30.34</v>
      </c>
      <c r="D3491" s="123">
        <v>37.21</v>
      </c>
      <c r="E3491" s="104" t="str">
        <f>VLOOKUP(B3491,A股数据库20240206!$B:$K,2,0)</f>
        <v>大科技</v>
      </c>
      <c r="F3491" s="104" t="str">
        <f>VLOOKUP(B3491,A股数据库20240206!$B:$K,3,0)</f>
        <v>高端制造</v>
      </c>
      <c r="G3491" s="124">
        <f>VLOOKUP(B3491,A股数据库20240206!$B:$K,4,0)</f>
        <v>0</v>
      </c>
      <c r="H3491" s="124">
        <f>VLOOKUP(B3491,A股数据库20240206!$B:$K,5,0)</f>
        <v>0</v>
      </c>
      <c r="I3491" s="104" t="str">
        <f>VLOOKUP(B3491,A股数据库20240206!$B:$K,6,0)</f>
        <v>计算机</v>
      </c>
      <c r="J3491" s="104" t="str">
        <f>VLOOKUP(B3491,A股数据库20240206!$B:$K,7,0)</f>
        <v>机械</v>
      </c>
      <c r="K3491" s="104">
        <f>VLOOKUP(B3491,A股数据库20240206!$B:$K,8,0)</f>
        <v>0</v>
      </c>
      <c r="L3491" s="124">
        <f>VLOOKUP(B3491,A股数据库20240206!$B:$K,9,0)</f>
        <v>0</v>
      </c>
      <c r="M3491" s="124">
        <f>VLOOKUP(B3491,A股数据库20240206!$B:$K,10,0)</f>
        <v>0</v>
      </c>
    </row>
    <row r="3492" spans="1:13" ht="18" customHeight="1" x14ac:dyDescent="0.15">
      <c r="A3492" s="120" t="s">
        <v>13829</v>
      </c>
      <c r="B3492" s="121" t="s">
        <v>8170</v>
      </c>
      <c r="C3492" s="122">
        <v>30.32</v>
      </c>
      <c r="D3492" s="123">
        <v>30.77</v>
      </c>
      <c r="E3492" s="104" t="str">
        <f>VLOOKUP(B3492,A股数据库20240206!$B:$K,2,0)</f>
        <v>医药生物</v>
      </c>
      <c r="F3492" s="104">
        <f>VLOOKUP(B3492,A股数据库20240206!$B:$K,3,0)</f>
        <v>0</v>
      </c>
      <c r="G3492" s="124">
        <f>VLOOKUP(B3492,A股数据库20240206!$B:$K,4,0)</f>
        <v>0</v>
      </c>
      <c r="H3492" s="124">
        <f>VLOOKUP(B3492,A股数据库20240206!$B:$K,5,0)</f>
        <v>0</v>
      </c>
      <c r="I3492" s="104" t="str">
        <f>VLOOKUP(B3492,A股数据库20240206!$B:$K,6,0)</f>
        <v>医药生物</v>
      </c>
      <c r="J3492" s="104">
        <f>VLOOKUP(B3492,A股数据库20240206!$B:$K,7,0)</f>
        <v>0</v>
      </c>
      <c r="K3492" s="104">
        <f>VLOOKUP(B3492,A股数据库20240206!$B:$K,8,0)</f>
        <v>0</v>
      </c>
      <c r="L3492" s="124">
        <f>VLOOKUP(B3492,A股数据库20240206!$B:$K,9,0)</f>
        <v>0</v>
      </c>
      <c r="M3492" s="124">
        <f>VLOOKUP(B3492,A股数据库20240206!$B:$K,10,0)</f>
        <v>0</v>
      </c>
    </row>
    <row r="3493" spans="1:13" ht="18" customHeight="1" x14ac:dyDescent="0.15">
      <c r="A3493" s="120" t="s">
        <v>13830</v>
      </c>
      <c r="B3493" s="121" t="s">
        <v>9160</v>
      </c>
      <c r="C3493" s="122">
        <v>30.3</v>
      </c>
      <c r="D3493" s="123">
        <v>39.07</v>
      </c>
      <c r="E3493" s="104" t="str">
        <f>VLOOKUP(B3493,A股数据库20240206!$B:$K,2,0)</f>
        <v>大科技</v>
      </c>
      <c r="F3493" s="104" t="str">
        <f>VLOOKUP(B3493,A股数据库20240206!$B:$K,3,0)</f>
        <v>汽车产业</v>
      </c>
      <c r="G3493" s="124" t="str">
        <f>VLOOKUP(B3493,A股数据库20240206!$B:$K,4,0)</f>
        <v>高端制造</v>
      </c>
      <c r="H3493" s="124">
        <f>VLOOKUP(B3493,A股数据库20240206!$B:$K,5,0)</f>
        <v>0</v>
      </c>
      <c r="I3493" s="104" t="str">
        <f>VLOOKUP(B3493,A股数据库20240206!$B:$K,6,0)</f>
        <v>电子</v>
      </c>
      <c r="J3493" s="104" t="str">
        <f>VLOOKUP(B3493,A股数据库20240206!$B:$K,7,0)</f>
        <v>汽车产业</v>
      </c>
      <c r="K3493" s="104">
        <f>VLOOKUP(B3493,A股数据库20240206!$B:$K,8,0)</f>
        <v>0</v>
      </c>
      <c r="L3493" s="124" t="str">
        <f>VLOOKUP(B3493,A股数据库20240206!$B:$K,9,0)</f>
        <v>机械</v>
      </c>
      <c r="M3493" s="124">
        <f>VLOOKUP(B3493,A股数据库20240206!$B:$K,10,0)</f>
        <v>0</v>
      </c>
    </row>
    <row r="3494" spans="1:13" ht="18" customHeight="1" x14ac:dyDescent="0.15">
      <c r="A3494" s="120" t="s">
        <v>13831</v>
      </c>
      <c r="B3494" s="121" t="s">
        <v>4180</v>
      </c>
      <c r="C3494" s="122">
        <v>30.29</v>
      </c>
      <c r="D3494" s="123">
        <v>63.92</v>
      </c>
      <c r="E3494" s="104" t="str">
        <f>VLOOKUP(B3494,A股数据库20240206!$B:$K,2,0)</f>
        <v>新能源</v>
      </c>
      <c r="F3494" s="104">
        <f>VLOOKUP(B3494,A股数据库20240206!$B:$K,3,0)</f>
        <v>0</v>
      </c>
      <c r="G3494" s="124">
        <f>VLOOKUP(B3494,A股数据库20240206!$B:$K,4,0)</f>
        <v>0</v>
      </c>
      <c r="H3494" s="124">
        <f>VLOOKUP(B3494,A股数据库20240206!$B:$K,5,0)</f>
        <v>0</v>
      </c>
      <c r="I3494" s="104" t="str">
        <f>VLOOKUP(B3494,A股数据库20240206!$B:$K,6,0)</f>
        <v>电池</v>
      </c>
      <c r="J3494" s="104">
        <f>VLOOKUP(B3494,A股数据库20240206!$B:$K,7,0)</f>
        <v>0</v>
      </c>
      <c r="K3494" s="104">
        <f>VLOOKUP(B3494,A股数据库20240206!$B:$K,8,0)</f>
        <v>0</v>
      </c>
      <c r="L3494" s="124">
        <f>VLOOKUP(B3494,A股数据库20240206!$B:$K,9,0)</f>
        <v>0</v>
      </c>
      <c r="M3494" s="124">
        <f>VLOOKUP(B3494,A股数据库20240206!$B:$K,10,0)</f>
        <v>0</v>
      </c>
    </row>
    <row r="3495" spans="1:13" ht="18" customHeight="1" x14ac:dyDescent="0.15">
      <c r="A3495" s="120" t="s">
        <v>13832</v>
      </c>
      <c r="B3495" s="121" t="s">
        <v>5494</v>
      </c>
      <c r="C3495" s="122">
        <v>30.28</v>
      </c>
      <c r="D3495" s="123">
        <v>43.81</v>
      </c>
      <c r="E3495" s="104" t="str">
        <f>VLOOKUP(B3495,A股数据库20240206!$B:$K,2,0)</f>
        <v>大消费</v>
      </c>
      <c r="F3495" s="104">
        <f>VLOOKUP(B3495,A股数据库20240206!$B:$K,3,0)</f>
        <v>0</v>
      </c>
      <c r="G3495" s="124">
        <f>VLOOKUP(B3495,A股数据库20240206!$B:$K,4,0)</f>
        <v>0</v>
      </c>
      <c r="H3495" s="124">
        <f>VLOOKUP(B3495,A股数据库20240206!$B:$K,5,0)</f>
        <v>0</v>
      </c>
      <c r="I3495" s="104" t="str">
        <f>VLOOKUP(B3495,A股数据库20240206!$B:$K,6,0)</f>
        <v>体育产业</v>
      </c>
      <c r="J3495" s="104">
        <f>VLOOKUP(B3495,A股数据库20240206!$B:$K,7,0)</f>
        <v>0</v>
      </c>
      <c r="K3495" s="104">
        <f>VLOOKUP(B3495,A股数据库20240206!$B:$K,8,0)</f>
        <v>0</v>
      </c>
      <c r="L3495" s="124">
        <f>VLOOKUP(B3495,A股数据库20240206!$B:$K,9,0)</f>
        <v>0</v>
      </c>
      <c r="M3495" s="124">
        <f>VLOOKUP(B3495,A股数据库20240206!$B:$K,10,0)</f>
        <v>0</v>
      </c>
    </row>
    <row r="3496" spans="1:13" ht="18" customHeight="1" x14ac:dyDescent="0.15">
      <c r="A3496" s="120" t="s">
        <v>13833</v>
      </c>
      <c r="B3496" s="121" t="s">
        <v>3860</v>
      </c>
      <c r="C3496" s="122">
        <v>30.27</v>
      </c>
      <c r="D3496" s="123">
        <v>38.619999999999997</v>
      </c>
      <c r="E3496" s="104" t="str">
        <f>VLOOKUP(B3496,A股数据库20240206!$B:$K,2,0)</f>
        <v>医药生物</v>
      </c>
      <c r="F3496" s="104">
        <f>VLOOKUP(B3496,A股数据库20240206!$B:$K,3,0)</f>
        <v>0</v>
      </c>
      <c r="G3496" s="124">
        <f>VLOOKUP(B3496,A股数据库20240206!$B:$K,4,0)</f>
        <v>0</v>
      </c>
      <c r="H3496" s="124">
        <f>VLOOKUP(B3496,A股数据库20240206!$B:$K,5,0)</f>
        <v>0</v>
      </c>
      <c r="I3496" s="104" t="str">
        <f>VLOOKUP(B3496,A股数据库20240206!$B:$K,6,0)</f>
        <v>医药生物</v>
      </c>
      <c r="J3496" s="104">
        <f>VLOOKUP(B3496,A股数据库20240206!$B:$K,7,0)</f>
        <v>0</v>
      </c>
      <c r="K3496" s="104">
        <f>VLOOKUP(B3496,A股数据库20240206!$B:$K,8,0)</f>
        <v>0</v>
      </c>
      <c r="L3496" s="124">
        <f>VLOOKUP(B3496,A股数据库20240206!$B:$K,9,0)</f>
        <v>0</v>
      </c>
      <c r="M3496" s="124">
        <f>VLOOKUP(B3496,A股数据库20240206!$B:$K,10,0)</f>
        <v>0</v>
      </c>
    </row>
    <row r="3497" spans="1:13" ht="18" customHeight="1" x14ac:dyDescent="0.15">
      <c r="A3497" s="120" t="s">
        <v>13834</v>
      </c>
      <c r="B3497" s="121" t="s">
        <v>5624</v>
      </c>
      <c r="C3497" s="122">
        <v>30.27</v>
      </c>
      <c r="D3497" s="123">
        <v>69.03</v>
      </c>
      <c r="E3497" s="104" t="str">
        <f>VLOOKUP(B3497,A股数据库20240206!$B:$K,2,0)</f>
        <v>高端制造</v>
      </c>
      <c r="F3497" s="104">
        <f>VLOOKUP(B3497,A股数据库20240206!$B:$K,3,0)</f>
        <v>0</v>
      </c>
      <c r="G3497" s="124">
        <f>VLOOKUP(B3497,A股数据库20240206!$B:$K,4,0)</f>
        <v>0</v>
      </c>
      <c r="H3497" s="124">
        <f>VLOOKUP(B3497,A股数据库20240206!$B:$K,5,0)</f>
        <v>0</v>
      </c>
      <c r="I3497" s="104" t="str">
        <f>VLOOKUP(B3497,A股数据库20240206!$B:$K,6,0)</f>
        <v>人形机器人</v>
      </c>
      <c r="J3497" s="104">
        <f>VLOOKUP(B3497,A股数据库20240206!$B:$K,7,0)</f>
        <v>0</v>
      </c>
      <c r="K3497" s="104">
        <f>VLOOKUP(B3497,A股数据库20240206!$B:$K,8,0)</f>
        <v>0</v>
      </c>
      <c r="L3497" s="124">
        <f>VLOOKUP(B3497,A股数据库20240206!$B:$K,9,0)</f>
        <v>0</v>
      </c>
      <c r="M3497" s="124">
        <f>VLOOKUP(B3497,A股数据库20240206!$B:$K,10,0)</f>
        <v>0</v>
      </c>
    </row>
    <row r="3498" spans="1:13" ht="18" customHeight="1" x14ac:dyDescent="0.15">
      <c r="A3498" s="120" t="s">
        <v>13835</v>
      </c>
      <c r="B3498" s="121" t="s">
        <v>10163</v>
      </c>
      <c r="C3498" s="122">
        <v>30.25</v>
      </c>
      <c r="D3498" s="123">
        <v>28.39</v>
      </c>
      <c r="E3498" s="104" t="str">
        <f>VLOOKUP(B3498,A股数据库20240206!$B:$K,2,0)</f>
        <v>医药生物</v>
      </c>
      <c r="F3498" s="104">
        <f>VLOOKUP(B3498,A股数据库20240206!$B:$K,3,0)</f>
        <v>0</v>
      </c>
      <c r="G3498" s="124">
        <f>VLOOKUP(B3498,A股数据库20240206!$B:$K,4,0)</f>
        <v>0</v>
      </c>
      <c r="H3498" s="124">
        <f>VLOOKUP(B3498,A股数据库20240206!$B:$K,5,0)</f>
        <v>0</v>
      </c>
      <c r="I3498" s="104" t="str">
        <f>VLOOKUP(B3498,A股数据库20240206!$B:$K,6,0)</f>
        <v>医药生物</v>
      </c>
      <c r="J3498" s="104">
        <f>VLOOKUP(B3498,A股数据库20240206!$B:$K,7,0)</f>
        <v>0</v>
      </c>
      <c r="K3498" s="104">
        <f>VLOOKUP(B3498,A股数据库20240206!$B:$K,8,0)</f>
        <v>0</v>
      </c>
      <c r="L3498" s="124">
        <f>VLOOKUP(B3498,A股数据库20240206!$B:$K,9,0)</f>
        <v>0</v>
      </c>
      <c r="M3498" s="124">
        <f>VLOOKUP(B3498,A股数据库20240206!$B:$K,10,0)</f>
        <v>0</v>
      </c>
    </row>
    <row r="3499" spans="1:13" ht="18" customHeight="1" x14ac:dyDescent="0.15">
      <c r="A3499" s="120" t="s">
        <v>13836</v>
      </c>
      <c r="B3499" s="121" t="s">
        <v>5436</v>
      </c>
      <c r="C3499" s="122">
        <v>30.25</v>
      </c>
      <c r="D3499" s="123">
        <v>39.43</v>
      </c>
      <c r="E3499" s="104" t="str">
        <f>VLOOKUP(B3499,A股数据库20240206!$B:$K,2,0)</f>
        <v>大科技</v>
      </c>
      <c r="F3499" s="104">
        <f>VLOOKUP(B3499,A股数据库20240206!$B:$K,3,0)</f>
        <v>0</v>
      </c>
      <c r="G3499" s="124">
        <f>VLOOKUP(B3499,A股数据库20240206!$B:$K,4,0)</f>
        <v>0</v>
      </c>
      <c r="H3499" s="124">
        <f>VLOOKUP(B3499,A股数据库20240206!$B:$K,5,0)</f>
        <v>0</v>
      </c>
      <c r="I3499" s="104" t="str">
        <f>VLOOKUP(B3499,A股数据库20240206!$B:$K,6,0)</f>
        <v>电子</v>
      </c>
      <c r="J3499" s="104">
        <f>VLOOKUP(B3499,A股数据库20240206!$B:$K,7,0)</f>
        <v>0</v>
      </c>
      <c r="K3499" s="104">
        <f>VLOOKUP(B3499,A股数据库20240206!$B:$K,8,0)</f>
        <v>0</v>
      </c>
      <c r="L3499" s="124">
        <f>VLOOKUP(B3499,A股数据库20240206!$B:$K,9,0)</f>
        <v>0</v>
      </c>
      <c r="M3499" s="124">
        <f>VLOOKUP(B3499,A股数据库20240206!$B:$K,10,0)</f>
        <v>0</v>
      </c>
    </row>
    <row r="3500" spans="1:13" ht="18" customHeight="1" x14ac:dyDescent="0.15">
      <c r="A3500" s="120" t="s">
        <v>13837</v>
      </c>
      <c r="B3500" s="121" t="s">
        <v>8504</v>
      </c>
      <c r="C3500" s="122">
        <v>30.23</v>
      </c>
      <c r="D3500" s="123">
        <v>36.78</v>
      </c>
      <c r="E3500" s="104" t="str">
        <f>VLOOKUP(B3500,A股数据库20240206!$B:$K,2,0)</f>
        <v>周期</v>
      </c>
      <c r="F3500" s="104" t="str">
        <f>VLOOKUP(B3500,A股数据库20240206!$B:$K,3,0)</f>
        <v>新能源</v>
      </c>
      <c r="G3500" s="124">
        <f>VLOOKUP(B3500,A股数据库20240206!$B:$K,4,0)</f>
        <v>0</v>
      </c>
      <c r="H3500" s="124">
        <f>VLOOKUP(B3500,A股数据库20240206!$B:$K,5,0)</f>
        <v>0</v>
      </c>
      <c r="I3500" s="104" t="str">
        <f>VLOOKUP(B3500,A股数据库20240206!$B:$K,6,0)</f>
        <v>化工</v>
      </c>
      <c r="J3500" s="104" t="str">
        <f>VLOOKUP(B3500,A股数据库20240206!$B:$K,7,0)</f>
        <v>电池</v>
      </c>
      <c r="K3500" s="104">
        <f>VLOOKUP(B3500,A股数据库20240206!$B:$K,8,0)</f>
        <v>0</v>
      </c>
      <c r="L3500" s="124">
        <f>VLOOKUP(B3500,A股数据库20240206!$B:$K,9,0)</f>
        <v>0</v>
      </c>
      <c r="M3500" s="124">
        <f>VLOOKUP(B3500,A股数据库20240206!$B:$K,10,0)</f>
        <v>0</v>
      </c>
    </row>
    <row r="3501" spans="1:13" ht="18" customHeight="1" x14ac:dyDescent="0.15">
      <c r="A3501" s="120" t="s">
        <v>13838</v>
      </c>
      <c r="B3501" s="121" t="s">
        <v>3242</v>
      </c>
      <c r="C3501" s="122">
        <v>30.22</v>
      </c>
      <c r="D3501" s="123">
        <v>17.61</v>
      </c>
      <c r="E3501" s="104" t="str">
        <f>VLOOKUP(B3501,A股数据库20240206!$B:$K,2,0)</f>
        <v>大科技</v>
      </c>
      <c r="F3501" s="104" t="str">
        <f>VLOOKUP(B3501,A股数据库20240206!$B:$K,3,0)</f>
        <v>医药生物</v>
      </c>
      <c r="G3501" s="124">
        <f>VLOOKUP(B3501,A股数据库20240206!$B:$K,4,0)</f>
        <v>0</v>
      </c>
      <c r="H3501" s="124">
        <f>VLOOKUP(B3501,A股数据库20240206!$B:$K,5,0)</f>
        <v>0</v>
      </c>
      <c r="I3501" s="104" t="str">
        <f>VLOOKUP(B3501,A股数据库20240206!$B:$K,6,0)</f>
        <v>计算机</v>
      </c>
      <c r="J3501" s="104" t="str">
        <f>VLOOKUP(B3501,A股数据库20240206!$B:$K,7,0)</f>
        <v>医药生物</v>
      </c>
      <c r="K3501" s="104">
        <f>VLOOKUP(B3501,A股数据库20240206!$B:$K,8,0)</f>
        <v>0</v>
      </c>
      <c r="L3501" s="124">
        <f>VLOOKUP(B3501,A股数据库20240206!$B:$K,9,0)</f>
        <v>0</v>
      </c>
      <c r="M3501" s="124">
        <f>VLOOKUP(B3501,A股数据库20240206!$B:$K,10,0)</f>
        <v>0</v>
      </c>
    </row>
    <row r="3502" spans="1:13" ht="18" customHeight="1" x14ac:dyDescent="0.15">
      <c r="A3502" s="120" t="s">
        <v>13839</v>
      </c>
      <c r="B3502" s="121" t="s">
        <v>6854</v>
      </c>
      <c r="C3502" s="122">
        <v>30.13</v>
      </c>
      <c r="D3502" s="123">
        <v>21.91</v>
      </c>
      <c r="E3502" s="104" t="str">
        <f>VLOOKUP(B3502,A股数据库20240206!$B:$K,2,0)</f>
        <v>大消费</v>
      </c>
      <c r="F3502" s="104">
        <f>VLOOKUP(B3502,A股数据库20240206!$B:$K,3,0)</f>
        <v>0</v>
      </c>
      <c r="G3502" s="124">
        <f>VLOOKUP(B3502,A股数据库20240206!$B:$K,4,0)</f>
        <v>0</v>
      </c>
      <c r="H3502" s="124">
        <f>VLOOKUP(B3502,A股数据库20240206!$B:$K,5,0)</f>
        <v>0</v>
      </c>
      <c r="I3502" s="104" t="str">
        <f>VLOOKUP(B3502,A股数据库20240206!$B:$K,6,0)</f>
        <v>食品饮料</v>
      </c>
      <c r="J3502" s="104">
        <f>VLOOKUP(B3502,A股数据库20240206!$B:$K,7,0)</f>
        <v>0</v>
      </c>
      <c r="K3502" s="104">
        <f>VLOOKUP(B3502,A股数据库20240206!$B:$K,8,0)</f>
        <v>0</v>
      </c>
      <c r="L3502" s="124">
        <f>VLOOKUP(B3502,A股数据库20240206!$B:$K,9,0)</f>
        <v>0</v>
      </c>
      <c r="M3502" s="124">
        <f>VLOOKUP(B3502,A股数据库20240206!$B:$K,10,0)</f>
        <v>0</v>
      </c>
    </row>
    <row r="3503" spans="1:13" ht="18" customHeight="1" x14ac:dyDescent="0.15">
      <c r="A3503" s="120" t="s">
        <v>13840</v>
      </c>
      <c r="B3503" s="121" t="s">
        <v>9739</v>
      </c>
      <c r="C3503" s="122">
        <v>30.1</v>
      </c>
      <c r="D3503" s="123">
        <v>82.49</v>
      </c>
      <c r="E3503" s="104" t="str">
        <f>VLOOKUP(B3503,A股数据库20240206!$B:$K,2,0)</f>
        <v>高端制造</v>
      </c>
      <c r="F3503" s="104" t="str">
        <f>VLOOKUP(B3503,A股数据库20240206!$B:$K,3,0)</f>
        <v>军工</v>
      </c>
      <c r="G3503" s="124">
        <f>VLOOKUP(B3503,A股数据库20240206!$B:$K,4,0)</f>
        <v>0</v>
      </c>
      <c r="H3503" s="124">
        <f>VLOOKUP(B3503,A股数据库20240206!$B:$K,5,0)</f>
        <v>0</v>
      </c>
      <c r="I3503" s="104" t="str">
        <f>VLOOKUP(B3503,A股数据库20240206!$B:$K,6,0)</f>
        <v>机械</v>
      </c>
      <c r="J3503" s="104" t="str">
        <f>VLOOKUP(B3503,A股数据库20240206!$B:$K,7,0)</f>
        <v>军工</v>
      </c>
      <c r="K3503" s="104">
        <f>VLOOKUP(B3503,A股数据库20240206!$B:$K,8,0)</f>
        <v>0</v>
      </c>
      <c r="L3503" s="124">
        <f>VLOOKUP(B3503,A股数据库20240206!$B:$K,9,0)</f>
        <v>0</v>
      </c>
      <c r="M3503" s="124">
        <f>VLOOKUP(B3503,A股数据库20240206!$B:$K,10,0)</f>
        <v>0</v>
      </c>
    </row>
    <row r="3504" spans="1:13" ht="18" customHeight="1" x14ac:dyDescent="0.15">
      <c r="A3504" s="120" t="s">
        <v>13841</v>
      </c>
      <c r="B3504" s="121" t="s">
        <v>8568</v>
      </c>
      <c r="C3504" s="122">
        <v>30.1</v>
      </c>
      <c r="D3504" s="123">
        <v>23.61</v>
      </c>
      <c r="E3504" s="104" t="str">
        <f>VLOOKUP(B3504,A股数据库20240206!$B:$K,2,0)</f>
        <v>医药生物</v>
      </c>
      <c r="F3504" s="104">
        <f>VLOOKUP(B3504,A股数据库20240206!$B:$K,3,0)</f>
        <v>0</v>
      </c>
      <c r="G3504" s="124">
        <f>VLOOKUP(B3504,A股数据库20240206!$B:$K,4,0)</f>
        <v>0</v>
      </c>
      <c r="H3504" s="124">
        <f>VLOOKUP(B3504,A股数据库20240206!$B:$K,5,0)</f>
        <v>0</v>
      </c>
      <c r="I3504" s="104" t="str">
        <f>VLOOKUP(B3504,A股数据库20240206!$B:$K,6,0)</f>
        <v>医药生物</v>
      </c>
      <c r="J3504" s="104">
        <f>VLOOKUP(B3504,A股数据库20240206!$B:$K,7,0)</f>
        <v>0</v>
      </c>
      <c r="K3504" s="104">
        <f>VLOOKUP(B3504,A股数据库20240206!$B:$K,8,0)</f>
        <v>0</v>
      </c>
      <c r="L3504" s="124">
        <f>VLOOKUP(B3504,A股数据库20240206!$B:$K,9,0)</f>
        <v>0</v>
      </c>
      <c r="M3504" s="124">
        <f>VLOOKUP(B3504,A股数据库20240206!$B:$K,10,0)</f>
        <v>0</v>
      </c>
    </row>
    <row r="3505" spans="1:13" ht="18" customHeight="1" x14ac:dyDescent="0.15">
      <c r="A3505" s="120" t="s">
        <v>13842</v>
      </c>
      <c r="B3505" s="121" t="s">
        <v>5148</v>
      </c>
      <c r="C3505" s="122">
        <v>30.08</v>
      </c>
      <c r="D3505" s="123">
        <v>55.11</v>
      </c>
      <c r="E3505" s="104" t="str">
        <f>VLOOKUP(B3505,A股数据库20240206!$B:$K,2,0)</f>
        <v>周期</v>
      </c>
      <c r="F3505" s="104">
        <f>VLOOKUP(B3505,A股数据库20240206!$B:$K,3,0)</f>
        <v>0</v>
      </c>
      <c r="G3505" s="124">
        <f>VLOOKUP(B3505,A股数据库20240206!$B:$K,4,0)</f>
        <v>0</v>
      </c>
      <c r="H3505" s="124">
        <f>VLOOKUP(B3505,A股数据库20240206!$B:$K,5,0)</f>
        <v>0</v>
      </c>
      <c r="I3505" s="104" t="str">
        <f>VLOOKUP(B3505,A股数据库20240206!$B:$K,6,0)</f>
        <v>化工</v>
      </c>
      <c r="J3505" s="104">
        <f>VLOOKUP(B3505,A股数据库20240206!$B:$K,7,0)</f>
        <v>0</v>
      </c>
      <c r="K3505" s="104">
        <f>VLOOKUP(B3505,A股数据库20240206!$B:$K,8,0)</f>
        <v>0</v>
      </c>
      <c r="L3505" s="124">
        <f>VLOOKUP(B3505,A股数据库20240206!$B:$K,9,0)</f>
        <v>0</v>
      </c>
      <c r="M3505" s="124">
        <f>VLOOKUP(B3505,A股数据库20240206!$B:$K,10,0)</f>
        <v>0</v>
      </c>
    </row>
    <row r="3506" spans="1:13" ht="18" customHeight="1" x14ac:dyDescent="0.15">
      <c r="A3506" s="120" t="s">
        <v>13843</v>
      </c>
      <c r="B3506" s="121" t="s">
        <v>5060</v>
      </c>
      <c r="C3506" s="122">
        <v>30.06</v>
      </c>
      <c r="D3506" s="123">
        <v>6.37</v>
      </c>
      <c r="E3506" s="104" t="str">
        <f>VLOOKUP(B3506,A股数据库20240206!$B:$K,2,0)</f>
        <v>地产基建</v>
      </c>
      <c r="F3506" s="104">
        <f>VLOOKUP(B3506,A股数据库20240206!$B:$K,3,0)</f>
        <v>0</v>
      </c>
      <c r="G3506" s="124">
        <f>VLOOKUP(B3506,A股数据库20240206!$B:$K,4,0)</f>
        <v>0</v>
      </c>
      <c r="H3506" s="124">
        <f>VLOOKUP(B3506,A股数据库20240206!$B:$K,5,0)</f>
        <v>0</v>
      </c>
      <c r="I3506" s="104" t="str">
        <f>VLOOKUP(B3506,A股数据库20240206!$B:$K,6,0)</f>
        <v>基建</v>
      </c>
      <c r="J3506" s="104">
        <f>VLOOKUP(B3506,A股数据库20240206!$B:$K,7,0)</f>
        <v>0</v>
      </c>
      <c r="K3506" s="104">
        <f>VLOOKUP(B3506,A股数据库20240206!$B:$K,8,0)</f>
        <v>0</v>
      </c>
      <c r="L3506" s="124">
        <f>VLOOKUP(B3506,A股数据库20240206!$B:$K,9,0)</f>
        <v>0</v>
      </c>
      <c r="M3506" s="124">
        <f>VLOOKUP(B3506,A股数据库20240206!$B:$K,10,0)</f>
        <v>0</v>
      </c>
    </row>
    <row r="3507" spans="1:13" ht="18" customHeight="1" x14ac:dyDescent="0.15">
      <c r="A3507" s="120" t="s">
        <v>13844</v>
      </c>
      <c r="B3507" s="121" t="s">
        <v>2882</v>
      </c>
      <c r="C3507" s="122">
        <v>30.04</v>
      </c>
      <c r="D3507" s="123">
        <v>41.72</v>
      </c>
      <c r="E3507" s="104" t="str">
        <f>VLOOKUP(B3507,A股数据库20240206!$B:$K,2,0)</f>
        <v>医药生物</v>
      </c>
      <c r="F3507" s="104">
        <f>VLOOKUP(B3507,A股数据库20240206!$B:$K,3,0)</f>
        <v>0</v>
      </c>
      <c r="G3507" s="124">
        <f>VLOOKUP(B3507,A股数据库20240206!$B:$K,4,0)</f>
        <v>0</v>
      </c>
      <c r="H3507" s="124">
        <f>VLOOKUP(B3507,A股数据库20240206!$B:$K,5,0)</f>
        <v>0</v>
      </c>
      <c r="I3507" s="104" t="str">
        <f>VLOOKUP(B3507,A股数据库20240206!$B:$K,6,0)</f>
        <v>医药生物</v>
      </c>
      <c r="J3507" s="104">
        <f>VLOOKUP(B3507,A股数据库20240206!$B:$K,7,0)</f>
        <v>0</v>
      </c>
      <c r="K3507" s="104">
        <f>VLOOKUP(B3507,A股数据库20240206!$B:$K,8,0)</f>
        <v>0</v>
      </c>
      <c r="L3507" s="124">
        <f>VLOOKUP(B3507,A股数据库20240206!$B:$K,9,0)</f>
        <v>0</v>
      </c>
      <c r="M3507" s="124">
        <f>VLOOKUP(B3507,A股数据库20240206!$B:$K,10,0)</f>
        <v>0</v>
      </c>
    </row>
    <row r="3508" spans="1:13" ht="18" customHeight="1" x14ac:dyDescent="0.15">
      <c r="A3508" s="120" t="s">
        <v>13845</v>
      </c>
      <c r="B3508" s="121" t="s">
        <v>2556</v>
      </c>
      <c r="C3508" s="122">
        <v>30.04</v>
      </c>
      <c r="D3508" s="123">
        <v>18.27</v>
      </c>
      <c r="E3508" s="104" t="str">
        <f>VLOOKUP(B3508,A股数据库20240206!$B:$K,2,0)</f>
        <v>地产基建</v>
      </c>
      <c r="F3508" s="104">
        <f>VLOOKUP(B3508,A股数据库20240206!$B:$K,3,0)</f>
        <v>0</v>
      </c>
      <c r="G3508" s="124">
        <f>VLOOKUP(B3508,A股数据库20240206!$B:$K,4,0)</f>
        <v>0</v>
      </c>
      <c r="H3508" s="124">
        <f>VLOOKUP(B3508,A股数据库20240206!$B:$K,5,0)</f>
        <v>0</v>
      </c>
      <c r="I3508" s="104" t="str">
        <f>VLOOKUP(B3508,A股数据库20240206!$B:$K,6,0)</f>
        <v>基建</v>
      </c>
      <c r="J3508" s="104">
        <f>VLOOKUP(B3508,A股数据库20240206!$B:$K,7,0)</f>
        <v>0</v>
      </c>
      <c r="K3508" s="104">
        <f>VLOOKUP(B3508,A股数据库20240206!$B:$K,8,0)</f>
        <v>0</v>
      </c>
      <c r="L3508" s="124">
        <f>VLOOKUP(B3508,A股数据库20240206!$B:$K,9,0)</f>
        <v>0</v>
      </c>
      <c r="M3508" s="124">
        <f>VLOOKUP(B3508,A股数据库20240206!$B:$K,10,0)</f>
        <v>0</v>
      </c>
    </row>
    <row r="3509" spans="1:13" ht="18" customHeight="1" x14ac:dyDescent="0.15">
      <c r="A3509" s="120" t="s">
        <v>13846</v>
      </c>
      <c r="B3509" s="121" t="s">
        <v>5106</v>
      </c>
      <c r="C3509" s="122">
        <v>30.01</v>
      </c>
      <c r="D3509" s="123">
        <v>42.32</v>
      </c>
      <c r="E3509" s="104" t="str">
        <f>VLOOKUP(B3509,A股数据库20240206!$B:$K,2,0)</f>
        <v>大科技</v>
      </c>
      <c r="F3509" s="104">
        <f>VLOOKUP(B3509,A股数据库20240206!$B:$K,3,0)</f>
        <v>0</v>
      </c>
      <c r="G3509" s="124">
        <f>VLOOKUP(B3509,A股数据库20240206!$B:$K,4,0)</f>
        <v>0</v>
      </c>
      <c r="H3509" s="124">
        <f>VLOOKUP(B3509,A股数据库20240206!$B:$K,5,0)</f>
        <v>0</v>
      </c>
      <c r="I3509" s="104" t="str">
        <f>VLOOKUP(B3509,A股数据库20240206!$B:$K,6,0)</f>
        <v>传媒</v>
      </c>
      <c r="J3509" s="104">
        <f>VLOOKUP(B3509,A股数据库20240206!$B:$K,7,0)</f>
        <v>0</v>
      </c>
      <c r="K3509" s="104">
        <f>VLOOKUP(B3509,A股数据库20240206!$B:$K,8,0)</f>
        <v>0</v>
      </c>
      <c r="L3509" s="124">
        <f>VLOOKUP(B3509,A股数据库20240206!$B:$K,9,0)</f>
        <v>0</v>
      </c>
      <c r="M3509" s="124">
        <f>VLOOKUP(B3509,A股数据库20240206!$B:$K,10,0)</f>
        <v>0</v>
      </c>
    </row>
    <row r="3510" spans="1:13" ht="18" customHeight="1" x14ac:dyDescent="0.15">
      <c r="A3510" s="120" t="s">
        <v>13847</v>
      </c>
      <c r="B3510" s="121" t="s">
        <v>5270</v>
      </c>
      <c r="C3510" s="122">
        <v>30</v>
      </c>
      <c r="D3510" s="123">
        <v>46.45</v>
      </c>
      <c r="E3510" s="104" t="str">
        <f>VLOOKUP(B3510,A股数据库20240206!$B:$K,2,0)</f>
        <v>新能源</v>
      </c>
      <c r="F3510" s="104">
        <f>VLOOKUP(B3510,A股数据库20240206!$B:$K,3,0)</f>
        <v>0</v>
      </c>
      <c r="G3510" s="124">
        <f>VLOOKUP(B3510,A股数据库20240206!$B:$K,4,0)</f>
        <v>0</v>
      </c>
      <c r="H3510" s="124">
        <f>VLOOKUP(B3510,A股数据库20240206!$B:$K,5,0)</f>
        <v>0</v>
      </c>
      <c r="I3510" s="104" t="str">
        <f>VLOOKUP(B3510,A股数据库20240206!$B:$K,6,0)</f>
        <v>电池</v>
      </c>
      <c r="J3510" s="104">
        <f>VLOOKUP(B3510,A股数据库20240206!$B:$K,7,0)</f>
        <v>0</v>
      </c>
      <c r="K3510" s="104">
        <f>VLOOKUP(B3510,A股数据库20240206!$B:$K,8,0)</f>
        <v>0</v>
      </c>
      <c r="L3510" s="124">
        <f>VLOOKUP(B3510,A股数据库20240206!$B:$K,9,0)</f>
        <v>0</v>
      </c>
      <c r="M3510" s="124">
        <f>VLOOKUP(B3510,A股数据库20240206!$B:$K,10,0)</f>
        <v>0</v>
      </c>
    </row>
    <row r="3511" spans="1:13" ht="18" customHeight="1" x14ac:dyDescent="0.15">
      <c r="A3511" s="120" t="s">
        <v>13848</v>
      </c>
      <c r="B3511" s="121" t="s">
        <v>8148</v>
      </c>
      <c r="C3511" s="122">
        <v>29.99</v>
      </c>
      <c r="D3511" s="123">
        <v>59.6</v>
      </c>
      <c r="E3511" s="104" t="str">
        <f>VLOOKUP(B3511,A股数据库20240206!$B:$K,2,0)</f>
        <v>大消费</v>
      </c>
      <c r="F3511" s="104">
        <f>VLOOKUP(B3511,A股数据库20240206!$B:$K,3,0)</f>
        <v>0</v>
      </c>
      <c r="G3511" s="124">
        <f>VLOOKUP(B3511,A股数据库20240206!$B:$K,4,0)</f>
        <v>0</v>
      </c>
      <c r="H3511" s="124">
        <f>VLOOKUP(B3511,A股数据库20240206!$B:$K,5,0)</f>
        <v>0</v>
      </c>
      <c r="I3511" s="104" t="str">
        <f>VLOOKUP(B3511,A股数据库20240206!$B:$K,6,0)</f>
        <v>食品饮料</v>
      </c>
      <c r="J3511" s="104">
        <f>VLOOKUP(B3511,A股数据库20240206!$B:$K,7,0)</f>
        <v>0</v>
      </c>
      <c r="K3511" s="104">
        <f>VLOOKUP(B3511,A股数据库20240206!$B:$K,8,0)</f>
        <v>0</v>
      </c>
      <c r="L3511" s="124">
        <f>VLOOKUP(B3511,A股数据库20240206!$B:$K,9,0)</f>
        <v>0</v>
      </c>
      <c r="M3511" s="124">
        <f>VLOOKUP(B3511,A股数据库20240206!$B:$K,10,0)</f>
        <v>0</v>
      </c>
    </row>
    <row r="3512" spans="1:13" ht="18" customHeight="1" x14ac:dyDescent="0.15">
      <c r="A3512" s="120" t="s">
        <v>13849</v>
      </c>
      <c r="B3512" s="121" t="s">
        <v>4764</v>
      </c>
      <c r="C3512" s="122">
        <v>29.99</v>
      </c>
      <c r="D3512" s="123">
        <v>33.94</v>
      </c>
      <c r="E3512" s="104" t="str">
        <f>VLOOKUP(B3512,A股数据库20240206!$B:$K,2,0)</f>
        <v>医药生物</v>
      </c>
      <c r="F3512" s="104">
        <f>VLOOKUP(B3512,A股数据库20240206!$B:$K,3,0)</f>
        <v>0</v>
      </c>
      <c r="G3512" s="124" t="str">
        <f>VLOOKUP(B3512,A股数据库20240206!$B:$K,4,0)</f>
        <v>乡村振兴</v>
      </c>
      <c r="H3512" s="124">
        <f>VLOOKUP(B3512,A股数据库20240206!$B:$K,5,0)</f>
        <v>0</v>
      </c>
      <c r="I3512" s="104" t="str">
        <f>VLOOKUP(B3512,A股数据库20240206!$B:$K,6,0)</f>
        <v>医药生物</v>
      </c>
      <c r="J3512" s="104">
        <f>VLOOKUP(B3512,A股数据库20240206!$B:$K,7,0)</f>
        <v>0</v>
      </c>
      <c r="K3512" s="104">
        <f>VLOOKUP(B3512,A股数据库20240206!$B:$K,8,0)</f>
        <v>0</v>
      </c>
      <c r="L3512" s="124" t="str">
        <f>VLOOKUP(B3512,A股数据库20240206!$B:$K,9,0)</f>
        <v>乡村振兴</v>
      </c>
      <c r="M3512" s="124">
        <f>VLOOKUP(B3512,A股数据库20240206!$B:$K,10,0)</f>
        <v>0</v>
      </c>
    </row>
    <row r="3513" spans="1:13" ht="18" customHeight="1" x14ac:dyDescent="0.15">
      <c r="A3513" s="120" t="s">
        <v>13850</v>
      </c>
      <c r="B3513" s="121" t="s">
        <v>8114</v>
      </c>
      <c r="C3513" s="122">
        <v>29.96</v>
      </c>
      <c r="D3513" s="123">
        <v>25.82</v>
      </c>
      <c r="E3513" s="104" t="str">
        <f>VLOOKUP(B3513,A股数据库20240206!$B:$K,2,0)</f>
        <v>周期</v>
      </c>
      <c r="F3513" s="104" t="str">
        <f>VLOOKUP(B3513,A股数据库20240206!$B:$K,3,0)</f>
        <v>新能源</v>
      </c>
      <c r="G3513" s="124">
        <f>VLOOKUP(B3513,A股数据库20240206!$B:$K,4,0)</f>
        <v>0</v>
      </c>
      <c r="H3513" s="124">
        <f>VLOOKUP(B3513,A股数据库20240206!$B:$K,5,0)</f>
        <v>0</v>
      </c>
      <c r="I3513" s="104" t="str">
        <f>VLOOKUP(B3513,A股数据库20240206!$B:$K,6,0)</f>
        <v>化工</v>
      </c>
      <c r="J3513" s="104" t="str">
        <f>VLOOKUP(B3513,A股数据库20240206!$B:$K,7,0)</f>
        <v>氢能源</v>
      </c>
      <c r="K3513" s="104">
        <f>VLOOKUP(B3513,A股数据库20240206!$B:$K,8,0)</f>
        <v>0</v>
      </c>
      <c r="L3513" s="124">
        <f>VLOOKUP(B3513,A股数据库20240206!$B:$K,9,0)</f>
        <v>0</v>
      </c>
      <c r="M3513" s="124">
        <f>VLOOKUP(B3513,A股数据库20240206!$B:$K,10,0)</f>
        <v>0</v>
      </c>
    </row>
    <row r="3514" spans="1:13" ht="18" customHeight="1" x14ac:dyDescent="0.15">
      <c r="A3514" s="120" t="s">
        <v>13851</v>
      </c>
      <c r="B3514" s="121" t="s">
        <v>10113</v>
      </c>
      <c r="C3514" s="122">
        <v>29.95</v>
      </c>
      <c r="D3514" s="123">
        <v>54.04</v>
      </c>
      <c r="E3514" s="104" t="str">
        <f>VLOOKUP(B3514,A股数据库20240206!$B:$K,2,0)</f>
        <v>大科技</v>
      </c>
      <c r="F3514" s="104">
        <f>VLOOKUP(B3514,A股数据库20240206!$B:$K,3,0)</f>
        <v>0</v>
      </c>
      <c r="G3514" s="124">
        <f>VLOOKUP(B3514,A股数据库20240206!$B:$K,4,0)</f>
        <v>0</v>
      </c>
      <c r="H3514" s="124">
        <f>VLOOKUP(B3514,A股数据库20240206!$B:$K,5,0)</f>
        <v>0</v>
      </c>
      <c r="I3514" s="104" t="str">
        <f>VLOOKUP(B3514,A股数据库20240206!$B:$K,6,0)</f>
        <v>通信</v>
      </c>
      <c r="J3514" s="104">
        <f>VLOOKUP(B3514,A股数据库20240206!$B:$K,7,0)</f>
        <v>0</v>
      </c>
      <c r="K3514" s="104">
        <f>VLOOKUP(B3514,A股数据库20240206!$B:$K,8,0)</f>
        <v>0</v>
      </c>
      <c r="L3514" s="124">
        <f>VLOOKUP(B3514,A股数据库20240206!$B:$K,9,0)</f>
        <v>0</v>
      </c>
      <c r="M3514" s="124">
        <f>VLOOKUP(B3514,A股数据库20240206!$B:$K,10,0)</f>
        <v>0</v>
      </c>
    </row>
    <row r="3515" spans="1:13" ht="18" customHeight="1" x14ac:dyDescent="0.15">
      <c r="A3515" s="120" t="s">
        <v>13852</v>
      </c>
      <c r="B3515" s="121" t="s">
        <v>8366</v>
      </c>
      <c r="C3515" s="122">
        <v>29.92</v>
      </c>
      <c r="D3515" s="123">
        <v>33.78</v>
      </c>
      <c r="E3515" s="104" t="str">
        <f>VLOOKUP(B3515,A股数据库20240206!$B:$K,2,0)</f>
        <v>医药生物</v>
      </c>
      <c r="F3515" s="104">
        <f>VLOOKUP(B3515,A股数据库20240206!$B:$K,3,0)</f>
        <v>0</v>
      </c>
      <c r="G3515" s="124">
        <f>VLOOKUP(B3515,A股数据库20240206!$B:$K,4,0)</f>
        <v>0</v>
      </c>
      <c r="H3515" s="124">
        <f>VLOOKUP(B3515,A股数据库20240206!$B:$K,5,0)</f>
        <v>0</v>
      </c>
      <c r="I3515" s="104" t="str">
        <f>VLOOKUP(B3515,A股数据库20240206!$B:$K,6,0)</f>
        <v>医药生物</v>
      </c>
      <c r="J3515" s="104">
        <f>VLOOKUP(B3515,A股数据库20240206!$B:$K,7,0)</f>
        <v>0</v>
      </c>
      <c r="K3515" s="104">
        <f>VLOOKUP(B3515,A股数据库20240206!$B:$K,8,0)</f>
        <v>0</v>
      </c>
      <c r="L3515" s="124">
        <f>VLOOKUP(B3515,A股数据库20240206!$B:$K,9,0)</f>
        <v>0</v>
      </c>
      <c r="M3515" s="124">
        <f>VLOOKUP(B3515,A股数据库20240206!$B:$K,10,0)</f>
        <v>0</v>
      </c>
    </row>
    <row r="3516" spans="1:13" ht="18" customHeight="1" x14ac:dyDescent="0.15">
      <c r="A3516" s="120" t="s">
        <v>13853</v>
      </c>
      <c r="B3516" s="121" t="s">
        <v>4984</v>
      </c>
      <c r="C3516" s="122">
        <v>29.91</v>
      </c>
      <c r="D3516" s="123">
        <v>42.31</v>
      </c>
      <c r="E3516" s="104" t="str">
        <f>VLOOKUP(B3516,A股数据库20240206!$B:$K,2,0)</f>
        <v>新能源</v>
      </c>
      <c r="F3516" s="104" t="str">
        <f>VLOOKUP(B3516,A股数据库20240206!$B:$K,3,0)</f>
        <v>汽车产业</v>
      </c>
      <c r="G3516" s="124" t="str">
        <f>VLOOKUP(B3516,A股数据库20240206!$B:$K,4,0)</f>
        <v>高端制造</v>
      </c>
      <c r="H3516" s="124">
        <f>VLOOKUP(B3516,A股数据库20240206!$B:$K,5,0)</f>
        <v>0</v>
      </c>
      <c r="I3516" s="104" t="str">
        <f>VLOOKUP(B3516,A股数据库20240206!$B:$K,6,0)</f>
        <v>储能</v>
      </c>
      <c r="J3516" s="104" t="str">
        <f>VLOOKUP(B3516,A股数据库20240206!$B:$K,7,0)</f>
        <v>汽车产业</v>
      </c>
      <c r="K3516" s="104">
        <f>VLOOKUP(B3516,A股数据库20240206!$B:$K,8,0)</f>
        <v>0</v>
      </c>
      <c r="L3516" s="124" t="str">
        <f>VLOOKUP(B3516,A股数据库20240206!$B:$K,9,0)</f>
        <v>机械</v>
      </c>
      <c r="M3516" s="124">
        <f>VLOOKUP(B3516,A股数据库20240206!$B:$K,10,0)</f>
        <v>0</v>
      </c>
    </row>
    <row r="3517" spans="1:13" ht="18" customHeight="1" x14ac:dyDescent="0.15">
      <c r="A3517" s="120" t="s">
        <v>13854</v>
      </c>
      <c r="B3517" s="121" t="s">
        <v>5728</v>
      </c>
      <c r="C3517" s="122">
        <v>29.91</v>
      </c>
      <c r="D3517" s="123">
        <v>37.9</v>
      </c>
      <c r="E3517" s="104" t="str">
        <f>VLOOKUP(B3517,A股数据库20240206!$B:$K,2,0)</f>
        <v>高端制造</v>
      </c>
      <c r="F3517" s="104">
        <f>VLOOKUP(B3517,A股数据库20240206!$B:$K,3,0)</f>
        <v>0</v>
      </c>
      <c r="G3517" s="124">
        <f>VLOOKUP(B3517,A股数据库20240206!$B:$K,4,0)</f>
        <v>0</v>
      </c>
      <c r="H3517" s="124">
        <f>VLOOKUP(B3517,A股数据库20240206!$B:$K,5,0)</f>
        <v>0</v>
      </c>
      <c r="I3517" s="104" t="str">
        <f>VLOOKUP(B3517,A股数据库20240206!$B:$K,6,0)</f>
        <v>人形机器人</v>
      </c>
      <c r="J3517" s="104">
        <f>VLOOKUP(B3517,A股数据库20240206!$B:$K,7,0)</f>
        <v>0</v>
      </c>
      <c r="K3517" s="104">
        <f>VLOOKUP(B3517,A股数据库20240206!$B:$K,8,0)</f>
        <v>0</v>
      </c>
      <c r="L3517" s="124">
        <f>VLOOKUP(B3517,A股数据库20240206!$B:$K,9,0)</f>
        <v>0</v>
      </c>
      <c r="M3517" s="124">
        <f>VLOOKUP(B3517,A股数据库20240206!$B:$K,10,0)</f>
        <v>0</v>
      </c>
    </row>
    <row r="3518" spans="1:13" ht="18" customHeight="1" x14ac:dyDescent="0.15">
      <c r="A3518" s="120" t="s">
        <v>13855</v>
      </c>
      <c r="B3518" s="121" t="s">
        <v>4158</v>
      </c>
      <c r="C3518" s="122">
        <v>29.84</v>
      </c>
      <c r="D3518" s="123">
        <v>23.95</v>
      </c>
      <c r="E3518" s="104" t="str">
        <f>VLOOKUP(B3518,A股数据库20240206!$B:$K,2,0)</f>
        <v>高端制造</v>
      </c>
      <c r="F3518" s="104">
        <f>VLOOKUP(B3518,A股数据库20240206!$B:$K,3,0)</f>
        <v>0</v>
      </c>
      <c r="G3518" s="124">
        <f>VLOOKUP(B3518,A股数据库20240206!$B:$K,4,0)</f>
        <v>0</v>
      </c>
      <c r="H3518" s="124">
        <f>VLOOKUP(B3518,A股数据库20240206!$B:$K,5,0)</f>
        <v>0</v>
      </c>
      <c r="I3518" s="104" t="str">
        <f>VLOOKUP(B3518,A股数据库20240206!$B:$K,6,0)</f>
        <v>机械</v>
      </c>
      <c r="J3518" s="104">
        <f>VLOOKUP(B3518,A股数据库20240206!$B:$K,7,0)</f>
        <v>0</v>
      </c>
      <c r="K3518" s="104">
        <f>VLOOKUP(B3518,A股数据库20240206!$B:$K,8,0)</f>
        <v>0</v>
      </c>
      <c r="L3518" s="124">
        <f>VLOOKUP(B3518,A股数据库20240206!$B:$K,9,0)</f>
        <v>0</v>
      </c>
      <c r="M3518" s="124">
        <f>VLOOKUP(B3518,A股数据库20240206!$B:$K,10,0)</f>
        <v>0</v>
      </c>
    </row>
    <row r="3519" spans="1:13" ht="18" customHeight="1" x14ac:dyDescent="0.15">
      <c r="A3519" s="120" t="s">
        <v>13856</v>
      </c>
      <c r="B3519" s="121" t="s">
        <v>8112</v>
      </c>
      <c r="C3519" s="122">
        <v>29.82</v>
      </c>
      <c r="D3519" s="123">
        <v>63.43</v>
      </c>
      <c r="E3519" s="104" t="str">
        <f>VLOOKUP(B3519,A股数据库20240206!$B:$K,2,0)</f>
        <v>新能源</v>
      </c>
      <c r="F3519" s="104">
        <f>VLOOKUP(B3519,A股数据库20240206!$B:$K,3,0)</f>
        <v>0</v>
      </c>
      <c r="G3519" s="124">
        <f>VLOOKUP(B3519,A股数据库20240206!$B:$K,4,0)</f>
        <v>0</v>
      </c>
      <c r="H3519" s="124">
        <f>VLOOKUP(B3519,A股数据库20240206!$B:$K,5,0)</f>
        <v>0</v>
      </c>
      <c r="I3519" s="104" t="str">
        <f>VLOOKUP(B3519,A股数据库20240206!$B:$K,6,0)</f>
        <v>光伏</v>
      </c>
      <c r="J3519" s="104">
        <f>VLOOKUP(B3519,A股数据库20240206!$B:$K,7,0)</f>
        <v>0</v>
      </c>
      <c r="K3519" s="104">
        <f>VLOOKUP(B3519,A股数据库20240206!$B:$K,8,0)</f>
        <v>0</v>
      </c>
      <c r="L3519" s="124">
        <f>VLOOKUP(B3519,A股数据库20240206!$B:$K,9,0)</f>
        <v>0</v>
      </c>
      <c r="M3519" s="124">
        <f>VLOOKUP(B3519,A股数据库20240206!$B:$K,10,0)</f>
        <v>0</v>
      </c>
    </row>
    <row r="3520" spans="1:13" ht="18" customHeight="1" x14ac:dyDescent="0.15">
      <c r="A3520" s="120" t="s">
        <v>13857</v>
      </c>
      <c r="B3520" s="121" t="s">
        <v>4802</v>
      </c>
      <c r="C3520" s="122">
        <v>29.75</v>
      </c>
      <c r="D3520" s="123">
        <v>27.9</v>
      </c>
      <c r="E3520" s="104" t="str">
        <f>VLOOKUP(B3520,A股数据库20240206!$B:$K,2,0)</f>
        <v>周期</v>
      </c>
      <c r="F3520" s="104">
        <f>VLOOKUP(B3520,A股数据库20240206!$B:$K,3,0)</f>
        <v>0</v>
      </c>
      <c r="G3520" s="124">
        <f>VLOOKUP(B3520,A股数据库20240206!$B:$K,4,0)</f>
        <v>0</v>
      </c>
      <c r="H3520" s="124">
        <f>VLOOKUP(B3520,A股数据库20240206!$B:$K,5,0)</f>
        <v>0</v>
      </c>
      <c r="I3520" s="104" t="str">
        <f>VLOOKUP(B3520,A股数据库20240206!$B:$K,6,0)</f>
        <v>化工</v>
      </c>
      <c r="J3520" s="104">
        <f>VLOOKUP(B3520,A股数据库20240206!$B:$K,7,0)</f>
        <v>0</v>
      </c>
      <c r="K3520" s="104">
        <f>VLOOKUP(B3520,A股数据库20240206!$B:$K,8,0)</f>
        <v>0</v>
      </c>
      <c r="L3520" s="124">
        <f>VLOOKUP(B3520,A股数据库20240206!$B:$K,9,0)</f>
        <v>0</v>
      </c>
      <c r="M3520" s="124">
        <f>VLOOKUP(B3520,A股数据库20240206!$B:$K,10,0)</f>
        <v>0</v>
      </c>
    </row>
    <row r="3521" spans="1:13" ht="18" customHeight="1" x14ac:dyDescent="0.15">
      <c r="A3521" s="120" t="s">
        <v>13858</v>
      </c>
      <c r="B3521" s="121" t="s">
        <v>9635</v>
      </c>
      <c r="C3521" s="122">
        <v>29.73</v>
      </c>
      <c r="D3521" s="123">
        <v>40.549999999999997</v>
      </c>
      <c r="E3521" s="104" t="str">
        <f>VLOOKUP(B3521,A股数据库20240206!$B:$K,2,0)</f>
        <v>医药生物</v>
      </c>
      <c r="F3521" s="104">
        <f>VLOOKUP(B3521,A股数据库20240206!$B:$K,3,0)</f>
        <v>0</v>
      </c>
      <c r="G3521" s="124">
        <f>VLOOKUP(B3521,A股数据库20240206!$B:$K,4,0)</f>
        <v>0</v>
      </c>
      <c r="H3521" s="124">
        <f>VLOOKUP(B3521,A股数据库20240206!$B:$K,5,0)</f>
        <v>0</v>
      </c>
      <c r="I3521" s="104" t="str">
        <f>VLOOKUP(B3521,A股数据库20240206!$B:$K,6,0)</f>
        <v>医药生物</v>
      </c>
      <c r="J3521" s="104">
        <f>VLOOKUP(B3521,A股数据库20240206!$B:$K,7,0)</f>
        <v>0</v>
      </c>
      <c r="K3521" s="104">
        <f>VLOOKUP(B3521,A股数据库20240206!$B:$K,8,0)</f>
        <v>0</v>
      </c>
      <c r="L3521" s="124">
        <f>VLOOKUP(B3521,A股数据库20240206!$B:$K,9,0)</f>
        <v>0</v>
      </c>
      <c r="M3521" s="124">
        <f>VLOOKUP(B3521,A股数据库20240206!$B:$K,10,0)</f>
        <v>0</v>
      </c>
    </row>
    <row r="3522" spans="1:13" ht="18" customHeight="1" x14ac:dyDescent="0.15">
      <c r="A3522" s="120" t="s">
        <v>13859</v>
      </c>
      <c r="B3522" s="121" t="s">
        <v>6512</v>
      </c>
      <c r="C3522" s="122">
        <v>29.72</v>
      </c>
      <c r="D3522" s="123">
        <v>7.27</v>
      </c>
      <c r="E3522" s="104" t="str">
        <f>VLOOKUP(B3522,A股数据库20240206!$B:$K,2,0)</f>
        <v>地产基建</v>
      </c>
      <c r="F3522" s="104">
        <f>VLOOKUP(B3522,A股数据库20240206!$B:$K,3,0)</f>
        <v>0</v>
      </c>
      <c r="G3522" s="124">
        <f>VLOOKUP(B3522,A股数据库20240206!$B:$K,4,0)</f>
        <v>0</v>
      </c>
      <c r="H3522" s="124">
        <f>VLOOKUP(B3522,A股数据库20240206!$B:$K,5,0)</f>
        <v>0</v>
      </c>
      <c r="I3522" s="104" t="str">
        <f>VLOOKUP(B3522,A股数据库20240206!$B:$K,6,0)</f>
        <v>基建</v>
      </c>
      <c r="J3522" s="104">
        <f>VLOOKUP(B3522,A股数据库20240206!$B:$K,7,0)</f>
        <v>0</v>
      </c>
      <c r="K3522" s="104">
        <f>VLOOKUP(B3522,A股数据库20240206!$B:$K,8,0)</f>
        <v>0</v>
      </c>
      <c r="L3522" s="124">
        <f>VLOOKUP(B3522,A股数据库20240206!$B:$K,9,0)</f>
        <v>0</v>
      </c>
      <c r="M3522" s="124">
        <f>VLOOKUP(B3522,A股数据库20240206!$B:$K,10,0)</f>
        <v>0</v>
      </c>
    </row>
    <row r="3523" spans="1:13" ht="18" customHeight="1" x14ac:dyDescent="0.15">
      <c r="A3523" s="120" t="s">
        <v>13860</v>
      </c>
      <c r="B3523" s="121" t="s">
        <v>1352</v>
      </c>
      <c r="C3523" s="122">
        <v>29.69</v>
      </c>
      <c r="D3523" s="123">
        <v>23.31</v>
      </c>
      <c r="E3523" s="104" t="str">
        <f>VLOOKUP(B3523,A股数据库20240206!$B:$K,2,0)</f>
        <v>新能源</v>
      </c>
      <c r="F3523" s="104">
        <f>VLOOKUP(B3523,A股数据库20240206!$B:$K,3,0)</f>
        <v>0</v>
      </c>
      <c r="G3523" s="124">
        <f>VLOOKUP(B3523,A股数据库20240206!$B:$K,4,0)</f>
        <v>0</v>
      </c>
      <c r="H3523" s="124">
        <f>VLOOKUP(B3523,A股数据库20240206!$B:$K,5,0)</f>
        <v>0</v>
      </c>
      <c r="I3523" s="104" t="str">
        <f>VLOOKUP(B3523,A股数据库20240206!$B:$K,6,0)</f>
        <v>电网</v>
      </c>
      <c r="J3523" s="104" t="str">
        <f>VLOOKUP(B3523,A股数据库20240206!$B:$K,7,0)</f>
        <v>储能</v>
      </c>
      <c r="K3523" s="104" t="str">
        <f>VLOOKUP(B3523,A股数据库20240206!$B:$K,8,0)</f>
        <v>光伏</v>
      </c>
      <c r="L3523" s="124">
        <f>VLOOKUP(B3523,A股数据库20240206!$B:$K,9,0)</f>
        <v>0</v>
      </c>
      <c r="M3523" s="124">
        <f>VLOOKUP(B3523,A股数据库20240206!$B:$K,10,0)</f>
        <v>0</v>
      </c>
    </row>
    <row r="3524" spans="1:13" ht="18" customHeight="1" x14ac:dyDescent="0.15">
      <c r="A3524" s="120" t="s">
        <v>13861</v>
      </c>
      <c r="B3524" s="121" t="s">
        <v>9222</v>
      </c>
      <c r="C3524" s="122">
        <v>29.67</v>
      </c>
      <c r="D3524" s="123">
        <v>67.66</v>
      </c>
      <c r="E3524" s="104" t="str">
        <f>VLOOKUP(B3524,A股数据库20240206!$B:$K,2,0)</f>
        <v>大科技</v>
      </c>
      <c r="F3524" s="104">
        <f>VLOOKUP(B3524,A股数据库20240206!$B:$K,3,0)</f>
        <v>0</v>
      </c>
      <c r="G3524" s="124">
        <f>VLOOKUP(B3524,A股数据库20240206!$B:$K,4,0)</f>
        <v>0</v>
      </c>
      <c r="H3524" s="124">
        <f>VLOOKUP(B3524,A股数据库20240206!$B:$K,5,0)</f>
        <v>0</v>
      </c>
      <c r="I3524" s="104" t="str">
        <f>VLOOKUP(B3524,A股数据库20240206!$B:$K,6,0)</f>
        <v>电子</v>
      </c>
      <c r="J3524" s="104">
        <f>VLOOKUP(B3524,A股数据库20240206!$B:$K,7,0)</f>
        <v>0</v>
      </c>
      <c r="K3524" s="104">
        <f>VLOOKUP(B3524,A股数据库20240206!$B:$K,8,0)</f>
        <v>0</v>
      </c>
      <c r="L3524" s="124">
        <f>VLOOKUP(B3524,A股数据库20240206!$B:$K,9,0)</f>
        <v>0</v>
      </c>
      <c r="M3524" s="124">
        <f>VLOOKUP(B3524,A股数据库20240206!$B:$K,10,0)</f>
        <v>0</v>
      </c>
    </row>
    <row r="3525" spans="1:13" ht="18" customHeight="1" x14ac:dyDescent="0.15">
      <c r="A3525" s="120" t="s">
        <v>13862</v>
      </c>
      <c r="B3525" s="121" t="s">
        <v>8200</v>
      </c>
      <c r="C3525" s="122">
        <v>29.65</v>
      </c>
      <c r="D3525" s="123">
        <v>52.11</v>
      </c>
      <c r="E3525" s="104" t="str">
        <f>VLOOKUP(B3525,A股数据库20240206!$B:$K,2,0)</f>
        <v>高端制造</v>
      </c>
      <c r="F3525" s="104" t="str">
        <f>VLOOKUP(B3525,A股数据库20240206!$B:$K,3,0)</f>
        <v>地产基建</v>
      </c>
      <c r="G3525" s="124">
        <f>VLOOKUP(B3525,A股数据库20240206!$B:$K,4,0)</f>
        <v>0</v>
      </c>
      <c r="H3525" s="124">
        <f>VLOOKUP(B3525,A股数据库20240206!$B:$K,5,0)</f>
        <v>0</v>
      </c>
      <c r="I3525" s="104" t="str">
        <f>VLOOKUP(B3525,A股数据库20240206!$B:$K,6,0)</f>
        <v>机械</v>
      </c>
      <c r="J3525" s="104" t="str">
        <f>VLOOKUP(B3525,A股数据库20240206!$B:$K,7,0)</f>
        <v>核电核能</v>
      </c>
      <c r="K3525" s="104" t="str">
        <f>VLOOKUP(B3525,A股数据库20240206!$B:$K,8,0)</f>
        <v>基建</v>
      </c>
      <c r="L3525" s="124">
        <f>VLOOKUP(B3525,A股数据库20240206!$B:$K,9,0)</f>
        <v>0</v>
      </c>
      <c r="M3525" s="124">
        <f>VLOOKUP(B3525,A股数据库20240206!$B:$K,10,0)</f>
        <v>0</v>
      </c>
    </row>
    <row r="3526" spans="1:13" ht="18" customHeight="1" x14ac:dyDescent="0.15">
      <c r="A3526" s="120" t="s">
        <v>13863</v>
      </c>
      <c r="B3526" s="121" t="s">
        <v>2822</v>
      </c>
      <c r="C3526" s="122">
        <v>29.65</v>
      </c>
      <c r="D3526" s="123">
        <v>19.11</v>
      </c>
      <c r="E3526" s="104" t="str">
        <f>VLOOKUP(B3526,A股数据库20240206!$B:$K,2,0)</f>
        <v>乡村振兴</v>
      </c>
      <c r="F3526" s="104">
        <f>VLOOKUP(B3526,A股数据库20240206!$B:$K,3,0)</f>
        <v>0</v>
      </c>
      <c r="G3526" s="124">
        <f>VLOOKUP(B3526,A股数据库20240206!$B:$K,4,0)</f>
        <v>0</v>
      </c>
      <c r="H3526" s="124">
        <f>VLOOKUP(B3526,A股数据库20240206!$B:$K,5,0)</f>
        <v>0</v>
      </c>
      <c r="I3526" s="104" t="str">
        <f>VLOOKUP(B3526,A股数据库20240206!$B:$K,6,0)</f>
        <v>乡村振兴</v>
      </c>
      <c r="J3526" s="104">
        <f>VLOOKUP(B3526,A股数据库20240206!$B:$K,7,0)</f>
        <v>0</v>
      </c>
      <c r="K3526" s="104">
        <f>VLOOKUP(B3526,A股数据库20240206!$B:$K,8,0)</f>
        <v>0</v>
      </c>
      <c r="L3526" s="124">
        <f>VLOOKUP(B3526,A股数据库20240206!$B:$K,9,0)</f>
        <v>0</v>
      </c>
      <c r="M3526" s="124">
        <f>VLOOKUP(B3526,A股数据库20240206!$B:$K,10,0)</f>
        <v>0</v>
      </c>
    </row>
    <row r="3527" spans="1:13" ht="18" customHeight="1" x14ac:dyDescent="0.15">
      <c r="A3527" s="120" t="s">
        <v>13864</v>
      </c>
      <c r="B3527" s="121" t="s">
        <v>6900</v>
      </c>
      <c r="C3527" s="122">
        <v>29.64</v>
      </c>
      <c r="D3527" s="123">
        <v>31.68</v>
      </c>
      <c r="E3527" s="104" t="str">
        <f>VLOOKUP(B3527,A股数据库20240206!$B:$K,2,0)</f>
        <v>周期</v>
      </c>
      <c r="F3527" s="104">
        <f>VLOOKUP(B3527,A股数据库20240206!$B:$K,3,0)</f>
        <v>0</v>
      </c>
      <c r="G3527" s="124">
        <f>VLOOKUP(B3527,A股数据库20240206!$B:$K,4,0)</f>
        <v>0</v>
      </c>
      <c r="H3527" s="124">
        <f>VLOOKUP(B3527,A股数据库20240206!$B:$K,5,0)</f>
        <v>0</v>
      </c>
      <c r="I3527" s="104" t="str">
        <f>VLOOKUP(B3527,A股数据库20240206!$B:$K,6,0)</f>
        <v>化工</v>
      </c>
      <c r="J3527" s="104">
        <f>VLOOKUP(B3527,A股数据库20240206!$B:$K,7,0)</f>
        <v>0</v>
      </c>
      <c r="K3527" s="104">
        <f>VLOOKUP(B3527,A股数据库20240206!$B:$K,8,0)</f>
        <v>0</v>
      </c>
      <c r="L3527" s="124">
        <f>VLOOKUP(B3527,A股数据库20240206!$B:$K,9,0)</f>
        <v>0</v>
      </c>
      <c r="M3527" s="124">
        <f>VLOOKUP(B3527,A股数据库20240206!$B:$K,10,0)</f>
        <v>0</v>
      </c>
    </row>
    <row r="3528" spans="1:13" ht="18" customHeight="1" x14ac:dyDescent="0.15">
      <c r="A3528" s="120" t="s">
        <v>13865</v>
      </c>
      <c r="B3528" s="121" t="s">
        <v>4810</v>
      </c>
      <c r="C3528" s="122">
        <v>29.63</v>
      </c>
      <c r="D3528" s="123">
        <v>20.53</v>
      </c>
      <c r="E3528" s="104" t="str">
        <f>VLOOKUP(B3528,A股数据库20240206!$B:$K,2,0)</f>
        <v>大科技</v>
      </c>
      <c r="F3528" s="104">
        <f>VLOOKUP(B3528,A股数据库20240206!$B:$K,3,0)</f>
        <v>0</v>
      </c>
      <c r="G3528" s="124">
        <f>VLOOKUP(B3528,A股数据库20240206!$B:$K,4,0)</f>
        <v>0</v>
      </c>
      <c r="H3528" s="124">
        <f>VLOOKUP(B3528,A股数据库20240206!$B:$K,5,0)</f>
        <v>0</v>
      </c>
      <c r="I3528" s="104" t="str">
        <f>VLOOKUP(B3528,A股数据库20240206!$B:$K,6,0)</f>
        <v>计算机</v>
      </c>
      <c r="J3528" s="104">
        <f>VLOOKUP(B3528,A股数据库20240206!$B:$K,7,0)</f>
        <v>0</v>
      </c>
      <c r="K3528" s="104">
        <f>VLOOKUP(B3528,A股数据库20240206!$B:$K,8,0)</f>
        <v>0</v>
      </c>
      <c r="L3528" s="124">
        <f>VLOOKUP(B3528,A股数据库20240206!$B:$K,9,0)</f>
        <v>0</v>
      </c>
      <c r="M3528" s="124">
        <f>VLOOKUP(B3528,A股数据库20240206!$B:$K,10,0)</f>
        <v>0</v>
      </c>
    </row>
    <row r="3529" spans="1:13" ht="18" customHeight="1" x14ac:dyDescent="0.15">
      <c r="A3529" s="120" t="s">
        <v>13866</v>
      </c>
      <c r="B3529" s="121" t="s">
        <v>2424</v>
      </c>
      <c r="C3529" s="122">
        <v>29.63</v>
      </c>
      <c r="D3529" s="123">
        <v>37.409999999999997</v>
      </c>
      <c r="E3529" s="104" t="str">
        <f>VLOOKUP(B3529,A股数据库20240206!$B:$K,2,0)</f>
        <v>地产基建</v>
      </c>
      <c r="F3529" s="104">
        <f>VLOOKUP(B3529,A股数据库20240206!$B:$K,3,0)</f>
        <v>0</v>
      </c>
      <c r="G3529" s="124">
        <f>VLOOKUP(B3529,A股数据库20240206!$B:$K,4,0)</f>
        <v>0</v>
      </c>
      <c r="H3529" s="124">
        <f>VLOOKUP(B3529,A股数据库20240206!$B:$K,5,0)</f>
        <v>0</v>
      </c>
      <c r="I3529" s="104" t="str">
        <f>VLOOKUP(B3529,A股数据库20240206!$B:$K,6,0)</f>
        <v>基建</v>
      </c>
      <c r="J3529" s="104">
        <f>VLOOKUP(B3529,A股数据库20240206!$B:$K,7,0)</f>
        <v>0</v>
      </c>
      <c r="K3529" s="104">
        <f>VLOOKUP(B3529,A股数据库20240206!$B:$K,8,0)</f>
        <v>0</v>
      </c>
      <c r="L3529" s="124">
        <f>VLOOKUP(B3529,A股数据库20240206!$B:$K,9,0)</f>
        <v>0</v>
      </c>
      <c r="M3529" s="124">
        <f>VLOOKUP(B3529,A股数据库20240206!$B:$K,10,0)</f>
        <v>0</v>
      </c>
    </row>
    <row r="3530" spans="1:13" ht="18" customHeight="1" x14ac:dyDescent="0.15">
      <c r="A3530" s="120" t="s">
        <v>13867</v>
      </c>
      <c r="B3530" s="121" t="s">
        <v>738</v>
      </c>
      <c r="C3530" s="122">
        <v>29.63</v>
      </c>
      <c r="D3530" s="123">
        <v>41.45</v>
      </c>
      <c r="E3530" s="104" t="str">
        <f>VLOOKUP(B3530,A股数据库20240206!$B:$K,2,0)</f>
        <v>高端制造</v>
      </c>
      <c r="F3530" s="104">
        <f>VLOOKUP(B3530,A股数据库20240206!$B:$K,3,0)</f>
        <v>0</v>
      </c>
      <c r="G3530" s="124">
        <f>VLOOKUP(B3530,A股数据库20240206!$B:$K,4,0)</f>
        <v>0</v>
      </c>
      <c r="H3530" s="124">
        <f>VLOOKUP(B3530,A股数据库20240206!$B:$K,5,0)</f>
        <v>0</v>
      </c>
      <c r="I3530" s="104" t="str">
        <f>VLOOKUP(B3530,A股数据库20240206!$B:$K,6,0)</f>
        <v>人形机器人</v>
      </c>
      <c r="J3530" s="104">
        <f>VLOOKUP(B3530,A股数据库20240206!$B:$K,7,0)</f>
        <v>0</v>
      </c>
      <c r="K3530" s="104">
        <f>VLOOKUP(B3530,A股数据库20240206!$B:$K,8,0)</f>
        <v>0</v>
      </c>
      <c r="L3530" s="124">
        <f>VLOOKUP(B3530,A股数据库20240206!$B:$K,9,0)</f>
        <v>0</v>
      </c>
      <c r="M3530" s="124">
        <f>VLOOKUP(B3530,A股数据库20240206!$B:$K,10,0)</f>
        <v>0</v>
      </c>
    </row>
    <row r="3531" spans="1:13" ht="18" customHeight="1" x14ac:dyDescent="0.15">
      <c r="A3531" s="120" t="s">
        <v>13868</v>
      </c>
      <c r="B3531" s="121" t="s">
        <v>1280</v>
      </c>
      <c r="C3531" s="122">
        <v>29.62</v>
      </c>
      <c r="D3531" s="123">
        <v>20.23</v>
      </c>
      <c r="E3531" s="104" t="str">
        <f>VLOOKUP(B3531,A股数据库20240206!$B:$K,2,0)</f>
        <v>大消费</v>
      </c>
      <c r="F3531" s="104" t="str">
        <f>VLOOKUP(B3531,A股数据库20240206!$B:$K,3,0)</f>
        <v>新能源</v>
      </c>
      <c r="G3531" s="124">
        <f>VLOOKUP(B3531,A股数据库20240206!$B:$K,4,0)</f>
        <v>0</v>
      </c>
      <c r="H3531" s="124">
        <f>VLOOKUP(B3531,A股数据库20240206!$B:$K,5,0)</f>
        <v>0</v>
      </c>
      <c r="I3531" s="104" t="str">
        <f>VLOOKUP(B3531,A股数据库20240206!$B:$K,6,0)</f>
        <v>家电</v>
      </c>
      <c r="J3531" s="104" t="str">
        <f>VLOOKUP(B3531,A股数据库20240206!$B:$K,7,0)</f>
        <v>电池</v>
      </c>
      <c r="K3531" s="104" t="str">
        <f>VLOOKUP(B3531,A股数据库20240206!$B:$K,8,0)</f>
        <v>电商</v>
      </c>
      <c r="L3531" s="124">
        <f>VLOOKUP(B3531,A股数据库20240206!$B:$K,9,0)</f>
        <v>0</v>
      </c>
      <c r="M3531" s="124">
        <f>VLOOKUP(B3531,A股数据库20240206!$B:$K,10,0)</f>
        <v>0</v>
      </c>
    </row>
    <row r="3532" spans="1:13" ht="18" customHeight="1" x14ac:dyDescent="0.15">
      <c r="A3532" s="120" t="s">
        <v>13869</v>
      </c>
      <c r="B3532" s="121" t="s">
        <v>9859</v>
      </c>
      <c r="C3532" s="122">
        <v>29.62</v>
      </c>
      <c r="D3532" s="123">
        <v>73.66</v>
      </c>
      <c r="E3532" s="104" t="str">
        <f>VLOOKUP(B3532,A股数据库20240206!$B:$K,2,0)</f>
        <v>大科技</v>
      </c>
      <c r="F3532" s="104">
        <f>VLOOKUP(B3532,A股数据库20240206!$B:$K,3,0)</f>
        <v>0</v>
      </c>
      <c r="G3532" s="124">
        <f>VLOOKUP(B3532,A股数据库20240206!$B:$K,4,0)</f>
        <v>0</v>
      </c>
      <c r="H3532" s="124">
        <f>VLOOKUP(B3532,A股数据库20240206!$B:$K,5,0)</f>
        <v>0</v>
      </c>
      <c r="I3532" s="104" t="str">
        <f>VLOOKUP(B3532,A股数据库20240206!$B:$K,6,0)</f>
        <v>电子</v>
      </c>
      <c r="J3532" s="104">
        <f>VLOOKUP(B3532,A股数据库20240206!$B:$K,7,0)</f>
        <v>0</v>
      </c>
      <c r="K3532" s="104">
        <f>VLOOKUP(B3532,A股数据库20240206!$B:$K,8,0)</f>
        <v>0</v>
      </c>
      <c r="L3532" s="124">
        <f>VLOOKUP(B3532,A股数据库20240206!$B:$K,9,0)</f>
        <v>0</v>
      </c>
      <c r="M3532" s="124">
        <f>VLOOKUP(B3532,A股数据库20240206!$B:$K,10,0)</f>
        <v>0</v>
      </c>
    </row>
    <row r="3533" spans="1:13" ht="18" customHeight="1" x14ac:dyDescent="0.15">
      <c r="A3533" s="120" t="s">
        <v>13870</v>
      </c>
      <c r="B3533" s="121" t="s">
        <v>6308</v>
      </c>
      <c r="C3533" s="122">
        <v>29.6</v>
      </c>
      <c r="D3533" s="123">
        <v>14.47</v>
      </c>
      <c r="E3533" s="104" t="str">
        <f>VLOOKUP(B3533,A股数据库20240206!$B:$K,2,0)</f>
        <v>军工</v>
      </c>
      <c r="F3533" s="104">
        <f>VLOOKUP(B3533,A股数据库20240206!$B:$K,3,0)</f>
        <v>0</v>
      </c>
      <c r="G3533" s="124">
        <f>VLOOKUP(B3533,A股数据库20240206!$B:$K,4,0)</f>
        <v>0</v>
      </c>
      <c r="H3533" s="124">
        <f>VLOOKUP(B3533,A股数据库20240206!$B:$K,5,0)</f>
        <v>0</v>
      </c>
      <c r="I3533" s="104" t="str">
        <f>VLOOKUP(B3533,A股数据库20240206!$B:$K,6,0)</f>
        <v>军工</v>
      </c>
      <c r="J3533" s="104">
        <f>VLOOKUP(B3533,A股数据库20240206!$B:$K,7,0)</f>
        <v>0</v>
      </c>
      <c r="K3533" s="104">
        <f>VLOOKUP(B3533,A股数据库20240206!$B:$K,8,0)</f>
        <v>0</v>
      </c>
      <c r="L3533" s="124">
        <f>VLOOKUP(B3533,A股数据库20240206!$B:$K,9,0)</f>
        <v>0</v>
      </c>
      <c r="M3533" s="124">
        <f>VLOOKUP(B3533,A股数据库20240206!$B:$K,10,0)</f>
        <v>0</v>
      </c>
    </row>
    <row r="3534" spans="1:13" ht="18" customHeight="1" x14ac:dyDescent="0.15">
      <c r="A3534" s="120" t="s">
        <v>13871</v>
      </c>
      <c r="B3534" s="121" t="s">
        <v>3598</v>
      </c>
      <c r="C3534" s="122">
        <v>29.6</v>
      </c>
      <c r="D3534" s="123">
        <v>51.64</v>
      </c>
      <c r="E3534" s="104" t="str">
        <f>VLOOKUP(B3534,A股数据库20240206!$B:$K,2,0)</f>
        <v>大科技</v>
      </c>
      <c r="F3534" s="104">
        <f>VLOOKUP(B3534,A股数据库20240206!$B:$K,3,0)</f>
        <v>0</v>
      </c>
      <c r="G3534" s="124">
        <f>VLOOKUP(B3534,A股数据库20240206!$B:$K,4,0)</f>
        <v>0</v>
      </c>
      <c r="H3534" s="124">
        <f>VLOOKUP(B3534,A股数据库20240206!$B:$K,5,0)</f>
        <v>0</v>
      </c>
      <c r="I3534" s="104" t="str">
        <f>VLOOKUP(B3534,A股数据库20240206!$B:$K,6,0)</f>
        <v>电子</v>
      </c>
      <c r="J3534" s="104">
        <f>VLOOKUP(B3534,A股数据库20240206!$B:$K,7,0)</f>
        <v>0</v>
      </c>
      <c r="K3534" s="104">
        <f>VLOOKUP(B3534,A股数据库20240206!$B:$K,8,0)</f>
        <v>0</v>
      </c>
      <c r="L3534" s="124">
        <f>VLOOKUP(B3534,A股数据库20240206!$B:$K,9,0)</f>
        <v>0</v>
      </c>
      <c r="M3534" s="124">
        <f>VLOOKUP(B3534,A股数据库20240206!$B:$K,10,0)</f>
        <v>0</v>
      </c>
    </row>
    <row r="3535" spans="1:13" ht="18" customHeight="1" x14ac:dyDescent="0.15">
      <c r="A3535" s="120" t="s">
        <v>13872</v>
      </c>
      <c r="B3535" s="121" t="s">
        <v>2048</v>
      </c>
      <c r="C3535" s="122">
        <v>29.6</v>
      </c>
      <c r="D3535" s="123">
        <v>19.2</v>
      </c>
      <c r="E3535" s="104" t="str">
        <f>VLOOKUP(B3535,A股数据库20240206!$B:$K,2,0)</f>
        <v>大科技</v>
      </c>
      <c r="F3535" s="104">
        <f>VLOOKUP(B3535,A股数据库20240206!$B:$K,3,0)</f>
        <v>0</v>
      </c>
      <c r="G3535" s="124">
        <f>VLOOKUP(B3535,A股数据库20240206!$B:$K,4,0)</f>
        <v>0</v>
      </c>
      <c r="H3535" s="124">
        <f>VLOOKUP(B3535,A股数据库20240206!$B:$K,5,0)</f>
        <v>0</v>
      </c>
      <c r="I3535" s="104" t="str">
        <f>VLOOKUP(B3535,A股数据库20240206!$B:$K,6,0)</f>
        <v>计算机</v>
      </c>
      <c r="J3535" s="104">
        <f>VLOOKUP(B3535,A股数据库20240206!$B:$K,7,0)</f>
        <v>0</v>
      </c>
      <c r="K3535" s="104">
        <f>VLOOKUP(B3535,A股数据库20240206!$B:$K,8,0)</f>
        <v>0</v>
      </c>
      <c r="L3535" s="124">
        <f>VLOOKUP(B3535,A股数据库20240206!$B:$K,9,0)</f>
        <v>0</v>
      </c>
      <c r="M3535" s="124">
        <f>VLOOKUP(B3535,A股数据库20240206!$B:$K,10,0)</f>
        <v>0</v>
      </c>
    </row>
    <row r="3536" spans="1:13" ht="18" customHeight="1" x14ac:dyDescent="0.15">
      <c r="A3536" s="120" t="s">
        <v>13873</v>
      </c>
      <c r="B3536" s="121" t="s">
        <v>2956</v>
      </c>
      <c r="C3536" s="122">
        <v>29.58</v>
      </c>
      <c r="D3536" s="123">
        <v>23.59</v>
      </c>
      <c r="E3536" s="104" t="str">
        <f>VLOOKUP(B3536,A股数据库20240206!$B:$K,2,0)</f>
        <v>汽车产业</v>
      </c>
      <c r="F3536" s="104">
        <f>VLOOKUP(B3536,A股数据库20240206!$B:$K,3,0)</f>
        <v>0</v>
      </c>
      <c r="G3536" s="124">
        <f>VLOOKUP(B3536,A股数据库20240206!$B:$K,4,0)</f>
        <v>0</v>
      </c>
      <c r="H3536" s="124">
        <f>VLOOKUP(B3536,A股数据库20240206!$B:$K,5,0)</f>
        <v>0</v>
      </c>
      <c r="I3536" s="104" t="str">
        <f>VLOOKUP(B3536,A股数据库20240206!$B:$K,6,0)</f>
        <v>汽车产业</v>
      </c>
      <c r="J3536" s="104" t="str">
        <f>VLOOKUP(B3536,A股数据库20240206!$B:$K,7,0)</f>
        <v>储能</v>
      </c>
      <c r="K3536" s="104">
        <f>VLOOKUP(B3536,A股数据库20240206!$B:$K,8,0)</f>
        <v>0</v>
      </c>
      <c r="L3536" s="124">
        <f>VLOOKUP(B3536,A股数据库20240206!$B:$K,9,0)</f>
        <v>0</v>
      </c>
      <c r="M3536" s="124">
        <f>VLOOKUP(B3536,A股数据库20240206!$B:$K,10,0)</f>
        <v>0</v>
      </c>
    </row>
    <row r="3537" spans="1:13" ht="18" customHeight="1" x14ac:dyDescent="0.15">
      <c r="A3537" s="120" t="s">
        <v>13874</v>
      </c>
      <c r="B3537" s="121" t="s">
        <v>2384</v>
      </c>
      <c r="C3537" s="122">
        <v>29.55</v>
      </c>
      <c r="D3537" s="123">
        <v>38.82</v>
      </c>
      <c r="E3537" s="104" t="str">
        <f>VLOOKUP(B3537,A股数据库20240206!$B:$K,2,0)</f>
        <v>军工</v>
      </c>
      <c r="F3537" s="104">
        <f>VLOOKUP(B3537,A股数据库20240206!$B:$K,3,0)</f>
        <v>0</v>
      </c>
      <c r="G3537" s="124">
        <f>VLOOKUP(B3537,A股数据库20240206!$B:$K,4,0)</f>
        <v>0</v>
      </c>
      <c r="H3537" s="124">
        <f>VLOOKUP(B3537,A股数据库20240206!$B:$K,5,0)</f>
        <v>0</v>
      </c>
      <c r="I3537" s="104" t="str">
        <f>VLOOKUP(B3537,A股数据库20240206!$B:$K,6,0)</f>
        <v>军工</v>
      </c>
      <c r="J3537" s="104">
        <f>VLOOKUP(B3537,A股数据库20240206!$B:$K,7,0)</f>
        <v>0</v>
      </c>
      <c r="K3537" s="104">
        <f>VLOOKUP(B3537,A股数据库20240206!$B:$K,8,0)</f>
        <v>0</v>
      </c>
      <c r="L3537" s="124">
        <f>VLOOKUP(B3537,A股数据库20240206!$B:$K,9,0)</f>
        <v>0</v>
      </c>
      <c r="M3537" s="124">
        <f>VLOOKUP(B3537,A股数据库20240206!$B:$K,10,0)</f>
        <v>0</v>
      </c>
    </row>
    <row r="3538" spans="1:13" ht="18" customHeight="1" x14ac:dyDescent="0.15">
      <c r="A3538" s="120" t="s">
        <v>13875</v>
      </c>
      <c r="B3538" s="121" t="s">
        <v>5164</v>
      </c>
      <c r="C3538" s="122">
        <v>29.54</v>
      </c>
      <c r="D3538" s="123">
        <v>29.49</v>
      </c>
      <c r="E3538" s="104" t="str">
        <f>VLOOKUP(B3538,A股数据库20240206!$B:$K,2,0)</f>
        <v>大科技</v>
      </c>
      <c r="F3538" s="104">
        <f>VLOOKUP(B3538,A股数据库20240206!$B:$K,3,0)</f>
        <v>0</v>
      </c>
      <c r="G3538" s="124">
        <f>VLOOKUP(B3538,A股数据库20240206!$B:$K,4,0)</f>
        <v>0</v>
      </c>
      <c r="H3538" s="124">
        <f>VLOOKUP(B3538,A股数据库20240206!$B:$K,5,0)</f>
        <v>0</v>
      </c>
      <c r="I3538" s="104" t="str">
        <f>VLOOKUP(B3538,A股数据库20240206!$B:$K,6,0)</f>
        <v>计算机</v>
      </c>
      <c r="J3538" s="104">
        <f>VLOOKUP(B3538,A股数据库20240206!$B:$K,7,0)</f>
        <v>0</v>
      </c>
      <c r="K3538" s="104">
        <f>VLOOKUP(B3538,A股数据库20240206!$B:$K,8,0)</f>
        <v>0</v>
      </c>
      <c r="L3538" s="124">
        <f>VLOOKUP(B3538,A股数据库20240206!$B:$K,9,0)</f>
        <v>0</v>
      </c>
      <c r="M3538" s="124">
        <f>VLOOKUP(B3538,A股数据库20240206!$B:$K,10,0)</f>
        <v>0</v>
      </c>
    </row>
    <row r="3539" spans="1:13" ht="18" customHeight="1" x14ac:dyDescent="0.15">
      <c r="A3539" s="120" t="s">
        <v>13876</v>
      </c>
      <c r="B3539" s="121" t="s">
        <v>4724</v>
      </c>
      <c r="C3539" s="122">
        <v>29.54</v>
      </c>
      <c r="D3539" s="123">
        <v>9.93</v>
      </c>
      <c r="E3539" s="104" t="str">
        <f>VLOOKUP(B3539,A股数据库20240206!$B:$K,2,0)</f>
        <v>地产基建</v>
      </c>
      <c r="F3539" s="104">
        <f>VLOOKUP(B3539,A股数据库20240206!$B:$K,3,0)</f>
        <v>0</v>
      </c>
      <c r="G3539" s="124">
        <f>VLOOKUP(B3539,A股数据库20240206!$B:$K,4,0)</f>
        <v>0</v>
      </c>
      <c r="H3539" s="124">
        <f>VLOOKUP(B3539,A股数据库20240206!$B:$K,5,0)</f>
        <v>0</v>
      </c>
      <c r="I3539" s="104" t="str">
        <f>VLOOKUP(B3539,A股数据库20240206!$B:$K,6,0)</f>
        <v>基建</v>
      </c>
      <c r="J3539" s="104">
        <f>VLOOKUP(B3539,A股数据库20240206!$B:$K,7,0)</f>
        <v>0</v>
      </c>
      <c r="K3539" s="104">
        <f>VLOOKUP(B3539,A股数据库20240206!$B:$K,8,0)</f>
        <v>0</v>
      </c>
      <c r="L3539" s="124">
        <f>VLOOKUP(B3539,A股数据库20240206!$B:$K,9,0)</f>
        <v>0</v>
      </c>
      <c r="M3539" s="124">
        <f>VLOOKUP(B3539,A股数据库20240206!$B:$K,10,0)</f>
        <v>0</v>
      </c>
    </row>
    <row r="3540" spans="1:13" ht="18" customHeight="1" x14ac:dyDescent="0.15">
      <c r="A3540" s="120" t="s">
        <v>13877</v>
      </c>
      <c r="B3540" s="121" t="s">
        <v>4844</v>
      </c>
      <c r="C3540" s="122">
        <v>29.53</v>
      </c>
      <c r="D3540" s="123">
        <v>28.03</v>
      </c>
      <c r="E3540" s="104" t="str">
        <f>VLOOKUP(B3540,A股数据库20240206!$B:$K,2,0)</f>
        <v>汽车产业</v>
      </c>
      <c r="F3540" s="104" t="str">
        <f>VLOOKUP(B3540,A股数据库20240206!$B:$K,3,0)</f>
        <v>公用事业</v>
      </c>
      <c r="G3540" s="124">
        <f>VLOOKUP(B3540,A股数据库20240206!$B:$K,4,0)</f>
        <v>0</v>
      </c>
      <c r="H3540" s="124">
        <f>VLOOKUP(B3540,A股数据库20240206!$B:$K,5,0)</f>
        <v>0</v>
      </c>
      <c r="I3540" s="104" t="str">
        <f>VLOOKUP(B3540,A股数据库20240206!$B:$K,6,0)</f>
        <v>汽车产业</v>
      </c>
      <c r="J3540" s="104" t="str">
        <f>VLOOKUP(B3540,A股数据库20240206!$B:$K,7,0)</f>
        <v>节能环保</v>
      </c>
      <c r="K3540" s="104">
        <f>VLOOKUP(B3540,A股数据库20240206!$B:$K,8,0)</f>
        <v>0</v>
      </c>
      <c r="L3540" s="124">
        <f>VLOOKUP(B3540,A股数据库20240206!$B:$K,9,0)</f>
        <v>0</v>
      </c>
      <c r="M3540" s="124">
        <f>VLOOKUP(B3540,A股数据库20240206!$B:$K,10,0)</f>
        <v>0</v>
      </c>
    </row>
    <row r="3541" spans="1:13" ht="18" customHeight="1" x14ac:dyDescent="0.15">
      <c r="A3541" s="120" t="s">
        <v>13878</v>
      </c>
      <c r="B3541" s="121" t="s">
        <v>3482</v>
      </c>
      <c r="C3541" s="122">
        <v>29.53</v>
      </c>
      <c r="D3541" s="123">
        <v>64.88</v>
      </c>
      <c r="E3541" s="104" t="str">
        <f>VLOOKUP(B3541,A股数据库20240206!$B:$K,2,0)</f>
        <v>周期</v>
      </c>
      <c r="F3541" s="104" t="str">
        <f>VLOOKUP(B3541,A股数据库20240206!$B:$K,3,0)</f>
        <v>大科技</v>
      </c>
      <c r="G3541" s="124">
        <f>VLOOKUP(B3541,A股数据库20240206!$B:$K,4,0)</f>
        <v>0</v>
      </c>
      <c r="H3541" s="124">
        <f>VLOOKUP(B3541,A股数据库20240206!$B:$K,5,0)</f>
        <v>0</v>
      </c>
      <c r="I3541" s="104" t="str">
        <f>VLOOKUP(B3541,A股数据库20240206!$B:$K,6,0)</f>
        <v>化工</v>
      </c>
      <c r="J3541" s="104" t="str">
        <f>VLOOKUP(B3541,A股数据库20240206!$B:$K,7,0)</f>
        <v>电子</v>
      </c>
      <c r="K3541" s="104">
        <f>VLOOKUP(B3541,A股数据库20240206!$B:$K,8,0)</f>
        <v>0</v>
      </c>
      <c r="L3541" s="124">
        <f>VLOOKUP(B3541,A股数据库20240206!$B:$K,9,0)</f>
        <v>0</v>
      </c>
      <c r="M3541" s="124">
        <f>VLOOKUP(B3541,A股数据库20240206!$B:$K,10,0)</f>
        <v>0</v>
      </c>
    </row>
    <row r="3542" spans="1:13" ht="18" customHeight="1" x14ac:dyDescent="0.15">
      <c r="A3542" s="120" t="s">
        <v>13879</v>
      </c>
      <c r="B3542" s="121" t="s">
        <v>3298</v>
      </c>
      <c r="C3542" s="122">
        <v>29.51</v>
      </c>
      <c r="D3542" s="123">
        <v>18.190000000000001</v>
      </c>
      <c r="E3542" s="104" t="str">
        <f>VLOOKUP(B3542,A股数据库20240206!$B:$K,2,0)</f>
        <v>公用事业</v>
      </c>
      <c r="F3542" s="104" t="str">
        <f>VLOOKUP(B3542,A股数据库20240206!$B:$K,3,0)</f>
        <v>新能源</v>
      </c>
      <c r="G3542" s="124">
        <f>VLOOKUP(B3542,A股数据库20240206!$B:$K,4,0)</f>
        <v>0</v>
      </c>
      <c r="H3542" s="124">
        <f>VLOOKUP(B3542,A股数据库20240206!$B:$K,5,0)</f>
        <v>0</v>
      </c>
      <c r="I3542" s="104" t="str">
        <f>VLOOKUP(B3542,A股数据库20240206!$B:$K,6,0)</f>
        <v>电力</v>
      </c>
      <c r="J3542" s="104" t="str">
        <f>VLOOKUP(B3542,A股数据库20240206!$B:$K,7,0)</f>
        <v>节能环保</v>
      </c>
      <c r="K3542" s="104" t="str">
        <f>VLOOKUP(B3542,A股数据库20240206!$B:$K,8,0)</f>
        <v>风电</v>
      </c>
      <c r="L3542" s="124">
        <f>VLOOKUP(B3542,A股数据库20240206!$B:$K,9,0)</f>
        <v>0</v>
      </c>
      <c r="M3542" s="124">
        <f>VLOOKUP(B3542,A股数据库20240206!$B:$K,10,0)</f>
        <v>0</v>
      </c>
    </row>
    <row r="3543" spans="1:13" ht="18" customHeight="1" x14ac:dyDescent="0.15">
      <c r="A3543" s="120" t="s">
        <v>13880</v>
      </c>
      <c r="B3543" s="121" t="s">
        <v>2344</v>
      </c>
      <c r="C3543" s="122">
        <v>29.5</v>
      </c>
      <c r="D3543" s="123">
        <v>47.44</v>
      </c>
      <c r="E3543" s="104" t="str">
        <f>VLOOKUP(B3543,A股数据库20240206!$B:$K,2,0)</f>
        <v>大消费</v>
      </c>
      <c r="F3543" s="104" t="str">
        <f>VLOOKUP(B3543,A股数据库20240206!$B:$K,3,0)</f>
        <v>地产基建</v>
      </c>
      <c r="G3543" s="124">
        <f>VLOOKUP(B3543,A股数据库20240206!$B:$K,4,0)</f>
        <v>0</v>
      </c>
      <c r="H3543" s="124">
        <f>VLOOKUP(B3543,A股数据库20240206!$B:$K,5,0)</f>
        <v>0</v>
      </c>
      <c r="I3543" s="104" t="str">
        <f>VLOOKUP(B3543,A股数据库20240206!$B:$K,6,0)</f>
        <v>基建</v>
      </c>
      <c r="J3543" s="104" t="str">
        <f>VLOOKUP(B3543,A股数据库20240206!$B:$K,7,0)</f>
        <v>家居用品</v>
      </c>
      <c r="K3543" s="104">
        <f>VLOOKUP(B3543,A股数据库20240206!$B:$K,8,0)</f>
        <v>0</v>
      </c>
      <c r="L3543" s="124">
        <f>VLOOKUP(B3543,A股数据库20240206!$B:$K,9,0)</f>
        <v>0</v>
      </c>
      <c r="M3543" s="124">
        <f>VLOOKUP(B3543,A股数据库20240206!$B:$K,10,0)</f>
        <v>0</v>
      </c>
    </row>
    <row r="3544" spans="1:13" ht="18" customHeight="1" x14ac:dyDescent="0.15">
      <c r="A3544" s="120" t="s">
        <v>13881</v>
      </c>
      <c r="B3544" s="121" t="s">
        <v>8966</v>
      </c>
      <c r="C3544" s="122">
        <v>29.49</v>
      </c>
      <c r="D3544" s="123">
        <v>20.51</v>
      </c>
      <c r="E3544" s="104" t="str">
        <f>VLOOKUP(B3544,A股数据库20240206!$B:$K,2,0)</f>
        <v>新能源</v>
      </c>
      <c r="F3544" s="104">
        <f>VLOOKUP(B3544,A股数据库20240206!$B:$K,3,0)</f>
        <v>0</v>
      </c>
      <c r="G3544" s="124">
        <f>VLOOKUP(B3544,A股数据库20240206!$B:$K,4,0)</f>
        <v>0</v>
      </c>
      <c r="H3544" s="124">
        <f>VLOOKUP(B3544,A股数据库20240206!$B:$K,5,0)</f>
        <v>0</v>
      </c>
      <c r="I3544" s="104" t="str">
        <f>VLOOKUP(B3544,A股数据库20240206!$B:$K,6,0)</f>
        <v>电网</v>
      </c>
      <c r="J3544" s="104">
        <f>VLOOKUP(B3544,A股数据库20240206!$B:$K,7,0)</f>
        <v>0</v>
      </c>
      <c r="K3544" s="104">
        <f>VLOOKUP(B3544,A股数据库20240206!$B:$K,8,0)</f>
        <v>0</v>
      </c>
      <c r="L3544" s="124">
        <f>VLOOKUP(B3544,A股数据库20240206!$B:$K,9,0)</f>
        <v>0</v>
      </c>
      <c r="M3544" s="124">
        <f>VLOOKUP(B3544,A股数据库20240206!$B:$K,10,0)</f>
        <v>0</v>
      </c>
    </row>
    <row r="3545" spans="1:13" ht="18" customHeight="1" x14ac:dyDescent="0.15">
      <c r="A3545" s="120" t="s">
        <v>13882</v>
      </c>
      <c r="B3545" s="121" t="s">
        <v>3426</v>
      </c>
      <c r="C3545" s="122">
        <v>29.48</v>
      </c>
      <c r="D3545" s="123">
        <v>27.47</v>
      </c>
      <c r="E3545" s="104" t="str">
        <f>VLOOKUP(B3545,A股数据库20240206!$B:$K,2,0)</f>
        <v>大科技</v>
      </c>
      <c r="F3545" s="104">
        <f>VLOOKUP(B3545,A股数据库20240206!$B:$K,3,0)</f>
        <v>0</v>
      </c>
      <c r="G3545" s="124">
        <f>VLOOKUP(B3545,A股数据库20240206!$B:$K,4,0)</f>
        <v>0</v>
      </c>
      <c r="H3545" s="124">
        <f>VLOOKUP(B3545,A股数据库20240206!$B:$K,5,0)</f>
        <v>0</v>
      </c>
      <c r="I3545" s="104" t="str">
        <f>VLOOKUP(B3545,A股数据库20240206!$B:$K,6,0)</f>
        <v>计算机</v>
      </c>
      <c r="J3545" s="104">
        <f>VLOOKUP(B3545,A股数据库20240206!$B:$K,7,0)</f>
        <v>0</v>
      </c>
      <c r="K3545" s="104">
        <f>VLOOKUP(B3545,A股数据库20240206!$B:$K,8,0)</f>
        <v>0</v>
      </c>
      <c r="L3545" s="124">
        <f>VLOOKUP(B3545,A股数据库20240206!$B:$K,9,0)</f>
        <v>0</v>
      </c>
      <c r="M3545" s="124">
        <f>VLOOKUP(B3545,A股数据库20240206!$B:$K,10,0)</f>
        <v>0</v>
      </c>
    </row>
    <row r="3546" spans="1:13" ht="18" customHeight="1" x14ac:dyDescent="0.15">
      <c r="A3546" s="120" t="s">
        <v>13883</v>
      </c>
      <c r="B3546" s="121" t="s">
        <v>4718</v>
      </c>
      <c r="C3546" s="122">
        <v>29.47</v>
      </c>
      <c r="D3546" s="123">
        <v>53.12</v>
      </c>
      <c r="E3546" s="104" t="str">
        <f>VLOOKUP(B3546,A股数据库20240206!$B:$K,2,0)</f>
        <v>周期</v>
      </c>
      <c r="F3546" s="104">
        <f>VLOOKUP(B3546,A股数据库20240206!$B:$K,3,0)</f>
        <v>0</v>
      </c>
      <c r="G3546" s="124">
        <f>VLOOKUP(B3546,A股数据库20240206!$B:$K,4,0)</f>
        <v>0</v>
      </c>
      <c r="H3546" s="124">
        <f>VLOOKUP(B3546,A股数据库20240206!$B:$K,5,0)</f>
        <v>0</v>
      </c>
      <c r="I3546" s="104" t="str">
        <f>VLOOKUP(B3546,A股数据库20240206!$B:$K,6,0)</f>
        <v>化工</v>
      </c>
      <c r="J3546" s="104">
        <f>VLOOKUP(B3546,A股数据库20240206!$B:$K,7,0)</f>
        <v>0</v>
      </c>
      <c r="K3546" s="104">
        <f>VLOOKUP(B3546,A股数据库20240206!$B:$K,8,0)</f>
        <v>0</v>
      </c>
      <c r="L3546" s="124">
        <f>VLOOKUP(B3546,A股数据库20240206!$B:$K,9,0)</f>
        <v>0</v>
      </c>
      <c r="M3546" s="124">
        <f>VLOOKUP(B3546,A股数据库20240206!$B:$K,10,0)</f>
        <v>0</v>
      </c>
    </row>
    <row r="3547" spans="1:13" ht="18" customHeight="1" x14ac:dyDescent="0.15">
      <c r="A3547" s="120" t="s">
        <v>13884</v>
      </c>
      <c r="B3547" s="121" t="s">
        <v>340</v>
      </c>
      <c r="C3547" s="122">
        <v>29.46</v>
      </c>
      <c r="D3547" s="123">
        <v>46.65</v>
      </c>
      <c r="E3547" s="104" t="str">
        <f>VLOOKUP(B3547,A股数据库20240206!$B:$K,2,0)</f>
        <v>大科技</v>
      </c>
      <c r="F3547" s="104">
        <f>VLOOKUP(B3547,A股数据库20240206!$B:$K,3,0)</f>
        <v>0</v>
      </c>
      <c r="G3547" s="124">
        <f>VLOOKUP(B3547,A股数据库20240206!$B:$K,4,0)</f>
        <v>0</v>
      </c>
      <c r="H3547" s="124">
        <f>VLOOKUP(B3547,A股数据库20240206!$B:$K,5,0)</f>
        <v>0</v>
      </c>
      <c r="I3547" s="104" t="str">
        <f>VLOOKUP(B3547,A股数据库20240206!$B:$K,6,0)</f>
        <v>电子</v>
      </c>
      <c r="J3547" s="104">
        <f>VLOOKUP(B3547,A股数据库20240206!$B:$K,7,0)</f>
        <v>0</v>
      </c>
      <c r="K3547" s="104">
        <f>VLOOKUP(B3547,A股数据库20240206!$B:$K,8,0)</f>
        <v>0</v>
      </c>
      <c r="L3547" s="124">
        <f>VLOOKUP(B3547,A股数据库20240206!$B:$K,9,0)</f>
        <v>0</v>
      </c>
      <c r="M3547" s="124">
        <f>VLOOKUP(B3547,A股数据库20240206!$B:$K,10,0)</f>
        <v>0</v>
      </c>
    </row>
    <row r="3548" spans="1:13" ht="18" customHeight="1" x14ac:dyDescent="0.15">
      <c r="A3548" s="120" t="s">
        <v>13885</v>
      </c>
      <c r="B3548" s="121" t="s">
        <v>9256</v>
      </c>
      <c r="C3548" s="122">
        <v>29.46</v>
      </c>
      <c r="D3548" s="123">
        <v>44.79</v>
      </c>
      <c r="E3548" s="104" t="str">
        <f>VLOOKUP(B3548,A股数据库20240206!$B:$K,2,0)</f>
        <v>高端制造</v>
      </c>
      <c r="F3548" s="104">
        <f>VLOOKUP(B3548,A股数据库20240206!$B:$K,3,0)</f>
        <v>0</v>
      </c>
      <c r="G3548" s="124">
        <f>VLOOKUP(B3548,A股数据库20240206!$B:$K,4,0)</f>
        <v>0</v>
      </c>
      <c r="H3548" s="124">
        <f>VLOOKUP(B3548,A股数据库20240206!$B:$K,5,0)</f>
        <v>0</v>
      </c>
      <c r="I3548" s="104" t="str">
        <f>VLOOKUP(B3548,A股数据库20240206!$B:$K,6,0)</f>
        <v>机械</v>
      </c>
      <c r="J3548" s="104">
        <f>VLOOKUP(B3548,A股数据库20240206!$B:$K,7,0)</f>
        <v>0</v>
      </c>
      <c r="K3548" s="104">
        <f>VLOOKUP(B3548,A股数据库20240206!$B:$K,8,0)</f>
        <v>0</v>
      </c>
      <c r="L3548" s="124">
        <f>VLOOKUP(B3548,A股数据库20240206!$B:$K,9,0)</f>
        <v>0</v>
      </c>
      <c r="M3548" s="124">
        <f>VLOOKUP(B3548,A股数据库20240206!$B:$K,10,0)</f>
        <v>0</v>
      </c>
    </row>
    <row r="3549" spans="1:13" ht="18" customHeight="1" x14ac:dyDescent="0.15">
      <c r="A3549" s="120" t="s">
        <v>13886</v>
      </c>
      <c r="B3549" s="121" t="s">
        <v>5894</v>
      </c>
      <c r="C3549" s="122">
        <v>29.42</v>
      </c>
      <c r="D3549" s="123">
        <v>11.55</v>
      </c>
      <c r="E3549" s="104" t="str">
        <f>VLOOKUP(B3549,A股数据库20240206!$B:$K,2,0)</f>
        <v>大科技</v>
      </c>
      <c r="F3549" s="104">
        <f>VLOOKUP(B3549,A股数据库20240206!$B:$K,3,0)</f>
        <v>0</v>
      </c>
      <c r="G3549" s="124">
        <f>VLOOKUP(B3549,A股数据库20240206!$B:$K,4,0)</f>
        <v>0</v>
      </c>
      <c r="H3549" s="124">
        <f>VLOOKUP(B3549,A股数据库20240206!$B:$K,5,0)</f>
        <v>0</v>
      </c>
      <c r="I3549" s="104" t="str">
        <f>VLOOKUP(B3549,A股数据库20240206!$B:$K,6,0)</f>
        <v>电子</v>
      </c>
      <c r="J3549" s="104">
        <f>VLOOKUP(B3549,A股数据库20240206!$B:$K,7,0)</f>
        <v>0</v>
      </c>
      <c r="K3549" s="104">
        <f>VLOOKUP(B3549,A股数据库20240206!$B:$K,8,0)</f>
        <v>0</v>
      </c>
      <c r="L3549" s="124">
        <f>VLOOKUP(B3549,A股数据库20240206!$B:$K,9,0)</f>
        <v>0</v>
      </c>
      <c r="M3549" s="124">
        <f>VLOOKUP(B3549,A股数据库20240206!$B:$K,10,0)</f>
        <v>0</v>
      </c>
    </row>
    <row r="3550" spans="1:13" ht="18" customHeight="1" x14ac:dyDescent="0.15">
      <c r="A3550" s="120" t="s">
        <v>13887</v>
      </c>
      <c r="B3550" s="121" t="s">
        <v>9971</v>
      </c>
      <c r="C3550" s="122">
        <v>29.38</v>
      </c>
      <c r="D3550" s="123">
        <v>41.75</v>
      </c>
      <c r="E3550" s="104" t="str">
        <f>VLOOKUP(B3550,A股数据库20240206!$B:$K,2,0)</f>
        <v>大科技</v>
      </c>
      <c r="F3550" s="104">
        <f>VLOOKUP(B3550,A股数据库20240206!$B:$K,3,0)</f>
        <v>0</v>
      </c>
      <c r="G3550" s="124">
        <f>VLOOKUP(B3550,A股数据库20240206!$B:$K,4,0)</f>
        <v>0</v>
      </c>
      <c r="H3550" s="124">
        <f>VLOOKUP(B3550,A股数据库20240206!$B:$K,5,0)</f>
        <v>0</v>
      </c>
      <c r="I3550" s="104" t="str">
        <f>VLOOKUP(B3550,A股数据库20240206!$B:$K,6,0)</f>
        <v>电子</v>
      </c>
      <c r="J3550" s="104">
        <f>VLOOKUP(B3550,A股数据库20240206!$B:$K,7,0)</f>
        <v>0</v>
      </c>
      <c r="K3550" s="104">
        <f>VLOOKUP(B3550,A股数据库20240206!$B:$K,8,0)</f>
        <v>0</v>
      </c>
      <c r="L3550" s="124">
        <f>VLOOKUP(B3550,A股数据库20240206!$B:$K,9,0)</f>
        <v>0</v>
      </c>
      <c r="M3550" s="124">
        <f>VLOOKUP(B3550,A股数据库20240206!$B:$K,10,0)</f>
        <v>0</v>
      </c>
    </row>
    <row r="3551" spans="1:13" ht="18" customHeight="1" x14ac:dyDescent="0.15">
      <c r="A3551" s="120" t="s">
        <v>13888</v>
      </c>
      <c r="B3551" s="121" t="s">
        <v>5692</v>
      </c>
      <c r="C3551" s="122">
        <v>29.37</v>
      </c>
      <c r="D3551" s="123">
        <v>32.270000000000003</v>
      </c>
      <c r="E3551" s="104" t="str">
        <f>VLOOKUP(B3551,A股数据库20240206!$B:$K,2,0)</f>
        <v>地产基建</v>
      </c>
      <c r="F3551" s="104">
        <f>VLOOKUP(B3551,A股数据库20240206!$B:$K,3,0)</f>
        <v>0</v>
      </c>
      <c r="G3551" s="124">
        <f>VLOOKUP(B3551,A股数据库20240206!$B:$K,4,0)</f>
        <v>0</v>
      </c>
      <c r="H3551" s="124">
        <f>VLOOKUP(B3551,A股数据库20240206!$B:$K,5,0)</f>
        <v>0</v>
      </c>
      <c r="I3551" s="104" t="str">
        <f>VLOOKUP(B3551,A股数据库20240206!$B:$K,6,0)</f>
        <v>基建</v>
      </c>
      <c r="J3551" s="104">
        <f>VLOOKUP(B3551,A股数据库20240206!$B:$K,7,0)</f>
        <v>0</v>
      </c>
      <c r="K3551" s="104">
        <f>VLOOKUP(B3551,A股数据库20240206!$B:$K,8,0)</f>
        <v>0</v>
      </c>
      <c r="L3551" s="124">
        <f>VLOOKUP(B3551,A股数据库20240206!$B:$K,9,0)</f>
        <v>0</v>
      </c>
      <c r="M3551" s="124">
        <f>VLOOKUP(B3551,A股数据库20240206!$B:$K,10,0)</f>
        <v>0</v>
      </c>
    </row>
    <row r="3552" spans="1:13" ht="18" customHeight="1" x14ac:dyDescent="0.15">
      <c r="A3552" s="120" t="s">
        <v>13889</v>
      </c>
      <c r="B3552" s="121" t="s">
        <v>3936</v>
      </c>
      <c r="C3552" s="122">
        <v>29.38</v>
      </c>
      <c r="D3552" s="123">
        <v>40.31</v>
      </c>
      <c r="E3552" s="104" t="str">
        <f>VLOOKUP(B3552,A股数据库20240206!$B:$K,2,0)</f>
        <v>新能源</v>
      </c>
      <c r="F3552" s="104">
        <f>VLOOKUP(B3552,A股数据库20240206!$B:$K,3,0)</f>
        <v>0</v>
      </c>
      <c r="G3552" s="124">
        <f>VLOOKUP(B3552,A股数据库20240206!$B:$K,4,0)</f>
        <v>0</v>
      </c>
      <c r="H3552" s="124">
        <f>VLOOKUP(B3552,A股数据库20240206!$B:$K,5,0)</f>
        <v>0</v>
      </c>
      <c r="I3552" s="104" t="str">
        <f>VLOOKUP(B3552,A股数据库20240206!$B:$K,6,0)</f>
        <v>风电</v>
      </c>
      <c r="J3552" s="104">
        <f>VLOOKUP(B3552,A股数据库20240206!$B:$K,7,0)</f>
        <v>0</v>
      </c>
      <c r="K3552" s="104">
        <f>VLOOKUP(B3552,A股数据库20240206!$B:$K,8,0)</f>
        <v>0</v>
      </c>
      <c r="L3552" s="124">
        <f>VLOOKUP(B3552,A股数据库20240206!$B:$K,9,0)</f>
        <v>0</v>
      </c>
      <c r="M3552" s="124">
        <f>VLOOKUP(B3552,A股数据库20240206!$B:$K,10,0)</f>
        <v>0</v>
      </c>
    </row>
    <row r="3553" spans="1:13" ht="18" customHeight="1" x14ac:dyDescent="0.15">
      <c r="A3553" s="120" t="s">
        <v>13890</v>
      </c>
      <c r="B3553" s="121" t="s">
        <v>1080</v>
      </c>
      <c r="C3553" s="122">
        <v>29.35</v>
      </c>
      <c r="D3553" s="123">
        <v>31.71</v>
      </c>
      <c r="E3553" s="104" t="str">
        <f>VLOOKUP(B3553,A股数据库20240206!$B:$K,2,0)</f>
        <v>汽车产业</v>
      </c>
      <c r="F3553" s="104">
        <f>VLOOKUP(B3553,A股数据库20240206!$B:$K,3,0)</f>
        <v>0</v>
      </c>
      <c r="G3553" s="124">
        <f>VLOOKUP(B3553,A股数据库20240206!$B:$K,4,0)</f>
        <v>0</v>
      </c>
      <c r="H3553" s="124">
        <f>VLOOKUP(B3553,A股数据库20240206!$B:$K,5,0)</f>
        <v>0</v>
      </c>
      <c r="I3553" s="104" t="str">
        <f>VLOOKUP(B3553,A股数据库20240206!$B:$K,6,0)</f>
        <v>汽车产业</v>
      </c>
      <c r="J3553" s="104">
        <f>VLOOKUP(B3553,A股数据库20240206!$B:$K,7,0)</f>
        <v>0</v>
      </c>
      <c r="K3553" s="104">
        <f>VLOOKUP(B3553,A股数据库20240206!$B:$K,8,0)</f>
        <v>0</v>
      </c>
      <c r="L3553" s="124">
        <f>VLOOKUP(B3553,A股数据库20240206!$B:$K,9,0)</f>
        <v>0</v>
      </c>
      <c r="M3553" s="124">
        <f>VLOOKUP(B3553,A股数据库20240206!$B:$K,10,0)</f>
        <v>0</v>
      </c>
    </row>
    <row r="3554" spans="1:13" ht="18" customHeight="1" x14ac:dyDescent="0.15">
      <c r="A3554" s="120" t="s">
        <v>13891</v>
      </c>
      <c r="B3554" s="121" t="s">
        <v>966</v>
      </c>
      <c r="C3554" s="122">
        <v>29.34</v>
      </c>
      <c r="D3554" s="123">
        <v>23.85</v>
      </c>
      <c r="E3554" s="104" t="str">
        <f>VLOOKUP(B3554,A股数据库20240206!$B:$K,2,0)</f>
        <v>大消费</v>
      </c>
      <c r="F3554" s="104">
        <f>VLOOKUP(B3554,A股数据库20240206!$B:$K,3,0)</f>
        <v>0</v>
      </c>
      <c r="G3554" s="124">
        <f>VLOOKUP(B3554,A股数据库20240206!$B:$K,4,0)</f>
        <v>0</v>
      </c>
      <c r="H3554" s="124">
        <f>VLOOKUP(B3554,A股数据库20240206!$B:$K,5,0)</f>
        <v>0</v>
      </c>
      <c r="I3554" s="104" t="str">
        <f>VLOOKUP(B3554,A股数据库20240206!$B:$K,6,0)</f>
        <v>美容护理</v>
      </c>
      <c r="J3554" s="104">
        <f>VLOOKUP(B3554,A股数据库20240206!$B:$K,7,0)</f>
        <v>0</v>
      </c>
      <c r="K3554" s="104">
        <f>VLOOKUP(B3554,A股数据库20240206!$B:$K,8,0)</f>
        <v>0</v>
      </c>
      <c r="L3554" s="124">
        <f>VLOOKUP(B3554,A股数据库20240206!$B:$K,9,0)</f>
        <v>0</v>
      </c>
      <c r="M3554" s="124">
        <f>VLOOKUP(B3554,A股数据库20240206!$B:$K,10,0)</f>
        <v>0</v>
      </c>
    </row>
    <row r="3555" spans="1:13" ht="18" customHeight="1" x14ac:dyDescent="0.15">
      <c r="A3555" s="120" t="s">
        <v>13892</v>
      </c>
      <c r="B3555" s="121" t="s">
        <v>3724</v>
      </c>
      <c r="C3555" s="122">
        <v>29.31</v>
      </c>
      <c r="D3555" s="123">
        <v>25.42</v>
      </c>
      <c r="E3555" s="104" t="str">
        <f>VLOOKUP(B3555,A股数据库20240206!$B:$K,2,0)</f>
        <v>周期</v>
      </c>
      <c r="F3555" s="104" t="str">
        <f>VLOOKUP(B3555,A股数据库20240206!$B:$K,3,0)</f>
        <v>汽车产业</v>
      </c>
      <c r="G3555" s="124">
        <f>VLOOKUP(B3555,A股数据库20240206!$B:$K,4,0)</f>
        <v>0</v>
      </c>
      <c r="H3555" s="124">
        <f>VLOOKUP(B3555,A股数据库20240206!$B:$K,5,0)</f>
        <v>0</v>
      </c>
      <c r="I3555" s="104" t="str">
        <f>VLOOKUP(B3555,A股数据库20240206!$B:$K,6,0)</f>
        <v>有色金属</v>
      </c>
      <c r="J3555" s="104" t="str">
        <f>VLOOKUP(B3555,A股数据库20240206!$B:$K,7,0)</f>
        <v>汽车产业</v>
      </c>
      <c r="K3555" s="104">
        <f>VLOOKUP(B3555,A股数据库20240206!$B:$K,8,0)</f>
        <v>0</v>
      </c>
      <c r="L3555" s="124">
        <f>VLOOKUP(B3555,A股数据库20240206!$B:$K,9,0)</f>
        <v>0</v>
      </c>
      <c r="M3555" s="124">
        <f>VLOOKUP(B3555,A股数据库20240206!$B:$K,10,0)</f>
        <v>0</v>
      </c>
    </row>
    <row r="3556" spans="1:13" ht="18" customHeight="1" x14ac:dyDescent="0.15">
      <c r="A3556" s="120" t="s">
        <v>13893</v>
      </c>
      <c r="B3556" s="121" t="s">
        <v>728</v>
      </c>
      <c r="C3556" s="122">
        <v>29.31</v>
      </c>
      <c r="D3556" s="123">
        <v>37.47</v>
      </c>
      <c r="E3556" s="104" t="str">
        <f>VLOOKUP(B3556,A股数据库20240206!$B:$K,2,0)</f>
        <v>大消费</v>
      </c>
      <c r="F3556" s="104">
        <f>VLOOKUP(B3556,A股数据库20240206!$B:$K,3,0)</f>
        <v>0</v>
      </c>
      <c r="G3556" s="124">
        <f>VLOOKUP(B3556,A股数据库20240206!$B:$K,4,0)</f>
        <v>0</v>
      </c>
      <c r="H3556" s="124">
        <f>VLOOKUP(B3556,A股数据库20240206!$B:$K,5,0)</f>
        <v>0</v>
      </c>
      <c r="I3556" s="104" t="str">
        <f>VLOOKUP(B3556,A股数据库20240206!$B:$K,6,0)</f>
        <v>烟草</v>
      </c>
      <c r="J3556" s="104">
        <f>VLOOKUP(B3556,A股数据库20240206!$B:$K,7,0)</f>
        <v>0</v>
      </c>
      <c r="K3556" s="104">
        <f>VLOOKUP(B3556,A股数据库20240206!$B:$K,8,0)</f>
        <v>0</v>
      </c>
      <c r="L3556" s="124">
        <f>VLOOKUP(B3556,A股数据库20240206!$B:$K,9,0)</f>
        <v>0</v>
      </c>
      <c r="M3556" s="124">
        <f>VLOOKUP(B3556,A股数据库20240206!$B:$K,10,0)</f>
        <v>0</v>
      </c>
    </row>
    <row r="3557" spans="1:13" ht="18" customHeight="1" x14ac:dyDescent="0.15">
      <c r="A3557" s="120" t="s">
        <v>13894</v>
      </c>
      <c r="B3557" s="121" t="s">
        <v>6140</v>
      </c>
      <c r="C3557" s="122">
        <v>29.3</v>
      </c>
      <c r="D3557" s="123">
        <v>3.6</v>
      </c>
      <c r="E3557" s="104" t="str">
        <f>VLOOKUP(B3557,A股数据库20240206!$B:$K,2,0)</f>
        <v>地产基建</v>
      </c>
      <c r="F3557" s="104">
        <f>VLOOKUP(B3557,A股数据库20240206!$B:$K,3,0)</f>
        <v>0</v>
      </c>
      <c r="G3557" s="124">
        <f>VLOOKUP(B3557,A股数据库20240206!$B:$K,4,0)</f>
        <v>0</v>
      </c>
      <c r="H3557" s="124">
        <f>VLOOKUP(B3557,A股数据库20240206!$B:$K,5,0)</f>
        <v>0</v>
      </c>
      <c r="I3557" s="104" t="str">
        <f>VLOOKUP(B3557,A股数据库20240206!$B:$K,6,0)</f>
        <v>基建</v>
      </c>
      <c r="J3557" s="104">
        <f>VLOOKUP(B3557,A股数据库20240206!$B:$K,7,0)</f>
        <v>0</v>
      </c>
      <c r="K3557" s="104">
        <f>VLOOKUP(B3557,A股数据库20240206!$B:$K,8,0)</f>
        <v>0</v>
      </c>
      <c r="L3557" s="124">
        <f>VLOOKUP(B3557,A股数据库20240206!$B:$K,9,0)</f>
        <v>0</v>
      </c>
      <c r="M3557" s="124">
        <f>VLOOKUP(B3557,A股数据库20240206!$B:$K,10,0)</f>
        <v>0</v>
      </c>
    </row>
    <row r="3558" spans="1:13" ht="18" customHeight="1" x14ac:dyDescent="0.15">
      <c r="A3558" s="120" t="s">
        <v>13895</v>
      </c>
      <c r="B3558" s="121" t="s">
        <v>9182</v>
      </c>
      <c r="C3558" s="122">
        <v>29.25</v>
      </c>
      <c r="D3558" s="123">
        <v>36.33</v>
      </c>
      <c r="E3558" s="104" t="str">
        <f>VLOOKUP(B3558,A股数据库20240206!$B:$K,2,0)</f>
        <v>地产基建</v>
      </c>
      <c r="F3558" s="104">
        <f>VLOOKUP(B3558,A股数据库20240206!$B:$K,3,0)</f>
        <v>0</v>
      </c>
      <c r="G3558" s="124">
        <f>VLOOKUP(B3558,A股数据库20240206!$B:$K,4,0)</f>
        <v>0</v>
      </c>
      <c r="H3558" s="124">
        <f>VLOOKUP(B3558,A股数据库20240206!$B:$K,5,0)</f>
        <v>0</v>
      </c>
      <c r="I3558" s="104" t="str">
        <f>VLOOKUP(B3558,A股数据库20240206!$B:$K,6,0)</f>
        <v>基建</v>
      </c>
      <c r="J3558" s="104">
        <f>VLOOKUP(B3558,A股数据库20240206!$B:$K,7,0)</f>
        <v>0</v>
      </c>
      <c r="K3558" s="104">
        <f>VLOOKUP(B3558,A股数据库20240206!$B:$K,8,0)</f>
        <v>0</v>
      </c>
      <c r="L3558" s="124">
        <f>VLOOKUP(B3558,A股数据库20240206!$B:$K,9,0)</f>
        <v>0</v>
      </c>
      <c r="M3558" s="124">
        <f>VLOOKUP(B3558,A股数据库20240206!$B:$K,10,0)</f>
        <v>0</v>
      </c>
    </row>
    <row r="3559" spans="1:13" ht="18" customHeight="1" x14ac:dyDescent="0.15">
      <c r="A3559" s="120" t="s">
        <v>13896</v>
      </c>
      <c r="B3559" s="121" t="s">
        <v>2370</v>
      </c>
      <c r="C3559" s="122">
        <v>29.25</v>
      </c>
      <c r="D3559" s="123">
        <v>37.39</v>
      </c>
      <c r="E3559" s="104" t="str">
        <f>VLOOKUP(B3559,A股数据库20240206!$B:$K,2,0)</f>
        <v>医药生物</v>
      </c>
      <c r="F3559" s="104">
        <f>VLOOKUP(B3559,A股数据库20240206!$B:$K,3,0)</f>
        <v>0</v>
      </c>
      <c r="G3559" s="124">
        <f>VLOOKUP(B3559,A股数据库20240206!$B:$K,4,0)</f>
        <v>0</v>
      </c>
      <c r="H3559" s="124">
        <f>VLOOKUP(B3559,A股数据库20240206!$B:$K,5,0)</f>
        <v>0</v>
      </c>
      <c r="I3559" s="104" t="str">
        <f>VLOOKUP(B3559,A股数据库20240206!$B:$K,6,0)</f>
        <v>医药生物</v>
      </c>
      <c r="J3559" s="104">
        <f>VLOOKUP(B3559,A股数据库20240206!$B:$K,7,0)</f>
        <v>0</v>
      </c>
      <c r="K3559" s="104">
        <f>VLOOKUP(B3559,A股数据库20240206!$B:$K,8,0)</f>
        <v>0</v>
      </c>
      <c r="L3559" s="124">
        <f>VLOOKUP(B3559,A股数据库20240206!$B:$K,9,0)</f>
        <v>0</v>
      </c>
      <c r="M3559" s="124">
        <f>VLOOKUP(B3559,A股数据库20240206!$B:$K,10,0)</f>
        <v>0</v>
      </c>
    </row>
    <row r="3560" spans="1:13" ht="18" customHeight="1" x14ac:dyDescent="0.15">
      <c r="A3560" s="120" t="s">
        <v>13897</v>
      </c>
      <c r="B3560" s="121" t="s">
        <v>3422</v>
      </c>
      <c r="C3560" s="122">
        <v>29.23</v>
      </c>
      <c r="D3560" s="123">
        <v>26.45</v>
      </c>
      <c r="E3560" s="104" t="str">
        <f>VLOOKUP(B3560,A股数据库20240206!$B:$K,2,0)</f>
        <v>大科技</v>
      </c>
      <c r="F3560" s="104" t="str">
        <f>VLOOKUP(B3560,A股数据库20240206!$B:$K,3,0)</f>
        <v>医药生物</v>
      </c>
      <c r="G3560" s="124">
        <f>VLOOKUP(B3560,A股数据库20240206!$B:$K,4,0)</f>
        <v>0</v>
      </c>
      <c r="H3560" s="124">
        <f>VLOOKUP(B3560,A股数据库20240206!$B:$K,5,0)</f>
        <v>0</v>
      </c>
      <c r="I3560" s="104" t="str">
        <f>VLOOKUP(B3560,A股数据库20240206!$B:$K,6,0)</f>
        <v>计算机</v>
      </c>
      <c r="J3560" s="104" t="str">
        <f>VLOOKUP(B3560,A股数据库20240206!$B:$K,7,0)</f>
        <v>医药生物</v>
      </c>
      <c r="K3560" s="104">
        <f>VLOOKUP(B3560,A股数据库20240206!$B:$K,8,0)</f>
        <v>0</v>
      </c>
      <c r="L3560" s="124">
        <f>VLOOKUP(B3560,A股数据库20240206!$B:$K,9,0)</f>
        <v>0</v>
      </c>
      <c r="M3560" s="124">
        <f>VLOOKUP(B3560,A股数据库20240206!$B:$K,10,0)</f>
        <v>0</v>
      </c>
    </row>
    <row r="3561" spans="1:13" ht="18" customHeight="1" x14ac:dyDescent="0.15">
      <c r="A3561" s="120" t="s">
        <v>13898</v>
      </c>
      <c r="B3561" s="121" t="s">
        <v>2744</v>
      </c>
      <c r="C3561" s="122">
        <v>29.24</v>
      </c>
      <c r="D3561" s="123">
        <v>35.299999999999997</v>
      </c>
      <c r="E3561" s="104" t="str">
        <f>VLOOKUP(B3561,A股数据库20240206!$B:$K,2,0)</f>
        <v>大科技</v>
      </c>
      <c r="F3561" s="104">
        <f>VLOOKUP(B3561,A股数据库20240206!$B:$K,3,0)</f>
        <v>0</v>
      </c>
      <c r="G3561" s="124" t="str">
        <f>VLOOKUP(B3561,A股数据库20240206!$B:$K,4,0)</f>
        <v>高端制造</v>
      </c>
      <c r="H3561" s="124">
        <f>VLOOKUP(B3561,A股数据库20240206!$B:$K,5,0)</f>
        <v>0</v>
      </c>
      <c r="I3561" s="104" t="str">
        <f>VLOOKUP(B3561,A股数据库20240206!$B:$K,6,0)</f>
        <v>计算机</v>
      </c>
      <c r="J3561" s="104">
        <f>VLOOKUP(B3561,A股数据库20240206!$B:$K,7,0)</f>
        <v>0</v>
      </c>
      <c r="K3561" s="104">
        <f>VLOOKUP(B3561,A股数据库20240206!$B:$K,8,0)</f>
        <v>0</v>
      </c>
      <c r="L3561" s="124" t="str">
        <f>VLOOKUP(B3561,A股数据库20240206!$B:$K,9,0)</f>
        <v>机械</v>
      </c>
      <c r="M3561" s="124">
        <f>VLOOKUP(B3561,A股数据库20240206!$B:$K,10,0)</f>
        <v>0</v>
      </c>
    </row>
    <row r="3562" spans="1:13" ht="18" customHeight="1" x14ac:dyDescent="0.15">
      <c r="A3562" s="120" t="s">
        <v>13899</v>
      </c>
      <c r="B3562" s="121" t="s">
        <v>3556</v>
      </c>
      <c r="C3562" s="122">
        <v>29.23</v>
      </c>
      <c r="D3562" s="123">
        <v>24.55</v>
      </c>
      <c r="E3562" s="104" t="str">
        <f>VLOOKUP(B3562,A股数据库20240206!$B:$K,2,0)</f>
        <v>医药生物</v>
      </c>
      <c r="F3562" s="104">
        <f>VLOOKUP(B3562,A股数据库20240206!$B:$K,3,0)</f>
        <v>0</v>
      </c>
      <c r="G3562" s="124">
        <f>VLOOKUP(B3562,A股数据库20240206!$B:$K,4,0)</f>
        <v>0</v>
      </c>
      <c r="H3562" s="124">
        <f>VLOOKUP(B3562,A股数据库20240206!$B:$K,5,0)</f>
        <v>0</v>
      </c>
      <c r="I3562" s="104" t="str">
        <f>VLOOKUP(B3562,A股数据库20240206!$B:$K,6,0)</f>
        <v>医药生物</v>
      </c>
      <c r="J3562" s="104" t="str">
        <f>VLOOKUP(B3562,A股数据库20240206!$B:$K,7,0)</f>
        <v>美容护理</v>
      </c>
      <c r="K3562" s="104">
        <f>VLOOKUP(B3562,A股数据库20240206!$B:$K,8,0)</f>
        <v>0</v>
      </c>
      <c r="L3562" s="124">
        <f>VLOOKUP(B3562,A股数据库20240206!$B:$K,9,0)</f>
        <v>0</v>
      </c>
      <c r="M3562" s="124">
        <f>VLOOKUP(B3562,A股数据库20240206!$B:$K,10,0)</f>
        <v>0</v>
      </c>
    </row>
    <row r="3563" spans="1:13" ht="18" customHeight="1" x14ac:dyDescent="0.15">
      <c r="A3563" s="120" t="s">
        <v>13900</v>
      </c>
      <c r="B3563" s="121" t="s">
        <v>4908</v>
      </c>
      <c r="C3563" s="122">
        <v>29.15</v>
      </c>
      <c r="D3563" s="123">
        <v>17.66</v>
      </c>
      <c r="E3563" s="104" t="str">
        <f>VLOOKUP(B3563,A股数据库20240206!$B:$K,2,0)</f>
        <v>地产基建</v>
      </c>
      <c r="F3563" s="104" t="str">
        <f>VLOOKUP(B3563,A股数据库20240206!$B:$K,3,0)</f>
        <v>公用事业</v>
      </c>
      <c r="G3563" s="124">
        <f>VLOOKUP(B3563,A股数据库20240206!$B:$K,4,0)</f>
        <v>0</v>
      </c>
      <c r="H3563" s="124">
        <f>VLOOKUP(B3563,A股数据库20240206!$B:$K,5,0)</f>
        <v>0</v>
      </c>
      <c r="I3563" s="104" t="str">
        <f>VLOOKUP(B3563,A股数据库20240206!$B:$K,6,0)</f>
        <v>基建</v>
      </c>
      <c r="J3563" s="104" t="str">
        <f>VLOOKUP(B3563,A股数据库20240206!$B:$K,7,0)</f>
        <v>节能环保</v>
      </c>
      <c r="K3563" s="104">
        <f>VLOOKUP(B3563,A股数据库20240206!$B:$K,8,0)</f>
        <v>0</v>
      </c>
      <c r="L3563" s="124">
        <f>VLOOKUP(B3563,A股数据库20240206!$B:$K,9,0)</f>
        <v>0</v>
      </c>
      <c r="M3563" s="124">
        <f>VLOOKUP(B3563,A股数据库20240206!$B:$K,10,0)</f>
        <v>0</v>
      </c>
    </row>
    <row r="3564" spans="1:13" ht="18" customHeight="1" x14ac:dyDescent="0.15">
      <c r="A3564" s="120" t="s">
        <v>13901</v>
      </c>
      <c r="B3564" s="121" t="s">
        <v>3694</v>
      </c>
      <c r="C3564" s="122">
        <v>29.14</v>
      </c>
      <c r="D3564" s="123">
        <v>12.56</v>
      </c>
      <c r="E3564" s="104" t="str">
        <f>VLOOKUP(B3564,A股数据库20240206!$B:$K,2,0)</f>
        <v>大科技</v>
      </c>
      <c r="F3564" s="104">
        <f>VLOOKUP(B3564,A股数据库20240206!$B:$K,3,0)</f>
        <v>0</v>
      </c>
      <c r="G3564" s="124">
        <f>VLOOKUP(B3564,A股数据库20240206!$B:$K,4,0)</f>
        <v>0</v>
      </c>
      <c r="H3564" s="124">
        <f>VLOOKUP(B3564,A股数据库20240206!$B:$K,5,0)</f>
        <v>0</v>
      </c>
      <c r="I3564" s="104" t="str">
        <f>VLOOKUP(B3564,A股数据库20240206!$B:$K,6,0)</f>
        <v>计算机</v>
      </c>
      <c r="J3564" s="104">
        <f>VLOOKUP(B3564,A股数据库20240206!$B:$K,7,0)</f>
        <v>0</v>
      </c>
      <c r="K3564" s="104">
        <f>VLOOKUP(B3564,A股数据库20240206!$B:$K,8,0)</f>
        <v>0</v>
      </c>
      <c r="L3564" s="124">
        <f>VLOOKUP(B3564,A股数据库20240206!$B:$K,9,0)</f>
        <v>0</v>
      </c>
      <c r="M3564" s="124">
        <f>VLOOKUP(B3564,A股数据库20240206!$B:$K,10,0)</f>
        <v>0</v>
      </c>
    </row>
    <row r="3565" spans="1:13" ht="18" customHeight="1" x14ac:dyDescent="0.15">
      <c r="A3565" s="120" t="s">
        <v>13902</v>
      </c>
      <c r="B3565" s="121" t="s">
        <v>9579</v>
      </c>
      <c r="C3565" s="122">
        <v>29.13</v>
      </c>
      <c r="D3565" s="123">
        <v>31.46</v>
      </c>
      <c r="E3565" s="104" t="str">
        <f>VLOOKUP(B3565,A股数据库20240206!$B:$K,2,0)</f>
        <v>军工</v>
      </c>
      <c r="F3565" s="104">
        <f>VLOOKUP(B3565,A股数据库20240206!$B:$K,3,0)</f>
        <v>0</v>
      </c>
      <c r="G3565" s="124">
        <f>VLOOKUP(B3565,A股数据库20240206!$B:$K,4,0)</f>
        <v>0</v>
      </c>
      <c r="H3565" s="124">
        <f>VLOOKUP(B3565,A股数据库20240206!$B:$K,5,0)</f>
        <v>0</v>
      </c>
      <c r="I3565" s="104" t="str">
        <f>VLOOKUP(B3565,A股数据库20240206!$B:$K,6,0)</f>
        <v>军工</v>
      </c>
      <c r="J3565" s="104">
        <f>VLOOKUP(B3565,A股数据库20240206!$B:$K,7,0)</f>
        <v>0</v>
      </c>
      <c r="K3565" s="104">
        <f>VLOOKUP(B3565,A股数据库20240206!$B:$K,8,0)</f>
        <v>0</v>
      </c>
      <c r="L3565" s="124">
        <f>VLOOKUP(B3565,A股数据库20240206!$B:$K,9,0)</f>
        <v>0</v>
      </c>
      <c r="M3565" s="124">
        <f>VLOOKUP(B3565,A股数据库20240206!$B:$K,10,0)</f>
        <v>0</v>
      </c>
    </row>
    <row r="3566" spans="1:13" ht="18" customHeight="1" x14ac:dyDescent="0.15">
      <c r="A3566" s="120" t="s">
        <v>13903</v>
      </c>
      <c r="B3566" s="121" t="s">
        <v>8980</v>
      </c>
      <c r="C3566" s="122">
        <v>29.11</v>
      </c>
      <c r="D3566" s="123">
        <v>70.48</v>
      </c>
      <c r="E3566" s="104" t="str">
        <f>VLOOKUP(B3566,A股数据库20240206!$B:$K,2,0)</f>
        <v>汽车产业</v>
      </c>
      <c r="F3566" s="104">
        <f>VLOOKUP(B3566,A股数据库20240206!$B:$K,3,0)</f>
        <v>0</v>
      </c>
      <c r="G3566" s="124">
        <f>VLOOKUP(B3566,A股数据库20240206!$B:$K,4,0)</f>
        <v>0</v>
      </c>
      <c r="H3566" s="124">
        <f>VLOOKUP(B3566,A股数据库20240206!$B:$K,5,0)</f>
        <v>0</v>
      </c>
      <c r="I3566" s="104" t="str">
        <f>VLOOKUP(B3566,A股数据库20240206!$B:$K,6,0)</f>
        <v>汽车产业</v>
      </c>
      <c r="J3566" s="104">
        <f>VLOOKUP(B3566,A股数据库20240206!$B:$K,7,0)</f>
        <v>0</v>
      </c>
      <c r="K3566" s="104">
        <f>VLOOKUP(B3566,A股数据库20240206!$B:$K,8,0)</f>
        <v>0</v>
      </c>
      <c r="L3566" s="124">
        <f>VLOOKUP(B3566,A股数据库20240206!$B:$K,9,0)</f>
        <v>0</v>
      </c>
      <c r="M3566" s="124">
        <f>VLOOKUP(B3566,A股数据库20240206!$B:$K,10,0)</f>
        <v>0</v>
      </c>
    </row>
    <row r="3567" spans="1:13" ht="18" customHeight="1" x14ac:dyDescent="0.15">
      <c r="A3567" s="120" t="s">
        <v>13904</v>
      </c>
      <c r="B3567" s="121" t="s">
        <v>1472</v>
      </c>
      <c r="C3567" s="122">
        <v>29.06</v>
      </c>
      <c r="D3567" s="123">
        <v>58.09</v>
      </c>
      <c r="E3567" s="104" t="str">
        <f>VLOOKUP(B3567,A股数据库20240206!$B:$K,2,0)</f>
        <v>新能源</v>
      </c>
      <c r="F3567" s="104">
        <f>VLOOKUP(B3567,A股数据库20240206!$B:$K,3,0)</f>
        <v>0</v>
      </c>
      <c r="G3567" s="124" t="str">
        <f>VLOOKUP(B3567,A股数据库20240206!$B:$K,4,0)</f>
        <v>周期</v>
      </c>
      <c r="H3567" s="124">
        <f>VLOOKUP(B3567,A股数据库20240206!$B:$K,5,0)</f>
        <v>0</v>
      </c>
      <c r="I3567" s="104" t="str">
        <f>VLOOKUP(B3567,A股数据库20240206!$B:$K,6,0)</f>
        <v>电池</v>
      </c>
      <c r="J3567" s="104">
        <f>VLOOKUP(B3567,A股数据库20240206!$B:$K,7,0)</f>
        <v>0</v>
      </c>
      <c r="K3567" s="104">
        <f>VLOOKUP(B3567,A股数据库20240206!$B:$K,8,0)</f>
        <v>0</v>
      </c>
      <c r="L3567" s="124" t="str">
        <f>VLOOKUP(B3567,A股数据库20240206!$B:$K,9,0)</f>
        <v>有色金属</v>
      </c>
      <c r="M3567" s="124">
        <f>VLOOKUP(B3567,A股数据库20240206!$B:$K,10,0)</f>
        <v>0</v>
      </c>
    </row>
    <row r="3568" spans="1:13" ht="18" customHeight="1" x14ac:dyDescent="0.15">
      <c r="A3568" s="120" t="s">
        <v>13905</v>
      </c>
      <c r="B3568" s="121" t="s">
        <v>6056</v>
      </c>
      <c r="C3568" s="122">
        <v>29.03</v>
      </c>
      <c r="D3568" s="123">
        <v>73.430000000000007</v>
      </c>
      <c r="E3568" s="104" t="str">
        <f>VLOOKUP(B3568,A股数据库20240206!$B:$K,2,0)</f>
        <v>大消费</v>
      </c>
      <c r="F3568" s="104" t="str">
        <f>VLOOKUP(B3568,A股数据库20240206!$B:$K,3,0)</f>
        <v>大科技</v>
      </c>
      <c r="G3568" s="124">
        <f>VLOOKUP(B3568,A股数据库20240206!$B:$K,4,0)</f>
        <v>0</v>
      </c>
      <c r="H3568" s="124">
        <f>VLOOKUP(B3568,A股数据库20240206!$B:$K,5,0)</f>
        <v>0</v>
      </c>
      <c r="I3568" s="104" t="str">
        <f>VLOOKUP(B3568,A股数据库20240206!$B:$K,6,0)</f>
        <v>食品饮料</v>
      </c>
      <c r="J3568" s="104" t="str">
        <f>VLOOKUP(B3568,A股数据库20240206!$B:$K,7,0)</f>
        <v>计算机</v>
      </c>
      <c r="K3568" s="104">
        <f>VLOOKUP(B3568,A股数据库20240206!$B:$K,8,0)</f>
        <v>0</v>
      </c>
      <c r="L3568" s="124">
        <f>VLOOKUP(B3568,A股数据库20240206!$B:$K,9,0)</f>
        <v>0</v>
      </c>
      <c r="M3568" s="124">
        <f>VLOOKUP(B3568,A股数据库20240206!$B:$K,10,0)</f>
        <v>0</v>
      </c>
    </row>
    <row r="3569" spans="1:13" ht="18" customHeight="1" x14ac:dyDescent="0.15">
      <c r="A3569" s="120" t="s">
        <v>13906</v>
      </c>
      <c r="B3569" s="121" t="s">
        <v>3788</v>
      </c>
      <c r="C3569" s="122">
        <v>29.02</v>
      </c>
      <c r="D3569" s="123">
        <v>20.79</v>
      </c>
      <c r="E3569" s="104" t="str">
        <f>VLOOKUP(B3569,A股数据库20240206!$B:$K,2,0)</f>
        <v>大科技</v>
      </c>
      <c r="F3569" s="104">
        <f>VLOOKUP(B3569,A股数据库20240206!$B:$K,3,0)</f>
        <v>0</v>
      </c>
      <c r="G3569" s="124">
        <f>VLOOKUP(B3569,A股数据库20240206!$B:$K,4,0)</f>
        <v>0</v>
      </c>
      <c r="H3569" s="124">
        <f>VLOOKUP(B3569,A股数据库20240206!$B:$K,5,0)</f>
        <v>0</v>
      </c>
      <c r="I3569" s="104" t="str">
        <f>VLOOKUP(B3569,A股数据库20240206!$B:$K,6,0)</f>
        <v>计算机</v>
      </c>
      <c r="J3569" s="104">
        <f>VLOOKUP(B3569,A股数据库20240206!$B:$K,7,0)</f>
        <v>0</v>
      </c>
      <c r="K3569" s="104">
        <f>VLOOKUP(B3569,A股数据库20240206!$B:$K,8,0)</f>
        <v>0</v>
      </c>
      <c r="L3569" s="124">
        <f>VLOOKUP(B3569,A股数据库20240206!$B:$K,9,0)</f>
        <v>0</v>
      </c>
      <c r="M3569" s="124">
        <f>VLOOKUP(B3569,A股数据库20240206!$B:$K,10,0)</f>
        <v>0</v>
      </c>
    </row>
    <row r="3570" spans="1:13" ht="18" customHeight="1" x14ac:dyDescent="0.15">
      <c r="A3570" s="120" t="s">
        <v>13907</v>
      </c>
      <c r="B3570" s="121" t="s">
        <v>4842</v>
      </c>
      <c r="C3570" s="122">
        <v>29.01</v>
      </c>
      <c r="D3570" s="123">
        <v>25.08</v>
      </c>
      <c r="E3570" s="104" t="str">
        <f>VLOOKUP(B3570,A股数据库20240206!$B:$K,2,0)</f>
        <v>大消费</v>
      </c>
      <c r="F3570" s="104">
        <f>VLOOKUP(B3570,A股数据库20240206!$B:$K,3,0)</f>
        <v>0</v>
      </c>
      <c r="G3570" s="124">
        <f>VLOOKUP(B3570,A股数据库20240206!$B:$K,4,0)</f>
        <v>0</v>
      </c>
      <c r="H3570" s="124">
        <f>VLOOKUP(B3570,A股数据库20240206!$B:$K,5,0)</f>
        <v>0</v>
      </c>
      <c r="I3570" s="104" t="str">
        <f>VLOOKUP(B3570,A股数据库20240206!$B:$K,6,0)</f>
        <v>家电</v>
      </c>
      <c r="J3570" s="104">
        <f>VLOOKUP(B3570,A股数据库20240206!$B:$K,7,0)</f>
        <v>0</v>
      </c>
      <c r="K3570" s="104">
        <f>VLOOKUP(B3570,A股数据库20240206!$B:$K,8,0)</f>
        <v>0</v>
      </c>
      <c r="L3570" s="124">
        <f>VLOOKUP(B3570,A股数据库20240206!$B:$K,9,0)</f>
        <v>0</v>
      </c>
      <c r="M3570" s="124">
        <f>VLOOKUP(B3570,A股数据库20240206!$B:$K,10,0)</f>
        <v>0</v>
      </c>
    </row>
    <row r="3571" spans="1:13" ht="18" customHeight="1" x14ac:dyDescent="0.15">
      <c r="A3571" s="120" t="s">
        <v>13908</v>
      </c>
      <c r="B3571" s="121" t="s">
        <v>2346</v>
      </c>
      <c r="C3571" s="122">
        <v>29.01</v>
      </c>
      <c r="D3571" s="123">
        <v>53.02</v>
      </c>
      <c r="E3571" s="104" t="str">
        <f>VLOOKUP(B3571,A股数据库20240206!$B:$K,2,0)</f>
        <v>周期</v>
      </c>
      <c r="F3571" s="104" t="str">
        <f>VLOOKUP(B3571,A股数据库20240206!$B:$K,3,0)</f>
        <v>新能源</v>
      </c>
      <c r="G3571" s="124">
        <f>VLOOKUP(B3571,A股数据库20240206!$B:$K,4,0)</f>
        <v>0</v>
      </c>
      <c r="H3571" s="124">
        <f>VLOOKUP(B3571,A股数据库20240206!$B:$K,5,0)</f>
        <v>0</v>
      </c>
      <c r="I3571" s="104" t="str">
        <f>VLOOKUP(B3571,A股数据库20240206!$B:$K,6,0)</f>
        <v>电子</v>
      </c>
      <c r="J3571" s="104" t="str">
        <f>VLOOKUP(B3571,A股数据库20240206!$B:$K,7,0)</f>
        <v>化工</v>
      </c>
      <c r="K3571" s="104" t="str">
        <f>VLOOKUP(B3571,A股数据库20240206!$B:$K,8,0)</f>
        <v>电池</v>
      </c>
      <c r="L3571" s="124">
        <f>VLOOKUP(B3571,A股数据库20240206!$B:$K,9,0)</f>
        <v>0</v>
      </c>
      <c r="M3571" s="124">
        <f>VLOOKUP(B3571,A股数据库20240206!$B:$K,10,0)</f>
        <v>0</v>
      </c>
    </row>
    <row r="3572" spans="1:13" ht="18" customHeight="1" x14ac:dyDescent="0.15">
      <c r="A3572" s="120" t="s">
        <v>13909</v>
      </c>
      <c r="B3572" s="121" t="s">
        <v>4864</v>
      </c>
      <c r="C3572" s="122">
        <v>28.98</v>
      </c>
      <c r="D3572" s="123">
        <v>45.6</v>
      </c>
      <c r="E3572" s="104" t="str">
        <f>VLOOKUP(B3572,A股数据库20240206!$B:$K,2,0)</f>
        <v>地产基建</v>
      </c>
      <c r="F3572" s="104">
        <f>VLOOKUP(B3572,A股数据库20240206!$B:$K,3,0)</f>
        <v>0</v>
      </c>
      <c r="G3572" s="124">
        <f>VLOOKUP(B3572,A股数据库20240206!$B:$K,4,0)</f>
        <v>0</v>
      </c>
      <c r="H3572" s="124">
        <f>VLOOKUP(B3572,A股数据库20240206!$B:$K,5,0)</f>
        <v>0</v>
      </c>
      <c r="I3572" s="104" t="str">
        <f>VLOOKUP(B3572,A股数据库20240206!$B:$K,6,0)</f>
        <v>基建</v>
      </c>
      <c r="J3572" s="104">
        <f>VLOOKUP(B3572,A股数据库20240206!$B:$K,7,0)</f>
        <v>0</v>
      </c>
      <c r="K3572" s="104">
        <f>VLOOKUP(B3572,A股数据库20240206!$B:$K,8,0)</f>
        <v>0</v>
      </c>
      <c r="L3572" s="124">
        <f>VLOOKUP(B3572,A股数据库20240206!$B:$K,9,0)</f>
        <v>0</v>
      </c>
      <c r="M3572" s="124">
        <f>VLOOKUP(B3572,A股数据库20240206!$B:$K,10,0)</f>
        <v>0</v>
      </c>
    </row>
    <row r="3573" spans="1:13" ht="18" customHeight="1" x14ac:dyDescent="0.15">
      <c r="A3573" s="120" t="s">
        <v>13910</v>
      </c>
      <c r="B3573" s="121" t="s">
        <v>5266</v>
      </c>
      <c r="C3573" s="122">
        <v>28.93</v>
      </c>
      <c r="D3573" s="123">
        <v>11.55</v>
      </c>
      <c r="E3573" s="104" t="str">
        <f>VLOOKUP(B3573,A股数据库20240206!$B:$K,2,0)</f>
        <v>公用事业</v>
      </c>
      <c r="F3573" s="104">
        <f>VLOOKUP(B3573,A股数据库20240206!$B:$K,3,0)</f>
        <v>0</v>
      </c>
      <c r="G3573" s="124">
        <f>VLOOKUP(B3573,A股数据库20240206!$B:$K,4,0)</f>
        <v>0</v>
      </c>
      <c r="H3573" s="124">
        <f>VLOOKUP(B3573,A股数据库20240206!$B:$K,5,0)</f>
        <v>0</v>
      </c>
      <c r="I3573" s="104" t="str">
        <f>VLOOKUP(B3573,A股数据库20240206!$B:$K,6,0)</f>
        <v>节能环保</v>
      </c>
      <c r="J3573" s="104">
        <f>VLOOKUP(B3573,A股数据库20240206!$B:$K,7,0)</f>
        <v>0</v>
      </c>
      <c r="K3573" s="104">
        <f>VLOOKUP(B3573,A股数据库20240206!$B:$K,8,0)</f>
        <v>0</v>
      </c>
      <c r="L3573" s="124">
        <f>VLOOKUP(B3573,A股数据库20240206!$B:$K,9,0)</f>
        <v>0</v>
      </c>
      <c r="M3573" s="124">
        <f>VLOOKUP(B3573,A股数据库20240206!$B:$K,10,0)</f>
        <v>0</v>
      </c>
    </row>
    <row r="3574" spans="1:13" ht="18" customHeight="1" x14ac:dyDescent="0.15">
      <c r="A3574" s="120" t="s">
        <v>13911</v>
      </c>
      <c r="B3574" s="121" t="s">
        <v>3204</v>
      </c>
      <c r="C3574" s="122">
        <v>28.92</v>
      </c>
      <c r="D3574" s="123">
        <v>23.13</v>
      </c>
      <c r="E3574" s="104" t="str">
        <f>VLOOKUP(B3574,A股数据库20240206!$B:$K,2,0)</f>
        <v>大科技</v>
      </c>
      <c r="F3574" s="104" t="str">
        <f>VLOOKUP(B3574,A股数据库20240206!$B:$K,3,0)</f>
        <v>军工</v>
      </c>
      <c r="G3574" s="124">
        <f>VLOOKUP(B3574,A股数据库20240206!$B:$K,4,0)</f>
        <v>0</v>
      </c>
      <c r="H3574" s="124">
        <f>VLOOKUP(B3574,A股数据库20240206!$B:$K,5,0)</f>
        <v>0</v>
      </c>
      <c r="I3574" s="104" t="str">
        <f>VLOOKUP(B3574,A股数据库20240206!$B:$K,6,0)</f>
        <v>通信</v>
      </c>
      <c r="J3574" s="104" t="str">
        <f>VLOOKUP(B3574,A股数据库20240206!$B:$K,7,0)</f>
        <v>军工</v>
      </c>
      <c r="K3574" s="104">
        <f>VLOOKUP(B3574,A股数据库20240206!$B:$K,8,0)</f>
        <v>0</v>
      </c>
      <c r="L3574" s="124">
        <f>VLOOKUP(B3574,A股数据库20240206!$B:$K,9,0)</f>
        <v>0</v>
      </c>
      <c r="M3574" s="124">
        <f>VLOOKUP(B3574,A股数据库20240206!$B:$K,10,0)</f>
        <v>0</v>
      </c>
    </row>
    <row r="3575" spans="1:13" ht="18" customHeight="1" x14ac:dyDescent="0.15">
      <c r="A3575" s="120" t="s">
        <v>13912</v>
      </c>
      <c r="B3575" s="121" t="s">
        <v>5076</v>
      </c>
      <c r="C3575" s="122">
        <v>28.9</v>
      </c>
      <c r="D3575" s="123">
        <v>25.68</v>
      </c>
      <c r="E3575" s="104" t="str">
        <f>VLOOKUP(B3575,A股数据库20240206!$B:$K,2,0)</f>
        <v>周期</v>
      </c>
      <c r="F3575" s="104">
        <f>VLOOKUP(B3575,A股数据库20240206!$B:$K,3,0)</f>
        <v>0</v>
      </c>
      <c r="G3575" s="124">
        <f>VLOOKUP(B3575,A股数据库20240206!$B:$K,4,0)</f>
        <v>0</v>
      </c>
      <c r="H3575" s="124">
        <f>VLOOKUP(B3575,A股数据库20240206!$B:$K,5,0)</f>
        <v>0</v>
      </c>
      <c r="I3575" s="104" t="str">
        <f>VLOOKUP(B3575,A股数据库20240206!$B:$K,6,0)</f>
        <v>化工</v>
      </c>
      <c r="J3575" s="104">
        <f>VLOOKUP(B3575,A股数据库20240206!$B:$K,7,0)</f>
        <v>0</v>
      </c>
      <c r="K3575" s="104">
        <f>VLOOKUP(B3575,A股数据库20240206!$B:$K,8,0)</f>
        <v>0</v>
      </c>
      <c r="L3575" s="124">
        <f>VLOOKUP(B3575,A股数据库20240206!$B:$K,9,0)</f>
        <v>0</v>
      </c>
      <c r="M3575" s="124">
        <f>VLOOKUP(B3575,A股数据库20240206!$B:$K,10,0)</f>
        <v>0</v>
      </c>
    </row>
    <row r="3576" spans="1:13" ht="18" customHeight="1" x14ac:dyDescent="0.15">
      <c r="A3576" s="120" t="s">
        <v>13913</v>
      </c>
      <c r="B3576" s="121" t="s">
        <v>3666</v>
      </c>
      <c r="C3576" s="122">
        <v>28.89</v>
      </c>
      <c r="D3576" s="123">
        <v>12.84</v>
      </c>
      <c r="E3576" s="104" t="str">
        <f>VLOOKUP(B3576,A股数据库20240206!$B:$K,2,0)</f>
        <v>大科技</v>
      </c>
      <c r="F3576" s="104" t="str">
        <f>VLOOKUP(B3576,A股数据库20240206!$B:$K,3,0)</f>
        <v>地产基建</v>
      </c>
      <c r="G3576" s="124">
        <f>VLOOKUP(B3576,A股数据库20240206!$B:$K,4,0)</f>
        <v>0</v>
      </c>
      <c r="H3576" s="124">
        <f>VLOOKUP(B3576,A股数据库20240206!$B:$K,5,0)</f>
        <v>0</v>
      </c>
      <c r="I3576" s="104" t="str">
        <f>VLOOKUP(B3576,A股数据库20240206!$B:$K,6,0)</f>
        <v>传媒</v>
      </c>
      <c r="J3576" s="104" t="str">
        <f>VLOOKUP(B3576,A股数据库20240206!$B:$K,7,0)</f>
        <v>房地产</v>
      </c>
      <c r="K3576" s="104">
        <f>VLOOKUP(B3576,A股数据库20240206!$B:$K,8,0)</f>
        <v>0</v>
      </c>
      <c r="L3576" s="124">
        <f>VLOOKUP(B3576,A股数据库20240206!$B:$K,9,0)</f>
        <v>0</v>
      </c>
      <c r="M3576" s="124">
        <f>VLOOKUP(B3576,A股数据库20240206!$B:$K,10,0)</f>
        <v>0</v>
      </c>
    </row>
    <row r="3577" spans="1:13" ht="18" customHeight="1" x14ac:dyDescent="0.15">
      <c r="A3577" s="120" t="s">
        <v>13914</v>
      </c>
      <c r="B3577" s="121" t="s">
        <v>3260</v>
      </c>
      <c r="C3577" s="122">
        <v>28.89</v>
      </c>
      <c r="D3577" s="123">
        <v>40.159999999999997</v>
      </c>
      <c r="E3577" s="104" t="str">
        <f>VLOOKUP(B3577,A股数据库20240206!$B:$K,2,0)</f>
        <v>高端制造</v>
      </c>
      <c r="F3577" s="104">
        <f>VLOOKUP(B3577,A股数据库20240206!$B:$K,3,0)</f>
        <v>0</v>
      </c>
      <c r="G3577" s="124">
        <f>VLOOKUP(B3577,A股数据库20240206!$B:$K,4,0)</f>
        <v>0</v>
      </c>
      <c r="H3577" s="124">
        <f>VLOOKUP(B3577,A股数据库20240206!$B:$K,5,0)</f>
        <v>0</v>
      </c>
      <c r="I3577" s="104" t="str">
        <f>VLOOKUP(B3577,A股数据库20240206!$B:$K,6,0)</f>
        <v>机械</v>
      </c>
      <c r="J3577" s="104">
        <f>VLOOKUP(B3577,A股数据库20240206!$B:$K,7,0)</f>
        <v>0</v>
      </c>
      <c r="K3577" s="104">
        <f>VLOOKUP(B3577,A股数据库20240206!$B:$K,8,0)</f>
        <v>0</v>
      </c>
      <c r="L3577" s="124">
        <f>VLOOKUP(B3577,A股数据库20240206!$B:$K,9,0)</f>
        <v>0</v>
      </c>
      <c r="M3577" s="124">
        <f>VLOOKUP(B3577,A股数据库20240206!$B:$K,10,0)</f>
        <v>0</v>
      </c>
    </row>
    <row r="3578" spans="1:13" ht="18" hidden="1" customHeight="1" x14ac:dyDescent="0.15">
      <c r="A3578" s="120" t="s">
        <v>13915</v>
      </c>
      <c r="B3578" s="121" t="s">
        <v>13916</v>
      </c>
      <c r="C3578" s="122">
        <v>28.83</v>
      </c>
      <c r="D3578" s="123">
        <v>53.6</v>
      </c>
      <c r="E3578" s="104" t="e">
        <f>VLOOKUP(B3578,A股数据库20240206!$B:$K,2,0)</f>
        <v>#N/A</v>
      </c>
      <c r="F3578" s="104" t="e">
        <f>VLOOKUP(B3578,A股数据库20240206!$B:$K,3,0)</f>
        <v>#N/A</v>
      </c>
      <c r="G3578" s="124" t="e">
        <f>VLOOKUP(B3578,A股数据库20240206!$B:$K,4,0)</f>
        <v>#N/A</v>
      </c>
      <c r="H3578" s="124" t="e">
        <f>VLOOKUP(B3578,A股数据库20240206!$B:$K,5,0)</f>
        <v>#N/A</v>
      </c>
      <c r="I3578" s="104" t="e">
        <f>VLOOKUP(B3578,A股数据库20240206!$B:$K,6,0)</f>
        <v>#N/A</v>
      </c>
      <c r="J3578" s="104" t="e">
        <f>VLOOKUP(B3578,A股数据库20240206!$B:$K,7,0)</f>
        <v>#N/A</v>
      </c>
      <c r="K3578" s="104" t="e">
        <f>VLOOKUP(B3578,A股数据库20240206!$B:$K,8,0)</f>
        <v>#N/A</v>
      </c>
      <c r="L3578" s="124" t="e">
        <f>VLOOKUP(B3578,A股数据库20240206!$B:$K,9,0)</f>
        <v>#N/A</v>
      </c>
      <c r="M3578" s="124" t="e">
        <f>VLOOKUP(B3578,A股数据库20240206!$B:$K,10,0)</f>
        <v>#N/A</v>
      </c>
    </row>
    <row r="3579" spans="1:13" ht="18" customHeight="1" x14ac:dyDescent="0.15">
      <c r="A3579" s="120" t="s">
        <v>13917</v>
      </c>
      <c r="B3579" s="121" t="s">
        <v>8826</v>
      </c>
      <c r="C3579" s="122">
        <v>28.83</v>
      </c>
      <c r="D3579" s="123">
        <v>33.04</v>
      </c>
      <c r="E3579" s="104" t="str">
        <f>VLOOKUP(B3579,A股数据库20240206!$B:$K,2,0)</f>
        <v>大科技</v>
      </c>
      <c r="F3579" s="104">
        <f>VLOOKUP(B3579,A股数据库20240206!$B:$K,3,0)</f>
        <v>0</v>
      </c>
      <c r="G3579" s="124">
        <f>VLOOKUP(B3579,A股数据库20240206!$B:$K,4,0)</f>
        <v>0</v>
      </c>
      <c r="H3579" s="124">
        <f>VLOOKUP(B3579,A股数据库20240206!$B:$K,5,0)</f>
        <v>0</v>
      </c>
      <c r="I3579" s="104" t="str">
        <f>VLOOKUP(B3579,A股数据库20240206!$B:$K,6,0)</f>
        <v>计算机</v>
      </c>
      <c r="J3579" s="104">
        <f>VLOOKUP(B3579,A股数据库20240206!$B:$K,7,0)</f>
        <v>0</v>
      </c>
      <c r="K3579" s="104">
        <f>VLOOKUP(B3579,A股数据库20240206!$B:$K,8,0)</f>
        <v>0</v>
      </c>
      <c r="L3579" s="124">
        <f>VLOOKUP(B3579,A股数据库20240206!$B:$K,9,0)</f>
        <v>0</v>
      </c>
      <c r="M3579" s="124">
        <f>VLOOKUP(B3579,A股数据库20240206!$B:$K,10,0)</f>
        <v>0</v>
      </c>
    </row>
    <row r="3580" spans="1:13" ht="18" customHeight="1" x14ac:dyDescent="0.15">
      <c r="A3580" s="120" t="s">
        <v>13918</v>
      </c>
      <c r="B3580" s="121" t="s">
        <v>5042</v>
      </c>
      <c r="C3580" s="122">
        <v>28.82</v>
      </c>
      <c r="D3580" s="123">
        <v>40.28</v>
      </c>
      <c r="E3580" s="104" t="str">
        <f>VLOOKUP(B3580,A股数据库20240206!$B:$K,2,0)</f>
        <v>新能源</v>
      </c>
      <c r="F3580" s="104">
        <f>VLOOKUP(B3580,A股数据库20240206!$B:$K,3,0)</f>
        <v>0</v>
      </c>
      <c r="G3580" s="124" t="str">
        <f>VLOOKUP(B3580,A股数据库20240206!$B:$K,4,0)</f>
        <v>大科技</v>
      </c>
      <c r="H3580" s="124">
        <f>VLOOKUP(B3580,A股数据库20240206!$B:$K,5,0)</f>
        <v>0</v>
      </c>
      <c r="I3580" s="104" t="str">
        <f>VLOOKUP(B3580,A股数据库20240206!$B:$K,6,0)</f>
        <v>储能</v>
      </c>
      <c r="J3580" s="104">
        <f>VLOOKUP(B3580,A股数据库20240206!$B:$K,7,0)</f>
        <v>0</v>
      </c>
      <c r="K3580" s="104">
        <f>VLOOKUP(B3580,A股数据库20240206!$B:$K,8,0)</f>
        <v>0</v>
      </c>
      <c r="L3580" s="124" t="str">
        <f>VLOOKUP(B3580,A股数据库20240206!$B:$K,9,0)</f>
        <v>计算机</v>
      </c>
      <c r="M3580" s="124">
        <f>VLOOKUP(B3580,A股数据库20240206!$B:$K,10,0)</f>
        <v>0</v>
      </c>
    </row>
    <row r="3581" spans="1:13" ht="18" customHeight="1" x14ac:dyDescent="0.15">
      <c r="A3581" s="120" t="s">
        <v>13919</v>
      </c>
      <c r="B3581" s="121" t="s">
        <v>8626</v>
      </c>
      <c r="C3581" s="122">
        <v>28.76</v>
      </c>
      <c r="D3581" s="123">
        <v>18.98</v>
      </c>
      <c r="E3581" s="104" t="str">
        <f>VLOOKUP(B3581,A股数据库20240206!$B:$K,2,0)</f>
        <v>医药生物</v>
      </c>
      <c r="F3581" s="104">
        <f>VLOOKUP(B3581,A股数据库20240206!$B:$K,3,0)</f>
        <v>0</v>
      </c>
      <c r="G3581" s="124">
        <f>VLOOKUP(B3581,A股数据库20240206!$B:$K,4,0)</f>
        <v>0</v>
      </c>
      <c r="H3581" s="124">
        <f>VLOOKUP(B3581,A股数据库20240206!$B:$K,5,0)</f>
        <v>0</v>
      </c>
      <c r="I3581" s="104" t="str">
        <f>VLOOKUP(B3581,A股数据库20240206!$B:$K,6,0)</f>
        <v>医药生物</v>
      </c>
      <c r="J3581" s="104">
        <f>VLOOKUP(B3581,A股数据库20240206!$B:$K,7,0)</f>
        <v>0</v>
      </c>
      <c r="K3581" s="104">
        <f>VLOOKUP(B3581,A股数据库20240206!$B:$K,8,0)</f>
        <v>0</v>
      </c>
      <c r="L3581" s="124">
        <f>VLOOKUP(B3581,A股数据库20240206!$B:$K,9,0)</f>
        <v>0</v>
      </c>
      <c r="M3581" s="124">
        <f>VLOOKUP(B3581,A股数据库20240206!$B:$K,10,0)</f>
        <v>0</v>
      </c>
    </row>
    <row r="3582" spans="1:13" ht="18" customHeight="1" x14ac:dyDescent="0.15">
      <c r="A3582" s="120" t="s">
        <v>13920</v>
      </c>
      <c r="B3582" s="121" t="s">
        <v>5210</v>
      </c>
      <c r="C3582" s="122">
        <v>28.74</v>
      </c>
      <c r="D3582" s="123">
        <v>28.6</v>
      </c>
      <c r="E3582" s="104" t="str">
        <f>VLOOKUP(B3582,A股数据库20240206!$B:$K,2,0)</f>
        <v>大消费</v>
      </c>
      <c r="F3582" s="104">
        <f>VLOOKUP(B3582,A股数据库20240206!$B:$K,3,0)</f>
        <v>0</v>
      </c>
      <c r="G3582" s="124">
        <f>VLOOKUP(B3582,A股数据库20240206!$B:$K,4,0)</f>
        <v>0</v>
      </c>
      <c r="H3582" s="124">
        <f>VLOOKUP(B3582,A股数据库20240206!$B:$K,5,0)</f>
        <v>0</v>
      </c>
      <c r="I3582" s="104" t="str">
        <f>VLOOKUP(B3582,A股数据库20240206!$B:$K,6,0)</f>
        <v>电商</v>
      </c>
      <c r="J3582" s="104">
        <f>VLOOKUP(B3582,A股数据库20240206!$B:$K,7,0)</f>
        <v>0</v>
      </c>
      <c r="K3582" s="104">
        <f>VLOOKUP(B3582,A股数据库20240206!$B:$K,8,0)</f>
        <v>0</v>
      </c>
      <c r="L3582" s="124">
        <f>VLOOKUP(B3582,A股数据库20240206!$B:$K,9,0)</f>
        <v>0</v>
      </c>
      <c r="M3582" s="124">
        <f>VLOOKUP(B3582,A股数据库20240206!$B:$K,10,0)</f>
        <v>0</v>
      </c>
    </row>
    <row r="3583" spans="1:13" ht="18" customHeight="1" x14ac:dyDescent="0.15">
      <c r="A3583" s="120" t="s">
        <v>13921</v>
      </c>
      <c r="B3583" s="121" t="s">
        <v>8326</v>
      </c>
      <c r="C3583" s="122">
        <v>28.72</v>
      </c>
      <c r="D3583" s="123">
        <v>12.85</v>
      </c>
      <c r="E3583" s="104" t="str">
        <f>VLOOKUP(B3583,A股数据库20240206!$B:$K,2,0)</f>
        <v>社会服务</v>
      </c>
      <c r="F3583" s="104">
        <f>VLOOKUP(B3583,A股数据库20240206!$B:$K,3,0)</f>
        <v>0</v>
      </c>
      <c r="G3583" s="124">
        <f>VLOOKUP(B3583,A股数据库20240206!$B:$K,4,0)</f>
        <v>0</v>
      </c>
      <c r="H3583" s="124">
        <f>VLOOKUP(B3583,A股数据库20240206!$B:$K,5,0)</f>
        <v>0</v>
      </c>
      <c r="I3583" s="104" t="str">
        <f>VLOOKUP(B3583,A股数据库20240206!$B:$K,6,0)</f>
        <v>教育</v>
      </c>
      <c r="J3583" s="104">
        <f>VLOOKUP(B3583,A股数据库20240206!$B:$K,7,0)</f>
        <v>0</v>
      </c>
      <c r="K3583" s="104">
        <f>VLOOKUP(B3583,A股数据库20240206!$B:$K,8,0)</f>
        <v>0</v>
      </c>
      <c r="L3583" s="124">
        <f>VLOOKUP(B3583,A股数据库20240206!$B:$K,9,0)</f>
        <v>0</v>
      </c>
      <c r="M3583" s="124">
        <f>VLOOKUP(B3583,A股数据库20240206!$B:$K,10,0)</f>
        <v>0</v>
      </c>
    </row>
    <row r="3584" spans="1:13" ht="18" customHeight="1" x14ac:dyDescent="0.15">
      <c r="A3584" s="120" t="s">
        <v>13922</v>
      </c>
      <c r="B3584" s="121" t="s">
        <v>6344</v>
      </c>
      <c r="C3584" s="122">
        <v>28.69</v>
      </c>
      <c r="D3584" s="123">
        <v>32.71</v>
      </c>
      <c r="E3584" s="104" t="str">
        <f>VLOOKUP(B3584,A股数据库20240206!$B:$K,2,0)</f>
        <v>周期</v>
      </c>
      <c r="F3584" s="104">
        <f>VLOOKUP(B3584,A股数据库20240206!$B:$K,3,0)</f>
        <v>0</v>
      </c>
      <c r="G3584" s="124">
        <f>VLOOKUP(B3584,A股数据库20240206!$B:$K,4,0)</f>
        <v>0</v>
      </c>
      <c r="H3584" s="124">
        <f>VLOOKUP(B3584,A股数据库20240206!$B:$K,5,0)</f>
        <v>0</v>
      </c>
      <c r="I3584" s="104" t="str">
        <f>VLOOKUP(B3584,A股数据库20240206!$B:$K,6,0)</f>
        <v>稀土永磁</v>
      </c>
      <c r="J3584" s="104">
        <f>VLOOKUP(B3584,A股数据库20240206!$B:$K,7,0)</f>
        <v>0</v>
      </c>
      <c r="K3584" s="104">
        <f>VLOOKUP(B3584,A股数据库20240206!$B:$K,8,0)</f>
        <v>0</v>
      </c>
      <c r="L3584" s="124">
        <f>VLOOKUP(B3584,A股数据库20240206!$B:$K,9,0)</f>
        <v>0</v>
      </c>
      <c r="M3584" s="124">
        <f>VLOOKUP(B3584,A股数据库20240206!$B:$K,10,0)</f>
        <v>0</v>
      </c>
    </row>
    <row r="3585" spans="1:13" ht="18" customHeight="1" x14ac:dyDescent="0.15">
      <c r="A3585" s="120" t="s">
        <v>13923</v>
      </c>
      <c r="B3585" s="121" t="s">
        <v>8672</v>
      </c>
      <c r="C3585" s="122">
        <v>28.69</v>
      </c>
      <c r="D3585" s="123">
        <v>64.03</v>
      </c>
      <c r="E3585" s="104" t="str">
        <f>VLOOKUP(B3585,A股数据库20240206!$B:$K,2,0)</f>
        <v>大科技</v>
      </c>
      <c r="F3585" s="104">
        <f>VLOOKUP(B3585,A股数据库20240206!$B:$K,3,0)</f>
        <v>0</v>
      </c>
      <c r="G3585" s="124">
        <f>VLOOKUP(B3585,A股数据库20240206!$B:$K,4,0)</f>
        <v>0</v>
      </c>
      <c r="H3585" s="124">
        <f>VLOOKUP(B3585,A股数据库20240206!$B:$K,5,0)</f>
        <v>0</v>
      </c>
      <c r="I3585" s="104" t="str">
        <f>VLOOKUP(B3585,A股数据库20240206!$B:$K,6,0)</f>
        <v>电子</v>
      </c>
      <c r="J3585" s="104">
        <f>VLOOKUP(B3585,A股数据库20240206!$B:$K,7,0)</f>
        <v>0</v>
      </c>
      <c r="K3585" s="104">
        <f>VLOOKUP(B3585,A股数据库20240206!$B:$K,8,0)</f>
        <v>0</v>
      </c>
      <c r="L3585" s="124">
        <f>VLOOKUP(B3585,A股数据库20240206!$B:$K,9,0)</f>
        <v>0</v>
      </c>
      <c r="M3585" s="124">
        <f>VLOOKUP(B3585,A股数据库20240206!$B:$K,10,0)</f>
        <v>0</v>
      </c>
    </row>
    <row r="3586" spans="1:13" ht="18" customHeight="1" x14ac:dyDescent="0.15">
      <c r="A3586" s="120" t="s">
        <v>13924</v>
      </c>
      <c r="B3586" s="121" t="s">
        <v>9709</v>
      </c>
      <c r="C3586" s="122">
        <v>28.66</v>
      </c>
      <c r="D3586" s="123">
        <v>29.98</v>
      </c>
      <c r="E3586" s="104" t="str">
        <f>VLOOKUP(B3586,A股数据库20240206!$B:$K,2,0)</f>
        <v>医药生物</v>
      </c>
      <c r="F3586" s="104">
        <f>VLOOKUP(B3586,A股数据库20240206!$B:$K,3,0)</f>
        <v>0</v>
      </c>
      <c r="G3586" s="124">
        <f>VLOOKUP(B3586,A股数据库20240206!$B:$K,4,0)</f>
        <v>0</v>
      </c>
      <c r="H3586" s="124">
        <f>VLOOKUP(B3586,A股数据库20240206!$B:$K,5,0)</f>
        <v>0</v>
      </c>
      <c r="I3586" s="104" t="str">
        <f>VLOOKUP(B3586,A股数据库20240206!$B:$K,6,0)</f>
        <v>医药生物</v>
      </c>
      <c r="J3586" s="104">
        <f>VLOOKUP(B3586,A股数据库20240206!$B:$K,7,0)</f>
        <v>0</v>
      </c>
      <c r="K3586" s="104">
        <f>VLOOKUP(B3586,A股数据库20240206!$B:$K,8,0)</f>
        <v>0</v>
      </c>
      <c r="L3586" s="124">
        <f>VLOOKUP(B3586,A股数据库20240206!$B:$K,9,0)</f>
        <v>0</v>
      </c>
      <c r="M3586" s="124">
        <f>VLOOKUP(B3586,A股数据库20240206!$B:$K,10,0)</f>
        <v>0</v>
      </c>
    </row>
    <row r="3587" spans="1:13" ht="18" customHeight="1" x14ac:dyDescent="0.15">
      <c r="A3587" s="120" t="s">
        <v>13925</v>
      </c>
      <c r="B3587" s="121" t="s">
        <v>4630</v>
      </c>
      <c r="C3587" s="122">
        <v>28.65</v>
      </c>
      <c r="D3587" s="123">
        <v>16.47</v>
      </c>
      <c r="E3587" s="104" t="str">
        <f>VLOOKUP(B3587,A股数据库20240206!$B:$K,2,0)</f>
        <v>周期</v>
      </c>
      <c r="F3587" s="104">
        <f>VLOOKUP(B3587,A股数据库20240206!$B:$K,3,0)</f>
        <v>0</v>
      </c>
      <c r="G3587" s="124" t="str">
        <f>VLOOKUP(B3587,A股数据库20240206!$B:$K,4,0)</f>
        <v>乡村振兴</v>
      </c>
      <c r="H3587" s="124">
        <f>VLOOKUP(B3587,A股数据库20240206!$B:$K,5,0)</f>
        <v>0</v>
      </c>
      <c r="I3587" s="104" t="str">
        <f>VLOOKUP(B3587,A股数据库20240206!$B:$K,6,0)</f>
        <v>化工</v>
      </c>
      <c r="J3587" s="104">
        <f>VLOOKUP(B3587,A股数据库20240206!$B:$K,7,0)</f>
        <v>0</v>
      </c>
      <c r="K3587" s="104">
        <f>VLOOKUP(B3587,A股数据库20240206!$B:$K,8,0)</f>
        <v>0</v>
      </c>
      <c r="L3587" s="124" t="str">
        <f>VLOOKUP(B3587,A股数据库20240206!$B:$K,9,0)</f>
        <v>乡村振兴</v>
      </c>
      <c r="M3587" s="124">
        <f>VLOOKUP(B3587,A股数据库20240206!$B:$K,10,0)</f>
        <v>0</v>
      </c>
    </row>
    <row r="3588" spans="1:13" ht="18" customHeight="1" x14ac:dyDescent="0.15">
      <c r="A3588" s="120" t="s">
        <v>13926</v>
      </c>
      <c r="B3588" s="121" t="s">
        <v>2984</v>
      </c>
      <c r="C3588" s="122">
        <v>28.65</v>
      </c>
      <c r="D3588" s="123">
        <v>44.1</v>
      </c>
      <c r="E3588" s="104" t="str">
        <f>VLOOKUP(B3588,A股数据库20240206!$B:$K,2,0)</f>
        <v>新能源</v>
      </c>
      <c r="F3588" s="104" t="str">
        <f>VLOOKUP(B3588,A股数据库20240206!$B:$K,3,0)</f>
        <v>医药生物</v>
      </c>
      <c r="G3588" s="124">
        <f>VLOOKUP(B3588,A股数据库20240206!$B:$K,4,0)</f>
        <v>0</v>
      </c>
      <c r="H3588" s="124">
        <f>VLOOKUP(B3588,A股数据库20240206!$B:$K,5,0)</f>
        <v>0</v>
      </c>
      <c r="I3588" s="104" t="str">
        <f>VLOOKUP(B3588,A股数据库20240206!$B:$K,6,0)</f>
        <v>电网</v>
      </c>
      <c r="J3588" s="104" t="str">
        <f>VLOOKUP(B3588,A股数据库20240206!$B:$K,7,0)</f>
        <v>医药生物</v>
      </c>
      <c r="K3588" s="104" t="str">
        <f>VLOOKUP(B3588,A股数据库20240206!$B:$K,8,0)</f>
        <v>充换电</v>
      </c>
      <c r="L3588" s="124">
        <f>VLOOKUP(B3588,A股数据库20240206!$B:$K,9,0)</f>
        <v>0</v>
      </c>
      <c r="M3588" s="124">
        <f>VLOOKUP(B3588,A股数据库20240206!$B:$K,10,0)</f>
        <v>0</v>
      </c>
    </row>
    <row r="3589" spans="1:13" ht="18" customHeight="1" x14ac:dyDescent="0.15">
      <c r="A3589" s="120" t="s">
        <v>13927</v>
      </c>
      <c r="B3589" s="121" t="s">
        <v>8658</v>
      </c>
      <c r="C3589" s="122">
        <v>28.64</v>
      </c>
      <c r="D3589" s="123">
        <v>28.66</v>
      </c>
      <c r="E3589" s="104" t="str">
        <f>VLOOKUP(B3589,A股数据库20240206!$B:$K,2,0)</f>
        <v>大消费</v>
      </c>
      <c r="F3589" s="104">
        <f>VLOOKUP(B3589,A股数据库20240206!$B:$K,3,0)</f>
        <v>0</v>
      </c>
      <c r="G3589" s="124">
        <f>VLOOKUP(B3589,A股数据库20240206!$B:$K,4,0)</f>
        <v>0</v>
      </c>
      <c r="H3589" s="124">
        <f>VLOOKUP(B3589,A股数据库20240206!$B:$K,5,0)</f>
        <v>0</v>
      </c>
      <c r="I3589" s="104" t="str">
        <f>VLOOKUP(B3589,A股数据库20240206!$B:$K,6,0)</f>
        <v>食品饮料</v>
      </c>
      <c r="J3589" s="104">
        <f>VLOOKUP(B3589,A股数据库20240206!$B:$K,7,0)</f>
        <v>0</v>
      </c>
      <c r="K3589" s="104">
        <f>VLOOKUP(B3589,A股数据库20240206!$B:$K,8,0)</f>
        <v>0</v>
      </c>
      <c r="L3589" s="124">
        <f>VLOOKUP(B3589,A股数据库20240206!$B:$K,9,0)</f>
        <v>0</v>
      </c>
      <c r="M3589" s="124">
        <f>VLOOKUP(B3589,A股数据库20240206!$B:$K,10,0)</f>
        <v>0</v>
      </c>
    </row>
    <row r="3590" spans="1:13" ht="18" customHeight="1" x14ac:dyDescent="0.15">
      <c r="A3590" s="120" t="s">
        <v>13928</v>
      </c>
      <c r="B3590" s="121" t="s">
        <v>1886</v>
      </c>
      <c r="C3590" s="122">
        <v>28.59</v>
      </c>
      <c r="D3590" s="123">
        <v>19.239999999999998</v>
      </c>
      <c r="E3590" s="104" t="str">
        <f>VLOOKUP(B3590,A股数据库20240206!$B:$K,2,0)</f>
        <v>大科技</v>
      </c>
      <c r="F3590" s="104">
        <f>VLOOKUP(B3590,A股数据库20240206!$B:$K,3,0)</f>
        <v>0</v>
      </c>
      <c r="G3590" s="124">
        <f>VLOOKUP(B3590,A股数据库20240206!$B:$K,4,0)</f>
        <v>0</v>
      </c>
      <c r="H3590" s="124">
        <f>VLOOKUP(B3590,A股数据库20240206!$B:$K,5,0)</f>
        <v>0</v>
      </c>
      <c r="I3590" s="104" t="str">
        <f>VLOOKUP(B3590,A股数据库20240206!$B:$K,6,0)</f>
        <v>电子</v>
      </c>
      <c r="J3590" s="104">
        <f>VLOOKUP(B3590,A股数据库20240206!$B:$K,7,0)</f>
        <v>0</v>
      </c>
      <c r="K3590" s="104">
        <f>VLOOKUP(B3590,A股数据库20240206!$B:$K,8,0)</f>
        <v>0</v>
      </c>
      <c r="L3590" s="124">
        <f>VLOOKUP(B3590,A股数据库20240206!$B:$K,9,0)</f>
        <v>0</v>
      </c>
      <c r="M3590" s="124">
        <f>VLOOKUP(B3590,A股数据库20240206!$B:$K,10,0)</f>
        <v>0</v>
      </c>
    </row>
    <row r="3591" spans="1:13" ht="18" customHeight="1" x14ac:dyDescent="0.15">
      <c r="A3591" s="120" t="s">
        <v>13929</v>
      </c>
      <c r="B3591" s="121" t="s">
        <v>5070</v>
      </c>
      <c r="C3591" s="122">
        <v>28.56</v>
      </c>
      <c r="D3591" s="123">
        <v>32.74</v>
      </c>
      <c r="E3591" s="104" t="str">
        <f>VLOOKUP(B3591,A股数据库20240206!$B:$K,2,0)</f>
        <v>高端制造</v>
      </c>
      <c r="F3591" s="104" t="str">
        <f>VLOOKUP(B3591,A股数据库20240206!$B:$K,3,0)</f>
        <v>乡村振兴</v>
      </c>
      <c r="G3591" s="124">
        <f>VLOOKUP(B3591,A股数据库20240206!$B:$K,4,0)</f>
        <v>0</v>
      </c>
      <c r="H3591" s="124">
        <f>VLOOKUP(B3591,A股数据库20240206!$B:$K,5,0)</f>
        <v>0</v>
      </c>
      <c r="I3591" s="104" t="str">
        <f>VLOOKUP(B3591,A股数据库20240206!$B:$K,6,0)</f>
        <v>机械</v>
      </c>
      <c r="J3591" s="104" t="str">
        <f>VLOOKUP(B3591,A股数据库20240206!$B:$K,7,0)</f>
        <v>乡村振兴</v>
      </c>
      <c r="K3591" s="104">
        <f>VLOOKUP(B3591,A股数据库20240206!$B:$K,8,0)</f>
        <v>0</v>
      </c>
      <c r="L3591" s="124">
        <f>VLOOKUP(B3591,A股数据库20240206!$B:$K,9,0)</f>
        <v>0</v>
      </c>
      <c r="M3591" s="124">
        <f>VLOOKUP(B3591,A股数据库20240206!$B:$K,10,0)</f>
        <v>0</v>
      </c>
    </row>
    <row r="3592" spans="1:13" ht="18" customHeight="1" x14ac:dyDescent="0.15">
      <c r="A3592" s="120" t="s">
        <v>13930</v>
      </c>
      <c r="B3592" s="121" t="s">
        <v>4598</v>
      </c>
      <c r="C3592" s="122">
        <v>28.52</v>
      </c>
      <c r="D3592" s="123">
        <v>48.05</v>
      </c>
      <c r="E3592" s="104" t="str">
        <f>VLOOKUP(B3592,A股数据库20240206!$B:$K,2,0)</f>
        <v>大科技</v>
      </c>
      <c r="F3592" s="104" t="str">
        <f>VLOOKUP(B3592,A股数据库20240206!$B:$K,3,0)</f>
        <v>新能源</v>
      </c>
      <c r="G3592" s="124">
        <f>VLOOKUP(B3592,A股数据库20240206!$B:$K,4,0)</f>
        <v>0</v>
      </c>
      <c r="H3592" s="124">
        <f>VLOOKUP(B3592,A股数据库20240206!$B:$K,5,0)</f>
        <v>0</v>
      </c>
      <c r="I3592" s="104" t="str">
        <f>VLOOKUP(B3592,A股数据库20240206!$B:$K,6,0)</f>
        <v>电子</v>
      </c>
      <c r="J3592" s="104" t="str">
        <f>VLOOKUP(B3592,A股数据库20240206!$B:$K,7,0)</f>
        <v>储能</v>
      </c>
      <c r="K3592" s="104">
        <f>VLOOKUP(B3592,A股数据库20240206!$B:$K,8,0)</f>
        <v>0</v>
      </c>
      <c r="L3592" s="124">
        <f>VLOOKUP(B3592,A股数据库20240206!$B:$K,9,0)</f>
        <v>0</v>
      </c>
      <c r="M3592" s="124">
        <f>VLOOKUP(B3592,A股数据库20240206!$B:$K,10,0)</f>
        <v>0</v>
      </c>
    </row>
    <row r="3593" spans="1:13" ht="18" customHeight="1" x14ac:dyDescent="0.15">
      <c r="A3593" s="120" t="s">
        <v>13931</v>
      </c>
      <c r="B3593" s="121" t="s">
        <v>2412</v>
      </c>
      <c r="C3593" s="122">
        <v>28.49</v>
      </c>
      <c r="D3593" s="123">
        <v>10.78</v>
      </c>
      <c r="E3593" s="104" t="str">
        <f>VLOOKUP(B3593,A股数据库20240206!$B:$K,2,0)</f>
        <v>新能源</v>
      </c>
      <c r="F3593" s="104" t="str">
        <f>VLOOKUP(B3593,A股数据库20240206!$B:$K,3,0)</f>
        <v>公用事业</v>
      </c>
      <c r="G3593" s="124">
        <f>VLOOKUP(B3593,A股数据库20240206!$B:$K,4,0)</f>
        <v>0</v>
      </c>
      <c r="H3593" s="124">
        <f>VLOOKUP(B3593,A股数据库20240206!$B:$K,5,0)</f>
        <v>0</v>
      </c>
      <c r="I3593" s="104" t="str">
        <f>VLOOKUP(B3593,A股数据库20240206!$B:$K,6,0)</f>
        <v>储能</v>
      </c>
      <c r="J3593" s="104" t="str">
        <f>VLOOKUP(B3593,A股数据库20240206!$B:$K,7,0)</f>
        <v>氢能源</v>
      </c>
      <c r="K3593" s="104" t="str">
        <f>VLOOKUP(B3593,A股数据库20240206!$B:$K,8,0)</f>
        <v>电力</v>
      </c>
      <c r="L3593" s="124">
        <f>VLOOKUP(B3593,A股数据库20240206!$B:$K,9,0)</f>
        <v>0</v>
      </c>
      <c r="M3593" s="124">
        <f>VLOOKUP(B3593,A股数据库20240206!$B:$K,10,0)</f>
        <v>0</v>
      </c>
    </row>
    <row r="3594" spans="1:13" ht="18" customHeight="1" x14ac:dyDescent="0.15">
      <c r="A3594" s="120" t="s">
        <v>13932</v>
      </c>
      <c r="B3594" s="121" t="s">
        <v>400</v>
      </c>
      <c r="C3594" s="122">
        <v>28.46</v>
      </c>
      <c r="D3594" s="123">
        <v>11.87</v>
      </c>
      <c r="E3594" s="104" t="str">
        <f>VLOOKUP(B3594,A股数据库20240206!$B:$K,2,0)</f>
        <v>汽车产业</v>
      </c>
      <c r="F3594" s="104" t="str">
        <f>VLOOKUP(B3594,A股数据库20240206!$B:$K,3,0)</f>
        <v>新能源</v>
      </c>
      <c r="G3594" s="124">
        <f>VLOOKUP(B3594,A股数据库20240206!$B:$K,4,0)</f>
        <v>0</v>
      </c>
      <c r="H3594" s="124">
        <f>VLOOKUP(B3594,A股数据库20240206!$B:$K,5,0)</f>
        <v>0</v>
      </c>
      <c r="I3594" s="104" t="str">
        <f>VLOOKUP(B3594,A股数据库20240206!$B:$K,6,0)</f>
        <v>汽车产业</v>
      </c>
      <c r="J3594" s="104" t="str">
        <f>VLOOKUP(B3594,A股数据库20240206!$B:$K,7,0)</f>
        <v>充换电</v>
      </c>
      <c r="K3594" s="104" t="str">
        <f>VLOOKUP(B3594,A股数据库20240206!$B:$K,8,0)</f>
        <v>氢能源</v>
      </c>
      <c r="L3594" s="124">
        <f>VLOOKUP(B3594,A股数据库20240206!$B:$K,9,0)</f>
        <v>0</v>
      </c>
      <c r="M3594" s="124">
        <f>VLOOKUP(B3594,A股数据库20240206!$B:$K,10,0)</f>
        <v>0</v>
      </c>
    </row>
    <row r="3595" spans="1:13" ht="18" customHeight="1" x14ac:dyDescent="0.15">
      <c r="A3595" s="120" t="s">
        <v>13933</v>
      </c>
      <c r="B3595" s="121" t="s">
        <v>456</v>
      </c>
      <c r="C3595" s="122">
        <v>28.45</v>
      </c>
      <c r="D3595" s="123">
        <v>22.95</v>
      </c>
      <c r="E3595" s="104" t="str">
        <f>VLOOKUP(B3595,A股数据库20240206!$B:$K,2,0)</f>
        <v>地产基建</v>
      </c>
      <c r="F3595" s="104">
        <f>VLOOKUP(B3595,A股数据库20240206!$B:$K,3,0)</f>
        <v>0</v>
      </c>
      <c r="G3595" s="124">
        <f>VLOOKUP(B3595,A股数据库20240206!$B:$K,4,0)</f>
        <v>0</v>
      </c>
      <c r="H3595" s="124">
        <f>VLOOKUP(B3595,A股数据库20240206!$B:$K,5,0)</f>
        <v>0</v>
      </c>
      <c r="I3595" s="104" t="str">
        <f>VLOOKUP(B3595,A股数据库20240206!$B:$K,6,0)</f>
        <v>基建</v>
      </c>
      <c r="J3595" s="104">
        <f>VLOOKUP(B3595,A股数据库20240206!$B:$K,7,0)</f>
        <v>0</v>
      </c>
      <c r="K3595" s="104">
        <f>VLOOKUP(B3595,A股数据库20240206!$B:$K,8,0)</f>
        <v>0</v>
      </c>
      <c r="L3595" s="124">
        <f>VLOOKUP(B3595,A股数据库20240206!$B:$K,9,0)</f>
        <v>0</v>
      </c>
      <c r="M3595" s="124">
        <f>VLOOKUP(B3595,A股数据库20240206!$B:$K,10,0)</f>
        <v>0</v>
      </c>
    </row>
    <row r="3596" spans="1:13" ht="18" customHeight="1" x14ac:dyDescent="0.15">
      <c r="A3596" s="120" t="s">
        <v>13934</v>
      </c>
      <c r="B3596" s="121" t="s">
        <v>2004</v>
      </c>
      <c r="C3596" s="122">
        <v>28.42</v>
      </c>
      <c r="D3596" s="123">
        <v>39.79</v>
      </c>
      <c r="E3596" s="104" t="str">
        <f>VLOOKUP(B3596,A股数据库20240206!$B:$K,2,0)</f>
        <v>大科技</v>
      </c>
      <c r="F3596" s="104">
        <f>VLOOKUP(B3596,A股数据库20240206!$B:$K,3,0)</f>
        <v>0</v>
      </c>
      <c r="G3596" s="124">
        <f>VLOOKUP(B3596,A股数据库20240206!$B:$K,4,0)</f>
        <v>0</v>
      </c>
      <c r="H3596" s="124">
        <f>VLOOKUP(B3596,A股数据库20240206!$B:$K,5,0)</f>
        <v>0</v>
      </c>
      <c r="I3596" s="104" t="str">
        <f>VLOOKUP(B3596,A股数据库20240206!$B:$K,6,0)</f>
        <v>电子</v>
      </c>
      <c r="J3596" s="104">
        <f>VLOOKUP(B3596,A股数据库20240206!$B:$K,7,0)</f>
        <v>0</v>
      </c>
      <c r="K3596" s="104">
        <f>VLOOKUP(B3596,A股数据库20240206!$B:$K,8,0)</f>
        <v>0</v>
      </c>
      <c r="L3596" s="124">
        <f>VLOOKUP(B3596,A股数据库20240206!$B:$K,9,0)</f>
        <v>0</v>
      </c>
      <c r="M3596" s="124">
        <f>VLOOKUP(B3596,A股数据库20240206!$B:$K,10,0)</f>
        <v>0</v>
      </c>
    </row>
    <row r="3597" spans="1:13" ht="18" customHeight="1" x14ac:dyDescent="0.15">
      <c r="A3597" s="120" t="s">
        <v>13935</v>
      </c>
      <c r="B3597" s="121" t="s">
        <v>9827</v>
      </c>
      <c r="C3597" s="122">
        <v>28.41</v>
      </c>
      <c r="D3597" s="123">
        <v>19.920000000000002</v>
      </c>
      <c r="E3597" s="104" t="str">
        <f>VLOOKUP(B3597,A股数据库20240206!$B:$K,2,0)</f>
        <v>周期</v>
      </c>
      <c r="F3597" s="104">
        <f>VLOOKUP(B3597,A股数据库20240206!$B:$K,3,0)</f>
        <v>0</v>
      </c>
      <c r="G3597" s="124">
        <f>VLOOKUP(B3597,A股数据库20240206!$B:$K,4,0)</f>
        <v>0</v>
      </c>
      <c r="H3597" s="124">
        <f>VLOOKUP(B3597,A股数据库20240206!$B:$K,5,0)</f>
        <v>0</v>
      </c>
      <c r="I3597" s="104" t="str">
        <f>VLOOKUP(B3597,A股数据库20240206!$B:$K,6,0)</f>
        <v>化工</v>
      </c>
      <c r="J3597" s="104" t="str">
        <f>VLOOKUP(B3597,A股数据库20240206!$B:$K,7,0)</f>
        <v>氢能源</v>
      </c>
      <c r="K3597" s="104">
        <f>VLOOKUP(B3597,A股数据库20240206!$B:$K,8,0)</f>
        <v>0</v>
      </c>
      <c r="L3597" s="124">
        <f>VLOOKUP(B3597,A股数据库20240206!$B:$K,9,0)</f>
        <v>0</v>
      </c>
      <c r="M3597" s="124">
        <f>VLOOKUP(B3597,A股数据库20240206!$B:$K,10,0)</f>
        <v>0</v>
      </c>
    </row>
    <row r="3598" spans="1:13" ht="18" customHeight="1" x14ac:dyDescent="0.15">
      <c r="A3598" s="120" t="s">
        <v>13936</v>
      </c>
      <c r="B3598" s="121" t="s">
        <v>5040</v>
      </c>
      <c r="C3598" s="122">
        <v>28.41</v>
      </c>
      <c r="D3598" s="123">
        <v>37.35</v>
      </c>
      <c r="E3598" s="104" t="str">
        <f>VLOOKUP(B3598,A股数据库20240206!$B:$K,2,0)</f>
        <v>医药生物</v>
      </c>
      <c r="F3598" s="104">
        <f>VLOOKUP(B3598,A股数据库20240206!$B:$K,3,0)</f>
        <v>0</v>
      </c>
      <c r="G3598" s="124">
        <f>VLOOKUP(B3598,A股数据库20240206!$B:$K,4,0)</f>
        <v>0</v>
      </c>
      <c r="H3598" s="124">
        <f>VLOOKUP(B3598,A股数据库20240206!$B:$K,5,0)</f>
        <v>0</v>
      </c>
      <c r="I3598" s="104" t="str">
        <f>VLOOKUP(B3598,A股数据库20240206!$B:$K,6,0)</f>
        <v>医药生物</v>
      </c>
      <c r="J3598" s="104">
        <f>VLOOKUP(B3598,A股数据库20240206!$B:$K,7,0)</f>
        <v>0</v>
      </c>
      <c r="K3598" s="104">
        <f>VLOOKUP(B3598,A股数据库20240206!$B:$K,8,0)</f>
        <v>0</v>
      </c>
      <c r="L3598" s="124">
        <f>VLOOKUP(B3598,A股数据库20240206!$B:$K,9,0)</f>
        <v>0</v>
      </c>
      <c r="M3598" s="124">
        <f>VLOOKUP(B3598,A股数据库20240206!$B:$K,10,0)</f>
        <v>0</v>
      </c>
    </row>
    <row r="3599" spans="1:13" ht="18" customHeight="1" x14ac:dyDescent="0.15">
      <c r="A3599" s="120" t="s">
        <v>13937</v>
      </c>
      <c r="B3599" s="121" t="s">
        <v>5888</v>
      </c>
      <c r="C3599" s="122">
        <v>28.39</v>
      </c>
      <c r="D3599" s="123">
        <v>19.25</v>
      </c>
      <c r="E3599" s="104" t="str">
        <f>VLOOKUP(B3599,A股数据库20240206!$B:$K,2,0)</f>
        <v>医药生物</v>
      </c>
      <c r="F3599" s="104">
        <f>VLOOKUP(B3599,A股数据库20240206!$B:$K,3,0)</f>
        <v>0</v>
      </c>
      <c r="G3599" s="124">
        <f>VLOOKUP(B3599,A股数据库20240206!$B:$K,4,0)</f>
        <v>0</v>
      </c>
      <c r="H3599" s="124">
        <f>VLOOKUP(B3599,A股数据库20240206!$B:$K,5,0)</f>
        <v>0</v>
      </c>
      <c r="I3599" s="104" t="str">
        <f>VLOOKUP(B3599,A股数据库20240206!$B:$K,6,0)</f>
        <v>医药生物</v>
      </c>
      <c r="J3599" s="104">
        <f>VLOOKUP(B3599,A股数据库20240206!$B:$K,7,0)</f>
        <v>0</v>
      </c>
      <c r="K3599" s="104">
        <f>VLOOKUP(B3599,A股数据库20240206!$B:$K,8,0)</f>
        <v>0</v>
      </c>
      <c r="L3599" s="124">
        <f>VLOOKUP(B3599,A股数据库20240206!$B:$K,9,0)</f>
        <v>0</v>
      </c>
      <c r="M3599" s="124">
        <f>VLOOKUP(B3599,A股数据库20240206!$B:$K,10,0)</f>
        <v>0</v>
      </c>
    </row>
    <row r="3600" spans="1:13" ht="18" customHeight="1" x14ac:dyDescent="0.15">
      <c r="A3600" s="120" t="s">
        <v>13938</v>
      </c>
      <c r="B3600" s="121" t="s">
        <v>1614</v>
      </c>
      <c r="C3600" s="122">
        <v>28.36</v>
      </c>
      <c r="D3600" s="123">
        <v>28.44</v>
      </c>
      <c r="E3600" s="104" t="str">
        <f>VLOOKUP(B3600,A股数据库20240206!$B:$K,2,0)</f>
        <v>高端制造</v>
      </c>
      <c r="F3600" s="104">
        <f>VLOOKUP(B3600,A股数据库20240206!$B:$K,3,0)</f>
        <v>0</v>
      </c>
      <c r="G3600" s="124">
        <f>VLOOKUP(B3600,A股数据库20240206!$B:$K,4,0)</f>
        <v>0</v>
      </c>
      <c r="H3600" s="124">
        <f>VLOOKUP(B3600,A股数据库20240206!$B:$K,5,0)</f>
        <v>0</v>
      </c>
      <c r="I3600" s="104" t="str">
        <f>VLOOKUP(B3600,A股数据库20240206!$B:$K,6,0)</f>
        <v>机械</v>
      </c>
      <c r="J3600" s="104">
        <f>VLOOKUP(B3600,A股数据库20240206!$B:$K,7,0)</f>
        <v>0</v>
      </c>
      <c r="K3600" s="104">
        <f>VLOOKUP(B3600,A股数据库20240206!$B:$K,8,0)</f>
        <v>0</v>
      </c>
      <c r="L3600" s="124">
        <f>VLOOKUP(B3600,A股数据库20240206!$B:$K,9,0)</f>
        <v>0</v>
      </c>
      <c r="M3600" s="124">
        <f>VLOOKUP(B3600,A股数据库20240206!$B:$K,10,0)</f>
        <v>0</v>
      </c>
    </row>
    <row r="3601" spans="1:13" ht="18" customHeight="1" x14ac:dyDescent="0.15">
      <c r="A3601" s="120" t="s">
        <v>13939</v>
      </c>
      <c r="B3601" s="121" t="s">
        <v>2634</v>
      </c>
      <c r="C3601" s="122">
        <v>28.33</v>
      </c>
      <c r="D3601" s="123">
        <v>3.2</v>
      </c>
      <c r="E3601" s="104" t="str">
        <f>VLOOKUP(B3601,A股数据库20240206!$B:$K,2,0)</f>
        <v>地产基建</v>
      </c>
      <c r="F3601" s="104">
        <f>VLOOKUP(B3601,A股数据库20240206!$B:$K,3,0)</f>
        <v>0</v>
      </c>
      <c r="G3601" s="124">
        <f>VLOOKUP(B3601,A股数据库20240206!$B:$K,4,0)</f>
        <v>0</v>
      </c>
      <c r="H3601" s="124">
        <f>VLOOKUP(B3601,A股数据库20240206!$B:$K,5,0)</f>
        <v>0</v>
      </c>
      <c r="I3601" s="104" t="str">
        <f>VLOOKUP(B3601,A股数据库20240206!$B:$K,6,0)</f>
        <v>基建</v>
      </c>
      <c r="J3601" s="104">
        <f>VLOOKUP(B3601,A股数据库20240206!$B:$K,7,0)</f>
        <v>0</v>
      </c>
      <c r="K3601" s="104">
        <f>VLOOKUP(B3601,A股数据库20240206!$B:$K,8,0)</f>
        <v>0</v>
      </c>
      <c r="L3601" s="124">
        <f>VLOOKUP(B3601,A股数据库20240206!$B:$K,9,0)</f>
        <v>0</v>
      </c>
      <c r="M3601" s="124">
        <f>VLOOKUP(B3601,A股数据库20240206!$B:$K,10,0)</f>
        <v>0</v>
      </c>
    </row>
    <row r="3602" spans="1:13" ht="18" customHeight="1" x14ac:dyDescent="0.15">
      <c r="A3602" s="120" t="s">
        <v>13940</v>
      </c>
      <c r="B3602" s="121" t="s">
        <v>10013</v>
      </c>
      <c r="C3602" s="122">
        <v>28.28</v>
      </c>
      <c r="D3602" s="123">
        <v>43.36</v>
      </c>
      <c r="E3602" s="104" t="str">
        <f>VLOOKUP(B3602,A股数据库20240206!$B:$K,2,0)</f>
        <v>高端制造</v>
      </c>
      <c r="F3602" s="104" t="str">
        <f>VLOOKUP(B3602,A股数据库20240206!$B:$K,3,0)</f>
        <v>运输业</v>
      </c>
      <c r="G3602" s="124">
        <f>VLOOKUP(B3602,A股数据库20240206!$B:$K,4,0)</f>
        <v>0</v>
      </c>
      <c r="H3602" s="124">
        <f>VLOOKUP(B3602,A股数据库20240206!$B:$K,5,0)</f>
        <v>0</v>
      </c>
      <c r="I3602" s="104" t="str">
        <f>VLOOKUP(B3602,A股数据库20240206!$B:$K,6,0)</f>
        <v>机械</v>
      </c>
      <c r="J3602" s="104" t="str">
        <f>VLOOKUP(B3602,A股数据库20240206!$B:$K,7,0)</f>
        <v>运输业</v>
      </c>
      <c r="K3602" s="104">
        <f>VLOOKUP(B3602,A股数据库20240206!$B:$K,8,0)</f>
        <v>0</v>
      </c>
      <c r="L3602" s="124">
        <f>VLOOKUP(B3602,A股数据库20240206!$B:$K,9,0)</f>
        <v>0</v>
      </c>
      <c r="M3602" s="124">
        <f>VLOOKUP(B3602,A股数据库20240206!$B:$K,10,0)</f>
        <v>0</v>
      </c>
    </row>
    <row r="3603" spans="1:13" ht="18" customHeight="1" x14ac:dyDescent="0.15">
      <c r="A3603" s="120" t="s">
        <v>13941</v>
      </c>
      <c r="B3603" s="121" t="s">
        <v>1890</v>
      </c>
      <c r="C3603" s="122">
        <v>28.28</v>
      </c>
      <c r="D3603" s="123">
        <v>22.62</v>
      </c>
      <c r="E3603" s="104" t="str">
        <f>VLOOKUP(B3603,A股数据库20240206!$B:$K,2,0)</f>
        <v>军工</v>
      </c>
      <c r="F3603" s="104">
        <f>VLOOKUP(B3603,A股数据库20240206!$B:$K,3,0)</f>
        <v>0</v>
      </c>
      <c r="G3603" s="124">
        <f>VLOOKUP(B3603,A股数据库20240206!$B:$K,4,0)</f>
        <v>0</v>
      </c>
      <c r="H3603" s="124">
        <f>VLOOKUP(B3603,A股数据库20240206!$B:$K,5,0)</f>
        <v>0</v>
      </c>
      <c r="I3603" s="104" t="str">
        <f>VLOOKUP(B3603,A股数据库20240206!$B:$K,6,0)</f>
        <v>军工</v>
      </c>
      <c r="J3603" s="104">
        <f>VLOOKUP(B3603,A股数据库20240206!$B:$K,7,0)</f>
        <v>0</v>
      </c>
      <c r="K3603" s="104">
        <f>VLOOKUP(B3603,A股数据库20240206!$B:$K,8,0)</f>
        <v>0</v>
      </c>
      <c r="L3603" s="124">
        <f>VLOOKUP(B3603,A股数据库20240206!$B:$K,9,0)</f>
        <v>0</v>
      </c>
      <c r="M3603" s="124">
        <f>VLOOKUP(B3603,A股数据库20240206!$B:$K,10,0)</f>
        <v>0</v>
      </c>
    </row>
    <row r="3604" spans="1:13" ht="18" hidden="1" customHeight="1" x14ac:dyDescent="0.15">
      <c r="A3604" s="120" t="s">
        <v>13942</v>
      </c>
      <c r="B3604" s="121" t="s">
        <v>13943</v>
      </c>
      <c r="C3604" s="122">
        <v>28.24</v>
      </c>
      <c r="D3604" s="123">
        <v>7.71</v>
      </c>
      <c r="E3604" s="104" t="e">
        <f>VLOOKUP(B3604,A股数据库20240206!$B:$K,2,0)</f>
        <v>#N/A</v>
      </c>
      <c r="F3604" s="104" t="e">
        <f>VLOOKUP(B3604,A股数据库20240206!$B:$K,3,0)</f>
        <v>#N/A</v>
      </c>
      <c r="G3604" s="124" t="e">
        <f>VLOOKUP(B3604,A股数据库20240206!$B:$K,4,0)</f>
        <v>#N/A</v>
      </c>
      <c r="H3604" s="124" t="e">
        <f>VLOOKUP(B3604,A股数据库20240206!$B:$K,5,0)</f>
        <v>#N/A</v>
      </c>
      <c r="I3604" s="104" t="e">
        <f>VLOOKUP(B3604,A股数据库20240206!$B:$K,6,0)</f>
        <v>#N/A</v>
      </c>
      <c r="J3604" s="104" t="e">
        <f>VLOOKUP(B3604,A股数据库20240206!$B:$K,7,0)</f>
        <v>#N/A</v>
      </c>
      <c r="K3604" s="104" t="e">
        <f>VLOOKUP(B3604,A股数据库20240206!$B:$K,8,0)</f>
        <v>#N/A</v>
      </c>
      <c r="L3604" s="124" t="e">
        <f>VLOOKUP(B3604,A股数据库20240206!$B:$K,9,0)</f>
        <v>#N/A</v>
      </c>
      <c r="M3604" s="124" t="e">
        <f>VLOOKUP(B3604,A股数据库20240206!$B:$K,10,0)</f>
        <v>#N/A</v>
      </c>
    </row>
    <row r="3605" spans="1:13" ht="18" customHeight="1" x14ac:dyDescent="0.15">
      <c r="A3605" s="120" t="s">
        <v>13944</v>
      </c>
      <c r="B3605" s="121" t="s">
        <v>4326</v>
      </c>
      <c r="C3605" s="122">
        <v>28.2</v>
      </c>
      <c r="D3605" s="123">
        <v>28.48</v>
      </c>
      <c r="E3605" s="104" t="str">
        <f>VLOOKUP(B3605,A股数据库20240206!$B:$K,2,0)</f>
        <v>医药生物</v>
      </c>
      <c r="F3605" s="104">
        <f>VLOOKUP(B3605,A股数据库20240206!$B:$K,3,0)</f>
        <v>0</v>
      </c>
      <c r="G3605" s="124">
        <f>VLOOKUP(B3605,A股数据库20240206!$B:$K,4,0)</f>
        <v>0</v>
      </c>
      <c r="H3605" s="124">
        <f>VLOOKUP(B3605,A股数据库20240206!$B:$K,5,0)</f>
        <v>0</v>
      </c>
      <c r="I3605" s="104" t="str">
        <f>VLOOKUP(B3605,A股数据库20240206!$B:$K,6,0)</f>
        <v>医药生物</v>
      </c>
      <c r="J3605" s="104">
        <f>VLOOKUP(B3605,A股数据库20240206!$B:$K,7,0)</f>
        <v>0</v>
      </c>
      <c r="K3605" s="104">
        <f>VLOOKUP(B3605,A股数据库20240206!$B:$K,8,0)</f>
        <v>0</v>
      </c>
      <c r="L3605" s="124">
        <f>VLOOKUP(B3605,A股数据库20240206!$B:$K,9,0)</f>
        <v>0</v>
      </c>
      <c r="M3605" s="124">
        <f>VLOOKUP(B3605,A股数据库20240206!$B:$K,10,0)</f>
        <v>0</v>
      </c>
    </row>
    <row r="3606" spans="1:13" ht="18" customHeight="1" x14ac:dyDescent="0.15">
      <c r="A3606" s="120" t="s">
        <v>13945</v>
      </c>
      <c r="B3606" s="121" t="s">
        <v>3546</v>
      </c>
      <c r="C3606" s="122">
        <v>28.2</v>
      </c>
      <c r="D3606" s="123">
        <v>9.35</v>
      </c>
      <c r="E3606" s="104" t="str">
        <f>VLOOKUP(B3606,A股数据库20240206!$B:$K,2,0)</f>
        <v>地产基建</v>
      </c>
      <c r="F3606" s="104" t="str">
        <f>VLOOKUP(B3606,A股数据库20240206!$B:$K,3,0)</f>
        <v>公用事业</v>
      </c>
      <c r="G3606" s="124">
        <f>VLOOKUP(B3606,A股数据库20240206!$B:$K,4,0)</f>
        <v>0</v>
      </c>
      <c r="H3606" s="124">
        <f>VLOOKUP(B3606,A股数据库20240206!$B:$K,5,0)</f>
        <v>0</v>
      </c>
      <c r="I3606" s="104" t="str">
        <f>VLOOKUP(B3606,A股数据库20240206!$B:$K,6,0)</f>
        <v>基建</v>
      </c>
      <c r="J3606" s="104" t="str">
        <f>VLOOKUP(B3606,A股数据库20240206!$B:$K,7,0)</f>
        <v>节能环保</v>
      </c>
      <c r="K3606" s="104">
        <f>VLOOKUP(B3606,A股数据库20240206!$B:$K,8,0)</f>
        <v>0</v>
      </c>
      <c r="L3606" s="124">
        <f>VLOOKUP(B3606,A股数据库20240206!$B:$K,9,0)</f>
        <v>0</v>
      </c>
      <c r="M3606" s="124">
        <f>VLOOKUP(B3606,A股数据库20240206!$B:$K,10,0)</f>
        <v>0</v>
      </c>
    </row>
    <row r="3607" spans="1:13" ht="18" customHeight="1" x14ac:dyDescent="0.15">
      <c r="A3607" s="120" t="s">
        <v>13946</v>
      </c>
      <c r="B3607" s="121" t="s">
        <v>6414</v>
      </c>
      <c r="C3607" s="122">
        <v>28.18</v>
      </c>
      <c r="D3607" s="123">
        <v>2.06</v>
      </c>
      <c r="E3607" s="104" t="str">
        <f>VLOOKUP(B3607,A股数据库20240206!$B:$K,2,0)</f>
        <v>大科技</v>
      </c>
      <c r="F3607" s="104">
        <f>VLOOKUP(B3607,A股数据库20240206!$B:$K,3,0)</f>
        <v>0</v>
      </c>
      <c r="G3607" s="124">
        <f>VLOOKUP(B3607,A股数据库20240206!$B:$K,4,0)</f>
        <v>0</v>
      </c>
      <c r="H3607" s="124">
        <f>VLOOKUP(B3607,A股数据库20240206!$B:$K,5,0)</f>
        <v>0</v>
      </c>
      <c r="I3607" s="104" t="str">
        <f>VLOOKUP(B3607,A股数据库20240206!$B:$K,6,0)</f>
        <v>计算机</v>
      </c>
      <c r="J3607" s="104">
        <f>VLOOKUP(B3607,A股数据库20240206!$B:$K,7,0)</f>
        <v>0</v>
      </c>
      <c r="K3607" s="104">
        <f>VLOOKUP(B3607,A股数据库20240206!$B:$K,8,0)</f>
        <v>0</v>
      </c>
      <c r="L3607" s="124">
        <f>VLOOKUP(B3607,A股数据库20240206!$B:$K,9,0)</f>
        <v>0</v>
      </c>
      <c r="M3607" s="124">
        <f>VLOOKUP(B3607,A股数据库20240206!$B:$K,10,0)</f>
        <v>0</v>
      </c>
    </row>
    <row r="3608" spans="1:13" ht="18" customHeight="1" x14ac:dyDescent="0.15">
      <c r="A3608" s="120" t="s">
        <v>13947</v>
      </c>
      <c r="B3608" s="121" t="s">
        <v>9959</v>
      </c>
      <c r="C3608" s="122">
        <v>28.17</v>
      </c>
      <c r="D3608" s="123">
        <v>65.05</v>
      </c>
      <c r="E3608" s="104" t="str">
        <f>VLOOKUP(B3608,A股数据库20240206!$B:$K,2,0)</f>
        <v>大科技</v>
      </c>
      <c r="F3608" s="104">
        <f>VLOOKUP(B3608,A股数据库20240206!$B:$K,3,0)</f>
        <v>0</v>
      </c>
      <c r="G3608" s="124">
        <f>VLOOKUP(B3608,A股数据库20240206!$B:$K,4,0)</f>
        <v>0</v>
      </c>
      <c r="H3608" s="124">
        <f>VLOOKUP(B3608,A股数据库20240206!$B:$K,5,0)</f>
        <v>0</v>
      </c>
      <c r="I3608" s="104" t="str">
        <f>VLOOKUP(B3608,A股数据库20240206!$B:$K,6,0)</f>
        <v>电子</v>
      </c>
      <c r="J3608" s="104">
        <f>VLOOKUP(B3608,A股数据库20240206!$B:$K,7,0)</f>
        <v>0</v>
      </c>
      <c r="K3608" s="104">
        <f>VLOOKUP(B3608,A股数据库20240206!$B:$K,8,0)</f>
        <v>0</v>
      </c>
      <c r="L3608" s="124">
        <f>VLOOKUP(B3608,A股数据库20240206!$B:$K,9,0)</f>
        <v>0</v>
      </c>
      <c r="M3608" s="124">
        <f>VLOOKUP(B3608,A股数据库20240206!$B:$K,10,0)</f>
        <v>0</v>
      </c>
    </row>
    <row r="3609" spans="1:13" ht="18" customHeight="1" x14ac:dyDescent="0.15">
      <c r="A3609" s="120" t="s">
        <v>13948</v>
      </c>
      <c r="B3609" s="121" t="s">
        <v>6070</v>
      </c>
      <c r="C3609" s="122">
        <v>28.17</v>
      </c>
      <c r="D3609" s="123">
        <v>27.23</v>
      </c>
      <c r="E3609" s="104" t="str">
        <f>VLOOKUP(B3609,A股数据库20240206!$B:$K,2,0)</f>
        <v>地产基建</v>
      </c>
      <c r="F3609" s="104">
        <f>VLOOKUP(B3609,A股数据库20240206!$B:$K,3,0)</f>
        <v>0</v>
      </c>
      <c r="G3609" s="124">
        <f>VLOOKUP(B3609,A股数据库20240206!$B:$K,4,0)</f>
        <v>0</v>
      </c>
      <c r="H3609" s="124">
        <f>VLOOKUP(B3609,A股数据库20240206!$B:$K,5,0)</f>
        <v>0</v>
      </c>
      <c r="I3609" s="104" t="str">
        <f>VLOOKUP(B3609,A股数据库20240206!$B:$K,6,0)</f>
        <v>基建</v>
      </c>
      <c r="J3609" s="104">
        <f>VLOOKUP(B3609,A股数据库20240206!$B:$K,7,0)</f>
        <v>0</v>
      </c>
      <c r="K3609" s="104">
        <f>VLOOKUP(B3609,A股数据库20240206!$B:$K,8,0)</f>
        <v>0</v>
      </c>
      <c r="L3609" s="124">
        <f>VLOOKUP(B3609,A股数据库20240206!$B:$K,9,0)</f>
        <v>0</v>
      </c>
      <c r="M3609" s="124">
        <f>VLOOKUP(B3609,A股数据库20240206!$B:$K,10,0)</f>
        <v>0</v>
      </c>
    </row>
    <row r="3610" spans="1:13" ht="18" customHeight="1" x14ac:dyDescent="0.15">
      <c r="A3610" s="120" t="s">
        <v>13949</v>
      </c>
      <c r="B3610" s="121" t="s">
        <v>4146</v>
      </c>
      <c r="C3610" s="122">
        <v>28.17</v>
      </c>
      <c r="D3610" s="123">
        <v>43.78</v>
      </c>
      <c r="E3610" s="104" t="str">
        <f>VLOOKUP(B3610,A股数据库20240206!$B:$K,2,0)</f>
        <v>大科技</v>
      </c>
      <c r="F3610" s="104">
        <f>VLOOKUP(B3610,A股数据库20240206!$B:$K,3,0)</f>
        <v>0</v>
      </c>
      <c r="G3610" s="124">
        <f>VLOOKUP(B3610,A股数据库20240206!$B:$K,4,0)</f>
        <v>0</v>
      </c>
      <c r="H3610" s="124">
        <f>VLOOKUP(B3610,A股数据库20240206!$B:$K,5,0)</f>
        <v>0</v>
      </c>
      <c r="I3610" s="104" t="str">
        <f>VLOOKUP(B3610,A股数据库20240206!$B:$K,6,0)</f>
        <v>计算机</v>
      </c>
      <c r="J3610" s="104">
        <f>VLOOKUP(B3610,A股数据库20240206!$B:$K,7,0)</f>
        <v>0</v>
      </c>
      <c r="K3610" s="104">
        <f>VLOOKUP(B3610,A股数据库20240206!$B:$K,8,0)</f>
        <v>0</v>
      </c>
      <c r="L3610" s="124">
        <f>VLOOKUP(B3610,A股数据库20240206!$B:$K,9,0)</f>
        <v>0</v>
      </c>
      <c r="M3610" s="124">
        <f>VLOOKUP(B3610,A股数据库20240206!$B:$K,10,0)</f>
        <v>0</v>
      </c>
    </row>
    <row r="3611" spans="1:13" ht="18" customHeight="1" x14ac:dyDescent="0.15">
      <c r="A3611" s="120" t="s">
        <v>13950</v>
      </c>
      <c r="B3611" s="121" t="s">
        <v>2506</v>
      </c>
      <c r="C3611" s="122">
        <v>28.16</v>
      </c>
      <c r="D3611" s="123">
        <v>11.36</v>
      </c>
      <c r="E3611" s="104" t="str">
        <f>VLOOKUP(B3611,A股数据库20240206!$B:$K,2,0)</f>
        <v>地产基建</v>
      </c>
      <c r="F3611" s="104" t="str">
        <f>VLOOKUP(B3611,A股数据库20240206!$B:$K,3,0)</f>
        <v>公用事业</v>
      </c>
      <c r="G3611" s="124">
        <f>VLOOKUP(B3611,A股数据库20240206!$B:$K,4,0)</f>
        <v>0</v>
      </c>
      <c r="H3611" s="124">
        <f>VLOOKUP(B3611,A股数据库20240206!$B:$K,5,0)</f>
        <v>0</v>
      </c>
      <c r="I3611" s="104" t="str">
        <f>VLOOKUP(B3611,A股数据库20240206!$B:$K,6,0)</f>
        <v>基建</v>
      </c>
      <c r="J3611" s="104" t="str">
        <f>VLOOKUP(B3611,A股数据库20240206!$B:$K,7,0)</f>
        <v>节能环保</v>
      </c>
      <c r="K3611" s="104">
        <f>VLOOKUP(B3611,A股数据库20240206!$B:$K,8,0)</f>
        <v>0</v>
      </c>
      <c r="L3611" s="124">
        <f>VLOOKUP(B3611,A股数据库20240206!$B:$K,9,0)</f>
        <v>0</v>
      </c>
      <c r="M3611" s="124">
        <f>VLOOKUP(B3611,A股数据库20240206!$B:$K,10,0)</f>
        <v>0</v>
      </c>
    </row>
    <row r="3612" spans="1:13" ht="18" customHeight="1" x14ac:dyDescent="0.15">
      <c r="A3612" s="120" t="s">
        <v>13951</v>
      </c>
      <c r="B3612" s="121" t="s">
        <v>4064</v>
      </c>
      <c r="C3612" s="122">
        <v>28.15</v>
      </c>
      <c r="D3612" s="123">
        <v>27.07</v>
      </c>
      <c r="E3612" s="104" t="str">
        <f>VLOOKUP(B3612,A股数据库20240206!$B:$K,2,0)</f>
        <v>汽车产业</v>
      </c>
      <c r="F3612" s="104" t="str">
        <f>VLOOKUP(B3612,A股数据库20240206!$B:$K,3,0)</f>
        <v>高端制造</v>
      </c>
      <c r="G3612" s="124">
        <f>VLOOKUP(B3612,A股数据库20240206!$B:$K,4,0)</f>
        <v>0</v>
      </c>
      <c r="H3612" s="124">
        <f>VLOOKUP(B3612,A股数据库20240206!$B:$K,5,0)</f>
        <v>0</v>
      </c>
      <c r="I3612" s="104" t="str">
        <f>VLOOKUP(B3612,A股数据库20240206!$B:$K,6,0)</f>
        <v>汽车产业</v>
      </c>
      <c r="J3612" s="104" t="str">
        <f>VLOOKUP(B3612,A股数据库20240206!$B:$K,7,0)</f>
        <v>机械</v>
      </c>
      <c r="K3612" s="104">
        <f>VLOOKUP(B3612,A股数据库20240206!$B:$K,8,0)</f>
        <v>0</v>
      </c>
      <c r="L3612" s="124">
        <f>VLOOKUP(B3612,A股数据库20240206!$B:$K,9,0)</f>
        <v>0</v>
      </c>
      <c r="M3612" s="124">
        <f>VLOOKUP(B3612,A股数据库20240206!$B:$K,10,0)</f>
        <v>0</v>
      </c>
    </row>
    <row r="3613" spans="1:13" ht="18" customHeight="1" x14ac:dyDescent="0.15">
      <c r="A3613" s="120" t="s">
        <v>13952</v>
      </c>
      <c r="B3613" s="121" t="s">
        <v>9677</v>
      </c>
      <c r="C3613" s="122">
        <v>28.13</v>
      </c>
      <c r="D3613" s="123">
        <v>56.66</v>
      </c>
      <c r="E3613" s="104" t="str">
        <f>VLOOKUP(B3613,A股数据库20240206!$B:$K,2,0)</f>
        <v>周期</v>
      </c>
      <c r="F3613" s="104" t="str">
        <f>VLOOKUP(B3613,A股数据库20240206!$B:$K,3,0)</f>
        <v>大科技</v>
      </c>
      <c r="G3613" s="124">
        <f>VLOOKUP(B3613,A股数据库20240206!$B:$K,4,0)</f>
        <v>0</v>
      </c>
      <c r="H3613" s="124">
        <f>VLOOKUP(B3613,A股数据库20240206!$B:$K,5,0)</f>
        <v>0</v>
      </c>
      <c r="I3613" s="104" t="str">
        <f>VLOOKUP(B3613,A股数据库20240206!$B:$K,6,0)</f>
        <v>电子</v>
      </c>
      <c r="J3613" s="104" t="str">
        <f>VLOOKUP(B3613,A股数据库20240206!$B:$K,7,0)</f>
        <v>化工</v>
      </c>
      <c r="K3613" s="104">
        <f>VLOOKUP(B3613,A股数据库20240206!$B:$K,8,0)</f>
        <v>0</v>
      </c>
      <c r="L3613" s="124">
        <f>VLOOKUP(B3613,A股数据库20240206!$B:$K,9,0)</f>
        <v>0</v>
      </c>
      <c r="M3613" s="124">
        <f>VLOOKUP(B3613,A股数据库20240206!$B:$K,10,0)</f>
        <v>0</v>
      </c>
    </row>
    <row r="3614" spans="1:13" ht="18" customHeight="1" x14ac:dyDescent="0.15">
      <c r="A3614" s="120" t="s">
        <v>13953</v>
      </c>
      <c r="B3614" s="121" t="s">
        <v>4378</v>
      </c>
      <c r="C3614" s="122">
        <v>28.12</v>
      </c>
      <c r="D3614" s="123">
        <v>17.48</v>
      </c>
      <c r="E3614" s="104" t="str">
        <f>VLOOKUP(B3614,A股数据库20240206!$B:$K,2,0)</f>
        <v>地产基建</v>
      </c>
      <c r="F3614" s="104">
        <f>VLOOKUP(B3614,A股数据库20240206!$B:$K,3,0)</f>
        <v>0</v>
      </c>
      <c r="G3614" s="124">
        <f>VLOOKUP(B3614,A股数据库20240206!$B:$K,4,0)</f>
        <v>0</v>
      </c>
      <c r="H3614" s="124">
        <f>VLOOKUP(B3614,A股数据库20240206!$B:$K,5,0)</f>
        <v>0</v>
      </c>
      <c r="I3614" s="104" t="str">
        <f>VLOOKUP(B3614,A股数据库20240206!$B:$K,6,0)</f>
        <v>基建</v>
      </c>
      <c r="J3614" s="104">
        <f>VLOOKUP(B3614,A股数据库20240206!$B:$K,7,0)</f>
        <v>0</v>
      </c>
      <c r="K3614" s="104">
        <f>VLOOKUP(B3614,A股数据库20240206!$B:$K,8,0)</f>
        <v>0</v>
      </c>
      <c r="L3614" s="124">
        <f>VLOOKUP(B3614,A股数据库20240206!$B:$K,9,0)</f>
        <v>0</v>
      </c>
      <c r="M3614" s="124">
        <f>VLOOKUP(B3614,A股数据库20240206!$B:$K,10,0)</f>
        <v>0</v>
      </c>
    </row>
    <row r="3615" spans="1:13" ht="18" customHeight="1" x14ac:dyDescent="0.15">
      <c r="A3615" s="120" t="s">
        <v>13954</v>
      </c>
      <c r="B3615" s="121" t="s">
        <v>3352</v>
      </c>
      <c r="C3615" s="122">
        <v>28.11</v>
      </c>
      <c r="D3615" s="123">
        <v>31.39</v>
      </c>
      <c r="E3615" s="104" t="str">
        <f>VLOOKUP(B3615,A股数据库20240206!$B:$K,2,0)</f>
        <v>大消费</v>
      </c>
      <c r="F3615" s="104">
        <f>VLOOKUP(B3615,A股数据库20240206!$B:$K,3,0)</f>
        <v>0</v>
      </c>
      <c r="G3615" s="124">
        <f>VLOOKUP(B3615,A股数据库20240206!$B:$K,4,0)</f>
        <v>0</v>
      </c>
      <c r="H3615" s="124">
        <f>VLOOKUP(B3615,A股数据库20240206!$B:$K,5,0)</f>
        <v>0</v>
      </c>
      <c r="I3615" s="104" t="str">
        <f>VLOOKUP(B3615,A股数据库20240206!$B:$K,6,0)</f>
        <v>美容护理</v>
      </c>
      <c r="J3615" s="104">
        <f>VLOOKUP(B3615,A股数据库20240206!$B:$K,7,0)</f>
        <v>0</v>
      </c>
      <c r="K3615" s="104">
        <f>VLOOKUP(B3615,A股数据库20240206!$B:$K,8,0)</f>
        <v>0</v>
      </c>
      <c r="L3615" s="124">
        <f>VLOOKUP(B3615,A股数据库20240206!$B:$K,9,0)</f>
        <v>0</v>
      </c>
      <c r="M3615" s="124">
        <f>VLOOKUP(B3615,A股数据库20240206!$B:$K,10,0)</f>
        <v>0</v>
      </c>
    </row>
    <row r="3616" spans="1:13" ht="18" customHeight="1" x14ac:dyDescent="0.15">
      <c r="A3616" s="120" t="s">
        <v>13955</v>
      </c>
      <c r="B3616" s="121" t="s">
        <v>3718</v>
      </c>
      <c r="C3616" s="122">
        <v>28.09</v>
      </c>
      <c r="D3616" s="123">
        <v>10.48</v>
      </c>
      <c r="E3616" s="104" t="str">
        <f>VLOOKUP(B3616,A股数据库20240206!$B:$K,2,0)</f>
        <v>大科技</v>
      </c>
      <c r="F3616" s="104" t="str">
        <f>VLOOKUP(B3616,A股数据库20240206!$B:$K,3,0)</f>
        <v>军工</v>
      </c>
      <c r="G3616" s="124">
        <f>VLOOKUP(B3616,A股数据库20240206!$B:$K,4,0)</f>
        <v>0</v>
      </c>
      <c r="H3616" s="124">
        <f>VLOOKUP(B3616,A股数据库20240206!$B:$K,5,0)</f>
        <v>0</v>
      </c>
      <c r="I3616" s="104" t="str">
        <f>VLOOKUP(B3616,A股数据库20240206!$B:$K,6,0)</f>
        <v>计算机</v>
      </c>
      <c r="J3616" s="104" t="str">
        <f>VLOOKUP(B3616,A股数据库20240206!$B:$K,7,0)</f>
        <v>军工</v>
      </c>
      <c r="K3616" s="104">
        <f>VLOOKUP(B3616,A股数据库20240206!$B:$K,8,0)</f>
        <v>0</v>
      </c>
      <c r="L3616" s="124">
        <f>VLOOKUP(B3616,A股数据库20240206!$B:$K,9,0)</f>
        <v>0</v>
      </c>
      <c r="M3616" s="124">
        <f>VLOOKUP(B3616,A股数据库20240206!$B:$K,10,0)</f>
        <v>0</v>
      </c>
    </row>
    <row r="3617" spans="1:13" ht="18" customHeight="1" x14ac:dyDescent="0.15">
      <c r="A3617" s="120" t="s">
        <v>13956</v>
      </c>
      <c r="B3617" s="121" t="s">
        <v>3884</v>
      </c>
      <c r="C3617" s="122">
        <v>28.06</v>
      </c>
      <c r="D3617" s="123">
        <v>62.73</v>
      </c>
      <c r="E3617" s="104" t="str">
        <f>VLOOKUP(B3617,A股数据库20240206!$B:$K,2,0)</f>
        <v>社会服务</v>
      </c>
      <c r="F3617" s="104" t="str">
        <f>VLOOKUP(B3617,A股数据库20240206!$B:$K,3,0)</f>
        <v>大科技</v>
      </c>
      <c r="G3617" s="124">
        <f>VLOOKUP(B3617,A股数据库20240206!$B:$K,4,0)</f>
        <v>0</v>
      </c>
      <c r="H3617" s="124">
        <f>VLOOKUP(B3617,A股数据库20240206!$B:$K,5,0)</f>
        <v>0</v>
      </c>
      <c r="I3617" s="104">
        <f>VLOOKUP(B3617,A股数据库20240206!$B:$K,6,0)</f>
        <v>0</v>
      </c>
      <c r="J3617" s="104" t="str">
        <f>VLOOKUP(B3617,A股数据库20240206!$B:$K,7,0)</f>
        <v>电子</v>
      </c>
      <c r="K3617" s="104">
        <f>VLOOKUP(B3617,A股数据库20240206!$B:$K,8,0)</f>
        <v>0</v>
      </c>
      <c r="L3617" s="124">
        <f>VLOOKUP(B3617,A股数据库20240206!$B:$K,9,0)</f>
        <v>0</v>
      </c>
      <c r="M3617" s="124">
        <f>VLOOKUP(B3617,A股数据库20240206!$B:$K,10,0)</f>
        <v>0</v>
      </c>
    </row>
    <row r="3618" spans="1:13" ht="18" customHeight="1" x14ac:dyDescent="0.15">
      <c r="A3618" s="120" t="s">
        <v>13957</v>
      </c>
      <c r="B3618" s="121" t="s">
        <v>5556</v>
      </c>
      <c r="C3618" s="122">
        <v>28.06</v>
      </c>
      <c r="D3618" s="123">
        <v>60.78</v>
      </c>
      <c r="E3618" s="104" t="str">
        <f>VLOOKUP(B3618,A股数据库20240206!$B:$K,2,0)</f>
        <v>高端制造</v>
      </c>
      <c r="F3618" s="104">
        <f>VLOOKUP(B3618,A股数据库20240206!$B:$K,3,0)</f>
        <v>0</v>
      </c>
      <c r="G3618" s="124">
        <f>VLOOKUP(B3618,A股数据库20240206!$B:$K,4,0)</f>
        <v>0</v>
      </c>
      <c r="H3618" s="124">
        <f>VLOOKUP(B3618,A股数据库20240206!$B:$K,5,0)</f>
        <v>0</v>
      </c>
      <c r="I3618" s="104" t="str">
        <f>VLOOKUP(B3618,A股数据库20240206!$B:$K,6,0)</f>
        <v>机械</v>
      </c>
      <c r="J3618" s="104">
        <f>VLOOKUP(B3618,A股数据库20240206!$B:$K,7,0)</f>
        <v>0</v>
      </c>
      <c r="K3618" s="104">
        <f>VLOOKUP(B3618,A股数据库20240206!$B:$K,8,0)</f>
        <v>0</v>
      </c>
      <c r="L3618" s="124">
        <f>VLOOKUP(B3618,A股数据库20240206!$B:$K,9,0)</f>
        <v>0</v>
      </c>
      <c r="M3618" s="124">
        <f>VLOOKUP(B3618,A股数据库20240206!$B:$K,10,0)</f>
        <v>0</v>
      </c>
    </row>
    <row r="3619" spans="1:13" ht="18" customHeight="1" x14ac:dyDescent="0.15">
      <c r="A3619" s="120" t="s">
        <v>13958</v>
      </c>
      <c r="B3619" s="121" t="s">
        <v>9250</v>
      </c>
      <c r="C3619" s="122">
        <v>28.04</v>
      </c>
      <c r="D3619" s="123">
        <v>45.41</v>
      </c>
      <c r="E3619" s="104" t="str">
        <f>VLOOKUP(B3619,A股数据库20240206!$B:$K,2,0)</f>
        <v>高端制造</v>
      </c>
      <c r="F3619" s="104">
        <f>VLOOKUP(B3619,A股数据库20240206!$B:$K,3,0)</f>
        <v>0</v>
      </c>
      <c r="G3619" s="124">
        <f>VLOOKUP(B3619,A股数据库20240206!$B:$K,4,0)</f>
        <v>0</v>
      </c>
      <c r="H3619" s="124">
        <f>VLOOKUP(B3619,A股数据库20240206!$B:$K,5,0)</f>
        <v>0</v>
      </c>
      <c r="I3619" s="104" t="str">
        <f>VLOOKUP(B3619,A股数据库20240206!$B:$K,6,0)</f>
        <v>机械</v>
      </c>
      <c r="J3619" s="104">
        <f>VLOOKUP(B3619,A股数据库20240206!$B:$K,7,0)</f>
        <v>0</v>
      </c>
      <c r="K3619" s="104">
        <f>VLOOKUP(B3619,A股数据库20240206!$B:$K,8,0)</f>
        <v>0</v>
      </c>
      <c r="L3619" s="124">
        <f>VLOOKUP(B3619,A股数据库20240206!$B:$K,9,0)</f>
        <v>0</v>
      </c>
      <c r="M3619" s="124">
        <f>VLOOKUP(B3619,A股数据库20240206!$B:$K,10,0)</f>
        <v>0</v>
      </c>
    </row>
    <row r="3620" spans="1:13" ht="18" customHeight="1" x14ac:dyDescent="0.15">
      <c r="A3620" s="120" t="s">
        <v>13959</v>
      </c>
      <c r="B3620" s="121" t="s">
        <v>198</v>
      </c>
      <c r="C3620" s="122">
        <v>28.03</v>
      </c>
      <c r="D3620" s="123">
        <v>17.87</v>
      </c>
      <c r="E3620" s="104" t="str">
        <f>VLOOKUP(B3620,A股数据库20240206!$B:$K,2,0)</f>
        <v>医药生物</v>
      </c>
      <c r="F3620" s="104">
        <f>VLOOKUP(B3620,A股数据库20240206!$B:$K,3,0)</f>
        <v>0</v>
      </c>
      <c r="G3620" s="124">
        <f>VLOOKUP(B3620,A股数据库20240206!$B:$K,4,0)</f>
        <v>0</v>
      </c>
      <c r="H3620" s="124">
        <f>VLOOKUP(B3620,A股数据库20240206!$B:$K,5,0)</f>
        <v>0</v>
      </c>
      <c r="I3620" s="104" t="str">
        <f>VLOOKUP(B3620,A股数据库20240206!$B:$K,6,0)</f>
        <v>医药生物</v>
      </c>
      <c r="J3620" s="104">
        <f>VLOOKUP(B3620,A股数据库20240206!$B:$K,7,0)</f>
        <v>0</v>
      </c>
      <c r="K3620" s="104">
        <f>VLOOKUP(B3620,A股数据库20240206!$B:$K,8,0)</f>
        <v>0</v>
      </c>
      <c r="L3620" s="124">
        <f>VLOOKUP(B3620,A股数据库20240206!$B:$K,9,0)</f>
        <v>0</v>
      </c>
      <c r="M3620" s="124">
        <f>VLOOKUP(B3620,A股数据库20240206!$B:$K,10,0)</f>
        <v>0</v>
      </c>
    </row>
    <row r="3621" spans="1:13" ht="18" customHeight="1" x14ac:dyDescent="0.15">
      <c r="A3621" s="120" t="s">
        <v>13960</v>
      </c>
      <c r="B3621" s="121" t="s">
        <v>8084</v>
      </c>
      <c r="C3621" s="122">
        <v>28</v>
      </c>
      <c r="D3621" s="123">
        <v>24.29</v>
      </c>
      <c r="E3621" s="104" t="str">
        <f>VLOOKUP(B3621,A股数据库20240206!$B:$K,2,0)</f>
        <v>周期</v>
      </c>
      <c r="F3621" s="104" t="str">
        <f>VLOOKUP(B3621,A股数据库20240206!$B:$K,3,0)</f>
        <v>汽车产业</v>
      </c>
      <c r="G3621" s="124">
        <f>VLOOKUP(B3621,A股数据库20240206!$B:$K,4,0)</f>
        <v>0</v>
      </c>
      <c r="H3621" s="124">
        <f>VLOOKUP(B3621,A股数据库20240206!$B:$K,5,0)</f>
        <v>0</v>
      </c>
      <c r="I3621" s="104" t="str">
        <f>VLOOKUP(B3621,A股数据库20240206!$B:$K,6,0)</f>
        <v>化工</v>
      </c>
      <c r="J3621" s="104" t="str">
        <f>VLOOKUP(B3621,A股数据库20240206!$B:$K,7,0)</f>
        <v>汽车产业</v>
      </c>
      <c r="K3621" s="104">
        <f>VLOOKUP(B3621,A股数据库20240206!$B:$K,8,0)</f>
        <v>0</v>
      </c>
      <c r="L3621" s="124">
        <f>VLOOKUP(B3621,A股数据库20240206!$B:$K,9,0)</f>
        <v>0</v>
      </c>
      <c r="M3621" s="124">
        <f>VLOOKUP(B3621,A股数据库20240206!$B:$K,10,0)</f>
        <v>0</v>
      </c>
    </row>
    <row r="3622" spans="1:13" ht="18" customHeight="1" x14ac:dyDescent="0.15">
      <c r="A3622" s="120" t="s">
        <v>13961</v>
      </c>
      <c r="B3622" s="121" t="s">
        <v>2628</v>
      </c>
      <c r="C3622" s="122">
        <v>28</v>
      </c>
      <c r="D3622" s="123">
        <v>60.89</v>
      </c>
      <c r="E3622" s="104" t="str">
        <f>VLOOKUP(B3622,A股数据库20240206!$B:$K,2,0)</f>
        <v>汽车产业</v>
      </c>
      <c r="F3622" s="104">
        <f>VLOOKUP(B3622,A股数据库20240206!$B:$K,3,0)</f>
        <v>0</v>
      </c>
      <c r="G3622" s="124">
        <f>VLOOKUP(B3622,A股数据库20240206!$B:$K,4,0)</f>
        <v>0</v>
      </c>
      <c r="H3622" s="124">
        <f>VLOOKUP(B3622,A股数据库20240206!$B:$K,5,0)</f>
        <v>0</v>
      </c>
      <c r="I3622" s="104" t="str">
        <f>VLOOKUP(B3622,A股数据库20240206!$B:$K,6,0)</f>
        <v>汽车产业</v>
      </c>
      <c r="J3622" s="104">
        <f>VLOOKUP(B3622,A股数据库20240206!$B:$K,7,0)</f>
        <v>0</v>
      </c>
      <c r="K3622" s="104">
        <f>VLOOKUP(B3622,A股数据库20240206!$B:$K,8,0)</f>
        <v>0</v>
      </c>
      <c r="L3622" s="124">
        <f>VLOOKUP(B3622,A股数据库20240206!$B:$K,9,0)</f>
        <v>0</v>
      </c>
      <c r="M3622" s="124">
        <f>VLOOKUP(B3622,A股数据库20240206!$B:$K,10,0)</f>
        <v>0</v>
      </c>
    </row>
    <row r="3623" spans="1:13" ht="18" customHeight="1" x14ac:dyDescent="0.15">
      <c r="A3623" s="120" t="s">
        <v>13962</v>
      </c>
      <c r="B3623" s="121" t="s">
        <v>5594</v>
      </c>
      <c r="C3623" s="122">
        <v>28</v>
      </c>
      <c r="D3623" s="123">
        <v>41.44</v>
      </c>
      <c r="E3623" s="104" t="str">
        <f>VLOOKUP(B3623,A股数据库20240206!$B:$K,2,0)</f>
        <v>大科技</v>
      </c>
      <c r="F3623" s="104">
        <f>VLOOKUP(B3623,A股数据库20240206!$B:$K,3,0)</f>
        <v>0</v>
      </c>
      <c r="G3623" s="124">
        <f>VLOOKUP(B3623,A股数据库20240206!$B:$K,4,0)</f>
        <v>0</v>
      </c>
      <c r="H3623" s="124">
        <f>VLOOKUP(B3623,A股数据库20240206!$B:$K,5,0)</f>
        <v>0</v>
      </c>
      <c r="I3623" s="104" t="str">
        <f>VLOOKUP(B3623,A股数据库20240206!$B:$K,6,0)</f>
        <v>电子</v>
      </c>
      <c r="J3623" s="104">
        <f>VLOOKUP(B3623,A股数据库20240206!$B:$K,7,0)</f>
        <v>0</v>
      </c>
      <c r="K3623" s="104">
        <f>VLOOKUP(B3623,A股数据库20240206!$B:$K,8,0)</f>
        <v>0</v>
      </c>
      <c r="L3623" s="124">
        <f>VLOOKUP(B3623,A股数据库20240206!$B:$K,9,0)</f>
        <v>0</v>
      </c>
      <c r="M3623" s="124">
        <f>VLOOKUP(B3623,A股数据库20240206!$B:$K,10,0)</f>
        <v>0</v>
      </c>
    </row>
    <row r="3624" spans="1:13" ht="18" customHeight="1" x14ac:dyDescent="0.15">
      <c r="A3624" s="120" t="s">
        <v>13963</v>
      </c>
      <c r="B3624" s="121" t="s">
        <v>1456</v>
      </c>
      <c r="C3624" s="122">
        <v>27.98</v>
      </c>
      <c r="D3624" s="123">
        <v>8.0500000000000007</v>
      </c>
      <c r="E3624" s="104" t="str">
        <f>VLOOKUP(B3624,A股数据库20240206!$B:$K,2,0)</f>
        <v>新能源</v>
      </c>
      <c r="F3624" s="104" t="str">
        <f>VLOOKUP(B3624,A股数据库20240206!$B:$K,3,0)</f>
        <v>大科技</v>
      </c>
      <c r="G3624" s="124">
        <f>VLOOKUP(B3624,A股数据库20240206!$B:$K,4,0)</f>
        <v>0</v>
      </c>
      <c r="H3624" s="124">
        <f>VLOOKUP(B3624,A股数据库20240206!$B:$K,5,0)</f>
        <v>0</v>
      </c>
      <c r="I3624" s="104" t="str">
        <f>VLOOKUP(B3624,A股数据库20240206!$B:$K,6,0)</f>
        <v>电网</v>
      </c>
      <c r="J3624" s="104" t="str">
        <f>VLOOKUP(B3624,A股数据库20240206!$B:$K,7,0)</f>
        <v>充换电</v>
      </c>
      <c r="K3624" s="104" t="str">
        <f>VLOOKUP(B3624,A股数据库20240206!$B:$K,8,0)</f>
        <v>传媒</v>
      </c>
      <c r="L3624" s="124">
        <f>VLOOKUP(B3624,A股数据库20240206!$B:$K,9,0)</f>
        <v>0</v>
      </c>
      <c r="M3624" s="124">
        <f>VLOOKUP(B3624,A股数据库20240206!$B:$K,10,0)</f>
        <v>0</v>
      </c>
    </row>
    <row r="3625" spans="1:13" ht="18" customHeight="1" x14ac:dyDescent="0.15">
      <c r="A3625" s="120" t="s">
        <v>13964</v>
      </c>
      <c r="B3625" s="121" t="s">
        <v>5970</v>
      </c>
      <c r="C3625" s="122">
        <v>27.97</v>
      </c>
      <c r="D3625" s="123">
        <v>20.9</v>
      </c>
      <c r="E3625" s="104" t="str">
        <f>VLOOKUP(B3625,A股数据库20240206!$B:$K,2,0)</f>
        <v>大科技</v>
      </c>
      <c r="F3625" s="104" t="str">
        <f>VLOOKUP(B3625,A股数据库20240206!$B:$K,3,0)</f>
        <v>军工</v>
      </c>
      <c r="G3625" s="124">
        <f>VLOOKUP(B3625,A股数据库20240206!$B:$K,4,0)</f>
        <v>0</v>
      </c>
      <c r="H3625" s="124">
        <f>VLOOKUP(B3625,A股数据库20240206!$B:$K,5,0)</f>
        <v>0</v>
      </c>
      <c r="I3625" s="104" t="str">
        <f>VLOOKUP(B3625,A股数据库20240206!$B:$K,6,0)</f>
        <v>电子</v>
      </c>
      <c r="J3625" s="104" t="str">
        <f>VLOOKUP(B3625,A股数据库20240206!$B:$K,7,0)</f>
        <v>通信</v>
      </c>
      <c r="K3625" s="104" t="str">
        <f>VLOOKUP(B3625,A股数据库20240206!$B:$K,8,0)</f>
        <v>军工</v>
      </c>
      <c r="L3625" s="124">
        <f>VLOOKUP(B3625,A股数据库20240206!$B:$K,9,0)</f>
        <v>0</v>
      </c>
      <c r="M3625" s="124">
        <f>VLOOKUP(B3625,A股数据库20240206!$B:$K,10,0)</f>
        <v>0</v>
      </c>
    </row>
    <row r="3626" spans="1:13" ht="18" customHeight="1" x14ac:dyDescent="0.15">
      <c r="A3626" s="120" t="s">
        <v>13965</v>
      </c>
      <c r="B3626" s="121" t="s">
        <v>3600</v>
      </c>
      <c r="C3626" s="122">
        <v>27.97</v>
      </c>
      <c r="D3626" s="123">
        <v>33.36</v>
      </c>
      <c r="E3626" s="104" t="str">
        <f>VLOOKUP(B3626,A股数据库20240206!$B:$K,2,0)</f>
        <v>周期</v>
      </c>
      <c r="F3626" s="104" t="str">
        <f>VLOOKUP(B3626,A股数据库20240206!$B:$K,3,0)</f>
        <v>医药生物</v>
      </c>
      <c r="G3626" s="124">
        <f>VLOOKUP(B3626,A股数据库20240206!$B:$K,4,0)</f>
        <v>0</v>
      </c>
      <c r="H3626" s="124">
        <f>VLOOKUP(B3626,A股数据库20240206!$B:$K,5,0)</f>
        <v>0</v>
      </c>
      <c r="I3626" s="104" t="str">
        <f>VLOOKUP(B3626,A股数据库20240206!$B:$K,6,0)</f>
        <v>医药生物</v>
      </c>
      <c r="J3626" s="104" t="str">
        <f>VLOOKUP(B3626,A股数据库20240206!$B:$K,7,0)</f>
        <v>化工</v>
      </c>
      <c r="K3626" s="104">
        <f>VLOOKUP(B3626,A股数据库20240206!$B:$K,8,0)</f>
        <v>0</v>
      </c>
      <c r="L3626" s="124">
        <f>VLOOKUP(B3626,A股数据库20240206!$B:$K,9,0)</f>
        <v>0</v>
      </c>
      <c r="M3626" s="124">
        <f>VLOOKUP(B3626,A股数据库20240206!$B:$K,10,0)</f>
        <v>0</v>
      </c>
    </row>
    <row r="3627" spans="1:13" ht="18" customHeight="1" x14ac:dyDescent="0.15">
      <c r="A3627" s="120" t="s">
        <v>13966</v>
      </c>
      <c r="B3627" s="121" t="s">
        <v>9541</v>
      </c>
      <c r="C3627" s="122">
        <v>27.94</v>
      </c>
      <c r="D3627" s="123">
        <v>30.89</v>
      </c>
      <c r="E3627" s="104" t="str">
        <f>VLOOKUP(B3627,A股数据库20240206!$B:$K,2,0)</f>
        <v>周期</v>
      </c>
      <c r="F3627" s="104">
        <f>VLOOKUP(B3627,A股数据库20240206!$B:$K,3,0)</f>
        <v>0</v>
      </c>
      <c r="G3627" s="124">
        <f>VLOOKUP(B3627,A股数据库20240206!$B:$K,4,0)</f>
        <v>0</v>
      </c>
      <c r="H3627" s="124">
        <f>VLOOKUP(B3627,A股数据库20240206!$B:$K,5,0)</f>
        <v>0</v>
      </c>
      <c r="I3627" s="104" t="str">
        <f>VLOOKUP(B3627,A股数据库20240206!$B:$K,6,0)</f>
        <v>化工</v>
      </c>
      <c r="J3627" s="104">
        <f>VLOOKUP(B3627,A股数据库20240206!$B:$K,7,0)</f>
        <v>0</v>
      </c>
      <c r="K3627" s="104">
        <f>VLOOKUP(B3627,A股数据库20240206!$B:$K,8,0)</f>
        <v>0</v>
      </c>
      <c r="L3627" s="124">
        <f>VLOOKUP(B3627,A股数据库20240206!$B:$K,9,0)</f>
        <v>0</v>
      </c>
      <c r="M3627" s="124">
        <f>VLOOKUP(B3627,A股数据库20240206!$B:$K,10,0)</f>
        <v>0</v>
      </c>
    </row>
    <row r="3628" spans="1:13" ht="18" customHeight="1" x14ac:dyDescent="0.15">
      <c r="A3628" s="120" t="s">
        <v>13967</v>
      </c>
      <c r="B3628" s="121" t="s">
        <v>8020</v>
      </c>
      <c r="C3628" s="122">
        <v>27.91</v>
      </c>
      <c r="D3628" s="123">
        <v>25.2</v>
      </c>
      <c r="E3628" s="104" t="str">
        <f>VLOOKUP(B3628,A股数据库20240206!$B:$K,2,0)</f>
        <v>周期</v>
      </c>
      <c r="F3628" s="104">
        <f>VLOOKUP(B3628,A股数据库20240206!$B:$K,3,0)</f>
        <v>0</v>
      </c>
      <c r="G3628" s="124">
        <f>VLOOKUP(B3628,A股数据库20240206!$B:$K,4,0)</f>
        <v>0</v>
      </c>
      <c r="H3628" s="124">
        <f>VLOOKUP(B3628,A股数据库20240206!$B:$K,5,0)</f>
        <v>0</v>
      </c>
      <c r="I3628" s="104" t="str">
        <f>VLOOKUP(B3628,A股数据库20240206!$B:$K,6,0)</f>
        <v>化工</v>
      </c>
      <c r="J3628" s="104">
        <f>VLOOKUP(B3628,A股数据库20240206!$B:$K,7,0)</f>
        <v>0</v>
      </c>
      <c r="K3628" s="104">
        <f>VLOOKUP(B3628,A股数据库20240206!$B:$K,8,0)</f>
        <v>0</v>
      </c>
      <c r="L3628" s="124">
        <f>VLOOKUP(B3628,A股数据库20240206!$B:$K,9,0)</f>
        <v>0</v>
      </c>
      <c r="M3628" s="124">
        <f>VLOOKUP(B3628,A股数据库20240206!$B:$K,10,0)</f>
        <v>0</v>
      </c>
    </row>
    <row r="3629" spans="1:13" ht="18" customHeight="1" x14ac:dyDescent="0.15">
      <c r="A3629" s="120" t="s">
        <v>13968</v>
      </c>
      <c r="B3629" s="121" t="s">
        <v>3848</v>
      </c>
      <c r="C3629" s="122">
        <v>27.91</v>
      </c>
      <c r="D3629" s="123">
        <v>26.9</v>
      </c>
      <c r="E3629" s="104" t="str">
        <f>VLOOKUP(B3629,A股数据库20240206!$B:$K,2,0)</f>
        <v>大科技</v>
      </c>
      <c r="F3629" s="104">
        <f>VLOOKUP(B3629,A股数据库20240206!$B:$K,3,0)</f>
        <v>0</v>
      </c>
      <c r="G3629" s="124">
        <f>VLOOKUP(B3629,A股数据库20240206!$B:$K,4,0)</f>
        <v>0</v>
      </c>
      <c r="H3629" s="124">
        <f>VLOOKUP(B3629,A股数据库20240206!$B:$K,5,0)</f>
        <v>0</v>
      </c>
      <c r="I3629" s="104" t="str">
        <f>VLOOKUP(B3629,A股数据库20240206!$B:$K,6,0)</f>
        <v>电子</v>
      </c>
      <c r="J3629" s="104">
        <f>VLOOKUP(B3629,A股数据库20240206!$B:$K,7,0)</f>
        <v>0</v>
      </c>
      <c r="K3629" s="104">
        <f>VLOOKUP(B3629,A股数据库20240206!$B:$K,8,0)</f>
        <v>0</v>
      </c>
      <c r="L3629" s="124">
        <f>VLOOKUP(B3629,A股数据库20240206!$B:$K,9,0)</f>
        <v>0</v>
      </c>
      <c r="M3629" s="124">
        <f>VLOOKUP(B3629,A股数据库20240206!$B:$K,10,0)</f>
        <v>0</v>
      </c>
    </row>
    <row r="3630" spans="1:13" ht="18" customHeight="1" x14ac:dyDescent="0.15">
      <c r="A3630" s="120" t="s">
        <v>13969</v>
      </c>
      <c r="B3630" s="121" t="s">
        <v>2390</v>
      </c>
      <c r="C3630" s="122">
        <v>27.89</v>
      </c>
      <c r="D3630" s="123">
        <v>59.5</v>
      </c>
      <c r="E3630" s="104" t="str">
        <f>VLOOKUP(B3630,A股数据库20240206!$B:$K,2,0)</f>
        <v>大科技</v>
      </c>
      <c r="F3630" s="104">
        <f>VLOOKUP(B3630,A股数据库20240206!$B:$K,3,0)</f>
        <v>0</v>
      </c>
      <c r="G3630" s="124">
        <f>VLOOKUP(B3630,A股数据库20240206!$B:$K,4,0)</f>
        <v>0</v>
      </c>
      <c r="H3630" s="124">
        <f>VLOOKUP(B3630,A股数据库20240206!$B:$K,5,0)</f>
        <v>0</v>
      </c>
      <c r="I3630" s="104" t="str">
        <f>VLOOKUP(B3630,A股数据库20240206!$B:$K,6,0)</f>
        <v>电子</v>
      </c>
      <c r="J3630" s="104">
        <f>VLOOKUP(B3630,A股数据库20240206!$B:$K,7,0)</f>
        <v>0</v>
      </c>
      <c r="K3630" s="104">
        <f>VLOOKUP(B3630,A股数据库20240206!$B:$K,8,0)</f>
        <v>0</v>
      </c>
      <c r="L3630" s="124">
        <f>VLOOKUP(B3630,A股数据库20240206!$B:$K,9,0)</f>
        <v>0</v>
      </c>
      <c r="M3630" s="124">
        <f>VLOOKUP(B3630,A股数据库20240206!$B:$K,10,0)</f>
        <v>0</v>
      </c>
    </row>
    <row r="3631" spans="1:13" ht="18" customHeight="1" x14ac:dyDescent="0.15">
      <c r="A3631" s="120" t="s">
        <v>13970</v>
      </c>
      <c r="B3631" s="121" t="s">
        <v>1004</v>
      </c>
      <c r="C3631" s="122">
        <v>27.87</v>
      </c>
      <c r="D3631" s="123">
        <v>13.06</v>
      </c>
      <c r="E3631" s="104" t="str">
        <f>VLOOKUP(B3631,A股数据库20240206!$B:$K,2,0)</f>
        <v>大科技</v>
      </c>
      <c r="F3631" s="104">
        <f>VLOOKUP(B3631,A股数据库20240206!$B:$K,3,0)</f>
        <v>0</v>
      </c>
      <c r="G3631" s="124">
        <f>VLOOKUP(B3631,A股数据库20240206!$B:$K,4,0)</f>
        <v>0</v>
      </c>
      <c r="H3631" s="124">
        <f>VLOOKUP(B3631,A股数据库20240206!$B:$K,5,0)</f>
        <v>0</v>
      </c>
      <c r="I3631" s="104" t="str">
        <f>VLOOKUP(B3631,A股数据库20240206!$B:$K,6,0)</f>
        <v>计算机</v>
      </c>
      <c r="J3631" s="104">
        <f>VLOOKUP(B3631,A股数据库20240206!$B:$K,7,0)</f>
        <v>0</v>
      </c>
      <c r="K3631" s="104">
        <f>VLOOKUP(B3631,A股数据库20240206!$B:$K,8,0)</f>
        <v>0</v>
      </c>
      <c r="L3631" s="124">
        <f>VLOOKUP(B3631,A股数据库20240206!$B:$K,9,0)</f>
        <v>0</v>
      </c>
      <c r="M3631" s="124">
        <f>VLOOKUP(B3631,A股数据库20240206!$B:$K,10,0)</f>
        <v>0</v>
      </c>
    </row>
    <row r="3632" spans="1:13" ht="18" customHeight="1" x14ac:dyDescent="0.15">
      <c r="A3632" s="120" t="s">
        <v>13971</v>
      </c>
      <c r="B3632" s="121" t="s">
        <v>9631</v>
      </c>
      <c r="C3632" s="122">
        <v>27.82</v>
      </c>
      <c r="D3632" s="123">
        <v>37.119999999999997</v>
      </c>
      <c r="E3632" s="104" t="str">
        <f>VLOOKUP(B3632,A股数据库20240206!$B:$K,2,0)</f>
        <v>新能源</v>
      </c>
      <c r="F3632" s="104">
        <f>VLOOKUP(B3632,A股数据库20240206!$B:$K,3,0)</f>
        <v>0</v>
      </c>
      <c r="G3632" s="124">
        <f>VLOOKUP(B3632,A股数据库20240206!$B:$K,4,0)</f>
        <v>0</v>
      </c>
      <c r="H3632" s="124">
        <f>VLOOKUP(B3632,A股数据库20240206!$B:$K,5,0)</f>
        <v>0</v>
      </c>
      <c r="I3632" s="104" t="str">
        <f>VLOOKUP(B3632,A股数据库20240206!$B:$K,6,0)</f>
        <v>电池</v>
      </c>
      <c r="J3632" s="104">
        <f>VLOOKUP(B3632,A股数据库20240206!$B:$K,7,0)</f>
        <v>0</v>
      </c>
      <c r="K3632" s="104">
        <f>VLOOKUP(B3632,A股数据库20240206!$B:$K,8,0)</f>
        <v>0</v>
      </c>
      <c r="L3632" s="124">
        <f>VLOOKUP(B3632,A股数据库20240206!$B:$K,9,0)</f>
        <v>0</v>
      </c>
      <c r="M3632" s="124">
        <f>VLOOKUP(B3632,A股数据库20240206!$B:$K,10,0)</f>
        <v>0</v>
      </c>
    </row>
    <row r="3633" spans="1:13" ht="18" customHeight="1" x14ac:dyDescent="0.15">
      <c r="A3633" s="120" t="s">
        <v>13972</v>
      </c>
      <c r="B3633" s="121" t="s">
        <v>382</v>
      </c>
      <c r="C3633" s="122">
        <v>27.79</v>
      </c>
      <c r="D3633" s="123">
        <v>28.52</v>
      </c>
      <c r="E3633" s="104" t="str">
        <f>VLOOKUP(B3633,A股数据库20240206!$B:$K,2,0)</f>
        <v>军工</v>
      </c>
      <c r="F3633" s="104" t="str">
        <f>VLOOKUP(B3633,A股数据库20240206!$B:$K,3,0)</f>
        <v>大科技</v>
      </c>
      <c r="G3633" s="124">
        <f>VLOOKUP(B3633,A股数据库20240206!$B:$K,4,0)</f>
        <v>0</v>
      </c>
      <c r="H3633" s="124">
        <f>VLOOKUP(B3633,A股数据库20240206!$B:$K,5,0)</f>
        <v>0</v>
      </c>
      <c r="I3633" s="104" t="str">
        <f>VLOOKUP(B3633,A股数据库20240206!$B:$K,6,0)</f>
        <v>军工</v>
      </c>
      <c r="J3633" s="104" t="str">
        <f>VLOOKUP(B3633,A股数据库20240206!$B:$K,7,0)</f>
        <v>通信</v>
      </c>
      <c r="K3633" s="104">
        <f>VLOOKUP(B3633,A股数据库20240206!$B:$K,8,0)</f>
        <v>0</v>
      </c>
      <c r="L3633" s="124">
        <f>VLOOKUP(B3633,A股数据库20240206!$B:$K,9,0)</f>
        <v>0</v>
      </c>
      <c r="M3633" s="124">
        <f>VLOOKUP(B3633,A股数据库20240206!$B:$K,10,0)</f>
        <v>0</v>
      </c>
    </row>
    <row r="3634" spans="1:13" ht="18" customHeight="1" x14ac:dyDescent="0.15">
      <c r="A3634" s="120" t="s">
        <v>13973</v>
      </c>
      <c r="B3634" s="121" t="s">
        <v>10117</v>
      </c>
      <c r="C3634" s="122">
        <v>27.75</v>
      </c>
      <c r="D3634" s="123">
        <v>29.22</v>
      </c>
      <c r="E3634" s="104" t="str">
        <f>VLOOKUP(B3634,A股数据库20240206!$B:$K,2,0)</f>
        <v>大科技</v>
      </c>
      <c r="F3634" s="104">
        <f>VLOOKUP(B3634,A股数据库20240206!$B:$K,3,0)</f>
        <v>0</v>
      </c>
      <c r="G3634" s="124">
        <f>VLOOKUP(B3634,A股数据库20240206!$B:$K,4,0)</f>
        <v>0</v>
      </c>
      <c r="H3634" s="124">
        <f>VLOOKUP(B3634,A股数据库20240206!$B:$K,5,0)</f>
        <v>0</v>
      </c>
      <c r="I3634" s="104" t="str">
        <f>VLOOKUP(B3634,A股数据库20240206!$B:$K,6,0)</f>
        <v>电子</v>
      </c>
      <c r="J3634" s="104">
        <f>VLOOKUP(B3634,A股数据库20240206!$B:$K,7,0)</f>
        <v>0</v>
      </c>
      <c r="K3634" s="104">
        <f>VLOOKUP(B3634,A股数据库20240206!$B:$K,8,0)</f>
        <v>0</v>
      </c>
      <c r="L3634" s="124">
        <f>VLOOKUP(B3634,A股数据库20240206!$B:$K,9,0)</f>
        <v>0</v>
      </c>
      <c r="M3634" s="124">
        <f>VLOOKUP(B3634,A股数据库20240206!$B:$K,10,0)</f>
        <v>0</v>
      </c>
    </row>
    <row r="3635" spans="1:13" ht="18" customHeight="1" x14ac:dyDescent="0.15">
      <c r="A3635" s="120" t="s">
        <v>13974</v>
      </c>
      <c r="B3635" s="121" t="s">
        <v>5328</v>
      </c>
      <c r="C3635" s="122">
        <v>27.74</v>
      </c>
      <c r="D3635" s="123">
        <v>41</v>
      </c>
      <c r="E3635" s="104" t="str">
        <f>VLOOKUP(B3635,A股数据库20240206!$B:$K,2,0)</f>
        <v>大科技</v>
      </c>
      <c r="F3635" s="104" t="str">
        <f>VLOOKUP(B3635,A股数据库20240206!$B:$K,3,0)</f>
        <v>汽车产业</v>
      </c>
      <c r="G3635" s="124">
        <f>VLOOKUP(B3635,A股数据库20240206!$B:$K,4,0)</f>
        <v>0</v>
      </c>
      <c r="H3635" s="124">
        <f>VLOOKUP(B3635,A股数据库20240206!$B:$K,5,0)</f>
        <v>0</v>
      </c>
      <c r="I3635" s="104" t="str">
        <f>VLOOKUP(B3635,A股数据库20240206!$B:$K,6,0)</f>
        <v>电子</v>
      </c>
      <c r="J3635" s="104" t="str">
        <f>VLOOKUP(B3635,A股数据库20240206!$B:$K,7,0)</f>
        <v>汽车产业</v>
      </c>
      <c r="K3635" s="104">
        <f>VLOOKUP(B3635,A股数据库20240206!$B:$K,8,0)</f>
        <v>0</v>
      </c>
      <c r="L3635" s="124">
        <f>VLOOKUP(B3635,A股数据库20240206!$B:$K,9,0)</f>
        <v>0</v>
      </c>
      <c r="M3635" s="124">
        <f>VLOOKUP(B3635,A股数据库20240206!$B:$K,10,0)</f>
        <v>0</v>
      </c>
    </row>
    <row r="3636" spans="1:13" ht="18" customHeight="1" x14ac:dyDescent="0.15">
      <c r="A3636" s="120" t="s">
        <v>13975</v>
      </c>
      <c r="B3636" s="121" t="s">
        <v>516</v>
      </c>
      <c r="C3636" s="122">
        <v>27.72</v>
      </c>
      <c r="D3636" s="123">
        <v>29.35</v>
      </c>
      <c r="E3636" s="104" t="str">
        <f>VLOOKUP(B3636,A股数据库20240206!$B:$K,2,0)</f>
        <v>大科技</v>
      </c>
      <c r="F3636" s="104">
        <f>VLOOKUP(B3636,A股数据库20240206!$B:$K,3,0)</f>
        <v>0</v>
      </c>
      <c r="G3636" s="124">
        <f>VLOOKUP(B3636,A股数据库20240206!$B:$K,4,0)</f>
        <v>0</v>
      </c>
      <c r="H3636" s="124">
        <f>VLOOKUP(B3636,A股数据库20240206!$B:$K,5,0)</f>
        <v>0</v>
      </c>
      <c r="I3636" s="104" t="str">
        <f>VLOOKUP(B3636,A股数据库20240206!$B:$K,6,0)</f>
        <v>电子</v>
      </c>
      <c r="J3636" s="104">
        <f>VLOOKUP(B3636,A股数据库20240206!$B:$K,7,0)</f>
        <v>0</v>
      </c>
      <c r="K3636" s="104">
        <f>VLOOKUP(B3636,A股数据库20240206!$B:$K,8,0)</f>
        <v>0</v>
      </c>
      <c r="L3636" s="124">
        <f>VLOOKUP(B3636,A股数据库20240206!$B:$K,9,0)</f>
        <v>0</v>
      </c>
      <c r="M3636" s="124">
        <f>VLOOKUP(B3636,A股数据库20240206!$B:$K,10,0)</f>
        <v>0</v>
      </c>
    </row>
    <row r="3637" spans="1:13" ht="18" customHeight="1" x14ac:dyDescent="0.15">
      <c r="A3637" s="120" t="s">
        <v>13976</v>
      </c>
      <c r="B3637" s="121" t="s">
        <v>8740</v>
      </c>
      <c r="C3637" s="122">
        <v>27.71</v>
      </c>
      <c r="D3637" s="123">
        <v>29.47</v>
      </c>
      <c r="E3637" s="104" t="str">
        <f>VLOOKUP(B3637,A股数据库20240206!$B:$K,2,0)</f>
        <v>运输业</v>
      </c>
      <c r="F3637" s="104">
        <f>VLOOKUP(B3637,A股数据库20240206!$B:$K,3,0)</f>
        <v>0</v>
      </c>
      <c r="G3637" s="124">
        <f>VLOOKUP(B3637,A股数据库20240206!$B:$K,4,0)</f>
        <v>0</v>
      </c>
      <c r="H3637" s="124">
        <f>VLOOKUP(B3637,A股数据库20240206!$B:$K,5,0)</f>
        <v>0</v>
      </c>
      <c r="I3637" s="104" t="str">
        <f>VLOOKUP(B3637,A股数据库20240206!$B:$K,6,0)</f>
        <v>运输业</v>
      </c>
      <c r="J3637" s="104">
        <f>VLOOKUP(B3637,A股数据库20240206!$B:$K,7,0)</f>
        <v>0</v>
      </c>
      <c r="K3637" s="104">
        <f>VLOOKUP(B3637,A股数据库20240206!$B:$K,8,0)</f>
        <v>0</v>
      </c>
      <c r="L3637" s="124">
        <f>VLOOKUP(B3637,A股数据库20240206!$B:$K,9,0)</f>
        <v>0</v>
      </c>
      <c r="M3637" s="124">
        <f>VLOOKUP(B3637,A股数据库20240206!$B:$K,10,0)</f>
        <v>0</v>
      </c>
    </row>
    <row r="3638" spans="1:13" ht="18" customHeight="1" x14ac:dyDescent="0.15">
      <c r="A3638" s="120" t="s">
        <v>13977</v>
      </c>
      <c r="B3638" s="121" t="s">
        <v>4062</v>
      </c>
      <c r="C3638" s="122">
        <v>27.7</v>
      </c>
      <c r="D3638" s="123">
        <v>22.42</v>
      </c>
      <c r="E3638" s="104" t="str">
        <f>VLOOKUP(B3638,A股数据库20240206!$B:$K,2,0)</f>
        <v>地产基建</v>
      </c>
      <c r="F3638" s="104">
        <f>VLOOKUP(B3638,A股数据库20240206!$B:$K,3,0)</f>
        <v>0</v>
      </c>
      <c r="G3638" s="124">
        <f>VLOOKUP(B3638,A股数据库20240206!$B:$K,4,0)</f>
        <v>0</v>
      </c>
      <c r="H3638" s="124">
        <f>VLOOKUP(B3638,A股数据库20240206!$B:$K,5,0)</f>
        <v>0</v>
      </c>
      <c r="I3638" s="104" t="str">
        <f>VLOOKUP(B3638,A股数据库20240206!$B:$K,6,0)</f>
        <v>基建</v>
      </c>
      <c r="J3638" s="104">
        <f>VLOOKUP(B3638,A股数据库20240206!$B:$K,7,0)</f>
        <v>0</v>
      </c>
      <c r="K3638" s="104">
        <f>VLOOKUP(B3638,A股数据库20240206!$B:$K,8,0)</f>
        <v>0</v>
      </c>
      <c r="L3638" s="124">
        <f>VLOOKUP(B3638,A股数据库20240206!$B:$K,9,0)</f>
        <v>0</v>
      </c>
      <c r="M3638" s="124">
        <f>VLOOKUP(B3638,A股数据库20240206!$B:$K,10,0)</f>
        <v>0</v>
      </c>
    </row>
    <row r="3639" spans="1:13" ht="18" customHeight="1" x14ac:dyDescent="0.15">
      <c r="A3639" s="120" t="s">
        <v>13978</v>
      </c>
      <c r="B3639" s="121" t="s">
        <v>1176</v>
      </c>
      <c r="C3639" s="122">
        <v>27.7</v>
      </c>
      <c r="D3639" s="123">
        <v>57.01</v>
      </c>
      <c r="E3639" s="104" t="str">
        <f>VLOOKUP(B3639,A股数据库20240206!$B:$K,2,0)</f>
        <v>医药生物</v>
      </c>
      <c r="F3639" s="104">
        <f>VLOOKUP(B3639,A股数据库20240206!$B:$K,3,0)</f>
        <v>0</v>
      </c>
      <c r="G3639" s="124">
        <f>VLOOKUP(B3639,A股数据库20240206!$B:$K,4,0)</f>
        <v>0</v>
      </c>
      <c r="H3639" s="124">
        <f>VLOOKUP(B3639,A股数据库20240206!$B:$K,5,0)</f>
        <v>0</v>
      </c>
      <c r="I3639" s="104" t="str">
        <f>VLOOKUP(B3639,A股数据库20240206!$B:$K,6,0)</f>
        <v>医药生物</v>
      </c>
      <c r="J3639" s="104">
        <f>VLOOKUP(B3639,A股数据库20240206!$B:$K,7,0)</f>
        <v>0</v>
      </c>
      <c r="K3639" s="104">
        <f>VLOOKUP(B3639,A股数据库20240206!$B:$K,8,0)</f>
        <v>0</v>
      </c>
      <c r="L3639" s="124">
        <f>VLOOKUP(B3639,A股数据库20240206!$B:$K,9,0)</f>
        <v>0</v>
      </c>
      <c r="M3639" s="124">
        <f>VLOOKUP(B3639,A股数据库20240206!$B:$K,10,0)</f>
        <v>0</v>
      </c>
    </row>
    <row r="3640" spans="1:13" ht="18" customHeight="1" x14ac:dyDescent="0.15">
      <c r="A3640" s="120" t="s">
        <v>13979</v>
      </c>
      <c r="B3640" s="121" t="s">
        <v>5324</v>
      </c>
      <c r="C3640" s="122">
        <v>27.69</v>
      </c>
      <c r="D3640" s="123">
        <v>42.06</v>
      </c>
      <c r="E3640" s="104" t="str">
        <f>VLOOKUP(B3640,A股数据库20240206!$B:$K,2,0)</f>
        <v>汽车产业</v>
      </c>
      <c r="F3640" s="104">
        <f>VLOOKUP(B3640,A股数据库20240206!$B:$K,3,0)</f>
        <v>0</v>
      </c>
      <c r="G3640" s="124">
        <f>VLOOKUP(B3640,A股数据库20240206!$B:$K,4,0)</f>
        <v>0</v>
      </c>
      <c r="H3640" s="124">
        <f>VLOOKUP(B3640,A股数据库20240206!$B:$K,5,0)</f>
        <v>0</v>
      </c>
      <c r="I3640" s="104" t="str">
        <f>VLOOKUP(B3640,A股数据库20240206!$B:$K,6,0)</f>
        <v>汽车产业</v>
      </c>
      <c r="J3640" s="104">
        <f>VLOOKUP(B3640,A股数据库20240206!$B:$K,7,0)</f>
        <v>0</v>
      </c>
      <c r="K3640" s="104">
        <f>VLOOKUP(B3640,A股数据库20240206!$B:$K,8,0)</f>
        <v>0</v>
      </c>
      <c r="L3640" s="124">
        <f>VLOOKUP(B3640,A股数据库20240206!$B:$K,9,0)</f>
        <v>0</v>
      </c>
      <c r="M3640" s="124">
        <f>VLOOKUP(B3640,A股数据库20240206!$B:$K,10,0)</f>
        <v>0</v>
      </c>
    </row>
    <row r="3641" spans="1:13" ht="18" customHeight="1" x14ac:dyDescent="0.15">
      <c r="A3641" s="120" t="s">
        <v>13980</v>
      </c>
      <c r="B3641" s="121" t="s">
        <v>4316</v>
      </c>
      <c r="C3641" s="122">
        <v>27.65</v>
      </c>
      <c r="D3641" s="123">
        <v>23.08</v>
      </c>
      <c r="E3641" s="104" t="str">
        <f>VLOOKUP(B3641,A股数据库20240206!$B:$K,2,0)</f>
        <v>周期</v>
      </c>
      <c r="F3641" s="104" t="str">
        <f>VLOOKUP(B3641,A股数据库20240206!$B:$K,3,0)</f>
        <v>大科技</v>
      </c>
      <c r="G3641" s="124">
        <f>VLOOKUP(B3641,A股数据库20240206!$B:$K,4,0)</f>
        <v>0</v>
      </c>
      <c r="H3641" s="124">
        <f>VLOOKUP(B3641,A股数据库20240206!$B:$K,5,0)</f>
        <v>0</v>
      </c>
      <c r="I3641" s="104" t="str">
        <f>VLOOKUP(B3641,A股数据库20240206!$B:$K,6,0)</f>
        <v>电子</v>
      </c>
      <c r="J3641" s="104" t="str">
        <f>VLOOKUP(B3641,A股数据库20240206!$B:$K,7,0)</f>
        <v>化工</v>
      </c>
      <c r="K3641" s="104">
        <f>VLOOKUP(B3641,A股数据库20240206!$B:$K,8,0)</f>
        <v>0</v>
      </c>
      <c r="L3641" s="124">
        <f>VLOOKUP(B3641,A股数据库20240206!$B:$K,9,0)</f>
        <v>0</v>
      </c>
      <c r="M3641" s="124">
        <f>VLOOKUP(B3641,A股数据库20240206!$B:$K,10,0)</f>
        <v>0</v>
      </c>
    </row>
    <row r="3642" spans="1:13" ht="18" customHeight="1" x14ac:dyDescent="0.15">
      <c r="A3642" s="120" t="s">
        <v>13981</v>
      </c>
      <c r="B3642" s="121" t="s">
        <v>5562</v>
      </c>
      <c r="C3642" s="122">
        <v>27.64</v>
      </c>
      <c r="D3642" s="123">
        <v>34.450000000000003</v>
      </c>
      <c r="E3642" s="104" t="str">
        <f>VLOOKUP(B3642,A股数据库20240206!$B:$K,2,0)</f>
        <v>周期</v>
      </c>
      <c r="F3642" s="104">
        <f>VLOOKUP(B3642,A股数据库20240206!$B:$K,3,0)</f>
        <v>0</v>
      </c>
      <c r="G3642" s="124">
        <f>VLOOKUP(B3642,A股数据库20240206!$B:$K,4,0)</f>
        <v>0</v>
      </c>
      <c r="H3642" s="124">
        <f>VLOOKUP(B3642,A股数据库20240206!$B:$K,5,0)</f>
        <v>0</v>
      </c>
      <c r="I3642" s="104" t="str">
        <f>VLOOKUP(B3642,A股数据库20240206!$B:$K,6,0)</f>
        <v>稀土永磁</v>
      </c>
      <c r="J3642" s="104">
        <f>VLOOKUP(B3642,A股数据库20240206!$B:$K,7,0)</f>
        <v>0</v>
      </c>
      <c r="K3642" s="104">
        <f>VLOOKUP(B3642,A股数据库20240206!$B:$K,8,0)</f>
        <v>0</v>
      </c>
      <c r="L3642" s="124">
        <f>VLOOKUP(B3642,A股数据库20240206!$B:$K,9,0)</f>
        <v>0</v>
      </c>
      <c r="M3642" s="124">
        <f>VLOOKUP(B3642,A股数据库20240206!$B:$K,10,0)</f>
        <v>0</v>
      </c>
    </row>
    <row r="3643" spans="1:13" ht="18" customHeight="1" x14ac:dyDescent="0.15">
      <c r="A3643" s="120" t="s">
        <v>13982</v>
      </c>
      <c r="B3643" s="121" t="s">
        <v>3350</v>
      </c>
      <c r="C3643" s="122">
        <v>27.64</v>
      </c>
      <c r="D3643" s="123">
        <v>32.69</v>
      </c>
      <c r="E3643" s="104" t="str">
        <f>VLOOKUP(B3643,A股数据库20240206!$B:$K,2,0)</f>
        <v>大科技</v>
      </c>
      <c r="F3643" s="104">
        <f>VLOOKUP(B3643,A股数据库20240206!$B:$K,3,0)</f>
        <v>0</v>
      </c>
      <c r="G3643" s="124">
        <f>VLOOKUP(B3643,A股数据库20240206!$B:$K,4,0)</f>
        <v>0</v>
      </c>
      <c r="H3643" s="124">
        <f>VLOOKUP(B3643,A股数据库20240206!$B:$K,5,0)</f>
        <v>0</v>
      </c>
      <c r="I3643" s="104" t="str">
        <f>VLOOKUP(B3643,A股数据库20240206!$B:$K,6,0)</f>
        <v>电子</v>
      </c>
      <c r="J3643" s="104">
        <f>VLOOKUP(B3643,A股数据库20240206!$B:$K,7,0)</f>
        <v>0</v>
      </c>
      <c r="K3643" s="104">
        <f>VLOOKUP(B3643,A股数据库20240206!$B:$K,8,0)</f>
        <v>0</v>
      </c>
      <c r="L3643" s="124">
        <f>VLOOKUP(B3643,A股数据库20240206!$B:$K,9,0)</f>
        <v>0</v>
      </c>
      <c r="M3643" s="124">
        <f>VLOOKUP(B3643,A股数据库20240206!$B:$K,10,0)</f>
        <v>0</v>
      </c>
    </row>
    <row r="3644" spans="1:13" ht="18" customHeight="1" x14ac:dyDescent="0.15">
      <c r="A3644" s="120" t="s">
        <v>13983</v>
      </c>
      <c r="B3644" s="121" t="s">
        <v>10153</v>
      </c>
      <c r="C3644" s="122">
        <v>27.62</v>
      </c>
      <c r="D3644" s="123">
        <v>20.350000000000001</v>
      </c>
      <c r="E3644" s="104" t="str">
        <f>VLOOKUP(B3644,A股数据库20240206!$B:$K,2,0)</f>
        <v>大科技</v>
      </c>
      <c r="F3644" s="104">
        <f>VLOOKUP(B3644,A股数据库20240206!$B:$K,3,0)</f>
        <v>0</v>
      </c>
      <c r="G3644" s="124">
        <f>VLOOKUP(B3644,A股数据库20240206!$B:$K,4,0)</f>
        <v>0</v>
      </c>
      <c r="H3644" s="124">
        <f>VLOOKUP(B3644,A股数据库20240206!$B:$K,5,0)</f>
        <v>0</v>
      </c>
      <c r="I3644" s="104" t="str">
        <f>VLOOKUP(B3644,A股数据库20240206!$B:$K,6,0)</f>
        <v>电子</v>
      </c>
      <c r="J3644" s="104">
        <f>VLOOKUP(B3644,A股数据库20240206!$B:$K,7,0)</f>
        <v>0</v>
      </c>
      <c r="K3644" s="104">
        <f>VLOOKUP(B3644,A股数据库20240206!$B:$K,8,0)</f>
        <v>0</v>
      </c>
      <c r="L3644" s="124">
        <f>VLOOKUP(B3644,A股数据库20240206!$B:$K,9,0)</f>
        <v>0</v>
      </c>
      <c r="M3644" s="124">
        <f>VLOOKUP(B3644,A股数据库20240206!$B:$K,10,0)</f>
        <v>0</v>
      </c>
    </row>
    <row r="3645" spans="1:13" ht="18" customHeight="1" x14ac:dyDescent="0.15">
      <c r="A3645" s="120" t="s">
        <v>13984</v>
      </c>
      <c r="B3645" s="121" t="s">
        <v>9597</v>
      </c>
      <c r="C3645" s="122">
        <v>27.63</v>
      </c>
      <c r="D3645" s="123">
        <v>40.32</v>
      </c>
      <c r="E3645" s="104" t="str">
        <f>VLOOKUP(B3645,A股数据库20240206!$B:$K,2,0)</f>
        <v>高端制造</v>
      </c>
      <c r="F3645" s="104">
        <f>VLOOKUP(B3645,A股数据库20240206!$B:$K,3,0)</f>
        <v>0</v>
      </c>
      <c r="G3645" s="124">
        <f>VLOOKUP(B3645,A股数据库20240206!$B:$K,4,0)</f>
        <v>0</v>
      </c>
      <c r="H3645" s="124">
        <f>VLOOKUP(B3645,A股数据库20240206!$B:$K,5,0)</f>
        <v>0</v>
      </c>
      <c r="I3645" s="104" t="str">
        <f>VLOOKUP(B3645,A股数据库20240206!$B:$K,6,0)</f>
        <v>机械</v>
      </c>
      <c r="J3645" s="104">
        <f>VLOOKUP(B3645,A股数据库20240206!$B:$K,7,0)</f>
        <v>0</v>
      </c>
      <c r="K3645" s="104">
        <f>VLOOKUP(B3645,A股数据库20240206!$B:$K,8,0)</f>
        <v>0</v>
      </c>
      <c r="L3645" s="124">
        <f>VLOOKUP(B3645,A股数据库20240206!$B:$K,9,0)</f>
        <v>0</v>
      </c>
      <c r="M3645" s="124">
        <f>VLOOKUP(B3645,A股数据库20240206!$B:$K,10,0)</f>
        <v>0</v>
      </c>
    </row>
    <row r="3646" spans="1:13" ht="18" customHeight="1" x14ac:dyDescent="0.15">
      <c r="A3646" s="120" t="s">
        <v>13985</v>
      </c>
      <c r="B3646" s="121" t="s">
        <v>736</v>
      </c>
      <c r="C3646" s="122">
        <v>27.63</v>
      </c>
      <c r="D3646" s="123">
        <v>14.38</v>
      </c>
      <c r="E3646" s="104" t="str">
        <f>VLOOKUP(B3646,A股数据库20240206!$B:$K,2,0)</f>
        <v>大科技</v>
      </c>
      <c r="F3646" s="104">
        <f>VLOOKUP(B3646,A股数据库20240206!$B:$K,3,0)</f>
        <v>0</v>
      </c>
      <c r="G3646" s="124">
        <f>VLOOKUP(B3646,A股数据库20240206!$B:$K,4,0)</f>
        <v>0</v>
      </c>
      <c r="H3646" s="124">
        <f>VLOOKUP(B3646,A股数据库20240206!$B:$K,5,0)</f>
        <v>0</v>
      </c>
      <c r="I3646" s="104" t="str">
        <f>VLOOKUP(B3646,A股数据库20240206!$B:$K,6,0)</f>
        <v>通信</v>
      </c>
      <c r="J3646" s="104">
        <f>VLOOKUP(B3646,A股数据库20240206!$B:$K,7,0)</f>
        <v>0</v>
      </c>
      <c r="K3646" s="104">
        <f>VLOOKUP(B3646,A股数据库20240206!$B:$K,8,0)</f>
        <v>0</v>
      </c>
      <c r="L3646" s="124">
        <f>VLOOKUP(B3646,A股数据库20240206!$B:$K,9,0)</f>
        <v>0</v>
      </c>
      <c r="M3646" s="124">
        <f>VLOOKUP(B3646,A股数据库20240206!$B:$K,10,0)</f>
        <v>0</v>
      </c>
    </row>
    <row r="3647" spans="1:13" ht="18" customHeight="1" x14ac:dyDescent="0.15">
      <c r="A3647" s="120" t="s">
        <v>13986</v>
      </c>
      <c r="B3647" s="121" t="s">
        <v>9991</v>
      </c>
      <c r="C3647" s="122">
        <v>27.61</v>
      </c>
      <c r="D3647" s="123">
        <v>58.29</v>
      </c>
      <c r="E3647" s="104" t="str">
        <f>VLOOKUP(B3647,A股数据库20240206!$B:$K,2,0)</f>
        <v>大科技</v>
      </c>
      <c r="F3647" s="104">
        <f>VLOOKUP(B3647,A股数据库20240206!$B:$K,3,0)</f>
        <v>0</v>
      </c>
      <c r="G3647" s="124">
        <f>VLOOKUP(B3647,A股数据库20240206!$B:$K,4,0)</f>
        <v>0</v>
      </c>
      <c r="H3647" s="124">
        <f>VLOOKUP(B3647,A股数据库20240206!$B:$K,5,0)</f>
        <v>0</v>
      </c>
      <c r="I3647" s="104" t="str">
        <f>VLOOKUP(B3647,A股数据库20240206!$B:$K,6,0)</f>
        <v>电子</v>
      </c>
      <c r="J3647" s="104">
        <f>VLOOKUP(B3647,A股数据库20240206!$B:$K,7,0)</f>
        <v>0</v>
      </c>
      <c r="K3647" s="104">
        <f>VLOOKUP(B3647,A股数据库20240206!$B:$K,8,0)</f>
        <v>0</v>
      </c>
      <c r="L3647" s="124">
        <f>VLOOKUP(B3647,A股数据库20240206!$B:$K,9,0)</f>
        <v>0</v>
      </c>
      <c r="M3647" s="124">
        <f>VLOOKUP(B3647,A股数据库20240206!$B:$K,10,0)</f>
        <v>0</v>
      </c>
    </row>
    <row r="3648" spans="1:13" ht="18" customHeight="1" x14ac:dyDescent="0.15">
      <c r="A3648" s="120" t="s">
        <v>13987</v>
      </c>
      <c r="B3648" s="121" t="s">
        <v>526</v>
      </c>
      <c r="C3648" s="122">
        <v>27.61</v>
      </c>
      <c r="D3648" s="123">
        <v>6.02</v>
      </c>
      <c r="E3648" s="104" t="str">
        <f>VLOOKUP(B3648,A股数据库20240206!$B:$K,2,0)</f>
        <v>大消费</v>
      </c>
      <c r="F3648" s="104">
        <f>VLOOKUP(B3648,A股数据库20240206!$B:$K,3,0)</f>
        <v>0</v>
      </c>
      <c r="G3648" s="124">
        <f>VLOOKUP(B3648,A股数据库20240206!$B:$K,4,0)</f>
        <v>0</v>
      </c>
      <c r="H3648" s="124">
        <f>VLOOKUP(B3648,A股数据库20240206!$B:$K,5,0)</f>
        <v>0</v>
      </c>
      <c r="I3648" s="104" t="str">
        <f>VLOOKUP(B3648,A股数据库20240206!$B:$K,6,0)</f>
        <v>商贸零售</v>
      </c>
      <c r="J3648" s="104">
        <f>VLOOKUP(B3648,A股数据库20240206!$B:$K,7,0)</f>
        <v>0</v>
      </c>
      <c r="K3648" s="104">
        <f>VLOOKUP(B3648,A股数据库20240206!$B:$K,8,0)</f>
        <v>0</v>
      </c>
      <c r="L3648" s="124">
        <f>VLOOKUP(B3648,A股数据库20240206!$B:$K,9,0)</f>
        <v>0</v>
      </c>
      <c r="M3648" s="124">
        <f>VLOOKUP(B3648,A股数据库20240206!$B:$K,10,0)</f>
        <v>0</v>
      </c>
    </row>
    <row r="3649" spans="1:13" ht="18" customHeight="1" x14ac:dyDescent="0.15">
      <c r="A3649" s="120" t="s">
        <v>13988</v>
      </c>
      <c r="B3649" s="121" t="s">
        <v>4142</v>
      </c>
      <c r="C3649" s="122">
        <v>27.6</v>
      </c>
      <c r="D3649" s="123">
        <v>25.93</v>
      </c>
      <c r="E3649" s="104" t="str">
        <f>VLOOKUP(B3649,A股数据库20240206!$B:$K,2,0)</f>
        <v>高端制造</v>
      </c>
      <c r="F3649" s="104" t="str">
        <f>VLOOKUP(B3649,A股数据库20240206!$B:$K,3,0)</f>
        <v>汽车产业</v>
      </c>
      <c r="G3649" s="124">
        <f>VLOOKUP(B3649,A股数据库20240206!$B:$K,4,0)</f>
        <v>0</v>
      </c>
      <c r="H3649" s="124">
        <f>VLOOKUP(B3649,A股数据库20240206!$B:$K,5,0)</f>
        <v>0</v>
      </c>
      <c r="I3649" s="104" t="str">
        <f>VLOOKUP(B3649,A股数据库20240206!$B:$K,6,0)</f>
        <v>机械</v>
      </c>
      <c r="J3649" s="104" t="str">
        <f>VLOOKUP(B3649,A股数据库20240206!$B:$K,7,0)</f>
        <v>汽车产业</v>
      </c>
      <c r="K3649" s="104">
        <f>VLOOKUP(B3649,A股数据库20240206!$B:$K,8,0)</f>
        <v>0</v>
      </c>
      <c r="L3649" s="124">
        <f>VLOOKUP(B3649,A股数据库20240206!$B:$K,9,0)</f>
        <v>0</v>
      </c>
      <c r="M3649" s="124">
        <f>VLOOKUP(B3649,A股数据库20240206!$B:$K,10,0)</f>
        <v>0</v>
      </c>
    </row>
    <row r="3650" spans="1:13" ht="18" customHeight="1" x14ac:dyDescent="0.15">
      <c r="A3650" s="120" t="s">
        <v>13989</v>
      </c>
      <c r="B3650" s="121" t="s">
        <v>3532</v>
      </c>
      <c r="C3650" s="122">
        <v>27.55</v>
      </c>
      <c r="D3650" s="123">
        <v>33.39</v>
      </c>
      <c r="E3650" s="104" t="str">
        <f>VLOOKUP(B3650,A股数据库20240206!$B:$K,2,0)</f>
        <v>高端制造</v>
      </c>
      <c r="F3650" s="104" t="str">
        <f>VLOOKUP(B3650,A股数据库20240206!$B:$K,3,0)</f>
        <v>军工</v>
      </c>
      <c r="G3650" s="124">
        <f>VLOOKUP(B3650,A股数据库20240206!$B:$K,4,0)</f>
        <v>0</v>
      </c>
      <c r="H3650" s="124">
        <f>VLOOKUP(B3650,A股数据库20240206!$B:$K,5,0)</f>
        <v>0</v>
      </c>
      <c r="I3650" s="104" t="str">
        <f>VLOOKUP(B3650,A股数据库20240206!$B:$K,6,0)</f>
        <v>机械</v>
      </c>
      <c r="J3650" s="104" t="str">
        <f>VLOOKUP(B3650,A股数据库20240206!$B:$K,7,0)</f>
        <v>军工</v>
      </c>
      <c r="K3650" s="104">
        <f>VLOOKUP(B3650,A股数据库20240206!$B:$K,8,0)</f>
        <v>0</v>
      </c>
      <c r="L3650" s="124">
        <f>VLOOKUP(B3650,A股数据库20240206!$B:$K,9,0)</f>
        <v>0</v>
      </c>
      <c r="M3650" s="124">
        <f>VLOOKUP(B3650,A股数据库20240206!$B:$K,10,0)</f>
        <v>0</v>
      </c>
    </row>
    <row r="3651" spans="1:13" ht="18" customHeight="1" x14ac:dyDescent="0.15">
      <c r="A3651" s="120" t="s">
        <v>13990</v>
      </c>
      <c r="B3651" s="121" t="s">
        <v>8646</v>
      </c>
      <c r="C3651" s="122">
        <v>27.54</v>
      </c>
      <c r="D3651" s="123">
        <v>33.31</v>
      </c>
      <c r="E3651" s="104" t="str">
        <f>VLOOKUP(B3651,A股数据库20240206!$B:$K,2,0)</f>
        <v>大科技</v>
      </c>
      <c r="F3651" s="104">
        <f>VLOOKUP(B3651,A股数据库20240206!$B:$K,3,0)</f>
        <v>0</v>
      </c>
      <c r="G3651" s="124">
        <f>VLOOKUP(B3651,A股数据库20240206!$B:$K,4,0)</f>
        <v>0</v>
      </c>
      <c r="H3651" s="124">
        <f>VLOOKUP(B3651,A股数据库20240206!$B:$K,5,0)</f>
        <v>0</v>
      </c>
      <c r="I3651" s="104" t="str">
        <f>VLOOKUP(B3651,A股数据库20240206!$B:$K,6,0)</f>
        <v>传媒</v>
      </c>
      <c r="J3651" s="104">
        <f>VLOOKUP(B3651,A股数据库20240206!$B:$K,7,0)</f>
        <v>0</v>
      </c>
      <c r="K3651" s="104">
        <f>VLOOKUP(B3651,A股数据库20240206!$B:$K,8,0)</f>
        <v>0</v>
      </c>
      <c r="L3651" s="124">
        <f>VLOOKUP(B3651,A股数据库20240206!$B:$K,9,0)</f>
        <v>0</v>
      </c>
      <c r="M3651" s="124">
        <f>VLOOKUP(B3651,A股数据库20240206!$B:$K,10,0)</f>
        <v>0</v>
      </c>
    </row>
    <row r="3652" spans="1:13" ht="18" customHeight="1" x14ac:dyDescent="0.15">
      <c r="A3652" s="120" t="s">
        <v>13991</v>
      </c>
      <c r="B3652" s="121" t="s">
        <v>9044</v>
      </c>
      <c r="C3652" s="122">
        <v>27.5</v>
      </c>
      <c r="D3652" s="123">
        <v>14.4</v>
      </c>
      <c r="E3652" s="104" t="str">
        <f>VLOOKUP(B3652,A股数据库20240206!$B:$K,2,0)</f>
        <v>大消费</v>
      </c>
      <c r="F3652" s="104">
        <f>VLOOKUP(B3652,A股数据库20240206!$B:$K,3,0)</f>
        <v>0</v>
      </c>
      <c r="G3652" s="124">
        <f>VLOOKUP(B3652,A股数据库20240206!$B:$K,4,0)</f>
        <v>0</v>
      </c>
      <c r="H3652" s="124">
        <f>VLOOKUP(B3652,A股数据库20240206!$B:$K,5,0)</f>
        <v>0</v>
      </c>
      <c r="I3652" s="104" t="str">
        <f>VLOOKUP(B3652,A股数据库20240206!$B:$K,6,0)</f>
        <v>纺织服饰</v>
      </c>
      <c r="J3652" s="104">
        <f>VLOOKUP(B3652,A股数据库20240206!$B:$K,7,0)</f>
        <v>0</v>
      </c>
      <c r="K3652" s="104">
        <f>VLOOKUP(B3652,A股数据库20240206!$B:$K,8,0)</f>
        <v>0</v>
      </c>
      <c r="L3652" s="124">
        <f>VLOOKUP(B3652,A股数据库20240206!$B:$K,9,0)</f>
        <v>0</v>
      </c>
      <c r="M3652" s="124">
        <f>VLOOKUP(B3652,A股数据库20240206!$B:$K,10,0)</f>
        <v>0</v>
      </c>
    </row>
    <row r="3653" spans="1:13" ht="18" customHeight="1" x14ac:dyDescent="0.15">
      <c r="A3653" s="120" t="s">
        <v>13992</v>
      </c>
      <c r="B3653" s="121" t="s">
        <v>4980</v>
      </c>
      <c r="C3653" s="122">
        <v>27.5</v>
      </c>
      <c r="D3653" s="123">
        <v>10.34</v>
      </c>
      <c r="E3653" s="104" t="str">
        <f>VLOOKUP(B3653,A股数据库20240206!$B:$K,2,0)</f>
        <v>地产基建</v>
      </c>
      <c r="F3653" s="104">
        <f>VLOOKUP(B3653,A股数据库20240206!$B:$K,3,0)</f>
        <v>0</v>
      </c>
      <c r="G3653" s="124">
        <f>VLOOKUP(B3653,A股数据库20240206!$B:$K,4,0)</f>
        <v>0</v>
      </c>
      <c r="H3653" s="124">
        <f>VLOOKUP(B3653,A股数据库20240206!$B:$K,5,0)</f>
        <v>0</v>
      </c>
      <c r="I3653" s="104" t="str">
        <f>VLOOKUP(B3653,A股数据库20240206!$B:$K,6,0)</f>
        <v>基建</v>
      </c>
      <c r="J3653" s="104">
        <f>VLOOKUP(B3653,A股数据库20240206!$B:$K,7,0)</f>
        <v>0</v>
      </c>
      <c r="K3653" s="104">
        <f>VLOOKUP(B3653,A股数据库20240206!$B:$K,8,0)</f>
        <v>0</v>
      </c>
      <c r="L3653" s="124">
        <f>VLOOKUP(B3653,A股数据库20240206!$B:$K,9,0)</f>
        <v>0</v>
      </c>
      <c r="M3653" s="124">
        <f>VLOOKUP(B3653,A股数据库20240206!$B:$K,10,0)</f>
        <v>0</v>
      </c>
    </row>
    <row r="3654" spans="1:13" ht="18" customHeight="1" x14ac:dyDescent="0.15">
      <c r="A3654" s="120" t="s">
        <v>13993</v>
      </c>
      <c r="B3654" s="121" t="s">
        <v>7788</v>
      </c>
      <c r="C3654" s="122">
        <v>27.5</v>
      </c>
      <c r="D3654" s="123">
        <v>17.27</v>
      </c>
      <c r="E3654" s="104" t="str">
        <f>VLOOKUP(B3654,A股数据库20240206!$B:$K,2,0)</f>
        <v>汽车产业</v>
      </c>
      <c r="F3654" s="104">
        <f>VLOOKUP(B3654,A股数据库20240206!$B:$K,3,0)</f>
        <v>0</v>
      </c>
      <c r="G3654" s="124">
        <f>VLOOKUP(B3654,A股数据库20240206!$B:$K,4,0)</f>
        <v>0</v>
      </c>
      <c r="H3654" s="124">
        <f>VLOOKUP(B3654,A股数据库20240206!$B:$K,5,0)</f>
        <v>0</v>
      </c>
      <c r="I3654" s="104" t="str">
        <f>VLOOKUP(B3654,A股数据库20240206!$B:$K,6,0)</f>
        <v>汽车产业</v>
      </c>
      <c r="J3654" s="104">
        <f>VLOOKUP(B3654,A股数据库20240206!$B:$K,7,0)</f>
        <v>0</v>
      </c>
      <c r="K3654" s="104">
        <f>VLOOKUP(B3654,A股数据库20240206!$B:$K,8,0)</f>
        <v>0</v>
      </c>
      <c r="L3654" s="124">
        <f>VLOOKUP(B3654,A股数据库20240206!$B:$K,9,0)</f>
        <v>0</v>
      </c>
      <c r="M3654" s="124">
        <f>VLOOKUP(B3654,A股数据库20240206!$B:$K,10,0)</f>
        <v>0</v>
      </c>
    </row>
    <row r="3655" spans="1:13" ht="18" customHeight="1" x14ac:dyDescent="0.15">
      <c r="A3655" s="120" t="s">
        <v>13994</v>
      </c>
      <c r="B3655" s="121" t="s">
        <v>7818</v>
      </c>
      <c r="C3655" s="122">
        <v>27.47</v>
      </c>
      <c r="D3655" s="123">
        <v>17.91</v>
      </c>
      <c r="E3655" s="104" t="str">
        <f>VLOOKUP(B3655,A股数据库20240206!$B:$K,2,0)</f>
        <v>其他</v>
      </c>
      <c r="F3655" s="104">
        <f>VLOOKUP(B3655,A股数据库20240206!$B:$K,3,0)</f>
        <v>0</v>
      </c>
      <c r="G3655" s="124">
        <f>VLOOKUP(B3655,A股数据库20240206!$B:$K,4,0)</f>
        <v>0</v>
      </c>
      <c r="H3655" s="124">
        <f>VLOOKUP(B3655,A股数据库20240206!$B:$K,5,0)</f>
        <v>0</v>
      </c>
      <c r="I3655" s="104" t="str">
        <f>VLOOKUP(B3655,A股数据库20240206!$B:$K,6,0)</f>
        <v>其他</v>
      </c>
      <c r="J3655" s="104">
        <f>VLOOKUP(B3655,A股数据库20240206!$B:$K,7,0)</f>
        <v>0</v>
      </c>
      <c r="K3655" s="104">
        <f>VLOOKUP(B3655,A股数据库20240206!$B:$K,8,0)</f>
        <v>0</v>
      </c>
      <c r="L3655" s="124">
        <f>VLOOKUP(B3655,A股数据库20240206!$B:$K,9,0)</f>
        <v>0</v>
      </c>
      <c r="M3655" s="124">
        <f>VLOOKUP(B3655,A股数据库20240206!$B:$K,10,0)</f>
        <v>0</v>
      </c>
    </row>
    <row r="3656" spans="1:13" ht="18" customHeight="1" x14ac:dyDescent="0.15">
      <c r="A3656" s="120" t="s">
        <v>13995</v>
      </c>
      <c r="B3656" s="121" t="s">
        <v>5584</v>
      </c>
      <c r="C3656" s="122">
        <v>27.46</v>
      </c>
      <c r="D3656" s="123">
        <v>22.35</v>
      </c>
      <c r="E3656" s="104" t="str">
        <f>VLOOKUP(B3656,A股数据库20240206!$B:$K,2,0)</f>
        <v>地产基建</v>
      </c>
      <c r="F3656" s="104" t="str">
        <f>VLOOKUP(B3656,A股数据库20240206!$B:$K,3,0)</f>
        <v>大消费</v>
      </c>
      <c r="G3656" s="124">
        <f>VLOOKUP(B3656,A股数据库20240206!$B:$K,4,0)</f>
        <v>0</v>
      </c>
      <c r="H3656" s="124">
        <f>VLOOKUP(B3656,A股数据库20240206!$B:$K,5,0)</f>
        <v>0</v>
      </c>
      <c r="I3656" s="104" t="str">
        <f>VLOOKUP(B3656,A股数据库20240206!$B:$K,6,0)</f>
        <v>基建</v>
      </c>
      <c r="J3656" s="104" t="str">
        <f>VLOOKUP(B3656,A股数据库20240206!$B:$K,7,0)</f>
        <v>家居用品</v>
      </c>
      <c r="K3656" s="104">
        <f>VLOOKUP(B3656,A股数据库20240206!$B:$K,8,0)</f>
        <v>0</v>
      </c>
      <c r="L3656" s="124">
        <f>VLOOKUP(B3656,A股数据库20240206!$B:$K,9,0)</f>
        <v>0</v>
      </c>
      <c r="M3656" s="124">
        <f>VLOOKUP(B3656,A股数据库20240206!$B:$K,10,0)</f>
        <v>0</v>
      </c>
    </row>
    <row r="3657" spans="1:13" ht="18" customHeight="1" x14ac:dyDescent="0.15">
      <c r="A3657" s="120" t="s">
        <v>13996</v>
      </c>
      <c r="B3657" s="121" t="s">
        <v>8662</v>
      </c>
      <c r="C3657" s="122">
        <v>27.45</v>
      </c>
      <c r="D3657" s="123">
        <v>49.37</v>
      </c>
      <c r="E3657" s="104" t="str">
        <f>VLOOKUP(B3657,A股数据库20240206!$B:$K,2,0)</f>
        <v>汽车产业</v>
      </c>
      <c r="F3657" s="104">
        <f>VLOOKUP(B3657,A股数据库20240206!$B:$K,3,0)</f>
        <v>0</v>
      </c>
      <c r="G3657" s="124">
        <f>VLOOKUP(B3657,A股数据库20240206!$B:$K,4,0)</f>
        <v>0</v>
      </c>
      <c r="H3657" s="124">
        <f>VLOOKUP(B3657,A股数据库20240206!$B:$K,5,0)</f>
        <v>0</v>
      </c>
      <c r="I3657" s="104" t="str">
        <f>VLOOKUP(B3657,A股数据库20240206!$B:$K,6,0)</f>
        <v>汽车产业</v>
      </c>
      <c r="J3657" s="104">
        <f>VLOOKUP(B3657,A股数据库20240206!$B:$K,7,0)</f>
        <v>0</v>
      </c>
      <c r="K3657" s="104">
        <f>VLOOKUP(B3657,A股数据库20240206!$B:$K,8,0)</f>
        <v>0</v>
      </c>
      <c r="L3657" s="124">
        <f>VLOOKUP(B3657,A股数据库20240206!$B:$K,9,0)</f>
        <v>0</v>
      </c>
      <c r="M3657" s="124">
        <f>VLOOKUP(B3657,A股数据库20240206!$B:$K,10,0)</f>
        <v>0</v>
      </c>
    </row>
    <row r="3658" spans="1:13" ht="18" customHeight="1" x14ac:dyDescent="0.15">
      <c r="A3658" s="120" t="s">
        <v>13997</v>
      </c>
      <c r="B3658" s="121" t="s">
        <v>9973</v>
      </c>
      <c r="C3658" s="122">
        <v>27.45</v>
      </c>
      <c r="D3658" s="123">
        <v>73.91</v>
      </c>
      <c r="E3658" s="104" t="str">
        <f>VLOOKUP(B3658,A股数据库20240206!$B:$K,2,0)</f>
        <v>军工</v>
      </c>
      <c r="F3658" s="104">
        <f>VLOOKUP(B3658,A股数据库20240206!$B:$K,3,0)</f>
        <v>0</v>
      </c>
      <c r="G3658" s="124">
        <f>VLOOKUP(B3658,A股数据库20240206!$B:$K,4,0)</f>
        <v>0</v>
      </c>
      <c r="H3658" s="124">
        <f>VLOOKUP(B3658,A股数据库20240206!$B:$K,5,0)</f>
        <v>0</v>
      </c>
      <c r="I3658" s="104" t="str">
        <f>VLOOKUP(B3658,A股数据库20240206!$B:$K,6,0)</f>
        <v>军工</v>
      </c>
      <c r="J3658" s="104">
        <f>VLOOKUP(B3658,A股数据库20240206!$B:$K,7,0)</f>
        <v>0</v>
      </c>
      <c r="K3658" s="104">
        <f>VLOOKUP(B3658,A股数据库20240206!$B:$K,8,0)</f>
        <v>0</v>
      </c>
      <c r="L3658" s="124">
        <f>VLOOKUP(B3658,A股数据库20240206!$B:$K,9,0)</f>
        <v>0</v>
      </c>
      <c r="M3658" s="124">
        <f>VLOOKUP(B3658,A股数据库20240206!$B:$K,10,0)</f>
        <v>0</v>
      </c>
    </row>
    <row r="3659" spans="1:13" ht="18" customHeight="1" x14ac:dyDescent="0.15">
      <c r="A3659" s="120" t="s">
        <v>13998</v>
      </c>
      <c r="B3659" s="121" t="s">
        <v>5280</v>
      </c>
      <c r="C3659" s="122">
        <v>27.44</v>
      </c>
      <c r="D3659" s="123">
        <v>37.270000000000003</v>
      </c>
      <c r="E3659" s="104" t="str">
        <f>VLOOKUP(B3659,A股数据库20240206!$B:$K,2,0)</f>
        <v>其他</v>
      </c>
      <c r="F3659" s="104">
        <f>VLOOKUP(B3659,A股数据库20240206!$B:$K,3,0)</f>
        <v>0</v>
      </c>
      <c r="G3659" s="124" t="str">
        <f>VLOOKUP(B3659,A股数据库20240206!$B:$K,4,0)</f>
        <v>乡村振兴</v>
      </c>
      <c r="H3659" s="124">
        <f>VLOOKUP(B3659,A股数据库20240206!$B:$K,5,0)</f>
        <v>0</v>
      </c>
      <c r="I3659" s="104" t="str">
        <f>VLOOKUP(B3659,A股数据库20240206!$B:$K,6,0)</f>
        <v>其他</v>
      </c>
      <c r="J3659" s="104">
        <f>VLOOKUP(B3659,A股数据库20240206!$B:$K,7,0)</f>
        <v>0</v>
      </c>
      <c r="K3659" s="104">
        <f>VLOOKUP(B3659,A股数据库20240206!$B:$K,8,0)</f>
        <v>0</v>
      </c>
      <c r="L3659" s="124" t="str">
        <f>VLOOKUP(B3659,A股数据库20240206!$B:$K,9,0)</f>
        <v>乡村振兴</v>
      </c>
      <c r="M3659" s="124">
        <f>VLOOKUP(B3659,A股数据库20240206!$B:$K,10,0)</f>
        <v>0</v>
      </c>
    </row>
    <row r="3660" spans="1:13" ht="18" customHeight="1" x14ac:dyDescent="0.15">
      <c r="A3660" s="120" t="s">
        <v>13999</v>
      </c>
      <c r="B3660" s="121" t="s">
        <v>2448</v>
      </c>
      <c r="C3660" s="122">
        <v>27.44</v>
      </c>
      <c r="D3660" s="123">
        <v>17.14</v>
      </c>
      <c r="E3660" s="104" t="str">
        <f>VLOOKUP(B3660,A股数据库20240206!$B:$K,2,0)</f>
        <v>高端制造</v>
      </c>
      <c r="F3660" s="104">
        <f>VLOOKUP(B3660,A股数据库20240206!$B:$K,3,0)</f>
        <v>0</v>
      </c>
      <c r="G3660" s="124">
        <f>VLOOKUP(B3660,A股数据库20240206!$B:$K,4,0)</f>
        <v>0</v>
      </c>
      <c r="H3660" s="124">
        <f>VLOOKUP(B3660,A股数据库20240206!$B:$K,5,0)</f>
        <v>0</v>
      </c>
      <c r="I3660" s="104" t="str">
        <f>VLOOKUP(B3660,A股数据库20240206!$B:$K,6,0)</f>
        <v>机械</v>
      </c>
      <c r="J3660" s="104">
        <f>VLOOKUP(B3660,A股数据库20240206!$B:$K,7,0)</f>
        <v>0</v>
      </c>
      <c r="K3660" s="104">
        <f>VLOOKUP(B3660,A股数据库20240206!$B:$K,8,0)</f>
        <v>0</v>
      </c>
      <c r="L3660" s="124">
        <f>VLOOKUP(B3660,A股数据库20240206!$B:$K,9,0)</f>
        <v>0</v>
      </c>
      <c r="M3660" s="124">
        <f>VLOOKUP(B3660,A股数据库20240206!$B:$K,10,0)</f>
        <v>0</v>
      </c>
    </row>
    <row r="3661" spans="1:13" ht="18" customHeight="1" x14ac:dyDescent="0.15">
      <c r="A3661" s="120" t="s">
        <v>14000</v>
      </c>
      <c r="B3661" s="121" t="s">
        <v>5162</v>
      </c>
      <c r="C3661" s="122">
        <v>27.43</v>
      </c>
      <c r="D3661" s="123">
        <v>53.33</v>
      </c>
      <c r="E3661" s="104" t="str">
        <f>VLOOKUP(B3661,A股数据库20240206!$B:$K,2,0)</f>
        <v>高端制造</v>
      </c>
      <c r="F3661" s="104">
        <f>VLOOKUP(B3661,A股数据库20240206!$B:$K,3,0)</f>
        <v>0</v>
      </c>
      <c r="G3661" s="124">
        <f>VLOOKUP(B3661,A股数据库20240206!$B:$K,4,0)</f>
        <v>0</v>
      </c>
      <c r="H3661" s="124">
        <f>VLOOKUP(B3661,A股数据库20240206!$B:$K,5,0)</f>
        <v>0</v>
      </c>
      <c r="I3661" s="104" t="str">
        <f>VLOOKUP(B3661,A股数据库20240206!$B:$K,6,0)</f>
        <v>机械</v>
      </c>
      <c r="J3661" s="104">
        <f>VLOOKUP(B3661,A股数据库20240206!$B:$K,7,0)</f>
        <v>0</v>
      </c>
      <c r="K3661" s="104">
        <f>VLOOKUP(B3661,A股数据库20240206!$B:$K,8,0)</f>
        <v>0</v>
      </c>
      <c r="L3661" s="124">
        <f>VLOOKUP(B3661,A股数据库20240206!$B:$K,9,0)</f>
        <v>0</v>
      </c>
      <c r="M3661" s="124">
        <f>VLOOKUP(B3661,A股数据库20240206!$B:$K,10,0)</f>
        <v>0</v>
      </c>
    </row>
    <row r="3662" spans="1:13" ht="18" customHeight="1" x14ac:dyDescent="0.15">
      <c r="A3662" s="120" t="s">
        <v>14001</v>
      </c>
      <c r="B3662" s="121" t="s">
        <v>4080</v>
      </c>
      <c r="C3662" s="122">
        <v>27.42</v>
      </c>
      <c r="D3662" s="123">
        <v>24.79</v>
      </c>
      <c r="E3662" s="104" t="str">
        <f>VLOOKUP(B3662,A股数据库20240206!$B:$K,2,0)</f>
        <v>高端制造</v>
      </c>
      <c r="F3662" s="104">
        <f>VLOOKUP(B3662,A股数据库20240206!$B:$K,3,0)</f>
        <v>0</v>
      </c>
      <c r="G3662" s="124">
        <f>VLOOKUP(B3662,A股数据库20240206!$B:$K,4,0)</f>
        <v>0</v>
      </c>
      <c r="H3662" s="124">
        <f>VLOOKUP(B3662,A股数据库20240206!$B:$K,5,0)</f>
        <v>0</v>
      </c>
      <c r="I3662" s="104" t="str">
        <f>VLOOKUP(B3662,A股数据库20240206!$B:$K,6,0)</f>
        <v>机械</v>
      </c>
      <c r="J3662" s="104">
        <f>VLOOKUP(B3662,A股数据库20240206!$B:$K,7,0)</f>
        <v>0</v>
      </c>
      <c r="K3662" s="104">
        <f>VLOOKUP(B3662,A股数据库20240206!$B:$K,8,0)</f>
        <v>0</v>
      </c>
      <c r="L3662" s="124">
        <f>VLOOKUP(B3662,A股数据库20240206!$B:$K,9,0)</f>
        <v>0</v>
      </c>
      <c r="M3662" s="124">
        <f>VLOOKUP(B3662,A股数据库20240206!$B:$K,10,0)</f>
        <v>0</v>
      </c>
    </row>
    <row r="3663" spans="1:13" ht="18" customHeight="1" x14ac:dyDescent="0.15">
      <c r="A3663" s="120" t="s">
        <v>14002</v>
      </c>
      <c r="B3663" s="121" t="s">
        <v>7962</v>
      </c>
      <c r="C3663" s="122">
        <v>27.42</v>
      </c>
      <c r="D3663" s="123">
        <v>43.58</v>
      </c>
      <c r="E3663" s="104" t="str">
        <f>VLOOKUP(B3663,A股数据库20240206!$B:$K,2,0)</f>
        <v>周期</v>
      </c>
      <c r="F3663" s="104">
        <f>VLOOKUP(B3663,A股数据库20240206!$B:$K,3,0)</f>
        <v>0</v>
      </c>
      <c r="G3663" s="124">
        <f>VLOOKUP(B3663,A股数据库20240206!$B:$K,4,0)</f>
        <v>0</v>
      </c>
      <c r="H3663" s="124">
        <f>VLOOKUP(B3663,A股数据库20240206!$B:$K,5,0)</f>
        <v>0</v>
      </c>
      <c r="I3663" s="104" t="str">
        <f>VLOOKUP(B3663,A股数据库20240206!$B:$K,6,0)</f>
        <v>化工</v>
      </c>
      <c r="J3663" s="104">
        <f>VLOOKUP(B3663,A股数据库20240206!$B:$K,7,0)</f>
        <v>0</v>
      </c>
      <c r="K3663" s="104">
        <f>VLOOKUP(B3663,A股数据库20240206!$B:$K,8,0)</f>
        <v>0</v>
      </c>
      <c r="L3663" s="124">
        <f>VLOOKUP(B3663,A股数据库20240206!$B:$K,9,0)</f>
        <v>0</v>
      </c>
      <c r="M3663" s="124">
        <f>VLOOKUP(B3663,A股数据库20240206!$B:$K,10,0)</f>
        <v>0</v>
      </c>
    </row>
    <row r="3664" spans="1:13" ht="18" customHeight="1" x14ac:dyDescent="0.15">
      <c r="A3664" s="120" t="s">
        <v>14003</v>
      </c>
      <c r="B3664" s="121" t="s">
        <v>5680</v>
      </c>
      <c r="C3664" s="122">
        <v>27.42</v>
      </c>
      <c r="D3664" s="123">
        <v>44.74</v>
      </c>
      <c r="E3664" s="104" t="str">
        <f>VLOOKUP(B3664,A股数据库20240206!$B:$K,2,0)</f>
        <v>高端制造</v>
      </c>
      <c r="F3664" s="104">
        <f>VLOOKUP(B3664,A股数据库20240206!$B:$K,3,0)</f>
        <v>0</v>
      </c>
      <c r="G3664" s="124">
        <f>VLOOKUP(B3664,A股数据库20240206!$B:$K,4,0)</f>
        <v>0</v>
      </c>
      <c r="H3664" s="124">
        <f>VLOOKUP(B3664,A股数据库20240206!$B:$K,5,0)</f>
        <v>0</v>
      </c>
      <c r="I3664" s="104" t="str">
        <f>VLOOKUP(B3664,A股数据库20240206!$B:$K,6,0)</f>
        <v>机械</v>
      </c>
      <c r="J3664" s="104">
        <f>VLOOKUP(B3664,A股数据库20240206!$B:$K,7,0)</f>
        <v>0</v>
      </c>
      <c r="K3664" s="104">
        <f>VLOOKUP(B3664,A股数据库20240206!$B:$K,8,0)</f>
        <v>0</v>
      </c>
      <c r="L3664" s="124">
        <f>VLOOKUP(B3664,A股数据库20240206!$B:$K,9,0)</f>
        <v>0</v>
      </c>
      <c r="M3664" s="124">
        <f>VLOOKUP(B3664,A股数据库20240206!$B:$K,10,0)</f>
        <v>0</v>
      </c>
    </row>
    <row r="3665" spans="1:13" ht="18" customHeight="1" x14ac:dyDescent="0.15">
      <c r="A3665" s="120" t="s">
        <v>14004</v>
      </c>
      <c r="B3665" s="121" t="s">
        <v>2312</v>
      </c>
      <c r="C3665" s="122">
        <v>27.42</v>
      </c>
      <c r="D3665" s="123">
        <v>11</v>
      </c>
      <c r="E3665" s="104" t="str">
        <f>VLOOKUP(B3665,A股数据库20240206!$B:$K,2,0)</f>
        <v>地产基建</v>
      </c>
      <c r="F3665" s="104" t="str">
        <f>VLOOKUP(B3665,A股数据库20240206!$B:$K,3,0)</f>
        <v>新能源</v>
      </c>
      <c r="G3665" s="124">
        <f>VLOOKUP(B3665,A股数据库20240206!$B:$K,4,0)</f>
        <v>0</v>
      </c>
      <c r="H3665" s="124">
        <f>VLOOKUP(B3665,A股数据库20240206!$B:$K,5,0)</f>
        <v>0</v>
      </c>
      <c r="I3665" s="104" t="str">
        <f>VLOOKUP(B3665,A股数据库20240206!$B:$K,6,0)</f>
        <v>基建</v>
      </c>
      <c r="J3665" s="104" t="str">
        <f>VLOOKUP(B3665,A股数据库20240206!$B:$K,7,0)</f>
        <v>光伏</v>
      </c>
      <c r="K3665" s="104">
        <f>VLOOKUP(B3665,A股数据库20240206!$B:$K,8,0)</f>
        <v>0</v>
      </c>
      <c r="L3665" s="124">
        <f>VLOOKUP(B3665,A股数据库20240206!$B:$K,9,0)</f>
        <v>0</v>
      </c>
      <c r="M3665" s="124">
        <f>VLOOKUP(B3665,A股数据库20240206!$B:$K,10,0)</f>
        <v>0</v>
      </c>
    </row>
    <row r="3666" spans="1:13" ht="18" customHeight="1" x14ac:dyDescent="0.15">
      <c r="A3666" s="120" t="s">
        <v>14005</v>
      </c>
      <c r="B3666" s="121" t="s">
        <v>1206</v>
      </c>
      <c r="C3666" s="122">
        <v>27.42</v>
      </c>
      <c r="D3666" s="123">
        <v>5.73</v>
      </c>
      <c r="E3666" s="104" t="str">
        <f>VLOOKUP(B3666,A股数据库20240206!$B:$K,2,0)</f>
        <v>周期</v>
      </c>
      <c r="F3666" s="104" t="str">
        <f>VLOOKUP(B3666,A股数据库20240206!$B:$K,3,0)</f>
        <v>地产基建</v>
      </c>
      <c r="G3666" s="124">
        <f>VLOOKUP(B3666,A股数据库20240206!$B:$K,4,0)</f>
        <v>0</v>
      </c>
      <c r="H3666" s="124">
        <f>VLOOKUP(B3666,A股数据库20240206!$B:$K,5,0)</f>
        <v>0</v>
      </c>
      <c r="I3666" s="104" t="str">
        <f>VLOOKUP(B3666,A股数据库20240206!$B:$K,6,0)</f>
        <v>化工</v>
      </c>
      <c r="J3666" s="104" t="str">
        <f>VLOOKUP(B3666,A股数据库20240206!$B:$K,7,0)</f>
        <v>基建</v>
      </c>
      <c r="K3666" s="104">
        <f>VLOOKUP(B3666,A股数据库20240206!$B:$K,8,0)</f>
        <v>0</v>
      </c>
      <c r="L3666" s="124">
        <f>VLOOKUP(B3666,A股数据库20240206!$B:$K,9,0)</f>
        <v>0</v>
      </c>
      <c r="M3666" s="124">
        <f>VLOOKUP(B3666,A股数据库20240206!$B:$K,10,0)</f>
        <v>0</v>
      </c>
    </row>
    <row r="3667" spans="1:13" ht="18" customHeight="1" x14ac:dyDescent="0.15">
      <c r="A3667" s="120" t="s">
        <v>14006</v>
      </c>
      <c r="B3667" s="121" t="s">
        <v>5402</v>
      </c>
      <c r="C3667" s="122">
        <v>27.41</v>
      </c>
      <c r="D3667" s="123">
        <v>48.94</v>
      </c>
      <c r="E3667" s="104" t="str">
        <f>VLOOKUP(B3667,A股数据库20240206!$B:$K,2,0)</f>
        <v>汽车产业</v>
      </c>
      <c r="F3667" s="104">
        <f>VLOOKUP(B3667,A股数据库20240206!$B:$K,3,0)</f>
        <v>0</v>
      </c>
      <c r="G3667" s="124">
        <f>VLOOKUP(B3667,A股数据库20240206!$B:$K,4,0)</f>
        <v>0</v>
      </c>
      <c r="H3667" s="124">
        <f>VLOOKUP(B3667,A股数据库20240206!$B:$K,5,0)</f>
        <v>0</v>
      </c>
      <c r="I3667" s="104" t="str">
        <f>VLOOKUP(B3667,A股数据库20240206!$B:$K,6,0)</f>
        <v>汽车产业</v>
      </c>
      <c r="J3667" s="104">
        <f>VLOOKUP(B3667,A股数据库20240206!$B:$K,7,0)</f>
        <v>0</v>
      </c>
      <c r="K3667" s="104">
        <f>VLOOKUP(B3667,A股数据库20240206!$B:$K,8,0)</f>
        <v>0</v>
      </c>
      <c r="L3667" s="124">
        <f>VLOOKUP(B3667,A股数据库20240206!$B:$K,9,0)</f>
        <v>0</v>
      </c>
      <c r="M3667" s="124">
        <f>VLOOKUP(B3667,A股数据库20240206!$B:$K,10,0)</f>
        <v>0</v>
      </c>
    </row>
    <row r="3668" spans="1:13" ht="18" customHeight="1" x14ac:dyDescent="0.15">
      <c r="A3668" s="120" t="s">
        <v>14007</v>
      </c>
      <c r="B3668" s="121" t="s">
        <v>6242</v>
      </c>
      <c r="C3668" s="122">
        <v>27.39</v>
      </c>
      <c r="D3668" s="123">
        <v>6.94</v>
      </c>
      <c r="E3668" s="104" t="str">
        <f>VLOOKUP(B3668,A股数据库20240206!$B:$K,2,0)</f>
        <v>高端制造</v>
      </c>
      <c r="F3668" s="104">
        <f>VLOOKUP(B3668,A股数据库20240206!$B:$K,3,0)</f>
        <v>0</v>
      </c>
      <c r="G3668" s="124">
        <f>VLOOKUP(B3668,A股数据库20240206!$B:$K,4,0)</f>
        <v>0</v>
      </c>
      <c r="H3668" s="124">
        <f>VLOOKUP(B3668,A股数据库20240206!$B:$K,5,0)</f>
        <v>0</v>
      </c>
      <c r="I3668" s="104" t="str">
        <f>VLOOKUP(B3668,A股数据库20240206!$B:$K,6,0)</f>
        <v>机械</v>
      </c>
      <c r="J3668" s="104">
        <f>VLOOKUP(B3668,A股数据库20240206!$B:$K,7,0)</f>
        <v>0</v>
      </c>
      <c r="K3668" s="104">
        <f>VLOOKUP(B3668,A股数据库20240206!$B:$K,8,0)</f>
        <v>0</v>
      </c>
      <c r="L3668" s="124">
        <f>VLOOKUP(B3668,A股数据库20240206!$B:$K,9,0)</f>
        <v>0</v>
      </c>
      <c r="M3668" s="124">
        <f>VLOOKUP(B3668,A股数据库20240206!$B:$K,10,0)</f>
        <v>0</v>
      </c>
    </row>
    <row r="3669" spans="1:13" ht="18" customHeight="1" x14ac:dyDescent="0.15">
      <c r="A3669" s="120" t="s">
        <v>14008</v>
      </c>
      <c r="B3669" s="121" t="s">
        <v>5618</v>
      </c>
      <c r="C3669" s="122">
        <v>27.36</v>
      </c>
      <c r="D3669" s="123">
        <v>13.25</v>
      </c>
      <c r="E3669" s="104" t="str">
        <f>VLOOKUP(B3669,A股数据库20240206!$B:$K,2,0)</f>
        <v>地产基建</v>
      </c>
      <c r="F3669" s="104">
        <f>VLOOKUP(B3669,A股数据库20240206!$B:$K,3,0)</f>
        <v>0</v>
      </c>
      <c r="G3669" s="124">
        <f>VLOOKUP(B3669,A股数据库20240206!$B:$K,4,0)</f>
        <v>0</v>
      </c>
      <c r="H3669" s="124">
        <f>VLOOKUP(B3669,A股数据库20240206!$B:$K,5,0)</f>
        <v>0</v>
      </c>
      <c r="I3669" s="104" t="str">
        <f>VLOOKUP(B3669,A股数据库20240206!$B:$K,6,0)</f>
        <v>基建</v>
      </c>
      <c r="J3669" s="104">
        <f>VLOOKUP(B3669,A股数据库20240206!$B:$K,7,0)</f>
        <v>0</v>
      </c>
      <c r="K3669" s="104">
        <f>VLOOKUP(B3669,A股数据库20240206!$B:$K,8,0)</f>
        <v>0</v>
      </c>
      <c r="L3669" s="124">
        <f>VLOOKUP(B3669,A股数据库20240206!$B:$K,9,0)</f>
        <v>0</v>
      </c>
      <c r="M3669" s="124">
        <f>VLOOKUP(B3669,A股数据库20240206!$B:$K,10,0)</f>
        <v>0</v>
      </c>
    </row>
    <row r="3670" spans="1:13" ht="18" customHeight="1" x14ac:dyDescent="0.15">
      <c r="A3670" s="120" t="s">
        <v>14009</v>
      </c>
      <c r="B3670" s="121" t="s">
        <v>9060</v>
      </c>
      <c r="C3670" s="122">
        <v>27.35</v>
      </c>
      <c r="D3670" s="123">
        <v>3.51</v>
      </c>
      <c r="E3670" s="104" t="str">
        <f>VLOOKUP(B3670,A股数据库20240206!$B:$K,2,0)</f>
        <v>汽车产业</v>
      </c>
      <c r="F3670" s="104">
        <f>VLOOKUP(B3670,A股数据库20240206!$B:$K,3,0)</f>
        <v>0</v>
      </c>
      <c r="G3670" s="124">
        <f>VLOOKUP(B3670,A股数据库20240206!$B:$K,4,0)</f>
        <v>0</v>
      </c>
      <c r="H3670" s="124">
        <f>VLOOKUP(B3670,A股数据库20240206!$B:$K,5,0)</f>
        <v>0</v>
      </c>
      <c r="I3670" s="104" t="str">
        <f>VLOOKUP(B3670,A股数据库20240206!$B:$K,6,0)</f>
        <v>汽车产业</v>
      </c>
      <c r="J3670" s="104">
        <f>VLOOKUP(B3670,A股数据库20240206!$B:$K,7,0)</f>
        <v>0</v>
      </c>
      <c r="K3670" s="104">
        <f>VLOOKUP(B3670,A股数据库20240206!$B:$K,8,0)</f>
        <v>0</v>
      </c>
      <c r="L3670" s="124">
        <f>VLOOKUP(B3670,A股数据库20240206!$B:$K,9,0)</f>
        <v>0</v>
      </c>
      <c r="M3670" s="124">
        <f>VLOOKUP(B3670,A股数据库20240206!$B:$K,10,0)</f>
        <v>0</v>
      </c>
    </row>
    <row r="3671" spans="1:13" ht="18" customHeight="1" x14ac:dyDescent="0.15">
      <c r="A3671" s="120" t="s">
        <v>14010</v>
      </c>
      <c r="B3671" s="121" t="s">
        <v>2190</v>
      </c>
      <c r="C3671" s="122">
        <v>27.34</v>
      </c>
      <c r="D3671" s="123">
        <v>13.66</v>
      </c>
      <c r="E3671" s="104" t="str">
        <f>VLOOKUP(B3671,A股数据库20240206!$B:$K,2,0)</f>
        <v>医药生物</v>
      </c>
      <c r="F3671" s="104">
        <f>VLOOKUP(B3671,A股数据库20240206!$B:$K,3,0)</f>
        <v>0</v>
      </c>
      <c r="G3671" s="124">
        <f>VLOOKUP(B3671,A股数据库20240206!$B:$K,4,0)</f>
        <v>0</v>
      </c>
      <c r="H3671" s="124">
        <f>VLOOKUP(B3671,A股数据库20240206!$B:$K,5,0)</f>
        <v>0</v>
      </c>
      <c r="I3671" s="104" t="str">
        <f>VLOOKUP(B3671,A股数据库20240206!$B:$K,6,0)</f>
        <v>医药生物</v>
      </c>
      <c r="J3671" s="104">
        <f>VLOOKUP(B3671,A股数据库20240206!$B:$K,7,0)</f>
        <v>0</v>
      </c>
      <c r="K3671" s="104">
        <f>VLOOKUP(B3671,A股数据库20240206!$B:$K,8,0)</f>
        <v>0</v>
      </c>
      <c r="L3671" s="124">
        <f>VLOOKUP(B3671,A股数据库20240206!$B:$K,9,0)</f>
        <v>0</v>
      </c>
      <c r="M3671" s="124">
        <f>VLOOKUP(B3671,A股数据库20240206!$B:$K,10,0)</f>
        <v>0</v>
      </c>
    </row>
    <row r="3672" spans="1:13" ht="18" customHeight="1" x14ac:dyDescent="0.15">
      <c r="A3672" s="120" t="s">
        <v>14011</v>
      </c>
      <c r="B3672" s="121" t="s">
        <v>3926</v>
      </c>
      <c r="C3672" s="122">
        <v>27.32</v>
      </c>
      <c r="D3672" s="123">
        <v>47.54</v>
      </c>
      <c r="E3672" s="104" t="str">
        <f>VLOOKUP(B3672,A股数据库20240206!$B:$K,2,0)</f>
        <v>新能源</v>
      </c>
      <c r="F3672" s="104">
        <f>VLOOKUP(B3672,A股数据库20240206!$B:$K,3,0)</f>
        <v>0</v>
      </c>
      <c r="G3672" s="124">
        <f>VLOOKUP(B3672,A股数据库20240206!$B:$K,4,0)</f>
        <v>0</v>
      </c>
      <c r="H3672" s="124">
        <f>VLOOKUP(B3672,A股数据库20240206!$B:$K,5,0)</f>
        <v>0</v>
      </c>
      <c r="I3672" s="104" t="str">
        <f>VLOOKUP(B3672,A股数据库20240206!$B:$K,6,0)</f>
        <v>电池</v>
      </c>
      <c r="J3672" s="104" t="str">
        <f>VLOOKUP(B3672,A股数据库20240206!$B:$K,7,0)</f>
        <v>储能</v>
      </c>
      <c r="K3672" s="104">
        <f>VLOOKUP(B3672,A股数据库20240206!$B:$K,8,0)</f>
        <v>0</v>
      </c>
      <c r="L3672" s="124">
        <f>VLOOKUP(B3672,A股数据库20240206!$B:$K,9,0)</f>
        <v>0</v>
      </c>
      <c r="M3672" s="124">
        <f>VLOOKUP(B3672,A股数据库20240206!$B:$K,10,0)</f>
        <v>0</v>
      </c>
    </row>
    <row r="3673" spans="1:13" ht="18" customHeight="1" x14ac:dyDescent="0.15">
      <c r="A3673" s="120" t="s">
        <v>14012</v>
      </c>
      <c r="B3673" s="121" t="s">
        <v>4338</v>
      </c>
      <c r="C3673" s="122">
        <v>27.32</v>
      </c>
      <c r="D3673" s="123">
        <v>5.31</v>
      </c>
      <c r="E3673" s="104" t="str">
        <f>VLOOKUP(B3673,A股数据库20240206!$B:$K,2,0)</f>
        <v>地产基建</v>
      </c>
      <c r="F3673" s="104" t="str">
        <f>VLOOKUP(B3673,A股数据库20240206!$B:$K,3,0)</f>
        <v>公用事业</v>
      </c>
      <c r="G3673" s="124">
        <f>VLOOKUP(B3673,A股数据库20240206!$B:$K,4,0)</f>
        <v>0</v>
      </c>
      <c r="H3673" s="124">
        <f>VLOOKUP(B3673,A股数据库20240206!$B:$K,5,0)</f>
        <v>0</v>
      </c>
      <c r="I3673" s="104" t="str">
        <f>VLOOKUP(B3673,A股数据库20240206!$B:$K,6,0)</f>
        <v>基建</v>
      </c>
      <c r="J3673" s="104" t="str">
        <f>VLOOKUP(B3673,A股数据库20240206!$B:$K,7,0)</f>
        <v>节能环保</v>
      </c>
      <c r="K3673" s="104">
        <f>VLOOKUP(B3673,A股数据库20240206!$B:$K,8,0)</f>
        <v>0</v>
      </c>
      <c r="L3673" s="124">
        <f>VLOOKUP(B3673,A股数据库20240206!$B:$K,9,0)</f>
        <v>0</v>
      </c>
      <c r="M3673" s="124">
        <f>VLOOKUP(B3673,A股数据库20240206!$B:$K,10,0)</f>
        <v>0</v>
      </c>
    </row>
    <row r="3674" spans="1:13" ht="18" customHeight="1" x14ac:dyDescent="0.15">
      <c r="A3674" s="120" t="s">
        <v>14013</v>
      </c>
      <c r="B3674" s="121" t="s">
        <v>4052</v>
      </c>
      <c r="C3674" s="122">
        <v>27.25</v>
      </c>
      <c r="D3674" s="123">
        <v>25.64</v>
      </c>
      <c r="E3674" s="104" t="str">
        <f>VLOOKUP(B3674,A股数据库20240206!$B:$K,2,0)</f>
        <v>医药生物</v>
      </c>
      <c r="F3674" s="104" t="str">
        <f>VLOOKUP(B3674,A股数据库20240206!$B:$K,3,0)</f>
        <v>新能源</v>
      </c>
      <c r="G3674" s="124">
        <f>VLOOKUP(B3674,A股数据库20240206!$B:$K,4,0)</f>
        <v>0</v>
      </c>
      <c r="H3674" s="124">
        <f>VLOOKUP(B3674,A股数据库20240206!$B:$K,5,0)</f>
        <v>0</v>
      </c>
      <c r="I3674" s="104" t="str">
        <f>VLOOKUP(B3674,A股数据库20240206!$B:$K,6,0)</f>
        <v>医药生物</v>
      </c>
      <c r="J3674" s="104" t="str">
        <f>VLOOKUP(B3674,A股数据库20240206!$B:$K,7,0)</f>
        <v>电池</v>
      </c>
      <c r="K3674" s="104">
        <f>VLOOKUP(B3674,A股数据库20240206!$B:$K,8,0)</f>
        <v>0</v>
      </c>
      <c r="L3674" s="124">
        <f>VLOOKUP(B3674,A股数据库20240206!$B:$K,9,0)</f>
        <v>0</v>
      </c>
      <c r="M3674" s="124">
        <f>VLOOKUP(B3674,A股数据库20240206!$B:$K,10,0)</f>
        <v>0</v>
      </c>
    </row>
    <row r="3675" spans="1:13" ht="18" customHeight="1" x14ac:dyDescent="0.15">
      <c r="A3675" s="120" t="s">
        <v>14014</v>
      </c>
      <c r="B3675" s="121" t="s">
        <v>8058</v>
      </c>
      <c r="C3675" s="122">
        <v>27.25</v>
      </c>
      <c r="D3675" s="123">
        <v>59.72</v>
      </c>
      <c r="E3675" s="104" t="str">
        <f>VLOOKUP(B3675,A股数据库20240206!$B:$K,2,0)</f>
        <v>汽车产业</v>
      </c>
      <c r="F3675" s="104">
        <f>VLOOKUP(B3675,A股数据库20240206!$B:$K,3,0)</f>
        <v>0</v>
      </c>
      <c r="G3675" s="124">
        <f>VLOOKUP(B3675,A股数据库20240206!$B:$K,4,0)</f>
        <v>0</v>
      </c>
      <c r="H3675" s="124">
        <f>VLOOKUP(B3675,A股数据库20240206!$B:$K,5,0)</f>
        <v>0</v>
      </c>
      <c r="I3675" s="104" t="str">
        <f>VLOOKUP(B3675,A股数据库20240206!$B:$K,6,0)</f>
        <v>汽车产业</v>
      </c>
      <c r="J3675" s="104">
        <f>VLOOKUP(B3675,A股数据库20240206!$B:$K,7,0)</f>
        <v>0</v>
      </c>
      <c r="K3675" s="104">
        <f>VLOOKUP(B3675,A股数据库20240206!$B:$K,8,0)</f>
        <v>0</v>
      </c>
      <c r="L3675" s="124">
        <f>VLOOKUP(B3675,A股数据库20240206!$B:$K,9,0)</f>
        <v>0</v>
      </c>
      <c r="M3675" s="124">
        <f>VLOOKUP(B3675,A股数据库20240206!$B:$K,10,0)</f>
        <v>0</v>
      </c>
    </row>
    <row r="3676" spans="1:13" ht="18" customHeight="1" x14ac:dyDescent="0.15">
      <c r="A3676" s="120" t="s">
        <v>14015</v>
      </c>
      <c r="B3676" s="121" t="s">
        <v>4698</v>
      </c>
      <c r="C3676" s="122">
        <v>27.25</v>
      </c>
      <c r="D3676" s="123">
        <v>27.99</v>
      </c>
      <c r="E3676" s="104" t="str">
        <f>VLOOKUP(B3676,A股数据库20240206!$B:$K,2,0)</f>
        <v>地产基建</v>
      </c>
      <c r="F3676" s="104">
        <f>VLOOKUP(B3676,A股数据库20240206!$B:$K,3,0)</f>
        <v>0</v>
      </c>
      <c r="G3676" s="124">
        <f>VLOOKUP(B3676,A股数据库20240206!$B:$K,4,0)</f>
        <v>0</v>
      </c>
      <c r="H3676" s="124">
        <f>VLOOKUP(B3676,A股数据库20240206!$B:$K,5,0)</f>
        <v>0</v>
      </c>
      <c r="I3676" s="104" t="str">
        <f>VLOOKUP(B3676,A股数据库20240206!$B:$K,6,0)</f>
        <v>基建</v>
      </c>
      <c r="J3676" s="104">
        <f>VLOOKUP(B3676,A股数据库20240206!$B:$K,7,0)</f>
        <v>0</v>
      </c>
      <c r="K3676" s="104">
        <f>VLOOKUP(B3676,A股数据库20240206!$B:$K,8,0)</f>
        <v>0</v>
      </c>
      <c r="L3676" s="124">
        <f>VLOOKUP(B3676,A股数据库20240206!$B:$K,9,0)</f>
        <v>0</v>
      </c>
      <c r="M3676" s="124">
        <f>VLOOKUP(B3676,A股数据库20240206!$B:$K,10,0)</f>
        <v>0</v>
      </c>
    </row>
    <row r="3677" spans="1:13" ht="18" customHeight="1" x14ac:dyDescent="0.15">
      <c r="A3677" s="120" t="s">
        <v>14016</v>
      </c>
      <c r="B3677" s="121" t="s">
        <v>1410</v>
      </c>
      <c r="C3677" s="122">
        <v>27.24</v>
      </c>
      <c r="D3677" s="123">
        <v>26.72</v>
      </c>
      <c r="E3677" s="104" t="str">
        <f>VLOOKUP(B3677,A股数据库20240206!$B:$K,2,0)</f>
        <v>大消费</v>
      </c>
      <c r="F3677" s="104">
        <f>VLOOKUP(B3677,A股数据库20240206!$B:$K,3,0)</f>
        <v>0</v>
      </c>
      <c r="G3677" s="124">
        <f>VLOOKUP(B3677,A股数据库20240206!$B:$K,4,0)</f>
        <v>0</v>
      </c>
      <c r="H3677" s="124">
        <f>VLOOKUP(B3677,A股数据库20240206!$B:$K,5,0)</f>
        <v>0</v>
      </c>
      <c r="I3677" s="104" t="str">
        <f>VLOOKUP(B3677,A股数据库20240206!$B:$K,6,0)</f>
        <v>纺织服饰</v>
      </c>
      <c r="J3677" s="104">
        <f>VLOOKUP(B3677,A股数据库20240206!$B:$K,7,0)</f>
        <v>0</v>
      </c>
      <c r="K3677" s="104">
        <f>VLOOKUP(B3677,A股数据库20240206!$B:$K,8,0)</f>
        <v>0</v>
      </c>
      <c r="L3677" s="124">
        <f>VLOOKUP(B3677,A股数据库20240206!$B:$K,9,0)</f>
        <v>0</v>
      </c>
      <c r="M3677" s="124">
        <f>VLOOKUP(B3677,A股数据库20240206!$B:$K,10,0)</f>
        <v>0</v>
      </c>
    </row>
    <row r="3678" spans="1:13" ht="18" customHeight="1" x14ac:dyDescent="0.15">
      <c r="A3678" s="120" t="s">
        <v>14017</v>
      </c>
      <c r="B3678" s="121" t="s">
        <v>5078</v>
      </c>
      <c r="C3678" s="122">
        <v>27.22</v>
      </c>
      <c r="D3678" s="123">
        <v>47.86</v>
      </c>
      <c r="E3678" s="104" t="str">
        <f>VLOOKUP(B3678,A股数据库20240206!$B:$K,2,0)</f>
        <v>周期</v>
      </c>
      <c r="F3678" s="104">
        <f>VLOOKUP(B3678,A股数据库20240206!$B:$K,3,0)</f>
        <v>0</v>
      </c>
      <c r="G3678" s="124">
        <f>VLOOKUP(B3678,A股数据库20240206!$B:$K,4,0)</f>
        <v>0</v>
      </c>
      <c r="H3678" s="124">
        <f>VLOOKUP(B3678,A股数据库20240206!$B:$K,5,0)</f>
        <v>0</v>
      </c>
      <c r="I3678" s="104" t="str">
        <f>VLOOKUP(B3678,A股数据库20240206!$B:$K,6,0)</f>
        <v>化工</v>
      </c>
      <c r="J3678" s="104">
        <f>VLOOKUP(B3678,A股数据库20240206!$B:$K,7,0)</f>
        <v>0</v>
      </c>
      <c r="K3678" s="104">
        <f>VLOOKUP(B3678,A股数据库20240206!$B:$K,8,0)</f>
        <v>0</v>
      </c>
      <c r="L3678" s="124">
        <f>VLOOKUP(B3678,A股数据库20240206!$B:$K,9,0)</f>
        <v>0</v>
      </c>
      <c r="M3678" s="124">
        <f>VLOOKUP(B3678,A股数据库20240206!$B:$K,10,0)</f>
        <v>0</v>
      </c>
    </row>
    <row r="3679" spans="1:13" ht="18" customHeight="1" x14ac:dyDescent="0.15">
      <c r="A3679" s="120" t="s">
        <v>14018</v>
      </c>
      <c r="B3679" s="121" t="s">
        <v>4032</v>
      </c>
      <c r="C3679" s="122">
        <v>27.16</v>
      </c>
      <c r="D3679" s="123">
        <v>21.68</v>
      </c>
      <c r="E3679" s="104" t="str">
        <f>VLOOKUP(B3679,A股数据库20240206!$B:$K,2,0)</f>
        <v>新能源</v>
      </c>
      <c r="F3679" s="104">
        <f>VLOOKUP(B3679,A股数据库20240206!$B:$K,3,0)</f>
        <v>0</v>
      </c>
      <c r="G3679" s="124">
        <f>VLOOKUP(B3679,A股数据库20240206!$B:$K,4,0)</f>
        <v>0</v>
      </c>
      <c r="H3679" s="124">
        <f>VLOOKUP(B3679,A股数据库20240206!$B:$K,5,0)</f>
        <v>0</v>
      </c>
      <c r="I3679" s="104" t="str">
        <f>VLOOKUP(B3679,A股数据库20240206!$B:$K,6,0)</f>
        <v>充换电</v>
      </c>
      <c r="J3679" s="104">
        <f>VLOOKUP(B3679,A股数据库20240206!$B:$K,7,0)</f>
        <v>0</v>
      </c>
      <c r="K3679" s="104">
        <f>VLOOKUP(B3679,A股数据库20240206!$B:$K,8,0)</f>
        <v>0</v>
      </c>
      <c r="L3679" s="124">
        <f>VLOOKUP(B3679,A股数据库20240206!$B:$K,9,0)</f>
        <v>0</v>
      </c>
      <c r="M3679" s="124">
        <f>VLOOKUP(B3679,A股数据库20240206!$B:$K,10,0)</f>
        <v>0</v>
      </c>
    </row>
    <row r="3680" spans="1:13" ht="18" customHeight="1" x14ac:dyDescent="0.15">
      <c r="A3680" s="120" t="s">
        <v>14019</v>
      </c>
      <c r="B3680" s="121" t="s">
        <v>2564</v>
      </c>
      <c r="C3680" s="122">
        <v>27.11</v>
      </c>
      <c r="D3680" s="123">
        <v>20.66</v>
      </c>
      <c r="E3680" s="104" t="str">
        <f>VLOOKUP(B3680,A股数据库20240206!$B:$K,2,0)</f>
        <v>周期</v>
      </c>
      <c r="F3680" s="104">
        <f>VLOOKUP(B3680,A股数据库20240206!$B:$K,3,0)</f>
        <v>0</v>
      </c>
      <c r="G3680" s="124">
        <f>VLOOKUP(B3680,A股数据库20240206!$B:$K,4,0)</f>
        <v>0</v>
      </c>
      <c r="H3680" s="124">
        <f>VLOOKUP(B3680,A股数据库20240206!$B:$K,5,0)</f>
        <v>0</v>
      </c>
      <c r="I3680" s="104" t="str">
        <f>VLOOKUP(B3680,A股数据库20240206!$B:$K,6,0)</f>
        <v>化工</v>
      </c>
      <c r="J3680" s="104">
        <f>VLOOKUP(B3680,A股数据库20240206!$B:$K,7,0)</f>
        <v>0</v>
      </c>
      <c r="K3680" s="104">
        <f>VLOOKUP(B3680,A股数据库20240206!$B:$K,8,0)</f>
        <v>0</v>
      </c>
      <c r="L3680" s="124">
        <f>VLOOKUP(B3680,A股数据库20240206!$B:$K,9,0)</f>
        <v>0</v>
      </c>
      <c r="M3680" s="124">
        <f>VLOOKUP(B3680,A股数据库20240206!$B:$K,10,0)</f>
        <v>0</v>
      </c>
    </row>
    <row r="3681" spans="1:13" ht="18" customHeight="1" x14ac:dyDescent="0.15">
      <c r="A3681" s="120" t="s">
        <v>14020</v>
      </c>
      <c r="B3681" s="121" t="s">
        <v>10249</v>
      </c>
      <c r="C3681" s="122">
        <v>27.1</v>
      </c>
      <c r="D3681" s="123">
        <v>35.14</v>
      </c>
      <c r="E3681" s="104" t="str">
        <f>VLOOKUP(B3681,A股数据库20240206!$B:$K,2,0)</f>
        <v>汽车产业</v>
      </c>
      <c r="F3681" s="104" t="str">
        <f>VLOOKUP(B3681,A股数据库20240206!$B:$K,3,0)</f>
        <v>新能源</v>
      </c>
      <c r="G3681" s="124" t="str">
        <f>VLOOKUP(B3681,A股数据库20240206!$B:$K,4,0)</f>
        <v>公用事业</v>
      </c>
      <c r="H3681" s="124">
        <f>VLOOKUP(B3681,A股数据库20240206!$B:$K,5,0)</f>
        <v>0</v>
      </c>
      <c r="I3681" s="104" t="str">
        <f>VLOOKUP(B3681,A股数据库20240206!$B:$K,6,0)</f>
        <v>电池</v>
      </c>
      <c r="J3681" s="104" t="str">
        <f>VLOOKUP(B3681,A股数据库20240206!$B:$K,7,0)</f>
        <v>氢能源</v>
      </c>
      <c r="K3681" s="104" t="str">
        <f>VLOOKUP(B3681,A股数据库20240206!$B:$K,8,0)</f>
        <v>汽车产业</v>
      </c>
      <c r="L3681" s="124" t="str">
        <f>VLOOKUP(B3681,A股数据库20240206!$B:$K,9,0)</f>
        <v>节能环保</v>
      </c>
      <c r="M3681" s="124">
        <f>VLOOKUP(B3681,A股数据库20240206!$B:$K,10,0)</f>
        <v>0</v>
      </c>
    </row>
    <row r="3682" spans="1:13" ht="18" customHeight="1" x14ac:dyDescent="0.15">
      <c r="A3682" s="120" t="s">
        <v>14021</v>
      </c>
      <c r="B3682" s="121" t="s">
        <v>3186</v>
      </c>
      <c r="C3682" s="122">
        <v>27.09</v>
      </c>
      <c r="D3682" s="123">
        <v>18.34</v>
      </c>
      <c r="E3682" s="104" t="str">
        <f>VLOOKUP(B3682,A股数据库20240206!$B:$K,2,0)</f>
        <v>大科技</v>
      </c>
      <c r="F3682" s="104" t="str">
        <f>VLOOKUP(B3682,A股数据库20240206!$B:$K,3,0)</f>
        <v>高端制造</v>
      </c>
      <c r="G3682" s="124">
        <f>VLOOKUP(B3682,A股数据库20240206!$B:$K,4,0)</f>
        <v>0</v>
      </c>
      <c r="H3682" s="124">
        <f>VLOOKUP(B3682,A股数据库20240206!$B:$K,5,0)</f>
        <v>0</v>
      </c>
      <c r="I3682" s="104" t="str">
        <f>VLOOKUP(B3682,A股数据库20240206!$B:$K,6,0)</f>
        <v>计算机</v>
      </c>
      <c r="J3682" s="104" t="str">
        <f>VLOOKUP(B3682,A股数据库20240206!$B:$K,7,0)</f>
        <v>机械</v>
      </c>
      <c r="K3682" s="104">
        <f>VLOOKUP(B3682,A股数据库20240206!$B:$K,8,0)</f>
        <v>0</v>
      </c>
      <c r="L3682" s="124">
        <f>VLOOKUP(B3682,A股数据库20240206!$B:$K,9,0)</f>
        <v>0</v>
      </c>
      <c r="M3682" s="124">
        <f>VLOOKUP(B3682,A股数据库20240206!$B:$K,10,0)</f>
        <v>0</v>
      </c>
    </row>
    <row r="3683" spans="1:13" ht="18" customHeight="1" x14ac:dyDescent="0.15">
      <c r="A3683" s="120" t="s">
        <v>14022</v>
      </c>
      <c r="B3683" s="121" t="s">
        <v>8104</v>
      </c>
      <c r="C3683" s="122">
        <v>27.09</v>
      </c>
      <c r="D3683" s="123">
        <v>37.33</v>
      </c>
      <c r="E3683" s="104" t="str">
        <f>VLOOKUP(B3683,A股数据库20240206!$B:$K,2,0)</f>
        <v>大科技</v>
      </c>
      <c r="F3683" s="104">
        <f>VLOOKUP(B3683,A股数据库20240206!$B:$K,3,0)</f>
        <v>0</v>
      </c>
      <c r="G3683" s="124">
        <f>VLOOKUP(B3683,A股数据库20240206!$B:$K,4,0)</f>
        <v>0</v>
      </c>
      <c r="H3683" s="124">
        <f>VLOOKUP(B3683,A股数据库20240206!$B:$K,5,0)</f>
        <v>0</v>
      </c>
      <c r="I3683" s="104" t="str">
        <f>VLOOKUP(B3683,A股数据库20240206!$B:$K,6,0)</f>
        <v>通信</v>
      </c>
      <c r="J3683" s="104">
        <f>VLOOKUP(B3683,A股数据库20240206!$B:$K,7,0)</f>
        <v>0</v>
      </c>
      <c r="K3683" s="104">
        <f>VLOOKUP(B3683,A股数据库20240206!$B:$K,8,0)</f>
        <v>0</v>
      </c>
      <c r="L3683" s="124">
        <f>VLOOKUP(B3683,A股数据库20240206!$B:$K,9,0)</f>
        <v>0</v>
      </c>
      <c r="M3683" s="124">
        <f>VLOOKUP(B3683,A股数据库20240206!$B:$K,10,0)</f>
        <v>0</v>
      </c>
    </row>
    <row r="3684" spans="1:13" ht="18" customHeight="1" x14ac:dyDescent="0.15">
      <c r="A3684" s="120" t="s">
        <v>14023</v>
      </c>
      <c r="B3684" s="121" t="s">
        <v>2220</v>
      </c>
      <c r="C3684" s="122">
        <v>27.09</v>
      </c>
      <c r="D3684" s="123">
        <v>24.07</v>
      </c>
      <c r="E3684" s="104" t="str">
        <f>VLOOKUP(B3684,A股数据库20240206!$B:$K,2,0)</f>
        <v>医药生物</v>
      </c>
      <c r="F3684" s="104">
        <f>VLOOKUP(B3684,A股数据库20240206!$B:$K,3,0)</f>
        <v>0</v>
      </c>
      <c r="G3684" s="124">
        <f>VLOOKUP(B3684,A股数据库20240206!$B:$K,4,0)</f>
        <v>0</v>
      </c>
      <c r="H3684" s="124">
        <f>VLOOKUP(B3684,A股数据库20240206!$B:$K,5,0)</f>
        <v>0</v>
      </c>
      <c r="I3684" s="104" t="str">
        <f>VLOOKUP(B3684,A股数据库20240206!$B:$K,6,0)</f>
        <v>医药生物</v>
      </c>
      <c r="J3684" s="104">
        <f>VLOOKUP(B3684,A股数据库20240206!$B:$K,7,0)</f>
        <v>0</v>
      </c>
      <c r="K3684" s="104">
        <f>VLOOKUP(B3684,A股数据库20240206!$B:$K,8,0)</f>
        <v>0</v>
      </c>
      <c r="L3684" s="124">
        <f>VLOOKUP(B3684,A股数据库20240206!$B:$K,9,0)</f>
        <v>0</v>
      </c>
      <c r="M3684" s="124">
        <f>VLOOKUP(B3684,A股数据库20240206!$B:$K,10,0)</f>
        <v>0</v>
      </c>
    </row>
    <row r="3685" spans="1:13" ht="18" customHeight="1" x14ac:dyDescent="0.15">
      <c r="A3685" s="120" t="s">
        <v>14024</v>
      </c>
      <c r="B3685" s="121" t="s">
        <v>3288</v>
      </c>
      <c r="C3685" s="122">
        <v>27.08</v>
      </c>
      <c r="D3685" s="123">
        <v>11.24</v>
      </c>
      <c r="E3685" s="104" t="str">
        <f>VLOOKUP(B3685,A股数据库20240206!$B:$K,2,0)</f>
        <v>高端制造</v>
      </c>
      <c r="F3685" s="104">
        <f>VLOOKUP(B3685,A股数据库20240206!$B:$K,3,0)</f>
        <v>0</v>
      </c>
      <c r="G3685" s="124">
        <f>VLOOKUP(B3685,A股数据库20240206!$B:$K,4,0)</f>
        <v>0</v>
      </c>
      <c r="H3685" s="124">
        <f>VLOOKUP(B3685,A股数据库20240206!$B:$K,5,0)</f>
        <v>0</v>
      </c>
      <c r="I3685" s="104" t="str">
        <f>VLOOKUP(B3685,A股数据库20240206!$B:$K,6,0)</f>
        <v>机械</v>
      </c>
      <c r="J3685" s="104">
        <f>VLOOKUP(B3685,A股数据库20240206!$B:$K,7,0)</f>
        <v>0</v>
      </c>
      <c r="K3685" s="104">
        <f>VLOOKUP(B3685,A股数据库20240206!$B:$K,8,0)</f>
        <v>0</v>
      </c>
      <c r="L3685" s="124">
        <f>VLOOKUP(B3685,A股数据库20240206!$B:$K,9,0)</f>
        <v>0</v>
      </c>
      <c r="M3685" s="124">
        <f>VLOOKUP(B3685,A股数据库20240206!$B:$K,10,0)</f>
        <v>0</v>
      </c>
    </row>
    <row r="3686" spans="1:13" ht="18" customHeight="1" x14ac:dyDescent="0.15">
      <c r="A3686" s="120" t="s">
        <v>14025</v>
      </c>
      <c r="B3686" s="121" t="s">
        <v>556</v>
      </c>
      <c r="C3686" s="122">
        <v>27.06</v>
      </c>
      <c r="D3686" s="123">
        <v>9.61</v>
      </c>
      <c r="E3686" s="104" t="str">
        <f>VLOOKUP(B3686,A股数据库20240206!$B:$K,2,0)</f>
        <v>大消费</v>
      </c>
      <c r="F3686" s="104">
        <f>VLOOKUP(B3686,A股数据库20240206!$B:$K,3,0)</f>
        <v>0</v>
      </c>
      <c r="G3686" s="124">
        <f>VLOOKUP(B3686,A股数据库20240206!$B:$K,4,0)</f>
        <v>0</v>
      </c>
      <c r="H3686" s="124">
        <f>VLOOKUP(B3686,A股数据库20240206!$B:$K,5,0)</f>
        <v>0</v>
      </c>
      <c r="I3686" s="104" t="str">
        <f>VLOOKUP(B3686,A股数据库20240206!$B:$K,6,0)</f>
        <v>电商</v>
      </c>
      <c r="J3686" s="104">
        <f>VLOOKUP(B3686,A股数据库20240206!$B:$K,7,0)</f>
        <v>0</v>
      </c>
      <c r="K3686" s="104">
        <f>VLOOKUP(B3686,A股数据库20240206!$B:$K,8,0)</f>
        <v>0</v>
      </c>
      <c r="L3686" s="124">
        <f>VLOOKUP(B3686,A股数据库20240206!$B:$K,9,0)</f>
        <v>0</v>
      </c>
      <c r="M3686" s="124">
        <f>VLOOKUP(B3686,A股数据库20240206!$B:$K,10,0)</f>
        <v>0</v>
      </c>
    </row>
    <row r="3687" spans="1:13" ht="18" customHeight="1" x14ac:dyDescent="0.15">
      <c r="A3687" s="120" t="s">
        <v>14026</v>
      </c>
      <c r="B3687" s="121" t="s">
        <v>3734</v>
      </c>
      <c r="C3687" s="122">
        <v>27.05</v>
      </c>
      <c r="D3687" s="123">
        <v>7.34</v>
      </c>
      <c r="E3687" s="104" t="str">
        <f>VLOOKUP(B3687,A股数据库20240206!$B:$K,2,0)</f>
        <v>公用事业</v>
      </c>
      <c r="F3687" s="104">
        <f>VLOOKUP(B3687,A股数据库20240206!$B:$K,3,0)</f>
        <v>0</v>
      </c>
      <c r="G3687" s="124" t="str">
        <f>VLOOKUP(B3687,A股数据库20240206!$B:$K,4,0)</f>
        <v>新能源</v>
      </c>
      <c r="H3687" s="124">
        <f>VLOOKUP(B3687,A股数据库20240206!$B:$K,5,0)</f>
        <v>0</v>
      </c>
      <c r="I3687" s="104" t="str">
        <f>VLOOKUP(B3687,A股数据库20240206!$B:$K,6,0)</f>
        <v>节能环保</v>
      </c>
      <c r="J3687" s="104">
        <f>VLOOKUP(B3687,A股数据库20240206!$B:$K,7,0)</f>
        <v>0</v>
      </c>
      <c r="K3687" s="104">
        <f>VLOOKUP(B3687,A股数据库20240206!$B:$K,8,0)</f>
        <v>0</v>
      </c>
      <c r="L3687" s="124" t="str">
        <f>VLOOKUP(B3687,A股数据库20240206!$B:$K,9,0)</f>
        <v>电池</v>
      </c>
      <c r="M3687" s="124">
        <f>VLOOKUP(B3687,A股数据库20240206!$B:$K,10,0)</f>
        <v>0</v>
      </c>
    </row>
    <row r="3688" spans="1:13" ht="18" customHeight="1" x14ac:dyDescent="0.15">
      <c r="A3688" s="120" t="s">
        <v>14027</v>
      </c>
      <c r="B3688" s="121" t="s">
        <v>3018</v>
      </c>
      <c r="C3688" s="122">
        <v>27.04</v>
      </c>
      <c r="D3688" s="123">
        <v>27.91</v>
      </c>
      <c r="E3688" s="104" t="str">
        <f>VLOOKUP(B3688,A股数据库20240206!$B:$K,2,0)</f>
        <v>周期</v>
      </c>
      <c r="F3688" s="104">
        <f>VLOOKUP(B3688,A股数据库20240206!$B:$K,3,0)</f>
        <v>0</v>
      </c>
      <c r="G3688" s="124">
        <f>VLOOKUP(B3688,A股数据库20240206!$B:$K,4,0)</f>
        <v>0</v>
      </c>
      <c r="H3688" s="124">
        <f>VLOOKUP(B3688,A股数据库20240206!$B:$K,5,0)</f>
        <v>0</v>
      </c>
      <c r="I3688" s="104" t="str">
        <f>VLOOKUP(B3688,A股数据库20240206!$B:$K,6,0)</f>
        <v>化工</v>
      </c>
      <c r="J3688" s="104">
        <f>VLOOKUP(B3688,A股数据库20240206!$B:$K,7,0)</f>
        <v>0</v>
      </c>
      <c r="K3688" s="104">
        <f>VLOOKUP(B3688,A股数据库20240206!$B:$K,8,0)</f>
        <v>0</v>
      </c>
      <c r="L3688" s="124">
        <f>VLOOKUP(B3688,A股数据库20240206!$B:$K,9,0)</f>
        <v>0</v>
      </c>
      <c r="M3688" s="124">
        <f>VLOOKUP(B3688,A股数据库20240206!$B:$K,10,0)</f>
        <v>0</v>
      </c>
    </row>
    <row r="3689" spans="1:13" ht="18" customHeight="1" x14ac:dyDescent="0.15">
      <c r="A3689" s="120" t="s">
        <v>14028</v>
      </c>
      <c r="B3689" s="121" t="s">
        <v>3276</v>
      </c>
      <c r="C3689" s="122">
        <v>27.02</v>
      </c>
      <c r="D3689" s="123">
        <v>82.32</v>
      </c>
      <c r="E3689" s="104" t="str">
        <f>VLOOKUP(B3689,A股数据库20240206!$B:$K,2,0)</f>
        <v>新能源</v>
      </c>
      <c r="F3689" s="104">
        <f>VLOOKUP(B3689,A股数据库20240206!$B:$K,3,0)</f>
        <v>0</v>
      </c>
      <c r="G3689" s="124">
        <f>VLOOKUP(B3689,A股数据库20240206!$B:$K,4,0)</f>
        <v>0</v>
      </c>
      <c r="H3689" s="124">
        <f>VLOOKUP(B3689,A股数据库20240206!$B:$K,5,0)</f>
        <v>0</v>
      </c>
      <c r="I3689" s="104" t="str">
        <f>VLOOKUP(B3689,A股数据库20240206!$B:$K,6,0)</f>
        <v>光伏</v>
      </c>
      <c r="J3689" s="104">
        <f>VLOOKUP(B3689,A股数据库20240206!$B:$K,7,0)</f>
        <v>0</v>
      </c>
      <c r="K3689" s="104">
        <f>VLOOKUP(B3689,A股数据库20240206!$B:$K,8,0)</f>
        <v>0</v>
      </c>
      <c r="L3689" s="124">
        <f>VLOOKUP(B3689,A股数据库20240206!$B:$K,9,0)</f>
        <v>0</v>
      </c>
      <c r="M3689" s="124">
        <f>VLOOKUP(B3689,A股数据库20240206!$B:$K,10,0)</f>
        <v>0</v>
      </c>
    </row>
    <row r="3690" spans="1:13" ht="18" customHeight="1" x14ac:dyDescent="0.15">
      <c r="A3690" s="120" t="s">
        <v>14029</v>
      </c>
      <c r="B3690" s="121" t="s">
        <v>1828</v>
      </c>
      <c r="C3690" s="122">
        <v>27</v>
      </c>
      <c r="D3690" s="123">
        <v>24.95</v>
      </c>
      <c r="E3690" s="104" t="str">
        <f>VLOOKUP(B3690,A股数据库20240206!$B:$K,2,0)</f>
        <v>运输业</v>
      </c>
      <c r="F3690" s="104" t="str">
        <f>VLOOKUP(B3690,A股数据库20240206!$B:$K,3,0)</f>
        <v>大消费</v>
      </c>
      <c r="G3690" s="124">
        <f>VLOOKUP(B3690,A股数据库20240206!$B:$K,4,0)</f>
        <v>0</v>
      </c>
      <c r="H3690" s="124">
        <f>VLOOKUP(B3690,A股数据库20240206!$B:$K,5,0)</f>
        <v>0</v>
      </c>
      <c r="I3690" s="104" t="str">
        <f>VLOOKUP(B3690,A股数据库20240206!$B:$K,6,0)</f>
        <v>运输业</v>
      </c>
      <c r="J3690" s="104" t="str">
        <f>VLOOKUP(B3690,A股数据库20240206!$B:$K,7,0)</f>
        <v>假期经济</v>
      </c>
      <c r="K3690" s="104">
        <f>VLOOKUP(B3690,A股数据库20240206!$B:$K,8,0)</f>
        <v>0</v>
      </c>
      <c r="L3690" s="124">
        <f>VLOOKUP(B3690,A股数据库20240206!$B:$K,9,0)</f>
        <v>0</v>
      </c>
      <c r="M3690" s="124">
        <f>VLOOKUP(B3690,A股数据库20240206!$B:$K,10,0)</f>
        <v>0</v>
      </c>
    </row>
    <row r="3691" spans="1:13" ht="18" customHeight="1" x14ac:dyDescent="0.15">
      <c r="A3691" s="120" t="s">
        <v>14030</v>
      </c>
      <c r="B3691" s="121" t="s">
        <v>4552</v>
      </c>
      <c r="C3691" s="122">
        <v>26.98</v>
      </c>
      <c r="D3691" s="123">
        <v>26.81</v>
      </c>
      <c r="E3691" s="104" t="str">
        <f>VLOOKUP(B3691,A股数据库20240206!$B:$K,2,0)</f>
        <v>军工</v>
      </c>
      <c r="F3691" s="104">
        <f>VLOOKUP(B3691,A股数据库20240206!$B:$K,3,0)</f>
        <v>0</v>
      </c>
      <c r="G3691" s="124">
        <f>VLOOKUP(B3691,A股数据库20240206!$B:$K,4,0)</f>
        <v>0</v>
      </c>
      <c r="H3691" s="124">
        <f>VLOOKUP(B3691,A股数据库20240206!$B:$K,5,0)</f>
        <v>0</v>
      </c>
      <c r="I3691" s="104" t="str">
        <f>VLOOKUP(B3691,A股数据库20240206!$B:$K,6,0)</f>
        <v>军工</v>
      </c>
      <c r="J3691" s="104">
        <f>VLOOKUP(B3691,A股数据库20240206!$B:$K,7,0)</f>
        <v>0</v>
      </c>
      <c r="K3691" s="104">
        <f>VLOOKUP(B3691,A股数据库20240206!$B:$K,8,0)</f>
        <v>0</v>
      </c>
      <c r="L3691" s="124">
        <f>VLOOKUP(B3691,A股数据库20240206!$B:$K,9,0)</f>
        <v>0</v>
      </c>
      <c r="M3691" s="124">
        <f>VLOOKUP(B3691,A股数据库20240206!$B:$K,10,0)</f>
        <v>0</v>
      </c>
    </row>
    <row r="3692" spans="1:13" ht="18" customHeight="1" x14ac:dyDescent="0.15">
      <c r="A3692" s="120" t="s">
        <v>14031</v>
      </c>
      <c r="B3692" s="121" t="s">
        <v>174</v>
      </c>
      <c r="C3692" s="122">
        <v>26.96</v>
      </c>
      <c r="D3692" s="123">
        <v>14.78</v>
      </c>
      <c r="E3692" s="104" t="str">
        <f>VLOOKUP(B3692,A股数据库20240206!$B:$K,2,0)</f>
        <v>地产基建</v>
      </c>
      <c r="F3692" s="104" t="str">
        <f>VLOOKUP(B3692,A股数据库20240206!$B:$K,3,0)</f>
        <v>大科技</v>
      </c>
      <c r="G3692" s="124">
        <f>VLOOKUP(B3692,A股数据库20240206!$B:$K,4,0)</f>
        <v>0</v>
      </c>
      <c r="H3692" s="124">
        <f>VLOOKUP(B3692,A股数据库20240206!$B:$K,5,0)</f>
        <v>0</v>
      </c>
      <c r="I3692" s="104" t="str">
        <f>VLOOKUP(B3692,A股数据库20240206!$B:$K,6,0)</f>
        <v>房地产</v>
      </c>
      <c r="J3692" s="104" t="str">
        <f>VLOOKUP(B3692,A股数据库20240206!$B:$K,7,0)</f>
        <v>电子</v>
      </c>
      <c r="K3692" s="104">
        <f>VLOOKUP(B3692,A股数据库20240206!$B:$K,8,0)</f>
        <v>0</v>
      </c>
      <c r="L3692" s="124">
        <f>VLOOKUP(B3692,A股数据库20240206!$B:$K,9,0)</f>
        <v>0</v>
      </c>
      <c r="M3692" s="124">
        <f>VLOOKUP(B3692,A股数据库20240206!$B:$K,10,0)</f>
        <v>0</v>
      </c>
    </row>
    <row r="3693" spans="1:13" ht="18" customHeight="1" x14ac:dyDescent="0.15">
      <c r="A3693" s="120" t="s">
        <v>14032</v>
      </c>
      <c r="B3693" s="121" t="s">
        <v>5030</v>
      </c>
      <c r="C3693" s="122">
        <v>26.95</v>
      </c>
      <c r="D3693" s="123">
        <v>40.65</v>
      </c>
      <c r="E3693" s="104" t="str">
        <f>VLOOKUP(B3693,A股数据库20240206!$B:$K,2,0)</f>
        <v>大科技</v>
      </c>
      <c r="F3693" s="104">
        <f>VLOOKUP(B3693,A股数据库20240206!$B:$K,3,0)</f>
        <v>0</v>
      </c>
      <c r="G3693" s="124">
        <f>VLOOKUP(B3693,A股数据库20240206!$B:$K,4,0)</f>
        <v>0</v>
      </c>
      <c r="H3693" s="124">
        <f>VLOOKUP(B3693,A股数据库20240206!$B:$K,5,0)</f>
        <v>0</v>
      </c>
      <c r="I3693" s="104" t="str">
        <f>VLOOKUP(B3693,A股数据库20240206!$B:$K,6,0)</f>
        <v>传媒</v>
      </c>
      <c r="J3693" s="104">
        <f>VLOOKUP(B3693,A股数据库20240206!$B:$K,7,0)</f>
        <v>0</v>
      </c>
      <c r="K3693" s="104">
        <f>VLOOKUP(B3693,A股数据库20240206!$B:$K,8,0)</f>
        <v>0</v>
      </c>
      <c r="L3693" s="124">
        <f>VLOOKUP(B3693,A股数据库20240206!$B:$K,9,0)</f>
        <v>0</v>
      </c>
      <c r="M3693" s="124">
        <f>VLOOKUP(B3693,A股数据库20240206!$B:$K,10,0)</f>
        <v>0</v>
      </c>
    </row>
    <row r="3694" spans="1:13" ht="18" customHeight="1" x14ac:dyDescent="0.15">
      <c r="A3694" s="120" t="s">
        <v>14033</v>
      </c>
      <c r="B3694" s="121" t="s">
        <v>9294</v>
      </c>
      <c r="C3694" s="122">
        <v>26.93</v>
      </c>
      <c r="D3694" s="123">
        <v>38.1</v>
      </c>
      <c r="E3694" s="104" t="str">
        <f>VLOOKUP(B3694,A股数据库20240206!$B:$K,2,0)</f>
        <v>大科技</v>
      </c>
      <c r="F3694" s="104">
        <f>VLOOKUP(B3694,A股数据库20240206!$B:$K,3,0)</f>
        <v>0</v>
      </c>
      <c r="G3694" s="124">
        <f>VLOOKUP(B3694,A股数据库20240206!$B:$K,4,0)</f>
        <v>0</v>
      </c>
      <c r="H3694" s="124">
        <f>VLOOKUP(B3694,A股数据库20240206!$B:$K,5,0)</f>
        <v>0</v>
      </c>
      <c r="I3694" s="104" t="str">
        <f>VLOOKUP(B3694,A股数据库20240206!$B:$K,6,0)</f>
        <v>通信</v>
      </c>
      <c r="J3694" s="104">
        <f>VLOOKUP(B3694,A股数据库20240206!$B:$K,7,0)</f>
        <v>0</v>
      </c>
      <c r="K3694" s="104">
        <f>VLOOKUP(B3694,A股数据库20240206!$B:$K,8,0)</f>
        <v>0</v>
      </c>
      <c r="L3694" s="124">
        <f>VLOOKUP(B3694,A股数据库20240206!$B:$K,9,0)</f>
        <v>0</v>
      </c>
      <c r="M3694" s="124">
        <f>VLOOKUP(B3694,A股数据库20240206!$B:$K,10,0)</f>
        <v>0</v>
      </c>
    </row>
    <row r="3695" spans="1:13" ht="18" customHeight="1" x14ac:dyDescent="0.15">
      <c r="A3695" s="120" t="s">
        <v>14034</v>
      </c>
      <c r="B3695" s="121" t="s">
        <v>8904</v>
      </c>
      <c r="C3695" s="122">
        <v>26.86</v>
      </c>
      <c r="D3695" s="123">
        <v>40.71</v>
      </c>
      <c r="E3695" s="104" t="str">
        <f>VLOOKUP(B3695,A股数据库20240206!$B:$K,2,0)</f>
        <v>新能源</v>
      </c>
      <c r="F3695" s="104" t="str">
        <f>VLOOKUP(B3695,A股数据库20240206!$B:$K,3,0)</f>
        <v>大科技</v>
      </c>
      <c r="G3695" s="124">
        <f>VLOOKUP(B3695,A股数据库20240206!$B:$K,4,0)</f>
        <v>0</v>
      </c>
      <c r="H3695" s="124">
        <f>VLOOKUP(B3695,A股数据库20240206!$B:$K,5,0)</f>
        <v>0</v>
      </c>
      <c r="I3695" s="104" t="str">
        <f>VLOOKUP(B3695,A股数据库20240206!$B:$K,6,0)</f>
        <v>风电</v>
      </c>
      <c r="J3695" s="104" t="str">
        <f>VLOOKUP(B3695,A股数据库20240206!$B:$K,7,0)</f>
        <v>计算机</v>
      </c>
      <c r="K3695" s="104">
        <f>VLOOKUP(B3695,A股数据库20240206!$B:$K,8,0)</f>
        <v>0</v>
      </c>
      <c r="L3695" s="124">
        <f>VLOOKUP(B3695,A股数据库20240206!$B:$K,9,0)</f>
        <v>0</v>
      </c>
      <c r="M3695" s="124">
        <f>VLOOKUP(B3695,A股数据库20240206!$B:$K,10,0)</f>
        <v>0</v>
      </c>
    </row>
    <row r="3696" spans="1:13" ht="18" customHeight="1" x14ac:dyDescent="0.15">
      <c r="A3696" s="120" t="s">
        <v>14035</v>
      </c>
      <c r="B3696" s="121" t="s">
        <v>9459</v>
      </c>
      <c r="C3696" s="122">
        <v>26.85</v>
      </c>
      <c r="D3696" s="123">
        <v>37.909999999999997</v>
      </c>
      <c r="E3696" s="104" t="str">
        <f>VLOOKUP(B3696,A股数据库20240206!$B:$K,2,0)</f>
        <v>军工</v>
      </c>
      <c r="F3696" s="104">
        <f>VLOOKUP(B3696,A股数据库20240206!$B:$K,3,0)</f>
        <v>0</v>
      </c>
      <c r="G3696" s="124">
        <f>VLOOKUP(B3696,A股数据库20240206!$B:$K,4,0)</f>
        <v>0</v>
      </c>
      <c r="H3696" s="124">
        <f>VLOOKUP(B3696,A股数据库20240206!$B:$K,5,0)</f>
        <v>0</v>
      </c>
      <c r="I3696" s="104" t="str">
        <f>VLOOKUP(B3696,A股数据库20240206!$B:$K,6,0)</f>
        <v>军工</v>
      </c>
      <c r="J3696" s="104">
        <f>VLOOKUP(B3696,A股数据库20240206!$B:$K,7,0)</f>
        <v>0</v>
      </c>
      <c r="K3696" s="104">
        <f>VLOOKUP(B3696,A股数据库20240206!$B:$K,8,0)</f>
        <v>0</v>
      </c>
      <c r="L3696" s="124">
        <f>VLOOKUP(B3696,A股数据库20240206!$B:$K,9,0)</f>
        <v>0</v>
      </c>
      <c r="M3696" s="124">
        <f>VLOOKUP(B3696,A股数据库20240206!$B:$K,10,0)</f>
        <v>0</v>
      </c>
    </row>
    <row r="3697" spans="1:13" ht="18" customHeight="1" x14ac:dyDescent="0.15">
      <c r="A3697" s="120" t="s">
        <v>14036</v>
      </c>
      <c r="B3697" s="121" t="s">
        <v>7934</v>
      </c>
      <c r="C3697" s="122">
        <v>26.85</v>
      </c>
      <c r="D3697" s="123">
        <v>47.91</v>
      </c>
      <c r="E3697" s="104" t="str">
        <f>VLOOKUP(B3697,A股数据库20240206!$B:$K,2,0)</f>
        <v>高端制造</v>
      </c>
      <c r="F3697" s="104">
        <f>VLOOKUP(B3697,A股数据库20240206!$B:$K,3,0)</f>
        <v>0</v>
      </c>
      <c r="G3697" s="124">
        <f>VLOOKUP(B3697,A股数据库20240206!$B:$K,4,0)</f>
        <v>0</v>
      </c>
      <c r="H3697" s="124">
        <f>VLOOKUP(B3697,A股数据库20240206!$B:$K,5,0)</f>
        <v>0</v>
      </c>
      <c r="I3697" s="104" t="str">
        <f>VLOOKUP(B3697,A股数据库20240206!$B:$K,6,0)</f>
        <v>机械</v>
      </c>
      <c r="J3697" s="104">
        <f>VLOOKUP(B3697,A股数据库20240206!$B:$K,7,0)</f>
        <v>0</v>
      </c>
      <c r="K3697" s="104">
        <f>VLOOKUP(B3697,A股数据库20240206!$B:$K,8,0)</f>
        <v>0</v>
      </c>
      <c r="L3697" s="124">
        <f>VLOOKUP(B3697,A股数据库20240206!$B:$K,9,0)</f>
        <v>0</v>
      </c>
      <c r="M3697" s="124">
        <f>VLOOKUP(B3697,A股数据库20240206!$B:$K,10,0)</f>
        <v>0</v>
      </c>
    </row>
    <row r="3698" spans="1:13" ht="18" customHeight="1" x14ac:dyDescent="0.15">
      <c r="A3698" s="120" t="s">
        <v>14037</v>
      </c>
      <c r="B3698" s="121" t="s">
        <v>3060</v>
      </c>
      <c r="C3698" s="122">
        <v>26.84</v>
      </c>
      <c r="D3698" s="123">
        <v>39.32</v>
      </c>
      <c r="E3698" s="104" t="str">
        <f>VLOOKUP(B3698,A股数据库20240206!$B:$K,2,0)</f>
        <v>医药生物</v>
      </c>
      <c r="F3698" s="104">
        <f>VLOOKUP(B3698,A股数据库20240206!$B:$K,3,0)</f>
        <v>0</v>
      </c>
      <c r="G3698" s="124">
        <f>VLOOKUP(B3698,A股数据库20240206!$B:$K,4,0)</f>
        <v>0</v>
      </c>
      <c r="H3698" s="124">
        <f>VLOOKUP(B3698,A股数据库20240206!$B:$K,5,0)</f>
        <v>0</v>
      </c>
      <c r="I3698" s="104" t="str">
        <f>VLOOKUP(B3698,A股数据库20240206!$B:$K,6,0)</f>
        <v>医药生物</v>
      </c>
      <c r="J3698" s="104">
        <f>VLOOKUP(B3698,A股数据库20240206!$B:$K,7,0)</f>
        <v>0</v>
      </c>
      <c r="K3698" s="104">
        <f>VLOOKUP(B3698,A股数据库20240206!$B:$K,8,0)</f>
        <v>0</v>
      </c>
      <c r="L3698" s="124">
        <f>VLOOKUP(B3698,A股数据库20240206!$B:$K,9,0)</f>
        <v>0</v>
      </c>
      <c r="M3698" s="124">
        <f>VLOOKUP(B3698,A股数据库20240206!$B:$K,10,0)</f>
        <v>0</v>
      </c>
    </row>
    <row r="3699" spans="1:13" ht="18" customHeight="1" x14ac:dyDescent="0.15">
      <c r="A3699" s="120" t="s">
        <v>14038</v>
      </c>
      <c r="B3699" s="121" t="s">
        <v>10085</v>
      </c>
      <c r="C3699" s="122">
        <v>26.83</v>
      </c>
      <c r="D3699" s="123">
        <v>63.21</v>
      </c>
      <c r="E3699" s="104" t="str">
        <f>VLOOKUP(B3699,A股数据库20240206!$B:$K,2,0)</f>
        <v>公用事业</v>
      </c>
      <c r="F3699" s="104">
        <f>VLOOKUP(B3699,A股数据库20240206!$B:$K,3,0)</f>
        <v>0</v>
      </c>
      <c r="G3699" s="124">
        <f>VLOOKUP(B3699,A股数据库20240206!$B:$K,4,0)</f>
        <v>0</v>
      </c>
      <c r="H3699" s="124">
        <f>VLOOKUP(B3699,A股数据库20240206!$B:$K,5,0)</f>
        <v>0</v>
      </c>
      <c r="I3699" s="104" t="str">
        <f>VLOOKUP(B3699,A股数据库20240206!$B:$K,6,0)</f>
        <v>节能环保</v>
      </c>
      <c r="J3699" s="104">
        <f>VLOOKUP(B3699,A股数据库20240206!$B:$K,7,0)</f>
        <v>0</v>
      </c>
      <c r="K3699" s="104">
        <f>VLOOKUP(B3699,A股数据库20240206!$B:$K,8,0)</f>
        <v>0</v>
      </c>
      <c r="L3699" s="124">
        <f>VLOOKUP(B3699,A股数据库20240206!$B:$K,9,0)</f>
        <v>0</v>
      </c>
      <c r="M3699" s="124">
        <f>VLOOKUP(B3699,A股数据库20240206!$B:$K,10,0)</f>
        <v>0</v>
      </c>
    </row>
    <row r="3700" spans="1:13" ht="18" customHeight="1" x14ac:dyDescent="0.15">
      <c r="A3700" s="120" t="s">
        <v>14039</v>
      </c>
      <c r="B3700" s="121" t="s">
        <v>948</v>
      </c>
      <c r="C3700" s="122">
        <v>26.82</v>
      </c>
      <c r="D3700" s="123">
        <v>7.43</v>
      </c>
      <c r="E3700" s="104" t="str">
        <f>VLOOKUP(B3700,A股数据库20240206!$B:$K,2,0)</f>
        <v>大消费</v>
      </c>
      <c r="F3700" s="104">
        <f>VLOOKUP(B3700,A股数据库20240206!$B:$K,3,0)</f>
        <v>0</v>
      </c>
      <c r="G3700" s="124">
        <f>VLOOKUP(B3700,A股数据库20240206!$B:$K,4,0)</f>
        <v>0</v>
      </c>
      <c r="H3700" s="124">
        <f>VLOOKUP(B3700,A股数据库20240206!$B:$K,5,0)</f>
        <v>0</v>
      </c>
      <c r="I3700" s="104" t="str">
        <f>VLOOKUP(B3700,A股数据库20240206!$B:$K,6,0)</f>
        <v>食品饮料</v>
      </c>
      <c r="J3700" s="104">
        <f>VLOOKUP(B3700,A股数据库20240206!$B:$K,7,0)</f>
        <v>0</v>
      </c>
      <c r="K3700" s="104">
        <f>VLOOKUP(B3700,A股数据库20240206!$B:$K,8,0)</f>
        <v>0</v>
      </c>
      <c r="L3700" s="124">
        <f>VLOOKUP(B3700,A股数据库20240206!$B:$K,9,0)</f>
        <v>0</v>
      </c>
      <c r="M3700" s="124">
        <f>VLOOKUP(B3700,A股数据库20240206!$B:$K,10,0)</f>
        <v>0</v>
      </c>
    </row>
    <row r="3701" spans="1:13" ht="18" customHeight="1" x14ac:dyDescent="0.15">
      <c r="A3701" s="120" t="s">
        <v>14040</v>
      </c>
      <c r="B3701" s="121" t="s">
        <v>7794</v>
      </c>
      <c r="C3701" s="122">
        <v>26.82</v>
      </c>
      <c r="D3701" s="123">
        <v>41.4</v>
      </c>
      <c r="E3701" s="104" t="str">
        <f>VLOOKUP(B3701,A股数据库20240206!$B:$K,2,0)</f>
        <v>汽车产业</v>
      </c>
      <c r="F3701" s="104" t="str">
        <f>VLOOKUP(B3701,A股数据库20240206!$B:$K,3,0)</f>
        <v>高端制造</v>
      </c>
      <c r="G3701" s="124">
        <f>VLOOKUP(B3701,A股数据库20240206!$B:$K,4,0)</f>
        <v>0</v>
      </c>
      <c r="H3701" s="124">
        <f>VLOOKUP(B3701,A股数据库20240206!$B:$K,5,0)</f>
        <v>0</v>
      </c>
      <c r="I3701" s="104" t="str">
        <f>VLOOKUP(B3701,A股数据库20240206!$B:$K,6,0)</f>
        <v>汽车产业</v>
      </c>
      <c r="J3701" s="104" t="str">
        <f>VLOOKUP(B3701,A股数据库20240206!$B:$K,7,0)</f>
        <v>机械</v>
      </c>
      <c r="K3701" s="104">
        <f>VLOOKUP(B3701,A股数据库20240206!$B:$K,8,0)</f>
        <v>0</v>
      </c>
      <c r="L3701" s="124">
        <f>VLOOKUP(B3701,A股数据库20240206!$B:$K,9,0)</f>
        <v>0</v>
      </c>
      <c r="M3701" s="124">
        <f>VLOOKUP(B3701,A股数据库20240206!$B:$K,10,0)</f>
        <v>0</v>
      </c>
    </row>
    <row r="3702" spans="1:13" ht="18" customHeight="1" x14ac:dyDescent="0.15">
      <c r="A3702" s="120" t="s">
        <v>14041</v>
      </c>
      <c r="B3702" s="121" t="s">
        <v>3656</v>
      </c>
      <c r="C3702" s="122">
        <v>26.8</v>
      </c>
      <c r="D3702" s="123">
        <v>45.99</v>
      </c>
      <c r="E3702" s="104" t="str">
        <f>VLOOKUP(B3702,A股数据库20240206!$B:$K,2,0)</f>
        <v>大科技</v>
      </c>
      <c r="F3702" s="104" t="str">
        <f>VLOOKUP(B3702,A股数据库20240206!$B:$K,3,0)</f>
        <v>医药生物</v>
      </c>
      <c r="G3702" s="124">
        <f>VLOOKUP(B3702,A股数据库20240206!$B:$K,4,0)</f>
        <v>0</v>
      </c>
      <c r="H3702" s="124">
        <f>VLOOKUP(B3702,A股数据库20240206!$B:$K,5,0)</f>
        <v>0</v>
      </c>
      <c r="I3702" s="104" t="str">
        <f>VLOOKUP(B3702,A股数据库20240206!$B:$K,6,0)</f>
        <v>计算机</v>
      </c>
      <c r="J3702" s="104" t="str">
        <f>VLOOKUP(B3702,A股数据库20240206!$B:$K,7,0)</f>
        <v>医药生物</v>
      </c>
      <c r="K3702" s="104">
        <f>VLOOKUP(B3702,A股数据库20240206!$B:$K,8,0)</f>
        <v>0</v>
      </c>
      <c r="L3702" s="124">
        <f>VLOOKUP(B3702,A股数据库20240206!$B:$K,9,0)</f>
        <v>0</v>
      </c>
      <c r="M3702" s="124">
        <f>VLOOKUP(B3702,A股数据库20240206!$B:$K,10,0)</f>
        <v>0</v>
      </c>
    </row>
    <row r="3703" spans="1:13" ht="18" customHeight="1" x14ac:dyDescent="0.15">
      <c r="A3703" s="120" t="s">
        <v>14042</v>
      </c>
      <c r="B3703" s="121" t="s">
        <v>558</v>
      </c>
      <c r="C3703" s="122">
        <v>26.77</v>
      </c>
      <c r="D3703" s="123">
        <v>5</v>
      </c>
      <c r="E3703" s="104" t="str">
        <f>VLOOKUP(B3703,A股数据库20240206!$B:$K,2,0)</f>
        <v>乡村振兴</v>
      </c>
      <c r="F3703" s="104">
        <f>VLOOKUP(B3703,A股数据库20240206!$B:$K,3,0)</f>
        <v>0</v>
      </c>
      <c r="G3703" s="124">
        <f>VLOOKUP(B3703,A股数据库20240206!$B:$K,4,0)</f>
        <v>0</v>
      </c>
      <c r="H3703" s="124">
        <f>VLOOKUP(B3703,A股数据库20240206!$B:$K,5,0)</f>
        <v>0</v>
      </c>
      <c r="I3703" s="104" t="str">
        <f>VLOOKUP(B3703,A股数据库20240206!$B:$K,6,0)</f>
        <v>乡村振兴</v>
      </c>
      <c r="J3703" s="104">
        <f>VLOOKUP(B3703,A股数据库20240206!$B:$K,7,0)</f>
        <v>0</v>
      </c>
      <c r="K3703" s="104">
        <f>VLOOKUP(B3703,A股数据库20240206!$B:$K,8,0)</f>
        <v>0</v>
      </c>
      <c r="L3703" s="124">
        <f>VLOOKUP(B3703,A股数据库20240206!$B:$K,9,0)</f>
        <v>0</v>
      </c>
      <c r="M3703" s="124">
        <f>VLOOKUP(B3703,A股数据库20240206!$B:$K,10,0)</f>
        <v>0</v>
      </c>
    </row>
    <row r="3704" spans="1:13" ht="18" customHeight="1" x14ac:dyDescent="0.15">
      <c r="A3704" s="120" t="s">
        <v>14043</v>
      </c>
      <c r="B3704" s="121" t="s">
        <v>5242</v>
      </c>
      <c r="C3704" s="122">
        <v>26.74</v>
      </c>
      <c r="D3704" s="123">
        <v>23.54</v>
      </c>
      <c r="E3704" s="104" t="str">
        <f>VLOOKUP(B3704,A股数据库20240206!$B:$K,2,0)</f>
        <v>高端制造</v>
      </c>
      <c r="F3704" s="104" t="str">
        <f>VLOOKUP(B3704,A股数据库20240206!$B:$K,3,0)</f>
        <v>大科技</v>
      </c>
      <c r="G3704" s="124">
        <f>VLOOKUP(B3704,A股数据库20240206!$B:$K,4,0)</f>
        <v>0</v>
      </c>
      <c r="H3704" s="124">
        <f>VLOOKUP(B3704,A股数据库20240206!$B:$K,5,0)</f>
        <v>0</v>
      </c>
      <c r="I3704" s="104" t="str">
        <f>VLOOKUP(B3704,A股数据库20240206!$B:$K,6,0)</f>
        <v>机械</v>
      </c>
      <c r="J3704" s="104" t="str">
        <f>VLOOKUP(B3704,A股数据库20240206!$B:$K,7,0)</f>
        <v>电子</v>
      </c>
      <c r="K3704" s="104">
        <f>VLOOKUP(B3704,A股数据库20240206!$B:$K,8,0)</f>
        <v>0</v>
      </c>
      <c r="L3704" s="124">
        <f>VLOOKUP(B3704,A股数据库20240206!$B:$K,9,0)</f>
        <v>0</v>
      </c>
      <c r="M3704" s="124">
        <f>VLOOKUP(B3704,A股数据库20240206!$B:$K,10,0)</f>
        <v>0</v>
      </c>
    </row>
    <row r="3705" spans="1:13" ht="18" customHeight="1" x14ac:dyDescent="0.15">
      <c r="A3705" s="120" t="s">
        <v>14044</v>
      </c>
      <c r="B3705" s="121" t="s">
        <v>10193</v>
      </c>
      <c r="C3705" s="122">
        <v>26.72</v>
      </c>
      <c r="D3705" s="123">
        <v>10.71</v>
      </c>
      <c r="E3705" s="104" t="str">
        <f>VLOOKUP(B3705,A股数据库20240206!$B:$K,2,0)</f>
        <v>公用事业</v>
      </c>
      <c r="F3705" s="104">
        <f>VLOOKUP(B3705,A股数据库20240206!$B:$K,3,0)</f>
        <v>0</v>
      </c>
      <c r="G3705" s="124">
        <f>VLOOKUP(B3705,A股数据库20240206!$B:$K,4,0)</f>
        <v>0</v>
      </c>
      <c r="H3705" s="124">
        <f>VLOOKUP(B3705,A股数据库20240206!$B:$K,5,0)</f>
        <v>0</v>
      </c>
      <c r="I3705" s="104" t="str">
        <f>VLOOKUP(B3705,A股数据库20240206!$B:$K,6,0)</f>
        <v>节能环保</v>
      </c>
      <c r="J3705" s="104">
        <f>VLOOKUP(B3705,A股数据库20240206!$B:$K,7,0)</f>
        <v>0</v>
      </c>
      <c r="K3705" s="104">
        <f>VLOOKUP(B3705,A股数据库20240206!$B:$K,8,0)</f>
        <v>0</v>
      </c>
      <c r="L3705" s="124">
        <f>VLOOKUP(B3705,A股数据库20240206!$B:$K,9,0)</f>
        <v>0</v>
      </c>
      <c r="M3705" s="124">
        <f>VLOOKUP(B3705,A股数据库20240206!$B:$K,10,0)</f>
        <v>0</v>
      </c>
    </row>
    <row r="3706" spans="1:13" ht="18" customHeight="1" x14ac:dyDescent="0.15">
      <c r="A3706" s="120" t="s">
        <v>14045</v>
      </c>
      <c r="B3706" s="121" t="s">
        <v>4568</v>
      </c>
      <c r="C3706" s="122">
        <v>26.7</v>
      </c>
      <c r="D3706" s="123">
        <v>40.79</v>
      </c>
      <c r="E3706" s="104" t="str">
        <f>VLOOKUP(B3706,A股数据库20240206!$B:$K,2,0)</f>
        <v>运输业</v>
      </c>
      <c r="F3706" s="104">
        <f>VLOOKUP(B3706,A股数据库20240206!$B:$K,3,0)</f>
        <v>0</v>
      </c>
      <c r="G3706" s="124" t="str">
        <f>VLOOKUP(B3706,A股数据库20240206!$B:$K,4,0)</f>
        <v>新能源</v>
      </c>
      <c r="H3706" s="124">
        <f>VLOOKUP(B3706,A股数据库20240206!$B:$K,5,0)</f>
        <v>0</v>
      </c>
      <c r="I3706" s="104" t="str">
        <f>VLOOKUP(B3706,A股数据库20240206!$B:$K,6,0)</f>
        <v>运输业</v>
      </c>
      <c r="J3706" s="104">
        <f>VLOOKUP(B3706,A股数据库20240206!$B:$K,7,0)</f>
        <v>0</v>
      </c>
      <c r="K3706" s="104">
        <f>VLOOKUP(B3706,A股数据库20240206!$B:$K,8,0)</f>
        <v>0</v>
      </c>
      <c r="L3706" s="124" t="str">
        <f>VLOOKUP(B3706,A股数据库20240206!$B:$K,9,0)</f>
        <v>充换电</v>
      </c>
      <c r="M3706" s="124">
        <f>VLOOKUP(B3706,A股数据库20240206!$B:$K,10,0)</f>
        <v>0</v>
      </c>
    </row>
    <row r="3707" spans="1:13" ht="18" customHeight="1" x14ac:dyDescent="0.15">
      <c r="A3707" s="120" t="s">
        <v>14046</v>
      </c>
      <c r="B3707" s="121" t="s">
        <v>3622</v>
      </c>
      <c r="C3707" s="122">
        <v>26.7</v>
      </c>
      <c r="D3707" s="123">
        <v>16.39</v>
      </c>
      <c r="E3707" s="104" t="str">
        <f>VLOOKUP(B3707,A股数据库20240206!$B:$K,2,0)</f>
        <v>医药生物</v>
      </c>
      <c r="F3707" s="104">
        <f>VLOOKUP(B3707,A股数据库20240206!$B:$K,3,0)</f>
        <v>0</v>
      </c>
      <c r="G3707" s="124" t="str">
        <f>VLOOKUP(B3707,A股数据库20240206!$B:$K,4,0)</f>
        <v>大消费</v>
      </c>
      <c r="H3707" s="124">
        <f>VLOOKUP(B3707,A股数据库20240206!$B:$K,5,0)</f>
        <v>0</v>
      </c>
      <c r="I3707" s="104" t="str">
        <f>VLOOKUP(B3707,A股数据库20240206!$B:$K,6,0)</f>
        <v>美容护理</v>
      </c>
      <c r="J3707" s="104" t="str">
        <f>VLOOKUP(B3707,A股数据库20240206!$B:$K,7,0)</f>
        <v>医药生物</v>
      </c>
      <c r="K3707" s="104">
        <f>VLOOKUP(B3707,A股数据库20240206!$B:$K,8,0)</f>
        <v>0</v>
      </c>
      <c r="L3707" s="124" t="str">
        <f>VLOOKUP(B3707,A股数据库20240206!$B:$K,9,0)</f>
        <v>家电</v>
      </c>
      <c r="M3707" s="124">
        <f>VLOOKUP(B3707,A股数据库20240206!$B:$K,10,0)</f>
        <v>0</v>
      </c>
    </row>
    <row r="3708" spans="1:13" ht="18" customHeight="1" x14ac:dyDescent="0.15">
      <c r="A3708" s="120" t="s">
        <v>14047</v>
      </c>
      <c r="B3708" s="121" t="s">
        <v>5684</v>
      </c>
      <c r="C3708" s="122">
        <v>26.69</v>
      </c>
      <c r="D3708" s="123">
        <v>45.3</v>
      </c>
      <c r="E3708" s="104" t="str">
        <f>VLOOKUP(B3708,A股数据库20240206!$B:$K,2,0)</f>
        <v>大科技</v>
      </c>
      <c r="F3708" s="104">
        <f>VLOOKUP(B3708,A股数据库20240206!$B:$K,3,0)</f>
        <v>0</v>
      </c>
      <c r="G3708" s="124">
        <f>VLOOKUP(B3708,A股数据库20240206!$B:$K,4,0)</f>
        <v>0</v>
      </c>
      <c r="H3708" s="124">
        <f>VLOOKUP(B3708,A股数据库20240206!$B:$K,5,0)</f>
        <v>0</v>
      </c>
      <c r="I3708" s="104" t="str">
        <f>VLOOKUP(B3708,A股数据库20240206!$B:$K,6,0)</f>
        <v>电子</v>
      </c>
      <c r="J3708" s="104">
        <f>VLOOKUP(B3708,A股数据库20240206!$B:$K,7,0)</f>
        <v>0</v>
      </c>
      <c r="K3708" s="104">
        <f>VLOOKUP(B3708,A股数据库20240206!$B:$K,8,0)</f>
        <v>0</v>
      </c>
      <c r="L3708" s="124">
        <f>VLOOKUP(B3708,A股数据库20240206!$B:$K,9,0)</f>
        <v>0</v>
      </c>
      <c r="M3708" s="124">
        <f>VLOOKUP(B3708,A股数据库20240206!$B:$K,10,0)</f>
        <v>0</v>
      </c>
    </row>
    <row r="3709" spans="1:13" ht="18" customHeight="1" x14ac:dyDescent="0.15">
      <c r="A3709" s="120" t="s">
        <v>14048</v>
      </c>
      <c r="B3709" s="121" t="s">
        <v>7478</v>
      </c>
      <c r="C3709" s="122">
        <v>26.69</v>
      </c>
      <c r="D3709" s="123">
        <v>23.49</v>
      </c>
      <c r="E3709" s="104" t="str">
        <f>VLOOKUP(B3709,A股数据库20240206!$B:$K,2,0)</f>
        <v>新能源</v>
      </c>
      <c r="F3709" s="104">
        <f>VLOOKUP(B3709,A股数据库20240206!$B:$K,3,0)</f>
        <v>0</v>
      </c>
      <c r="G3709" s="124">
        <f>VLOOKUP(B3709,A股数据库20240206!$B:$K,4,0)</f>
        <v>0</v>
      </c>
      <c r="H3709" s="124">
        <f>VLOOKUP(B3709,A股数据库20240206!$B:$K,5,0)</f>
        <v>0</v>
      </c>
      <c r="I3709" s="104" t="str">
        <f>VLOOKUP(B3709,A股数据库20240206!$B:$K,6,0)</f>
        <v>风电</v>
      </c>
      <c r="J3709" s="104">
        <f>VLOOKUP(B3709,A股数据库20240206!$B:$K,7,0)</f>
        <v>0</v>
      </c>
      <c r="K3709" s="104">
        <f>VLOOKUP(B3709,A股数据库20240206!$B:$K,8,0)</f>
        <v>0</v>
      </c>
      <c r="L3709" s="124">
        <f>VLOOKUP(B3709,A股数据库20240206!$B:$K,9,0)</f>
        <v>0</v>
      </c>
      <c r="M3709" s="124">
        <f>VLOOKUP(B3709,A股数据库20240206!$B:$K,10,0)</f>
        <v>0</v>
      </c>
    </row>
    <row r="3710" spans="1:13" ht="18" customHeight="1" x14ac:dyDescent="0.15">
      <c r="A3710" s="120" t="s">
        <v>14049</v>
      </c>
      <c r="B3710" s="121" t="s">
        <v>2770</v>
      </c>
      <c r="C3710" s="122">
        <v>26.67</v>
      </c>
      <c r="D3710" s="123">
        <v>33.53</v>
      </c>
      <c r="E3710" s="104" t="str">
        <f>VLOOKUP(B3710,A股数据库20240206!$B:$K,2,0)</f>
        <v>汽车产业</v>
      </c>
      <c r="F3710" s="104">
        <f>VLOOKUP(B3710,A股数据库20240206!$B:$K,3,0)</f>
        <v>0</v>
      </c>
      <c r="G3710" s="124">
        <f>VLOOKUP(B3710,A股数据库20240206!$B:$K,4,0)</f>
        <v>0</v>
      </c>
      <c r="H3710" s="124">
        <f>VLOOKUP(B3710,A股数据库20240206!$B:$K,5,0)</f>
        <v>0</v>
      </c>
      <c r="I3710" s="104" t="str">
        <f>VLOOKUP(B3710,A股数据库20240206!$B:$K,6,0)</f>
        <v>汽车产业</v>
      </c>
      <c r="J3710" s="104">
        <f>VLOOKUP(B3710,A股数据库20240206!$B:$K,7,0)</f>
        <v>0</v>
      </c>
      <c r="K3710" s="104">
        <f>VLOOKUP(B3710,A股数据库20240206!$B:$K,8,0)</f>
        <v>0</v>
      </c>
      <c r="L3710" s="124">
        <f>VLOOKUP(B3710,A股数据库20240206!$B:$K,9,0)</f>
        <v>0</v>
      </c>
      <c r="M3710" s="124">
        <f>VLOOKUP(B3710,A股数据库20240206!$B:$K,10,0)</f>
        <v>0</v>
      </c>
    </row>
    <row r="3711" spans="1:13" ht="18" customHeight="1" x14ac:dyDescent="0.15">
      <c r="A3711" s="120" t="s">
        <v>14050</v>
      </c>
      <c r="B3711" s="121" t="s">
        <v>3582</v>
      </c>
      <c r="C3711" s="122">
        <v>26.66</v>
      </c>
      <c r="D3711" s="123">
        <v>24.53</v>
      </c>
      <c r="E3711" s="104" t="str">
        <f>VLOOKUP(B3711,A股数据库20240206!$B:$K,2,0)</f>
        <v>军工</v>
      </c>
      <c r="F3711" s="104" t="str">
        <f>VLOOKUP(B3711,A股数据库20240206!$B:$K,3,0)</f>
        <v>大科技</v>
      </c>
      <c r="G3711" s="124">
        <f>VLOOKUP(B3711,A股数据库20240206!$B:$K,4,0)</f>
        <v>0</v>
      </c>
      <c r="H3711" s="124">
        <f>VLOOKUP(B3711,A股数据库20240206!$B:$K,5,0)</f>
        <v>0</v>
      </c>
      <c r="I3711" s="104" t="str">
        <f>VLOOKUP(B3711,A股数据库20240206!$B:$K,6,0)</f>
        <v>军工</v>
      </c>
      <c r="J3711" s="104" t="str">
        <f>VLOOKUP(B3711,A股数据库20240206!$B:$K,7,0)</f>
        <v>通信</v>
      </c>
      <c r="K3711" s="104">
        <f>VLOOKUP(B3711,A股数据库20240206!$B:$K,8,0)</f>
        <v>0</v>
      </c>
      <c r="L3711" s="124">
        <f>VLOOKUP(B3711,A股数据库20240206!$B:$K,9,0)</f>
        <v>0</v>
      </c>
      <c r="M3711" s="124">
        <f>VLOOKUP(B3711,A股数据库20240206!$B:$K,10,0)</f>
        <v>0</v>
      </c>
    </row>
    <row r="3712" spans="1:13" ht="18" customHeight="1" x14ac:dyDescent="0.15">
      <c r="A3712" s="120" t="s">
        <v>14051</v>
      </c>
      <c r="B3712" s="121" t="s">
        <v>3478</v>
      </c>
      <c r="C3712" s="122">
        <v>26.66</v>
      </c>
      <c r="D3712" s="123">
        <v>5.0599999999999996</v>
      </c>
      <c r="E3712" s="104" t="str">
        <f>VLOOKUP(B3712,A股数据库20240206!$B:$K,2,0)</f>
        <v>地产基建</v>
      </c>
      <c r="F3712" s="104" t="str">
        <f>VLOOKUP(B3712,A股数据库20240206!$B:$K,3,0)</f>
        <v>新能源</v>
      </c>
      <c r="G3712" s="124">
        <f>VLOOKUP(B3712,A股数据库20240206!$B:$K,4,0)</f>
        <v>0</v>
      </c>
      <c r="H3712" s="124">
        <f>VLOOKUP(B3712,A股数据库20240206!$B:$K,5,0)</f>
        <v>0</v>
      </c>
      <c r="I3712" s="104" t="str">
        <f>VLOOKUP(B3712,A股数据库20240206!$B:$K,6,0)</f>
        <v>基建</v>
      </c>
      <c r="J3712" s="104" t="str">
        <f>VLOOKUP(B3712,A股数据库20240206!$B:$K,7,0)</f>
        <v>氢能源</v>
      </c>
      <c r="K3712" s="104" t="str">
        <f>VLOOKUP(B3712,A股数据库20240206!$B:$K,8,0)</f>
        <v>汽车产业</v>
      </c>
      <c r="L3712" s="124">
        <f>VLOOKUP(B3712,A股数据库20240206!$B:$K,9,0)</f>
        <v>0</v>
      </c>
      <c r="M3712" s="124">
        <f>VLOOKUP(B3712,A股数据库20240206!$B:$K,10,0)</f>
        <v>0</v>
      </c>
    </row>
    <row r="3713" spans="1:13" ht="18" customHeight="1" x14ac:dyDescent="0.15">
      <c r="A3713" s="120" t="s">
        <v>14052</v>
      </c>
      <c r="B3713" s="121" t="s">
        <v>2786</v>
      </c>
      <c r="C3713" s="122">
        <v>26.64</v>
      </c>
      <c r="D3713" s="123">
        <v>11.66</v>
      </c>
      <c r="E3713" s="104" t="str">
        <f>VLOOKUP(B3713,A股数据库20240206!$B:$K,2,0)</f>
        <v>地产基建</v>
      </c>
      <c r="F3713" s="104">
        <f>VLOOKUP(B3713,A股数据库20240206!$B:$K,3,0)</f>
        <v>0</v>
      </c>
      <c r="G3713" s="124">
        <f>VLOOKUP(B3713,A股数据库20240206!$B:$K,4,0)</f>
        <v>0</v>
      </c>
      <c r="H3713" s="124">
        <f>VLOOKUP(B3713,A股数据库20240206!$B:$K,5,0)</f>
        <v>0</v>
      </c>
      <c r="I3713" s="104" t="str">
        <f>VLOOKUP(B3713,A股数据库20240206!$B:$K,6,0)</f>
        <v>基建</v>
      </c>
      <c r="J3713" s="104">
        <f>VLOOKUP(B3713,A股数据库20240206!$B:$K,7,0)</f>
        <v>0</v>
      </c>
      <c r="K3713" s="104">
        <f>VLOOKUP(B3713,A股数据库20240206!$B:$K,8,0)</f>
        <v>0</v>
      </c>
      <c r="L3713" s="124">
        <f>VLOOKUP(B3713,A股数据库20240206!$B:$K,9,0)</f>
        <v>0</v>
      </c>
      <c r="M3713" s="124">
        <f>VLOOKUP(B3713,A股数据库20240206!$B:$K,10,0)</f>
        <v>0</v>
      </c>
    </row>
    <row r="3714" spans="1:13" ht="18" customHeight="1" x14ac:dyDescent="0.15">
      <c r="A3714" s="120" t="s">
        <v>14053</v>
      </c>
      <c r="B3714" s="121" t="s">
        <v>3922</v>
      </c>
      <c r="C3714" s="122">
        <v>26.63</v>
      </c>
      <c r="D3714" s="123">
        <v>28.54</v>
      </c>
      <c r="E3714" s="104" t="str">
        <f>VLOOKUP(B3714,A股数据库20240206!$B:$K,2,0)</f>
        <v>医药生物</v>
      </c>
      <c r="F3714" s="104">
        <f>VLOOKUP(B3714,A股数据库20240206!$B:$K,3,0)</f>
        <v>0</v>
      </c>
      <c r="G3714" s="124">
        <f>VLOOKUP(B3714,A股数据库20240206!$B:$K,4,0)</f>
        <v>0</v>
      </c>
      <c r="H3714" s="124">
        <f>VLOOKUP(B3714,A股数据库20240206!$B:$K,5,0)</f>
        <v>0</v>
      </c>
      <c r="I3714" s="104" t="str">
        <f>VLOOKUP(B3714,A股数据库20240206!$B:$K,6,0)</f>
        <v>医药生物</v>
      </c>
      <c r="J3714" s="104">
        <f>VLOOKUP(B3714,A股数据库20240206!$B:$K,7,0)</f>
        <v>0</v>
      </c>
      <c r="K3714" s="104">
        <f>VLOOKUP(B3714,A股数据库20240206!$B:$K,8,0)</f>
        <v>0</v>
      </c>
      <c r="L3714" s="124">
        <f>VLOOKUP(B3714,A股数据库20240206!$B:$K,9,0)</f>
        <v>0</v>
      </c>
      <c r="M3714" s="124">
        <f>VLOOKUP(B3714,A股数据库20240206!$B:$K,10,0)</f>
        <v>0</v>
      </c>
    </row>
    <row r="3715" spans="1:13" ht="18" customHeight="1" x14ac:dyDescent="0.15">
      <c r="A3715" s="120" t="s">
        <v>14054</v>
      </c>
      <c r="B3715" s="121" t="s">
        <v>3450</v>
      </c>
      <c r="C3715" s="122">
        <v>26.62</v>
      </c>
      <c r="D3715" s="123">
        <v>22.27</v>
      </c>
      <c r="E3715" s="104" t="str">
        <f>VLOOKUP(B3715,A股数据库20240206!$B:$K,2,0)</f>
        <v>大科技</v>
      </c>
      <c r="F3715" s="104">
        <f>VLOOKUP(B3715,A股数据库20240206!$B:$K,3,0)</f>
        <v>0</v>
      </c>
      <c r="G3715" s="124">
        <f>VLOOKUP(B3715,A股数据库20240206!$B:$K,4,0)</f>
        <v>0</v>
      </c>
      <c r="H3715" s="124">
        <f>VLOOKUP(B3715,A股数据库20240206!$B:$K,5,0)</f>
        <v>0</v>
      </c>
      <c r="I3715" s="104" t="str">
        <f>VLOOKUP(B3715,A股数据库20240206!$B:$K,6,0)</f>
        <v>通信</v>
      </c>
      <c r="J3715" s="104" t="str">
        <f>VLOOKUP(B3715,A股数据库20240206!$B:$K,7,0)</f>
        <v>电子</v>
      </c>
      <c r="K3715" s="104">
        <f>VLOOKUP(B3715,A股数据库20240206!$B:$K,8,0)</f>
        <v>0</v>
      </c>
      <c r="L3715" s="124">
        <f>VLOOKUP(B3715,A股数据库20240206!$B:$K,9,0)</f>
        <v>0</v>
      </c>
      <c r="M3715" s="124">
        <f>VLOOKUP(B3715,A股数据库20240206!$B:$K,10,0)</f>
        <v>0</v>
      </c>
    </row>
    <row r="3716" spans="1:13" ht="18" customHeight="1" x14ac:dyDescent="0.15">
      <c r="A3716" s="120" t="s">
        <v>14055</v>
      </c>
      <c r="B3716" s="121" t="s">
        <v>4768</v>
      </c>
      <c r="C3716" s="122">
        <v>26.52</v>
      </c>
      <c r="D3716" s="123">
        <v>57.14</v>
      </c>
      <c r="E3716" s="104" t="str">
        <f>VLOOKUP(B3716,A股数据库20240206!$B:$K,2,0)</f>
        <v>运输业</v>
      </c>
      <c r="F3716" s="104">
        <f>VLOOKUP(B3716,A股数据库20240206!$B:$K,3,0)</f>
        <v>0</v>
      </c>
      <c r="G3716" s="124" t="str">
        <f>VLOOKUP(B3716,A股数据库20240206!$B:$K,4,0)</f>
        <v>大科技</v>
      </c>
      <c r="H3716" s="124">
        <f>VLOOKUP(B3716,A股数据库20240206!$B:$K,5,0)</f>
        <v>0</v>
      </c>
      <c r="I3716" s="104" t="str">
        <f>VLOOKUP(B3716,A股数据库20240206!$B:$K,6,0)</f>
        <v>运输业</v>
      </c>
      <c r="J3716" s="104">
        <f>VLOOKUP(B3716,A股数据库20240206!$B:$K,7,0)</f>
        <v>0</v>
      </c>
      <c r="K3716" s="104">
        <f>VLOOKUP(B3716,A股数据库20240206!$B:$K,8,0)</f>
        <v>0</v>
      </c>
      <c r="L3716" s="124" t="str">
        <f>VLOOKUP(B3716,A股数据库20240206!$B:$K,9,0)</f>
        <v>电子</v>
      </c>
      <c r="M3716" s="124">
        <f>VLOOKUP(B3716,A股数据库20240206!$B:$K,10,0)</f>
        <v>0</v>
      </c>
    </row>
    <row r="3717" spans="1:13" ht="18" customHeight="1" x14ac:dyDescent="0.15">
      <c r="A3717" s="120" t="s">
        <v>14056</v>
      </c>
      <c r="B3717" s="121" t="s">
        <v>5332</v>
      </c>
      <c r="C3717" s="122">
        <v>26.48</v>
      </c>
      <c r="D3717" s="123">
        <v>23.25</v>
      </c>
      <c r="E3717" s="104" t="str">
        <f>VLOOKUP(B3717,A股数据库20240206!$B:$K,2,0)</f>
        <v>汽车产业</v>
      </c>
      <c r="F3717" s="104">
        <f>VLOOKUP(B3717,A股数据库20240206!$B:$K,3,0)</f>
        <v>0</v>
      </c>
      <c r="G3717" s="124">
        <f>VLOOKUP(B3717,A股数据库20240206!$B:$K,4,0)</f>
        <v>0</v>
      </c>
      <c r="H3717" s="124">
        <f>VLOOKUP(B3717,A股数据库20240206!$B:$K,5,0)</f>
        <v>0</v>
      </c>
      <c r="I3717" s="104" t="str">
        <f>VLOOKUP(B3717,A股数据库20240206!$B:$K,6,0)</f>
        <v>汽车产业</v>
      </c>
      <c r="J3717" s="104" t="str">
        <f>VLOOKUP(B3717,A股数据库20240206!$B:$K,7,0)</f>
        <v>充换电</v>
      </c>
      <c r="K3717" s="104">
        <f>VLOOKUP(B3717,A股数据库20240206!$B:$K,8,0)</f>
        <v>0</v>
      </c>
      <c r="L3717" s="124">
        <f>VLOOKUP(B3717,A股数据库20240206!$B:$K,9,0)</f>
        <v>0</v>
      </c>
      <c r="M3717" s="124">
        <f>VLOOKUP(B3717,A股数据库20240206!$B:$K,10,0)</f>
        <v>0</v>
      </c>
    </row>
    <row r="3718" spans="1:13" ht="18" customHeight="1" x14ac:dyDescent="0.15">
      <c r="A3718" s="120" t="s">
        <v>14057</v>
      </c>
      <c r="B3718" s="121" t="s">
        <v>2846</v>
      </c>
      <c r="C3718" s="122">
        <v>26.47</v>
      </c>
      <c r="D3718" s="123">
        <v>58.42</v>
      </c>
      <c r="E3718" s="104" t="str">
        <f>VLOOKUP(B3718,A股数据库20240206!$B:$K,2,0)</f>
        <v>高端制造</v>
      </c>
      <c r="F3718" s="104" t="str">
        <f>VLOOKUP(B3718,A股数据库20240206!$B:$K,3,0)</f>
        <v>大科技</v>
      </c>
      <c r="G3718" s="124">
        <f>VLOOKUP(B3718,A股数据库20240206!$B:$K,4,0)</f>
        <v>0</v>
      </c>
      <c r="H3718" s="124">
        <f>VLOOKUP(B3718,A股数据库20240206!$B:$K,5,0)</f>
        <v>0</v>
      </c>
      <c r="I3718" s="104" t="str">
        <f>VLOOKUP(B3718,A股数据库20240206!$B:$K,6,0)</f>
        <v>机械</v>
      </c>
      <c r="J3718" s="104" t="str">
        <f>VLOOKUP(B3718,A股数据库20240206!$B:$K,7,0)</f>
        <v>电子</v>
      </c>
      <c r="K3718" s="104">
        <f>VLOOKUP(B3718,A股数据库20240206!$B:$K,8,0)</f>
        <v>0</v>
      </c>
      <c r="L3718" s="124">
        <f>VLOOKUP(B3718,A股数据库20240206!$B:$K,9,0)</f>
        <v>0</v>
      </c>
      <c r="M3718" s="124">
        <f>VLOOKUP(B3718,A股数据库20240206!$B:$K,10,0)</f>
        <v>0</v>
      </c>
    </row>
    <row r="3719" spans="1:13" ht="18" customHeight="1" x14ac:dyDescent="0.15">
      <c r="A3719" s="120" t="s">
        <v>14058</v>
      </c>
      <c r="B3719" s="121" t="s">
        <v>4456</v>
      </c>
      <c r="C3719" s="122">
        <v>26.47</v>
      </c>
      <c r="D3719" s="123">
        <v>47.29</v>
      </c>
      <c r="E3719" s="104" t="str">
        <f>VLOOKUP(B3719,A股数据库20240206!$B:$K,2,0)</f>
        <v>大科技</v>
      </c>
      <c r="F3719" s="104">
        <f>VLOOKUP(B3719,A股数据库20240206!$B:$K,3,0)</f>
        <v>0</v>
      </c>
      <c r="G3719" s="124">
        <f>VLOOKUP(B3719,A股数据库20240206!$B:$K,4,0)</f>
        <v>0</v>
      </c>
      <c r="H3719" s="124">
        <f>VLOOKUP(B3719,A股数据库20240206!$B:$K,5,0)</f>
        <v>0</v>
      </c>
      <c r="I3719" s="104" t="str">
        <f>VLOOKUP(B3719,A股数据库20240206!$B:$K,6,0)</f>
        <v>电子</v>
      </c>
      <c r="J3719" s="104">
        <f>VLOOKUP(B3719,A股数据库20240206!$B:$K,7,0)</f>
        <v>0</v>
      </c>
      <c r="K3719" s="104">
        <f>VLOOKUP(B3719,A股数据库20240206!$B:$K,8,0)</f>
        <v>0</v>
      </c>
      <c r="L3719" s="124">
        <f>VLOOKUP(B3719,A股数据库20240206!$B:$K,9,0)</f>
        <v>0</v>
      </c>
      <c r="M3719" s="124">
        <f>VLOOKUP(B3719,A股数据库20240206!$B:$K,10,0)</f>
        <v>0</v>
      </c>
    </row>
    <row r="3720" spans="1:13" ht="18" customHeight="1" x14ac:dyDescent="0.15">
      <c r="A3720" s="120" t="s">
        <v>14059</v>
      </c>
      <c r="B3720" s="121" t="s">
        <v>8684</v>
      </c>
      <c r="C3720" s="122">
        <v>26.46</v>
      </c>
      <c r="D3720" s="123">
        <v>28.76</v>
      </c>
      <c r="E3720" s="104" t="str">
        <f>VLOOKUP(B3720,A股数据库20240206!$B:$K,2,0)</f>
        <v>其他</v>
      </c>
      <c r="F3720" s="104">
        <f>VLOOKUP(B3720,A股数据库20240206!$B:$K,3,0)</f>
        <v>0</v>
      </c>
      <c r="G3720" s="124">
        <f>VLOOKUP(B3720,A股数据库20240206!$B:$K,4,0)</f>
        <v>0</v>
      </c>
      <c r="H3720" s="124">
        <f>VLOOKUP(B3720,A股数据库20240206!$B:$K,5,0)</f>
        <v>0</v>
      </c>
      <c r="I3720" s="104" t="str">
        <f>VLOOKUP(B3720,A股数据库20240206!$B:$K,6,0)</f>
        <v>其他</v>
      </c>
      <c r="J3720" s="104">
        <f>VLOOKUP(B3720,A股数据库20240206!$B:$K,7,0)</f>
        <v>0</v>
      </c>
      <c r="K3720" s="104">
        <f>VLOOKUP(B3720,A股数据库20240206!$B:$K,8,0)</f>
        <v>0</v>
      </c>
      <c r="L3720" s="124">
        <f>VLOOKUP(B3720,A股数据库20240206!$B:$K,9,0)</f>
        <v>0</v>
      </c>
      <c r="M3720" s="124">
        <f>VLOOKUP(B3720,A股数据库20240206!$B:$K,10,0)</f>
        <v>0</v>
      </c>
    </row>
    <row r="3721" spans="1:13" ht="18" customHeight="1" x14ac:dyDescent="0.15">
      <c r="A3721" s="120" t="s">
        <v>14060</v>
      </c>
      <c r="B3721" s="121" t="s">
        <v>1048</v>
      </c>
      <c r="C3721" s="122">
        <v>26.46</v>
      </c>
      <c r="D3721" s="123">
        <v>10.86</v>
      </c>
      <c r="E3721" s="104" t="str">
        <f>VLOOKUP(B3721,A股数据库20240206!$B:$K,2,0)</f>
        <v>高端制造</v>
      </c>
      <c r="F3721" s="104" t="str">
        <f>VLOOKUP(B3721,A股数据库20240206!$B:$K,3,0)</f>
        <v>地产基建</v>
      </c>
      <c r="G3721" s="124">
        <f>VLOOKUP(B3721,A股数据库20240206!$B:$K,4,0)</f>
        <v>0</v>
      </c>
      <c r="H3721" s="124">
        <f>VLOOKUP(B3721,A股数据库20240206!$B:$K,5,0)</f>
        <v>0</v>
      </c>
      <c r="I3721" s="104" t="str">
        <f>VLOOKUP(B3721,A股数据库20240206!$B:$K,6,0)</f>
        <v>机械</v>
      </c>
      <c r="J3721" s="104" t="str">
        <f>VLOOKUP(B3721,A股数据库20240206!$B:$K,7,0)</f>
        <v>基建</v>
      </c>
      <c r="K3721" s="104">
        <f>VLOOKUP(B3721,A股数据库20240206!$B:$K,8,0)</f>
        <v>0</v>
      </c>
      <c r="L3721" s="124">
        <f>VLOOKUP(B3721,A股数据库20240206!$B:$K,9,0)</f>
        <v>0</v>
      </c>
      <c r="M3721" s="124">
        <f>VLOOKUP(B3721,A股数据库20240206!$B:$K,10,0)</f>
        <v>0</v>
      </c>
    </row>
    <row r="3722" spans="1:13" ht="18" customHeight="1" x14ac:dyDescent="0.15">
      <c r="A3722" s="120" t="s">
        <v>14061</v>
      </c>
      <c r="B3722" s="121" t="s">
        <v>4832</v>
      </c>
      <c r="C3722" s="122">
        <v>26.44</v>
      </c>
      <c r="D3722" s="123">
        <v>10.27</v>
      </c>
      <c r="E3722" s="104" t="str">
        <f>VLOOKUP(B3722,A股数据库20240206!$B:$K,2,0)</f>
        <v>地产基建</v>
      </c>
      <c r="F3722" s="104">
        <f>VLOOKUP(B3722,A股数据库20240206!$B:$K,3,0)</f>
        <v>0</v>
      </c>
      <c r="G3722" s="124">
        <f>VLOOKUP(B3722,A股数据库20240206!$B:$K,4,0)</f>
        <v>0</v>
      </c>
      <c r="H3722" s="124">
        <f>VLOOKUP(B3722,A股数据库20240206!$B:$K,5,0)</f>
        <v>0</v>
      </c>
      <c r="I3722" s="104" t="str">
        <f>VLOOKUP(B3722,A股数据库20240206!$B:$K,6,0)</f>
        <v>机械</v>
      </c>
      <c r="J3722" s="104" t="str">
        <f>VLOOKUP(B3722,A股数据库20240206!$B:$K,7,0)</f>
        <v>基建</v>
      </c>
      <c r="K3722" s="104">
        <f>VLOOKUP(B3722,A股数据库20240206!$B:$K,8,0)</f>
        <v>0</v>
      </c>
      <c r="L3722" s="124">
        <f>VLOOKUP(B3722,A股数据库20240206!$B:$K,9,0)</f>
        <v>0</v>
      </c>
      <c r="M3722" s="124">
        <f>VLOOKUP(B3722,A股数据库20240206!$B:$K,10,0)</f>
        <v>0</v>
      </c>
    </row>
    <row r="3723" spans="1:13" ht="18" customHeight="1" x14ac:dyDescent="0.15">
      <c r="A3723" s="120" t="s">
        <v>14062</v>
      </c>
      <c r="B3723" s="121" t="s">
        <v>4150</v>
      </c>
      <c r="C3723" s="122">
        <v>26.43</v>
      </c>
      <c r="D3723" s="123">
        <v>54.54</v>
      </c>
      <c r="E3723" s="104" t="str">
        <f>VLOOKUP(B3723,A股数据库20240206!$B:$K,2,0)</f>
        <v>高端制造</v>
      </c>
      <c r="F3723" s="104">
        <f>VLOOKUP(B3723,A股数据库20240206!$B:$K,3,0)</f>
        <v>0</v>
      </c>
      <c r="G3723" s="124">
        <f>VLOOKUP(B3723,A股数据库20240206!$B:$K,4,0)</f>
        <v>0</v>
      </c>
      <c r="H3723" s="124">
        <f>VLOOKUP(B3723,A股数据库20240206!$B:$K,5,0)</f>
        <v>0</v>
      </c>
      <c r="I3723" s="104" t="str">
        <f>VLOOKUP(B3723,A股数据库20240206!$B:$K,6,0)</f>
        <v>机械</v>
      </c>
      <c r="J3723" s="104">
        <f>VLOOKUP(B3723,A股数据库20240206!$B:$K,7,0)</f>
        <v>0</v>
      </c>
      <c r="K3723" s="104">
        <f>VLOOKUP(B3723,A股数据库20240206!$B:$K,8,0)</f>
        <v>0</v>
      </c>
      <c r="L3723" s="124">
        <f>VLOOKUP(B3723,A股数据库20240206!$B:$K,9,0)</f>
        <v>0</v>
      </c>
      <c r="M3723" s="124">
        <f>VLOOKUP(B3723,A股数据库20240206!$B:$K,10,0)</f>
        <v>0</v>
      </c>
    </row>
    <row r="3724" spans="1:13" ht="18" customHeight="1" x14ac:dyDescent="0.15">
      <c r="A3724" s="120" t="s">
        <v>14063</v>
      </c>
      <c r="B3724" s="121" t="s">
        <v>4872</v>
      </c>
      <c r="C3724" s="122">
        <v>26.4</v>
      </c>
      <c r="D3724" s="123">
        <v>24.62</v>
      </c>
      <c r="E3724" s="104" t="str">
        <f>VLOOKUP(B3724,A股数据库20240206!$B:$K,2,0)</f>
        <v>汽车产业</v>
      </c>
      <c r="F3724" s="104">
        <f>VLOOKUP(B3724,A股数据库20240206!$B:$K,3,0)</f>
        <v>0</v>
      </c>
      <c r="G3724" s="124">
        <f>VLOOKUP(B3724,A股数据库20240206!$B:$K,4,0)</f>
        <v>0</v>
      </c>
      <c r="H3724" s="124">
        <f>VLOOKUP(B3724,A股数据库20240206!$B:$K,5,0)</f>
        <v>0</v>
      </c>
      <c r="I3724" s="104" t="str">
        <f>VLOOKUP(B3724,A股数据库20240206!$B:$K,6,0)</f>
        <v>汽车产业</v>
      </c>
      <c r="J3724" s="104">
        <f>VLOOKUP(B3724,A股数据库20240206!$B:$K,7,0)</f>
        <v>0</v>
      </c>
      <c r="K3724" s="104">
        <f>VLOOKUP(B3724,A股数据库20240206!$B:$K,8,0)</f>
        <v>0</v>
      </c>
      <c r="L3724" s="124">
        <f>VLOOKUP(B3724,A股数据库20240206!$B:$K,9,0)</f>
        <v>0</v>
      </c>
      <c r="M3724" s="124">
        <f>VLOOKUP(B3724,A股数据库20240206!$B:$K,10,0)</f>
        <v>0</v>
      </c>
    </row>
    <row r="3725" spans="1:13" ht="18" customHeight="1" x14ac:dyDescent="0.15">
      <c r="A3725" s="120" t="s">
        <v>14064</v>
      </c>
      <c r="B3725" s="121" t="s">
        <v>2520</v>
      </c>
      <c r="C3725" s="122">
        <v>26.39</v>
      </c>
      <c r="D3725" s="123">
        <v>14.86</v>
      </c>
      <c r="E3725" s="104" t="str">
        <f>VLOOKUP(B3725,A股数据库20240206!$B:$K,2,0)</f>
        <v>汽车产业</v>
      </c>
      <c r="F3725" s="104" t="str">
        <f>VLOOKUP(B3725,A股数据库20240206!$B:$K,3,0)</f>
        <v>大科技</v>
      </c>
      <c r="G3725" s="124">
        <f>VLOOKUP(B3725,A股数据库20240206!$B:$K,4,0)</f>
        <v>0</v>
      </c>
      <c r="H3725" s="124">
        <f>VLOOKUP(B3725,A股数据库20240206!$B:$K,5,0)</f>
        <v>0</v>
      </c>
      <c r="I3725" s="104" t="str">
        <f>VLOOKUP(B3725,A股数据库20240206!$B:$K,6,0)</f>
        <v>汽车产业</v>
      </c>
      <c r="J3725" s="104" t="str">
        <f>VLOOKUP(B3725,A股数据库20240206!$B:$K,7,0)</f>
        <v>电子</v>
      </c>
      <c r="K3725" s="104">
        <f>VLOOKUP(B3725,A股数据库20240206!$B:$K,8,0)</f>
        <v>0</v>
      </c>
      <c r="L3725" s="124">
        <f>VLOOKUP(B3725,A股数据库20240206!$B:$K,9,0)</f>
        <v>0</v>
      </c>
      <c r="M3725" s="124">
        <f>VLOOKUP(B3725,A股数据库20240206!$B:$K,10,0)</f>
        <v>0</v>
      </c>
    </row>
    <row r="3726" spans="1:13" ht="18" customHeight="1" x14ac:dyDescent="0.15">
      <c r="A3726" s="120" t="s">
        <v>14065</v>
      </c>
      <c r="B3726" s="121" t="s">
        <v>3212</v>
      </c>
      <c r="C3726" s="122">
        <v>26.35</v>
      </c>
      <c r="D3726" s="123">
        <v>25.7</v>
      </c>
      <c r="E3726" s="104" t="str">
        <f>VLOOKUP(B3726,A股数据库20240206!$B:$K,2,0)</f>
        <v>周期</v>
      </c>
      <c r="F3726" s="104" t="str">
        <f>VLOOKUP(B3726,A股数据库20240206!$B:$K,3,0)</f>
        <v>新能源</v>
      </c>
      <c r="G3726" s="124">
        <f>VLOOKUP(B3726,A股数据库20240206!$B:$K,4,0)</f>
        <v>0</v>
      </c>
      <c r="H3726" s="124">
        <f>VLOOKUP(B3726,A股数据库20240206!$B:$K,5,0)</f>
        <v>0</v>
      </c>
      <c r="I3726" s="104" t="str">
        <f>VLOOKUP(B3726,A股数据库20240206!$B:$K,6,0)</f>
        <v>有色金属</v>
      </c>
      <c r="J3726" s="104" t="str">
        <f>VLOOKUP(B3726,A股数据库20240206!$B:$K,7,0)</f>
        <v>电池</v>
      </c>
      <c r="K3726" s="104">
        <f>VLOOKUP(B3726,A股数据库20240206!$B:$K,8,0)</f>
        <v>0</v>
      </c>
      <c r="L3726" s="124">
        <f>VLOOKUP(B3726,A股数据库20240206!$B:$K,9,0)</f>
        <v>0</v>
      </c>
      <c r="M3726" s="124">
        <f>VLOOKUP(B3726,A股数据库20240206!$B:$K,10,0)</f>
        <v>0</v>
      </c>
    </row>
    <row r="3727" spans="1:13" ht="18" customHeight="1" x14ac:dyDescent="0.15">
      <c r="A3727" s="120" t="s">
        <v>14066</v>
      </c>
      <c r="B3727" s="121" t="s">
        <v>1706</v>
      </c>
      <c r="C3727" s="122">
        <v>26.35</v>
      </c>
      <c r="D3727" s="123">
        <v>26.53</v>
      </c>
      <c r="E3727" s="104" t="str">
        <f>VLOOKUP(B3727,A股数据库20240206!$B:$K,2,0)</f>
        <v>大科技</v>
      </c>
      <c r="F3727" s="104" t="str">
        <f>VLOOKUP(B3727,A股数据库20240206!$B:$K,3,0)</f>
        <v>地产基建</v>
      </c>
      <c r="G3727" s="124">
        <f>VLOOKUP(B3727,A股数据库20240206!$B:$K,4,0)</f>
        <v>0</v>
      </c>
      <c r="H3727" s="124">
        <f>VLOOKUP(B3727,A股数据库20240206!$B:$K,5,0)</f>
        <v>0</v>
      </c>
      <c r="I3727" s="104" t="str">
        <f>VLOOKUP(B3727,A股数据库20240206!$B:$K,6,0)</f>
        <v>通信</v>
      </c>
      <c r="J3727" s="104" t="str">
        <f>VLOOKUP(B3727,A股数据库20240206!$B:$K,7,0)</f>
        <v>基建</v>
      </c>
      <c r="K3727" s="104">
        <f>VLOOKUP(B3727,A股数据库20240206!$B:$K,8,0)</f>
        <v>0</v>
      </c>
      <c r="L3727" s="124">
        <f>VLOOKUP(B3727,A股数据库20240206!$B:$K,9,0)</f>
        <v>0</v>
      </c>
      <c r="M3727" s="124">
        <f>VLOOKUP(B3727,A股数据库20240206!$B:$K,10,0)</f>
        <v>0</v>
      </c>
    </row>
    <row r="3728" spans="1:13" ht="18" customHeight="1" x14ac:dyDescent="0.15">
      <c r="A3728" s="120" t="s">
        <v>14067</v>
      </c>
      <c r="B3728" s="121" t="s">
        <v>5360</v>
      </c>
      <c r="C3728" s="122">
        <v>26.33</v>
      </c>
      <c r="D3728" s="123">
        <v>26.58</v>
      </c>
      <c r="E3728" s="104" t="str">
        <f>VLOOKUP(B3728,A股数据库20240206!$B:$K,2,0)</f>
        <v>医药生物</v>
      </c>
      <c r="F3728" s="104">
        <f>VLOOKUP(B3728,A股数据库20240206!$B:$K,3,0)</f>
        <v>0</v>
      </c>
      <c r="G3728" s="124">
        <f>VLOOKUP(B3728,A股数据库20240206!$B:$K,4,0)</f>
        <v>0</v>
      </c>
      <c r="H3728" s="124">
        <f>VLOOKUP(B3728,A股数据库20240206!$B:$K,5,0)</f>
        <v>0</v>
      </c>
      <c r="I3728" s="104" t="str">
        <f>VLOOKUP(B3728,A股数据库20240206!$B:$K,6,0)</f>
        <v>医药生物</v>
      </c>
      <c r="J3728" s="104">
        <f>VLOOKUP(B3728,A股数据库20240206!$B:$K,7,0)</f>
        <v>0</v>
      </c>
      <c r="K3728" s="104">
        <f>VLOOKUP(B3728,A股数据库20240206!$B:$K,8,0)</f>
        <v>0</v>
      </c>
      <c r="L3728" s="124">
        <f>VLOOKUP(B3728,A股数据库20240206!$B:$K,9,0)</f>
        <v>0</v>
      </c>
      <c r="M3728" s="124">
        <f>VLOOKUP(B3728,A股数据库20240206!$B:$K,10,0)</f>
        <v>0</v>
      </c>
    </row>
    <row r="3729" spans="1:13" ht="18" customHeight="1" x14ac:dyDescent="0.15">
      <c r="A3729" s="120" t="s">
        <v>14068</v>
      </c>
      <c r="B3729" s="121" t="s">
        <v>7852</v>
      </c>
      <c r="C3729" s="122">
        <v>26.3</v>
      </c>
      <c r="D3729" s="123">
        <v>15.26</v>
      </c>
      <c r="E3729" s="104" t="str">
        <f>VLOOKUP(B3729,A股数据库20240206!$B:$K,2,0)</f>
        <v>周期</v>
      </c>
      <c r="F3729" s="104">
        <f>VLOOKUP(B3729,A股数据库20240206!$B:$K,3,0)</f>
        <v>0</v>
      </c>
      <c r="G3729" s="124">
        <f>VLOOKUP(B3729,A股数据库20240206!$B:$K,4,0)</f>
        <v>0</v>
      </c>
      <c r="H3729" s="124">
        <f>VLOOKUP(B3729,A股数据库20240206!$B:$K,5,0)</f>
        <v>0</v>
      </c>
      <c r="I3729" s="104" t="str">
        <f>VLOOKUP(B3729,A股数据库20240206!$B:$K,6,0)</f>
        <v>化工</v>
      </c>
      <c r="J3729" s="104">
        <f>VLOOKUP(B3729,A股数据库20240206!$B:$K,7,0)</f>
        <v>0</v>
      </c>
      <c r="K3729" s="104">
        <f>VLOOKUP(B3729,A股数据库20240206!$B:$K,8,0)</f>
        <v>0</v>
      </c>
      <c r="L3729" s="124">
        <f>VLOOKUP(B3729,A股数据库20240206!$B:$K,9,0)</f>
        <v>0</v>
      </c>
      <c r="M3729" s="124">
        <f>VLOOKUP(B3729,A股数据库20240206!$B:$K,10,0)</f>
        <v>0</v>
      </c>
    </row>
    <row r="3730" spans="1:13" ht="18" customHeight="1" x14ac:dyDescent="0.15">
      <c r="A3730" s="120" t="s">
        <v>14069</v>
      </c>
      <c r="B3730" s="121" t="s">
        <v>4242</v>
      </c>
      <c r="C3730" s="122">
        <v>26.29</v>
      </c>
      <c r="D3730" s="123">
        <v>33.229999999999997</v>
      </c>
      <c r="E3730" s="104" t="str">
        <f>VLOOKUP(B3730,A股数据库20240206!$B:$K,2,0)</f>
        <v>军工</v>
      </c>
      <c r="F3730" s="104">
        <f>VLOOKUP(B3730,A股数据库20240206!$B:$K,3,0)</f>
        <v>0</v>
      </c>
      <c r="G3730" s="124">
        <f>VLOOKUP(B3730,A股数据库20240206!$B:$K,4,0)</f>
        <v>0</v>
      </c>
      <c r="H3730" s="124">
        <f>VLOOKUP(B3730,A股数据库20240206!$B:$K,5,0)</f>
        <v>0</v>
      </c>
      <c r="I3730" s="104" t="str">
        <f>VLOOKUP(B3730,A股数据库20240206!$B:$K,6,0)</f>
        <v>军工</v>
      </c>
      <c r="J3730" s="104">
        <f>VLOOKUP(B3730,A股数据库20240206!$B:$K,7,0)</f>
        <v>0</v>
      </c>
      <c r="K3730" s="104">
        <f>VLOOKUP(B3730,A股数据库20240206!$B:$K,8,0)</f>
        <v>0</v>
      </c>
      <c r="L3730" s="124">
        <f>VLOOKUP(B3730,A股数据库20240206!$B:$K,9,0)</f>
        <v>0</v>
      </c>
      <c r="M3730" s="124">
        <f>VLOOKUP(B3730,A股数据库20240206!$B:$K,10,0)</f>
        <v>0</v>
      </c>
    </row>
    <row r="3731" spans="1:13" ht="18" customHeight="1" x14ac:dyDescent="0.15">
      <c r="A3731" s="120" t="s">
        <v>14070</v>
      </c>
      <c r="B3731" s="121" t="s">
        <v>8530</v>
      </c>
      <c r="C3731" s="122">
        <v>26.28</v>
      </c>
      <c r="D3731" s="123">
        <v>2.79</v>
      </c>
      <c r="E3731" s="104" t="str">
        <f>VLOOKUP(B3731,A股数据库20240206!$B:$K,2,0)</f>
        <v>地产基建</v>
      </c>
      <c r="F3731" s="104" t="str">
        <f>VLOOKUP(B3731,A股数据库20240206!$B:$K,3,0)</f>
        <v>新能源</v>
      </c>
      <c r="G3731" s="124">
        <f>VLOOKUP(B3731,A股数据库20240206!$B:$K,4,0)</f>
        <v>0</v>
      </c>
      <c r="H3731" s="124">
        <f>VLOOKUP(B3731,A股数据库20240206!$B:$K,5,0)</f>
        <v>0</v>
      </c>
      <c r="I3731" s="104" t="str">
        <f>VLOOKUP(B3731,A股数据库20240206!$B:$K,6,0)</f>
        <v>基建</v>
      </c>
      <c r="J3731" s="104" t="str">
        <f>VLOOKUP(B3731,A股数据库20240206!$B:$K,7,0)</f>
        <v>氢能源</v>
      </c>
      <c r="K3731" s="104">
        <f>VLOOKUP(B3731,A股数据库20240206!$B:$K,8,0)</f>
        <v>0</v>
      </c>
      <c r="L3731" s="124">
        <f>VLOOKUP(B3731,A股数据库20240206!$B:$K,9,0)</f>
        <v>0</v>
      </c>
      <c r="M3731" s="124">
        <f>VLOOKUP(B3731,A股数据库20240206!$B:$K,10,0)</f>
        <v>0</v>
      </c>
    </row>
    <row r="3732" spans="1:13" ht="18" customHeight="1" x14ac:dyDescent="0.15">
      <c r="A3732" s="120" t="s">
        <v>14071</v>
      </c>
      <c r="B3732" s="121" t="s">
        <v>3472</v>
      </c>
      <c r="C3732" s="122">
        <v>26.28</v>
      </c>
      <c r="D3732" s="123">
        <v>36.04</v>
      </c>
      <c r="E3732" s="104" t="str">
        <f>VLOOKUP(B3732,A股数据库20240206!$B:$K,2,0)</f>
        <v>高端制造</v>
      </c>
      <c r="F3732" s="104">
        <f>VLOOKUP(B3732,A股数据库20240206!$B:$K,3,0)</f>
        <v>0</v>
      </c>
      <c r="G3732" s="124">
        <f>VLOOKUP(B3732,A股数据库20240206!$B:$K,4,0)</f>
        <v>0</v>
      </c>
      <c r="H3732" s="124">
        <f>VLOOKUP(B3732,A股数据库20240206!$B:$K,5,0)</f>
        <v>0</v>
      </c>
      <c r="I3732" s="104" t="str">
        <f>VLOOKUP(B3732,A股数据库20240206!$B:$K,6,0)</f>
        <v>机械</v>
      </c>
      <c r="J3732" s="104" t="str">
        <f>VLOOKUP(B3732,A股数据库20240206!$B:$K,7,0)</f>
        <v>烟草</v>
      </c>
      <c r="K3732" s="104">
        <f>VLOOKUP(B3732,A股数据库20240206!$B:$K,8,0)</f>
        <v>0</v>
      </c>
      <c r="L3732" s="124">
        <f>VLOOKUP(B3732,A股数据库20240206!$B:$K,9,0)</f>
        <v>0</v>
      </c>
      <c r="M3732" s="124">
        <f>VLOOKUP(B3732,A股数据库20240206!$B:$K,10,0)</f>
        <v>0</v>
      </c>
    </row>
    <row r="3733" spans="1:13" ht="18" customHeight="1" x14ac:dyDescent="0.15">
      <c r="A3733" s="120" t="s">
        <v>14072</v>
      </c>
      <c r="B3733" s="121" t="s">
        <v>2240</v>
      </c>
      <c r="C3733" s="122">
        <v>26.28</v>
      </c>
      <c r="D3733" s="123">
        <v>25.39</v>
      </c>
      <c r="E3733" s="104" t="str">
        <f>VLOOKUP(B3733,A股数据库20240206!$B:$K,2,0)</f>
        <v>汽车产业</v>
      </c>
      <c r="F3733" s="104">
        <f>VLOOKUP(B3733,A股数据库20240206!$B:$K,3,0)</f>
        <v>0</v>
      </c>
      <c r="G3733" s="124">
        <f>VLOOKUP(B3733,A股数据库20240206!$B:$K,4,0)</f>
        <v>0</v>
      </c>
      <c r="H3733" s="124">
        <f>VLOOKUP(B3733,A股数据库20240206!$B:$K,5,0)</f>
        <v>0</v>
      </c>
      <c r="I3733" s="104" t="str">
        <f>VLOOKUP(B3733,A股数据库20240206!$B:$K,6,0)</f>
        <v>汽车产业</v>
      </c>
      <c r="J3733" s="104">
        <f>VLOOKUP(B3733,A股数据库20240206!$B:$K,7,0)</f>
        <v>0</v>
      </c>
      <c r="K3733" s="104">
        <f>VLOOKUP(B3733,A股数据库20240206!$B:$K,8,0)</f>
        <v>0</v>
      </c>
      <c r="L3733" s="124">
        <f>VLOOKUP(B3733,A股数据库20240206!$B:$K,9,0)</f>
        <v>0</v>
      </c>
      <c r="M3733" s="124">
        <f>VLOOKUP(B3733,A股数据库20240206!$B:$K,10,0)</f>
        <v>0</v>
      </c>
    </row>
    <row r="3734" spans="1:13" ht="18" customHeight="1" x14ac:dyDescent="0.15">
      <c r="A3734" s="120" t="s">
        <v>14073</v>
      </c>
      <c r="B3734" s="121" t="s">
        <v>4726</v>
      </c>
      <c r="C3734" s="122">
        <v>26.27</v>
      </c>
      <c r="D3734" s="123">
        <v>39.270000000000003</v>
      </c>
      <c r="E3734" s="104" t="str">
        <f>VLOOKUP(B3734,A股数据库20240206!$B:$K,2,0)</f>
        <v>大科技</v>
      </c>
      <c r="F3734" s="104">
        <f>VLOOKUP(B3734,A股数据库20240206!$B:$K,3,0)</f>
        <v>0</v>
      </c>
      <c r="G3734" s="124">
        <f>VLOOKUP(B3734,A股数据库20240206!$B:$K,4,0)</f>
        <v>0</v>
      </c>
      <c r="H3734" s="124">
        <f>VLOOKUP(B3734,A股数据库20240206!$B:$K,5,0)</f>
        <v>0</v>
      </c>
      <c r="I3734" s="104" t="str">
        <f>VLOOKUP(B3734,A股数据库20240206!$B:$K,6,0)</f>
        <v>电子</v>
      </c>
      <c r="J3734" s="104">
        <f>VLOOKUP(B3734,A股数据库20240206!$B:$K,7,0)</f>
        <v>0</v>
      </c>
      <c r="K3734" s="104">
        <f>VLOOKUP(B3734,A股数据库20240206!$B:$K,8,0)</f>
        <v>0</v>
      </c>
      <c r="L3734" s="124">
        <f>VLOOKUP(B3734,A股数据库20240206!$B:$K,9,0)</f>
        <v>0</v>
      </c>
      <c r="M3734" s="124">
        <f>VLOOKUP(B3734,A股数据库20240206!$B:$K,10,0)</f>
        <v>0</v>
      </c>
    </row>
    <row r="3735" spans="1:13" ht="18" customHeight="1" x14ac:dyDescent="0.15">
      <c r="A3735" s="120" t="s">
        <v>14074</v>
      </c>
      <c r="B3735" s="121" t="s">
        <v>7990</v>
      </c>
      <c r="C3735" s="122">
        <v>26.27</v>
      </c>
      <c r="D3735" s="123">
        <v>57.66</v>
      </c>
      <c r="E3735" s="104" t="str">
        <f>VLOOKUP(B3735,A股数据库20240206!$B:$K,2,0)</f>
        <v>医药生物</v>
      </c>
      <c r="F3735" s="104">
        <f>VLOOKUP(B3735,A股数据库20240206!$B:$K,3,0)</f>
        <v>0</v>
      </c>
      <c r="G3735" s="124">
        <f>VLOOKUP(B3735,A股数据库20240206!$B:$K,4,0)</f>
        <v>0</v>
      </c>
      <c r="H3735" s="124">
        <f>VLOOKUP(B3735,A股数据库20240206!$B:$K,5,0)</f>
        <v>0</v>
      </c>
      <c r="I3735" s="104" t="str">
        <f>VLOOKUP(B3735,A股数据库20240206!$B:$K,6,0)</f>
        <v>医药生物</v>
      </c>
      <c r="J3735" s="104">
        <f>VLOOKUP(B3735,A股数据库20240206!$B:$K,7,0)</f>
        <v>0</v>
      </c>
      <c r="K3735" s="104">
        <f>VLOOKUP(B3735,A股数据库20240206!$B:$K,8,0)</f>
        <v>0</v>
      </c>
      <c r="L3735" s="124">
        <f>VLOOKUP(B3735,A股数据库20240206!$B:$K,9,0)</f>
        <v>0</v>
      </c>
      <c r="M3735" s="124">
        <f>VLOOKUP(B3735,A股数据库20240206!$B:$K,10,0)</f>
        <v>0</v>
      </c>
    </row>
    <row r="3736" spans="1:13" ht="18" customHeight="1" x14ac:dyDescent="0.15">
      <c r="A3736" s="120" t="s">
        <v>14075</v>
      </c>
      <c r="B3736" s="121" t="s">
        <v>3856</v>
      </c>
      <c r="C3736" s="122">
        <v>26.27</v>
      </c>
      <c r="D3736" s="123">
        <v>56.94</v>
      </c>
      <c r="E3736" s="104" t="str">
        <f>VLOOKUP(B3736,A股数据库20240206!$B:$K,2,0)</f>
        <v>高端制造</v>
      </c>
      <c r="F3736" s="104" t="str">
        <f>VLOOKUP(B3736,A股数据库20240206!$B:$K,3,0)</f>
        <v>军工</v>
      </c>
      <c r="G3736" s="124">
        <f>VLOOKUP(B3736,A股数据库20240206!$B:$K,4,0)</f>
        <v>0</v>
      </c>
      <c r="H3736" s="124">
        <f>VLOOKUP(B3736,A股数据库20240206!$B:$K,5,0)</f>
        <v>0</v>
      </c>
      <c r="I3736" s="104" t="str">
        <f>VLOOKUP(B3736,A股数据库20240206!$B:$K,6,0)</f>
        <v>核电核能</v>
      </c>
      <c r="J3736" s="104" t="str">
        <f>VLOOKUP(B3736,A股数据库20240206!$B:$K,7,0)</f>
        <v>军工</v>
      </c>
      <c r="K3736" s="104">
        <f>VLOOKUP(B3736,A股数据库20240206!$B:$K,8,0)</f>
        <v>0</v>
      </c>
      <c r="L3736" s="124">
        <f>VLOOKUP(B3736,A股数据库20240206!$B:$K,9,0)</f>
        <v>0</v>
      </c>
      <c r="M3736" s="124">
        <f>VLOOKUP(B3736,A股数据库20240206!$B:$K,10,0)</f>
        <v>0</v>
      </c>
    </row>
    <row r="3737" spans="1:13" ht="18" customHeight="1" x14ac:dyDescent="0.15">
      <c r="A3737" s="120" t="s">
        <v>14076</v>
      </c>
      <c r="B3737" s="121" t="s">
        <v>1522</v>
      </c>
      <c r="C3737" s="122">
        <v>26.26</v>
      </c>
      <c r="D3737" s="123">
        <v>21.2</v>
      </c>
      <c r="E3737" s="104" t="str">
        <f>VLOOKUP(B3737,A股数据库20240206!$B:$K,2,0)</f>
        <v>地产基建</v>
      </c>
      <c r="F3737" s="104" t="str">
        <f>VLOOKUP(B3737,A股数据库20240206!$B:$K,3,0)</f>
        <v>新能源</v>
      </c>
      <c r="G3737" s="124">
        <f>VLOOKUP(B3737,A股数据库20240206!$B:$K,4,0)</f>
        <v>0</v>
      </c>
      <c r="H3737" s="124">
        <f>VLOOKUP(B3737,A股数据库20240206!$B:$K,5,0)</f>
        <v>0</v>
      </c>
      <c r="I3737" s="104" t="str">
        <f>VLOOKUP(B3737,A股数据库20240206!$B:$K,6,0)</f>
        <v>基建</v>
      </c>
      <c r="J3737" s="104" t="str">
        <f>VLOOKUP(B3737,A股数据库20240206!$B:$K,7,0)</f>
        <v>风电</v>
      </c>
      <c r="K3737" s="104" t="str">
        <f>VLOOKUP(B3737,A股数据库20240206!$B:$K,8,0)</f>
        <v>化工</v>
      </c>
      <c r="L3737" s="124">
        <f>VLOOKUP(B3737,A股数据库20240206!$B:$K,9,0)</f>
        <v>0</v>
      </c>
      <c r="M3737" s="124">
        <f>VLOOKUP(B3737,A股数据库20240206!$B:$K,10,0)</f>
        <v>0</v>
      </c>
    </row>
    <row r="3738" spans="1:13" ht="18" customHeight="1" x14ac:dyDescent="0.15">
      <c r="A3738" s="120" t="s">
        <v>14077</v>
      </c>
      <c r="B3738" s="121" t="s">
        <v>5286</v>
      </c>
      <c r="C3738" s="122">
        <v>26.26</v>
      </c>
      <c r="D3738" s="123">
        <v>23.39</v>
      </c>
      <c r="E3738" s="104" t="str">
        <f>VLOOKUP(B3738,A股数据库20240206!$B:$K,2,0)</f>
        <v>大科技</v>
      </c>
      <c r="F3738" s="104">
        <f>VLOOKUP(B3738,A股数据库20240206!$B:$K,3,0)</f>
        <v>0</v>
      </c>
      <c r="G3738" s="124">
        <f>VLOOKUP(B3738,A股数据库20240206!$B:$K,4,0)</f>
        <v>0</v>
      </c>
      <c r="H3738" s="124">
        <f>VLOOKUP(B3738,A股数据库20240206!$B:$K,5,0)</f>
        <v>0</v>
      </c>
      <c r="I3738" s="104" t="str">
        <f>VLOOKUP(B3738,A股数据库20240206!$B:$K,6,0)</f>
        <v>计算机</v>
      </c>
      <c r="J3738" s="104">
        <f>VLOOKUP(B3738,A股数据库20240206!$B:$K,7,0)</f>
        <v>0</v>
      </c>
      <c r="K3738" s="104">
        <f>VLOOKUP(B3738,A股数据库20240206!$B:$K,8,0)</f>
        <v>0</v>
      </c>
      <c r="L3738" s="124">
        <f>VLOOKUP(B3738,A股数据库20240206!$B:$K,9,0)</f>
        <v>0</v>
      </c>
      <c r="M3738" s="124">
        <f>VLOOKUP(B3738,A股数据库20240206!$B:$K,10,0)</f>
        <v>0</v>
      </c>
    </row>
    <row r="3739" spans="1:13" ht="18" customHeight="1" x14ac:dyDescent="0.15">
      <c r="A3739" s="120" t="s">
        <v>14078</v>
      </c>
      <c r="B3739" s="121" t="s">
        <v>3144</v>
      </c>
      <c r="C3739" s="122">
        <v>26.23</v>
      </c>
      <c r="D3739" s="123">
        <v>49.04</v>
      </c>
      <c r="E3739" s="104" t="str">
        <f>VLOOKUP(B3739,A股数据库20240206!$B:$K,2,0)</f>
        <v>大科技</v>
      </c>
      <c r="F3739" s="104" t="str">
        <f>VLOOKUP(B3739,A股数据库20240206!$B:$K,3,0)</f>
        <v>医药生物</v>
      </c>
      <c r="G3739" s="124">
        <f>VLOOKUP(B3739,A股数据库20240206!$B:$K,4,0)</f>
        <v>0</v>
      </c>
      <c r="H3739" s="124">
        <f>VLOOKUP(B3739,A股数据库20240206!$B:$K,5,0)</f>
        <v>0</v>
      </c>
      <c r="I3739" s="104" t="str">
        <f>VLOOKUP(B3739,A股数据库20240206!$B:$K,6,0)</f>
        <v>计算机</v>
      </c>
      <c r="J3739" s="104" t="str">
        <f>VLOOKUP(B3739,A股数据库20240206!$B:$K,7,0)</f>
        <v>医药生物</v>
      </c>
      <c r="K3739" s="104">
        <f>VLOOKUP(B3739,A股数据库20240206!$B:$K,8,0)</f>
        <v>0</v>
      </c>
      <c r="L3739" s="124">
        <f>VLOOKUP(B3739,A股数据库20240206!$B:$K,9,0)</f>
        <v>0</v>
      </c>
      <c r="M3739" s="124">
        <f>VLOOKUP(B3739,A股数据库20240206!$B:$K,10,0)</f>
        <v>0</v>
      </c>
    </row>
    <row r="3740" spans="1:13" ht="18" customHeight="1" x14ac:dyDescent="0.15">
      <c r="A3740" s="120" t="s">
        <v>14079</v>
      </c>
      <c r="B3740" s="121" t="s">
        <v>3400</v>
      </c>
      <c r="C3740" s="122">
        <v>26.21</v>
      </c>
      <c r="D3740" s="123">
        <v>3.16</v>
      </c>
      <c r="E3740" s="104" t="str">
        <f>VLOOKUP(B3740,A股数据库20240206!$B:$K,2,0)</f>
        <v>高端制造</v>
      </c>
      <c r="F3740" s="104">
        <f>VLOOKUP(B3740,A股数据库20240206!$B:$K,3,0)</f>
        <v>0</v>
      </c>
      <c r="G3740" s="124">
        <f>VLOOKUP(B3740,A股数据库20240206!$B:$K,4,0)</f>
        <v>0</v>
      </c>
      <c r="H3740" s="124">
        <f>VLOOKUP(B3740,A股数据库20240206!$B:$K,5,0)</f>
        <v>0</v>
      </c>
      <c r="I3740" s="104" t="str">
        <f>VLOOKUP(B3740,A股数据库20240206!$B:$K,6,0)</f>
        <v>机械</v>
      </c>
      <c r="J3740" s="104">
        <f>VLOOKUP(B3740,A股数据库20240206!$B:$K,7,0)</f>
        <v>0</v>
      </c>
      <c r="K3740" s="104">
        <f>VLOOKUP(B3740,A股数据库20240206!$B:$K,8,0)</f>
        <v>0</v>
      </c>
      <c r="L3740" s="124">
        <f>VLOOKUP(B3740,A股数据库20240206!$B:$K,9,0)</f>
        <v>0</v>
      </c>
      <c r="M3740" s="124">
        <f>VLOOKUP(B3740,A股数据库20240206!$B:$K,10,0)</f>
        <v>0</v>
      </c>
    </row>
    <row r="3741" spans="1:13" ht="18" customHeight="1" x14ac:dyDescent="0.15">
      <c r="A3741" s="120" t="s">
        <v>14080</v>
      </c>
      <c r="B3741" s="121" t="s">
        <v>9777</v>
      </c>
      <c r="C3741" s="122">
        <v>26.18</v>
      </c>
      <c r="D3741" s="123">
        <v>34.869999999999997</v>
      </c>
      <c r="E3741" s="104" t="str">
        <f>VLOOKUP(B3741,A股数据库20240206!$B:$K,2,0)</f>
        <v>医药生物</v>
      </c>
      <c r="F3741" s="104">
        <f>VLOOKUP(B3741,A股数据库20240206!$B:$K,3,0)</f>
        <v>0</v>
      </c>
      <c r="G3741" s="124">
        <f>VLOOKUP(B3741,A股数据库20240206!$B:$K,4,0)</f>
        <v>0</v>
      </c>
      <c r="H3741" s="124">
        <f>VLOOKUP(B3741,A股数据库20240206!$B:$K,5,0)</f>
        <v>0</v>
      </c>
      <c r="I3741" s="104" t="str">
        <f>VLOOKUP(B3741,A股数据库20240206!$B:$K,6,0)</f>
        <v>医药生物</v>
      </c>
      <c r="J3741" s="104">
        <f>VLOOKUP(B3741,A股数据库20240206!$B:$K,7,0)</f>
        <v>0</v>
      </c>
      <c r="K3741" s="104">
        <f>VLOOKUP(B3741,A股数据库20240206!$B:$K,8,0)</f>
        <v>0</v>
      </c>
      <c r="L3741" s="124">
        <f>VLOOKUP(B3741,A股数据库20240206!$B:$K,9,0)</f>
        <v>0</v>
      </c>
      <c r="M3741" s="124">
        <f>VLOOKUP(B3741,A股数据库20240206!$B:$K,10,0)</f>
        <v>0</v>
      </c>
    </row>
    <row r="3742" spans="1:13" ht="18" customHeight="1" x14ac:dyDescent="0.15">
      <c r="A3742" s="120" t="s">
        <v>14081</v>
      </c>
      <c r="B3742" s="121" t="s">
        <v>8186</v>
      </c>
      <c r="C3742" s="122">
        <v>26.15</v>
      </c>
      <c r="D3742" s="123">
        <v>22.91</v>
      </c>
      <c r="E3742" s="104" t="str">
        <f>VLOOKUP(B3742,A股数据库20240206!$B:$K,2,0)</f>
        <v>地产基建</v>
      </c>
      <c r="F3742" s="104" t="str">
        <f>VLOOKUP(B3742,A股数据库20240206!$B:$K,3,0)</f>
        <v>大消费</v>
      </c>
      <c r="G3742" s="124">
        <f>VLOOKUP(B3742,A股数据库20240206!$B:$K,4,0)</f>
        <v>0</v>
      </c>
      <c r="H3742" s="124">
        <f>VLOOKUP(B3742,A股数据库20240206!$B:$K,5,0)</f>
        <v>0</v>
      </c>
      <c r="I3742" s="104" t="str">
        <f>VLOOKUP(B3742,A股数据库20240206!$B:$K,6,0)</f>
        <v>基建</v>
      </c>
      <c r="J3742" s="104" t="str">
        <f>VLOOKUP(B3742,A股数据库20240206!$B:$K,7,0)</f>
        <v>家居用品</v>
      </c>
      <c r="K3742" s="104">
        <f>VLOOKUP(B3742,A股数据库20240206!$B:$K,8,0)</f>
        <v>0</v>
      </c>
      <c r="L3742" s="124">
        <f>VLOOKUP(B3742,A股数据库20240206!$B:$K,9,0)</f>
        <v>0</v>
      </c>
      <c r="M3742" s="124">
        <f>VLOOKUP(B3742,A股数据库20240206!$B:$K,10,0)</f>
        <v>0</v>
      </c>
    </row>
    <row r="3743" spans="1:13" ht="18" customHeight="1" x14ac:dyDescent="0.15">
      <c r="A3743" s="120" t="s">
        <v>14082</v>
      </c>
      <c r="B3743" s="121" t="s">
        <v>4496</v>
      </c>
      <c r="C3743" s="122">
        <v>26.13</v>
      </c>
      <c r="D3743" s="123">
        <v>17.63</v>
      </c>
      <c r="E3743" s="104" t="str">
        <f>VLOOKUP(B3743,A股数据库20240206!$B:$K,2,0)</f>
        <v>周期</v>
      </c>
      <c r="F3743" s="104" t="str">
        <f>VLOOKUP(B3743,A股数据库20240206!$B:$K,3,0)</f>
        <v>汽车产业</v>
      </c>
      <c r="G3743" s="124">
        <f>VLOOKUP(B3743,A股数据库20240206!$B:$K,4,0)</f>
        <v>0</v>
      </c>
      <c r="H3743" s="124">
        <f>VLOOKUP(B3743,A股数据库20240206!$B:$K,5,0)</f>
        <v>0</v>
      </c>
      <c r="I3743" s="104" t="str">
        <f>VLOOKUP(B3743,A股数据库20240206!$B:$K,6,0)</f>
        <v>化工</v>
      </c>
      <c r="J3743" s="104" t="str">
        <f>VLOOKUP(B3743,A股数据库20240206!$B:$K,7,0)</f>
        <v>汽车产业</v>
      </c>
      <c r="K3743" s="104">
        <f>VLOOKUP(B3743,A股数据库20240206!$B:$K,8,0)</f>
        <v>0</v>
      </c>
      <c r="L3743" s="124">
        <f>VLOOKUP(B3743,A股数据库20240206!$B:$K,9,0)</f>
        <v>0</v>
      </c>
      <c r="M3743" s="124">
        <f>VLOOKUP(B3743,A股数据库20240206!$B:$K,10,0)</f>
        <v>0</v>
      </c>
    </row>
    <row r="3744" spans="1:13" ht="18" customHeight="1" x14ac:dyDescent="0.15">
      <c r="A3744" s="120" t="s">
        <v>14083</v>
      </c>
      <c r="B3744" s="121" t="s">
        <v>4522</v>
      </c>
      <c r="C3744" s="122">
        <v>26.05</v>
      </c>
      <c r="D3744" s="123">
        <v>5.18</v>
      </c>
      <c r="E3744" s="104" t="str">
        <f>VLOOKUP(B3744,A股数据库20240206!$B:$K,2,0)</f>
        <v>地产基建</v>
      </c>
      <c r="F3744" s="104">
        <f>VLOOKUP(B3744,A股数据库20240206!$B:$K,3,0)</f>
        <v>0</v>
      </c>
      <c r="G3744" s="124">
        <f>VLOOKUP(B3744,A股数据库20240206!$B:$K,4,0)</f>
        <v>0</v>
      </c>
      <c r="H3744" s="124">
        <f>VLOOKUP(B3744,A股数据库20240206!$B:$K,5,0)</f>
        <v>0</v>
      </c>
      <c r="I3744" s="104" t="str">
        <f>VLOOKUP(B3744,A股数据库20240206!$B:$K,6,0)</f>
        <v>基建</v>
      </c>
      <c r="J3744" s="104">
        <f>VLOOKUP(B3744,A股数据库20240206!$B:$K,7,0)</f>
        <v>0</v>
      </c>
      <c r="K3744" s="104">
        <f>VLOOKUP(B3744,A股数据库20240206!$B:$K,8,0)</f>
        <v>0</v>
      </c>
      <c r="L3744" s="124">
        <f>VLOOKUP(B3744,A股数据库20240206!$B:$K,9,0)</f>
        <v>0</v>
      </c>
      <c r="M3744" s="124">
        <f>VLOOKUP(B3744,A股数据库20240206!$B:$K,10,0)</f>
        <v>0</v>
      </c>
    </row>
    <row r="3745" spans="1:13" ht="18" hidden="1" customHeight="1" x14ac:dyDescent="0.15">
      <c r="A3745" s="120" t="s">
        <v>14084</v>
      </c>
      <c r="B3745" s="121" t="s">
        <v>14085</v>
      </c>
      <c r="C3745" s="122">
        <v>26.04</v>
      </c>
      <c r="D3745" s="123">
        <v>12.78</v>
      </c>
      <c r="E3745" s="104" t="e">
        <f>VLOOKUP(B3745,A股数据库20240206!$B:$K,2,0)</f>
        <v>#N/A</v>
      </c>
      <c r="F3745" s="104" t="e">
        <f>VLOOKUP(B3745,A股数据库20240206!$B:$K,3,0)</f>
        <v>#N/A</v>
      </c>
      <c r="G3745" s="124" t="e">
        <f>VLOOKUP(B3745,A股数据库20240206!$B:$K,4,0)</f>
        <v>#N/A</v>
      </c>
      <c r="H3745" s="124" t="e">
        <f>VLOOKUP(B3745,A股数据库20240206!$B:$K,5,0)</f>
        <v>#N/A</v>
      </c>
      <c r="I3745" s="104" t="e">
        <f>VLOOKUP(B3745,A股数据库20240206!$B:$K,6,0)</f>
        <v>#N/A</v>
      </c>
      <c r="J3745" s="104" t="e">
        <f>VLOOKUP(B3745,A股数据库20240206!$B:$K,7,0)</f>
        <v>#N/A</v>
      </c>
      <c r="K3745" s="104" t="e">
        <f>VLOOKUP(B3745,A股数据库20240206!$B:$K,8,0)</f>
        <v>#N/A</v>
      </c>
      <c r="L3745" s="124" t="e">
        <f>VLOOKUP(B3745,A股数据库20240206!$B:$K,9,0)</f>
        <v>#N/A</v>
      </c>
      <c r="M3745" s="124" t="e">
        <f>VLOOKUP(B3745,A股数据库20240206!$B:$K,10,0)</f>
        <v>#N/A</v>
      </c>
    </row>
    <row r="3746" spans="1:13" ht="18" customHeight="1" x14ac:dyDescent="0.15">
      <c r="A3746" s="120" t="s">
        <v>14086</v>
      </c>
      <c r="B3746" s="121" t="s">
        <v>3714</v>
      </c>
      <c r="C3746" s="122">
        <v>26.01</v>
      </c>
      <c r="D3746" s="123">
        <v>37.1</v>
      </c>
      <c r="E3746" s="104" t="str">
        <f>VLOOKUP(B3746,A股数据库20240206!$B:$K,2,0)</f>
        <v>大科技</v>
      </c>
      <c r="F3746" s="104">
        <f>VLOOKUP(B3746,A股数据库20240206!$B:$K,3,0)</f>
        <v>0</v>
      </c>
      <c r="G3746" s="124">
        <f>VLOOKUP(B3746,A股数据库20240206!$B:$K,4,0)</f>
        <v>0</v>
      </c>
      <c r="H3746" s="124">
        <f>VLOOKUP(B3746,A股数据库20240206!$B:$K,5,0)</f>
        <v>0</v>
      </c>
      <c r="I3746" s="104" t="str">
        <f>VLOOKUP(B3746,A股数据库20240206!$B:$K,6,0)</f>
        <v>电子</v>
      </c>
      <c r="J3746" s="104" t="str">
        <f>VLOOKUP(B3746,A股数据库20240206!$B:$K,7,0)</f>
        <v>通信</v>
      </c>
      <c r="K3746" s="104">
        <f>VLOOKUP(B3746,A股数据库20240206!$B:$K,8,0)</f>
        <v>0</v>
      </c>
      <c r="L3746" s="124">
        <f>VLOOKUP(B3746,A股数据库20240206!$B:$K,9,0)</f>
        <v>0</v>
      </c>
      <c r="M3746" s="124">
        <f>VLOOKUP(B3746,A股数据库20240206!$B:$K,10,0)</f>
        <v>0</v>
      </c>
    </row>
    <row r="3747" spans="1:13" ht="18" customHeight="1" x14ac:dyDescent="0.15">
      <c r="A3747" s="120" t="s">
        <v>14087</v>
      </c>
      <c r="B3747" s="121" t="s">
        <v>4830</v>
      </c>
      <c r="C3747" s="122">
        <v>25.99</v>
      </c>
      <c r="D3747" s="123">
        <v>21.22</v>
      </c>
      <c r="E3747" s="104" t="str">
        <f>VLOOKUP(B3747,A股数据库20240206!$B:$K,2,0)</f>
        <v>周期</v>
      </c>
      <c r="F3747" s="104">
        <f>VLOOKUP(B3747,A股数据库20240206!$B:$K,3,0)</f>
        <v>0</v>
      </c>
      <c r="G3747" s="124">
        <f>VLOOKUP(B3747,A股数据库20240206!$B:$K,4,0)</f>
        <v>0</v>
      </c>
      <c r="H3747" s="124">
        <f>VLOOKUP(B3747,A股数据库20240206!$B:$K,5,0)</f>
        <v>0</v>
      </c>
      <c r="I3747" s="104" t="str">
        <f>VLOOKUP(B3747,A股数据库20240206!$B:$K,6,0)</f>
        <v>化工</v>
      </c>
      <c r="J3747" s="104">
        <f>VLOOKUP(B3747,A股数据库20240206!$B:$K,7,0)</f>
        <v>0</v>
      </c>
      <c r="K3747" s="104">
        <f>VLOOKUP(B3747,A股数据库20240206!$B:$K,8,0)</f>
        <v>0</v>
      </c>
      <c r="L3747" s="124">
        <f>VLOOKUP(B3747,A股数据库20240206!$B:$K,9,0)</f>
        <v>0</v>
      </c>
      <c r="M3747" s="124">
        <f>VLOOKUP(B3747,A股数据库20240206!$B:$K,10,0)</f>
        <v>0</v>
      </c>
    </row>
    <row r="3748" spans="1:13" ht="18" customHeight="1" x14ac:dyDescent="0.15">
      <c r="A3748" s="120" t="s">
        <v>14088</v>
      </c>
      <c r="B3748" s="121" t="s">
        <v>8874</v>
      </c>
      <c r="C3748" s="122">
        <v>25.97</v>
      </c>
      <c r="D3748" s="123">
        <v>0.65</v>
      </c>
      <c r="E3748" s="104" t="str">
        <f>VLOOKUP(B3748,A股数据库20240206!$B:$K,2,0)</f>
        <v>地产基建</v>
      </c>
      <c r="F3748" s="104" t="str">
        <f>VLOOKUP(B3748,A股数据库20240206!$B:$K,3,0)</f>
        <v>新能源</v>
      </c>
      <c r="G3748" s="124">
        <f>VLOOKUP(B3748,A股数据库20240206!$B:$K,4,0)</f>
        <v>0</v>
      </c>
      <c r="H3748" s="124">
        <f>VLOOKUP(B3748,A股数据库20240206!$B:$K,5,0)</f>
        <v>0</v>
      </c>
      <c r="I3748" s="104" t="str">
        <f>VLOOKUP(B3748,A股数据库20240206!$B:$K,6,0)</f>
        <v>基建</v>
      </c>
      <c r="J3748" s="104" t="str">
        <f>VLOOKUP(B3748,A股数据库20240206!$B:$K,7,0)</f>
        <v>电池</v>
      </c>
      <c r="K3748" s="104">
        <f>VLOOKUP(B3748,A股数据库20240206!$B:$K,8,0)</f>
        <v>0</v>
      </c>
      <c r="L3748" s="124" t="str">
        <f>VLOOKUP(B3748,A股数据库20240206!$B:$K,9,0)</f>
        <v>氢能源</v>
      </c>
      <c r="M3748" s="124">
        <f>VLOOKUP(B3748,A股数据库20240206!$B:$K,10,0)</f>
        <v>0</v>
      </c>
    </row>
    <row r="3749" spans="1:13" ht="18" customHeight="1" x14ac:dyDescent="0.15">
      <c r="A3749" s="120" t="s">
        <v>14089</v>
      </c>
      <c r="B3749" s="121" t="s">
        <v>4892</v>
      </c>
      <c r="C3749" s="122">
        <v>25.96</v>
      </c>
      <c r="D3749" s="123">
        <v>45.49</v>
      </c>
      <c r="E3749" s="104" t="str">
        <f>VLOOKUP(B3749,A股数据库20240206!$B:$K,2,0)</f>
        <v>大科技</v>
      </c>
      <c r="F3749" s="104" t="str">
        <f>VLOOKUP(B3749,A股数据库20240206!$B:$K,3,0)</f>
        <v>汽车产业</v>
      </c>
      <c r="G3749" s="124">
        <f>VLOOKUP(B3749,A股数据库20240206!$B:$K,4,0)</f>
        <v>0</v>
      </c>
      <c r="H3749" s="124">
        <f>VLOOKUP(B3749,A股数据库20240206!$B:$K,5,0)</f>
        <v>0</v>
      </c>
      <c r="I3749" s="104" t="str">
        <f>VLOOKUP(B3749,A股数据库20240206!$B:$K,6,0)</f>
        <v>电子</v>
      </c>
      <c r="J3749" s="104" t="str">
        <f>VLOOKUP(B3749,A股数据库20240206!$B:$K,7,0)</f>
        <v>汽车产业</v>
      </c>
      <c r="K3749" s="104">
        <f>VLOOKUP(B3749,A股数据库20240206!$B:$K,8,0)</f>
        <v>0</v>
      </c>
      <c r="L3749" s="124">
        <f>VLOOKUP(B3749,A股数据库20240206!$B:$K,9,0)</f>
        <v>0</v>
      </c>
      <c r="M3749" s="124">
        <f>VLOOKUP(B3749,A股数据库20240206!$B:$K,10,0)</f>
        <v>0</v>
      </c>
    </row>
    <row r="3750" spans="1:13" ht="18" customHeight="1" x14ac:dyDescent="0.15">
      <c r="A3750" s="120" t="s">
        <v>14090</v>
      </c>
      <c r="B3750" s="121" t="s">
        <v>6626</v>
      </c>
      <c r="C3750" s="122">
        <v>25.93</v>
      </c>
      <c r="D3750" s="123">
        <v>4.8</v>
      </c>
      <c r="E3750" s="104" t="str">
        <f>VLOOKUP(B3750,A股数据库20240206!$B:$K,2,0)</f>
        <v>运输业</v>
      </c>
      <c r="F3750" s="104" t="str">
        <f>VLOOKUP(B3750,A股数据库20240206!$B:$K,3,0)</f>
        <v>大消费</v>
      </c>
      <c r="G3750" s="124">
        <f>VLOOKUP(B3750,A股数据库20240206!$B:$K,4,0)</f>
        <v>0</v>
      </c>
      <c r="H3750" s="124">
        <f>VLOOKUP(B3750,A股数据库20240206!$B:$K,5,0)</f>
        <v>0</v>
      </c>
      <c r="I3750" s="104" t="str">
        <f>VLOOKUP(B3750,A股数据库20240206!$B:$K,6,0)</f>
        <v>运输业</v>
      </c>
      <c r="J3750" s="104" t="str">
        <f>VLOOKUP(B3750,A股数据库20240206!$B:$K,7,0)</f>
        <v>假期经济</v>
      </c>
      <c r="K3750" s="104">
        <f>VLOOKUP(B3750,A股数据库20240206!$B:$K,8,0)</f>
        <v>0</v>
      </c>
      <c r="L3750" s="124">
        <f>VLOOKUP(B3750,A股数据库20240206!$B:$K,9,0)</f>
        <v>0</v>
      </c>
      <c r="M3750" s="124">
        <f>VLOOKUP(B3750,A股数据库20240206!$B:$K,10,0)</f>
        <v>0</v>
      </c>
    </row>
    <row r="3751" spans="1:13" ht="18" customHeight="1" x14ac:dyDescent="0.15">
      <c r="A3751" s="120" t="s">
        <v>14091</v>
      </c>
      <c r="B3751" s="121" t="s">
        <v>8910</v>
      </c>
      <c r="C3751" s="122">
        <v>25.92</v>
      </c>
      <c r="D3751" s="123">
        <v>19.34</v>
      </c>
      <c r="E3751" s="104" t="str">
        <f>VLOOKUP(B3751,A股数据库20240206!$B:$K,2,0)</f>
        <v>新能源</v>
      </c>
      <c r="F3751" s="104">
        <f>VLOOKUP(B3751,A股数据库20240206!$B:$K,3,0)</f>
        <v>0</v>
      </c>
      <c r="G3751" s="124">
        <f>VLOOKUP(B3751,A股数据库20240206!$B:$K,4,0)</f>
        <v>0</v>
      </c>
      <c r="H3751" s="124">
        <f>VLOOKUP(B3751,A股数据库20240206!$B:$K,5,0)</f>
        <v>0</v>
      </c>
      <c r="I3751" s="104" t="str">
        <f>VLOOKUP(B3751,A股数据库20240206!$B:$K,6,0)</f>
        <v>风电</v>
      </c>
      <c r="J3751" s="104">
        <f>VLOOKUP(B3751,A股数据库20240206!$B:$K,7,0)</f>
        <v>0</v>
      </c>
      <c r="K3751" s="104">
        <f>VLOOKUP(B3751,A股数据库20240206!$B:$K,8,0)</f>
        <v>0</v>
      </c>
      <c r="L3751" s="124">
        <f>VLOOKUP(B3751,A股数据库20240206!$B:$K,9,0)</f>
        <v>0</v>
      </c>
      <c r="M3751" s="124">
        <f>VLOOKUP(B3751,A股数据库20240206!$B:$K,10,0)</f>
        <v>0</v>
      </c>
    </row>
    <row r="3752" spans="1:13" ht="18" customHeight="1" x14ac:dyDescent="0.15">
      <c r="A3752" s="120" t="s">
        <v>14092</v>
      </c>
      <c r="B3752" s="121" t="s">
        <v>2622</v>
      </c>
      <c r="C3752" s="122">
        <v>25.91</v>
      </c>
      <c r="D3752" s="123">
        <v>40.81</v>
      </c>
      <c r="E3752" s="104" t="str">
        <f>VLOOKUP(B3752,A股数据库20240206!$B:$K,2,0)</f>
        <v>大科技</v>
      </c>
      <c r="F3752" s="104" t="str">
        <f>VLOOKUP(B3752,A股数据库20240206!$B:$K,3,0)</f>
        <v>新能源</v>
      </c>
      <c r="G3752" s="124">
        <f>VLOOKUP(B3752,A股数据库20240206!$B:$K,4,0)</f>
        <v>0</v>
      </c>
      <c r="H3752" s="124">
        <f>VLOOKUP(B3752,A股数据库20240206!$B:$K,5,0)</f>
        <v>0</v>
      </c>
      <c r="I3752" s="104" t="str">
        <f>VLOOKUP(B3752,A股数据库20240206!$B:$K,6,0)</f>
        <v>电子</v>
      </c>
      <c r="J3752" s="104" t="str">
        <f>VLOOKUP(B3752,A股数据库20240206!$B:$K,7,0)</f>
        <v>储能</v>
      </c>
      <c r="K3752" s="104" t="str">
        <f>VLOOKUP(B3752,A股数据库20240206!$B:$K,8,0)</f>
        <v>充换电</v>
      </c>
      <c r="L3752" s="124">
        <f>VLOOKUP(B3752,A股数据库20240206!$B:$K,9,0)</f>
        <v>0</v>
      </c>
      <c r="M3752" s="124">
        <f>VLOOKUP(B3752,A股数据库20240206!$B:$K,10,0)</f>
        <v>0</v>
      </c>
    </row>
    <row r="3753" spans="1:13" ht="18" customHeight="1" x14ac:dyDescent="0.15">
      <c r="A3753" s="120" t="s">
        <v>14093</v>
      </c>
      <c r="B3753" s="121" t="s">
        <v>1730</v>
      </c>
      <c r="C3753" s="122">
        <v>25.91</v>
      </c>
      <c r="D3753" s="123">
        <v>13.19</v>
      </c>
      <c r="E3753" s="104" t="str">
        <f>VLOOKUP(B3753,A股数据库20240206!$B:$K,2,0)</f>
        <v>大科技</v>
      </c>
      <c r="F3753" s="104" t="str">
        <f>VLOOKUP(B3753,A股数据库20240206!$B:$K,3,0)</f>
        <v>社会服务</v>
      </c>
      <c r="G3753" s="124">
        <f>VLOOKUP(B3753,A股数据库20240206!$B:$K,4,0)</f>
        <v>0</v>
      </c>
      <c r="H3753" s="124">
        <f>VLOOKUP(B3753,A股数据库20240206!$B:$K,5,0)</f>
        <v>0</v>
      </c>
      <c r="I3753" s="104" t="str">
        <f>VLOOKUP(B3753,A股数据库20240206!$B:$K,6,0)</f>
        <v>计算机</v>
      </c>
      <c r="J3753" s="104" t="str">
        <f>VLOOKUP(B3753,A股数据库20240206!$B:$K,7,0)</f>
        <v>教育</v>
      </c>
      <c r="K3753" s="104">
        <f>VLOOKUP(B3753,A股数据库20240206!$B:$K,8,0)</f>
        <v>0</v>
      </c>
      <c r="L3753" s="124">
        <f>VLOOKUP(B3753,A股数据库20240206!$B:$K,9,0)</f>
        <v>0</v>
      </c>
      <c r="M3753" s="124">
        <f>VLOOKUP(B3753,A股数据库20240206!$B:$K,10,0)</f>
        <v>0</v>
      </c>
    </row>
    <row r="3754" spans="1:13" ht="18" customHeight="1" x14ac:dyDescent="0.15">
      <c r="A3754" s="120" t="s">
        <v>14094</v>
      </c>
      <c r="B3754" s="121" t="s">
        <v>4210</v>
      </c>
      <c r="C3754" s="122">
        <v>25.89</v>
      </c>
      <c r="D3754" s="123">
        <v>20.54</v>
      </c>
      <c r="E3754" s="104" t="str">
        <f>VLOOKUP(B3754,A股数据库20240206!$B:$K,2,0)</f>
        <v>医药生物</v>
      </c>
      <c r="F3754" s="104">
        <f>VLOOKUP(B3754,A股数据库20240206!$B:$K,3,0)</f>
        <v>0</v>
      </c>
      <c r="G3754" s="124">
        <f>VLOOKUP(B3754,A股数据库20240206!$B:$K,4,0)</f>
        <v>0</v>
      </c>
      <c r="H3754" s="124">
        <f>VLOOKUP(B3754,A股数据库20240206!$B:$K,5,0)</f>
        <v>0</v>
      </c>
      <c r="I3754" s="104" t="str">
        <f>VLOOKUP(B3754,A股数据库20240206!$B:$K,6,0)</f>
        <v>医药生物</v>
      </c>
      <c r="J3754" s="104">
        <f>VLOOKUP(B3754,A股数据库20240206!$B:$K,7,0)</f>
        <v>0</v>
      </c>
      <c r="K3754" s="104">
        <f>VLOOKUP(B3754,A股数据库20240206!$B:$K,8,0)</f>
        <v>0</v>
      </c>
      <c r="L3754" s="124">
        <f>VLOOKUP(B3754,A股数据库20240206!$B:$K,9,0)</f>
        <v>0</v>
      </c>
      <c r="M3754" s="124">
        <f>VLOOKUP(B3754,A股数据库20240206!$B:$K,10,0)</f>
        <v>0</v>
      </c>
    </row>
    <row r="3755" spans="1:13" ht="18" customHeight="1" x14ac:dyDescent="0.15">
      <c r="A3755" s="120" t="s">
        <v>14095</v>
      </c>
      <c r="B3755" s="121" t="s">
        <v>4462</v>
      </c>
      <c r="C3755" s="122">
        <v>25.89</v>
      </c>
      <c r="D3755" s="123">
        <v>22.5</v>
      </c>
      <c r="E3755" s="104" t="str">
        <f>VLOOKUP(B3755,A股数据库20240206!$B:$K,2,0)</f>
        <v>新能源</v>
      </c>
      <c r="F3755" s="104">
        <f>VLOOKUP(B3755,A股数据库20240206!$B:$K,3,0)</f>
        <v>0</v>
      </c>
      <c r="G3755" s="124">
        <f>VLOOKUP(B3755,A股数据库20240206!$B:$K,4,0)</f>
        <v>0</v>
      </c>
      <c r="H3755" s="124">
        <f>VLOOKUP(B3755,A股数据库20240206!$B:$K,5,0)</f>
        <v>0</v>
      </c>
      <c r="I3755" s="104" t="str">
        <f>VLOOKUP(B3755,A股数据库20240206!$B:$K,6,0)</f>
        <v>储能</v>
      </c>
      <c r="J3755" s="104">
        <f>VLOOKUP(B3755,A股数据库20240206!$B:$K,7,0)</f>
        <v>0</v>
      </c>
      <c r="K3755" s="104">
        <f>VLOOKUP(B3755,A股数据库20240206!$B:$K,8,0)</f>
        <v>0</v>
      </c>
      <c r="L3755" s="124">
        <f>VLOOKUP(B3755,A股数据库20240206!$B:$K,9,0)</f>
        <v>0</v>
      </c>
      <c r="M3755" s="124">
        <f>VLOOKUP(B3755,A股数据库20240206!$B:$K,10,0)</f>
        <v>0</v>
      </c>
    </row>
    <row r="3756" spans="1:13" ht="18" customHeight="1" x14ac:dyDescent="0.15">
      <c r="A3756" s="120" t="s">
        <v>14096</v>
      </c>
      <c r="B3756" s="121" t="s">
        <v>9074</v>
      </c>
      <c r="C3756" s="122">
        <v>25.84</v>
      </c>
      <c r="D3756" s="123">
        <v>9.16</v>
      </c>
      <c r="E3756" s="104" t="str">
        <f>VLOOKUP(B3756,A股数据库20240206!$B:$K,2,0)</f>
        <v>地产基建</v>
      </c>
      <c r="F3756" s="104">
        <f>VLOOKUP(B3756,A股数据库20240206!$B:$K,3,0)</f>
        <v>0</v>
      </c>
      <c r="G3756" s="124">
        <f>VLOOKUP(B3756,A股数据库20240206!$B:$K,4,0)</f>
        <v>0</v>
      </c>
      <c r="H3756" s="124">
        <f>VLOOKUP(B3756,A股数据库20240206!$B:$K,5,0)</f>
        <v>0</v>
      </c>
      <c r="I3756" s="104" t="str">
        <f>VLOOKUP(B3756,A股数据库20240206!$B:$K,6,0)</f>
        <v>基建</v>
      </c>
      <c r="J3756" s="104">
        <f>VLOOKUP(B3756,A股数据库20240206!$B:$K,7,0)</f>
        <v>0</v>
      </c>
      <c r="K3756" s="104">
        <f>VLOOKUP(B3756,A股数据库20240206!$B:$K,8,0)</f>
        <v>0</v>
      </c>
      <c r="L3756" s="124">
        <f>VLOOKUP(B3756,A股数据库20240206!$B:$K,9,0)</f>
        <v>0</v>
      </c>
      <c r="M3756" s="124">
        <f>VLOOKUP(B3756,A股数据库20240206!$B:$K,10,0)</f>
        <v>0</v>
      </c>
    </row>
    <row r="3757" spans="1:13" ht="18" customHeight="1" x14ac:dyDescent="0.15">
      <c r="A3757" s="120" t="s">
        <v>14097</v>
      </c>
      <c r="B3757" s="121" t="s">
        <v>9815</v>
      </c>
      <c r="C3757" s="122">
        <v>25.84</v>
      </c>
      <c r="D3757" s="123">
        <v>23.09</v>
      </c>
      <c r="E3757" s="104" t="str">
        <f>VLOOKUP(B3757,A股数据库20240206!$B:$K,2,0)</f>
        <v>高端制造</v>
      </c>
      <c r="F3757" s="104" t="str">
        <f>VLOOKUP(B3757,A股数据库20240206!$B:$K,3,0)</f>
        <v>汽车产业</v>
      </c>
      <c r="G3757" s="124">
        <f>VLOOKUP(B3757,A股数据库20240206!$B:$K,4,0)</f>
        <v>0</v>
      </c>
      <c r="H3757" s="124">
        <f>VLOOKUP(B3757,A股数据库20240206!$B:$K,5,0)</f>
        <v>0</v>
      </c>
      <c r="I3757" s="104" t="str">
        <f>VLOOKUP(B3757,A股数据库20240206!$B:$K,6,0)</f>
        <v>机械</v>
      </c>
      <c r="J3757" s="104" t="str">
        <f>VLOOKUP(B3757,A股数据库20240206!$B:$K,7,0)</f>
        <v>汽车产业</v>
      </c>
      <c r="K3757" s="104">
        <f>VLOOKUP(B3757,A股数据库20240206!$B:$K,8,0)</f>
        <v>0</v>
      </c>
      <c r="L3757" s="124">
        <f>VLOOKUP(B3757,A股数据库20240206!$B:$K,9,0)</f>
        <v>0</v>
      </c>
      <c r="M3757" s="124">
        <f>VLOOKUP(B3757,A股数据库20240206!$B:$K,10,0)</f>
        <v>0</v>
      </c>
    </row>
    <row r="3758" spans="1:13" ht="18" customHeight="1" x14ac:dyDescent="0.15">
      <c r="A3758" s="120" t="s">
        <v>14098</v>
      </c>
      <c r="B3758" s="121" t="s">
        <v>2836</v>
      </c>
      <c r="C3758" s="122">
        <v>25.82</v>
      </c>
      <c r="D3758" s="123">
        <v>14.99</v>
      </c>
      <c r="E3758" s="104" t="str">
        <f>VLOOKUP(B3758,A股数据库20240206!$B:$K,2,0)</f>
        <v>医药生物</v>
      </c>
      <c r="F3758" s="104">
        <f>VLOOKUP(B3758,A股数据库20240206!$B:$K,3,0)</f>
        <v>0</v>
      </c>
      <c r="G3758" s="124">
        <f>VLOOKUP(B3758,A股数据库20240206!$B:$K,4,0)</f>
        <v>0</v>
      </c>
      <c r="H3758" s="124">
        <f>VLOOKUP(B3758,A股数据库20240206!$B:$K,5,0)</f>
        <v>0</v>
      </c>
      <c r="I3758" s="104" t="str">
        <f>VLOOKUP(B3758,A股数据库20240206!$B:$K,6,0)</f>
        <v>医药生物</v>
      </c>
      <c r="J3758" s="104">
        <f>VLOOKUP(B3758,A股数据库20240206!$B:$K,7,0)</f>
        <v>0</v>
      </c>
      <c r="K3758" s="104">
        <f>VLOOKUP(B3758,A股数据库20240206!$B:$K,8,0)</f>
        <v>0</v>
      </c>
      <c r="L3758" s="124">
        <f>VLOOKUP(B3758,A股数据库20240206!$B:$K,9,0)</f>
        <v>0</v>
      </c>
      <c r="M3758" s="124">
        <f>VLOOKUP(B3758,A股数据库20240206!$B:$K,10,0)</f>
        <v>0</v>
      </c>
    </row>
    <row r="3759" spans="1:13" ht="18" customHeight="1" x14ac:dyDescent="0.15">
      <c r="A3759" s="120" t="s">
        <v>14099</v>
      </c>
      <c r="B3759" s="121" t="s">
        <v>4420</v>
      </c>
      <c r="C3759" s="122">
        <v>25.8</v>
      </c>
      <c r="D3759" s="123">
        <v>36.340000000000003</v>
      </c>
      <c r="E3759" s="104" t="str">
        <f>VLOOKUP(B3759,A股数据库20240206!$B:$K,2,0)</f>
        <v>新能源</v>
      </c>
      <c r="F3759" s="104">
        <f>VLOOKUP(B3759,A股数据库20240206!$B:$K,3,0)</f>
        <v>0</v>
      </c>
      <c r="G3759" s="124">
        <f>VLOOKUP(B3759,A股数据库20240206!$B:$K,4,0)</f>
        <v>0</v>
      </c>
      <c r="H3759" s="124">
        <f>VLOOKUP(B3759,A股数据库20240206!$B:$K,5,0)</f>
        <v>0</v>
      </c>
      <c r="I3759" s="104" t="str">
        <f>VLOOKUP(B3759,A股数据库20240206!$B:$K,6,0)</f>
        <v>风电</v>
      </c>
      <c r="J3759" s="104">
        <f>VLOOKUP(B3759,A股数据库20240206!$B:$K,7,0)</f>
        <v>0</v>
      </c>
      <c r="K3759" s="104">
        <f>VLOOKUP(B3759,A股数据库20240206!$B:$K,8,0)</f>
        <v>0</v>
      </c>
      <c r="L3759" s="124">
        <f>VLOOKUP(B3759,A股数据库20240206!$B:$K,9,0)</f>
        <v>0</v>
      </c>
      <c r="M3759" s="124">
        <f>VLOOKUP(B3759,A股数据库20240206!$B:$K,10,0)</f>
        <v>0</v>
      </c>
    </row>
    <row r="3760" spans="1:13" ht="18" customHeight="1" x14ac:dyDescent="0.15">
      <c r="A3760" s="120" t="s">
        <v>14100</v>
      </c>
      <c r="B3760" s="121" t="s">
        <v>3262</v>
      </c>
      <c r="C3760" s="122">
        <v>25.79</v>
      </c>
      <c r="D3760" s="123">
        <v>15.15</v>
      </c>
      <c r="E3760" s="104" t="str">
        <f>VLOOKUP(B3760,A股数据库20240206!$B:$K,2,0)</f>
        <v>周期</v>
      </c>
      <c r="F3760" s="104">
        <f>VLOOKUP(B3760,A股数据库20240206!$B:$K,3,0)</f>
        <v>0</v>
      </c>
      <c r="G3760" s="124">
        <f>VLOOKUP(B3760,A股数据库20240206!$B:$K,4,0)</f>
        <v>0</v>
      </c>
      <c r="H3760" s="124">
        <f>VLOOKUP(B3760,A股数据库20240206!$B:$K,5,0)</f>
        <v>0</v>
      </c>
      <c r="I3760" s="104" t="str">
        <f>VLOOKUP(B3760,A股数据库20240206!$B:$K,6,0)</f>
        <v>油气</v>
      </c>
      <c r="J3760" s="104" t="str">
        <f>VLOOKUP(B3760,A股数据库20240206!$B:$K,7,0)</f>
        <v>核电核能</v>
      </c>
      <c r="K3760" s="104">
        <f>VLOOKUP(B3760,A股数据库20240206!$B:$K,8,0)</f>
        <v>0</v>
      </c>
      <c r="L3760" s="124">
        <f>VLOOKUP(B3760,A股数据库20240206!$B:$K,9,0)</f>
        <v>0</v>
      </c>
      <c r="M3760" s="124">
        <f>VLOOKUP(B3760,A股数据库20240206!$B:$K,10,0)</f>
        <v>0</v>
      </c>
    </row>
    <row r="3761" spans="1:13" ht="18" customHeight="1" x14ac:dyDescent="0.15">
      <c r="A3761" s="120" t="s">
        <v>14101</v>
      </c>
      <c r="B3761" s="121" t="s">
        <v>422</v>
      </c>
      <c r="C3761" s="122">
        <v>25.78</v>
      </c>
      <c r="D3761" s="123">
        <v>19.940000000000001</v>
      </c>
      <c r="E3761" s="104" t="str">
        <f>VLOOKUP(B3761,A股数据库20240206!$B:$K,2,0)</f>
        <v>公用事业</v>
      </c>
      <c r="F3761" s="104">
        <f>VLOOKUP(B3761,A股数据库20240206!$B:$K,3,0)</f>
        <v>0</v>
      </c>
      <c r="G3761" s="124" t="str">
        <f>VLOOKUP(B3761,A股数据库20240206!$B:$K,4,0)</f>
        <v>周期</v>
      </c>
      <c r="H3761" s="124">
        <f>VLOOKUP(B3761,A股数据库20240206!$B:$K,5,0)</f>
        <v>0</v>
      </c>
      <c r="I3761" s="104" t="str">
        <f>VLOOKUP(B3761,A股数据库20240206!$B:$K,6,0)</f>
        <v>油气</v>
      </c>
      <c r="J3761" s="104">
        <f>VLOOKUP(B3761,A股数据库20240206!$B:$K,7,0)</f>
        <v>0</v>
      </c>
      <c r="K3761" s="104">
        <f>VLOOKUP(B3761,A股数据库20240206!$B:$K,8,0)</f>
        <v>0</v>
      </c>
      <c r="L3761" s="124">
        <f>VLOOKUP(B3761,A股数据库20240206!$B:$K,9,0)</f>
        <v>0</v>
      </c>
      <c r="M3761" s="124">
        <f>VLOOKUP(B3761,A股数据库20240206!$B:$K,10,0)</f>
        <v>0</v>
      </c>
    </row>
    <row r="3762" spans="1:13" ht="18" customHeight="1" x14ac:dyDescent="0.15">
      <c r="A3762" s="120" t="s">
        <v>14102</v>
      </c>
      <c r="B3762" s="121" t="s">
        <v>5424</v>
      </c>
      <c r="C3762" s="122">
        <v>25.78</v>
      </c>
      <c r="D3762" s="123">
        <v>80.400000000000006</v>
      </c>
      <c r="E3762" s="104" t="str">
        <f>VLOOKUP(B3762,A股数据库20240206!$B:$K,2,0)</f>
        <v>大科技</v>
      </c>
      <c r="F3762" s="104">
        <f>VLOOKUP(B3762,A股数据库20240206!$B:$K,3,0)</f>
        <v>0</v>
      </c>
      <c r="G3762" s="124">
        <f>VLOOKUP(B3762,A股数据库20240206!$B:$K,4,0)</f>
        <v>0</v>
      </c>
      <c r="H3762" s="124">
        <f>VLOOKUP(B3762,A股数据库20240206!$B:$K,5,0)</f>
        <v>0</v>
      </c>
      <c r="I3762" s="104" t="str">
        <f>VLOOKUP(B3762,A股数据库20240206!$B:$K,6,0)</f>
        <v>计算机</v>
      </c>
      <c r="J3762" s="104">
        <f>VLOOKUP(B3762,A股数据库20240206!$B:$K,7,0)</f>
        <v>0</v>
      </c>
      <c r="K3762" s="104">
        <f>VLOOKUP(B3762,A股数据库20240206!$B:$K,8,0)</f>
        <v>0</v>
      </c>
      <c r="L3762" s="124">
        <f>VLOOKUP(B3762,A股数据库20240206!$B:$K,9,0)</f>
        <v>0</v>
      </c>
      <c r="M3762" s="124">
        <f>VLOOKUP(B3762,A股数据库20240206!$B:$K,10,0)</f>
        <v>0</v>
      </c>
    </row>
    <row r="3763" spans="1:13" ht="18" customHeight="1" x14ac:dyDescent="0.15">
      <c r="A3763" s="120" t="s">
        <v>14103</v>
      </c>
      <c r="B3763" s="121" t="s">
        <v>9623</v>
      </c>
      <c r="C3763" s="122">
        <v>25.78</v>
      </c>
      <c r="D3763" s="123">
        <v>58.97</v>
      </c>
      <c r="E3763" s="104" t="str">
        <f>VLOOKUP(B3763,A股数据库20240206!$B:$K,2,0)</f>
        <v>大科技</v>
      </c>
      <c r="F3763" s="104" t="str">
        <f>VLOOKUP(B3763,A股数据库20240206!$B:$K,3,0)</f>
        <v>军工</v>
      </c>
      <c r="G3763" s="124">
        <f>VLOOKUP(B3763,A股数据库20240206!$B:$K,4,0)</f>
        <v>0</v>
      </c>
      <c r="H3763" s="124">
        <f>VLOOKUP(B3763,A股数据库20240206!$B:$K,5,0)</f>
        <v>0</v>
      </c>
      <c r="I3763" s="104" t="str">
        <f>VLOOKUP(B3763,A股数据库20240206!$B:$K,6,0)</f>
        <v>电子</v>
      </c>
      <c r="J3763" s="104" t="str">
        <f>VLOOKUP(B3763,A股数据库20240206!$B:$K,7,0)</f>
        <v>军工</v>
      </c>
      <c r="K3763" s="104">
        <f>VLOOKUP(B3763,A股数据库20240206!$B:$K,8,0)</f>
        <v>0</v>
      </c>
      <c r="L3763" s="124">
        <f>VLOOKUP(B3763,A股数据库20240206!$B:$K,9,0)</f>
        <v>0</v>
      </c>
      <c r="M3763" s="124">
        <f>VLOOKUP(B3763,A股数据库20240206!$B:$K,10,0)</f>
        <v>0</v>
      </c>
    </row>
    <row r="3764" spans="1:13" ht="18" customHeight="1" x14ac:dyDescent="0.15">
      <c r="A3764" s="120" t="s">
        <v>14104</v>
      </c>
      <c r="B3764" s="121" t="s">
        <v>8606</v>
      </c>
      <c r="C3764" s="122">
        <v>25.78</v>
      </c>
      <c r="D3764" s="123">
        <v>22.65</v>
      </c>
      <c r="E3764" s="104" t="str">
        <f>VLOOKUP(B3764,A股数据库20240206!$B:$K,2,0)</f>
        <v>高端制造</v>
      </c>
      <c r="F3764" s="104">
        <f>VLOOKUP(B3764,A股数据库20240206!$B:$K,3,0)</f>
        <v>0</v>
      </c>
      <c r="G3764" s="124">
        <f>VLOOKUP(B3764,A股数据库20240206!$B:$K,4,0)</f>
        <v>0</v>
      </c>
      <c r="H3764" s="124">
        <f>VLOOKUP(B3764,A股数据库20240206!$B:$K,5,0)</f>
        <v>0</v>
      </c>
      <c r="I3764" s="104" t="str">
        <f>VLOOKUP(B3764,A股数据库20240206!$B:$K,6,0)</f>
        <v>机械</v>
      </c>
      <c r="J3764" s="104">
        <f>VLOOKUP(B3764,A股数据库20240206!$B:$K,7,0)</f>
        <v>0</v>
      </c>
      <c r="K3764" s="104">
        <f>VLOOKUP(B3764,A股数据库20240206!$B:$K,8,0)</f>
        <v>0</v>
      </c>
      <c r="L3764" s="124">
        <f>VLOOKUP(B3764,A股数据库20240206!$B:$K,9,0)</f>
        <v>0</v>
      </c>
      <c r="M3764" s="124">
        <f>VLOOKUP(B3764,A股数据库20240206!$B:$K,10,0)</f>
        <v>0</v>
      </c>
    </row>
    <row r="3765" spans="1:13" ht="18" customHeight="1" x14ac:dyDescent="0.15">
      <c r="A3765" s="120" t="s">
        <v>14105</v>
      </c>
      <c r="B3765" s="121" t="s">
        <v>5598</v>
      </c>
      <c r="C3765" s="122">
        <v>25.78</v>
      </c>
      <c r="D3765" s="123">
        <v>29.14</v>
      </c>
      <c r="E3765" s="104" t="str">
        <f>VLOOKUP(B3765,A股数据库20240206!$B:$K,2,0)</f>
        <v>高端制造</v>
      </c>
      <c r="F3765" s="104">
        <f>VLOOKUP(B3765,A股数据库20240206!$B:$K,3,0)</f>
        <v>0</v>
      </c>
      <c r="G3765" s="124">
        <f>VLOOKUP(B3765,A股数据库20240206!$B:$K,4,0)</f>
        <v>0</v>
      </c>
      <c r="H3765" s="124">
        <f>VLOOKUP(B3765,A股数据库20240206!$B:$K,5,0)</f>
        <v>0</v>
      </c>
      <c r="I3765" s="104" t="str">
        <f>VLOOKUP(B3765,A股数据库20240206!$B:$K,6,0)</f>
        <v>机械</v>
      </c>
      <c r="J3765" s="104">
        <f>VLOOKUP(B3765,A股数据库20240206!$B:$K,7,0)</f>
        <v>0</v>
      </c>
      <c r="K3765" s="104">
        <f>VLOOKUP(B3765,A股数据库20240206!$B:$K,8,0)</f>
        <v>0</v>
      </c>
      <c r="L3765" s="124">
        <f>VLOOKUP(B3765,A股数据库20240206!$B:$K,9,0)</f>
        <v>0</v>
      </c>
      <c r="M3765" s="124">
        <f>VLOOKUP(B3765,A股数据库20240206!$B:$K,10,0)</f>
        <v>0</v>
      </c>
    </row>
    <row r="3766" spans="1:13" ht="18" customHeight="1" x14ac:dyDescent="0.15">
      <c r="A3766" s="120" t="s">
        <v>14106</v>
      </c>
      <c r="B3766" s="121" t="s">
        <v>5306</v>
      </c>
      <c r="C3766" s="122">
        <v>25.74</v>
      </c>
      <c r="D3766" s="123">
        <v>26.44</v>
      </c>
      <c r="E3766" s="104" t="str">
        <f>VLOOKUP(B3766,A股数据库20240206!$B:$K,2,0)</f>
        <v>汽车产业</v>
      </c>
      <c r="F3766" s="104">
        <f>VLOOKUP(B3766,A股数据库20240206!$B:$K,3,0)</f>
        <v>0</v>
      </c>
      <c r="G3766" s="124" t="str">
        <f>VLOOKUP(B3766,A股数据库20240206!$B:$K,4,0)</f>
        <v>新能源</v>
      </c>
      <c r="H3766" s="124">
        <f>VLOOKUP(B3766,A股数据库20240206!$B:$K,5,0)</f>
        <v>0</v>
      </c>
      <c r="I3766" s="104" t="str">
        <f>VLOOKUP(B3766,A股数据库20240206!$B:$K,6,0)</f>
        <v>汽车产业</v>
      </c>
      <c r="J3766" s="104">
        <f>VLOOKUP(B3766,A股数据库20240206!$B:$K,7,0)</f>
        <v>0</v>
      </c>
      <c r="K3766" s="104">
        <f>VLOOKUP(B3766,A股数据库20240206!$B:$K,8,0)</f>
        <v>0</v>
      </c>
      <c r="L3766" s="124" t="str">
        <f>VLOOKUP(B3766,A股数据库20240206!$B:$K,9,0)</f>
        <v>氢能源</v>
      </c>
      <c r="M3766" s="124">
        <f>VLOOKUP(B3766,A股数据库20240206!$B:$K,10,0)</f>
        <v>0</v>
      </c>
    </row>
    <row r="3767" spans="1:13" ht="18" customHeight="1" x14ac:dyDescent="0.15">
      <c r="A3767" s="120" t="s">
        <v>14107</v>
      </c>
      <c r="B3767" s="121" t="s">
        <v>3396</v>
      </c>
      <c r="C3767" s="122">
        <v>25.71</v>
      </c>
      <c r="D3767" s="123">
        <v>18.86</v>
      </c>
      <c r="E3767" s="104" t="str">
        <f>VLOOKUP(B3767,A股数据库20240206!$B:$K,2,0)</f>
        <v>高端制造</v>
      </c>
      <c r="F3767" s="104">
        <f>VLOOKUP(B3767,A股数据库20240206!$B:$K,3,0)</f>
        <v>0</v>
      </c>
      <c r="G3767" s="124">
        <f>VLOOKUP(B3767,A股数据库20240206!$B:$K,4,0)</f>
        <v>0</v>
      </c>
      <c r="H3767" s="124">
        <f>VLOOKUP(B3767,A股数据库20240206!$B:$K,5,0)</f>
        <v>0</v>
      </c>
      <c r="I3767" s="104" t="str">
        <f>VLOOKUP(B3767,A股数据库20240206!$B:$K,6,0)</f>
        <v>机械</v>
      </c>
      <c r="J3767" s="104">
        <f>VLOOKUP(B3767,A股数据库20240206!$B:$K,7,0)</f>
        <v>0</v>
      </c>
      <c r="K3767" s="104">
        <f>VLOOKUP(B3767,A股数据库20240206!$B:$K,8,0)</f>
        <v>0</v>
      </c>
      <c r="L3767" s="124">
        <f>VLOOKUP(B3767,A股数据库20240206!$B:$K,9,0)</f>
        <v>0</v>
      </c>
      <c r="M3767" s="124">
        <f>VLOOKUP(B3767,A股数据库20240206!$B:$K,10,0)</f>
        <v>0</v>
      </c>
    </row>
    <row r="3768" spans="1:13" ht="18" customHeight="1" x14ac:dyDescent="0.15">
      <c r="A3768" s="120" t="s">
        <v>14108</v>
      </c>
      <c r="B3768" s="121" t="s">
        <v>2244</v>
      </c>
      <c r="C3768" s="122">
        <v>25.71</v>
      </c>
      <c r="D3768" s="123">
        <v>17.690000000000001</v>
      </c>
      <c r="E3768" s="104" t="str">
        <f>VLOOKUP(B3768,A股数据库20240206!$B:$K,2,0)</f>
        <v>周期</v>
      </c>
      <c r="F3768" s="104" t="str">
        <f>VLOOKUP(B3768,A股数据库20240206!$B:$K,3,0)</f>
        <v>汽车产业</v>
      </c>
      <c r="G3768" s="124">
        <f>VLOOKUP(B3768,A股数据库20240206!$B:$K,4,0)</f>
        <v>0</v>
      </c>
      <c r="H3768" s="124">
        <f>VLOOKUP(B3768,A股数据库20240206!$B:$K,5,0)</f>
        <v>0</v>
      </c>
      <c r="I3768" s="104" t="str">
        <f>VLOOKUP(B3768,A股数据库20240206!$B:$K,6,0)</f>
        <v>有色金属</v>
      </c>
      <c r="J3768" s="104" t="str">
        <f>VLOOKUP(B3768,A股数据库20240206!$B:$K,7,0)</f>
        <v>汽车产业</v>
      </c>
      <c r="K3768" s="104">
        <f>VLOOKUP(B3768,A股数据库20240206!$B:$K,8,0)</f>
        <v>0</v>
      </c>
      <c r="L3768" s="124">
        <f>VLOOKUP(B3768,A股数据库20240206!$B:$K,9,0)</f>
        <v>0</v>
      </c>
      <c r="M3768" s="124">
        <f>VLOOKUP(B3768,A股数据库20240206!$B:$K,10,0)</f>
        <v>0</v>
      </c>
    </row>
    <row r="3769" spans="1:13" ht="18" customHeight="1" x14ac:dyDescent="0.15">
      <c r="A3769" s="120" t="s">
        <v>14109</v>
      </c>
      <c r="B3769" s="121" t="s">
        <v>1296</v>
      </c>
      <c r="C3769" s="122">
        <v>25.69</v>
      </c>
      <c r="D3769" s="123">
        <v>10.44</v>
      </c>
      <c r="E3769" s="104" t="str">
        <f>VLOOKUP(B3769,A股数据库20240206!$B:$K,2,0)</f>
        <v>地产基建</v>
      </c>
      <c r="F3769" s="104" t="str">
        <f>VLOOKUP(B3769,A股数据库20240206!$B:$K,3,0)</f>
        <v>大消费</v>
      </c>
      <c r="G3769" s="124">
        <f>VLOOKUP(B3769,A股数据库20240206!$B:$K,4,0)</f>
        <v>0</v>
      </c>
      <c r="H3769" s="124">
        <f>VLOOKUP(B3769,A股数据库20240206!$B:$K,5,0)</f>
        <v>0</v>
      </c>
      <c r="I3769" s="104" t="str">
        <f>VLOOKUP(B3769,A股数据库20240206!$B:$K,6,0)</f>
        <v>基建</v>
      </c>
      <c r="J3769" s="104" t="str">
        <f>VLOOKUP(B3769,A股数据库20240206!$B:$K,7,0)</f>
        <v>家居用品</v>
      </c>
      <c r="K3769" s="104">
        <f>VLOOKUP(B3769,A股数据库20240206!$B:$K,8,0)</f>
        <v>0</v>
      </c>
      <c r="L3769" s="124">
        <f>VLOOKUP(B3769,A股数据库20240206!$B:$K,9,0)</f>
        <v>0</v>
      </c>
      <c r="M3769" s="124">
        <f>VLOOKUP(B3769,A股数据库20240206!$B:$K,10,0)</f>
        <v>0</v>
      </c>
    </row>
    <row r="3770" spans="1:13" ht="18" customHeight="1" x14ac:dyDescent="0.15">
      <c r="A3770" s="120" t="s">
        <v>14110</v>
      </c>
      <c r="B3770" s="121" t="s">
        <v>8636</v>
      </c>
      <c r="C3770" s="122">
        <v>25.67</v>
      </c>
      <c r="D3770" s="123">
        <v>51.5</v>
      </c>
      <c r="E3770" s="104" t="str">
        <f>VLOOKUP(B3770,A股数据库20240206!$B:$K,2,0)</f>
        <v>周期</v>
      </c>
      <c r="F3770" s="104">
        <f>VLOOKUP(B3770,A股数据库20240206!$B:$K,3,0)</f>
        <v>0</v>
      </c>
      <c r="G3770" s="124">
        <f>VLOOKUP(B3770,A股数据库20240206!$B:$K,4,0)</f>
        <v>0</v>
      </c>
      <c r="H3770" s="124">
        <f>VLOOKUP(B3770,A股数据库20240206!$B:$K,5,0)</f>
        <v>0</v>
      </c>
      <c r="I3770" s="104" t="str">
        <f>VLOOKUP(B3770,A股数据库20240206!$B:$K,6,0)</f>
        <v>化工</v>
      </c>
      <c r="J3770" s="104">
        <f>VLOOKUP(B3770,A股数据库20240206!$B:$K,7,0)</f>
        <v>0</v>
      </c>
      <c r="K3770" s="104">
        <f>VLOOKUP(B3770,A股数据库20240206!$B:$K,8,0)</f>
        <v>0</v>
      </c>
      <c r="L3770" s="124">
        <f>VLOOKUP(B3770,A股数据库20240206!$B:$K,9,0)</f>
        <v>0</v>
      </c>
      <c r="M3770" s="124">
        <f>VLOOKUP(B3770,A股数据库20240206!$B:$K,10,0)</f>
        <v>0</v>
      </c>
    </row>
    <row r="3771" spans="1:13" ht="18" customHeight="1" x14ac:dyDescent="0.15">
      <c r="A3771" s="120" t="s">
        <v>14111</v>
      </c>
      <c r="B3771" s="121" t="s">
        <v>10173</v>
      </c>
      <c r="C3771" s="122">
        <v>25.64</v>
      </c>
      <c r="D3771" s="123">
        <v>28.17</v>
      </c>
      <c r="E3771" s="104" t="str">
        <f>VLOOKUP(B3771,A股数据库20240206!$B:$K,2,0)</f>
        <v>新能源</v>
      </c>
      <c r="F3771" s="104">
        <f>VLOOKUP(B3771,A股数据库20240206!$B:$K,3,0)</f>
        <v>0</v>
      </c>
      <c r="G3771" s="124">
        <f>VLOOKUP(B3771,A股数据库20240206!$B:$K,4,0)</f>
        <v>0</v>
      </c>
      <c r="H3771" s="124">
        <f>VLOOKUP(B3771,A股数据库20240206!$B:$K,5,0)</f>
        <v>0</v>
      </c>
      <c r="I3771" s="104" t="str">
        <f>VLOOKUP(B3771,A股数据库20240206!$B:$K,6,0)</f>
        <v>电网</v>
      </c>
      <c r="J3771" s="104" t="str">
        <f>VLOOKUP(B3771,A股数据库20240206!$B:$K,7,0)</f>
        <v>储能</v>
      </c>
      <c r="K3771" s="104">
        <f>VLOOKUP(B3771,A股数据库20240206!$B:$K,8,0)</f>
        <v>0</v>
      </c>
      <c r="L3771" s="124">
        <f>VLOOKUP(B3771,A股数据库20240206!$B:$K,9,0)</f>
        <v>0</v>
      </c>
      <c r="M3771" s="124">
        <f>VLOOKUP(B3771,A股数据库20240206!$B:$K,10,0)</f>
        <v>0</v>
      </c>
    </row>
    <row r="3772" spans="1:13" ht="18" customHeight="1" x14ac:dyDescent="0.15">
      <c r="A3772" s="120" t="s">
        <v>14112</v>
      </c>
      <c r="B3772" s="121" t="s">
        <v>3356</v>
      </c>
      <c r="C3772" s="122">
        <v>25.64</v>
      </c>
      <c r="D3772" s="123">
        <v>33.15</v>
      </c>
      <c r="E3772" s="104" t="str">
        <f>VLOOKUP(B3772,A股数据库20240206!$B:$K,2,0)</f>
        <v>大科技</v>
      </c>
      <c r="F3772" s="104">
        <f>VLOOKUP(B3772,A股数据库20240206!$B:$K,3,0)</f>
        <v>0</v>
      </c>
      <c r="G3772" s="124">
        <f>VLOOKUP(B3772,A股数据库20240206!$B:$K,4,0)</f>
        <v>0</v>
      </c>
      <c r="H3772" s="124">
        <f>VLOOKUP(B3772,A股数据库20240206!$B:$K,5,0)</f>
        <v>0</v>
      </c>
      <c r="I3772" s="104" t="str">
        <f>VLOOKUP(B3772,A股数据库20240206!$B:$K,6,0)</f>
        <v>通信</v>
      </c>
      <c r="J3772" s="104">
        <f>VLOOKUP(B3772,A股数据库20240206!$B:$K,7,0)</f>
        <v>0</v>
      </c>
      <c r="K3772" s="104">
        <f>VLOOKUP(B3772,A股数据库20240206!$B:$K,8,0)</f>
        <v>0</v>
      </c>
      <c r="L3772" s="124">
        <f>VLOOKUP(B3772,A股数据库20240206!$B:$K,9,0)</f>
        <v>0</v>
      </c>
      <c r="M3772" s="124">
        <f>VLOOKUP(B3772,A股数据库20240206!$B:$K,10,0)</f>
        <v>0</v>
      </c>
    </row>
    <row r="3773" spans="1:13" ht="18" customHeight="1" x14ac:dyDescent="0.15">
      <c r="A3773" s="120" t="s">
        <v>14113</v>
      </c>
      <c r="B3773" s="121" t="s">
        <v>3452</v>
      </c>
      <c r="C3773" s="122">
        <v>25.62</v>
      </c>
      <c r="D3773" s="123">
        <v>33.18</v>
      </c>
      <c r="E3773" s="104" t="str">
        <f>VLOOKUP(B3773,A股数据库20240206!$B:$K,2,0)</f>
        <v>大科技</v>
      </c>
      <c r="F3773" s="104">
        <f>VLOOKUP(B3773,A股数据库20240206!$B:$K,3,0)</f>
        <v>0</v>
      </c>
      <c r="G3773" s="124">
        <f>VLOOKUP(B3773,A股数据库20240206!$B:$K,4,0)</f>
        <v>0</v>
      </c>
      <c r="H3773" s="124">
        <f>VLOOKUP(B3773,A股数据库20240206!$B:$K,5,0)</f>
        <v>0</v>
      </c>
      <c r="I3773" s="104" t="str">
        <f>VLOOKUP(B3773,A股数据库20240206!$B:$K,6,0)</f>
        <v>电子</v>
      </c>
      <c r="J3773" s="104">
        <f>VLOOKUP(B3773,A股数据库20240206!$B:$K,7,0)</f>
        <v>0</v>
      </c>
      <c r="K3773" s="104">
        <f>VLOOKUP(B3773,A股数据库20240206!$B:$K,8,0)</f>
        <v>0</v>
      </c>
      <c r="L3773" s="124">
        <f>VLOOKUP(B3773,A股数据库20240206!$B:$K,9,0)</f>
        <v>0</v>
      </c>
      <c r="M3773" s="124">
        <f>VLOOKUP(B3773,A股数据库20240206!$B:$K,10,0)</f>
        <v>0</v>
      </c>
    </row>
    <row r="3774" spans="1:13" ht="18" customHeight="1" x14ac:dyDescent="0.15">
      <c r="A3774" s="120" t="s">
        <v>14114</v>
      </c>
      <c r="B3774" s="121" t="s">
        <v>5652</v>
      </c>
      <c r="C3774" s="122">
        <v>25.6</v>
      </c>
      <c r="D3774" s="123">
        <v>25.8</v>
      </c>
      <c r="E3774" s="104" t="str">
        <f>VLOOKUP(B3774,A股数据库20240206!$B:$K,2,0)</f>
        <v>新能源</v>
      </c>
      <c r="F3774" s="104">
        <f>VLOOKUP(B3774,A股数据库20240206!$B:$K,3,0)</f>
        <v>0</v>
      </c>
      <c r="G3774" s="124" t="str">
        <f>VLOOKUP(B3774,A股数据库20240206!$B:$K,4,0)</f>
        <v>汽车产业</v>
      </c>
      <c r="H3774" s="124">
        <f>VLOOKUP(B3774,A股数据库20240206!$B:$K,5,0)</f>
        <v>0</v>
      </c>
      <c r="I3774" s="104" t="str">
        <f>VLOOKUP(B3774,A股数据库20240206!$B:$K,6,0)</f>
        <v>电网</v>
      </c>
      <c r="J3774" s="104">
        <f>VLOOKUP(B3774,A股数据库20240206!$B:$K,7,0)</f>
        <v>0</v>
      </c>
      <c r="K3774" s="104">
        <f>VLOOKUP(B3774,A股数据库20240206!$B:$K,8,0)</f>
        <v>0</v>
      </c>
      <c r="L3774" s="124" t="str">
        <f>VLOOKUP(B3774,A股数据库20240206!$B:$K,9,0)</f>
        <v>汽车产业</v>
      </c>
      <c r="M3774" s="124">
        <f>VLOOKUP(B3774,A股数据库20240206!$B:$K,10,0)</f>
        <v>0</v>
      </c>
    </row>
    <row r="3775" spans="1:13" ht="18" customHeight="1" x14ac:dyDescent="0.15">
      <c r="A3775" s="120" t="s">
        <v>14115</v>
      </c>
      <c r="B3775" s="121" t="s">
        <v>1960</v>
      </c>
      <c r="C3775" s="122">
        <v>25.6</v>
      </c>
      <c r="D3775" s="123">
        <v>8.99</v>
      </c>
      <c r="E3775" s="104" t="str">
        <f>VLOOKUP(B3775,A股数据库20240206!$B:$K,2,0)</f>
        <v>大科技</v>
      </c>
      <c r="F3775" s="104" t="str">
        <f>VLOOKUP(B3775,A股数据库20240206!$B:$K,3,0)</f>
        <v>汽车产业</v>
      </c>
      <c r="G3775" s="124" t="str">
        <f>VLOOKUP(B3775,A股数据库20240206!$B:$K,4,0)</f>
        <v>新能源</v>
      </c>
      <c r="H3775" s="124">
        <f>VLOOKUP(B3775,A股数据库20240206!$B:$K,5,0)</f>
        <v>0</v>
      </c>
      <c r="I3775" s="104" t="str">
        <f>VLOOKUP(B3775,A股数据库20240206!$B:$K,6,0)</f>
        <v>电子</v>
      </c>
      <c r="J3775" s="104" t="str">
        <f>VLOOKUP(B3775,A股数据库20240206!$B:$K,7,0)</f>
        <v>汽车产业</v>
      </c>
      <c r="K3775" s="104">
        <f>VLOOKUP(B3775,A股数据库20240206!$B:$K,8,0)</f>
        <v>0</v>
      </c>
      <c r="L3775" s="124" t="str">
        <f>VLOOKUP(B3775,A股数据库20240206!$B:$K,9,0)</f>
        <v>电池</v>
      </c>
      <c r="M3775" s="124">
        <f>VLOOKUP(B3775,A股数据库20240206!$B:$K,10,0)</f>
        <v>0</v>
      </c>
    </row>
    <row r="3776" spans="1:13" ht="18" customHeight="1" x14ac:dyDescent="0.15">
      <c r="A3776" s="120" t="s">
        <v>14116</v>
      </c>
      <c r="B3776" s="121" t="s">
        <v>1588</v>
      </c>
      <c r="C3776" s="122">
        <v>25.6</v>
      </c>
      <c r="D3776" s="123">
        <v>31</v>
      </c>
      <c r="E3776" s="104" t="str">
        <f>VLOOKUP(B3776,A股数据库20240206!$B:$K,2,0)</f>
        <v>大科技</v>
      </c>
      <c r="F3776" s="104">
        <f>VLOOKUP(B3776,A股数据库20240206!$B:$K,3,0)</f>
        <v>0</v>
      </c>
      <c r="G3776" s="124" t="str">
        <f>VLOOKUP(B3776,A股数据库20240206!$B:$K,4,0)</f>
        <v>大消费</v>
      </c>
      <c r="H3776" s="124">
        <f>VLOOKUP(B3776,A股数据库20240206!$B:$K,5,0)</f>
        <v>0</v>
      </c>
      <c r="I3776" s="104" t="str">
        <f>VLOOKUP(B3776,A股数据库20240206!$B:$K,6,0)</f>
        <v>计算机</v>
      </c>
      <c r="J3776" s="104">
        <f>VLOOKUP(B3776,A股数据库20240206!$B:$K,7,0)</f>
        <v>0</v>
      </c>
      <c r="K3776" s="104">
        <f>VLOOKUP(B3776,A股数据库20240206!$B:$K,8,0)</f>
        <v>0</v>
      </c>
      <c r="L3776" s="124" t="str">
        <f>VLOOKUP(B3776,A股数据库20240206!$B:$K,9,0)</f>
        <v>造纸</v>
      </c>
      <c r="M3776" s="124">
        <f>VLOOKUP(B3776,A股数据库20240206!$B:$K,10,0)</f>
        <v>0</v>
      </c>
    </row>
    <row r="3777" spans="1:13" ht="18" customHeight="1" x14ac:dyDescent="0.15">
      <c r="A3777" s="120" t="s">
        <v>14117</v>
      </c>
      <c r="B3777" s="121" t="s">
        <v>9913</v>
      </c>
      <c r="C3777" s="122">
        <v>25.59</v>
      </c>
      <c r="D3777" s="123">
        <v>29.21</v>
      </c>
      <c r="E3777" s="104" t="str">
        <f>VLOOKUP(B3777,A股数据库20240206!$B:$K,2,0)</f>
        <v>大科技</v>
      </c>
      <c r="F3777" s="104">
        <f>VLOOKUP(B3777,A股数据库20240206!$B:$K,3,0)</f>
        <v>0</v>
      </c>
      <c r="G3777" s="124">
        <f>VLOOKUP(B3777,A股数据库20240206!$B:$K,4,0)</f>
        <v>0</v>
      </c>
      <c r="H3777" s="124">
        <f>VLOOKUP(B3777,A股数据库20240206!$B:$K,5,0)</f>
        <v>0</v>
      </c>
      <c r="I3777" s="104" t="str">
        <f>VLOOKUP(B3777,A股数据库20240206!$B:$K,6,0)</f>
        <v>计算机</v>
      </c>
      <c r="J3777" s="104">
        <f>VLOOKUP(B3777,A股数据库20240206!$B:$K,7,0)</f>
        <v>0</v>
      </c>
      <c r="K3777" s="104">
        <f>VLOOKUP(B3777,A股数据库20240206!$B:$K,8,0)</f>
        <v>0</v>
      </c>
      <c r="L3777" s="124">
        <f>VLOOKUP(B3777,A股数据库20240206!$B:$K,9,0)</f>
        <v>0</v>
      </c>
      <c r="M3777" s="124">
        <f>VLOOKUP(B3777,A股数据库20240206!$B:$K,10,0)</f>
        <v>0</v>
      </c>
    </row>
    <row r="3778" spans="1:13" ht="18" customHeight="1" x14ac:dyDescent="0.15">
      <c r="A3778" s="120" t="s">
        <v>14118</v>
      </c>
      <c r="B3778" s="121" t="s">
        <v>8294</v>
      </c>
      <c r="C3778" s="122">
        <v>25.54</v>
      </c>
      <c r="D3778" s="123">
        <v>54.13</v>
      </c>
      <c r="E3778" s="104" t="str">
        <f>VLOOKUP(B3778,A股数据库20240206!$B:$K,2,0)</f>
        <v>汽车产业</v>
      </c>
      <c r="F3778" s="104">
        <f>VLOOKUP(B3778,A股数据库20240206!$B:$K,3,0)</f>
        <v>0</v>
      </c>
      <c r="G3778" s="124">
        <f>VLOOKUP(B3778,A股数据库20240206!$B:$K,4,0)</f>
        <v>0</v>
      </c>
      <c r="H3778" s="124">
        <f>VLOOKUP(B3778,A股数据库20240206!$B:$K,5,0)</f>
        <v>0</v>
      </c>
      <c r="I3778" s="104" t="str">
        <f>VLOOKUP(B3778,A股数据库20240206!$B:$K,6,0)</f>
        <v>汽车产业</v>
      </c>
      <c r="J3778" s="104">
        <f>VLOOKUP(B3778,A股数据库20240206!$B:$K,7,0)</f>
        <v>0</v>
      </c>
      <c r="K3778" s="104">
        <f>VLOOKUP(B3778,A股数据库20240206!$B:$K,8,0)</f>
        <v>0</v>
      </c>
      <c r="L3778" s="124">
        <f>VLOOKUP(B3778,A股数据库20240206!$B:$K,9,0)</f>
        <v>0</v>
      </c>
      <c r="M3778" s="124">
        <f>VLOOKUP(B3778,A股数据库20240206!$B:$K,10,0)</f>
        <v>0</v>
      </c>
    </row>
    <row r="3779" spans="1:13" ht="18" customHeight="1" x14ac:dyDescent="0.15">
      <c r="A3779" s="120" t="s">
        <v>14119</v>
      </c>
      <c r="B3779" s="121" t="s">
        <v>9493</v>
      </c>
      <c r="C3779" s="122">
        <v>25.52</v>
      </c>
      <c r="D3779" s="123">
        <v>33.9</v>
      </c>
      <c r="E3779" s="104" t="str">
        <f>VLOOKUP(B3779,A股数据库20240206!$B:$K,2,0)</f>
        <v>医药生物</v>
      </c>
      <c r="F3779" s="104">
        <f>VLOOKUP(B3779,A股数据库20240206!$B:$K,3,0)</f>
        <v>0</v>
      </c>
      <c r="G3779" s="124">
        <f>VLOOKUP(B3779,A股数据库20240206!$B:$K,4,0)</f>
        <v>0</v>
      </c>
      <c r="H3779" s="124">
        <f>VLOOKUP(B3779,A股数据库20240206!$B:$K,5,0)</f>
        <v>0</v>
      </c>
      <c r="I3779" s="104" t="str">
        <f>VLOOKUP(B3779,A股数据库20240206!$B:$K,6,0)</f>
        <v>医药生物</v>
      </c>
      <c r="J3779" s="104">
        <f>VLOOKUP(B3779,A股数据库20240206!$B:$K,7,0)</f>
        <v>0</v>
      </c>
      <c r="K3779" s="104">
        <f>VLOOKUP(B3779,A股数据库20240206!$B:$K,8,0)</f>
        <v>0</v>
      </c>
      <c r="L3779" s="124">
        <f>VLOOKUP(B3779,A股数据库20240206!$B:$K,9,0)</f>
        <v>0</v>
      </c>
      <c r="M3779" s="124">
        <f>VLOOKUP(B3779,A股数据库20240206!$B:$K,10,0)</f>
        <v>0</v>
      </c>
    </row>
    <row r="3780" spans="1:13" ht="18" customHeight="1" x14ac:dyDescent="0.15">
      <c r="A3780" s="120" t="s">
        <v>14120</v>
      </c>
      <c r="B3780" s="121" t="s">
        <v>9817</v>
      </c>
      <c r="C3780" s="122">
        <v>25.51</v>
      </c>
      <c r="D3780" s="123">
        <v>44.08</v>
      </c>
      <c r="E3780" s="104" t="str">
        <f>VLOOKUP(B3780,A股数据库20240206!$B:$K,2,0)</f>
        <v>大科技</v>
      </c>
      <c r="F3780" s="104">
        <f>VLOOKUP(B3780,A股数据库20240206!$B:$K,3,0)</f>
        <v>0</v>
      </c>
      <c r="G3780" s="124">
        <f>VLOOKUP(B3780,A股数据库20240206!$B:$K,4,0)</f>
        <v>0</v>
      </c>
      <c r="H3780" s="124">
        <f>VLOOKUP(B3780,A股数据库20240206!$B:$K,5,0)</f>
        <v>0</v>
      </c>
      <c r="I3780" s="104" t="str">
        <f>VLOOKUP(B3780,A股数据库20240206!$B:$K,6,0)</f>
        <v>电子</v>
      </c>
      <c r="J3780" s="104">
        <f>VLOOKUP(B3780,A股数据库20240206!$B:$K,7,0)</f>
        <v>0</v>
      </c>
      <c r="K3780" s="104">
        <f>VLOOKUP(B3780,A股数据库20240206!$B:$K,8,0)</f>
        <v>0</v>
      </c>
      <c r="L3780" s="124">
        <f>VLOOKUP(B3780,A股数据库20240206!$B:$K,9,0)</f>
        <v>0</v>
      </c>
      <c r="M3780" s="124">
        <f>VLOOKUP(B3780,A股数据库20240206!$B:$K,10,0)</f>
        <v>0</v>
      </c>
    </row>
    <row r="3781" spans="1:13" ht="18" customHeight="1" x14ac:dyDescent="0.15">
      <c r="A3781" s="120" t="s">
        <v>14121</v>
      </c>
      <c r="B3781" s="121" t="s">
        <v>8890</v>
      </c>
      <c r="C3781" s="122">
        <v>25.51</v>
      </c>
      <c r="D3781" s="123">
        <v>25.6</v>
      </c>
      <c r="E3781" s="104" t="str">
        <f>VLOOKUP(B3781,A股数据库20240206!$B:$K,2,0)</f>
        <v>医药生物</v>
      </c>
      <c r="F3781" s="104">
        <f>VLOOKUP(B3781,A股数据库20240206!$B:$K,3,0)</f>
        <v>0</v>
      </c>
      <c r="G3781" s="124">
        <f>VLOOKUP(B3781,A股数据库20240206!$B:$K,4,0)</f>
        <v>0</v>
      </c>
      <c r="H3781" s="124">
        <f>VLOOKUP(B3781,A股数据库20240206!$B:$K,5,0)</f>
        <v>0</v>
      </c>
      <c r="I3781" s="104" t="str">
        <f>VLOOKUP(B3781,A股数据库20240206!$B:$K,6,0)</f>
        <v>医药生物</v>
      </c>
      <c r="J3781" s="104">
        <f>VLOOKUP(B3781,A股数据库20240206!$B:$K,7,0)</f>
        <v>0</v>
      </c>
      <c r="K3781" s="104">
        <f>VLOOKUP(B3781,A股数据库20240206!$B:$K,8,0)</f>
        <v>0</v>
      </c>
      <c r="L3781" s="124">
        <f>VLOOKUP(B3781,A股数据库20240206!$B:$K,9,0)</f>
        <v>0</v>
      </c>
      <c r="M3781" s="124">
        <f>VLOOKUP(B3781,A股数据库20240206!$B:$K,10,0)</f>
        <v>0</v>
      </c>
    </row>
    <row r="3782" spans="1:13" ht="18" customHeight="1" x14ac:dyDescent="0.15">
      <c r="A3782" s="120" t="s">
        <v>14122</v>
      </c>
      <c r="B3782" s="121" t="s">
        <v>2866</v>
      </c>
      <c r="C3782" s="122">
        <v>25.5</v>
      </c>
      <c r="D3782" s="123">
        <v>44.6</v>
      </c>
      <c r="E3782" s="104" t="str">
        <f>VLOOKUP(B3782,A股数据库20240206!$B:$K,2,0)</f>
        <v>周期</v>
      </c>
      <c r="F3782" s="104" t="str">
        <f>VLOOKUP(B3782,A股数据库20240206!$B:$K,3,0)</f>
        <v>新能源</v>
      </c>
      <c r="G3782" s="124">
        <f>VLOOKUP(B3782,A股数据库20240206!$B:$K,4,0)</f>
        <v>0</v>
      </c>
      <c r="H3782" s="124">
        <f>VLOOKUP(B3782,A股数据库20240206!$B:$K,5,0)</f>
        <v>0</v>
      </c>
      <c r="I3782" s="104" t="str">
        <f>VLOOKUP(B3782,A股数据库20240206!$B:$K,6,0)</f>
        <v>化工</v>
      </c>
      <c r="J3782" s="104" t="str">
        <f>VLOOKUP(B3782,A股数据库20240206!$B:$K,7,0)</f>
        <v>电池</v>
      </c>
      <c r="K3782" s="104">
        <f>VLOOKUP(B3782,A股数据库20240206!$B:$K,8,0)</f>
        <v>0</v>
      </c>
      <c r="L3782" s="124">
        <f>VLOOKUP(B3782,A股数据库20240206!$B:$K,9,0)</f>
        <v>0</v>
      </c>
      <c r="M3782" s="124">
        <f>VLOOKUP(B3782,A股数据库20240206!$B:$K,10,0)</f>
        <v>0</v>
      </c>
    </row>
    <row r="3783" spans="1:13" ht="18" customHeight="1" x14ac:dyDescent="0.15">
      <c r="A3783" s="120" t="s">
        <v>14123</v>
      </c>
      <c r="B3783" s="121" t="s">
        <v>10139</v>
      </c>
      <c r="C3783" s="122">
        <v>25.46</v>
      </c>
      <c r="D3783" s="123">
        <v>51.55</v>
      </c>
      <c r="E3783" s="104" t="str">
        <f>VLOOKUP(B3783,A股数据库20240206!$B:$K,2,0)</f>
        <v>高端制造</v>
      </c>
      <c r="F3783" s="104">
        <f>VLOOKUP(B3783,A股数据库20240206!$B:$K,3,0)</f>
        <v>0</v>
      </c>
      <c r="G3783" s="124">
        <f>VLOOKUP(B3783,A股数据库20240206!$B:$K,4,0)</f>
        <v>0</v>
      </c>
      <c r="H3783" s="124">
        <f>VLOOKUP(B3783,A股数据库20240206!$B:$K,5,0)</f>
        <v>0</v>
      </c>
      <c r="I3783" s="104" t="str">
        <f>VLOOKUP(B3783,A股数据库20240206!$B:$K,6,0)</f>
        <v>机械</v>
      </c>
      <c r="J3783" s="104">
        <f>VLOOKUP(B3783,A股数据库20240206!$B:$K,7,0)</f>
        <v>0</v>
      </c>
      <c r="K3783" s="104">
        <f>VLOOKUP(B3783,A股数据库20240206!$B:$K,8,0)</f>
        <v>0</v>
      </c>
      <c r="L3783" s="124">
        <f>VLOOKUP(B3783,A股数据库20240206!$B:$K,9,0)</f>
        <v>0</v>
      </c>
      <c r="M3783" s="124">
        <f>VLOOKUP(B3783,A股数据库20240206!$B:$K,10,0)</f>
        <v>0</v>
      </c>
    </row>
    <row r="3784" spans="1:13" ht="18" customHeight="1" x14ac:dyDescent="0.15">
      <c r="A3784" s="120" t="s">
        <v>14124</v>
      </c>
      <c r="B3784" s="121" t="s">
        <v>3650</v>
      </c>
      <c r="C3784" s="122">
        <v>25.45</v>
      </c>
      <c r="D3784" s="123">
        <v>15.43</v>
      </c>
      <c r="E3784" s="104" t="str">
        <f>VLOOKUP(B3784,A股数据库20240206!$B:$K,2,0)</f>
        <v>大科技</v>
      </c>
      <c r="F3784" s="104">
        <f>VLOOKUP(B3784,A股数据库20240206!$B:$K,3,0)</f>
        <v>0</v>
      </c>
      <c r="G3784" s="124">
        <f>VLOOKUP(B3784,A股数据库20240206!$B:$K,4,0)</f>
        <v>0</v>
      </c>
      <c r="H3784" s="124">
        <f>VLOOKUP(B3784,A股数据库20240206!$B:$K,5,0)</f>
        <v>0</v>
      </c>
      <c r="I3784" s="104" t="str">
        <f>VLOOKUP(B3784,A股数据库20240206!$B:$K,6,0)</f>
        <v>计算机</v>
      </c>
      <c r="J3784" s="104">
        <f>VLOOKUP(B3784,A股数据库20240206!$B:$K,7,0)</f>
        <v>0</v>
      </c>
      <c r="K3784" s="104">
        <f>VLOOKUP(B3784,A股数据库20240206!$B:$K,8,0)</f>
        <v>0</v>
      </c>
      <c r="L3784" s="124">
        <f>VLOOKUP(B3784,A股数据库20240206!$B:$K,9,0)</f>
        <v>0</v>
      </c>
      <c r="M3784" s="124">
        <f>VLOOKUP(B3784,A股数据库20240206!$B:$K,10,0)</f>
        <v>0</v>
      </c>
    </row>
    <row r="3785" spans="1:13" ht="18" customHeight="1" x14ac:dyDescent="0.15">
      <c r="A3785" s="120" t="s">
        <v>14125</v>
      </c>
      <c r="B3785" s="121" t="s">
        <v>6208</v>
      </c>
      <c r="C3785" s="122">
        <v>25.43</v>
      </c>
      <c r="D3785" s="123">
        <v>9.2899999999999991</v>
      </c>
      <c r="E3785" s="104" t="str">
        <f>VLOOKUP(B3785,A股数据库20240206!$B:$K,2,0)</f>
        <v>周期</v>
      </c>
      <c r="F3785" s="104">
        <f>VLOOKUP(B3785,A股数据库20240206!$B:$K,3,0)</f>
        <v>0</v>
      </c>
      <c r="G3785" s="124">
        <f>VLOOKUP(B3785,A股数据库20240206!$B:$K,4,0)</f>
        <v>0</v>
      </c>
      <c r="H3785" s="124">
        <f>VLOOKUP(B3785,A股数据库20240206!$B:$K,5,0)</f>
        <v>0</v>
      </c>
      <c r="I3785" s="104" t="str">
        <f>VLOOKUP(B3785,A股数据库20240206!$B:$K,6,0)</f>
        <v>有色金属</v>
      </c>
      <c r="J3785" s="104">
        <f>VLOOKUP(B3785,A股数据库20240206!$B:$K,7,0)</f>
        <v>0</v>
      </c>
      <c r="K3785" s="104">
        <f>VLOOKUP(B3785,A股数据库20240206!$B:$K,8,0)</f>
        <v>0</v>
      </c>
      <c r="L3785" s="124">
        <f>VLOOKUP(B3785,A股数据库20240206!$B:$K,9,0)</f>
        <v>0</v>
      </c>
      <c r="M3785" s="124">
        <f>VLOOKUP(B3785,A股数据库20240206!$B:$K,10,0)</f>
        <v>0</v>
      </c>
    </row>
    <row r="3786" spans="1:13" ht="18" customHeight="1" x14ac:dyDescent="0.15">
      <c r="A3786" s="120" t="s">
        <v>14126</v>
      </c>
      <c r="B3786" s="121" t="s">
        <v>1464</v>
      </c>
      <c r="C3786" s="122">
        <v>25.43</v>
      </c>
      <c r="D3786" s="123">
        <v>27.6</v>
      </c>
      <c r="E3786" s="104" t="str">
        <f>VLOOKUP(B3786,A股数据库20240206!$B:$K,2,0)</f>
        <v>医药生物</v>
      </c>
      <c r="F3786" s="104">
        <f>VLOOKUP(B3786,A股数据库20240206!$B:$K,3,0)</f>
        <v>0</v>
      </c>
      <c r="G3786" s="124">
        <f>VLOOKUP(B3786,A股数据库20240206!$B:$K,4,0)</f>
        <v>0</v>
      </c>
      <c r="H3786" s="124">
        <f>VLOOKUP(B3786,A股数据库20240206!$B:$K,5,0)</f>
        <v>0</v>
      </c>
      <c r="I3786" s="104" t="str">
        <f>VLOOKUP(B3786,A股数据库20240206!$B:$K,6,0)</f>
        <v>医药生物</v>
      </c>
      <c r="J3786" s="104" t="str">
        <f>VLOOKUP(B3786,A股数据库20240206!$B:$K,7,0)</f>
        <v>美容护理</v>
      </c>
      <c r="K3786" s="104">
        <f>VLOOKUP(B3786,A股数据库20240206!$B:$K,8,0)</f>
        <v>0</v>
      </c>
      <c r="L3786" s="124">
        <f>VLOOKUP(B3786,A股数据库20240206!$B:$K,9,0)</f>
        <v>0</v>
      </c>
      <c r="M3786" s="124">
        <f>VLOOKUP(B3786,A股数据库20240206!$B:$K,10,0)</f>
        <v>0</v>
      </c>
    </row>
    <row r="3787" spans="1:13" ht="18" customHeight="1" x14ac:dyDescent="0.15">
      <c r="A3787" s="120" t="s">
        <v>14127</v>
      </c>
      <c r="B3787" s="121" t="s">
        <v>4088</v>
      </c>
      <c r="C3787" s="122">
        <v>25.42</v>
      </c>
      <c r="D3787" s="123">
        <v>23.34</v>
      </c>
      <c r="E3787" s="104" t="str">
        <f>VLOOKUP(B3787,A股数据库20240206!$B:$K,2,0)</f>
        <v>医药生物</v>
      </c>
      <c r="F3787" s="104">
        <f>VLOOKUP(B3787,A股数据库20240206!$B:$K,3,0)</f>
        <v>0</v>
      </c>
      <c r="G3787" s="124">
        <f>VLOOKUP(B3787,A股数据库20240206!$B:$K,4,0)</f>
        <v>0</v>
      </c>
      <c r="H3787" s="124">
        <f>VLOOKUP(B3787,A股数据库20240206!$B:$K,5,0)</f>
        <v>0</v>
      </c>
      <c r="I3787" s="104" t="str">
        <f>VLOOKUP(B3787,A股数据库20240206!$B:$K,6,0)</f>
        <v>医药生物</v>
      </c>
      <c r="J3787" s="104">
        <f>VLOOKUP(B3787,A股数据库20240206!$B:$K,7,0)</f>
        <v>0</v>
      </c>
      <c r="K3787" s="104">
        <f>VLOOKUP(B3787,A股数据库20240206!$B:$K,8,0)</f>
        <v>0</v>
      </c>
      <c r="L3787" s="124">
        <f>VLOOKUP(B3787,A股数据库20240206!$B:$K,9,0)</f>
        <v>0</v>
      </c>
      <c r="M3787" s="124">
        <f>VLOOKUP(B3787,A股数据库20240206!$B:$K,10,0)</f>
        <v>0</v>
      </c>
    </row>
    <row r="3788" spans="1:13" ht="18" customHeight="1" x14ac:dyDescent="0.15">
      <c r="A3788" s="120" t="s">
        <v>14128</v>
      </c>
      <c r="B3788" s="121" t="s">
        <v>9719</v>
      </c>
      <c r="C3788" s="122">
        <v>25.41</v>
      </c>
      <c r="D3788" s="123">
        <v>49.19</v>
      </c>
      <c r="E3788" s="104" t="str">
        <f>VLOOKUP(B3788,A股数据库20240206!$B:$K,2,0)</f>
        <v>大科技</v>
      </c>
      <c r="F3788" s="104">
        <f>VLOOKUP(B3788,A股数据库20240206!$B:$K,3,0)</f>
        <v>0</v>
      </c>
      <c r="G3788" s="124">
        <f>VLOOKUP(B3788,A股数据库20240206!$B:$K,4,0)</f>
        <v>0</v>
      </c>
      <c r="H3788" s="124">
        <f>VLOOKUP(B3788,A股数据库20240206!$B:$K,5,0)</f>
        <v>0</v>
      </c>
      <c r="I3788" s="104" t="str">
        <f>VLOOKUP(B3788,A股数据库20240206!$B:$K,6,0)</f>
        <v>电子</v>
      </c>
      <c r="J3788" s="104">
        <f>VLOOKUP(B3788,A股数据库20240206!$B:$K,7,0)</f>
        <v>0</v>
      </c>
      <c r="K3788" s="104">
        <f>VLOOKUP(B3788,A股数据库20240206!$B:$K,8,0)</f>
        <v>0</v>
      </c>
      <c r="L3788" s="124">
        <f>VLOOKUP(B3788,A股数据库20240206!$B:$K,9,0)</f>
        <v>0</v>
      </c>
      <c r="M3788" s="124">
        <f>VLOOKUP(B3788,A股数据库20240206!$B:$K,10,0)</f>
        <v>0</v>
      </c>
    </row>
    <row r="3789" spans="1:13" ht="18" customHeight="1" x14ac:dyDescent="0.15">
      <c r="A3789" s="120" t="s">
        <v>14129</v>
      </c>
      <c r="B3789" s="121" t="s">
        <v>10265</v>
      </c>
      <c r="C3789" s="122">
        <v>25.37</v>
      </c>
      <c r="D3789" s="123">
        <v>35.29</v>
      </c>
      <c r="E3789" s="104" t="str">
        <f>VLOOKUP(B3789,A股数据库20240206!$B:$K,2,0)</f>
        <v>新能源</v>
      </c>
      <c r="F3789" s="104">
        <f>VLOOKUP(B3789,A股数据库20240206!$B:$K,3,0)</f>
        <v>0</v>
      </c>
      <c r="G3789" s="124">
        <f>VLOOKUP(B3789,A股数据库20240206!$B:$K,4,0)</f>
        <v>0</v>
      </c>
      <c r="H3789" s="124">
        <f>VLOOKUP(B3789,A股数据库20240206!$B:$K,5,0)</f>
        <v>0</v>
      </c>
      <c r="I3789" s="104" t="str">
        <f>VLOOKUP(B3789,A股数据库20240206!$B:$K,6,0)</f>
        <v>电池</v>
      </c>
      <c r="J3789" s="104">
        <f>VLOOKUP(B3789,A股数据库20240206!$B:$K,7,0)</f>
        <v>0</v>
      </c>
      <c r="K3789" s="104">
        <f>VLOOKUP(B3789,A股数据库20240206!$B:$K,8,0)</f>
        <v>0</v>
      </c>
      <c r="L3789" s="124">
        <f>VLOOKUP(B3789,A股数据库20240206!$B:$K,9,0)</f>
        <v>0</v>
      </c>
      <c r="M3789" s="124">
        <f>VLOOKUP(B3789,A股数据库20240206!$B:$K,10,0)</f>
        <v>0</v>
      </c>
    </row>
    <row r="3790" spans="1:13" ht="18" customHeight="1" x14ac:dyDescent="0.15">
      <c r="A3790" s="120" t="s">
        <v>14130</v>
      </c>
      <c r="B3790" s="121" t="s">
        <v>2840</v>
      </c>
      <c r="C3790" s="122">
        <v>25.33</v>
      </c>
      <c r="D3790" s="123">
        <v>19.48</v>
      </c>
      <c r="E3790" s="104" t="str">
        <f>VLOOKUP(B3790,A股数据库20240206!$B:$K,2,0)</f>
        <v>医药生物</v>
      </c>
      <c r="F3790" s="104">
        <f>VLOOKUP(B3790,A股数据库20240206!$B:$K,3,0)</f>
        <v>0</v>
      </c>
      <c r="G3790" s="124">
        <f>VLOOKUP(B3790,A股数据库20240206!$B:$K,4,0)</f>
        <v>0</v>
      </c>
      <c r="H3790" s="124">
        <f>VLOOKUP(B3790,A股数据库20240206!$B:$K,5,0)</f>
        <v>0</v>
      </c>
      <c r="I3790" s="104" t="str">
        <f>VLOOKUP(B3790,A股数据库20240206!$B:$K,6,0)</f>
        <v>医药生物</v>
      </c>
      <c r="J3790" s="104" t="str">
        <f>VLOOKUP(B3790,A股数据库20240206!$B:$K,7,0)</f>
        <v>美容护理</v>
      </c>
      <c r="K3790" s="104">
        <f>VLOOKUP(B3790,A股数据库20240206!$B:$K,8,0)</f>
        <v>0</v>
      </c>
      <c r="L3790" s="124">
        <f>VLOOKUP(B3790,A股数据库20240206!$B:$K,9,0)</f>
        <v>0</v>
      </c>
      <c r="M3790" s="124">
        <f>VLOOKUP(B3790,A股数据库20240206!$B:$K,10,0)</f>
        <v>0</v>
      </c>
    </row>
    <row r="3791" spans="1:13" ht="18" customHeight="1" x14ac:dyDescent="0.15">
      <c r="A3791" s="120" t="s">
        <v>14131</v>
      </c>
      <c r="B3791" s="121" t="s">
        <v>5200</v>
      </c>
      <c r="C3791" s="122">
        <v>25.32</v>
      </c>
      <c r="D3791" s="123">
        <v>12.01</v>
      </c>
      <c r="E3791" s="104" t="str">
        <f>VLOOKUP(B3791,A股数据库20240206!$B:$K,2,0)</f>
        <v>高端制造</v>
      </c>
      <c r="F3791" s="104">
        <f>VLOOKUP(B3791,A股数据库20240206!$B:$K,3,0)</f>
        <v>0</v>
      </c>
      <c r="G3791" s="124">
        <f>VLOOKUP(B3791,A股数据库20240206!$B:$K,4,0)</f>
        <v>0</v>
      </c>
      <c r="H3791" s="124">
        <f>VLOOKUP(B3791,A股数据库20240206!$B:$K,5,0)</f>
        <v>0</v>
      </c>
      <c r="I3791" s="104" t="str">
        <f>VLOOKUP(B3791,A股数据库20240206!$B:$K,6,0)</f>
        <v>机械</v>
      </c>
      <c r="J3791" s="104">
        <f>VLOOKUP(B3791,A股数据库20240206!$B:$K,7,0)</f>
        <v>0</v>
      </c>
      <c r="K3791" s="104">
        <f>VLOOKUP(B3791,A股数据库20240206!$B:$K,8,0)</f>
        <v>0</v>
      </c>
      <c r="L3791" s="124">
        <f>VLOOKUP(B3791,A股数据库20240206!$B:$K,9,0)</f>
        <v>0</v>
      </c>
      <c r="M3791" s="124">
        <f>VLOOKUP(B3791,A股数据库20240206!$B:$K,10,0)</f>
        <v>0</v>
      </c>
    </row>
    <row r="3792" spans="1:13" ht="18" customHeight="1" x14ac:dyDescent="0.15">
      <c r="A3792" s="120" t="s">
        <v>14132</v>
      </c>
      <c r="B3792" s="121" t="s">
        <v>4214</v>
      </c>
      <c r="C3792" s="122">
        <v>25.33</v>
      </c>
      <c r="D3792" s="123">
        <v>38.130000000000003</v>
      </c>
      <c r="E3792" s="104" t="str">
        <f>VLOOKUP(B3792,A股数据库20240206!$B:$K,2,0)</f>
        <v>周期</v>
      </c>
      <c r="F3792" s="104" t="str">
        <f>VLOOKUP(B3792,A股数据库20240206!$B:$K,3,0)</f>
        <v>新能源</v>
      </c>
      <c r="G3792" s="124">
        <f>VLOOKUP(B3792,A股数据库20240206!$B:$K,4,0)</f>
        <v>0</v>
      </c>
      <c r="H3792" s="124">
        <f>VLOOKUP(B3792,A股数据库20240206!$B:$K,5,0)</f>
        <v>0</v>
      </c>
      <c r="I3792" s="104" t="str">
        <f>VLOOKUP(B3792,A股数据库20240206!$B:$K,6,0)</f>
        <v>化工</v>
      </c>
      <c r="J3792" s="104" t="str">
        <f>VLOOKUP(B3792,A股数据库20240206!$B:$K,7,0)</f>
        <v>电池</v>
      </c>
      <c r="K3792" s="104" t="str">
        <f>VLOOKUP(B3792,A股数据库20240206!$B:$K,8,0)</f>
        <v>氢能源</v>
      </c>
      <c r="L3792" s="124">
        <f>VLOOKUP(B3792,A股数据库20240206!$B:$K,9,0)</f>
        <v>0</v>
      </c>
      <c r="M3792" s="124">
        <f>VLOOKUP(B3792,A股数据库20240206!$B:$K,10,0)</f>
        <v>0</v>
      </c>
    </row>
    <row r="3793" spans="1:13" ht="18" customHeight="1" x14ac:dyDescent="0.15">
      <c r="A3793" s="120" t="s">
        <v>14133</v>
      </c>
      <c r="B3793" s="121" t="s">
        <v>7860</v>
      </c>
      <c r="C3793" s="122">
        <v>25.27</v>
      </c>
      <c r="D3793" s="123">
        <v>38.78</v>
      </c>
      <c r="E3793" s="104" t="str">
        <f>VLOOKUP(B3793,A股数据库20240206!$B:$K,2,0)</f>
        <v>汽车产业</v>
      </c>
      <c r="F3793" s="104">
        <f>VLOOKUP(B3793,A股数据库20240206!$B:$K,3,0)</f>
        <v>0</v>
      </c>
      <c r="G3793" s="124">
        <f>VLOOKUP(B3793,A股数据库20240206!$B:$K,4,0)</f>
        <v>0</v>
      </c>
      <c r="H3793" s="124">
        <f>VLOOKUP(B3793,A股数据库20240206!$B:$K,5,0)</f>
        <v>0</v>
      </c>
      <c r="I3793" s="104" t="str">
        <f>VLOOKUP(B3793,A股数据库20240206!$B:$K,6,0)</f>
        <v>汽车产业</v>
      </c>
      <c r="J3793" s="104">
        <f>VLOOKUP(B3793,A股数据库20240206!$B:$K,7,0)</f>
        <v>0</v>
      </c>
      <c r="K3793" s="104">
        <f>VLOOKUP(B3793,A股数据库20240206!$B:$K,8,0)</f>
        <v>0</v>
      </c>
      <c r="L3793" s="124">
        <f>VLOOKUP(B3793,A股数据库20240206!$B:$K,9,0)</f>
        <v>0</v>
      </c>
      <c r="M3793" s="124">
        <f>VLOOKUP(B3793,A股数据库20240206!$B:$K,10,0)</f>
        <v>0</v>
      </c>
    </row>
    <row r="3794" spans="1:13" ht="18" customHeight="1" x14ac:dyDescent="0.15">
      <c r="A3794" s="120" t="s">
        <v>14134</v>
      </c>
      <c r="B3794" s="121" t="s">
        <v>3784</v>
      </c>
      <c r="C3794" s="122">
        <v>25.23</v>
      </c>
      <c r="D3794" s="123">
        <v>41.98</v>
      </c>
      <c r="E3794" s="104" t="str">
        <f>VLOOKUP(B3794,A股数据库20240206!$B:$K,2,0)</f>
        <v>医药生物</v>
      </c>
      <c r="F3794" s="104">
        <f>VLOOKUP(B3794,A股数据库20240206!$B:$K,3,0)</f>
        <v>0</v>
      </c>
      <c r="G3794" s="124">
        <f>VLOOKUP(B3794,A股数据库20240206!$B:$K,4,0)</f>
        <v>0</v>
      </c>
      <c r="H3794" s="124">
        <f>VLOOKUP(B3794,A股数据库20240206!$B:$K,5,0)</f>
        <v>0</v>
      </c>
      <c r="I3794" s="104" t="str">
        <f>VLOOKUP(B3794,A股数据库20240206!$B:$K,6,0)</f>
        <v>医药生物</v>
      </c>
      <c r="J3794" s="104">
        <f>VLOOKUP(B3794,A股数据库20240206!$B:$K,7,0)</f>
        <v>0</v>
      </c>
      <c r="K3794" s="104">
        <f>VLOOKUP(B3794,A股数据库20240206!$B:$K,8,0)</f>
        <v>0</v>
      </c>
      <c r="L3794" s="124">
        <f>VLOOKUP(B3794,A股数据库20240206!$B:$K,9,0)</f>
        <v>0</v>
      </c>
      <c r="M3794" s="124">
        <f>VLOOKUP(B3794,A股数据库20240206!$B:$K,10,0)</f>
        <v>0</v>
      </c>
    </row>
    <row r="3795" spans="1:13" ht="18" customHeight="1" x14ac:dyDescent="0.15">
      <c r="A3795" s="120" t="s">
        <v>14135</v>
      </c>
      <c r="B3795" s="121" t="s">
        <v>3710</v>
      </c>
      <c r="C3795" s="122">
        <v>25.19</v>
      </c>
      <c r="D3795" s="123">
        <v>30.5</v>
      </c>
      <c r="E3795" s="104" t="str">
        <f>VLOOKUP(B3795,A股数据库20240206!$B:$K,2,0)</f>
        <v>周期</v>
      </c>
      <c r="F3795" s="104" t="str">
        <f>VLOOKUP(B3795,A股数据库20240206!$B:$K,3,0)</f>
        <v>新能源</v>
      </c>
      <c r="G3795" s="124" t="str">
        <f>VLOOKUP(B3795,A股数据库20240206!$B:$K,4,0)</f>
        <v>汽车产业</v>
      </c>
      <c r="H3795" s="124">
        <f>VLOOKUP(B3795,A股数据库20240206!$B:$K,5,0)</f>
        <v>0</v>
      </c>
      <c r="I3795" s="104" t="str">
        <f>VLOOKUP(B3795,A股数据库20240206!$B:$K,6,0)</f>
        <v>化工</v>
      </c>
      <c r="J3795" s="104" t="str">
        <f>VLOOKUP(B3795,A股数据库20240206!$B:$K,7,0)</f>
        <v>光伏</v>
      </c>
      <c r="K3795" s="104" t="str">
        <f>VLOOKUP(B3795,A股数据库20240206!$B:$K,8,0)</f>
        <v>汽车产业</v>
      </c>
      <c r="L3795" s="124">
        <f>VLOOKUP(B3795,A股数据库20240206!$B:$K,9,0)</f>
        <v>0</v>
      </c>
      <c r="M3795" s="124">
        <f>VLOOKUP(B3795,A股数据库20240206!$B:$K,10,0)</f>
        <v>0</v>
      </c>
    </row>
    <row r="3796" spans="1:13" ht="18" customHeight="1" x14ac:dyDescent="0.15">
      <c r="A3796" s="120" t="s">
        <v>14136</v>
      </c>
      <c r="B3796" s="121" t="s">
        <v>8336</v>
      </c>
      <c r="C3796" s="122">
        <v>25.15</v>
      </c>
      <c r="D3796" s="123">
        <v>8.5399999999999991</v>
      </c>
      <c r="E3796" s="104" t="str">
        <f>VLOOKUP(B3796,A股数据库20240206!$B:$K,2,0)</f>
        <v>大消费</v>
      </c>
      <c r="F3796" s="104" t="str">
        <f>VLOOKUP(B3796,A股数据库20240206!$B:$K,3,0)</f>
        <v>地产基建</v>
      </c>
      <c r="G3796" s="124">
        <f>VLOOKUP(B3796,A股数据库20240206!$B:$K,4,0)</f>
        <v>0</v>
      </c>
      <c r="H3796" s="124">
        <f>VLOOKUP(B3796,A股数据库20240206!$B:$K,5,0)</f>
        <v>0</v>
      </c>
      <c r="I3796" s="104" t="str">
        <f>VLOOKUP(B3796,A股数据库20240206!$B:$K,6,0)</f>
        <v>基建</v>
      </c>
      <c r="J3796" s="104" t="str">
        <f>VLOOKUP(B3796,A股数据库20240206!$B:$K,7,0)</f>
        <v>家居用品</v>
      </c>
      <c r="K3796" s="104">
        <f>VLOOKUP(B3796,A股数据库20240206!$B:$K,8,0)</f>
        <v>0</v>
      </c>
      <c r="L3796" s="124">
        <f>VLOOKUP(B3796,A股数据库20240206!$B:$K,9,0)</f>
        <v>0</v>
      </c>
      <c r="M3796" s="124">
        <f>VLOOKUP(B3796,A股数据库20240206!$B:$K,10,0)</f>
        <v>0</v>
      </c>
    </row>
    <row r="3797" spans="1:13" ht="18" customHeight="1" x14ac:dyDescent="0.15">
      <c r="A3797" s="120" t="s">
        <v>14137</v>
      </c>
      <c r="B3797" s="121" t="s">
        <v>7970</v>
      </c>
      <c r="C3797" s="122">
        <v>25.1</v>
      </c>
      <c r="D3797" s="123">
        <v>45.67</v>
      </c>
      <c r="E3797" s="104" t="str">
        <f>VLOOKUP(B3797,A股数据库20240206!$B:$K,2,0)</f>
        <v>周期</v>
      </c>
      <c r="F3797" s="104">
        <f>VLOOKUP(B3797,A股数据库20240206!$B:$K,3,0)</f>
        <v>0</v>
      </c>
      <c r="G3797" s="124">
        <f>VLOOKUP(B3797,A股数据库20240206!$B:$K,4,0)</f>
        <v>0</v>
      </c>
      <c r="H3797" s="124">
        <f>VLOOKUP(B3797,A股数据库20240206!$B:$K,5,0)</f>
        <v>0</v>
      </c>
      <c r="I3797" s="104" t="str">
        <f>VLOOKUP(B3797,A股数据库20240206!$B:$K,6,0)</f>
        <v>有色金属</v>
      </c>
      <c r="J3797" s="104">
        <f>VLOOKUP(B3797,A股数据库20240206!$B:$K,7,0)</f>
        <v>0</v>
      </c>
      <c r="K3797" s="104">
        <f>VLOOKUP(B3797,A股数据库20240206!$B:$K,8,0)</f>
        <v>0</v>
      </c>
      <c r="L3797" s="124">
        <f>VLOOKUP(B3797,A股数据库20240206!$B:$K,9,0)</f>
        <v>0</v>
      </c>
      <c r="M3797" s="124">
        <f>VLOOKUP(B3797,A股数据库20240206!$B:$K,10,0)</f>
        <v>0</v>
      </c>
    </row>
    <row r="3798" spans="1:13" ht="18" customHeight="1" x14ac:dyDescent="0.15">
      <c r="A3798" s="120" t="s">
        <v>14138</v>
      </c>
      <c r="B3798" s="121" t="s">
        <v>5536</v>
      </c>
      <c r="C3798" s="122">
        <v>25.1</v>
      </c>
      <c r="D3798" s="123">
        <v>49.8</v>
      </c>
      <c r="E3798" s="104" t="str">
        <f>VLOOKUP(B3798,A股数据库20240206!$B:$K,2,0)</f>
        <v>汽车产业</v>
      </c>
      <c r="F3798" s="104">
        <f>VLOOKUP(B3798,A股数据库20240206!$B:$K,3,0)</f>
        <v>0</v>
      </c>
      <c r="G3798" s="124">
        <f>VLOOKUP(B3798,A股数据库20240206!$B:$K,4,0)</f>
        <v>0</v>
      </c>
      <c r="H3798" s="124">
        <f>VLOOKUP(B3798,A股数据库20240206!$B:$K,5,0)</f>
        <v>0</v>
      </c>
      <c r="I3798" s="104" t="str">
        <f>VLOOKUP(B3798,A股数据库20240206!$B:$K,6,0)</f>
        <v>汽车产业</v>
      </c>
      <c r="J3798" s="104">
        <f>VLOOKUP(B3798,A股数据库20240206!$B:$K,7,0)</f>
        <v>0</v>
      </c>
      <c r="K3798" s="104">
        <f>VLOOKUP(B3798,A股数据库20240206!$B:$K,8,0)</f>
        <v>0</v>
      </c>
      <c r="L3798" s="124">
        <f>VLOOKUP(B3798,A股数据库20240206!$B:$K,9,0)</f>
        <v>0</v>
      </c>
      <c r="M3798" s="124">
        <f>VLOOKUP(B3798,A股数据库20240206!$B:$K,10,0)</f>
        <v>0</v>
      </c>
    </row>
    <row r="3799" spans="1:13" ht="18" customHeight="1" x14ac:dyDescent="0.15">
      <c r="A3799" s="120" t="s">
        <v>14139</v>
      </c>
      <c r="B3799" s="121" t="s">
        <v>5188</v>
      </c>
      <c r="C3799" s="122">
        <v>25.1</v>
      </c>
      <c r="D3799" s="123">
        <v>2.6</v>
      </c>
      <c r="E3799" s="104" t="str">
        <f>VLOOKUP(B3799,A股数据库20240206!$B:$K,2,0)</f>
        <v>地产基建</v>
      </c>
      <c r="F3799" s="104" t="str">
        <f>VLOOKUP(B3799,A股数据库20240206!$B:$K,3,0)</f>
        <v>公用事业</v>
      </c>
      <c r="G3799" s="124">
        <f>VLOOKUP(B3799,A股数据库20240206!$B:$K,4,0)</f>
        <v>0</v>
      </c>
      <c r="H3799" s="124">
        <f>VLOOKUP(B3799,A股数据库20240206!$B:$K,5,0)</f>
        <v>0</v>
      </c>
      <c r="I3799" s="104" t="str">
        <f>VLOOKUP(B3799,A股数据库20240206!$B:$K,6,0)</f>
        <v>基建</v>
      </c>
      <c r="J3799" s="104" t="str">
        <f>VLOOKUP(B3799,A股数据库20240206!$B:$K,7,0)</f>
        <v>节能环保</v>
      </c>
      <c r="K3799" s="104">
        <f>VLOOKUP(B3799,A股数据库20240206!$B:$K,8,0)</f>
        <v>0</v>
      </c>
      <c r="L3799" s="124">
        <f>VLOOKUP(B3799,A股数据库20240206!$B:$K,9,0)</f>
        <v>0</v>
      </c>
      <c r="M3799" s="124">
        <f>VLOOKUP(B3799,A股数据库20240206!$B:$K,10,0)</f>
        <v>0</v>
      </c>
    </row>
    <row r="3800" spans="1:13" ht="18" customHeight="1" x14ac:dyDescent="0.15">
      <c r="A3800" s="120" t="s">
        <v>14140</v>
      </c>
      <c r="B3800" s="121" t="s">
        <v>4164</v>
      </c>
      <c r="C3800" s="122">
        <v>25.1</v>
      </c>
      <c r="D3800" s="123">
        <v>37.270000000000003</v>
      </c>
      <c r="E3800" s="104" t="str">
        <f>VLOOKUP(B3800,A股数据库20240206!$B:$K,2,0)</f>
        <v>大科技</v>
      </c>
      <c r="F3800" s="104" t="str">
        <f>VLOOKUP(B3800,A股数据库20240206!$B:$K,3,0)</f>
        <v>乡村振兴</v>
      </c>
      <c r="G3800" s="124">
        <f>VLOOKUP(B3800,A股数据库20240206!$B:$K,4,0)</f>
        <v>0</v>
      </c>
      <c r="H3800" s="124">
        <f>VLOOKUP(B3800,A股数据库20240206!$B:$K,5,0)</f>
        <v>0</v>
      </c>
      <c r="I3800" s="104" t="str">
        <f>VLOOKUP(B3800,A股数据库20240206!$B:$K,6,0)</f>
        <v>通信</v>
      </c>
      <c r="J3800" s="104" t="str">
        <f>VLOOKUP(B3800,A股数据库20240206!$B:$K,7,0)</f>
        <v>乡村振兴</v>
      </c>
      <c r="K3800" s="104">
        <f>VLOOKUP(B3800,A股数据库20240206!$B:$K,8,0)</f>
        <v>0</v>
      </c>
      <c r="L3800" s="124">
        <f>VLOOKUP(B3800,A股数据库20240206!$B:$K,9,0)</f>
        <v>0</v>
      </c>
      <c r="M3800" s="124">
        <f>VLOOKUP(B3800,A股数据库20240206!$B:$K,10,0)</f>
        <v>0</v>
      </c>
    </row>
    <row r="3801" spans="1:13" ht="18" customHeight="1" x14ac:dyDescent="0.15">
      <c r="A3801" s="120" t="s">
        <v>14141</v>
      </c>
      <c r="B3801" s="121" t="s">
        <v>6684</v>
      </c>
      <c r="C3801" s="122">
        <v>25.08</v>
      </c>
      <c r="D3801" s="123">
        <v>47.04</v>
      </c>
      <c r="E3801" s="104" t="str">
        <f>VLOOKUP(B3801,A股数据库20240206!$B:$K,2,0)</f>
        <v>大消费</v>
      </c>
      <c r="F3801" s="104">
        <f>VLOOKUP(B3801,A股数据库20240206!$B:$K,3,0)</f>
        <v>0</v>
      </c>
      <c r="G3801" s="124">
        <f>VLOOKUP(B3801,A股数据库20240206!$B:$K,4,0)</f>
        <v>0</v>
      </c>
      <c r="H3801" s="124">
        <f>VLOOKUP(B3801,A股数据库20240206!$B:$K,5,0)</f>
        <v>0</v>
      </c>
      <c r="I3801" s="104" t="str">
        <f>VLOOKUP(B3801,A股数据库20240206!$B:$K,6,0)</f>
        <v>假期经济</v>
      </c>
      <c r="J3801" s="104">
        <f>VLOOKUP(B3801,A股数据库20240206!$B:$K,7,0)</f>
        <v>0</v>
      </c>
      <c r="K3801" s="104">
        <f>VLOOKUP(B3801,A股数据库20240206!$B:$K,8,0)</f>
        <v>0</v>
      </c>
      <c r="L3801" s="124">
        <f>VLOOKUP(B3801,A股数据库20240206!$B:$K,9,0)</f>
        <v>0</v>
      </c>
      <c r="M3801" s="124">
        <f>VLOOKUP(B3801,A股数据库20240206!$B:$K,10,0)</f>
        <v>0</v>
      </c>
    </row>
    <row r="3802" spans="1:13" ht="18" customHeight="1" x14ac:dyDescent="0.15">
      <c r="A3802" s="120" t="s">
        <v>14142</v>
      </c>
      <c r="B3802" s="121" t="s">
        <v>1454</v>
      </c>
      <c r="C3802" s="122">
        <v>25.08</v>
      </c>
      <c r="D3802" s="123">
        <v>31.23</v>
      </c>
      <c r="E3802" s="104" t="str">
        <f>VLOOKUP(B3802,A股数据库20240206!$B:$K,2,0)</f>
        <v>周期</v>
      </c>
      <c r="F3802" s="104">
        <f>VLOOKUP(B3802,A股数据库20240206!$B:$K,3,0)</f>
        <v>0</v>
      </c>
      <c r="G3802" s="124">
        <f>VLOOKUP(B3802,A股数据库20240206!$B:$K,4,0)</f>
        <v>0</v>
      </c>
      <c r="H3802" s="124">
        <f>VLOOKUP(B3802,A股数据库20240206!$B:$K,5,0)</f>
        <v>0</v>
      </c>
      <c r="I3802" s="104" t="str">
        <f>VLOOKUP(B3802,A股数据库20240206!$B:$K,6,0)</f>
        <v>有色金属</v>
      </c>
      <c r="J3802" s="104" t="str">
        <f>VLOOKUP(B3802,A股数据库20240206!$B:$K,7,0)</f>
        <v>稀土永磁</v>
      </c>
      <c r="K3802" s="104">
        <f>VLOOKUP(B3802,A股数据库20240206!$B:$K,8,0)</f>
        <v>0</v>
      </c>
      <c r="L3802" s="124">
        <f>VLOOKUP(B3802,A股数据库20240206!$B:$K,9,0)</f>
        <v>0</v>
      </c>
      <c r="M3802" s="124">
        <f>VLOOKUP(B3802,A股数据库20240206!$B:$K,10,0)</f>
        <v>0</v>
      </c>
    </row>
    <row r="3803" spans="1:13" ht="18" customHeight="1" x14ac:dyDescent="0.15">
      <c r="A3803" s="120" t="s">
        <v>14143</v>
      </c>
      <c r="B3803" s="121" t="s">
        <v>2976</v>
      </c>
      <c r="C3803" s="122">
        <v>25.07</v>
      </c>
      <c r="D3803" s="123">
        <v>34.369999999999997</v>
      </c>
      <c r="E3803" s="104" t="str">
        <f>VLOOKUP(B3803,A股数据库20240206!$B:$K,2,0)</f>
        <v>汽车产业</v>
      </c>
      <c r="F3803" s="104">
        <f>VLOOKUP(B3803,A股数据库20240206!$B:$K,3,0)</f>
        <v>0</v>
      </c>
      <c r="G3803" s="124">
        <f>VLOOKUP(B3803,A股数据库20240206!$B:$K,4,0)</f>
        <v>0</v>
      </c>
      <c r="H3803" s="124">
        <f>VLOOKUP(B3803,A股数据库20240206!$B:$K,5,0)</f>
        <v>0</v>
      </c>
      <c r="I3803" s="104" t="str">
        <f>VLOOKUP(B3803,A股数据库20240206!$B:$K,6,0)</f>
        <v>汽车产业</v>
      </c>
      <c r="J3803" s="104">
        <f>VLOOKUP(B3803,A股数据库20240206!$B:$K,7,0)</f>
        <v>0</v>
      </c>
      <c r="K3803" s="104">
        <f>VLOOKUP(B3803,A股数据库20240206!$B:$K,8,0)</f>
        <v>0</v>
      </c>
      <c r="L3803" s="124">
        <f>VLOOKUP(B3803,A股数据库20240206!$B:$K,9,0)</f>
        <v>0</v>
      </c>
      <c r="M3803" s="124">
        <f>VLOOKUP(B3803,A股数据库20240206!$B:$K,10,0)</f>
        <v>0</v>
      </c>
    </row>
    <row r="3804" spans="1:13" ht="18" customHeight="1" x14ac:dyDescent="0.15">
      <c r="A3804" s="120" t="s">
        <v>14144</v>
      </c>
      <c r="B3804" s="121" t="s">
        <v>10227</v>
      </c>
      <c r="C3804" s="122">
        <v>25.05</v>
      </c>
      <c r="D3804" s="123">
        <v>44.82</v>
      </c>
      <c r="E3804" s="104" t="str">
        <f>VLOOKUP(B3804,A股数据库20240206!$B:$K,2,0)</f>
        <v>大科技</v>
      </c>
      <c r="F3804" s="104">
        <f>VLOOKUP(B3804,A股数据库20240206!$B:$K,3,0)</f>
        <v>0</v>
      </c>
      <c r="G3804" s="124">
        <f>VLOOKUP(B3804,A股数据库20240206!$B:$K,4,0)</f>
        <v>0</v>
      </c>
      <c r="H3804" s="124">
        <f>VLOOKUP(B3804,A股数据库20240206!$B:$K,5,0)</f>
        <v>0</v>
      </c>
      <c r="I3804" s="104" t="str">
        <f>VLOOKUP(B3804,A股数据库20240206!$B:$K,6,0)</f>
        <v>电子</v>
      </c>
      <c r="J3804" s="104">
        <f>VLOOKUP(B3804,A股数据库20240206!$B:$K,7,0)</f>
        <v>0</v>
      </c>
      <c r="K3804" s="104">
        <f>VLOOKUP(B3804,A股数据库20240206!$B:$K,8,0)</f>
        <v>0</v>
      </c>
      <c r="L3804" s="124">
        <f>VLOOKUP(B3804,A股数据库20240206!$B:$K,9,0)</f>
        <v>0</v>
      </c>
      <c r="M3804" s="124">
        <f>VLOOKUP(B3804,A股数据库20240206!$B:$K,10,0)</f>
        <v>0</v>
      </c>
    </row>
    <row r="3805" spans="1:13" ht="18" customHeight="1" x14ac:dyDescent="0.15">
      <c r="A3805" s="120" t="s">
        <v>14145</v>
      </c>
      <c r="B3805" s="121" t="s">
        <v>3002</v>
      </c>
      <c r="C3805" s="122">
        <v>25.04</v>
      </c>
      <c r="D3805" s="123">
        <v>5.2</v>
      </c>
      <c r="E3805" s="104" t="str">
        <f>VLOOKUP(B3805,A股数据库20240206!$B:$K,2,0)</f>
        <v>地产基建</v>
      </c>
      <c r="F3805" s="104">
        <f>VLOOKUP(B3805,A股数据库20240206!$B:$K,3,0)</f>
        <v>0</v>
      </c>
      <c r="G3805" s="124">
        <f>VLOOKUP(B3805,A股数据库20240206!$B:$K,4,0)</f>
        <v>0</v>
      </c>
      <c r="H3805" s="124">
        <f>VLOOKUP(B3805,A股数据库20240206!$B:$K,5,0)</f>
        <v>0</v>
      </c>
      <c r="I3805" s="104" t="str">
        <f>VLOOKUP(B3805,A股数据库20240206!$B:$K,6,0)</f>
        <v>基建</v>
      </c>
      <c r="J3805" s="104">
        <f>VLOOKUP(B3805,A股数据库20240206!$B:$K,7,0)</f>
        <v>0</v>
      </c>
      <c r="K3805" s="104">
        <f>VLOOKUP(B3805,A股数据库20240206!$B:$K,8,0)</f>
        <v>0</v>
      </c>
      <c r="L3805" s="124">
        <f>VLOOKUP(B3805,A股数据库20240206!$B:$K,9,0)</f>
        <v>0</v>
      </c>
      <c r="M3805" s="124">
        <f>VLOOKUP(B3805,A股数据库20240206!$B:$K,10,0)</f>
        <v>0</v>
      </c>
    </row>
    <row r="3806" spans="1:13" ht="18" customHeight="1" x14ac:dyDescent="0.15">
      <c r="A3806" s="120" t="s">
        <v>14146</v>
      </c>
      <c r="B3806" s="121" t="s">
        <v>4272</v>
      </c>
      <c r="C3806" s="122">
        <v>25.01</v>
      </c>
      <c r="D3806" s="123">
        <v>18.829999999999998</v>
      </c>
      <c r="E3806" s="104" t="str">
        <f>VLOOKUP(B3806,A股数据库20240206!$B:$K,2,0)</f>
        <v>大科技</v>
      </c>
      <c r="F3806" s="104">
        <f>VLOOKUP(B3806,A股数据库20240206!$B:$K,3,0)</f>
        <v>0</v>
      </c>
      <c r="G3806" s="124">
        <f>VLOOKUP(B3806,A股数据库20240206!$B:$K,4,0)</f>
        <v>0</v>
      </c>
      <c r="H3806" s="124">
        <f>VLOOKUP(B3806,A股数据库20240206!$B:$K,5,0)</f>
        <v>0</v>
      </c>
      <c r="I3806" s="104" t="str">
        <f>VLOOKUP(B3806,A股数据库20240206!$B:$K,6,0)</f>
        <v>通信</v>
      </c>
      <c r="J3806" s="104">
        <f>VLOOKUP(B3806,A股数据库20240206!$B:$K,7,0)</f>
        <v>0</v>
      </c>
      <c r="K3806" s="104">
        <f>VLOOKUP(B3806,A股数据库20240206!$B:$K,8,0)</f>
        <v>0</v>
      </c>
      <c r="L3806" s="124">
        <f>VLOOKUP(B3806,A股数据库20240206!$B:$K,9,0)</f>
        <v>0</v>
      </c>
      <c r="M3806" s="124">
        <f>VLOOKUP(B3806,A股数据库20240206!$B:$K,10,0)</f>
        <v>0</v>
      </c>
    </row>
    <row r="3807" spans="1:13" ht="18" customHeight="1" x14ac:dyDescent="0.15">
      <c r="A3807" s="120" t="s">
        <v>14147</v>
      </c>
      <c r="B3807" s="121" t="s">
        <v>2752</v>
      </c>
      <c r="C3807" s="122">
        <v>25.01</v>
      </c>
      <c r="D3807" s="123">
        <v>16.57</v>
      </c>
      <c r="E3807" s="104" t="str">
        <f>VLOOKUP(B3807,A股数据库20240206!$B:$K,2,0)</f>
        <v>地产基建</v>
      </c>
      <c r="F3807" s="104" t="str">
        <f>VLOOKUP(B3807,A股数据库20240206!$B:$K,3,0)</f>
        <v>大消费</v>
      </c>
      <c r="G3807" s="124">
        <f>VLOOKUP(B3807,A股数据库20240206!$B:$K,4,0)</f>
        <v>0</v>
      </c>
      <c r="H3807" s="124">
        <f>VLOOKUP(B3807,A股数据库20240206!$B:$K,5,0)</f>
        <v>0</v>
      </c>
      <c r="I3807" s="104" t="str">
        <f>VLOOKUP(B3807,A股数据库20240206!$B:$K,6,0)</f>
        <v>基建</v>
      </c>
      <c r="J3807" s="104" t="str">
        <f>VLOOKUP(B3807,A股数据库20240206!$B:$K,7,0)</f>
        <v>家居用品</v>
      </c>
      <c r="K3807" s="104">
        <f>VLOOKUP(B3807,A股数据库20240206!$B:$K,8,0)</f>
        <v>0</v>
      </c>
      <c r="L3807" s="124">
        <f>VLOOKUP(B3807,A股数据库20240206!$B:$K,9,0)</f>
        <v>0</v>
      </c>
      <c r="M3807" s="124">
        <f>VLOOKUP(B3807,A股数据库20240206!$B:$K,10,0)</f>
        <v>0</v>
      </c>
    </row>
    <row r="3808" spans="1:13" ht="18" customHeight="1" x14ac:dyDescent="0.15">
      <c r="A3808" s="120" t="s">
        <v>14148</v>
      </c>
      <c r="B3808" s="121" t="s">
        <v>9399</v>
      </c>
      <c r="C3808" s="122">
        <v>25</v>
      </c>
      <c r="D3808" s="123">
        <v>49.06</v>
      </c>
      <c r="E3808" s="104" t="str">
        <f>VLOOKUP(B3808,A股数据库20240206!$B:$K,2,0)</f>
        <v>医药生物</v>
      </c>
      <c r="F3808" s="104">
        <f>VLOOKUP(B3808,A股数据库20240206!$B:$K,3,0)</f>
        <v>0</v>
      </c>
      <c r="G3808" s="124">
        <f>VLOOKUP(B3808,A股数据库20240206!$B:$K,4,0)</f>
        <v>0</v>
      </c>
      <c r="H3808" s="124">
        <f>VLOOKUP(B3808,A股数据库20240206!$B:$K,5,0)</f>
        <v>0</v>
      </c>
      <c r="I3808" s="104" t="str">
        <f>VLOOKUP(B3808,A股数据库20240206!$B:$K,6,0)</f>
        <v>医药生物</v>
      </c>
      <c r="J3808" s="104">
        <f>VLOOKUP(B3808,A股数据库20240206!$B:$K,7,0)</f>
        <v>0</v>
      </c>
      <c r="K3808" s="104">
        <f>VLOOKUP(B3808,A股数据库20240206!$B:$K,8,0)</f>
        <v>0</v>
      </c>
      <c r="L3808" s="124">
        <f>VLOOKUP(B3808,A股数据库20240206!$B:$K,9,0)</f>
        <v>0</v>
      </c>
      <c r="M3808" s="124">
        <f>VLOOKUP(B3808,A股数据库20240206!$B:$K,10,0)</f>
        <v>0</v>
      </c>
    </row>
    <row r="3809" spans="1:13" ht="18" customHeight="1" x14ac:dyDescent="0.15">
      <c r="A3809" s="120" t="s">
        <v>14149</v>
      </c>
      <c r="B3809" s="121" t="s">
        <v>3900</v>
      </c>
      <c r="C3809" s="122">
        <v>25</v>
      </c>
      <c r="D3809" s="123">
        <v>24.52</v>
      </c>
      <c r="E3809" s="104" t="str">
        <f>VLOOKUP(B3809,A股数据库20240206!$B:$K,2,0)</f>
        <v>军工</v>
      </c>
      <c r="F3809" s="104">
        <f>VLOOKUP(B3809,A股数据库20240206!$B:$K,3,0)</f>
        <v>0</v>
      </c>
      <c r="G3809" s="124">
        <f>VLOOKUP(B3809,A股数据库20240206!$B:$K,4,0)</f>
        <v>0</v>
      </c>
      <c r="H3809" s="124">
        <f>VLOOKUP(B3809,A股数据库20240206!$B:$K,5,0)</f>
        <v>0</v>
      </c>
      <c r="I3809" s="104" t="str">
        <f>VLOOKUP(B3809,A股数据库20240206!$B:$K,6,0)</f>
        <v>军工</v>
      </c>
      <c r="J3809" s="104">
        <f>VLOOKUP(B3809,A股数据库20240206!$B:$K,7,0)</f>
        <v>0</v>
      </c>
      <c r="K3809" s="104">
        <f>VLOOKUP(B3809,A股数据库20240206!$B:$K,8,0)</f>
        <v>0</v>
      </c>
      <c r="L3809" s="124">
        <f>VLOOKUP(B3809,A股数据库20240206!$B:$K,9,0)</f>
        <v>0</v>
      </c>
      <c r="M3809" s="124">
        <f>VLOOKUP(B3809,A股数据库20240206!$B:$K,10,0)</f>
        <v>0</v>
      </c>
    </row>
    <row r="3810" spans="1:13" ht="18" customHeight="1" x14ac:dyDescent="0.15">
      <c r="A3810" s="120" t="s">
        <v>14150</v>
      </c>
      <c r="B3810" s="121" t="s">
        <v>3648</v>
      </c>
      <c r="C3810" s="122">
        <v>24.99</v>
      </c>
      <c r="D3810" s="123">
        <v>32.14</v>
      </c>
      <c r="E3810" s="104" t="str">
        <f>VLOOKUP(B3810,A股数据库20240206!$B:$K,2,0)</f>
        <v>新能源</v>
      </c>
      <c r="F3810" s="104">
        <f>VLOOKUP(B3810,A股数据库20240206!$B:$K,3,0)</f>
        <v>0</v>
      </c>
      <c r="G3810" s="124">
        <f>VLOOKUP(B3810,A股数据库20240206!$B:$K,4,0)</f>
        <v>0</v>
      </c>
      <c r="H3810" s="124">
        <f>VLOOKUP(B3810,A股数据库20240206!$B:$K,5,0)</f>
        <v>0</v>
      </c>
      <c r="I3810" s="104" t="str">
        <f>VLOOKUP(B3810,A股数据库20240206!$B:$K,6,0)</f>
        <v>电网</v>
      </c>
      <c r="J3810" s="104" t="str">
        <f>VLOOKUP(B3810,A股数据库20240206!$B:$K,7,0)</f>
        <v>充换电</v>
      </c>
      <c r="K3810" s="104">
        <f>VLOOKUP(B3810,A股数据库20240206!$B:$K,8,0)</f>
        <v>0</v>
      </c>
      <c r="L3810" s="124">
        <f>VLOOKUP(B3810,A股数据库20240206!$B:$K,9,0)</f>
        <v>0</v>
      </c>
      <c r="M3810" s="124">
        <f>VLOOKUP(B3810,A股数据库20240206!$B:$K,10,0)</f>
        <v>0</v>
      </c>
    </row>
    <row r="3811" spans="1:13" ht="18" customHeight="1" x14ac:dyDescent="0.15">
      <c r="A3811" s="120" t="s">
        <v>14151</v>
      </c>
      <c r="B3811" s="121" t="s">
        <v>4428</v>
      </c>
      <c r="C3811" s="122">
        <v>24.99</v>
      </c>
      <c r="D3811" s="123">
        <v>21.89</v>
      </c>
      <c r="E3811" s="104" t="str">
        <f>VLOOKUP(B3811,A股数据库20240206!$B:$K,2,0)</f>
        <v>汽车产业</v>
      </c>
      <c r="F3811" s="104">
        <f>VLOOKUP(B3811,A股数据库20240206!$B:$K,3,0)</f>
        <v>0</v>
      </c>
      <c r="G3811" s="124" t="str">
        <f>VLOOKUP(B3811,A股数据库20240206!$B:$K,4,0)</f>
        <v>新能源</v>
      </c>
      <c r="H3811" s="124">
        <f>VLOOKUP(B3811,A股数据库20240206!$B:$K,5,0)</f>
        <v>0</v>
      </c>
      <c r="I3811" s="104" t="str">
        <f>VLOOKUP(B3811,A股数据库20240206!$B:$K,6,0)</f>
        <v>汽车产业</v>
      </c>
      <c r="J3811" s="104">
        <f>VLOOKUP(B3811,A股数据库20240206!$B:$K,7,0)</f>
        <v>0</v>
      </c>
      <c r="K3811" s="104">
        <f>VLOOKUP(B3811,A股数据库20240206!$B:$K,8,0)</f>
        <v>0</v>
      </c>
      <c r="L3811" s="124" t="str">
        <f>VLOOKUP(B3811,A股数据库20240206!$B:$K,9,0)</f>
        <v>氢能源</v>
      </c>
      <c r="M3811" s="124">
        <f>VLOOKUP(B3811,A股数据库20240206!$B:$K,10,0)</f>
        <v>0</v>
      </c>
    </row>
    <row r="3812" spans="1:13" ht="18" customHeight="1" x14ac:dyDescent="0.15">
      <c r="A3812" s="120" t="s">
        <v>14152</v>
      </c>
      <c r="B3812" s="121" t="s">
        <v>6088</v>
      </c>
      <c r="C3812" s="122">
        <v>24.98</v>
      </c>
      <c r="D3812" s="123">
        <v>10.84</v>
      </c>
      <c r="E3812" s="104" t="str">
        <f>VLOOKUP(B3812,A股数据库20240206!$B:$K,2,0)</f>
        <v>大科技</v>
      </c>
      <c r="F3812" s="104">
        <f>VLOOKUP(B3812,A股数据库20240206!$B:$K,3,0)</f>
        <v>0</v>
      </c>
      <c r="G3812" s="124">
        <f>VLOOKUP(B3812,A股数据库20240206!$B:$K,4,0)</f>
        <v>0</v>
      </c>
      <c r="H3812" s="124">
        <f>VLOOKUP(B3812,A股数据库20240206!$B:$K,5,0)</f>
        <v>0</v>
      </c>
      <c r="I3812" s="104" t="str">
        <f>VLOOKUP(B3812,A股数据库20240206!$B:$K,6,0)</f>
        <v>电子</v>
      </c>
      <c r="J3812" s="104">
        <f>VLOOKUP(B3812,A股数据库20240206!$B:$K,7,0)</f>
        <v>0</v>
      </c>
      <c r="K3812" s="104">
        <f>VLOOKUP(B3812,A股数据库20240206!$B:$K,8,0)</f>
        <v>0</v>
      </c>
      <c r="L3812" s="124">
        <f>VLOOKUP(B3812,A股数据库20240206!$B:$K,9,0)</f>
        <v>0</v>
      </c>
      <c r="M3812" s="124">
        <f>VLOOKUP(B3812,A股数据库20240206!$B:$K,10,0)</f>
        <v>0</v>
      </c>
    </row>
    <row r="3813" spans="1:13" ht="18" customHeight="1" x14ac:dyDescent="0.15">
      <c r="A3813" s="120" t="s">
        <v>14153</v>
      </c>
      <c r="B3813" s="121" t="s">
        <v>9917</v>
      </c>
      <c r="C3813" s="122">
        <v>24.97</v>
      </c>
      <c r="D3813" s="123">
        <v>56.4</v>
      </c>
      <c r="E3813" s="104" t="str">
        <f>VLOOKUP(B3813,A股数据库20240206!$B:$K,2,0)</f>
        <v>大科技</v>
      </c>
      <c r="F3813" s="104">
        <f>VLOOKUP(B3813,A股数据库20240206!$B:$K,3,0)</f>
        <v>0</v>
      </c>
      <c r="G3813" s="124">
        <f>VLOOKUP(B3813,A股数据库20240206!$B:$K,4,0)</f>
        <v>0</v>
      </c>
      <c r="H3813" s="124">
        <f>VLOOKUP(B3813,A股数据库20240206!$B:$K,5,0)</f>
        <v>0</v>
      </c>
      <c r="I3813" s="104" t="str">
        <f>VLOOKUP(B3813,A股数据库20240206!$B:$K,6,0)</f>
        <v>电子</v>
      </c>
      <c r="J3813" s="104">
        <f>VLOOKUP(B3813,A股数据库20240206!$B:$K,7,0)</f>
        <v>0</v>
      </c>
      <c r="K3813" s="104">
        <f>VLOOKUP(B3813,A股数据库20240206!$B:$K,8,0)</f>
        <v>0</v>
      </c>
      <c r="L3813" s="124">
        <f>VLOOKUP(B3813,A股数据库20240206!$B:$K,9,0)</f>
        <v>0</v>
      </c>
      <c r="M3813" s="124">
        <f>VLOOKUP(B3813,A股数据库20240206!$B:$K,10,0)</f>
        <v>0</v>
      </c>
    </row>
    <row r="3814" spans="1:13" ht="18" customHeight="1" x14ac:dyDescent="0.15">
      <c r="A3814" s="120" t="s">
        <v>14154</v>
      </c>
      <c r="B3814" s="121" t="s">
        <v>9819</v>
      </c>
      <c r="C3814" s="122">
        <v>24.95</v>
      </c>
      <c r="D3814" s="123">
        <v>55.02</v>
      </c>
      <c r="E3814" s="104" t="str">
        <f>VLOOKUP(B3814,A股数据库20240206!$B:$K,2,0)</f>
        <v>大科技</v>
      </c>
      <c r="F3814" s="104">
        <f>VLOOKUP(B3814,A股数据库20240206!$B:$K,3,0)</f>
        <v>0</v>
      </c>
      <c r="G3814" s="124">
        <f>VLOOKUP(B3814,A股数据库20240206!$B:$K,4,0)</f>
        <v>0</v>
      </c>
      <c r="H3814" s="124">
        <f>VLOOKUP(B3814,A股数据库20240206!$B:$K,5,0)</f>
        <v>0</v>
      </c>
      <c r="I3814" s="104" t="str">
        <f>VLOOKUP(B3814,A股数据库20240206!$B:$K,6,0)</f>
        <v>电子</v>
      </c>
      <c r="J3814" s="104">
        <f>VLOOKUP(B3814,A股数据库20240206!$B:$K,7,0)</f>
        <v>0</v>
      </c>
      <c r="K3814" s="104">
        <f>VLOOKUP(B3814,A股数据库20240206!$B:$K,8,0)</f>
        <v>0</v>
      </c>
      <c r="L3814" s="124">
        <f>VLOOKUP(B3814,A股数据库20240206!$B:$K,9,0)</f>
        <v>0</v>
      </c>
      <c r="M3814" s="124">
        <f>VLOOKUP(B3814,A股数据库20240206!$B:$K,10,0)</f>
        <v>0</v>
      </c>
    </row>
    <row r="3815" spans="1:13" ht="18" customHeight="1" x14ac:dyDescent="0.15">
      <c r="A3815" s="120" t="s">
        <v>14155</v>
      </c>
      <c r="B3815" s="121" t="s">
        <v>5438</v>
      </c>
      <c r="C3815" s="122">
        <v>24.88</v>
      </c>
      <c r="D3815" s="123">
        <v>24.67</v>
      </c>
      <c r="E3815" s="104" t="str">
        <f>VLOOKUP(B3815,A股数据库20240206!$B:$K,2,0)</f>
        <v>大消费</v>
      </c>
      <c r="F3815" s="104">
        <f>VLOOKUP(B3815,A股数据库20240206!$B:$K,3,0)</f>
        <v>0</v>
      </c>
      <c r="G3815" s="124">
        <f>VLOOKUP(B3815,A股数据库20240206!$B:$K,4,0)</f>
        <v>0</v>
      </c>
      <c r="H3815" s="124">
        <f>VLOOKUP(B3815,A股数据库20240206!$B:$K,5,0)</f>
        <v>0</v>
      </c>
      <c r="I3815" s="104" t="str">
        <f>VLOOKUP(B3815,A股数据库20240206!$B:$K,6,0)</f>
        <v>家电</v>
      </c>
      <c r="J3815" s="104">
        <f>VLOOKUP(B3815,A股数据库20240206!$B:$K,7,0)</f>
        <v>0</v>
      </c>
      <c r="K3815" s="104">
        <f>VLOOKUP(B3815,A股数据库20240206!$B:$K,8,0)</f>
        <v>0</v>
      </c>
      <c r="L3815" s="124">
        <f>VLOOKUP(B3815,A股数据库20240206!$B:$K,9,0)</f>
        <v>0</v>
      </c>
      <c r="M3815" s="124">
        <f>VLOOKUP(B3815,A股数据库20240206!$B:$K,10,0)</f>
        <v>0</v>
      </c>
    </row>
    <row r="3816" spans="1:13" ht="18" customHeight="1" x14ac:dyDescent="0.15">
      <c r="A3816" s="120" t="s">
        <v>14156</v>
      </c>
      <c r="B3816" s="121" t="s">
        <v>3488</v>
      </c>
      <c r="C3816" s="122">
        <v>24.88</v>
      </c>
      <c r="D3816" s="123">
        <v>33.5</v>
      </c>
      <c r="E3816" s="104" t="str">
        <f>VLOOKUP(B3816,A股数据库20240206!$B:$K,2,0)</f>
        <v>医药生物</v>
      </c>
      <c r="F3816" s="104">
        <f>VLOOKUP(B3816,A股数据库20240206!$B:$K,3,0)</f>
        <v>0</v>
      </c>
      <c r="G3816" s="124">
        <f>VLOOKUP(B3816,A股数据库20240206!$B:$K,4,0)</f>
        <v>0</v>
      </c>
      <c r="H3816" s="124">
        <f>VLOOKUP(B3816,A股数据库20240206!$B:$K,5,0)</f>
        <v>0</v>
      </c>
      <c r="I3816" s="104" t="str">
        <f>VLOOKUP(B3816,A股数据库20240206!$B:$K,6,0)</f>
        <v>医药生物</v>
      </c>
      <c r="J3816" s="104">
        <f>VLOOKUP(B3816,A股数据库20240206!$B:$K,7,0)</f>
        <v>0</v>
      </c>
      <c r="K3816" s="104">
        <f>VLOOKUP(B3816,A股数据库20240206!$B:$K,8,0)</f>
        <v>0</v>
      </c>
      <c r="L3816" s="124">
        <f>VLOOKUP(B3816,A股数据库20240206!$B:$K,9,0)</f>
        <v>0</v>
      </c>
      <c r="M3816" s="124">
        <f>VLOOKUP(B3816,A股数据库20240206!$B:$K,10,0)</f>
        <v>0</v>
      </c>
    </row>
    <row r="3817" spans="1:13" ht="18" customHeight="1" x14ac:dyDescent="0.15">
      <c r="A3817" s="120" t="s">
        <v>14157</v>
      </c>
      <c r="B3817" s="121" t="s">
        <v>3740</v>
      </c>
      <c r="C3817" s="122">
        <v>24.84</v>
      </c>
      <c r="D3817" s="123">
        <v>10.039999999999999</v>
      </c>
      <c r="E3817" s="104" t="str">
        <f>VLOOKUP(B3817,A股数据库20240206!$B:$K,2,0)</f>
        <v>社会服务</v>
      </c>
      <c r="F3817" s="104">
        <f>VLOOKUP(B3817,A股数据库20240206!$B:$K,3,0)</f>
        <v>0</v>
      </c>
      <c r="G3817" s="124">
        <f>VLOOKUP(B3817,A股数据库20240206!$B:$K,4,0)</f>
        <v>0</v>
      </c>
      <c r="H3817" s="124">
        <f>VLOOKUP(B3817,A股数据库20240206!$B:$K,5,0)</f>
        <v>0</v>
      </c>
      <c r="I3817" s="104" t="str">
        <f>VLOOKUP(B3817,A股数据库20240206!$B:$K,6,0)</f>
        <v>教育</v>
      </c>
      <c r="J3817" s="104">
        <f>VLOOKUP(B3817,A股数据库20240206!$B:$K,7,0)</f>
        <v>0</v>
      </c>
      <c r="K3817" s="104">
        <f>VLOOKUP(B3817,A股数据库20240206!$B:$K,8,0)</f>
        <v>0</v>
      </c>
      <c r="L3817" s="124">
        <f>VLOOKUP(B3817,A股数据库20240206!$B:$K,9,0)</f>
        <v>0</v>
      </c>
      <c r="M3817" s="124">
        <f>VLOOKUP(B3817,A股数据库20240206!$B:$K,10,0)</f>
        <v>0</v>
      </c>
    </row>
    <row r="3818" spans="1:13" ht="18" customHeight="1" x14ac:dyDescent="0.15">
      <c r="A3818" s="120" t="s">
        <v>14158</v>
      </c>
      <c r="B3818" s="121" t="s">
        <v>4722</v>
      </c>
      <c r="C3818" s="122">
        <v>24.83</v>
      </c>
      <c r="D3818" s="123">
        <v>22.64</v>
      </c>
      <c r="E3818" s="104" t="str">
        <f>VLOOKUP(B3818,A股数据库20240206!$B:$K,2,0)</f>
        <v>新能源</v>
      </c>
      <c r="F3818" s="104">
        <f>VLOOKUP(B3818,A股数据库20240206!$B:$K,3,0)</f>
        <v>0</v>
      </c>
      <c r="G3818" s="124">
        <f>VLOOKUP(B3818,A股数据库20240206!$B:$K,4,0)</f>
        <v>0</v>
      </c>
      <c r="H3818" s="124">
        <f>VLOOKUP(B3818,A股数据库20240206!$B:$K,5,0)</f>
        <v>0</v>
      </c>
      <c r="I3818" s="104" t="str">
        <f>VLOOKUP(B3818,A股数据库20240206!$B:$K,6,0)</f>
        <v>风电</v>
      </c>
      <c r="J3818" s="104">
        <f>VLOOKUP(B3818,A股数据库20240206!$B:$K,7,0)</f>
        <v>0</v>
      </c>
      <c r="K3818" s="104">
        <f>VLOOKUP(B3818,A股数据库20240206!$B:$K,8,0)</f>
        <v>0</v>
      </c>
      <c r="L3818" s="124">
        <f>VLOOKUP(B3818,A股数据库20240206!$B:$K,9,0)</f>
        <v>0</v>
      </c>
      <c r="M3818" s="124">
        <f>VLOOKUP(B3818,A股数据库20240206!$B:$K,10,0)</f>
        <v>0</v>
      </c>
    </row>
    <row r="3819" spans="1:13" ht="18" customHeight="1" x14ac:dyDescent="0.15">
      <c r="A3819" s="120" t="s">
        <v>14159</v>
      </c>
      <c r="B3819" s="121" t="s">
        <v>3366</v>
      </c>
      <c r="C3819" s="122">
        <v>24.77</v>
      </c>
      <c r="D3819" s="123">
        <v>33.72</v>
      </c>
      <c r="E3819" s="104" t="str">
        <f>VLOOKUP(B3819,A股数据库20240206!$B:$K,2,0)</f>
        <v>周期</v>
      </c>
      <c r="F3819" s="104" t="str">
        <f>VLOOKUP(B3819,A股数据库20240206!$B:$K,3,0)</f>
        <v>大科技</v>
      </c>
      <c r="G3819" s="124">
        <f>VLOOKUP(B3819,A股数据库20240206!$B:$K,4,0)</f>
        <v>0</v>
      </c>
      <c r="H3819" s="124">
        <f>VLOOKUP(B3819,A股数据库20240206!$B:$K,5,0)</f>
        <v>0</v>
      </c>
      <c r="I3819" s="104" t="str">
        <f>VLOOKUP(B3819,A股数据库20240206!$B:$K,6,0)</f>
        <v>有色金属</v>
      </c>
      <c r="J3819" s="104" t="str">
        <f>VLOOKUP(B3819,A股数据库20240206!$B:$K,7,0)</f>
        <v>电子</v>
      </c>
      <c r="K3819" s="104">
        <f>VLOOKUP(B3819,A股数据库20240206!$B:$K,8,0)</f>
        <v>0</v>
      </c>
      <c r="L3819" s="124">
        <f>VLOOKUP(B3819,A股数据库20240206!$B:$K,9,0)</f>
        <v>0</v>
      </c>
      <c r="M3819" s="124">
        <f>VLOOKUP(B3819,A股数据库20240206!$B:$K,10,0)</f>
        <v>0</v>
      </c>
    </row>
    <row r="3820" spans="1:13" ht="18" customHeight="1" x14ac:dyDescent="0.15">
      <c r="A3820" s="120" t="s">
        <v>14160</v>
      </c>
      <c r="B3820" s="121" t="s">
        <v>4544</v>
      </c>
      <c r="C3820" s="122">
        <v>24.76</v>
      </c>
      <c r="D3820" s="123">
        <v>24.47</v>
      </c>
      <c r="E3820" s="104" t="str">
        <f>VLOOKUP(B3820,A股数据库20240206!$B:$K,2,0)</f>
        <v>周期</v>
      </c>
      <c r="F3820" s="104" t="str">
        <f>VLOOKUP(B3820,A股数据库20240206!$B:$K,3,0)</f>
        <v>新能源</v>
      </c>
      <c r="G3820" s="124">
        <f>VLOOKUP(B3820,A股数据库20240206!$B:$K,4,0)</f>
        <v>0</v>
      </c>
      <c r="H3820" s="124">
        <f>VLOOKUP(B3820,A股数据库20240206!$B:$K,5,0)</f>
        <v>0</v>
      </c>
      <c r="I3820" s="104" t="str">
        <f>VLOOKUP(B3820,A股数据库20240206!$B:$K,6,0)</f>
        <v>化工</v>
      </c>
      <c r="J3820" s="104" t="str">
        <f>VLOOKUP(B3820,A股数据库20240206!$B:$K,7,0)</f>
        <v>电池</v>
      </c>
      <c r="K3820" s="104" t="str">
        <f>VLOOKUP(B3820,A股数据库20240206!$B:$K,8,0)</f>
        <v>电子</v>
      </c>
      <c r="L3820" s="124">
        <f>VLOOKUP(B3820,A股数据库20240206!$B:$K,9,0)</f>
        <v>0</v>
      </c>
      <c r="M3820" s="124">
        <f>VLOOKUP(B3820,A股数据库20240206!$B:$K,10,0)</f>
        <v>0</v>
      </c>
    </row>
    <row r="3821" spans="1:13" ht="18" customHeight="1" x14ac:dyDescent="0.15">
      <c r="A3821" s="120" t="s">
        <v>14161</v>
      </c>
      <c r="B3821" s="121" t="s">
        <v>1746</v>
      </c>
      <c r="C3821" s="122">
        <v>24.72</v>
      </c>
      <c r="D3821" s="123">
        <v>20.65</v>
      </c>
      <c r="E3821" s="104" t="str">
        <f>VLOOKUP(B3821,A股数据库20240206!$B:$K,2,0)</f>
        <v>大金融</v>
      </c>
      <c r="F3821" s="104" t="str">
        <f>VLOOKUP(B3821,A股数据库20240206!$B:$K,3,0)</f>
        <v>大科技</v>
      </c>
      <c r="G3821" s="124">
        <f>VLOOKUP(B3821,A股数据库20240206!$B:$K,4,0)</f>
        <v>0</v>
      </c>
      <c r="H3821" s="124">
        <f>VLOOKUP(B3821,A股数据库20240206!$B:$K,5,0)</f>
        <v>0</v>
      </c>
      <c r="I3821" s="104" t="str">
        <f>VLOOKUP(B3821,A股数据库20240206!$B:$K,6,0)</f>
        <v>大金融</v>
      </c>
      <c r="J3821" s="104" t="str">
        <f>VLOOKUP(B3821,A股数据库20240206!$B:$K,7,0)</f>
        <v>计算机</v>
      </c>
      <c r="K3821" s="104">
        <f>VLOOKUP(B3821,A股数据库20240206!$B:$K,8,0)</f>
        <v>0</v>
      </c>
      <c r="L3821" s="124">
        <f>VLOOKUP(B3821,A股数据库20240206!$B:$K,9,0)</f>
        <v>0</v>
      </c>
      <c r="M3821" s="124">
        <f>VLOOKUP(B3821,A股数据库20240206!$B:$K,10,0)</f>
        <v>0</v>
      </c>
    </row>
    <row r="3822" spans="1:13" ht="18" customHeight="1" x14ac:dyDescent="0.15">
      <c r="A3822" s="120" t="s">
        <v>14162</v>
      </c>
      <c r="B3822" s="121" t="s">
        <v>10259</v>
      </c>
      <c r="C3822" s="122">
        <v>24.72</v>
      </c>
      <c r="D3822" s="123">
        <v>59.41</v>
      </c>
      <c r="E3822" s="104" t="str">
        <f>VLOOKUP(B3822,A股数据库20240206!$B:$K,2,0)</f>
        <v>新能源</v>
      </c>
      <c r="F3822" s="104">
        <f>VLOOKUP(B3822,A股数据库20240206!$B:$K,3,0)</f>
        <v>0</v>
      </c>
      <c r="G3822" s="124">
        <f>VLOOKUP(B3822,A股数据库20240206!$B:$K,4,0)</f>
        <v>0</v>
      </c>
      <c r="H3822" s="124">
        <f>VLOOKUP(B3822,A股数据库20240206!$B:$K,5,0)</f>
        <v>0</v>
      </c>
      <c r="I3822" s="104" t="str">
        <f>VLOOKUP(B3822,A股数据库20240206!$B:$K,6,0)</f>
        <v>电池</v>
      </c>
      <c r="J3822" s="104">
        <f>VLOOKUP(B3822,A股数据库20240206!$B:$K,7,0)</f>
        <v>0</v>
      </c>
      <c r="K3822" s="104">
        <f>VLOOKUP(B3822,A股数据库20240206!$B:$K,8,0)</f>
        <v>0</v>
      </c>
      <c r="L3822" s="124">
        <f>VLOOKUP(B3822,A股数据库20240206!$B:$K,9,0)</f>
        <v>0</v>
      </c>
      <c r="M3822" s="124">
        <f>VLOOKUP(B3822,A股数据库20240206!$B:$K,10,0)</f>
        <v>0</v>
      </c>
    </row>
    <row r="3823" spans="1:13" ht="18" customHeight="1" x14ac:dyDescent="0.15">
      <c r="A3823" s="120" t="s">
        <v>14163</v>
      </c>
      <c r="B3823" s="121" t="s">
        <v>10191</v>
      </c>
      <c r="C3823" s="122">
        <v>24.68</v>
      </c>
      <c r="D3823" s="123">
        <v>40.659999999999997</v>
      </c>
      <c r="E3823" s="104" t="str">
        <f>VLOOKUP(B3823,A股数据库20240206!$B:$K,2,0)</f>
        <v>大科技</v>
      </c>
      <c r="F3823" s="104" t="str">
        <f>VLOOKUP(B3823,A股数据库20240206!$B:$K,3,0)</f>
        <v>新能源</v>
      </c>
      <c r="G3823" s="124" t="str">
        <f>VLOOKUP(B3823,A股数据库20240206!$B:$K,4,0)</f>
        <v>汽车产业</v>
      </c>
      <c r="H3823" s="124">
        <f>VLOOKUP(B3823,A股数据库20240206!$B:$K,5,0)</f>
        <v>0</v>
      </c>
      <c r="I3823" s="104" t="str">
        <f>VLOOKUP(B3823,A股数据库20240206!$B:$K,6,0)</f>
        <v>电子</v>
      </c>
      <c r="J3823" s="104" t="str">
        <f>VLOOKUP(B3823,A股数据库20240206!$B:$K,7,0)</f>
        <v>光伏</v>
      </c>
      <c r="K3823" s="104" t="str">
        <f>VLOOKUP(B3823,A股数据库20240206!$B:$K,8,0)</f>
        <v>汽车产业</v>
      </c>
      <c r="L3823" s="124">
        <f>VLOOKUP(B3823,A股数据库20240206!$B:$K,9,0)</f>
        <v>0</v>
      </c>
      <c r="M3823" s="124">
        <f>VLOOKUP(B3823,A股数据库20240206!$B:$K,10,0)</f>
        <v>0</v>
      </c>
    </row>
    <row r="3824" spans="1:13" ht="18" customHeight="1" x14ac:dyDescent="0.15">
      <c r="A3824" s="120" t="s">
        <v>14164</v>
      </c>
      <c r="B3824" s="121" t="s">
        <v>8234</v>
      </c>
      <c r="C3824" s="122">
        <v>24.66</v>
      </c>
      <c r="D3824" s="123">
        <v>34.54</v>
      </c>
      <c r="E3824" s="104" t="str">
        <f>VLOOKUP(B3824,A股数据库20240206!$B:$K,2,0)</f>
        <v>汽车产业</v>
      </c>
      <c r="F3824" s="104" t="str">
        <f>VLOOKUP(B3824,A股数据库20240206!$B:$K,3,0)</f>
        <v>大科技</v>
      </c>
      <c r="G3824" s="124">
        <f>VLOOKUP(B3824,A股数据库20240206!$B:$K,4,0)</f>
        <v>0</v>
      </c>
      <c r="H3824" s="124">
        <f>VLOOKUP(B3824,A股数据库20240206!$B:$K,5,0)</f>
        <v>0</v>
      </c>
      <c r="I3824" s="104" t="str">
        <f>VLOOKUP(B3824,A股数据库20240206!$B:$K,6,0)</f>
        <v>汽车产业</v>
      </c>
      <c r="J3824" s="104" t="str">
        <f>VLOOKUP(B3824,A股数据库20240206!$B:$K,7,0)</f>
        <v>电子</v>
      </c>
      <c r="K3824" s="104">
        <f>VLOOKUP(B3824,A股数据库20240206!$B:$K,8,0)</f>
        <v>0</v>
      </c>
      <c r="L3824" s="124">
        <f>VLOOKUP(B3824,A股数据库20240206!$B:$K,9,0)</f>
        <v>0</v>
      </c>
      <c r="M3824" s="124">
        <f>VLOOKUP(B3824,A股数据库20240206!$B:$K,10,0)</f>
        <v>0</v>
      </c>
    </row>
    <row r="3825" spans="1:13" ht="18" customHeight="1" x14ac:dyDescent="0.15">
      <c r="A3825" s="120" t="s">
        <v>14165</v>
      </c>
      <c r="B3825" s="121" t="s">
        <v>3542</v>
      </c>
      <c r="C3825" s="122">
        <v>24.66</v>
      </c>
      <c r="D3825" s="123">
        <v>64.27</v>
      </c>
      <c r="E3825" s="104" t="str">
        <f>VLOOKUP(B3825,A股数据库20240206!$B:$K,2,0)</f>
        <v>大科技</v>
      </c>
      <c r="F3825" s="104">
        <f>VLOOKUP(B3825,A股数据库20240206!$B:$K,3,0)</f>
        <v>0</v>
      </c>
      <c r="G3825" s="124">
        <f>VLOOKUP(B3825,A股数据库20240206!$B:$K,4,0)</f>
        <v>0</v>
      </c>
      <c r="H3825" s="124">
        <f>VLOOKUP(B3825,A股数据库20240206!$B:$K,5,0)</f>
        <v>0</v>
      </c>
      <c r="I3825" s="104" t="str">
        <f>VLOOKUP(B3825,A股数据库20240206!$B:$K,6,0)</f>
        <v>电子</v>
      </c>
      <c r="J3825" s="104">
        <f>VLOOKUP(B3825,A股数据库20240206!$B:$K,7,0)</f>
        <v>0</v>
      </c>
      <c r="K3825" s="104">
        <f>VLOOKUP(B3825,A股数据库20240206!$B:$K,8,0)</f>
        <v>0</v>
      </c>
      <c r="L3825" s="124">
        <f>VLOOKUP(B3825,A股数据库20240206!$B:$K,9,0)</f>
        <v>0</v>
      </c>
      <c r="M3825" s="124">
        <f>VLOOKUP(B3825,A股数据库20240206!$B:$K,10,0)</f>
        <v>0</v>
      </c>
    </row>
    <row r="3826" spans="1:13" ht="18" customHeight="1" x14ac:dyDescent="0.15">
      <c r="A3826" s="120" t="s">
        <v>14166</v>
      </c>
      <c r="B3826" s="121" t="s">
        <v>9701</v>
      </c>
      <c r="C3826" s="122">
        <v>24.65</v>
      </c>
      <c r="D3826" s="123">
        <v>40.31</v>
      </c>
      <c r="E3826" s="104" t="str">
        <f>VLOOKUP(B3826,A股数据库20240206!$B:$K,2,0)</f>
        <v>大科技</v>
      </c>
      <c r="F3826" s="104">
        <f>VLOOKUP(B3826,A股数据库20240206!$B:$K,3,0)</f>
        <v>0</v>
      </c>
      <c r="G3826" s="124">
        <f>VLOOKUP(B3826,A股数据库20240206!$B:$K,4,0)</f>
        <v>0</v>
      </c>
      <c r="H3826" s="124">
        <f>VLOOKUP(B3826,A股数据库20240206!$B:$K,5,0)</f>
        <v>0</v>
      </c>
      <c r="I3826" s="104" t="str">
        <f>VLOOKUP(B3826,A股数据库20240206!$B:$K,6,0)</f>
        <v>通信</v>
      </c>
      <c r="J3826" s="104" t="str">
        <f>VLOOKUP(B3826,A股数据库20240206!$B:$K,7,0)</f>
        <v>电子</v>
      </c>
      <c r="K3826" s="104">
        <f>VLOOKUP(B3826,A股数据库20240206!$B:$K,8,0)</f>
        <v>0</v>
      </c>
      <c r="L3826" s="124">
        <f>VLOOKUP(B3826,A股数据库20240206!$B:$K,9,0)</f>
        <v>0</v>
      </c>
      <c r="M3826" s="124">
        <f>VLOOKUP(B3826,A股数据库20240206!$B:$K,10,0)</f>
        <v>0</v>
      </c>
    </row>
    <row r="3827" spans="1:13" ht="18" customHeight="1" x14ac:dyDescent="0.15">
      <c r="A3827" s="120" t="s">
        <v>14167</v>
      </c>
      <c r="B3827" s="121" t="s">
        <v>8342</v>
      </c>
      <c r="C3827" s="122">
        <v>24.64</v>
      </c>
      <c r="D3827" s="123">
        <v>23.75</v>
      </c>
      <c r="E3827" s="104" t="str">
        <f>VLOOKUP(B3827,A股数据库20240206!$B:$K,2,0)</f>
        <v>地产基建</v>
      </c>
      <c r="F3827" s="104" t="str">
        <f>VLOOKUP(B3827,A股数据库20240206!$B:$K,3,0)</f>
        <v>公用事业</v>
      </c>
      <c r="G3827" s="124">
        <f>VLOOKUP(B3827,A股数据库20240206!$B:$K,4,0)</f>
        <v>0</v>
      </c>
      <c r="H3827" s="124">
        <f>VLOOKUP(B3827,A股数据库20240206!$B:$K,5,0)</f>
        <v>0</v>
      </c>
      <c r="I3827" s="104" t="str">
        <f>VLOOKUP(B3827,A股数据库20240206!$B:$K,6,0)</f>
        <v>基建</v>
      </c>
      <c r="J3827" s="104" t="str">
        <f>VLOOKUP(B3827,A股数据库20240206!$B:$K,7,0)</f>
        <v>节能环保</v>
      </c>
      <c r="K3827" s="104">
        <f>VLOOKUP(B3827,A股数据库20240206!$B:$K,8,0)</f>
        <v>0</v>
      </c>
      <c r="L3827" s="124">
        <f>VLOOKUP(B3827,A股数据库20240206!$B:$K,9,0)</f>
        <v>0</v>
      </c>
      <c r="M3827" s="124">
        <f>VLOOKUP(B3827,A股数据库20240206!$B:$K,10,0)</f>
        <v>0</v>
      </c>
    </row>
    <row r="3828" spans="1:13" ht="18" customHeight="1" x14ac:dyDescent="0.15">
      <c r="A3828" s="120" t="s">
        <v>14168</v>
      </c>
      <c r="B3828" s="121" t="s">
        <v>3412</v>
      </c>
      <c r="C3828" s="122">
        <v>24.62</v>
      </c>
      <c r="D3828" s="123">
        <v>21.02</v>
      </c>
      <c r="E3828" s="104" t="str">
        <f>VLOOKUP(B3828,A股数据库20240206!$B:$K,2,0)</f>
        <v>周期</v>
      </c>
      <c r="F3828" s="104">
        <f>VLOOKUP(B3828,A股数据库20240206!$B:$K,3,0)</f>
        <v>0</v>
      </c>
      <c r="G3828" s="124">
        <f>VLOOKUP(B3828,A股数据库20240206!$B:$K,4,0)</f>
        <v>0</v>
      </c>
      <c r="H3828" s="124">
        <f>VLOOKUP(B3828,A股数据库20240206!$B:$K,5,0)</f>
        <v>0</v>
      </c>
      <c r="I3828" s="104" t="str">
        <f>VLOOKUP(B3828,A股数据库20240206!$B:$K,6,0)</f>
        <v>化工</v>
      </c>
      <c r="J3828" s="104">
        <f>VLOOKUP(B3828,A股数据库20240206!$B:$K,7,0)</f>
        <v>0</v>
      </c>
      <c r="K3828" s="104">
        <f>VLOOKUP(B3828,A股数据库20240206!$B:$K,8,0)</f>
        <v>0</v>
      </c>
      <c r="L3828" s="124">
        <f>VLOOKUP(B3828,A股数据库20240206!$B:$K,9,0)</f>
        <v>0</v>
      </c>
      <c r="M3828" s="124">
        <f>VLOOKUP(B3828,A股数据库20240206!$B:$K,10,0)</f>
        <v>0</v>
      </c>
    </row>
    <row r="3829" spans="1:13" ht="18" customHeight="1" x14ac:dyDescent="0.15">
      <c r="A3829" s="120" t="s">
        <v>14169</v>
      </c>
      <c r="B3829" s="121" t="s">
        <v>8484</v>
      </c>
      <c r="C3829" s="122">
        <v>24.61</v>
      </c>
      <c r="D3829" s="123">
        <v>11.02</v>
      </c>
      <c r="E3829" s="104" t="str">
        <f>VLOOKUP(B3829,A股数据库20240206!$B:$K,2,0)</f>
        <v>地产基建</v>
      </c>
      <c r="F3829" s="104" t="str">
        <f>VLOOKUP(B3829,A股数据库20240206!$B:$K,3,0)</f>
        <v>周期</v>
      </c>
      <c r="G3829" s="124">
        <f>VLOOKUP(B3829,A股数据库20240206!$B:$K,4,0)</f>
        <v>0</v>
      </c>
      <c r="H3829" s="124">
        <f>VLOOKUP(B3829,A股数据库20240206!$B:$K,5,0)</f>
        <v>0</v>
      </c>
      <c r="I3829" s="104" t="str">
        <f>VLOOKUP(B3829,A股数据库20240206!$B:$K,6,0)</f>
        <v>基建</v>
      </c>
      <c r="J3829" s="104" t="str">
        <f>VLOOKUP(B3829,A股数据库20240206!$B:$K,7,0)</f>
        <v>化工</v>
      </c>
      <c r="K3829" s="104">
        <f>VLOOKUP(B3829,A股数据库20240206!$B:$K,8,0)</f>
        <v>0</v>
      </c>
      <c r="L3829" s="124">
        <f>VLOOKUP(B3829,A股数据库20240206!$B:$K,9,0)</f>
        <v>0</v>
      </c>
      <c r="M3829" s="124">
        <f>VLOOKUP(B3829,A股数据库20240206!$B:$K,10,0)</f>
        <v>0</v>
      </c>
    </row>
    <row r="3830" spans="1:13" ht="18" customHeight="1" x14ac:dyDescent="0.15">
      <c r="A3830" s="120" t="s">
        <v>14170</v>
      </c>
      <c r="B3830" s="121" t="s">
        <v>2630</v>
      </c>
      <c r="C3830" s="122">
        <v>24.6</v>
      </c>
      <c r="D3830" s="123">
        <v>32.28</v>
      </c>
      <c r="E3830" s="104" t="str">
        <f>VLOOKUP(B3830,A股数据库20240206!$B:$K,2,0)</f>
        <v>其他</v>
      </c>
      <c r="F3830" s="104">
        <f>VLOOKUP(B3830,A股数据库20240206!$B:$K,3,0)</f>
        <v>0</v>
      </c>
      <c r="G3830" s="124">
        <f>VLOOKUP(B3830,A股数据库20240206!$B:$K,4,0)</f>
        <v>0</v>
      </c>
      <c r="H3830" s="124">
        <f>VLOOKUP(B3830,A股数据库20240206!$B:$K,5,0)</f>
        <v>0</v>
      </c>
      <c r="I3830" s="104" t="str">
        <f>VLOOKUP(B3830,A股数据库20240206!$B:$K,6,0)</f>
        <v>其他</v>
      </c>
      <c r="J3830" s="104">
        <f>VLOOKUP(B3830,A股数据库20240206!$B:$K,7,0)</f>
        <v>0</v>
      </c>
      <c r="K3830" s="104">
        <f>VLOOKUP(B3830,A股数据库20240206!$B:$K,8,0)</f>
        <v>0</v>
      </c>
      <c r="L3830" s="124">
        <f>VLOOKUP(B3830,A股数据库20240206!$B:$K,9,0)</f>
        <v>0</v>
      </c>
      <c r="M3830" s="124">
        <f>VLOOKUP(B3830,A股数据库20240206!$B:$K,10,0)</f>
        <v>0</v>
      </c>
    </row>
    <row r="3831" spans="1:13" ht="18" customHeight="1" x14ac:dyDescent="0.15">
      <c r="A3831" s="120" t="s">
        <v>14171</v>
      </c>
      <c r="B3831" s="121" t="s">
        <v>9346</v>
      </c>
      <c r="C3831" s="122">
        <v>24.59</v>
      </c>
      <c r="D3831" s="123">
        <v>24.66</v>
      </c>
      <c r="E3831" s="104" t="str">
        <f>VLOOKUP(B3831,A股数据库20240206!$B:$K,2,0)</f>
        <v>大科技</v>
      </c>
      <c r="F3831" s="104">
        <f>VLOOKUP(B3831,A股数据库20240206!$B:$K,3,0)</f>
        <v>0</v>
      </c>
      <c r="G3831" s="124">
        <f>VLOOKUP(B3831,A股数据库20240206!$B:$K,4,0)</f>
        <v>0</v>
      </c>
      <c r="H3831" s="124">
        <f>VLOOKUP(B3831,A股数据库20240206!$B:$K,5,0)</f>
        <v>0</v>
      </c>
      <c r="I3831" s="104" t="str">
        <f>VLOOKUP(B3831,A股数据库20240206!$B:$K,6,0)</f>
        <v>计算机</v>
      </c>
      <c r="J3831" s="104">
        <f>VLOOKUP(B3831,A股数据库20240206!$B:$K,7,0)</f>
        <v>0</v>
      </c>
      <c r="K3831" s="104">
        <f>VLOOKUP(B3831,A股数据库20240206!$B:$K,8,0)</f>
        <v>0</v>
      </c>
      <c r="L3831" s="124">
        <f>VLOOKUP(B3831,A股数据库20240206!$B:$K,9,0)</f>
        <v>0</v>
      </c>
      <c r="M3831" s="124">
        <f>VLOOKUP(B3831,A股数据库20240206!$B:$K,10,0)</f>
        <v>0</v>
      </c>
    </row>
    <row r="3832" spans="1:13" ht="18" customHeight="1" x14ac:dyDescent="0.15">
      <c r="A3832" s="120" t="s">
        <v>14172</v>
      </c>
      <c r="B3832" s="121" t="s">
        <v>216</v>
      </c>
      <c r="C3832" s="122">
        <v>24.59</v>
      </c>
      <c r="D3832" s="123">
        <v>22.68</v>
      </c>
      <c r="E3832" s="104" t="str">
        <f>VLOOKUP(B3832,A股数据库20240206!$B:$K,2,0)</f>
        <v>新能源</v>
      </c>
      <c r="F3832" s="104">
        <f>VLOOKUP(B3832,A股数据库20240206!$B:$K,3,0)</f>
        <v>0</v>
      </c>
      <c r="G3832" s="124">
        <f>VLOOKUP(B3832,A股数据库20240206!$B:$K,4,0)</f>
        <v>0</v>
      </c>
      <c r="H3832" s="124">
        <f>VLOOKUP(B3832,A股数据库20240206!$B:$K,5,0)</f>
        <v>0</v>
      </c>
      <c r="I3832" s="104" t="str">
        <f>VLOOKUP(B3832,A股数据库20240206!$B:$K,6,0)</f>
        <v>电池</v>
      </c>
      <c r="J3832" s="104">
        <f>VLOOKUP(B3832,A股数据库20240206!$B:$K,7,0)</f>
        <v>0</v>
      </c>
      <c r="K3832" s="104">
        <f>VLOOKUP(B3832,A股数据库20240206!$B:$K,8,0)</f>
        <v>0</v>
      </c>
      <c r="L3832" s="124">
        <f>VLOOKUP(B3832,A股数据库20240206!$B:$K,9,0)</f>
        <v>0</v>
      </c>
      <c r="M3832" s="124">
        <f>VLOOKUP(B3832,A股数据库20240206!$B:$K,10,0)</f>
        <v>0</v>
      </c>
    </row>
    <row r="3833" spans="1:13" ht="18" customHeight="1" x14ac:dyDescent="0.15">
      <c r="A3833" s="120" t="s">
        <v>14173</v>
      </c>
      <c r="B3833" s="121" t="s">
        <v>7928</v>
      </c>
      <c r="C3833" s="122">
        <v>24.56</v>
      </c>
      <c r="D3833" s="123">
        <v>13.02</v>
      </c>
      <c r="E3833" s="104" t="str">
        <f>VLOOKUP(B3833,A股数据库20240206!$B:$K,2,0)</f>
        <v>汽车产业</v>
      </c>
      <c r="F3833" s="104">
        <f>VLOOKUP(B3833,A股数据库20240206!$B:$K,3,0)</f>
        <v>0</v>
      </c>
      <c r="G3833" s="124">
        <f>VLOOKUP(B3833,A股数据库20240206!$B:$K,4,0)</f>
        <v>0</v>
      </c>
      <c r="H3833" s="124">
        <f>VLOOKUP(B3833,A股数据库20240206!$B:$K,5,0)</f>
        <v>0</v>
      </c>
      <c r="I3833" s="104" t="str">
        <f>VLOOKUP(B3833,A股数据库20240206!$B:$K,6,0)</f>
        <v>汽车产业</v>
      </c>
      <c r="J3833" s="104">
        <f>VLOOKUP(B3833,A股数据库20240206!$B:$K,7,0)</f>
        <v>0</v>
      </c>
      <c r="K3833" s="104">
        <f>VLOOKUP(B3833,A股数据库20240206!$B:$K,8,0)</f>
        <v>0</v>
      </c>
      <c r="L3833" s="124">
        <f>VLOOKUP(B3833,A股数据库20240206!$B:$K,9,0)</f>
        <v>0</v>
      </c>
      <c r="M3833" s="124">
        <f>VLOOKUP(B3833,A股数据库20240206!$B:$K,10,0)</f>
        <v>0</v>
      </c>
    </row>
    <row r="3834" spans="1:13" ht="18" customHeight="1" x14ac:dyDescent="0.15">
      <c r="A3834" s="120" t="s">
        <v>14174</v>
      </c>
      <c r="B3834" s="121" t="s">
        <v>3218</v>
      </c>
      <c r="C3834" s="122">
        <v>24.56</v>
      </c>
      <c r="D3834" s="123">
        <v>24.19</v>
      </c>
      <c r="E3834" s="104" t="str">
        <f>VLOOKUP(B3834,A股数据库20240206!$B:$K,2,0)</f>
        <v>大科技</v>
      </c>
      <c r="F3834" s="104">
        <f>VLOOKUP(B3834,A股数据库20240206!$B:$K,3,0)</f>
        <v>0</v>
      </c>
      <c r="G3834" s="124">
        <f>VLOOKUP(B3834,A股数据库20240206!$B:$K,4,0)</f>
        <v>0</v>
      </c>
      <c r="H3834" s="124">
        <f>VLOOKUP(B3834,A股数据库20240206!$B:$K,5,0)</f>
        <v>0</v>
      </c>
      <c r="I3834" s="104" t="str">
        <f>VLOOKUP(B3834,A股数据库20240206!$B:$K,6,0)</f>
        <v>计算机</v>
      </c>
      <c r="J3834" s="104">
        <f>VLOOKUP(B3834,A股数据库20240206!$B:$K,7,0)</f>
        <v>0</v>
      </c>
      <c r="K3834" s="104">
        <f>VLOOKUP(B3834,A股数据库20240206!$B:$K,8,0)</f>
        <v>0</v>
      </c>
      <c r="L3834" s="124">
        <f>VLOOKUP(B3834,A股数据库20240206!$B:$K,9,0)</f>
        <v>0</v>
      </c>
      <c r="M3834" s="124">
        <f>VLOOKUP(B3834,A股数据库20240206!$B:$K,10,0)</f>
        <v>0</v>
      </c>
    </row>
    <row r="3835" spans="1:13" ht="18" customHeight="1" x14ac:dyDescent="0.15">
      <c r="A3835" s="120" t="s">
        <v>14175</v>
      </c>
      <c r="B3835" s="121" t="s">
        <v>9773</v>
      </c>
      <c r="C3835" s="122">
        <v>24.53</v>
      </c>
      <c r="D3835" s="123">
        <v>58.26</v>
      </c>
      <c r="E3835" s="104" t="str">
        <f>VLOOKUP(B3835,A股数据库20240206!$B:$K,2,0)</f>
        <v>医药生物</v>
      </c>
      <c r="F3835" s="104">
        <f>VLOOKUP(B3835,A股数据库20240206!$B:$K,3,0)</f>
        <v>0</v>
      </c>
      <c r="G3835" s="124">
        <f>VLOOKUP(B3835,A股数据库20240206!$B:$K,4,0)</f>
        <v>0</v>
      </c>
      <c r="H3835" s="124">
        <f>VLOOKUP(B3835,A股数据库20240206!$B:$K,5,0)</f>
        <v>0</v>
      </c>
      <c r="I3835" s="104" t="str">
        <f>VLOOKUP(B3835,A股数据库20240206!$B:$K,6,0)</f>
        <v>医药生物</v>
      </c>
      <c r="J3835" s="104">
        <f>VLOOKUP(B3835,A股数据库20240206!$B:$K,7,0)</f>
        <v>0</v>
      </c>
      <c r="K3835" s="104">
        <f>VLOOKUP(B3835,A股数据库20240206!$B:$K,8,0)</f>
        <v>0</v>
      </c>
      <c r="L3835" s="124">
        <f>VLOOKUP(B3835,A股数据库20240206!$B:$K,9,0)</f>
        <v>0</v>
      </c>
      <c r="M3835" s="124">
        <f>VLOOKUP(B3835,A股数据库20240206!$B:$K,10,0)</f>
        <v>0</v>
      </c>
    </row>
    <row r="3836" spans="1:13" ht="18" customHeight="1" x14ac:dyDescent="0.15">
      <c r="A3836" s="120" t="s">
        <v>14176</v>
      </c>
      <c r="B3836" s="121" t="s">
        <v>3220</v>
      </c>
      <c r="C3836" s="122">
        <v>24.53</v>
      </c>
      <c r="D3836" s="123">
        <v>25.8</v>
      </c>
      <c r="E3836" s="104" t="str">
        <f>VLOOKUP(B3836,A股数据库20240206!$B:$K,2,0)</f>
        <v>新能源</v>
      </c>
      <c r="F3836" s="104">
        <f>VLOOKUP(B3836,A股数据库20240206!$B:$K,3,0)</f>
        <v>0</v>
      </c>
      <c r="G3836" s="124">
        <f>VLOOKUP(B3836,A股数据库20240206!$B:$K,4,0)</f>
        <v>0</v>
      </c>
      <c r="H3836" s="124">
        <f>VLOOKUP(B3836,A股数据库20240206!$B:$K,5,0)</f>
        <v>0</v>
      </c>
      <c r="I3836" s="104" t="str">
        <f>VLOOKUP(B3836,A股数据库20240206!$B:$K,6,0)</f>
        <v>电网</v>
      </c>
      <c r="J3836" s="104" t="str">
        <f>VLOOKUP(B3836,A股数据库20240206!$B:$K,7,0)</f>
        <v>充换电</v>
      </c>
      <c r="K3836" s="104">
        <f>VLOOKUP(B3836,A股数据库20240206!$B:$K,8,0)</f>
        <v>0</v>
      </c>
      <c r="L3836" s="124" t="str">
        <f>VLOOKUP(B3836,A股数据库20240206!$B:$K,9,0)</f>
        <v>光伏</v>
      </c>
      <c r="M3836" s="124">
        <f>VLOOKUP(B3836,A股数据库20240206!$B:$K,10,0)</f>
        <v>0</v>
      </c>
    </row>
    <row r="3837" spans="1:13" ht="18" customHeight="1" x14ac:dyDescent="0.15">
      <c r="A3837" s="120" t="s">
        <v>14177</v>
      </c>
      <c r="B3837" s="121" t="s">
        <v>1864</v>
      </c>
      <c r="C3837" s="122">
        <v>24.38</v>
      </c>
      <c r="D3837" s="123">
        <v>20.399999999999999</v>
      </c>
      <c r="E3837" s="104" t="str">
        <f>VLOOKUP(B3837,A股数据库20240206!$B:$K,2,0)</f>
        <v>大科技</v>
      </c>
      <c r="F3837" s="104" t="str">
        <f>VLOOKUP(B3837,A股数据库20240206!$B:$K,3,0)</f>
        <v>高端制造</v>
      </c>
      <c r="G3837" s="124">
        <f>VLOOKUP(B3837,A股数据库20240206!$B:$K,4,0)</f>
        <v>0</v>
      </c>
      <c r="H3837" s="124">
        <f>VLOOKUP(B3837,A股数据库20240206!$B:$K,5,0)</f>
        <v>0</v>
      </c>
      <c r="I3837" s="104" t="str">
        <f>VLOOKUP(B3837,A股数据库20240206!$B:$K,6,0)</f>
        <v>计算机</v>
      </c>
      <c r="J3837" s="104" t="str">
        <f>VLOOKUP(B3837,A股数据库20240206!$B:$K,7,0)</f>
        <v>机械</v>
      </c>
      <c r="K3837" s="104">
        <f>VLOOKUP(B3837,A股数据库20240206!$B:$K,8,0)</f>
        <v>0</v>
      </c>
      <c r="L3837" s="124">
        <f>VLOOKUP(B3837,A股数据库20240206!$B:$K,9,0)</f>
        <v>0</v>
      </c>
      <c r="M3837" s="124">
        <f>VLOOKUP(B3837,A股数据库20240206!$B:$K,10,0)</f>
        <v>0</v>
      </c>
    </row>
    <row r="3838" spans="1:13" ht="18" customHeight="1" x14ac:dyDescent="0.15">
      <c r="A3838" s="120" t="s">
        <v>14178</v>
      </c>
      <c r="B3838" s="121" t="s">
        <v>2246</v>
      </c>
      <c r="C3838" s="122">
        <v>24.38</v>
      </c>
      <c r="D3838" s="123">
        <v>22.45</v>
      </c>
      <c r="E3838" s="104" t="str">
        <f>VLOOKUP(B3838,A股数据库20240206!$B:$K,2,0)</f>
        <v>大科技</v>
      </c>
      <c r="F3838" s="104">
        <f>VLOOKUP(B3838,A股数据库20240206!$B:$K,3,0)</f>
        <v>0</v>
      </c>
      <c r="G3838" s="124">
        <f>VLOOKUP(B3838,A股数据库20240206!$B:$K,4,0)</f>
        <v>0</v>
      </c>
      <c r="H3838" s="124">
        <f>VLOOKUP(B3838,A股数据库20240206!$B:$K,5,0)</f>
        <v>0</v>
      </c>
      <c r="I3838" s="104" t="str">
        <f>VLOOKUP(B3838,A股数据库20240206!$B:$K,6,0)</f>
        <v>电子</v>
      </c>
      <c r="J3838" s="104">
        <f>VLOOKUP(B3838,A股数据库20240206!$B:$K,7,0)</f>
        <v>0</v>
      </c>
      <c r="K3838" s="104">
        <f>VLOOKUP(B3838,A股数据库20240206!$B:$K,8,0)</f>
        <v>0</v>
      </c>
      <c r="L3838" s="124">
        <f>VLOOKUP(B3838,A股数据库20240206!$B:$K,9,0)</f>
        <v>0</v>
      </c>
      <c r="M3838" s="124">
        <f>VLOOKUP(B3838,A股数据库20240206!$B:$K,10,0)</f>
        <v>0</v>
      </c>
    </row>
    <row r="3839" spans="1:13" ht="18" customHeight="1" x14ac:dyDescent="0.15">
      <c r="A3839" s="120" t="s">
        <v>14179</v>
      </c>
      <c r="B3839" s="121" t="s">
        <v>5118</v>
      </c>
      <c r="C3839" s="122">
        <v>24.34</v>
      </c>
      <c r="D3839" s="123">
        <v>26.83</v>
      </c>
      <c r="E3839" s="104" t="str">
        <f>VLOOKUP(B3839,A股数据库20240206!$B:$K,2,0)</f>
        <v>周期</v>
      </c>
      <c r="F3839" s="104">
        <f>VLOOKUP(B3839,A股数据库20240206!$B:$K,3,0)</f>
        <v>0</v>
      </c>
      <c r="G3839" s="124">
        <f>VLOOKUP(B3839,A股数据库20240206!$B:$K,4,0)</f>
        <v>0</v>
      </c>
      <c r="H3839" s="124">
        <f>VLOOKUP(B3839,A股数据库20240206!$B:$K,5,0)</f>
        <v>0</v>
      </c>
      <c r="I3839" s="104" t="str">
        <f>VLOOKUP(B3839,A股数据库20240206!$B:$K,6,0)</f>
        <v>化工</v>
      </c>
      <c r="J3839" s="104">
        <f>VLOOKUP(B3839,A股数据库20240206!$B:$K,7,0)</f>
        <v>0</v>
      </c>
      <c r="K3839" s="104">
        <f>VLOOKUP(B3839,A股数据库20240206!$B:$K,8,0)</f>
        <v>0</v>
      </c>
      <c r="L3839" s="124">
        <f>VLOOKUP(B3839,A股数据库20240206!$B:$K,9,0)</f>
        <v>0</v>
      </c>
      <c r="M3839" s="124">
        <f>VLOOKUP(B3839,A股数据库20240206!$B:$K,10,0)</f>
        <v>0</v>
      </c>
    </row>
    <row r="3840" spans="1:13" ht="18" customHeight="1" x14ac:dyDescent="0.15">
      <c r="A3840" s="120" t="s">
        <v>14180</v>
      </c>
      <c r="B3840" s="121" t="s">
        <v>10185</v>
      </c>
      <c r="C3840" s="122">
        <v>24.33</v>
      </c>
      <c r="D3840" s="123">
        <v>24.43</v>
      </c>
      <c r="E3840" s="104" t="str">
        <f>VLOOKUP(B3840,A股数据库20240206!$B:$K,2,0)</f>
        <v>公用事业</v>
      </c>
      <c r="F3840" s="104">
        <f>VLOOKUP(B3840,A股数据库20240206!$B:$K,3,0)</f>
        <v>0</v>
      </c>
      <c r="G3840" s="124">
        <f>VLOOKUP(B3840,A股数据库20240206!$B:$K,4,0)</f>
        <v>0</v>
      </c>
      <c r="H3840" s="124">
        <f>VLOOKUP(B3840,A股数据库20240206!$B:$K,5,0)</f>
        <v>0</v>
      </c>
      <c r="I3840" s="104" t="str">
        <f>VLOOKUP(B3840,A股数据库20240206!$B:$K,6,0)</f>
        <v>节能环保</v>
      </c>
      <c r="J3840" s="104">
        <f>VLOOKUP(B3840,A股数据库20240206!$B:$K,7,0)</f>
        <v>0</v>
      </c>
      <c r="K3840" s="104">
        <f>VLOOKUP(B3840,A股数据库20240206!$B:$K,8,0)</f>
        <v>0</v>
      </c>
      <c r="L3840" s="124">
        <f>VLOOKUP(B3840,A股数据库20240206!$B:$K,9,0)</f>
        <v>0</v>
      </c>
      <c r="M3840" s="124">
        <f>VLOOKUP(B3840,A股数据库20240206!$B:$K,10,0)</f>
        <v>0</v>
      </c>
    </row>
    <row r="3841" spans="1:13" ht="18" customHeight="1" x14ac:dyDescent="0.15">
      <c r="A3841" s="120" t="s">
        <v>14181</v>
      </c>
      <c r="B3841" s="121" t="s">
        <v>2000</v>
      </c>
      <c r="C3841" s="122">
        <v>24.31</v>
      </c>
      <c r="D3841" s="123">
        <v>46.96</v>
      </c>
      <c r="E3841" s="104" t="str">
        <f>VLOOKUP(B3841,A股数据库20240206!$B:$K,2,0)</f>
        <v>军工</v>
      </c>
      <c r="F3841" s="104" t="str">
        <f>VLOOKUP(B3841,A股数据库20240206!$B:$K,3,0)</f>
        <v>大科技</v>
      </c>
      <c r="G3841" s="124">
        <f>VLOOKUP(B3841,A股数据库20240206!$B:$K,4,0)</f>
        <v>0</v>
      </c>
      <c r="H3841" s="124">
        <f>VLOOKUP(B3841,A股数据库20240206!$B:$K,5,0)</f>
        <v>0</v>
      </c>
      <c r="I3841" s="104" t="str">
        <f>VLOOKUP(B3841,A股数据库20240206!$B:$K,6,0)</f>
        <v>军工</v>
      </c>
      <c r="J3841" s="104" t="str">
        <f>VLOOKUP(B3841,A股数据库20240206!$B:$K,7,0)</f>
        <v>通信</v>
      </c>
      <c r="K3841" s="104">
        <f>VLOOKUP(B3841,A股数据库20240206!$B:$K,8,0)</f>
        <v>0</v>
      </c>
      <c r="L3841" s="124">
        <f>VLOOKUP(B3841,A股数据库20240206!$B:$K,9,0)</f>
        <v>0</v>
      </c>
      <c r="M3841" s="124">
        <f>VLOOKUP(B3841,A股数据库20240206!$B:$K,10,0)</f>
        <v>0</v>
      </c>
    </row>
    <row r="3842" spans="1:13" ht="18" customHeight="1" x14ac:dyDescent="0.15">
      <c r="A3842" s="120" t="s">
        <v>14182</v>
      </c>
      <c r="B3842" s="121" t="s">
        <v>3562</v>
      </c>
      <c r="C3842" s="122">
        <v>24.31</v>
      </c>
      <c r="D3842" s="123">
        <v>10.88</v>
      </c>
      <c r="E3842" s="104" t="str">
        <f>VLOOKUP(B3842,A股数据库20240206!$B:$K,2,0)</f>
        <v>大科技</v>
      </c>
      <c r="F3842" s="104">
        <f>VLOOKUP(B3842,A股数据库20240206!$B:$K,3,0)</f>
        <v>0</v>
      </c>
      <c r="G3842" s="124">
        <f>VLOOKUP(B3842,A股数据库20240206!$B:$K,4,0)</f>
        <v>0</v>
      </c>
      <c r="H3842" s="124">
        <f>VLOOKUP(B3842,A股数据库20240206!$B:$K,5,0)</f>
        <v>0</v>
      </c>
      <c r="I3842" s="104" t="str">
        <f>VLOOKUP(B3842,A股数据库20240206!$B:$K,6,0)</f>
        <v>传媒</v>
      </c>
      <c r="J3842" s="104">
        <f>VLOOKUP(B3842,A股数据库20240206!$B:$K,7,0)</f>
        <v>0</v>
      </c>
      <c r="K3842" s="104">
        <f>VLOOKUP(B3842,A股数据库20240206!$B:$K,8,0)</f>
        <v>0</v>
      </c>
      <c r="L3842" s="124">
        <f>VLOOKUP(B3842,A股数据库20240206!$B:$K,9,0)</f>
        <v>0</v>
      </c>
      <c r="M3842" s="124">
        <f>VLOOKUP(B3842,A股数据库20240206!$B:$K,10,0)</f>
        <v>0</v>
      </c>
    </row>
    <row r="3843" spans="1:13" ht="18" customHeight="1" x14ac:dyDescent="0.15">
      <c r="A3843" s="120" t="s">
        <v>14183</v>
      </c>
      <c r="B3843" s="121" t="s">
        <v>9659</v>
      </c>
      <c r="C3843" s="122">
        <v>24.3</v>
      </c>
      <c r="D3843" s="123">
        <v>19.25</v>
      </c>
      <c r="E3843" s="104" t="str">
        <f>VLOOKUP(B3843,A股数据库20240206!$B:$K,2,0)</f>
        <v>高端制造</v>
      </c>
      <c r="F3843" s="104">
        <f>VLOOKUP(B3843,A股数据库20240206!$B:$K,3,0)</f>
        <v>0</v>
      </c>
      <c r="G3843" s="124">
        <f>VLOOKUP(B3843,A股数据库20240206!$B:$K,4,0)</f>
        <v>0</v>
      </c>
      <c r="H3843" s="124">
        <f>VLOOKUP(B3843,A股数据库20240206!$B:$K,5,0)</f>
        <v>0</v>
      </c>
      <c r="I3843" s="104" t="str">
        <f>VLOOKUP(B3843,A股数据库20240206!$B:$K,6,0)</f>
        <v>机械</v>
      </c>
      <c r="J3843" s="104" t="str">
        <f>VLOOKUP(B3843,A股数据库20240206!$B:$K,7,0)</f>
        <v>核电核能</v>
      </c>
      <c r="K3843" s="104">
        <f>VLOOKUP(B3843,A股数据库20240206!$B:$K,8,0)</f>
        <v>0</v>
      </c>
      <c r="L3843" s="124">
        <f>VLOOKUP(B3843,A股数据库20240206!$B:$K,9,0)</f>
        <v>0</v>
      </c>
      <c r="M3843" s="124">
        <f>VLOOKUP(B3843,A股数据库20240206!$B:$K,10,0)</f>
        <v>0</v>
      </c>
    </row>
    <row r="3844" spans="1:13" ht="18" customHeight="1" x14ac:dyDescent="0.15">
      <c r="A3844" s="120" t="s">
        <v>14184</v>
      </c>
      <c r="B3844" s="121" t="s">
        <v>8570</v>
      </c>
      <c r="C3844" s="122">
        <v>24.27</v>
      </c>
      <c r="D3844" s="123">
        <v>29.66</v>
      </c>
      <c r="E3844" s="104" t="str">
        <f>VLOOKUP(B3844,A股数据库20240206!$B:$K,2,0)</f>
        <v>大消费</v>
      </c>
      <c r="F3844" s="104" t="str">
        <f>VLOOKUP(B3844,A股数据库20240206!$B:$K,3,0)</f>
        <v>汽车产业</v>
      </c>
      <c r="G3844" s="124">
        <f>VLOOKUP(B3844,A股数据库20240206!$B:$K,4,0)</f>
        <v>0</v>
      </c>
      <c r="H3844" s="124">
        <f>VLOOKUP(B3844,A股数据库20240206!$B:$K,5,0)</f>
        <v>0</v>
      </c>
      <c r="I3844" s="104" t="str">
        <f>VLOOKUP(B3844,A股数据库20240206!$B:$K,6,0)</f>
        <v>家电</v>
      </c>
      <c r="J3844" s="104" t="str">
        <f>VLOOKUP(B3844,A股数据库20240206!$B:$K,7,0)</f>
        <v>汽车产业</v>
      </c>
      <c r="K3844" s="104">
        <f>VLOOKUP(B3844,A股数据库20240206!$B:$K,8,0)</f>
        <v>0</v>
      </c>
      <c r="L3844" s="124">
        <f>VLOOKUP(B3844,A股数据库20240206!$B:$K,9,0)</f>
        <v>0</v>
      </c>
      <c r="M3844" s="124">
        <f>VLOOKUP(B3844,A股数据库20240206!$B:$K,10,0)</f>
        <v>0</v>
      </c>
    </row>
    <row r="3845" spans="1:13" ht="18" hidden="1" customHeight="1" x14ac:dyDescent="0.15">
      <c r="A3845" s="120" t="s">
        <v>14185</v>
      </c>
      <c r="B3845" s="121" t="s">
        <v>14186</v>
      </c>
      <c r="C3845" s="122">
        <v>24.27</v>
      </c>
      <c r="D3845" s="123">
        <v>8.7799999999999994</v>
      </c>
      <c r="E3845" s="104" t="e">
        <f>VLOOKUP(B3845,A股数据库20240206!$B:$K,2,0)</f>
        <v>#N/A</v>
      </c>
      <c r="F3845" s="104" t="e">
        <f>VLOOKUP(B3845,A股数据库20240206!$B:$K,3,0)</f>
        <v>#N/A</v>
      </c>
      <c r="G3845" s="124" t="e">
        <f>VLOOKUP(B3845,A股数据库20240206!$B:$K,4,0)</f>
        <v>#N/A</v>
      </c>
      <c r="H3845" s="124" t="e">
        <f>VLOOKUP(B3845,A股数据库20240206!$B:$K,5,0)</f>
        <v>#N/A</v>
      </c>
      <c r="I3845" s="104" t="e">
        <f>VLOOKUP(B3845,A股数据库20240206!$B:$K,6,0)</f>
        <v>#N/A</v>
      </c>
      <c r="J3845" s="104" t="e">
        <f>VLOOKUP(B3845,A股数据库20240206!$B:$K,7,0)</f>
        <v>#N/A</v>
      </c>
      <c r="K3845" s="104" t="e">
        <f>VLOOKUP(B3845,A股数据库20240206!$B:$K,8,0)</f>
        <v>#N/A</v>
      </c>
      <c r="L3845" s="124" t="e">
        <f>VLOOKUP(B3845,A股数据库20240206!$B:$K,9,0)</f>
        <v>#N/A</v>
      </c>
      <c r="M3845" s="124" t="e">
        <f>VLOOKUP(B3845,A股数据库20240206!$B:$K,10,0)</f>
        <v>#N/A</v>
      </c>
    </row>
    <row r="3846" spans="1:13" ht="18" customHeight="1" x14ac:dyDescent="0.15">
      <c r="A3846" s="120" t="s">
        <v>14187</v>
      </c>
      <c r="B3846" s="121" t="s">
        <v>336</v>
      </c>
      <c r="C3846" s="122">
        <v>24.26</v>
      </c>
      <c r="D3846" s="123">
        <v>8.57</v>
      </c>
      <c r="E3846" s="104" t="str">
        <f>VLOOKUP(B3846,A股数据库20240206!$B:$K,2,0)</f>
        <v>新能源</v>
      </c>
      <c r="F3846" s="104">
        <f>VLOOKUP(B3846,A股数据库20240206!$B:$K,3,0)</f>
        <v>0</v>
      </c>
      <c r="G3846" s="124" t="str">
        <f>VLOOKUP(B3846,A股数据库20240206!$B:$K,4,0)</f>
        <v>高端制造</v>
      </c>
      <c r="H3846" s="124">
        <f>VLOOKUP(B3846,A股数据库20240206!$B:$K,5,0)</f>
        <v>0</v>
      </c>
      <c r="I3846" s="104" t="str">
        <f>VLOOKUP(B3846,A股数据库20240206!$B:$K,6,0)</f>
        <v>电网</v>
      </c>
      <c r="J3846" s="104" t="str">
        <f>VLOOKUP(B3846,A股数据库20240206!$B:$K,7,0)</f>
        <v>充换电</v>
      </c>
      <c r="K3846" s="104">
        <f>VLOOKUP(B3846,A股数据库20240206!$B:$K,8,0)</f>
        <v>0</v>
      </c>
      <c r="L3846" s="124" t="str">
        <f>VLOOKUP(B3846,A股数据库20240206!$B:$K,9,0)</f>
        <v>核电核能</v>
      </c>
      <c r="M3846" s="124">
        <f>VLOOKUP(B3846,A股数据库20240206!$B:$K,10,0)</f>
        <v>0</v>
      </c>
    </row>
    <row r="3847" spans="1:13" ht="18" customHeight="1" x14ac:dyDescent="0.15">
      <c r="A3847" s="120" t="s">
        <v>14188</v>
      </c>
      <c r="B3847" s="121" t="s">
        <v>3464</v>
      </c>
      <c r="C3847" s="122">
        <v>24.25</v>
      </c>
      <c r="D3847" s="123">
        <v>14.47</v>
      </c>
      <c r="E3847" s="104" t="str">
        <f>VLOOKUP(B3847,A股数据库20240206!$B:$K,2,0)</f>
        <v>周期</v>
      </c>
      <c r="F3847" s="104">
        <f>VLOOKUP(B3847,A股数据库20240206!$B:$K,3,0)</f>
        <v>0</v>
      </c>
      <c r="G3847" s="124">
        <f>VLOOKUP(B3847,A股数据库20240206!$B:$K,4,0)</f>
        <v>0</v>
      </c>
      <c r="H3847" s="124">
        <f>VLOOKUP(B3847,A股数据库20240206!$B:$K,5,0)</f>
        <v>0</v>
      </c>
      <c r="I3847" s="104" t="str">
        <f>VLOOKUP(B3847,A股数据库20240206!$B:$K,6,0)</f>
        <v>油气</v>
      </c>
      <c r="J3847" s="104">
        <f>VLOOKUP(B3847,A股数据库20240206!$B:$K,7,0)</f>
        <v>0</v>
      </c>
      <c r="K3847" s="104">
        <f>VLOOKUP(B3847,A股数据库20240206!$B:$K,8,0)</f>
        <v>0</v>
      </c>
      <c r="L3847" s="124">
        <f>VLOOKUP(B3847,A股数据库20240206!$B:$K,9,0)</f>
        <v>0</v>
      </c>
      <c r="M3847" s="124">
        <f>VLOOKUP(B3847,A股数据库20240206!$B:$K,10,0)</f>
        <v>0</v>
      </c>
    </row>
    <row r="3848" spans="1:13" ht="18" customHeight="1" x14ac:dyDescent="0.15">
      <c r="A3848" s="120" t="s">
        <v>14189</v>
      </c>
      <c r="B3848" s="121" t="s">
        <v>3014</v>
      </c>
      <c r="C3848" s="122">
        <v>24.24</v>
      </c>
      <c r="D3848" s="123">
        <v>18.72</v>
      </c>
      <c r="E3848" s="104" t="str">
        <f>VLOOKUP(B3848,A股数据库20240206!$B:$K,2,0)</f>
        <v>周期</v>
      </c>
      <c r="F3848" s="104" t="str">
        <f>VLOOKUP(B3848,A股数据库20240206!$B:$K,3,0)</f>
        <v>汽车产业</v>
      </c>
      <c r="G3848" s="124">
        <f>VLOOKUP(B3848,A股数据库20240206!$B:$K,4,0)</f>
        <v>0</v>
      </c>
      <c r="H3848" s="124">
        <f>VLOOKUP(B3848,A股数据库20240206!$B:$K,5,0)</f>
        <v>0</v>
      </c>
      <c r="I3848" s="104" t="str">
        <f>VLOOKUP(B3848,A股数据库20240206!$B:$K,6,0)</f>
        <v>有色金属</v>
      </c>
      <c r="J3848" s="104" t="str">
        <f>VLOOKUP(B3848,A股数据库20240206!$B:$K,7,0)</f>
        <v>汽车产业</v>
      </c>
      <c r="K3848" s="104">
        <f>VLOOKUP(B3848,A股数据库20240206!$B:$K,8,0)</f>
        <v>0</v>
      </c>
      <c r="L3848" s="124">
        <f>VLOOKUP(B3848,A股数据库20240206!$B:$K,9,0)</f>
        <v>0</v>
      </c>
      <c r="M3848" s="124">
        <f>VLOOKUP(B3848,A股数据库20240206!$B:$K,10,0)</f>
        <v>0</v>
      </c>
    </row>
    <row r="3849" spans="1:13" ht="18" customHeight="1" x14ac:dyDescent="0.15">
      <c r="A3849" s="120" t="s">
        <v>14190</v>
      </c>
      <c r="B3849" s="121" t="s">
        <v>8990</v>
      </c>
      <c r="C3849" s="122">
        <v>24.22</v>
      </c>
      <c r="D3849" s="123">
        <v>4.88</v>
      </c>
      <c r="E3849" s="104" t="str">
        <f>VLOOKUP(B3849,A股数据库20240206!$B:$K,2,0)</f>
        <v>高端制造</v>
      </c>
      <c r="F3849" s="104" t="str">
        <f>VLOOKUP(B3849,A股数据库20240206!$B:$K,3,0)</f>
        <v>汽车产业</v>
      </c>
      <c r="G3849" s="124">
        <f>VLOOKUP(B3849,A股数据库20240206!$B:$K,4,0)</f>
        <v>0</v>
      </c>
      <c r="H3849" s="124">
        <f>VLOOKUP(B3849,A股数据库20240206!$B:$K,5,0)</f>
        <v>0</v>
      </c>
      <c r="I3849" s="104" t="str">
        <f>VLOOKUP(B3849,A股数据库20240206!$B:$K,6,0)</f>
        <v>机械</v>
      </c>
      <c r="J3849" s="104" t="str">
        <f>VLOOKUP(B3849,A股数据库20240206!$B:$K,7,0)</f>
        <v>汽车产业</v>
      </c>
      <c r="K3849" s="104">
        <f>VLOOKUP(B3849,A股数据库20240206!$B:$K,8,0)</f>
        <v>0</v>
      </c>
      <c r="L3849" s="124">
        <f>VLOOKUP(B3849,A股数据库20240206!$B:$K,9,0)</f>
        <v>0</v>
      </c>
      <c r="M3849" s="124">
        <f>VLOOKUP(B3849,A股数据库20240206!$B:$K,10,0)</f>
        <v>0</v>
      </c>
    </row>
    <row r="3850" spans="1:13" ht="18" customHeight="1" x14ac:dyDescent="0.15">
      <c r="A3850" s="120" t="s">
        <v>14191</v>
      </c>
      <c r="B3850" s="121" t="s">
        <v>4632</v>
      </c>
      <c r="C3850" s="122">
        <v>24.22</v>
      </c>
      <c r="D3850" s="123">
        <v>42.58</v>
      </c>
      <c r="E3850" s="104" t="str">
        <f>VLOOKUP(B3850,A股数据库20240206!$B:$K,2,0)</f>
        <v>大科技</v>
      </c>
      <c r="F3850" s="104">
        <f>VLOOKUP(B3850,A股数据库20240206!$B:$K,3,0)</f>
        <v>0</v>
      </c>
      <c r="G3850" s="124">
        <f>VLOOKUP(B3850,A股数据库20240206!$B:$K,4,0)</f>
        <v>0</v>
      </c>
      <c r="H3850" s="124">
        <f>VLOOKUP(B3850,A股数据库20240206!$B:$K,5,0)</f>
        <v>0</v>
      </c>
      <c r="I3850" s="104" t="str">
        <f>VLOOKUP(B3850,A股数据库20240206!$B:$K,6,0)</f>
        <v>传媒</v>
      </c>
      <c r="J3850" s="104">
        <f>VLOOKUP(B3850,A股数据库20240206!$B:$K,7,0)</f>
        <v>0</v>
      </c>
      <c r="K3850" s="104">
        <f>VLOOKUP(B3850,A股数据库20240206!$B:$K,8,0)</f>
        <v>0</v>
      </c>
      <c r="L3850" s="124">
        <f>VLOOKUP(B3850,A股数据库20240206!$B:$K,9,0)</f>
        <v>0</v>
      </c>
      <c r="M3850" s="124">
        <f>VLOOKUP(B3850,A股数据库20240206!$B:$K,10,0)</f>
        <v>0</v>
      </c>
    </row>
    <row r="3851" spans="1:13" ht="18" customHeight="1" x14ac:dyDescent="0.15">
      <c r="A3851" s="120" t="s">
        <v>14192</v>
      </c>
      <c r="B3851" s="121" t="s">
        <v>5028</v>
      </c>
      <c r="C3851" s="122">
        <v>24.18</v>
      </c>
      <c r="D3851" s="123">
        <v>8.42</v>
      </c>
      <c r="E3851" s="104" t="str">
        <f>VLOOKUP(B3851,A股数据库20240206!$B:$K,2,0)</f>
        <v>地产基建</v>
      </c>
      <c r="F3851" s="104">
        <f>VLOOKUP(B3851,A股数据库20240206!$B:$K,3,0)</f>
        <v>0</v>
      </c>
      <c r="G3851" s="124">
        <f>VLOOKUP(B3851,A股数据库20240206!$B:$K,4,0)</f>
        <v>0</v>
      </c>
      <c r="H3851" s="124">
        <f>VLOOKUP(B3851,A股数据库20240206!$B:$K,5,0)</f>
        <v>0</v>
      </c>
      <c r="I3851" s="104" t="str">
        <f>VLOOKUP(B3851,A股数据库20240206!$B:$K,6,0)</f>
        <v>基建</v>
      </c>
      <c r="J3851" s="104">
        <f>VLOOKUP(B3851,A股数据库20240206!$B:$K,7,0)</f>
        <v>0</v>
      </c>
      <c r="K3851" s="104">
        <f>VLOOKUP(B3851,A股数据库20240206!$B:$K,8,0)</f>
        <v>0</v>
      </c>
      <c r="L3851" s="124">
        <f>VLOOKUP(B3851,A股数据库20240206!$B:$K,9,0)</f>
        <v>0</v>
      </c>
      <c r="M3851" s="124">
        <f>VLOOKUP(B3851,A股数据库20240206!$B:$K,10,0)</f>
        <v>0</v>
      </c>
    </row>
    <row r="3852" spans="1:13" ht="18" customHeight="1" x14ac:dyDescent="0.15">
      <c r="A3852" s="120" t="s">
        <v>14193</v>
      </c>
      <c r="B3852" s="121" t="s">
        <v>4342</v>
      </c>
      <c r="C3852" s="122">
        <v>24.18</v>
      </c>
      <c r="D3852" s="123">
        <v>22.47</v>
      </c>
      <c r="E3852" s="104" t="str">
        <f>VLOOKUP(B3852,A股数据库20240206!$B:$K,2,0)</f>
        <v>大消费</v>
      </c>
      <c r="F3852" s="104">
        <f>VLOOKUP(B3852,A股数据库20240206!$B:$K,3,0)</f>
        <v>0</v>
      </c>
      <c r="G3852" s="124">
        <f>VLOOKUP(B3852,A股数据库20240206!$B:$K,4,0)</f>
        <v>0</v>
      </c>
      <c r="H3852" s="124">
        <f>VLOOKUP(B3852,A股数据库20240206!$B:$K,5,0)</f>
        <v>0</v>
      </c>
      <c r="I3852" s="104" t="str">
        <f>VLOOKUP(B3852,A股数据库20240206!$B:$K,6,0)</f>
        <v>体育产业</v>
      </c>
      <c r="J3852" s="104">
        <f>VLOOKUP(B3852,A股数据库20240206!$B:$K,7,0)</f>
        <v>0</v>
      </c>
      <c r="K3852" s="104">
        <f>VLOOKUP(B3852,A股数据库20240206!$B:$K,8,0)</f>
        <v>0</v>
      </c>
      <c r="L3852" s="124">
        <f>VLOOKUP(B3852,A股数据库20240206!$B:$K,9,0)</f>
        <v>0</v>
      </c>
      <c r="M3852" s="124">
        <f>VLOOKUP(B3852,A股数据库20240206!$B:$K,10,0)</f>
        <v>0</v>
      </c>
    </row>
    <row r="3853" spans="1:13" ht="18" customHeight="1" x14ac:dyDescent="0.15">
      <c r="A3853" s="120" t="s">
        <v>14194</v>
      </c>
      <c r="B3853" s="121" t="s">
        <v>8444</v>
      </c>
      <c r="C3853" s="122">
        <v>24.15</v>
      </c>
      <c r="D3853" s="123">
        <v>60.71</v>
      </c>
      <c r="E3853" s="104" t="str">
        <f>VLOOKUP(B3853,A股数据库20240206!$B:$K,2,0)</f>
        <v>医药生物</v>
      </c>
      <c r="F3853" s="104">
        <f>VLOOKUP(B3853,A股数据库20240206!$B:$K,3,0)</f>
        <v>0</v>
      </c>
      <c r="G3853" s="124" t="str">
        <f>VLOOKUP(B3853,A股数据库20240206!$B:$K,4,0)</f>
        <v>乡村振兴</v>
      </c>
      <c r="H3853" s="124">
        <f>VLOOKUP(B3853,A股数据库20240206!$B:$K,5,0)</f>
        <v>0</v>
      </c>
      <c r="I3853" s="104" t="str">
        <f>VLOOKUP(B3853,A股数据库20240206!$B:$K,6,0)</f>
        <v>医药生物</v>
      </c>
      <c r="J3853" s="104">
        <f>VLOOKUP(B3853,A股数据库20240206!$B:$K,7,0)</f>
        <v>0</v>
      </c>
      <c r="K3853" s="104">
        <f>VLOOKUP(B3853,A股数据库20240206!$B:$K,8,0)</f>
        <v>0</v>
      </c>
      <c r="L3853" s="124" t="str">
        <f>VLOOKUP(B3853,A股数据库20240206!$B:$K,9,0)</f>
        <v>乡村振兴</v>
      </c>
      <c r="M3853" s="124">
        <f>VLOOKUP(B3853,A股数据库20240206!$B:$K,10,0)</f>
        <v>0</v>
      </c>
    </row>
    <row r="3854" spans="1:13" ht="18" customHeight="1" x14ac:dyDescent="0.15">
      <c r="A3854" s="120" t="s">
        <v>14195</v>
      </c>
      <c r="B3854" s="121" t="s">
        <v>5356</v>
      </c>
      <c r="C3854" s="122">
        <v>24.14</v>
      </c>
      <c r="D3854" s="123">
        <v>26.69</v>
      </c>
      <c r="E3854" s="104" t="str">
        <f>VLOOKUP(B3854,A股数据库20240206!$B:$K,2,0)</f>
        <v>高端制造</v>
      </c>
      <c r="F3854" s="104">
        <f>VLOOKUP(B3854,A股数据库20240206!$B:$K,3,0)</f>
        <v>0</v>
      </c>
      <c r="G3854" s="124">
        <f>VLOOKUP(B3854,A股数据库20240206!$B:$K,4,0)</f>
        <v>0</v>
      </c>
      <c r="H3854" s="124">
        <f>VLOOKUP(B3854,A股数据库20240206!$B:$K,5,0)</f>
        <v>0</v>
      </c>
      <c r="I3854" s="104" t="str">
        <f>VLOOKUP(B3854,A股数据库20240206!$B:$K,6,0)</f>
        <v>机械</v>
      </c>
      <c r="J3854" s="104">
        <f>VLOOKUP(B3854,A股数据库20240206!$B:$K,7,0)</f>
        <v>0</v>
      </c>
      <c r="K3854" s="104">
        <f>VLOOKUP(B3854,A股数据库20240206!$B:$K,8,0)</f>
        <v>0</v>
      </c>
      <c r="L3854" s="124">
        <f>VLOOKUP(B3854,A股数据库20240206!$B:$K,9,0)</f>
        <v>0</v>
      </c>
      <c r="M3854" s="124">
        <f>VLOOKUP(B3854,A股数据库20240206!$B:$K,10,0)</f>
        <v>0</v>
      </c>
    </row>
    <row r="3855" spans="1:13" ht="18" customHeight="1" x14ac:dyDescent="0.15">
      <c r="A3855" s="120" t="s">
        <v>14196</v>
      </c>
      <c r="B3855" s="121" t="s">
        <v>10103</v>
      </c>
      <c r="C3855" s="122">
        <v>24.11</v>
      </c>
      <c r="D3855" s="123">
        <v>17.36</v>
      </c>
      <c r="E3855" s="104" t="str">
        <f>VLOOKUP(B3855,A股数据库20240206!$B:$K,2,0)</f>
        <v>新能源</v>
      </c>
      <c r="F3855" s="104">
        <f>VLOOKUP(B3855,A股数据库20240206!$B:$K,3,0)</f>
        <v>0</v>
      </c>
      <c r="G3855" s="124">
        <f>VLOOKUP(B3855,A股数据库20240206!$B:$K,4,0)</f>
        <v>0</v>
      </c>
      <c r="H3855" s="124">
        <f>VLOOKUP(B3855,A股数据库20240206!$B:$K,5,0)</f>
        <v>0</v>
      </c>
      <c r="I3855" s="104" t="str">
        <f>VLOOKUP(B3855,A股数据库20240206!$B:$K,6,0)</f>
        <v>电网</v>
      </c>
      <c r="J3855" s="104">
        <f>VLOOKUP(B3855,A股数据库20240206!$B:$K,7,0)</f>
        <v>0</v>
      </c>
      <c r="K3855" s="104">
        <f>VLOOKUP(B3855,A股数据库20240206!$B:$K,8,0)</f>
        <v>0</v>
      </c>
      <c r="L3855" s="124">
        <f>VLOOKUP(B3855,A股数据库20240206!$B:$K,9,0)</f>
        <v>0</v>
      </c>
      <c r="M3855" s="124">
        <f>VLOOKUP(B3855,A股数据库20240206!$B:$K,10,0)</f>
        <v>0</v>
      </c>
    </row>
    <row r="3856" spans="1:13" ht="18" customHeight="1" x14ac:dyDescent="0.15">
      <c r="A3856" s="120" t="s">
        <v>14197</v>
      </c>
      <c r="B3856" s="121" t="s">
        <v>488</v>
      </c>
      <c r="C3856" s="122">
        <v>24.11</v>
      </c>
      <c r="D3856" s="123">
        <v>5.27</v>
      </c>
      <c r="E3856" s="104" t="str">
        <f>VLOOKUP(B3856,A股数据库20240206!$B:$K,2,0)</f>
        <v>军工</v>
      </c>
      <c r="F3856" s="104" t="str">
        <f>VLOOKUP(B3856,A股数据库20240206!$B:$K,3,0)</f>
        <v>乡村振兴</v>
      </c>
      <c r="G3856" s="124">
        <f>VLOOKUP(B3856,A股数据库20240206!$B:$K,4,0)</f>
        <v>0</v>
      </c>
      <c r="H3856" s="124">
        <f>VLOOKUP(B3856,A股数据库20240206!$B:$K,5,0)</f>
        <v>0</v>
      </c>
      <c r="I3856" s="104" t="str">
        <f>VLOOKUP(B3856,A股数据库20240206!$B:$K,6,0)</f>
        <v>军工</v>
      </c>
      <c r="J3856" s="104" t="str">
        <f>VLOOKUP(B3856,A股数据库20240206!$B:$K,7,0)</f>
        <v>乡村振兴</v>
      </c>
      <c r="K3856" s="104">
        <f>VLOOKUP(B3856,A股数据库20240206!$B:$K,8,0)</f>
        <v>0</v>
      </c>
      <c r="L3856" s="124">
        <f>VLOOKUP(B3856,A股数据库20240206!$B:$K,9,0)</f>
        <v>0</v>
      </c>
      <c r="M3856" s="124">
        <f>VLOOKUP(B3856,A股数据库20240206!$B:$K,10,0)</f>
        <v>0</v>
      </c>
    </row>
    <row r="3857" spans="1:13" ht="18" customHeight="1" x14ac:dyDescent="0.15">
      <c r="A3857" s="120" t="s">
        <v>14198</v>
      </c>
      <c r="B3857" s="121" t="s">
        <v>10015</v>
      </c>
      <c r="C3857" s="122">
        <v>24.1</v>
      </c>
      <c r="D3857" s="123">
        <v>51.9</v>
      </c>
      <c r="E3857" s="104" t="str">
        <f>VLOOKUP(B3857,A股数据库20240206!$B:$K,2,0)</f>
        <v>高端制造</v>
      </c>
      <c r="F3857" s="104">
        <f>VLOOKUP(B3857,A股数据库20240206!$B:$K,3,0)</f>
        <v>0</v>
      </c>
      <c r="G3857" s="124">
        <f>VLOOKUP(B3857,A股数据库20240206!$B:$K,4,0)</f>
        <v>0</v>
      </c>
      <c r="H3857" s="124">
        <f>VLOOKUP(B3857,A股数据库20240206!$B:$K,5,0)</f>
        <v>0</v>
      </c>
      <c r="I3857" s="104" t="str">
        <f>VLOOKUP(B3857,A股数据库20240206!$B:$K,6,0)</f>
        <v>机械</v>
      </c>
      <c r="J3857" s="104">
        <f>VLOOKUP(B3857,A股数据库20240206!$B:$K,7,0)</f>
        <v>0</v>
      </c>
      <c r="K3857" s="104">
        <f>VLOOKUP(B3857,A股数据库20240206!$B:$K,8,0)</f>
        <v>0</v>
      </c>
      <c r="L3857" s="124">
        <f>VLOOKUP(B3857,A股数据库20240206!$B:$K,9,0)</f>
        <v>0</v>
      </c>
      <c r="M3857" s="124">
        <f>VLOOKUP(B3857,A股数据库20240206!$B:$K,10,0)</f>
        <v>0</v>
      </c>
    </row>
    <row r="3858" spans="1:13" ht="18" customHeight="1" x14ac:dyDescent="0.15">
      <c r="A3858" s="120" t="s">
        <v>14199</v>
      </c>
      <c r="B3858" s="121" t="s">
        <v>9789</v>
      </c>
      <c r="C3858" s="122">
        <v>24.1</v>
      </c>
      <c r="D3858" s="123">
        <v>36.51</v>
      </c>
      <c r="E3858" s="104" t="str">
        <f>VLOOKUP(B3858,A股数据库20240206!$B:$K,2,0)</f>
        <v>大科技</v>
      </c>
      <c r="F3858" s="104">
        <f>VLOOKUP(B3858,A股数据库20240206!$B:$K,3,0)</f>
        <v>0</v>
      </c>
      <c r="G3858" s="124">
        <f>VLOOKUP(B3858,A股数据库20240206!$B:$K,4,0)</f>
        <v>0</v>
      </c>
      <c r="H3858" s="124">
        <f>VLOOKUP(B3858,A股数据库20240206!$B:$K,5,0)</f>
        <v>0</v>
      </c>
      <c r="I3858" s="104" t="str">
        <f>VLOOKUP(B3858,A股数据库20240206!$B:$K,6,0)</f>
        <v>计算机</v>
      </c>
      <c r="J3858" s="104">
        <f>VLOOKUP(B3858,A股数据库20240206!$B:$K,7,0)</f>
        <v>0</v>
      </c>
      <c r="K3858" s="104">
        <f>VLOOKUP(B3858,A股数据库20240206!$B:$K,8,0)</f>
        <v>0</v>
      </c>
      <c r="L3858" s="124">
        <f>VLOOKUP(B3858,A股数据库20240206!$B:$K,9,0)</f>
        <v>0</v>
      </c>
      <c r="M3858" s="124">
        <f>VLOOKUP(B3858,A股数据库20240206!$B:$K,10,0)</f>
        <v>0</v>
      </c>
    </row>
    <row r="3859" spans="1:13" ht="18" customHeight="1" x14ac:dyDescent="0.15">
      <c r="A3859" s="120" t="s">
        <v>14200</v>
      </c>
      <c r="B3859" s="121" t="s">
        <v>2610</v>
      </c>
      <c r="C3859" s="122">
        <v>24.08</v>
      </c>
      <c r="D3859" s="123">
        <v>3.73</v>
      </c>
      <c r="E3859" s="104" t="str">
        <f>VLOOKUP(B3859,A股数据库20240206!$B:$K,2,0)</f>
        <v>地产基建</v>
      </c>
      <c r="F3859" s="104" t="str">
        <f>VLOOKUP(B3859,A股数据库20240206!$B:$K,3,0)</f>
        <v>公用事业</v>
      </c>
      <c r="G3859" s="124">
        <f>VLOOKUP(B3859,A股数据库20240206!$B:$K,4,0)</f>
        <v>0</v>
      </c>
      <c r="H3859" s="124">
        <f>VLOOKUP(B3859,A股数据库20240206!$B:$K,5,0)</f>
        <v>0</v>
      </c>
      <c r="I3859" s="104" t="str">
        <f>VLOOKUP(B3859,A股数据库20240206!$B:$K,6,0)</f>
        <v>基建</v>
      </c>
      <c r="J3859" s="104" t="str">
        <f>VLOOKUP(B3859,A股数据库20240206!$B:$K,7,0)</f>
        <v>节能环保</v>
      </c>
      <c r="K3859" s="104">
        <f>VLOOKUP(B3859,A股数据库20240206!$B:$K,8,0)</f>
        <v>0</v>
      </c>
      <c r="L3859" s="124">
        <f>VLOOKUP(B3859,A股数据库20240206!$B:$K,9,0)</f>
        <v>0</v>
      </c>
      <c r="M3859" s="124">
        <f>VLOOKUP(B3859,A股数据库20240206!$B:$K,10,0)</f>
        <v>0</v>
      </c>
    </row>
    <row r="3860" spans="1:13" ht="18" customHeight="1" x14ac:dyDescent="0.15">
      <c r="A3860" s="120" t="s">
        <v>14201</v>
      </c>
      <c r="B3860" s="121" t="s">
        <v>5738</v>
      </c>
      <c r="C3860" s="122">
        <v>24.07</v>
      </c>
      <c r="D3860" s="123">
        <v>30.31</v>
      </c>
      <c r="E3860" s="104" t="str">
        <f>VLOOKUP(B3860,A股数据库20240206!$B:$K,2,0)</f>
        <v>军工</v>
      </c>
      <c r="F3860" s="104">
        <f>VLOOKUP(B3860,A股数据库20240206!$B:$K,3,0)</f>
        <v>0</v>
      </c>
      <c r="G3860" s="124">
        <f>VLOOKUP(B3860,A股数据库20240206!$B:$K,4,0)</f>
        <v>0</v>
      </c>
      <c r="H3860" s="124">
        <f>VLOOKUP(B3860,A股数据库20240206!$B:$K,5,0)</f>
        <v>0</v>
      </c>
      <c r="I3860" s="104" t="str">
        <f>VLOOKUP(B3860,A股数据库20240206!$B:$K,6,0)</f>
        <v>军工</v>
      </c>
      <c r="J3860" s="104">
        <f>VLOOKUP(B3860,A股数据库20240206!$B:$K,7,0)</f>
        <v>0</v>
      </c>
      <c r="K3860" s="104">
        <f>VLOOKUP(B3860,A股数据库20240206!$B:$K,8,0)</f>
        <v>0</v>
      </c>
      <c r="L3860" s="124">
        <f>VLOOKUP(B3860,A股数据库20240206!$B:$K,9,0)</f>
        <v>0</v>
      </c>
      <c r="M3860" s="124">
        <f>VLOOKUP(B3860,A股数据库20240206!$B:$K,10,0)</f>
        <v>0</v>
      </c>
    </row>
    <row r="3861" spans="1:13" ht="18" customHeight="1" x14ac:dyDescent="0.15">
      <c r="A3861" s="120" t="s">
        <v>14202</v>
      </c>
      <c r="B3861" s="121" t="s">
        <v>10069</v>
      </c>
      <c r="C3861" s="122">
        <v>24.07</v>
      </c>
      <c r="D3861" s="123">
        <v>25.77</v>
      </c>
      <c r="E3861" s="104" t="str">
        <f>VLOOKUP(B3861,A股数据库20240206!$B:$K,2,0)</f>
        <v>大科技</v>
      </c>
      <c r="F3861" s="104">
        <f>VLOOKUP(B3861,A股数据库20240206!$B:$K,3,0)</f>
        <v>0</v>
      </c>
      <c r="G3861" s="124">
        <f>VLOOKUP(B3861,A股数据库20240206!$B:$K,4,0)</f>
        <v>0</v>
      </c>
      <c r="H3861" s="124">
        <f>VLOOKUP(B3861,A股数据库20240206!$B:$K,5,0)</f>
        <v>0</v>
      </c>
      <c r="I3861" s="104" t="str">
        <f>VLOOKUP(B3861,A股数据库20240206!$B:$K,6,0)</f>
        <v>电子</v>
      </c>
      <c r="J3861" s="104">
        <f>VLOOKUP(B3861,A股数据库20240206!$B:$K,7,0)</f>
        <v>0</v>
      </c>
      <c r="K3861" s="104">
        <f>VLOOKUP(B3861,A股数据库20240206!$B:$K,8,0)</f>
        <v>0</v>
      </c>
      <c r="L3861" s="124">
        <f>VLOOKUP(B3861,A股数据库20240206!$B:$K,9,0)</f>
        <v>0</v>
      </c>
      <c r="M3861" s="124">
        <f>VLOOKUP(B3861,A股数据库20240206!$B:$K,10,0)</f>
        <v>0</v>
      </c>
    </row>
    <row r="3862" spans="1:13" ht="18" customHeight="1" x14ac:dyDescent="0.15">
      <c r="A3862" s="120" t="s">
        <v>14203</v>
      </c>
      <c r="B3862" s="121" t="s">
        <v>6418</v>
      </c>
      <c r="C3862" s="122">
        <v>24.06</v>
      </c>
      <c r="D3862" s="123">
        <v>32.450000000000003</v>
      </c>
      <c r="E3862" s="104" t="str">
        <f>VLOOKUP(B3862,A股数据库20240206!$B:$K,2,0)</f>
        <v>新能源</v>
      </c>
      <c r="F3862" s="104" t="str">
        <f>VLOOKUP(B3862,A股数据库20240206!$B:$K,3,0)</f>
        <v>军工</v>
      </c>
      <c r="G3862" s="124">
        <f>VLOOKUP(B3862,A股数据库20240206!$B:$K,4,0)</f>
        <v>0</v>
      </c>
      <c r="H3862" s="124">
        <f>VLOOKUP(B3862,A股数据库20240206!$B:$K,5,0)</f>
        <v>0</v>
      </c>
      <c r="I3862" s="104" t="str">
        <f>VLOOKUP(B3862,A股数据库20240206!$B:$K,6,0)</f>
        <v>风电</v>
      </c>
      <c r="J3862" s="104" t="str">
        <f>VLOOKUP(B3862,A股数据库20240206!$B:$K,7,0)</f>
        <v>军工</v>
      </c>
      <c r="K3862" s="104">
        <f>VLOOKUP(B3862,A股数据库20240206!$B:$K,8,0)</f>
        <v>0</v>
      </c>
      <c r="L3862" s="124">
        <f>VLOOKUP(B3862,A股数据库20240206!$B:$K,9,0)</f>
        <v>0</v>
      </c>
      <c r="M3862" s="124">
        <f>VLOOKUP(B3862,A股数据库20240206!$B:$K,10,0)</f>
        <v>0</v>
      </c>
    </row>
    <row r="3863" spans="1:13" ht="18" customHeight="1" x14ac:dyDescent="0.15">
      <c r="A3863" s="120" t="s">
        <v>14204</v>
      </c>
      <c r="B3863" s="121" t="s">
        <v>3798</v>
      </c>
      <c r="C3863" s="122">
        <v>24.01</v>
      </c>
      <c r="D3863" s="123">
        <v>18.93</v>
      </c>
      <c r="E3863" s="104" t="str">
        <f>VLOOKUP(B3863,A股数据库20240206!$B:$K,2,0)</f>
        <v>高端制造</v>
      </c>
      <c r="F3863" s="104">
        <f>VLOOKUP(B3863,A股数据库20240206!$B:$K,3,0)</f>
        <v>0</v>
      </c>
      <c r="G3863" s="124">
        <f>VLOOKUP(B3863,A股数据库20240206!$B:$K,4,0)</f>
        <v>0</v>
      </c>
      <c r="H3863" s="124">
        <f>VLOOKUP(B3863,A股数据库20240206!$B:$K,5,0)</f>
        <v>0</v>
      </c>
      <c r="I3863" s="104" t="str">
        <f>VLOOKUP(B3863,A股数据库20240206!$B:$K,6,0)</f>
        <v>机械</v>
      </c>
      <c r="J3863" s="104">
        <f>VLOOKUP(B3863,A股数据库20240206!$B:$K,7,0)</f>
        <v>0</v>
      </c>
      <c r="K3863" s="104">
        <f>VLOOKUP(B3863,A股数据库20240206!$B:$K,8,0)</f>
        <v>0</v>
      </c>
      <c r="L3863" s="124">
        <f>VLOOKUP(B3863,A股数据库20240206!$B:$K,9,0)</f>
        <v>0</v>
      </c>
      <c r="M3863" s="124">
        <f>VLOOKUP(B3863,A股数据库20240206!$B:$K,10,0)</f>
        <v>0</v>
      </c>
    </row>
    <row r="3864" spans="1:13" ht="18" customHeight="1" x14ac:dyDescent="0.15">
      <c r="A3864" s="120" t="s">
        <v>14205</v>
      </c>
      <c r="B3864" s="121" t="s">
        <v>3716</v>
      </c>
      <c r="C3864" s="122">
        <v>23.95</v>
      </c>
      <c r="D3864" s="123">
        <v>29.51</v>
      </c>
      <c r="E3864" s="104" t="str">
        <f>VLOOKUP(B3864,A股数据库20240206!$B:$K,2,0)</f>
        <v>大科技</v>
      </c>
      <c r="F3864" s="104">
        <f>VLOOKUP(B3864,A股数据库20240206!$B:$K,3,0)</f>
        <v>0</v>
      </c>
      <c r="G3864" s="124">
        <f>VLOOKUP(B3864,A股数据库20240206!$B:$K,4,0)</f>
        <v>0</v>
      </c>
      <c r="H3864" s="124">
        <f>VLOOKUP(B3864,A股数据库20240206!$B:$K,5,0)</f>
        <v>0</v>
      </c>
      <c r="I3864" s="104" t="str">
        <f>VLOOKUP(B3864,A股数据库20240206!$B:$K,6,0)</f>
        <v>电子</v>
      </c>
      <c r="J3864" s="104">
        <f>VLOOKUP(B3864,A股数据库20240206!$B:$K,7,0)</f>
        <v>0</v>
      </c>
      <c r="K3864" s="104">
        <f>VLOOKUP(B3864,A股数据库20240206!$B:$K,8,0)</f>
        <v>0</v>
      </c>
      <c r="L3864" s="124">
        <f>VLOOKUP(B3864,A股数据库20240206!$B:$K,9,0)</f>
        <v>0</v>
      </c>
      <c r="M3864" s="124">
        <f>VLOOKUP(B3864,A股数据库20240206!$B:$K,10,0)</f>
        <v>0</v>
      </c>
    </row>
    <row r="3865" spans="1:13" ht="18" customHeight="1" x14ac:dyDescent="0.15">
      <c r="A3865" s="120" t="s">
        <v>14206</v>
      </c>
      <c r="B3865" s="121" t="s">
        <v>7854</v>
      </c>
      <c r="C3865" s="122">
        <v>23.94</v>
      </c>
      <c r="D3865" s="123">
        <v>32.18</v>
      </c>
      <c r="E3865" s="104" t="str">
        <f>VLOOKUP(B3865,A股数据库20240206!$B:$K,2,0)</f>
        <v>大科技</v>
      </c>
      <c r="F3865" s="104">
        <f>VLOOKUP(B3865,A股数据库20240206!$B:$K,3,0)</f>
        <v>0</v>
      </c>
      <c r="G3865" s="124">
        <f>VLOOKUP(B3865,A股数据库20240206!$B:$K,4,0)</f>
        <v>0</v>
      </c>
      <c r="H3865" s="124">
        <f>VLOOKUP(B3865,A股数据库20240206!$B:$K,5,0)</f>
        <v>0</v>
      </c>
      <c r="I3865" s="104" t="str">
        <f>VLOOKUP(B3865,A股数据库20240206!$B:$K,6,0)</f>
        <v>通信</v>
      </c>
      <c r="J3865" s="104">
        <f>VLOOKUP(B3865,A股数据库20240206!$B:$K,7,0)</f>
        <v>0</v>
      </c>
      <c r="K3865" s="104">
        <f>VLOOKUP(B3865,A股数据库20240206!$B:$K,8,0)</f>
        <v>0</v>
      </c>
      <c r="L3865" s="124">
        <f>VLOOKUP(B3865,A股数据库20240206!$B:$K,9,0)</f>
        <v>0</v>
      </c>
      <c r="M3865" s="124">
        <f>VLOOKUP(B3865,A股数据库20240206!$B:$K,10,0)</f>
        <v>0</v>
      </c>
    </row>
    <row r="3866" spans="1:13" ht="18" customHeight="1" x14ac:dyDescent="0.15">
      <c r="A3866" s="120" t="s">
        <v>14207</v>
      </c>
      <c r="B3866" s="121" t="s">
        <v>1710</v>
      </c>
      <c r="C3866" s="122">
        <v>23.94</v>
      </c>
      <c r="D3866" s="123">
        <v>20.5</v>
      </c>
      <c r="E3866" s="104" t="str">
        <f>VLOOKUP(B3866,A股数据库20240206!$B:$K,2,0)</f>
        <v>大科技</v>
      </c>
      <c r="F3866" s="104">
        <f>VLOOKUP(B3866,A股数据库20240206!$B:$K,3,0)</f>
        <v>0</v>
      </c>
      <c r="G3866" s="124">
        <f>VLOOKUP(B3866,A股数据库20240206!$B:$K,4,0)</f>
        <v>0</v>
      </c>
      <c r="H3866" s="124">
        <f>VLOOKUP(B3866,A股数据库20240206!$B:$K,5,0)</f>
        <v>0</v>
      </c>
      <c r="I3866" s="104" t="str">
        <f>VLOOKUP(B3866,A股数据库20240206!$B:$K,6,0)</f>
        <v>计算机</v>
      </c>
      <c r="J3866" s="104">
        <f>VLOOKUP(B3866,A股数据库20240206!$B:$K,7,0)</f>
        <v>0</v>
      </c>
      <c r="K3866" s="104">
        <f>VLOOKUP(B3866,A股数据库20240206!$B:$K,8,0)</f>
        <v>0</v>
      </c>
      <c r="L3866" s="124">
        <f>VLOOKUP(B3866,A股数据库20240206!$B:$K,9,0)</f>
        <v>0</v>
      </c>
      <c r="M3866" s="124">
        <f>VLOOKUP(B3866,A股数据库20240206!$B:$K,10,0)</f>
        <v>0</v>
      </c>
    </row>
    <row r="3867" spans="1:13" ht="18" customHeight="1" x14ac:dyDescent="0.15">
      <c r="A3867" s="120" t="s">
        <v>14208</v>
      </c>
      <c r="B3867" s="121" t="s">
        <v>3504</v>
      </c>
      <c r="C3867" s="122">
        <v>23.93</v>
      </c>
      <c r="D3867" s="123">
        <v>16.100000000000001</v>
      </c>
      <c r="E3867" s="104" t="str">
        <f>VLOOKUP(B3867,A股数据库20240206!$B:$K,2,0)</f>
        <v>大科技</v>
      </c>
      <c r="F3867" s="104">
        <f>VLOOKUP(B3867,A股数据库20240206!$B:$K,3,0)</f>
        <v>0</v>
      </c>
      <c r="G3867" s="124">
        <f>VLOOKUP(B3867,A股数据库20240206!$B:$K,4,0)</f>
        <v>0</v>
      </c>
      <c r="H3867" s="124">
        <f>VLOOKUP(B3867,A股数据库20240206!$B:$K,5,0)</f>
        <v>0</v>
      </c>
      <c r="I3867" s="104" t="str">
        <f>VLOOKUP(B3867,A股数据库20240206!$B:$K,6,0)</f>
        <v>计算机</v>
      </c>
      <c r="J3867" s="104">
        <f>VLOOKUP(B3867,A股数据库20240206!$B:$K,7,0)</f>
        <v>0</v>
      </c>
      <c r="K3867" s="104">
        <f>VLOOKUP(B3867,A股数据库20240206!$B:$K,8,0)</f>
        <v>0</v>
      </c>
      <c r="L3867" s="124">
        <f>VLOOKUP(B3867,A股数据库20240206!$B:$K,9,0)</f>
        <v>0</v>
      </c>
      <c r="M3867" s="124">
        <f>VLOOKUP(B3867,A股数据库20240206!$B:$K,10,0)</f>
        <v>0</v>
      </c>
    </row>
    <row r="3868" spans="1:13" ht="18" customHeight="1" x14ac:dyDescent="0.15">
      <c r="A3868" s="120" t="s">
        <v>14209</v>
      </c>
      <c r="B3868" s="121" t="s">
        <v>8864</v>
      </c>
      <c r="C3868" s="122">
        <v>23.91</v>
      </c>
      <c r="D3868" s="123">
        <v>52.89</v>
      </c>
      <c r="E3868" s="104" t="str">
        <f>VLOOKUP(B3868,A股数据库20240206!$B:$K,2,0)</f>
        <v>汽车产业</v>
      </c>
      <c r="F3868" s="104">
        <f>VLOOKUP(B3868,A股数据库20240206!$B:$K,3,0)</f>
        <v>0</v>
      </c>
      <c r="G3868" s="124">
        <f>VLOOKUP(B3868,A股数据库20240206!$B:$K,4,0)</f>
        <v>0</v>
      </c>
      <c r="H3868" s="124">
        <f>VLOOKUP(B3868,A股数据库20240206!$B:$K,5,0)</f>
        <v>0</v>
      </c>
      <c r="I3868" s="104" t="str">
        <f>VLOOKUP(B3868,A股数据库20240206!$B:$K,6,0)</f>
        <v>汽车产业</v>
      </c>
      <c r="J3868" s="104">
        <f>VLOOKUP(B3868,A股数据库20240206!$B:$K,7,0)</f>
        <v>0</v>
      </c>
      <c r="K3868" s="104">
        <f>VLOOKUP(B3868,A股数据库20240206!$B:$K,8,0)</f>
        <v>0</v>
      </c>
      <c r="L3868" s="124">
        <f>VLOOKUP(B3868,A股数据库20240206!$B:$K,9,0)</f>
        <v>0</v>
      </c>
      <c r="M3868" s="124">
        <f>VLOOKUP(B3868,A股数据库20240206!$B:$K,10,0)</f>
        <v>0</v>
      </c>
    </row>
    <row r="3869" spans="1:13" ht="18" customHeight="1" x14ac:dyDescent="0.15">
      <c r="A3869" s="120" t="s">
        <v>14210</v>
      </c>
      <c r="B3869" s="121" t="s">
        <v>8098</v>
      </c>
      <c r="C3869" s="122">
        <v>23.9</v>
      </c>
      <c r="D3869" s="123">
        <v>29.75</v>
      </c>
      <c r="E3869" s="104" t="str">
        <f>VLOOKUP(B3869,A股数据库20240206!$B:$K,2,0)</f>
        <v>公用事业</v>
      </c>
      <c r="F3869" s="104" t="str">
        <f>VLOOKUP(B3869,A股数据库20240206!$B:$K,3,0)</f>
        <v>新能源</v>
      </c>
      <c r="G3869" s="124">
        <f>VLOOKUP(B3869,A股数据库20240206!$B:$K,4,0)</f>
        <v>0</v>
      </c>
      <c r="H3869" s="124">
        <f>VLOOKUP(B3869,A股数据库20240206!$B:$K,5,0)</f>
        <v>0</v>
      </c>
      <c r="I3869" s="104" t="str">
        <f>VLOOKUP(B3869,A股数据库20240206!$B:$K,6,0)</f>
        <v>节能环保</v>
      </c>
      <c r="J3869" s="104" t="str">
        <f>VLOOKUP(B3869,A股数据库20240206!$B:$K,7,0)</f>
        <v>电池</v>
      </c>
      <c r="K3869" s="104">
        <f>VLOOKUP(B3869,A股数据库20240206!$B:$K,8,0)</f>
        <v>0</v>
      </c>
      <c r="L3869" s="124">
        <f>VLOOKUP(B3869,A股数据库20240206!$B:$K,9,0)</f>
        <v>0</v>
      </c>
      <c r="M3869" s="124">
        <f>VLOOKUP(B3869,A股数据库20240206!$B:$K,10,0)</f>
        <v>0</v>
      </c>
    </row>
    <row r="3870" spans="1:13" ht="18" customHeight="1" x14ac:dyDescent="0.15">
      <c r="A3870" s="120" t="s">
        <v>14211</v>
      </c>
      <c r="B3870" s="121" t="s">
        <v>8056</v>
      </c>
      <c r="C3870" s="122">
        <v>23.87</v>
      </c>
      <c r="D3870" s="123">
        <v>66.09</v>
      </c>
      <c r="E3870" s="104" t="str">
        <f>VLOOKUP(B3870,A股数据库20240206!$B:$K,2,0)</f>
        <v>公用事业</v>
      </c>
      <c r="F3870" s="104">
        <f>VLOOKUP(B3870,A股数据库20240206!$B:$K,3,0)</f>
        <v>0</v>
      </c>
      <c r="G3870" s="124">
        <f>VLOOKUP(B3870,A股数据库20240206!$B:$K,4,0)</f>
        <v>0</v>
      </c>
      <c r="H3870" s="124">
        <f>VLOOKUP(B3870,A股数据库20240206!$B:$K,5,0)</f>
        <v>0</v>
      </c>
      <c r="I3870" s="104" t="str">
        <f>VLOOKUP(B3870,A股数据库20240206!$B:$K,6,0)</f>
        <v>节能环保</v>
      </c>
      <c r="J3870" s="104">
        <f>VLOOKUP(B3870,A股数据库20240206!$B:$K,7,0)</f>
        <v>0</v>
      </c>
      <c r="K3870" s="104">
        <f>VLOOKUP(B3870,A股数据库20240206!$B:$K,8,0)</f>
        <v>0</v>
      </c>
      <c r="L3870" s="124">
        <f>VLOOKUP(B3870,A股数据库20240206!$B:$K,9,0)</f>
        <v>0</v>
      </c>
      <c r="M3870" s="124">
        <f>VLOOKUP(B3870,A股数据库20240206!$B:$K,10,0)</f>
        <v>0</v>
      </c>
    </row>
    <row r="3871" spans="1:13" ht="18" customHeight="1" x14ac:dyDescent="0.15">
      <c r="A3871" s="120" t="s">
        <v>14212</v>
      </c>
      <c r="B3871" s="121" t="s">
        <v>9565</v>
      </c>
      <c r="C3871" s="122">
        <v>23.85</v>
      </c>
      <c r="D3871" s="123">
        <v>45.61</v>
      </c>
      <c r="E3871" s="104" t="str">
        <f>VLOOKUP(B3871,A股数据库20240206!$B:$K,2,0)</f>
        <v>大科技</v>
      </c>
      <c r="F3871" s="104">
        <f>VLOOKUP(B3871,A股数据库20240206!$B:$K,3,0)</f>
        <v>0</v>
      </c>
      <c r="G3871" s="124">
        <f>VLOOKUP(B3871,A股数据库20240206!$B:$K,4,0)</f>
        <v>0</v>
      </c>
      <c r="H3871" s="124">
        <f>VLOOKUP(B3871,A股数据库20240206!$B:$K,5,0)</f>
        <v>0</v>
      </c>
      <c r="I3871" s="104" t="str">
        <f>VLOOKUP(B3871,A股数据库20240206!$B:$K,6,0)</f>
        <v>计算机</v>
      </c>
      <c r="J3871" s="104">
        <f>VLOOKUP(B3871,A股数据库20240206!$B:$K,7,0)</f>
        <v>0</v>
      </c>
      <c r="K3871" s="104">
        <f>VLOOKUP(B3871,A股数据库20240206!$B:$K,8,0)</f>
        <v>0</v>
      </c>
      <c r="L3871" s="124">
        <f>VLOOKUP(B3871,A股数据库20240206!$B:$K,9,0)</f>
        <v>0</v>
      </c>
      <c r="M3871" s="124">
        <f>VLOOKUP(B3871,A股数据库20240206!$B:$K,10,0)</f>
        <v>0</v>
      </c>
    </row>
    <row r="3872" spans="1:13" ht="18" customHeight="1" x14ac:dyDescent="0.15">
      <c r="A3872" s="120" t="s">
        <v>14213</v>
      </c>
      <c r="B3872" s="121" t="s">
        <v>5768</v>
      </c>
      <c r="C3872" s="122">
        <v>23.84</v>
      </c>
      <c r="D3872" s="123">
        <v>34.54</v>
      </c>
      <c r="E3872" s="104" t="str">
        <f>VLOOKUP(B3872,A股数据库20240206!$B:$K,2,0)</f>
        <v>高端制造</v>
      </c>
      <c r="F3872" s="104">
        <f>VLOOKUP(B3872,A股数据库20240206!$B:$K,3,0)</f>
        <v>0</v>
      </c>
      <c r="G3872" s="124">
        <f>VLOOKUP(B3872,A股数据库20240206!$B:$K,4,0)</f>
        <v>0</v>
      </c>
      <c r="H3872" s="124">
        <f>VLOOKUP(B3872,A股数据库20240206!$B:$K,5,0)</f>
        <v>0</v>
      </c>
      <c r="I3872" s="104" t="str">
        <f>VLOOKUP(B3872,A股数据库20240206!$B:$K,6,0)</f>
        <v>机械</v>
      </c>
      <c r="J3872" s="104">
        <f>VLOOKUP(B3872,A股数据库20240206!$B:$K,7,0)</f>
        <v>0</v>
      </c>
      <c r="K3872" s="104">
        <f>VLOOKUP(B3872,A股数据库20240206!$B:$K,8,0)</f>
        <v>0</v>
      </c>
      <c r="L3872" s="124">
        <f>VLOOKUP(B3872,A股数据库20240206!$B:$K,9,0)</f>
        <v>0</v>
      </c>
      <c r="M3872" s="124">
        <f>VLOOKUP(B3872,A股数据库20240206!$B:$K,10,0)</f>
        <v>0</v>
      </c>
    </row>
    <row r="3873" spans="1:13" ht="18" customHeight="1" x14ac:dyDescent="0.15">
      <c r="A3873" s="120" t="s">
        <v>14214</v>
      </c>
      <c r="B3873" s="121" t="s">
        <v>4182</v>
      </c>
      <c r="C3873" s="122">
        <v>23.82</v>
      </c>
      <c r="D3873" s="123">
        <v>46.98</v>
      </c>
      <c r="E3873" s="104" t="str">
        <f>VLOOKUP(B3873,A股数据库20240206!$B:$K,2,0)</f>
        <v>新能源</v>
      </c>
      <c r="F3873" s="104">
        <f>VLOOKUP(B3873,A股数据库20240206!$B:$K,3,0)</f>
        <v>0</v>
      </c>
      <c r="G3873" s="124">
        <f>VLOOKUP(B3873,A股数据库20240206!$B:$K,4,0)</f>
        <v>0</v>
      </c>
      <c r="H3873" s="124">
        <f>VLOOKUP(B3873,A股数据库20240206!$B:$K,5,0)</f>
        <v>0</v>
      </c>
      <c r="I3873" s="104" t="str">
        <f>VLOOKUP(B3873,A股数据库20240206!$B:$K,6,0)</f>
        <v>风电</v>
      </c>
      <c r="J3873" s="104">
        <f>VLOOKUP(B3873,A股数据库20240206!$B:$K,7,0)</f>
        <v>0</v>
      </c>
      <c r="K3873" s="104">
        <f>VLOOKUP(B3873,A股数据库20240206!$B:$K,8,0)</f>
        <v>0</v>
      </c>
      <c r="L3873" s="124">
        <f>VLOOKUP(B3873,A股数据库20240206!$B:$K,9,0)</f>
        <v>0</v>
      </c>
      <c r="M3873" s="124">
        <f>VLOOKUP(B3873,A股数据库20240206!$B:$K,10,0)</f>
        <v>0</v>
      </c>
    </row>
    <row r="3874" spans="1:13" ht="18" customHeight="1" x14ac:dyDescent="0.15">
      <c r="A3874" s="120" t="s">
        <v>14215</v>
      </c>
      <c r="B3874" s="121" t="s">
        <v>1374</v>
      </c>
      <c r="C3874" s="122">
        <v>23.78</v>
      </c>
      <c r="D3874" s="123">
        <v>21.3</v>
      </c>
      <c r="E3874" s="104" t="str">
        <f>VLOOKUP(B3874,A股数据库20240206!$B:$K,2,0)</f>
        <v>新能源</v>
      </c>
      <c r="F3874" s="104" t="str">
        <f>VLOOKUP(B3874,A股数据库20240206!$B:$K,3,0)</f>
        <v>周期</v>
      </c>
      <c r="G3874" s="124">
        <f>VLOOKUP(B3874,A股数据库20240206!$B:$K,4,0)</f>
        <v>0</v>
      </c>
      <c r="H3874" s="124">
        <f>VLOOKUP(B3874,A股数据库20240206!$B:$K,5,0)</f>
        <v>0</v>
      </c>
      <c r="I3874" s="104" t="str">
        <f>VLOOKUP(B3874,A股数据库20240206!$B:$K,6,0)</f>
        <v>电池</v>
      </c>
      <c r="J3874" s="104" t="str">
        <f>VLOOKUP(B3874,A股数据库20240206!$B:$K,7,0)</f>
        <v>有色金属</v>
      </c>
      <c r="K3874" s="104">
        <f>VLOOKUP(B3874,A股数据库20240206!$B:$K,8,0)</f>
        <v>0</v>
      </c>
      <c r="L3874" s="124">
        <f>VLOOKUP(B3874,A股数据库20240206!$B:$K,9,0)</f>
        <v>0</v>
      </c>
      <c r="M3874" s="124">
        <f>VLOOKUP(B3874,A股数据库20240206!$B:$K,10,0)</f>
        <v>0</v>
      </c>
    </row>
    <row r="3875" spans="1:13" ht="18" customHeight="1" x14ac:dyDescent="0.15">
      <c r="A3875" s="120" t="s">
        <v>14216</v>
      </c>
      <c r="B3875" s="121" t="s">
        <v>5310</v>
      </c>
      <c r="C3875" s="122">
        <v>23.76</v>
      </c>
      <c r="D3875" s="123">
        <v>12.48</v>
      </c>
      <c r="E3875" s="104" t="str">
        <f>VLOOKUP(B3875,A股数据库20240206!$B:$K,2,0)</f>
        <v>大科技</v>
      </c>
      <c r="F3875" s="104">
        <f>VLOOKUP(B3875,A股数据库20240206!$B:$K,3,0)</f>
        <v>0</v>
      </c>
      <c r="G3875" s="124">
        <f>VLOOKUP(B3875,A股数据库20240206!$B:$K,4,0)</f>
        <v>0</v>
      </c>
      <c r="H3875" s="124">
        <f>VLOOKUP(B3875,A股数据库20240206!$B:$K,5,0)</f>
        <v>0</v>
      </c>
      <c r="I3875" s="104" t="str">
        <f>VLOOKUP(B3875,A股数据库20240206!$B:$K,6,0)</f>
        <v>计算机</v>
      </c>
      <c r="J3875" s="104">
        <f>VLOOKUP(B3875,A股数据库20240206!$B:$K,7,0)</f>
        <v>0</v>
      </c>
      <c r="K3875" s="104">
        <f>VLOOKUP(B3875,A股数据库20240206!$B:$K,8,0)</f>
        <v>0</v>
      </c>
      <c r="L3875" s="124">
        <f>VLOOKUP(B3875,A股数据库20240206!$B:$K,9,0)</f>
        <v>0</v>
      </c>
      <c r="M3875" s="124">
        <f>VLOOKUP(B3875,A股数据库20240206!$B:$K,10,0)</f>
        <v>0</v>
      </c>
    </row>
    <row r="3876" spans="1:13" ht="18" customHeight="1" x14ac:dyDescent="0.15">
      <c r="A3876" s="120" t="s">
        <v>14217</v>
      </c>
      <c r="B3876" s="121" t="s">
        <v>4030</v>
      </c>
      <c r="C3876" s="122">
        <v>23.74</v>
      </c>
      <c r="D3876" s="123">
        <v>26.11</v>
      </c>
      <c r="E3876" s="104" t="str">
        <f>VLOOKUP(B3876,A股数据库20240206!$B:$K,2,0)</f>
        <v>新能源</v>
      </c>
      <c r="F3876" s="104">
        <f>VLOOKUP(B3876,A股数据库20240206!$B:$K,3,0)</f>
        <v>0</v>
      </c>
      <c r="G3876" s="124">
        <f>VLOOKUP(B3876,A股数据库20240206!$B:$K,4,0)</f>
        <v>0</v>
      </c>
      <c r="H3876" s="124">
        <f>VLOOKUP(B3876,A股数据库20240206!$B:$K,5,0)</f>
        <v>0</v>
      </c>
      <c r="I3876" s="104" t="str">
        <f>VLOOKUP(B3876,A股数据库20240206!$B:$K,6,0)</f>
        <v>电池</v>
      </c>
      <c r="J3876" s="104" t="str">
        <f>VLOOKUP(B3876,A股数据库20240206!$B:$K,7,0)</f>
        <v>电网</v>
      </c>
      <c r="K3876" s="104" t="str">
        <f>VLOOKUP(B3876,A股数据库20240206!$B:$K,8,0)</f>
        <v>储能</v>
      </c>
      <c r="L3876" s="124">
        <f>VLOOKUP(B3876,A股数据库20240206!$B:$K,9,0)</f>
        <v>0</v>
      </c>
      <c r="M3876" s="124">
        <f>VLOOKUP(B3876,A股数据库20240206!$B:$K,10,0)</f>
        <v>0</v>
      </c>
    </row>
    <row r="3877" spans="1:13" ht="18" customHeight="1" x14ac:dyDescent="0.15">
      <c r="A3877" s="120" t="s">
        <v>14218</v>
      </c>
      <c r="B3877" s="121" t="s">
        <v>9429</v>
      </c>
      <c r="C3877" s="122">
        <v>23.71</v>
      </c>
      <c r="D3877" s="123">
        <v>29.27</v>
      </c>
      <c r="E3877" s="104" t="str">
        <f>VLOOKUP(B3877,A股数据库20240206!$B:$K,2,0)</f>
        <v>大科技</v>
      </c>
      <c r="F3877" s="104">
        <f>VLOOKUP(B3877,A股数据库20240206!$B:$K,3,0)</f>
        <v>0</v>
      </c>
      <c r="G3877" s="124">
        <f>VLOOKUP(B3877,A股数据库20240206!$B:$K,4,0)</f>
        <v>0</v>
      </c>
      <c r="H3877" s="124">
        <f>VLOOKUP(B3877,A股数据库20240206!$B:$K,5,0)</f>
        <v>0</v>
      </c>
      <c r="I3877" s="104" t="str">
        <f>VLOOKUP(B3877,A股数据库20240206!$B:$K,6,0)</f>
        <v>计算机</v>
      </c>
      <c r="J3877" s="104">
        <f>VLOOKUP(B3877,A股数据库20240206!$B:$K,7,0)</f>
        <v>0</v>
      </c>
      <c r="K3877" s="104">
        <f>VLOOKUP(B3877,A股数据库20240206!$B:$K,8,0)</f>
        <v>0</v>
      </c>
      <c r="L3877" s="124">
        <f>VLOOKUP(B3877,A股数据库20240206!$B:$K,9,0)</f>
        <v>0</v>
      </c>
      <c r="M3877" s="124">
        <f>VLOOKUP(B3877,A股数据库20240206!$B:$K,10,0)</f>
        <v>0</v>
      </c>
    </row>
    <row r="3878" spans="1:13" ht="18" customHeight="1" x14ac:dyDescent="0.15">
      <c r="A3878" s="120" t="s">
        <v>14219</v>
      </c>
      <c r="B3878" s="121" t="s">
        <v>7682</v>
      </c>
      <c r="C3878" s="122">
        <v>23.71</v>
      </c>
      <c r="D3878" s="123">
        <v>26.49</v>
      </c>
      <c r="E3878" s="104" t="str">
        <f>VLOOKUP(B3878,A股数据库20240206!$B:$K,2,0)</f>
        <v>新能源</v>
      </c>
      <c r="F3878" s="104">
        <f>VLOOKUP(B3878,A股数据库20240206!$B:$K,3,0)</f>
        <v>0</v>
      </c>
      <c r="G3878" s="124">
        <f>VLOOKUP(B3878,A股数据库20240206!$B:$K,4,0)</f>
        <v>0</v>
      </c>
      <c r="H3878" s="124">
        <f>VLOOKUP(B3878,A股数据库20240206!$B:$K,5,0)</f>
        <v>0</v>
      </c>
      <c r="I3878" s="104" t="str">
        <f>VLOOKUP(B3878,A股数据库20240206!$B:$K,6,0)</f>
        <v>光伏</v>
      </c>
      <c r="J3878" s="104">
        <f>VLOOKUP(B3878,A股数据库20240206!$B:$K,7,0)</f>
        <v>0</v>
      </c>
      <c r="K3878" s="104">
        <f>VLOOKUP(B3878,A股数据库20240206!$B:$K,8,0)</f>
        <v>0</v>
      </c>
      <c r="L3878" s="124">
        <f>VLOOKUP(B3878,A股数据库20240206!$B:$K,9,0)</f>
        <v>0</v>
      </c>
      <c r="M3878" s="124">
        <f>VLOOKUP(B3878,A股数据库20240206!$B:$K,10,0)</f>
        <v>0</v>
      </c>
    </row>
    <row r="3879" spans="1:13" ht="18" customHeight="1" x14ac:dyDescent="0.15">
      <c r="A3879" s="120" t="s">
        <v>14220</v>
      </c>
      <c r="B3879" s="121" t="s">
        <v>4746</v>
      </c>
      <c r="C3879" s="122">
        <v>23.7</v>
      </c>
      <c r="D3879" s="123">
        <v>23.54</v>
      </c>
      <c r="E3879" s="104" t="str">
        <f>VLOOKUP(B3879,A股数据库20240206!$B:$K,2,0)</f>
        <v>公用事业</v>
      </c>
      <c r="F3879" s="104" t="str">
        <f>VLOOKUP(B3879,A股数据库20240206!$B:$K,3,0)</f>
        <v>军工</v>
      </c>
      <c r="G3879" s="124">
        <f>VLOOKUP(B3879,A股数据库20240206!$B:$K,4,0)</f>
        <v>0</v>
      </c>
      <c r="H3879" s="124">
        <f>VLOOKUP(B3879,A股数据库20240206!$B:$K,5,0)</f>
        <v>0</v>
      </c>
      <c r="I3879" s="104" t="str">
        <f>VLOOKUP(B3879,A股数据库20240206!$B:$K,6,0)</f>
        <v>军工</v>
      </c>
      <c r="J3879" s="104" t="str">
        <f>VLOOKUP(B3879,A股数据库20240206!$B:$K,7,0)</f>
        <v>节能环保</v>
      </c>
      <c r="K3879" s="104">
        <f>VLOOKUP(B3879,A股数据库20240206!$B:$K,8,0)</f>
        <v>0</v>
      </c>
      <c r="L3879" s="124">
        <f>VLOOKUP(B3879,A股数据库20240206!$B:$K,9,0)</f>
        <v>0</v>
      </c>
      <c r="M3879" s="124">
        <f>VLOOKUP(B3879,A股数据库20240206!$B:$K,10,0)</f>
        <v>0</v>
      </c>
    </row>
    <row r="3880" spans="1:13" ht="18" customHeight="1" x14ac:dyDescent="0.15">
      <c r="A3880" s="120" t="s">
        <v>14221</v>
      </c>
      <c r="B3880" s="121" t="s">
        <v>2878</v>
      </c>
      <c r="C3880" s="122">
        <v>23.69</v>
      </c>
      <c r="D3880" s="123">
        <v>24.03</v>
      </c>
      <c r="E3880" s="104" t="str">
        <f>VLOOKUP(B3880,A股数据库20240206!$B:$K,2,0)</f>
        <v>汽车产业</v>
      </c>
      <c r="F3880" s="104" t="str">
        <f>VLOOKUP(B3880,A股数据库20240206!$B:$K,3,0)</f>
        <v>高端制造</v>
      </c>
      <c r="G3880" s="124">
        <f>VLOOKUP(B3880,A股数据库20240206!$B:$K,4,0)</f>
        <v>0</v>
      </c>
      <c r="H3880" s="124">
        <f>VLOOKUP(B3880,A股数据库20240206!$B:$K,5,0)</f>
        <v>0</v>
      </c>
      <c r="I3880" s="104" t="str">
        <f>VLOOKUP(B3880,A股数据库20240206!$B:$K,6,0)</f>
        <v>汽车产业</v>
      </c>
      <c r="J3880" s="104" t="str">
        <f>VLOOKUP(B3880,A股数据库20240206!$B:$K,7,0)</f>
        <v>机械</v>
      </c>
      <c r="K3880" s="104">
        <f>VLOOKUP(B3880,A股数据库20240206!$B:$K,8,0)</f>
        <v>0</v>
      </c>
      <c r="L3880" s="124">
        <f>VLOOKUP(B3880,A股数据库20240206!$B:$K,9,0)</f>
        <v>0</v>
      </c>
      <c r="M3880" s="124">
        <f>VLOOKUP(B3880,A股数据库20240206!$B:$K,10,0)</f>
        <v>0</v>
      </c>
    </row>
    <row r="3881" spans="1:13" ht="18" customHeight="1" x14ac:dyDescent="0.15">
      <c r="A3881" s="120" t="s">
        <v>14222</v>
      </c>
      <c r="B3881" s="121" t="s">
        <v>2772</v>
      </c>
      <c r="C3881" s="122">
        <v>23.66</v>
      </c>
      <c r="D3881" s="123">
        <v>32.1</v>
      </c>
      <c r="E3881" s="104" t="str">
        <f>VLOOKUP(B3881,A股数据库20240206!$B:$K,2,0)</f>
        <v>医药生物</v>
      </c>
      <c r="F3881" s="104">
        <f>VLOOKUP(B3881,A股数据库20240206!$B:$K,3,0)</f>
        <v>0</v>
      </c>
      <c r="G3881" s="124">
        <f>VLOOKUP(B3881,A股数据库20240206!$B:$K,4,0)</f>
        <v>0</v>
      </c>
      <c r="H3881" s="124">
        <f>VLOOKUP(B3881,A股数据库20240206!$B:$K,5,0)</f>
        <v>0</v>
      </c>
      <c r="I3881" s="104" t="str">
        <f>VLOOKUP(B3881,A股数据库20240206!$B:$K,6,0)</f>
        <v>医药生物</v>
      </c>
      <c r="J3881" s="104">
        <f>VLOOKUP(B3881,A股数据库20240206!$B:$K,7,0)</f>
        <v>0</v>
      </c>
      <c r="K3881" s="104">
        <f>VLOOKUP(B3881,A股数据库20240206!$B:$K,8,0)</f>
        <v>0</v>
      </c>
      <c r="L3881" s="124">
        <f>VLOOKUP(B3881,A股数据库20240206!$B:$K,9,0)</f>
        <v>0</v>
      </c>
      <c r="M3881" s="124">
        <f>VLOOKUP(B3881,A股数据库20240206!$B:$K,10,0)</f>
        <v>0</v>
      </c>
    </row>
    <row r="3882" spans="1:13" ht="18" customHeight="1" x14ac:dyDescent="0.15">
      <c r="A3882" s="120" t="s">
        <v>14223</v>
      </c>
      <c r="B3882" s="121" t="s">
        <v>10205</v>
      </c>
      <c r="C3882" s="122">
        <v>23.66</v>
      </c>
      <c r="D3882" s="123">
        <v>51.35</v>
      </c>
      <c r="E3882" s="104" t="str">
        <f>VLOOKUP(B3882,A股数据库20240206!$B:$K,2,0)</f>
        <v>高端制造</v>
      </c>
      <c r="F3882" s="104" t="str">
        <f>VLOOKUP(B3882,A股数据库20240206!$B:$K,3,0)</f>
        <v>大科技</v>
      </c>
      <c r="G3882" s="124">
        <f>VLOOKUP(B3882,A股数据库20240206!$B:$K,4,0)</f>
        <v>0</v>
      </c>
      <c r="H3882" s="124">
        <f>VLOOKUP(B3882,A股数据库20240206!$B:$K,5,0)</f>
        <v>0</v>
      </c>
      <c r="I3882" s="104" t="str">
        <f>VLOOKUP(B3882,A股数据库20240206!$B:$K,6,0)</f>
        <v>机械</v>
      </c>
      <c r="J3882" s="104" t="str">
        <f>VLOOKUP(B3882,A股数据库20240206!$B:$K,7,0)</f>
        <v>电子</v>
      </c>
      <c r="K3882" s="104">
        <f>VLOOKUP(B3882,A股数据库20240206!$B:$K,8,0)</f>
        <v>0</v>
      </c>
      <c r="L3882" s="124">
        <f>VLOOKUP(B3882,A股数据库20240206!$B:$K,9,0)</f>
        <v>0</v>
      </c>
      <c r="M3882" s="124">
        <f>VLOOKUP(B3882,A股数据库20240206!$B:$K,10,0)</f>
        <v>0</v>
      </c>
    </row>
    <row r="3883" spans="1:13" ht="18" customHeight="1" x14ac:dyDescent="0.15">
      <c r="A3883" s="120" t="s">
        <v>14224</v>
      </c>
      <c r="B3883" s="121" t="s">
        <v>5158</v>
      </c>
      <c r="C3883" s="122">
        <v>23.63</v>
      </c>
      <c r="D3883" s="123">
        <v>8.8699999999999992</v>
      </c>
      <c r="E3883" s="104" t="str">
        <f>VLOOKUP(B3883,A股数据库20240206!$B:$K,2,0)</f>
        <v>公用事业</v>
      </c>
      <c r="F3883" s="104">
        <f>VLOOKUP(B3883,A股数据库20240206!$B:$K,3,0)</f>
        <v>0</v>
      </c>
      <c r="G3883" s="124">
        <f>VLOOKUP(B3883,A股数据库20240206!$B:$K,4,0)</f>
        <v>0</v>
      </c>
      <c r="H3883" s="124">
        <f>VLOOKUP(B3883,A股数据库20240206!$B:$K,5,0)</f>
        <v>0</v>
      </c>
      <c r="I3883" s="104" t="str">
        <f>VLOOKUP(B3883,A股数据库20240206!$B:$K,6,0)</f>
        <v>节能环保</v>
      </c>
      <c r="J3883" s="104">
        <f>VLOOKUP(B3883,A股数据库20240206!$B:$K,7,0)</f>
        <v>0</v>
      </c>
      <c r="K3883" s="104">
        <f>VLOOKUP(B3883,A股数据库20240206!$B:$K,8,0)</f>
        <v>0</v>
      </c>
      <c r="L3883" s="124">
        <f>VLOOKUP(B3883,A股数据库20240206!$B:$K,9,0)</f>
        <v>0</v>
      </c>
      <c r="M3883" s="124">
        <f>VLOOKUP(B3883,A股数据库20240206!$B:$K,10,0)</f>
        <v>0</v>
      </c>
    </row>
    <row r="3884" spans="1:13" ht="18" customHeight="1" x14ac:dyDescent="0.15">
      <c r="A3884" s="120" t="s">
        <v>14225</v>
      </c>
      <c r="B3884" s="121" t="s">
        <v>9451</v>
      </c>
      <c r="C3884" s="122">
        <v>23.62</v>
      </c>
      <c r="D3884" s="123">
        <v>32.72</v>
      </c>
      <c r="E3884" s="104" t="str">
        <f>VLOOKUP(B3884,A股数据库20240206!$B:$K,2,0)</f>
        <v>高端制造</v>
      </c>
      <c r="F3884" s="104" t="str">
        <f>VLOOKUP(B3884,A股数据库20240206!$B:$K,3,0)</f>
        <v>新能源</v>
      </c>
      <c r="G3884" s="124">
        <f>VLOOKUP(B3884,A股数据库20240206!$B:$K,4,0)</f>
        <v>0</v>
      </c>
      <c r="H3884" s="124">
        <f>VLOOKUP(B3884,A股数据库20240206!$B:$K,5,0)</f>
        <v>0</v>
      </c>
      <c r="I3884" s="104" t="str">
        <f>VLOOKUP(B3884,A股数据库20240206!$B:$K,6,0)</f>
        <v>机械</v>
      </c>
      <c r="J3884" s="104" t="str">
        <f>VLOOKUP(B3884,A股数据库20240206!$B:$K,7,0)</f>
        <v>光伏</v>
      </c>
      <c r="K3884" s="104">
        <f>VLOOKUP(B3884,A股数据库20240206!$B:$K,8,0)</f>
        <v>0</v>
      </c>
      <c r="L3884" s="124">
        <f>VLOOKUP(B3884,A股数据库20240206!$B:$K,9,0)</f>
        <v>0</v>
      </c>
      <c r="M3884" s="124">
        <f>VLOOKUP(B3884,A股数据库20240206!$B:$K,10,0)</f>
        <v>0</v>
      </c>
    </row>
    <row r="3885" spans="1:13" ht="18" customHeight="1" x14ac:dyDescent="0.15">
      <c r="A3885" s="120" t="s">
        <v>14226</v>
      </c>
      <c r="B3885" s="121" t="s">
        <v>9705</v>
      </c>
      <c r="C3885" s="122">
        <v>23.61</v>
      </c>
      <c r="D3885" s="123">
        <v>54.42</v>
      </c>
      <c r="E3885" s="104" t="str">
        <f>VLOOKUP(B3885,A股数据库20240206!$B:$K,2,0)</f>
        <v>医药生物</v>
      </c>
      <c r="F3885" s="104">
        <f>VLOOKUP(B3885,A股数据库20240206!$B:$K,3,0)</f>
        <v>0</v>
      </c>
      <c r="G3885" s="124">
        <f>VLOOKUP(B3885,A股数据库20240206!$B:$K,4,0)</f>
        <v>0</v>
      </c>
      <c r="H3885" s="124">
        <f>VLOOKUP(B3885,A股数据库20240206!$B:$K,5,0)</f>
        <v>0</v>
      </c>
      <c r="I3885" s="104" t="str">
        <f>VLOOKUP(B3885,A股数据库20240206!$B:$K,6,0)</f>
        <v>医药生物</v>
      </c>
      <c r="J3885" s="104">
        <f>VLOOKUP(B3885,A股数据库20240206!$B:$K,7,0)</f>
        <v>0</v>
      </c>
      <c r="K3885" s="104">
        <f>VLOOKUP(B3885,A股数据库20240206!$B:$K,8,0)</f>
        <v>0</v>
      </c>
      <c r="L3885" s="124">
        <f>VLOOKUP(B3885,A股数据库20240206!$B:$K,9,0)</f>
        <v>0</v>
      </c>
      <c r="M3885" s="124">
        <f>VLOOKUP(B3885,A股数据库20240206!$B:$K,10,0)</f>
        <v>0</v>
      </c>
    </row>
    <row r="3886" spans="1:13" ht="18" customHeight="1" x14ac:dyDescent="0.15">
      <c r="A3886" s="120" t="s">
        <v>14227</v>
      </c>
      <c r="B3886" s="121" t="s">
        <v>1184</v>
      </c>
      <c r="C3886" s="122">
        <v>23.6</v>
      </c>
      <c r="D3886" s="123">
        <v>32.14</v>
      </c>
      <c r="E3886" s="104" t="str">
        <f>VLOOKUP(B3886,A股数据库20240206!$B:$K,2,0)</f>
        <v>新能源</v>
      </c>
      <c r="F3886" s="104">
        <f>VLOOKUP(B3886,A股数据库20240206!$B:$K,3,0)</f>
        <v>0</v>
      </c>
      <c r="G3886" s="124">
        <f>VLOOKUP(B3886,A股数据库20240206!$B:$K,4,0)</f>
        <v>0</v>
      </c>
      <c r="H3886" s="124">
        <f>VLOOKUP(B3886,A股数据库20240206!$B:$K,5,0)</f>
        <v>0</v>
      </c>
      <c r="I3886" s="104" t="str">
        <f>VLOOKUP(B3886,A股数据库20240206!$B:$K,6,0)</f>
        <v>充换电</v>
      </c>
      <c r="J3886" s="104">
        <f>VLOOKUP(B3886,A股数据库20240206!$B:$K,7,0)</f>
        <v>0</v>
      </c>
      <c r="K3886" s="104">
        <f>VLOOKUP(B3886,A股数据库20240206!$B:$K,8,0)</f>
        <v>0</v>
      </c>
      <c r="L3886" s="124">
        <f>VLOOKUP(B3886,A股数据库20240206!$B:$K,9,0)</f>
        <v>0</v>
      </c>
      <c r="M3886" s="124">
        <f>VLOOKUP(B3886,A股数据库20240206!$B:$K,10,0)</f>
        <v>0</v>
      </c>
    </row>
    <row r="3887" spans="1:13" ht="18" customHeight="1" x14ac:dyDescent="0.15">
      <c r="A3887" s="120" t="s">
        <v>14228</v>
      </c>
      <c r="B3887" s="121" t="s">
        <v>5050</v>
      </c>
      <c r="C3887" s="122">
        <v>23.56</v>
      </c>
      <c r="D3887" s="123">
        <v>26.03</v>
      </c>
      <c r="E3887" s="104" t="str">
        <f>VLOOKUP(B3887,A股数据库20240206!$B:$K,2,0)</f>
        <v>汽车产业</v>
      </c>
      <c r="F3887" s="104">
        <f>VLOOKUP(B3887,A股数据库20240206!$B:$K,3,0)</f>
        <v>0</v>
      </c>
      <c r="G3887" s="124">
        <f>VLOOKUP(B3887,A股数据库20240206!$B:$K,4,0)</f>
        <v>0</v>
      </c>
      <c r="H3887" s="124">
        <f>VLOOKUP(B3887,A股数据库20240206!$B:$K,5,0)</f>
        <v>0</v>
      </c>
      <c r="I3887" s="104" t="str">
        <f>VLOOKUP(B3887,A股数据库20240206!$B:$K,6,0)</f>
        <v>汽车产业</v>
      </c>
      <c r="J3887" s="104">
        <f>VLOOKUP(B3887,A股数据库20240206!$B:$K,7,0)</f>
        <v>0</v>
      </c>
      <c r="K3887" s="104">
        <f>VLOOKUP(B3887,A股数据库20240206!$B:$K,8,0)</f>
        <v>0</v>
      </c>
      <c r="L3887" s="124">
        <f>VLOOKUP(B3887,A股数据库20240206!$B:$K,9,0)</f>
        <v>0</v>
      </c>
      <c r="M3887" s="124">
        <f>VLOOKUP(B3887,A股数据库20240206!$B:$K,10,0)</f>
        <v>0</v>
      </c>
    </row>
    <row r="3888" spans="1:13" ht="18" customHeight="1" x14ac:dyDescent="0.15">
      <c r="A3888" s="120" t="s">
        <v>14229</v>
      </c>
      <c r="B3888" s="121" t="s">
        <v>9036</v>
      </c>
      <c r="C3888" s="122">
        <v>23.54</v>
      </c>
      <c r="D3888" s="123">
        <v>36.83</v>
      </c>
      <c r="E3888" s="104" t="str">
        <f>VLOOKUP(B3888,A股数据库20240206!$B:$K,2,0)</f>
        <v>大消费</v>
      </c>
      <c r="F3888" s="104">
        <f>VLOOKUP(B3888,A股数据库20240206!$B:$K,3,0)</f>
        <v>0</v>
      </c>
      <c r="G3888" s="124">
        <f>VLOOKUP(B3888,A股数据库20240206!$B:$K,4,0)</f>
        <v>0</v>
      </c>
      <c r="H3888" s="124">
        <f>VLOOKUP(B3888,A股数据库20240206!$B:$K,5,0)</f>
        <v>0</v>
      </c>
      <c r="I3888" s="104" t="str">
        <f>VLOOKUP(B3888,A股数据库20240206!$B:$K,6,0)</f>
        <v>纺织服饰</v>
      </c>
      <c r="J3888" s="104">
        <f>VLOOKUP(B3888,A股数据库20240206!$B:$K,7,0)</f>
        <v>0</v>
      </c>
      <c r="K3888" s="104">
        <f>VLOOKUP(B3888,A股数据库20240206!$B:$K,8,0)</f>
        <v>0</v>
      </c>
      <c r="L3888" s="124">
        <f>VLOOKUP(B3888,A股数据库20240206!$B:$K,9,0)</f>
        <v>0</v>
      </c>
      <c r="M3888" s="124">
        <f>VLOOKUP(B3888,A股数据库20240206!$B:$K,10,0)</f>
        <v>0</v>
      </c>
    </row>
    <row r="3889" spans="1:13" ht="18" customHeight="1" x14ac:dyDescent="0.15">
      <c r="A3889" s="120" t="s">
        <v>14230</v>
      </c>
      <c r="B3889" s="121" t="s">
        <v>4774</v>
      </c>
      <c r="C3889" s="122">
        <v>23.51</v>
      </c>
      <c r="D3889" s="123">
        <v>12.25</v>
      </c>
      <c r="E3889" s="104" t="str">
        <f>VLOOKUP(B3889,A股数据库20240206!$B:$K,2,0)</f>
        <v>大消费</v>
      </c>
      <c r="F3889" s="104">
        <f>VLOOKUP(B3889,A股数据库20240206!$B:$K,3,0)</f>
        <v>0</v>
      </c>
      <c r="G3889" s="124">
        <f>VLOOKUP(B3889,A股数据库20240206!$B:$K,4,0)</f>
        <v>0</v>
      </c>
      <c r="H3889" s="124">
        <f>VLOOKUP(B3889,A股数据库20240206!$B:$K,5,0)</f>
        <v>0</v>
      </c>
      <c r="I3889" s="104" t="str">
        <f>VLOOKUP(B3889,A股数据库20240206!$B:$K,6,0)</f>
        <v>纺织服饰</v>
      </c>
      <c r="J3889" s="104">
        <f>VLOOKUP(B3889,A股数据库20240206!$B:$K,7,0)</f>
        <v>0</v>
      </c>
      <c r="K3889" s="104">
        <f>VLOOKUP(B3889,A股数据库20240206!$B:$K,8,0)</f>
        <v>0</v>
      </c>
      <c r="L3889" s="124">
        <f>VLOOKUP(B3889,A股数据库20240206!$B:$K,9,0)</f>
        <v>0</v>
      </c>
      <c r="M3889" s="124">
        <f>VLOOKUP(B3889,A股数据库20240206!$B:$K,10,0)</f>
        <v>0</v>
      </c>
    </row>
    <row r="3890" spans="1:13" ht="18" customHeight="1" x14ac:dyDescent="0.15">
      <c r="A3890" s="120" t="s">
        <v>14231</v>
      </c>
      <c r="B3890" s="121" t="s">
        <v>5186</v>
      </c>
      <c r="C3890" s="122">
        <v>23.49</v>
      </c>
      <c r="D3890" s="123">
        <v>21.62</v>
      </c>
      <c r="E3890" s="104" t="str">
        <f>VLOOKUP(B3890,A股数据库20240206!$B:$K,2,0)</f>
        <v>医药生物</v>
      </c>
      <c r="F3890" s="104">
        <f>VLOOKUP(B3890,A股数据库20240206!$B:$K,3,0)</f>
        <v>0</v>
      </c>
      <c r="G3890" s="124">
        <f>VLOOKUP(B3890,A股数据库20240206!$B:$K,4,0)</f>
        <v>0</v>
      </c>
      <c r="H3890" s="124">
        <f>VLOOKUP(B3890,A股数据库20240206!$B:$K,5,0)</f>
        <v>0</v>
      </c>
      <c r="I3890" s="104" t="str">
        <f>VLOOKUP(B3890,A股数据库20240206!$B:$K,6,0)</f>
        <v>医药生物</v>
      </c>
      <c r="J3890" s="104">
        <f>VLOOKUP(B3890,A股数据库20240206!$B:$K,7,0)</f>
        <v>0</v>
      </c>
      <c r="K3890" s="104">
        <f>VLOOKUP(B3890,A股数据库20240206!$B:$K,8,0)</f>
        <v>0</v>
      </c>
      <c r="L3890" s="124">
        <f>VLOOKUP(B3890,A股数据库20240206!$B:$K,9,0)</f>
        <v>0</v>
      </c>
      <c r="M3890" s="124">
        <f>VLOOKUP(B3890,A股数据库20240206!$B:$K,10,0)</f>
        <v>0</v>
      </c>
    </row>
    <row r="3891" spans="1:13" ht="18" customHeight="1" x14ac:dyDescent="0.15">
      <c r="A3891" s="120" t="s">
        <v>14232</v>
      </c>
      <c r="B3891" s="121" t="s">
        <v>5232</v>
      </c>
      <c r="C3891" s="122">
        <v>23.47</v>
      </c>
      <c r="D3891" s="123">
        <v>20.62</v>
      </c>
      <c r="E3891" s="104" t="str">
        <f>VLOOKUP(B3891,A股数据库20240206!$B:$K,2,0)</f>
        <v>医药生物</v>
      </c>
      <c r="F3891" s="104">
        <f>VLOOKUP(B3891,A股数据库20240206!$B:$K,3,0)</f>
        <v>0</v>
      </c>
      <c r="G3891" s="124">
        <f>VLOOKUP(B3891,A股数据库20240206!$B:$K,4,0)</f>
        <v>0</v>
      </c>
      <c r="H3891" s="124">
        <f>VLOOKUP(B3891,A股数据库20240206!$B:$K,5,0)</f>
        <v>0</v>
      </c>
      <c r="I3891" s="104" t="str">
        <f>VLOOKUP(B3891,A股数据库20240206!$B:$K,6,0)</f>
        <v>医药生物</v>
      </c>
      <c r="J3891" s="104">
        <f>VLOOKUP(B3891,A股数据库20240206!$B:$K,7,0)</f>
        <v>0</v>
      </c>
      <c r="K3891" s="104">
        <f>VLOOKUP(B3891,A股数据库20240206!$B:$K,8,0)</f>
        <v>0</v>
      </c>
      <c r="L3891" s="124">
        <f>VLOOKUP(B3891,A股数据库20240206!$B:$K,9,0)</f>
        <v>0</v>
      </c>
      <c r="M3891" s="124">
        <f>VLOOKUP(B3891,A股数据库20240206!$B:$K,10,0)</f>
        <v>0</v>
      </c>
    </row>
    <row r="3892" spans="1:13" ht="18" customHeight="1" x14ac:dyDescent="0.15">
      <c r="A3892" s="120" t="s">
        <v>14233</v>
      </c>
      <c r="B3892" s="121" t="s">
        <v>10231</v>
      </c>
      <c r="C3892" s="122">
        <v>23.47</v>
      </c>
      <c r="D3892" s="123">
        <v>35.01</v>
      </c>
      <c r="E3892" s="104" t="str">
        <f>VLOOKUP(B3892,A股数据库20240206!$B:$K,2,0)</f>
        <v>大科技</v>
      </c>
      <c r="F3892" s="104">
        <f>VLOOKUP(B3892,A股数据库20240206!$B:$K,3,0)</f>
        <v>0</v>
      </c>
      <c r="G3892" s="124">
        <f>VLOOKUP(B3892,A股数据库20240206!$B:$K,4,0)</f>
        <v>0</v>
      </c>
      <c r="H3892" s="124">
        <f>VLOOKUP(B3892,A股数据库20240206!$B:$K,5,0)</f>
        <v>0</v>
      </c>
      <c r="I3892" s="104" t="str">
        <f>VLOOKUP(B3892,A股数据库20240206!$B:$K,6,0)</f>
        <v>电子</v>
      </c>
      <c r="J3892" s="104">
        <f>VLOOKUP(B3892,A股数据库20240206!$B:$K,7,0)</f>
        <v>0</v>
      </c>
      <c r="K3892" s="104">
        <f>VLOOKUP(B3892,A股数据库20240206!$B:$K,8,0)</f>
        <v>0</v>
      </c>
      <c r="L3892" s="124">
        <f>VLOOKUP(B3892,A股数据库20240206!$B:$K,9,0)</f>
        <v>0</v>
      </c>
      <c r="M3892" s="124">
        <f>VLOOKUP(B3892,A股数据库20240206!$B:$K,10,0)</f>
        <v>0</v>
      </c>
    </row>
    <row r="3893" spans="1:13" ht="18" customHeight="1" x14ac:dyDescent="0.15">
      <c r="A3893" s="120" t="s">
        <v>14234</v>
      </c>
      <c r="B3893" s="121" t="s">
        <v>4578</v>
      </c>
      <c r="C3893" s="122">
        <v>23.45</v>
      </c>
      <c r="D3893" s="123">
        <v>53.36</v>
      </c>
      <c r="E3893" s="104" t="str">
        <f>VLOOKUP(B3893,A股数据库20240206!$B:$K,2,0)</f>
        <v>新能源</v>
      </c>
      <c r="F3893" s="104">
        <f>VLOOKUP(B3893,A股数据库20240206!$B:$K,3,0)</f>
        <v>0</v>
      </c>
      <c r="G3893" s="124">
        <f>VLOOKUP(B3893,A股数据库20240206!$B:$K,4,0)</f>
        <v>0</v>
      </c>
      <c r="H3893" s="124">
        <f>VLOOKUP(B3893,A股数据库20240206!$B:$K,5,0)</f>
        <v>0</v>
      </c>
      <c r="I3893" s="104" t="str">
        <f>VLOOKUP(B3893,A股数据库20240206!$B:$K,6,0)</f>
        <v>光伏</v>
      </c>
      <c r="J3893" s="104">
        <f>VLOOKUP(B3893,A股数据库20240206!$B:$K,7,0)</f>
        <v>0</v>
      </c>
      <c r="K3893" s="104">
        <f>VLOOKUP(B3893,A股数据库20240206!$B:$K,8,0)</f>
        <v>0</v>
      </c>
      <c r="L3893" s="124">
        <f>VLOOKUP(B3893,A股数据库20240206!$B:$K,9,0)</f>
        <v>0</v>
      </c>
      <c r="M3893" s="124">
        <f>VLOOKUP(B3893,A股数据库20240206!$B:$K,10,0)</f>
        <v>0</v>
      </c>
    </row>
    <row r="3894" spans="1:13" ht="18" customHeight="1" x14ac:dyDescent="0.15">
      <c r="A3894" s="120" t="s">
        <v>14235</v>
      </c>
      <c r="B3894" s="121" t="s">
        <v>3674</v>
      </c>
      <c r="C3894" s="122">
        <v>23.44</v>
      </c>
      <c r="D3894" s="123">
        <v>10.51</v>
      </c>
      <c r="E3894" s="104" t="str">
        <f>VLOOKUP(B3894,A股数据库20240206!$B:$K,2,0)</f>
        <v>大科技</v>
      </c>
      <c r="F3894" s="104" t="str">
        <f>VLOOKUP(B3894,A股数据库20240206!$B:$K,3,0)</f>
        <v>医药生物</v>
      </c>
      <c r="G3894" s="124">
        <f>VLOOKUP(B3894,A股数据库20240206!$B:$K,4,0)</f>
        <v>0</v>
      </c>
      <c r="H3894" s="124">
        <f>VLOOKUP(B3894,A股数据库20240206!$B:$K,5,0)</f>
        <v>0</v>
      </c>
      <c r="I3894" s="104" t="str">
        <f>VLOOKUP(B3894,A股数据库20240206!$B:$K,6,0)</f>
        <v>计算机</v>
      </c>
      <c r="J3894" s="104" t="str">
        <f>VLOOKUP(B3894,A股数据库20240206!$B:$K,7,0)</f>
        <v>医药生物</v>
      </c>
      <c r="K3894" s="104">
        <f>VLOOKUP(B3894,A股数据库20240206!$B:$K,8,0)</f>
        <v>0</v>
      </c>
      <c r="L3894" s="124">
        <f>VLOOKUP(B3894,A股数据库20240206!$B:$K,9,0)</f>
        <v>0</v>
      </c>
      <c r="M3894" s="124">
        <f>VLOOKUP(B3894,A股数据库20240206!$B:$K,10,0)</f>
        <v>0</v>
      </c>
    </row>
    <row r="3895" spans="1:13" ht="18" customHeight="1" x14ac:dyDescent="0.15">
      <c r="A3895" s="120" t="s">
        <v>14236</v>
      </c>
      <c r="B3895" s="121" t="s">
        <v>4042</v>
      </c>
      <c r="C3895" s="122">
        <v>23.41</v>
      </c>
      <c r="D3895" s="123">
        <v>61.97</v>
      </c>
      <c r="E3895" s="104" t="str">
        <f>VLOOKUP(B3895,A股数据库20240206!$B:$K,2,0)</f>
        <v>大科技</v>
      </c>
      <c r="F3895" s="104" t="str">
        <f>VLOOKUP(B3895,A股数据库20240206!$B:$K,3,0)</f>
        <v>汽车产业</v>
      </c>
      <c r="G3895" s="124">
        <f>VLOOKUP(B3895,A股数据库20240206!$B:$K,4,0)</f>
        <v>0</v>
      </c>
      <c r="H3895" s="124">
        <f>VLOOKUP(B3895,A股数据库20240206!$B:$K,5,0)</f>
        <v>0</v>
      </c>
      <c r="I3895" s="104" t="str">
        <f>VLOOKUP(B3895,A股数据库20240206!$B:$K,6,0)</f>
        <v>计算机</v>
      </c>
      <c r="J3895" s="104" t="str">
        <f>VLOOKUP(B3895,A股数据库20240206!$B:$K,7,0)</f>
        <v>汽车产业</v>
      </c>
      <c r="K3895" s="104">
        <f>VLOOKUP(B3895,A股数据库20240206!$B:$K,8,0)</f>
        <v>0</v>
      </c>
      <c r="L3895" s="124">
        <f>VLOOKUP(B3895,A股数据库20240206!$B:$K,9,0)</f>
        <v>0</v>
      </c>
      <c r="M3895" s="124">
        <f>VLOOKUP(B3895,A股数据库20240206!$B:$K,10,0)</f>
        <v>0</v>
      </c>
    </row>
    <row r="3896" spans="1:13" ht="18" customHeight="1" x14ac:dyDescent="0.15">
      <c r="A3896" s="120" t="s">
        <v>14237</v>
      </c>
      <c r="B3896" s="121" t="s">
        <v>9401</v>
      </c>
      <c r="C3896" s="122">
        <v>23.28</v>
      </c>
      <c r="D3896" s="123">
        <v>39.78</v>
      </c>
      <c r="E3896" s="104" t="str">
        <f>VLOOKUP(B3896,A股数据库20240206!$B:$K,2,0)</f>
        <v>大科技</v>
      </c>
      <c r="F3896" s="104">
        <f>VLOOKUP(B3896,A股数据库20240206!$B:$K,3,0)</f>
        <v>0</v>
      </c>
      <c r="G3896" s="124">
        <f>VLOOKUP(B3896,A股数据库20240206!$B:$K,4,0)</f>
        <v>0</v>
      </c>
      <c r="H3896" s="124">
        <f>VLOOKUP(B3896,A股数据库20240206!$B:$K,5,0)</f>
        <v>0</v>
      </c>
      <c r="I3896" s="104" t="str">
        <f>VLOOKUP(B3896,A股数据库20240206!$B:$K,6,0)</f>
        <v>电子</v>
      </c>
      <c r="J3896" s="104">
        <f>VLOOKUP(B3896,A股数据库20240206!$B:$K,7,0)</f>
        <v>0</v>
      </c>
      <c r="K3896" s="104">
        <f>VLOOKUP(B3896,A股数据库20240206!$B:$K,8,0)</f>
        <v>0</v>
      </c>
      <c r="L3896" s="124">
        <f>VLOOKUP(B3896,A股数据库20240206!$B:$K,9,0)</f>
        <v>0</v>
      </c>
      <c r="M3896" s="124">
        <f>VLOOKUP(B3896,A股数据库20240206!$B:$K,10,0)</f>
        <v>0</v>
      </c>
    </row>
    <row r="3897" spans="1:13" ht="18" customHeight="1" x14ac:dyDescent="0.15">
      <c r="A3897" s="120" t="s">
        <v>14238</v>
      </c>
      <c r="B3897" s="121" t="s">
        <v>2608</v>
      </c>
      <c r="C3897" s="122">
        <v>23.27</v>
      </c>
      <c r="D3897" s="123">
        <v>15.35</v>
      </c>
      <c r="E3897" s="104" t="str">
        <f>VLOOKUP(B3897,A股数据库20240206!$B:$K,2,0)</f>
        <v>地产基建</v>
      </c>
      <c r="F3897" s="104">
        <f>VLOOKUP(B3897,A股数据库20240206!$B:$K,3,0)</f>
        <v>0</v>
      </c>
      <c r="G3897" s="124">
        <f>VLOOKUP(B3897,A股数据库20240206!$B:$K,4,0)</f>
        <v>0</v>
      </c>
      <c r="H3897" s="124">
        <f>VLOOKUP(B3897,A股数据库20240206!$B:$K,5,0)</f>
        <v>0</v>
      </c>
      <c r="I3897" s="104" t="str">
        <f>VLOOKUP(B3897,A股数据库20240206!$B:$K,6,0)</f>
        <v>基建</v>
      </c>
      <c r="J3897" s="104">
        <f>VLOOKUP(B3897,A股数据库20240206!$B:$K,7,0)</f>
        <v>0</v>
      </c>
      <c r="K3897" s="104">
        <f>VLOOKUP(B3897,A股数据库20240206!$B:$K,8,0)</f>
        <v>0</v>
      </c>
      <c r="L3897" s="124">
        <f>VLOOKUP(B3897,A股数据库20240206!$B:$K,9,0)</f>
        <v>0</v>
      </c>
      <c r="M3897" s="124">
        <f>VLOOKUP(B3897,A股数据库20240206!$B:$K,10,0)</f>
        <v>0</v>
      </c>
    </row>
    <row r="3898" spans="1:13" ht="18" customHeight="1" x14ac:dyDescent="0.15">
      <c r="A3898" s="120" t="s">
        <v>14239</v>
      </c>
      <c r="B3898" s="121" t="s">
        <v>9441</v>
      </c>
      <c r="C3898" s="122">
        <v>23.26</v>
      </c>
      <c r="D3898" s="123">
        <v>44.56</v>
      </c>
      <c r="E3898" s="104" t="str">
        <f>VLOOKUP(B3898,A股数据库20240206!$B:$K,2,0)</f>
        <v>高端制造</v>
      </c>
      <c r="F3898" s="104">
        <f>VLOOKUP(B3898,A股数据库20240206!$B:$K,3,0)</f>
        <v>0</v>
      </c>
      <c r="G3898" s="124">
        <f>VLOOKUP(B3898,A股数据库20240206!$B:$K,4,0)</f>
        <v>0</v>
      </c>
      <c r="H3898" s="124">
        <f>VLOOKUP(B3898,A股数据库20240206!$B:$K,5,0)</f>
        <v>0</v>
      </c>
      <c r="I3898" s="104" t="str">
        <f>VLOOKUP(B3898,A股数据库20240206!$B:$K,6,0)</f>
        <v>机械</v>
      </c>
      <c r="J3898" s="104">
        <f>VLOOKUP(B3898,A股数据库20240206!$B:$K,7,0)</f>
        <v>0</v>
      </c>
      <c r="K3898" s="104">
        <f>VLOOKUP(B3898,A股数据库20240206!$B:$K,8,0)</f>
        <v>0</v>
      </c>
      <c r="L3898" s="124">
        <f>VLOOKUP(B3898,A股数据库20240206!$B:$K,9,0)</f>
        <v>0</v>
      </c>
      <c r="M3898" s="124">
        <f>VLOOKUP(B3898,A股数据库20240206!$B:$K,10,0)</f>
        <v>0</v>
      </c>
    </row>
    <row r="3899" spans="1:13" ht="18" customHeight="1" x14ac:dyDescent="0.15">
      <c r="A3899" s="120" t="s">
        <v>14240</v>
      </c>
      <c r="B3899" s="121" t="s">
        <v>8884</v>
      </c>
      <c r="C3899" s="122">
        <v>23.25</v>
      </c>
      <c r="D3899" s="123">
        <v>11.81</v>
      </c>
      <c r="E3899" s="104" t="str">
        <f>VLOOKUP(B3899,A股数据库20240206!$B:$K,2,0)</f>
        <v>大消费</v>
      </c>
      <c r="F3899" s="104" t="str">
        <f>VLOOKUP(B3899,A股数据库20240206!$B:$K,3,0)</f>
        <v>周期</v>
      </c>
      <c r="G3899" s="124">
        <f>VLOOKUP(B3899,A股数据库20240206!$B:$K,4,0)</f>
        <v>0</v>
      </c>
      <c r="H3899" s="124">
        <f>VLOOKUP(B3899,A股数据库20240206!$B:$K,5,0)</f>
        <v>0</v>
      </c>
      <c r="I3899" s="104" t="str">
        <f>VLOOKUP(B3899,A股数据库20240206!$B:$K,6,0)</f>
        <v>食品饮料</v>
      </c>
      <c r="J3899" s="104" t="str">
        <f>VLOOKUP(B3899,A股数据库20240206!$B:$K,7,0)</f>
        <v>化工</v>
      </c>
      <c r="K3899" s="104">
        <f>VLOOKUP(B3899,A股数据库20240206!$B:$K,8,0)</f>
        <v>0</v>
      </c>
      <c r="L3899" s="124">
        <f>VLOOKUP(B3899,A股数据库20240206!$B:$K,9,0)</f>
        <v>0</v>
      </c>
      <c r="M3899" s="124">
        <f>VLOOKUP(B3899,A股数据库20240206!$B:$K,10,0)</f>
        <v>0</v>
      </c>
    </row>
    <row r="3900" spans="1:13" ht="18" customHeight="1" x14ac:dyDescent="0.15">
      <c r="A3900" s="120" t="s">
        <v>14241</v>
      </c>
      <c r="B3900" s="121" t="s">
        <v>2118</v>
      </c>
      <c r="C3900" s="122">
        <v>23.22</v>
      </c>
      <c r="D3900" s="123">
        <v>38.82</v>
      </c>
      <c r="E3900" s="104" t="str">
        <f>VLOOKUP(B3900,A股数据库20240206!$B:$K,2,0)</f>
        <v>高端制造</v>
      </c>
      <c r="F3900" s="104" t="str">
        <f>VLOOKUP(B3900,A股数据库20240206!$B:$K,3,0)</f>
        <v>新能源</v>
      </c>
      <c r="G3900" s="124">
        <f>VLOOKUP(B3900,A股数据库20240206!$B:$K,4,0)</f>
        <v>0</v>
      </c>
      <c r="H3900" s="124">
        <f>VLOOKUP(B3900,A股数据库20240206!$B:$K,5,0)</f>
        <v>0</v>
      </c>
      <c r="I3900" s="104" t="str">
        <f>VLOOKUP(B3900,A股数据库20240206!$B:$K,6,0)</f>
        <v>光伏</v>
      </c>
      <c r="J3900" s="104" t="str">
        <f>VLOOKUP(B3900,A股数据库20240206!$B:$K,7,0)</f>
        <v>机械</v>
      </c>
      <c r="K3900" s="104">
        <f>VLOOKUP(B3900,A股数据库20240206!$B:$K,8,0)</f>
        <v>0</v>
      </c>
      <c r="L3900" s="124">
        <f>VLOOKUP(B3900,A股数据库20240206!$B:$K,9,0)</f>
        <v>0</v>
      </c>
      <c r="M3900" s="124">
        <f>VLOOKUP(B3900,A股数据库20240206!$B:$K,10,0)</f>
        <v>0</v>
      </c>
    </row>
    <row r="3901" spans="1:13" ht="18" customHeight="1" x14ac:dyDescent="0.15">
      <c r="A3901" s="120" t="s">
        <v>14242</v>
      </c>
      <c r="B3901" s="121" t="s">
        <v>8526</v>
      </c>
      <c r="C3901" s="122">
        <v>23.19</v>
      </c>
      <c r="D3901" s="123">
        <v>39.729999999999997</v>
      </c>
      <c r="E3901" s="104" t="str">
        <f>VLOOKUP(B3901,A股数据库20240206!$B:$K,2,0)</f>
        <v>大科技</v>
      </c>
      <c r="F3901" s="104" t="str">
        <f>VLOOKUP(B3901,A股数据库20240206!$B:$K,3,0)</f>
        <v>汽车产业</v>
      </c>
      <c r="G3901" s="124">
        <f>VLOOKUP(B3901,A股数据库20240206!$B:$K,4,0)</f>
        <v>0</v>
      </c>
      <c r="H3901" s="124">
        <f>VLOOKUP(B3901,A股数据库20240206!$B:$K,5,0)</f>
        <v>0</v>
      </c>
      <c r="I3901" s="104" t="str">
        <f>VLOOKUP(B3901,A股数据库20240206!$B:$K,6,0)</f>
        <v>电子</v>
      </c>
      <c r="J3901" s="104" t="str">
        <f>VLOOKUP(B3901,A股数据库20240206!$B:$K,7,0)</f>
        <v>汽车产业</v>
      </c>
      <c r="K3901" s="104">
        <f>VLOOKUP(B3901,A股数据库20240206!$B:$K,8,0)</f>
        <v>0</v>
      </c>
      <c r="L3901" s="124">
        <f>VLOOKUP(B3901,A股数据库20240206!$B:$K,9,0)</f>
        <v>0</v>
      </c>
      <c r="M3901" s="124">
        <f>VLOOKUP(B3901,A股数据库20240206!$B:$K,10,0)</f>
        <v>0</v>
      </c>
    </row>
    <row r="3902" spans="1:13" ht="18" customHeight="1" x14ac:dyDescent="0.15">
      <c r="A3902" s="120" t="s">
        <v>14243</v>
      </c>
      <c r="B3902" s="121" t="s">
        <v>1918</v>
      </c>
      <c r="C3902" s="122">
        <v>23.18</v>
      </c>
      <c r="D3902" s="123">
        <v>50.32</v>
      </c>
      <c r="E3902" s="104" t="str">
        <f>VLOOKUP(B3902,A股数据库20240206!$B:$K,2,0)</f>
        <v>大消费</v>
      </c>
      <c r="F3902" s="104" t="str">
        <f>VLOOKUP(B3902,A股数据库20240206!$B:$K,3,0)</f>
        <v>高端制造</v>
      </c>
      <c r="G3902" s="124">
        <f>VLOOKUP(B3902,A股数据库20240206!$B:$K,4,0)</f>
        <v>0</v>
      </c>
      <c r="H3902" s="124">
        <f>VLOOKUP(B3902,A股数据库20240206!$B:$K,5,0)</f>
        <v>0</v>
      </c>
      <c r="I3902" s="104" t="str">
        <f>VLOOKUP(B3902,A股数据库20240206!$B:$K,6,0)</f>
        <v>家电</v>
      </c>
      <c r="J3902" s="104" t="str">
        <f>VLOOKUP(B3902,A股数据库20240206!$B:$K,7,0)</f>
        <v>机械</v>
      </c>
      <c r="K3902" s="104">
        <f>VLOOKUP(B3902,A股数据库20240206!$B:$K,8,0)</f>
        <v>0</v>
      </c>
      <c r="L3902" s="124">
        <f>VLOOKUP(B3902,A股数据库20240206!$B:$K,9,0)</f>
        <v>0</v>
      </c>
      <c r="M3902" s="124">
        <f>VLOOKUP(B3902,A股数据库20240206!$B:$K,10,0)</f>
        <v>0</v>
      </c>
    </row>
    <row r="3903" spans="1:13" ht="18" customHeight="1" x14ac:dyDescent="0.15">
      <c r="A3903" s="120" t="s">
        <v>14244</v>
      </c>
      <c r="B3903" s="121" t="s">
        <v>3056</v>
      </c>
      <c r="C3903" s="122">
        <v>23.17</v>
      </c>
      <c r="D3903" s="123">
        <v>21.88</v>
      </c>
      <c r="E3903" s="104" t="str">
        <f>VLOOKUP(B3903,A股数据库20240206!$B:$K,2,0)</f>
        <v>其他</v>
      </c>
      <c r="F3903" s="104">
        <f>VLOOKUP(B3903,A股数据库20240206!$B:$K,3,0)</f>
        <v>0</v>
      </c>
      <c r="G3903" s="124">
        <f>VLOOKUP(B3903,A股数据库20240206!$B:$K,4,0)</f>
        <v>0</v>
      </c>
      <c r="H3903" s="124">
        <f>VLOOKUP(B3903,A股数据库20240206!$B:$K,5,0)</f>
        <v>0</v>
      </c>
      <c r="I3903" s="104" t="str">
        <f>VLOOKUP(B3903,A股数据库20240206!$B:$K,6,0)</f>
        <v>其他</v>
      </c>
      <c r="J3903" s="104">
        <f>VLOOKUP(B3903,A股数据库20240206!$B:$K,7,0)</f>
        <v>0</v>
      </c>
      <c r="K3903" s="104">
        <f>VLOOKUP(B3903,A股数据库20240206!$B:$K,8,0)</f>
        <v>0</v>
      </c>
      <c r="L3903" s="124">
        <f>VLOOKUP(B3903,A股数据库20240206!$B:$K,9,0)</f>
        <v>0</v>
      </c>
      <c r="M3903" s="124">
        <f>VLOOKUP(B3903,A股数据库20240206!$B:$K,10,0)</f>
        <v>0</v>
      </c>
    </row>
    <row r="3904" spans="1:13" ht="18" customHeight="1" x14ac:dyDescent="0.15">
      <c r="A3904" s="120" t="s">
        <v>14245</v>
      </c>
      <c r="B3904" s="121" t="s">
        <v>9076</v>
      </c>
      <c r="C3904" s="122">
        <v>23.16</v>
      </c>
      <c r="D3904" s="123">
        <v>33.33</v>
      </c>
      <c r="E3904" s="104" t="str">
        <f>VLOOKUP(B3904,A股数据库20240206!$B:$K,2,0)</f>
        <v>汽车产业</v>
      </c>
      <c r="F3904" s="104">
        <f>VLOOKUP(B3904,A股数据库20240206!$B:$K,3,0)</f>
        <v>0</v>
      </c>
      <c r="G3904" s="124">
        <f>VLOOKUP(B3904,A股数据库20240206!$B:$K,4,0)</f>
        <v>0</v>
      </c>
      <c r="H3904" s="124">
        <f>VLOOKUP(B3904,A股数据库20240206!$B:$K,5,0)</f>
        <v>0</v>
      </c>
      <c r="I3904" s="104" t="str">
        <f>VLOOKUP(B3904,A股数据库20240206!$B:$K,6,0)</f>
        <v>汽车产业</v>
      </c>
      <c r="J3904" s="104">
        <f>VLOOKUP(B3904,A股数据库20240206!$B:$K,7,0)</f>
        <v>0</v>
      </c>
      <c r="K3904" s="104">
        <f>VLOOKUP(B3904,A股数据库20240206!$B:$K,8,0)</f>
        <v>0</v>
      </c>
      <c r="L3904" s="124">
        <f>VLOOKUP(B3904,A股数据库20240206!$B:$K,9,0)</f>
        <v>0</v>
      </c>
      <c r="M3904" s="124">
        <f>VLOOKUP(B3904,A股数据库20240206!$B:$K,10,0)</f>
        <v>0</v>
      </c>
    </row>
    <row r="3905" spans="1:13" ht="18" customHeight="1" x14ac:dyDescent="0.15">
      <c r="A3905" s="120" t="s">
        <v>14246</v>
      </c>
      <c r="B3905" s="121" t="s">
        <v>6322</v>
      </c>
      <c r="C3905" s="122">
        <v>23.15</v>
      </c>
      <c r="D3905" s="123">
        <v>32.39</v>
      </c>
      <c r="E3905" s="104" t="str">
        <f>VLOOKUP(B3905,A股数据库20240206!$B:$K,2,0)</f>
        <v>大科技</v>
      </c>
      <c r="F3905" s="104">
        <f>VLOOKUP(B3905,A股数据库20240206!$B:$K,3,0)</f>
        <v>0</v>
      </c>
      <c r="G3905" s="124">
        <f>VLOOKUP(B3905,A股数据库20240206!$B:$K,4,0)</f>
        <v>0</v>
      </c>
      <c r="H3905" s="124">
        <f>VLOOKUP(B3905,A股数据库20240206!$B:$K,5,0)</f>
        <v>0</v>
      </c>
      <c r="I3905" s="104" t="str">
        <f>VLOOKUP(B3905,A股数据库20240206!$B:$K,6,0)</f>
        <v>电子</v>
      </c>
      <c r="J3905" s="104">
        <f>VLOOKUP(B3905,A股数据库20240206!$B:$K,7,0)</f>
        <v>0</v>
      </c>
      <c r="K3905" s="104">
        <f>VLOOKUP(B3905,A股数据库20240206!$B:$K,8,0)</f>
        <v>0</v>
      </c>
      <c r="L3905" s="124">
        <f>VLOOKUP(B3905,A股数据库20240206!$B:$K,9,0)</f>
        <v>0</v>
      </c>
      <c r="M3905" s="124">
        <f>VLOOKUP(B3905,A股数据库20240206!$B:$K,10,0)</f>
        <v>0</v>
      </c>
    </row>
    <row r="3906" spans="1:13" ht="18" customHeight="1" x14ac:dyDescent="0.15">
      <c r="A3906" s="120" t="s">
        <v>14247</v>
      </c>
      <c r="B3906" s="121" t="s">
        <v>10057</v>
      </c>
      <c r="C3906" s="122">
        <v>23.15</v>
      </c>
      <c r="D3906" s="123">
        <v>34.04</v>
      </c>
      <c r="E3906" s="104" t="str">
        <f>VLOOKUP(B3906,A股数据库20240206!$B:$K,2,0)</f>
        <v>大科技</v>
      </c>
      <c r="F3906" s="104">
        <f>VLOOKUP(B3906,A股数据库20240206!$B:$K,3,0)</f>
        <v>0</v>
      </c>
      <c r="G3906" s="124">
        <f>VLOOKUP(B3906,A股数据库20240206!$B:$K,4,0)</f>
        <v>0</v>
      </c>
      <c r="H3906" s="124">
        <f>VLOOKUP(B3906,A股数据库20240206!$B:$K,5,0)</f>
        <v>0</v>
      </c>
      <c r="I3906" s="104" t="str">
        <f>VLOOKUP(B3906,A股数据库20240206!$B:$K,6,0)</f>
        <v>电子</v>
      </c>
      <c r="J3906" s="104">
        <f>VLOOKUP(B3906,A股数据库20240206!$B:$K,7,0)</f>
        <v>0</v>
      </c>
      <c r="K3906" s="104">
        <f>VLOOKUP(B3906,A股数据库20240206!$B:$K,8,0)</f>
        <v>0</v>
      </c>
      <c r="L3906" s="124">
        <f>VLOOKUP(B3906,A股数据库20240206!$B:$K,9,0)</f>
        <v>0</v>
      </c>
      <c r="M3906" s="124">
        <f>VLOOKUP(B3906,A股数据库20240206!$B:$K,10,0)</f>
        <v>0</v>
      </c>
    </row>
    <row r="3907" spans="1:13" ht="18" customHeight="1" x14ac:dyDescent="0.15">
      <c r="A3907" s="120" t="s">
        <v>14248</v>
      </c>
      <c r="B3907" s="121" t="s">
        <v>3704</v>
      </c>
      <c r="C3907" s="122">
        <v>23.15</v>
      </c>
      <c r="D3907" s="123">
        <v>25.99</v>
      </c>
      <c r="E3907" s="104" t="str">
        <f>VLOOKUP(B3907,A股数据库20240206!$B:$K,2,0)</f>
        <v>新能源</v>
      </c>
      <c r="F3907" s="104">
        <f>VLOOKUP(B3907,A股数据库20240206!$B:$K,3,0)</f>
        <v>0</v>
      </c>
      <c r="G3907" s="124">
        <f>VLOOKUP(B3907,A股数据库20240206!$B:$K,4,0)</f>
        <v>0</v>
      </c>
      <c r="H3907" s="124">
        <f>VLOOKUP(B3907,A股数据库20240206!$B:$K,5,0)</f>
        <v>0</v>
      </c>
      <c r="I3907" s="104" t="str">
        <f>VLOOKUP(B3907,A股数据库20240206!$B:$K,6,0)</f>
        <v>光伏</v>
      </c>
      <c r="J3907" s="104" t="str">
        <f>VLOOKUP(B3907,A股数据库20240206!$B:$K,7,0)</f>
        <v>储能</v>
      </c>
      <c r="K3907" s="104" t="str">
        <f>VLOOKUP(B3907,A股数据库20240206!$B:$K,8,0)</f>
        <v>电池</v>
      </c>
      <c r="L3907" s="124">
        <f>VLOOKUP(B3907,A股数据库20240206!$B:$K,9,0)</f>
        <v>0</v>
      </c>
      <c r="M3907" s="124">
        <f>VLOOKUP(B3907,A股数据库20240206!$B:$K,10,0)</f>
        <v>0</v>
      </c>
    </row>
    <row r="3908" spans="1:13" ht="18" customHeight="1" x14ac:dyDescent="0.15">
      <c r="A3908" s="120" t="s">
        <v>14249</v>
      </c>
      <c r="B3908" s="121" t="s">
        <v>9204</v>
      </c>
      <c r="C3908" s="122">
        <v>23.14</v>
      </c>
      <c r="D3908" s="123">
        <v>37.04</v>
      </c>
      <c r="E3908" s="104" t="str">
        <f>VLOOKUP(B3908,A股数据库20240206!$B:$K,2,0)</f>
        <v>大科技</v>
      </c>
      <c r="F3908" s="104">
        <f>VLOOKUP(B3908,A股数据库20240206!$B:$K,3,0)</f>
        <v>0</v>
      </c>
      <c r="G3908" s="124">
        <f>VLOOKUP(B3908,A股数据库20240206!$B:$K,4,0)</f>
        <v>0</v>
      </c>
      <c r="H3908" s="124">
        <f>VLOOKUP(B3908,A股数据库20240206!$B:$K,5,0)</f>
        <v>0</v>
      </c>
      <c r="I3908" s="104" t="str">
        <f>VLOOKUP(B3908,A股数据库20240206!$B:$K,6,0)</f>
        <v>通信</v>
      </c>
      <c r="J3908" s="104" t="str">
        <f>VLOOKUP(B3908,A股数据库20240206!$B:$K,7,0)</f>
        <v>电子</v>
      </c>
      <c r="K3908" s="104">
        <f>VLOOKUP(B3908,A股数据库20240206!$B:$K,8,0)</f>
        <v>0</v>
      </c>
      <c r="L3908" s="124">
        <f>VLOOKUP(B3908,A股数据库20240206!$B:$K,9,0)</f>
        <v>0</v>
      </c>
      <c r="M3908" s="124">
        <f>VLOOKUP(B3908,A股数据库20240206!$B:$K,10,0)</f>
        <v>0</v>
      </c>
    </row>
    <row r="3909" spans="1:13" ht="18" customHeight="1" x14ac:dyDescent="0.15">
      <c r="A3909" s="120" t="s">
        <v>14250</v>
      </c>
      <c r="B3909" s="121" t="s">
        <v>8712</v>
      </c>
      <c r="C3909" s="122">
        <v>23.13</v>
      </c>
      <c r="D3909" s="123">
        <v>42.98</v>
      </c>
      <c r="E3909" s="104" t="str">
        <f>VLOOKUP(B3909,A股数据库20240206!$B:$K,2,0)</f>
        <v>医药生物</v>
      </c>
      <c r="F3909" s="104">
        <f>VLOOKUP(B3909,A股数据库20240206!$B:$K,3,0)</f>
        <v>0</v>
      </c>
      <c r="G3909" s="124">
        <f>VLOOKUP(B3909,A股数据库20240206!$B:$K,4,0)</f>
        <v>0</v>
      </c>
      <c r="H3909" s="124">
        <f>VLOOKUP(B3909,A股数据库20240206!$B:$K,5,0)</f>
        <v>0</v>
      </c>
      <c r="I3909" s="104" t="str">
        <f>VLOOKUP(B3909,A股数据库20240206!$B:$K,6,0)</f>
        <v>医药生物</v>
      </c>
      <c r="J3909" s="104">
        <f>VLOOKUP(B3909,A股数据库20240206!$B:$K,7,0)</f>
        <v>0</v>
      </c>
      <c r="K3909" s="104">
        <f>VLOOKUP(B3909,A股数据库20240206!$B:$K,8,0)</f>
        <v>0</v>
      </c>
      <c r="L3909" s="124">
        <f>VLOOKUP(B3909,A股数据库20240206!$B:$K,9,0)</f>
        <v>0</v>
      </c>
      <c r="M3909" s="124">
        <f>VLOOKUP(B3909,A股数据库20240206!$B:$K,10,0)</f>
        <v>0</v>
      </c>
    </row>
    <row r="3910" spans="1:13" ht="18" hidden="1" customHeight="1" x14ac:dyDescent="0.15">
      <c r="A3910" s="120" t="s">
        <v>14251</v>
      </c>
      <c r="B3910" s="121" t="s">
        <v>14252</v>
      </c>
      <c r="C3910" s="122">
        <v>23.13</v>
      </c>
      <c r="D3910" s="123">
        <v>20.69</v>
      </c>
      <c r="E3910" s="104" t="e">
        <f>VLOOKUP(B3910,A股数据库20240206!$B:$K,2,0)</f>
        <v>#N/A</v>
      </c>
      <c r="F3910" s="104" t="e">
        <f>VLOOKUP(B3910,A股数据库20240206!$B:$K,3,0)</f>
        <v>#N/A</v>
      </c>
      <c r="G3910" s="124" t="e">
        <f>VLOOKUP(B3910,A股数据库20240206!$B:$K,4,0)</f>
        <v>#N/A</v>
      </c>
      <c r="H3910" s="124" t="e">
        <f>VLOOKUP(B3910,A股数据库20240206!$B:$K,5,0)</f>
        <v>#N/A</v>
      </c>
      <c r="I3910" s="104" t="e">
        <f>VLOOKUP(B3910,A股数据库20240206!$B:$K,6,0)</f>
        <v>#N/A</v>
      </c>
      <c r="J3910" s="104" t="e">
        <f>VLOOKUP(B3910,A股数据库20240206!$B:$K,7,0)</f>
        <v>#N/A</v>
      </c>
      <c r="K3910" s="104" t="e">
        <f>VLOOKUP(B3910,A股数据库20240206!$B:$K,8,0)</f>
        <v>#N/A</v>
      </c>
      <c r="L3910" s="124" t="e">
        <f>VLOOKUP(B3910,A股数据库20240206!$B:$K,9,0)</f>
        <v>#N/A</v>
      </c>
      <c r="M3910" s="124" t="e">
        <f>VLOOKUP(B3910,A股数据库20240206!$B:$K,10,0)</f>
        <v>#N/A</v>
      </c>
    </row>
    <row r="3911" spans="1:13" ht="18" customHeight="1" x14ac:dyDescent="0.15">
      <c r="A3911" s="120" t="s">
        <v>14253</v>
      </c>
      <c r="B3911" s="121" t="s">
        <v>2852</v>
      </c>
      <c r="C3911" s="122">
        <v>23.11</v>
      </c>
      <c r="D3911" s="123">
        <v>44.69</v>
      </c>
      <c r="E3911" s="104" t="str">
        <f>VLOOKUP(B3911,A股数据库20240206!$B:$K,2,0)</f>
        <v>医药生物</v>
      </c>
      <c r="F3911" s="104">
        <f>VLOOKUP(B3911,A股数据库20240206!$B:$K,3,0)</f>
        <v>0</v>
      </c>
      <c r="G3911" s="124">
        <f>VLOOKUP(B3911,A股数据库20240206!$B:$K,4,0)</f>
        <v>0</v>
      </c>
      <c r="H3911" s="124">
        <f>VLOOKUP(B3911,A股数据库20240206!$B:$K,5,0)</f>
        <v>0</v>
      </c>
      <c r="I3911" s="104" t="str">
        <f>VLOOKUP(B3911,A股数据库20240206!$B:$K,6,0)</f>
        <v>医药生物</v>
      </c>
      <c r="J3911" s="104">
        <f>VLOOKUP(B3911,A股数据库20240206!$B:$K,7,0)</f>
        <v>0</v>
      </c>
      <c r="K3911" s="104">
        <f>VLOOKUP(B3911,A股数据库20240206!$B:$K,8,0)</f>
        <v>0</v>
      </c>
      <c r="L3911" s="124">
        <f>VLOOKUP(B3911,A股数据库20240206!$B:$K,9,0)</f>
        <v>0</v>
      </c>
      <c r="M3911" s="124">
        <f>VLOOKUP(B3911,A股数据库20240206!$B:$K,10,0)</f>
        <v>0</v>
      </c>
    </row>
    <row r="3912" spans="1:13" ht="18" customHeight="1" x14ac:dyDescent="0.15">
      <c r="A3912" s="120" t="s">
        <v>14254</v>
      </c>
      <c r="B3912" s="121" t="s">
        <v>4482</v>
      </c>
      <c r="C3912" s="122">
        <v>23.1</v>
      </c>
      <c r="D3912" s="123">
        <v>63.41</v>
      </c>
      <c r="E3912" s="104" t="str">
        <f>VLOOKUP(B3912,A股数据库20240206!$B:$K,2,0)</f>
        <v>医药生物</v>
      </c>
      <c r="F3912" s="104">
        <f>VLOOKUP(B3912,A股数据库20240206!$B:$K,3,0)</f>
        <v>0</v>
      </c>
      <c r="G3912" s="124">
        <f>VLOOKUP(B3912,A股数据库20240206!$B:$K,4,0)</f>
        <v>0</v>
      </c>
      <c r="H3912" s="124">
        <f>VLOOKUP(B3912,A股数据库20240206!$B:$K,5,0)</f>
        <v>0</v>
      </c>
      <c r="I3912" s="104" t="str">
        <f>VLOOKUP(B3912,A股数据库20240206!$B:$K,6,0)</f>
        <v>医药生物</v>
      </c>
      <c r="J3912" s="104">
        <f>VLOOKUP(B3912,A股数据库20240206!$B:$K,7,0)</f>
        <v>0</v>
      </c>
      <c r="K3912" s="104">
        <f>VLOOKUP(B3912,A股数据库20240206!$B:$K,8,0)</f>
        <v>0</v>
      </c>
      <c r="L3912" s="124">
        <f>VLOOKUP(B3912,A股数据库20240206!$B:$K,9,0)</f>
        <v>0</v>
      </c>
      <c r="M3912" s="124">
        <f>VLOOKUP(B3912,A股数据库20240206!$B:$K,10,0)</f>
        <v>0</v>
      </c>
    </row>
    <row r="3913" spans="1:13" ht="18" customHeight="1" x14ac:dyDescent="0.15">
      <c r="A3913" s="120" t="s">
        <v>14255</v>
      </c>
      <c r="B3913" s="121" t="s">
        <v>3248</v>
      </c>
      <c r="C3913" s="122">
        <v>23.05</v>
      </c>
      <c r="D3913" s="123">
        <v>29.33</v>
      </c>
      <c r="E3913" s="104" t="str">
        <f>VLOOKUP(B3913,A股数据库20240206!$B:$K,2,0)</f>
        <v>大科技</v>
      </c>
      <c r="F3913" s="104">
        <f>VLOOKUP(B3913,A股数据库20240206!$B:$K,3,0)</f>
        <v>0</v>
      </c>
      <c r="G3913" s="124">
        <f>VLOOKUP(B3913,A股数据库20240206!$B:$K,4,0)</f>
        <v>0</v>
      </c>
      <c r="H3913" s="124">
        <f>VLOOKUP(B3913,A股数据库20240206!$B:$K,5,0)</f>
        <v>0</v>
      </c>
      <c r="I3913" s="104" t="str">
        <f>VLOOKUP(B3913,A股数据库20240206!$B:$K,6,0)</f>
        <v>电子</v>
      </c>
      <c r="J3913" s="104">
        <f>VLOOKUP(B3913,A股数据库20240206!$B:$K,7,0)</f>
        <v>0</v>
      </c>
      <c r="K3913" s="104">
        <f>VLOOKUP(B3913,A股数据库20240206!$B:$K,8,0)</f>
        <v>0</v>
      </c>
      <c r="L3913" s="124">
        <f>VLOOKUP(B3913,A股数据库20240206!$B:$K,9,0)</f>
        <v>0</v>
      </c>
      <c r="M3913" s="124">
        <f>VLOOKUP(B3913,A股数据库20240206!$B:$K,10,0)</f>
        <v>0</v>
      </c>
    </row>
    <row r="3914" spans="1:13" ht="18" customHeight="1" x14ac:dyDescent="0.15">
      <c r="A3914" s="120" t="s">
        <v>14256</v>
      </c>
      <c r="B3914" s="121" t="s">
        <v>9965</v>
      </c>
      <c r="C3914" s="122">
        <v>23.05</v>
      </c>
      <c r="D3914" s="123">
        <v>54.73</v>
      </c>
      <c r="E3914" s="104" t="str">
        <f>VLOOKUP(B3914,A股数据库20240206!$B:$K,2,0)</f>
        <v>新能源</v>
      </c>
      <c r="F3914" s="104">
        <f>VLOOKUP(B3914,A股数据库20240206!$B:$K,3,0)</f>
        <v>0</v>
      </c>
      <c r="G3914" s="124">
        <f>VLOOKUP(B3914,A股数据库20240206!$B:$K,4,0)</f>
        <v>0</v>
      </c>
      <c r="H3914" s="124">
        <f>VLOOKUP(B3914,A股数据库20240206!$B:$K,5,0)</f>
        <v>0</v>
      </c>
      <c r="I3914" s="104" t="str">
        <f>VLOOKUP(B3914,A股数据库20240206!$B:$K,6,0)</f>
        <v>电池</v>
      </c>
      <c r="J3914" s="104" t="str">
        <f>VLOOKUP(B3914,A股数据库20240206!$B:$K,7,0)</f>
        <v>光伏</v>
      </c>
      <c r="K3914" s="104">
        <f>VLOOKUP(B3914,A股数据库20240206!$B:$K,8,0)</f>
        <v>0</v>
      </c>
      <c r="L3914" s="124">
        <f>VLOOKUP(B3914,A股数据库20240206!$B:$K,9,0)</f>
        <v>0</v>
      </c>
      <c r="M3914" s="124">
        <f>VLOOKUP(B3914,A股数据库20240206!$B:$K,10,0)</f>
        <v>0</v>
      </c>
    </row>
    <row r="3915" spans="1:13" ht="18" customHeight="1" x14ac:dyDescent="0.15">
      <c r="A3915" s="120" t="s">
        <v>14257</v>
      </c>
      <c r="B3915" s="121" t="s">
        <v>9929</v>
      </c>
      <c r="C3915" s="122">
        <v>23.05</v>
      </c>
      <c r="D3915" s="123">
        <v>60.88</v>
      </c>
      <c r="E3915" s="104" t="str">
        <f>VLOOKUP(B3915,A股数据库20240206!$B:$K,2,0)</f>
        <v>大科技</v>
      </c>
      <c r="F3915" s="104">
        <f>VLOOKUP(B3915,A股数据库20240206!$B:$K,3,0)</f>
        <v>0</v>
      </c>
      <c r="G3915" s="124">
        <f>VLOOKUP(B3915,A股数据库20240206!$B:$K,4,0)</f>
        <v>0</v>
      </c>
      <c r="H3915" s="124">
        <f>VLOOKUP(B3915,A股数据库20240206!$B:$K,5,0)</f>
        <v>0</v>
      </c>
      <c r="I3915" s="104" t="str">
        <f>VLOOKUP(B3915,A股数据库20240206!$B:$K,6,0)</f>
        <v>电子</v>
      </c>
      <c r="J3915" s="104">
        <f>VLOOKUP(B3915,A股数据库20240206!$B:$K,7,0)</f>
        <v>0</v>
      </c>
      <c r="K3915" s="104">
        <f>VLOOKUP(B3915,A股数据库20240206!$B:$K,8,0)</f>
        <v>0</v>
      </c>
      <c r="L3915" s="124">
        <f>VLOOKUP(B3915,A股数据库20240206!$B:$K,9,0)</f>
        <v>0</v>
      </c>
      <c r="M3915" s="124">
        <f>VLOOKUP(B3915,A股数据库20240206!$B:$K,10,0)</f>
        <v>0</v>
      </c>
    </row>
    <row r="3916" spans="1:13" ht="18" customHeight="1" x14ac:dyDescent="0.15">
      <c r="A3916" s="120" t="s">
        <v>14258</v>
      </c>
      <c r="B3916" s="121" t="s">
        <v>9324</v>
      </c>
      <c r="C3916" s="122">
        <v>23.05</v>
      </c>
      <c r="D3916" s="123">
        <v>41.89</v>
      </c>
      <c r="E3916" s="104" t="str">
        <f>VLOOKUP(B3916,A股数据库20240206!$B:$K,2,0)</f>
        <v>高端制造</v>
      </c>
      <c r="F3916" s="104" t="str">
        <f>VLOOKUP(B3916,A股数据库20240206!$B:$K,3,0)</f>
        <v>新能源</v>
      </c>
      <c r="G3916" s="124" t="str">
        <f>VLOOKUP(B3916,A股数据库20240206!$B:$K,4,0)</f>
        <v>大科技</v>
      </c>
      <c r="H3916" s="124">
        <f>VLOOKUP(B3916,A股数据库20240206!$B:$K,5,0)</f>
        <v>0</v>
      </c>
      <c r="I3916" s="104" t="str">
        <f>VLOOKUP(B3916,A股数据库20240206!$B:$K,6,0)</f>
        <v>机械</v>
      </c>
      <c r="J3916" s="104" t="str">
        <f>VLOOKUP(B3916,A股数据库20240206!$B:$K,7,0)</f>
        <v>充换电</v>
      </c>
      <c r="K3916" s="104" t="str">
        <f>VLOOKUP(B3916,A股数据库20240206!$B:$K,8,0)</f>
        <v>电子</v>
      </c>
      <c r="L3916" s="124">
        <f>VLOOKUP(B3916,A股数据库20240206!$B:$K,9,0)</f>
        <v>0</v>
      </c>
      <c r="M3916" s="124">
        <f>VLOOKUP(B3916,A股数据库20240206!$B:$K,10,0)</f>
        <v>0</v>
      </c>
    </row>
    <row r="3917" spans="1:13" ht="18" customHeight="1" x14ac:dyDescent="0.15">
      <c r="A3917" s="120" t="s">
        <v>14259</v>
      </c>
      <c r="B3917" s="121" t="s">
        <v>4350</v>
      </c>
      <c r="C3917" s="122">
        <v>23.04</v>
      </c>
      <c r="D3917" s="123">
        <v>27.61</v>
      </c>
      <c r="E3917" s="104" t="str">
        <f>VLOOKUP(B3917,A股数据库20240206!$B:$K,2,0)</f>
        <v>大科技</v>
      </c>
      <c r="F3917" s="104">
        <f>VLOOKUP(B3917,A股数据库20240206!$B:$K,3,0)</f>
        <v>0</v>
      </c>
      <c r="G3917" s="124">
        <f>VLOOKUP(B3917,A股数据库20240206!$B:$K,4,0)</f>
        <v>0</v>
      </c>
      <c r="H3917" s="124">
        <f>VLOOKUP(B3917,A股数据库20240206!$B:$K,5,0)</f>
        <v>0</v>
      </c>
      <c r="I3917" s="104" t="str">
        <f>VLOOKUP(B3917,A股数据库20240206!$B:$K,6,0)</f>
        <v>电子</v>
      </c>
      <c r="J3917" s="104">
        <f>VLOOKUP(B3917,A股数据库20240206!$B:$K,7,0)</f>
        <v>0</v>
      </c>
      <c r="K3917" s="104">
        <f>VLOOKUP(B3917,A股数据库20240206!$B:$K,8,0)</f>
        <v>0</v>
      </c>
      <c r="L3917" s="124">
        <f>VLOOKUP(B3917,A股数据库20240206!$B:$K,9,0)</f>
        <v>0</v>
      </c>
      <c r="M3917" s="124">
        <f>VLOOKUP(B3917,A股数据库20240206!$B:$K,10,0)</f>
        <v>0</v>
      </c>
    </row>
    <row r="3918" spans="1:13" ht="18" customHeight="1" x14ac:dyDescent="0.15">
      <c r="A3918" s="120" t="s">
        <v>14260</v>
      </c>
      <c r="B3918" s="121" t="s">
        <v>8630</v>
      </c>
      <c r="C3918" s="122">
        <v>23.01</v>
      </c>
      <c r="D3918" s="123">
        <v>12.01</v>
      </c>
      <c r="E3918" s="104" t="str">
        <f>VLOOKUP(B3918,A股数据库20240206!$B:$K,2,0)</f>
        <v>医药生物</v>
      </c>
      <c r="F3918" s="104">
        <f>VLOOKUP(B3918,A股数据库20240206!$B:$K,3,0)</f>
        <v>0</v>
      </c>
      <c r="G3918" s="124" t="str">
        <f>VLOOKUP(B3918,A股数据库20240206!$B:$K,4,0)</f>
        <v>乡村振兴</v>
      </c>
      <c r="H3918" s="124">
        <f>VLOOKUP(B3918,A股数据库20240206!$B:$K,5,0)</f>
        <v>0</v>
      </c>
      <c r="I3918" s="104" t="str">
        <f>VLOOKUP(B3918,A股数据库20240206!$B:$K,6,0)</f>
        <v>医药生物</v>
      </c>
      <c r="J3918" s="104">
        <f>VLOOKUP(B3918,A股数据库20240206!$B:$K,7,0)</f>
        <v>0</v>
      </c>
      <c r="K3918" s="104">
        <f>VLOOKUP(B3918,A股数据库20240206!$B:$K,8,0)</f>
        <v>0</v>
      </c>
      <c r="L3918" s="124" t="str">
        <f>VLOOKUP(B3918,A股数据库20240206!$B:$K,9,0)</f>
        <v>乡村振兴</v>
      </c>
      <c r="M3918" s="124">
        <f>VLOOKUP(B3918,A股数据库20240206!$B:$K,10,0)</f>
        <v>0</v>
      </c>
    </row>
    <row r="3919" spans="1:13" ht="18" customHeight="1" x14ac:dyDescent="0.15">
      <c r="A3919" s="120" t="s">
        <v>14261</v>
      </c>
      <c r="B3919" s="121" t="s">
        <v>2696</v>
      </c>
      <c r="C3919" s="122">
        <v>23.01</v>
      </c>
      <c r="D3919" s="123">
        <v>21.14</v>
      </c>
      <c r="E3919" s="104" t="str">
        <f>VLOOKUP(B3919,A股数据库20240206!$B:$K,2,0)</f>
        <v>汽车产业</v>
      </c>
      <c r="F3919" s="104">
        <f>VLOOKUP(B3919,A股数据库20240206!$B:$K,3,0)</f>
        <v>0</v>
      </c>
      <c r="G3919" s="124">
        <f>VLOOKUP(B3919,A股数据库20240206!$B:$K,4,0)</f>
        <v>0</v>
      </c>
      <c r="H3919" s="124">
        <f>VLOOKUP(B3919,A股数据库20240206!$B:$K,5,0)</f>
        <v>0</v>
      </c>
      <c r="I3919" s="104" t="str">
        <f>VLOOKUP(B3919,A股数据库20240206!$B:$K,6,0)</f>
        <v>汽车产业</v>
      </c>
      <c r="J3919" s="104">
        <f>VLOOKUP(B3919,A股数据库20240206!$B:$K,7,0)</f>
        <v>0</v>
      </c>
      <c r="K3919" s="104">
        <f>VLOOKUP(B3919,A股数据库20240206!$B:$K,8,0)</f>
        <v>0</v>
      </c>
      <c r="L3919" s="124">
        <f>VLOOKUP(B3919,A股数据库20240206!$B:$K,9,0)</f>
        <v>0</v>
      </c>
      <c r="M3919" s="124">
        <f>VLOOKUP(B3919,A股数据库20240206!$B:$K,10,0)</f>
        <v>0</v>
      </c>
    </row>
    <row r="3920" spans="1:13" ht="18" customHeight="1" x14ac:dyDescent="0.15">
      <c r="A3920" s="120" t="s">
        <v>14262</v>
      </c>
      <c r="B3920" s="121" t="s">
        <v>10237</v>
      </c>
      <c r="C3920" s="122">
        <v>23</v>
      </c>
      <c r="D3920" s="123">
        <v>12.45</v>
      </c>
      <c r="E3920" s="104" t="str">
        <f>VLOOKUP(B3920,A股数据库20240206!$B:$K,2,0)</f>
        <v>周期</v>
      </c>
      <c r="F3920" s="104" t="str">
        <f>VLOOKUP(B3920,A股数据库20240206!$B:$K,3,0)</f>
        <v>公用事业</v>
      </c>
      <c r="G3920" s="124" t="str">
        <f>VLOOKUP(B3920,A股数据库20240206!$B:$K,4,0)</f>
        <v>新能源</v>
      </c>
      <c r="H3920" s="124">
        <f>VLOOKUP(B3920,A股数据库20240206!$B:$K,5,0)</f>
        <v>0</v>
      </c>
      <c r="I3920" s="104" t="str">
        <f>VLOOKUP(B3920,A股数据库20240206!$B:$K,6,0)</f>
        <v>节能环保</v>
      </c>
      <c r="J3920" s="104" t="str">
        <f>VLOOKUP(B3920,A股数据库20240206!$B:$K,7,0)</f>
        <v>化工</v>
      </c>
      <c r="K3920" s="104">
        <f>VLOOKUP(B3920,A股数据库20240206!$B:$K,8,0)</f>
        <v>0</v>
      </c>
      <c r="L3920" s="124" t="str">
        <f>VLOOKUP(B3920,A股数据库20240206!$B:$K,9,0)</f>
        <v>电池</v>
      </c>
      <c r="M3920" s="124">
        <f>VLOOKUP(B3920,A股数据库20240206!$B:$K,10,0)</f>
        <v>0</v>
      </c>
    </row>
    <row r="3921" spans="1:13" ht="18" customHeight="1" x14ac:dyDescent="0.15">
      <c r="A3921" s="120" t="s">
        <v>14263</v>
      </c>
      <c r="B3921" s="121" t="s">
        <v>7920</v>
      </c>
      <c r="C3921" s="122">
        <v>22.99</v>
      </c>
      <c r="D3921" s="123">
        <v>46.11</v>
      </c>
      <c r="E3921" s="104" t="str">
        <f>VLOOKUP(B3921,A股数据库20240206!$B:$K,2,0)</f>
        <v>汽车产业</v>
      </c>
      <c r="F3921" s="104" t="str">
        <f>VLOOKUP(B3921,A股数据库20240206!$B:$K,3,0)</f>
        <v>军工</v>
      </c>
      <c r="G3921" s="124">
        <f>VLOOKUP(B3921,A股数据库20240206!$B:$K,4,0)</f>
        <v>0</v>
      </c>
      <c r="H3921" s="124">
        <f>VLOOKUP(B3921,A股数据库20240206!$B:$K,5,0)</f>
        <v>0</v>
      </c>
      <c r="I3921" s="104" t="str">
        <f>VLOOKUP(B3921,A股数据库20240206!$B:$K,6,0)</f>
        <v>汽车产业</v>
      </c>
      <c r="J3921" s="104" t="str">
        <f>VLOOKUP(B3921,A股数据库20240206!$B:$K,7,0)</f>
        <v>军工</v>
      </c>
      <c r="K3921" s="104">
        <f>VLOOKUP(B3921,A股数据库20240206!$B:$K,8,0)</f>
        <v>0</v>
      </c>
      <c r="L3921" s="124">
        <f>VLOOKUP(B3921,A股数据库20240206!$B:$K,9,0)</f>
        <v>0</v>
      </c>
      <c r="M3921" s="124">
        <f>VLOOKUP(B3921,A股数据库20240206!$B:$K,10,0)</f>
        <v>0</v>
      </c>
    </row>
    <row r="3922" spans="1:13" ht="18" customHeight="1" x14ac:dyDescent="0.15">
      <c r="A3922" s="120" t="s">
        <v>14264</v>
      </c>
      <c r="B3922" s="121" t="s">
        <v>8212</v>
      </c>
      <c r="C3922" s="122">
        <v>22.97</v>
      </c>
      <c r="D3922" s="123">
        <v>47.84</v>
      </c>
      <c r="E3922" s="104" t="str">
        <f>VLOOKUP(B3922,A股数据库20240206!$B:$K,2,0)</f>
        <v>高端制造</v>
      </c>
      <c r="F3922" s="104">
        <f>VLOOKUP(B3922,A股数据库20240206!$B:$K,3,0)</f>
        <v>0</v>
      </c>
      <c r="G3922" s="124">
        <f>VLOOKUP(B3922,A股数据库20240206!$B:$K,4,0)</f>
        <v>0</v>
      </c>
      <c r="H3922" s="124">
        <f>VLOOKUP(B3922,A股数据库20240206!$B:$K,5,0)</f>
        <v>0</v>
      </c>
      <c r="I3922" s="104" t="str">
        <f>VLOOKUP(B3922,A股数据库20240206!$B:$K,6,0)</f>
        <v>机械</v>
      </c>
      <c r="J3922" s="104">
        <f>VLOOKUP(B3922,A股数据库20240206!$B:$K,7,0)</f>
        <v>0</v>
      </c>
      <c r="K3922" s="104">
        <f>VLOOKUP(B3922,A股数据库20240206!$B:$K,8,0)</f>
        <v>0</v>
      </c>
      <c r="L3922" s="124">
        <f>VLOOKUP(B3922,A股数据库20240206!$B:$K,9,0)</f>
        <v>0</v>
      </c>
      <c r="M3922" s="124">
        <f>VLOOKUP(B3922,A股数据库20240206!$B:$K,10,0)</f>
        <v>0</v>
      </c>
    </row>
    <row r="3923" spans="1:13" ht="18" customHeight="1" x14ac:dyDescent="0.15">
      <c r="A3923" s="120" t="s">
        <v>14265</v>
      </c>
      <c r="B3923" s="121" t="s">
        <v>2156</v>
      </c>
      <c r="C3923" s="122">
        <v>22.95</v>
      </c>
      <c r="D3923" s="123">
        <v>14.34</v>
      </c>
      <c r="E3923" s="104" t="str">
        <f>VLOOKUP(B3923,A股数据库20240206!$B:$K,2,0)</f>
        <v>公用事业</v>
      </c>
      <c r="F3923" s="104" t="str">
        <f>VLOOKUP(B3923,A股数据库20240206!$B:$K,3,0)</f>
        <v>新能源</v>
      </c>
      <c r="G3923" s="124">
        <f>VLOOKUP(B3923,A股数据库20240206!$B:$K,4,0)</f>
        <v>0</v>
      </c>
      <c r="H3923" s="124">
        <f>VLOOKUP(B3923,A股数据库20240206!$B:$K,5,0)</f>
        <v>0</v>
      </c>
      <c r="I3923" s="104" t="str">
        <f>VLOOKUP(B3923,A股数据库20240206!$B:$K,6,0)</f>
        <v>储能</v>
      </c>
      <c r="J3923" s="104" t="str">
        <f>VLOOKUP(B3923,A股数据库20240206!$B:$K,7,0)</f>
        <v>节能环保</v>
      </c>
      <c r="K3923" s="104">
        <f>VLOOKUP(B3923,A股数据库20240206!$B:$K,8,0)</f>
        <v>0</v>
      </c>
      <c r="L3923" s="124" t="str">
        <f>VLOOKUP(B3923,A股数据库20240206!$B:$K,9,0)</f>
        <v>光伏</v>
      </c>
      <c r="M3923" s="124">
        <f>VLOOKUP(B3923,A股数据库20240206!$B:$K,10,0)</f>
        <v>0</v>
      </c>
    </row>
    <row r="3924" spans="1:13" ht="18" customHeight="1" x14ac:dyDescent="0.15">
      <c r="A3924" s="120" t="s">
        <v>14266</v>
      </c>
      <c r="B3924" s="121" t="s">
        <v>8848</v>
      </c>
      <c r="C3924" s="122">
        <v>22.93</v>
      </c>
      <c r="D3924" s="123">
        <v>44.08</v>
      </c>
      <c r="E3924" s="104" t="str">
        <f>VLOOKUP(B3924,A股数据库20240206!$B:$K,2,0)</f>
        <v>大科技</v>
      </c>
      <c r="F3924" s="104">
        <f>VLOOKUP(B3924,A股数据库20240206!$B:$K,3,0)</f>
        <v>0</v>
      </c>
      <c r="G3924" s="124">
        <f>VLOOKUP(B3924,A股数据库20240206!$B:$K,4,0)</f>
        <v>0</v>
      </c>
      <c r="H3924" s="124">
        <f>VLOOKUP(B3924,A股数据库20240206!$B:$K,5,0)</f>
        <v>0</v>
      </c>
      <c r="I3924" s="104" t="str">
        <f>VLOOKUP(B3924,A股数据库20240206!$B:$K,6,0)</f>
        <v>电子</v>
      </c>
      <c r="J3924" s="104">
        <f>VLOOKUP(B3924,A股数据库20240206!$B:$K,7,0)</f>
        <v>0</v>
      </c>
      <c r="K3924" s="104">
        <f>VLOOKUP(B3924,A股数据库20240206!$B:$K,8,0)</f>
        <v>0</v>
      </c>
      <c r="L3924" s="124">
        <f>VLOOKUP(B3924,A股数据库20240206!$B:$K,9,0)</f>
        <v>0</v>
      </c>
      <c r="M3924" s="124">
        <f>VLOOKUP(B3924,A股数据库20240206!$B:$K,10,0)</f>
        <v>0</v>
      </c>
    </row>
    <row r="3925" spans="1:13" ht="18" customHeight="1" x14ac:dyDescent="0.15">
      <c r="A3925" s="120" t="s">
        <v>14267</v>
      </c>
      <c r="B3925" s="121" t="s">
        <v>1978</v>
      </c>
      <c r="C3925" s="122">
        <v>22.93</v>
      </c>
      <c r="D3925" s="123">
        <v>12.4</v>
      </c>
      <c r="E3925" s="104" t="str">
        <f>VLOOKUP(B3925,A股数据库20240206!$B:$K,2,0)</f>
        <v>医药生物</v>
      </c>
      <c r="F3925" s="104">
        <f>VLOOKUP(B3925,A股数据库20240206!$B:$K,3,0)</f>
        <v>0</v>
      </c>
      <c r="G3925" s="124">
        <f>VLOOKUP(B3925,A股数据库20240206!$B:$K,4,0)</f>
        <v>0</v>
      </c>
      <c r="H3925" s="124">
        <f>VLOOKUP(B3925,A股数据库20240206!$B:$K,5,0)</f>
        <v>0</v>
      </c>
      <c r="I3925" s="104" t="str">
        <f>VLOOKUP(B3925,A股数据库20240206!$B:$K,6,0)</f>
        <v>医药生物</v>
      </c>
      <c r="J3925" s="104" t="str">
        <f>VLOOKUP(B3925,A股数据库20240206!$B:$K,7,0)</f>
        <v>美容护理</v>
      </c>
      <c r="K3925" s="104">
        <f>VLOOKUP(B3925,A股数据库20240206!$B:$K,8,0)</f>
        <v>0</v>
      </c>
      <c r="L3925" s="124">
        <f>VLOOKUP(B3925,A股数据库20240206!$B:$K,9,0)</f>
        <v>0</v>
      </c>
      <c r="M3925" s="124">
        <f>VLOOKUP(B3925,A股数据库20240206!$B:$K,10,0)</f>
        <v>0</v>
      </c>
    </row>
    <row r="3926" spans="1:13" ht="18" customHeight="1" x14ac:dyDescent="0.15">
      <c r="A3926" s="120" t="s">
        <v>14268</v>
      </c>
      <c r="B3926" s="121" t="s">
        <v>10087</v>
      </c>
      <c r="C3926" s="122">
        <v>22.92</v>
      </c>
      <c r="D3926" s="123">
        <v>42.9</v>
      </c>
      <c r="E3926" s="104" t="str">
        <f>VLOOKUP(B3926,A股数据库20240206!$B:$K,2,0)</f>
        <v>大科技</v>
      </c>
      <c r="F3926" s="104">
        <f>VLOOKUP(B3926,A股数据库20240206!$B:$K,3,0)</f>
        <v>0</v>
      </c>
      <c r="G3926" s="124">
        <f>VLOOKUP(B3926,A股数据库20240206!$B:$K,4,0)</f>
        <v>0</v>
      </c>
      <c r="H3926" s="124">
        <f>VLOOKUP(B3926,A股数据库20240206!$B:$K,5,0)</f>
        <v>0</v>
      </c>
      <c r="I3926" s="104" t="str">
        <f>VLOOKUP(B3926,A股数据库20240206!$B:$K,6,0)</f>
        <v>电子</v>
      </c>
      <c r="J3926" s="104">
        <f>VLOOKUP(B3926,A股数据库20240206!$B:$K,7,0)</f>
        <v>0</v>
      </c>
      <c r="K3926" s="104">
        <f>VLOOKUP(B3926,A股数据库20240206!$B:$K,8,0)</f>
        <v>0</v>
      </c>
      <c r="L3926" s="124">
        <f>VLOOKUP(B3926,A股数据库20240206!$B:$K,9,0)</f>
        <v>0</v>
      </c>
      <c r="M3926" s="124">
        <f>VLOOKUP(B3926,A股数据库20240206!$B:$K,10,0)</f>
        <v>0</v>
      </c>
    </row>
    <row r="3927" spans="1:13" ht="18" customHeight="1" x14ac:dyDescent="0.15">
      <c r="A3927" s="120" t="s">
        <v>14269</v>
      </c>
      <c r="B3927" s="121" t="s">
        <v>5228</v>
      </c>
      <c r="C3927" s="122">
        <v>22.92</v>
      </c>
      <c r="D3927" s="123">
        <v>36.99</v>
      </c>
      <c r="E3927" s="104" t="str">
        <f>VLOOKUP(B3927,A股数据库20240206!$B:$K,2,0)</f>
        <v>新能源</v>
      </c>
      <c r="F3927" s="104">
        <f>VLOOKUP(B3927,A股数据库20240206!$B:$K,3,0)</f>
        <v>0</v>
      </c>
      <c r="G3927" s="124">
        <f>VLOOKUP(B3927,A股数据库20240206!$B:$K,4,0)</f>
        <v>0</v>
      </c>
      <c r="H3927" s="124">
        <f>VLOOKUP(B3927,A股数据库20240206!$B:$K,5,0)</f>
        <v>0</v>
      </c>
      <c r="I3927" s="104" t="str">
        <f>VLOOKUP(B3927,A股数据库20240206!$B:$K,6,0)</f>
        <v>电网</v>
      </c>
      <c r="J3927" s="104">
        <f>VLOOKUP(B3927,A股数据库20240206!$B:$K,7,0)</f>
        <v>0</v>
      </c>
      <c r="K3927" s="104">
        <f>VLOOKUP(B3927,A股数据库20240206!$B:$K,8,0)</f>
        <v>0</v>
      </c>
      <c r="L3927" s="124" t="str">
        <f>VLOOKUP(B3927,A股数据库20240206!$B:$K,9,0)</f>
        <v>储能</v>
      </c>
      <c r="M3927" s="124">
        <f>VLOOKUP(B3927,A股数据库20240206!$B:$K,10,0)</f>
        <v>0</v>
      </c>
    </row>
    <row r="3928" spans="1:13" ht="18" customHeight="1" x14ac:dyDescent="0.15">
      <c r="A3928" s="120" t="s">
        <v>14270</v>
      </c>
      <c r="B3928" s="121" t="s">
        <v>4356</v>
      </c>
      <c r="C3928" s="122">
        <v>22.92</v>
      </c>
      <c r="D3928" s="123">
        <v>21.12</v>
      </c>
      <c r="E3928" s="104" t="str">
        <f>VLOOKUP(B3928,A股数据库20240206!$B:$K,2,0)</f>
        <v>大消费</v>
      </c>
      <c r="F3928" s="104">
        <f>VLOOKUP(B3928,A股数据库20240206!$B:$K,3,0)</f>
        <v>0</v>
      </c>
      <c r="G3928" s="124">
        <f>VLOOKUP(B3928,A股数据库20240206!$B:$K,4,0)</f>
        <v>0</v>
      </c>
      <c r="H3928" s="124">
        <f>VLOOKUP(B3928,A股数据库20240206!$B:$K,5,0)</f>
        <v>0</v>
      </c>
      <c r="I3928" s="104" t="str">
        <f>VLOOKUP(B3928,A股数据库20240206!$B:$K,6,0)</f>
        <v>美容护理</v>
      </c>
      <c r="J3928" s="104">
        <f>VLOOKUP(B3928,A股数据库20240206!$B:$K,7,0)</f>
        <v>0</v>
      </c>
      <c r="K3928" s="104">
        <f>VLOOKUP(B3928,A股数据库20240206!$B:$K,8,0)</f>
        <v>0</v>
      </c>
      <c r="L3928" s="124">
        <f>VLOOKUP(B3928,A股数据库20240206!$B:$K,9,0)</f>
        <v>0</v>
      </c>
      <c r="M3928" s="124">
        <f>VLOOKUP(B3928,A股数据库20240206!$B:$K,10,0)</f>
        <v>0</v>
      </c>
    </row>
    <row r="3929" spans="1:13" ht="18" customHeight="1" x14ac:dyDescent="0.15">
      <c r="A3929" s="120" t="s">
        <v>14271</v>
      </c>
      <c r="B3929" s="121" t="s">
        <v>9443</v>
      </c>
      <c r="C3929" s="122">
        <v>22.91</v>
      </c>
      <c r="D3929" s="123">
        <v>36.94</v>
      </c>
      <c r="E3929" s="104" t="str">
        <f>VLOOKUP(B3929,A股数据库20240206!$B:$K,2,0)</f>
        <v>医药生物</v>
      </c>
      <c r="F3929" s="104">
        <f>VLOOKUP(B3929,A股数据库20240206!$B:$K,3,0)</f>
        <v>0</v>
      </c>
      <c r="G3929" s="124">
        <f>VLOOKUP(B3929,A股数据库20240206!$B:$K,4,0)</f>
        <v>0</v>
      </c>
      <c r="H3929" s="124">
        <f>VLOOKUP(B3929,A股数据库20240206!$B:$K,5,0)</f>
        <v>0</v>
      </c>
      <c r="I3929" s="104" t="str">
        <f>VLOOKUP(B3929,A股数据库20240206!$B:$K,6,0)</f>
        <v>医药生物</v>
      </c>
      <c r="J3929" s="104">
        <f>VLOOKUP(B3929,A股数据库20240206!$B:$K,7,0)</f>
        <v>0</v>
      </c>
      <c r="K3929" s="104">
        <f>VLOOKUP(B3929,A股数据库20240206!$B:$K,8,0)</f>
        <v>0</v>
      </c>
      <c r="L3929" s="124">
        <f>VLOOKUP(B3929,A股数据库20240206!$B:$K,9,0)</f>
        <v>0</v>
      </c>
      <c r="M3929" s="124">
        <f>VLOOKUP(B3929,A股数据库20240206!$B:$K,10,0)</f>
        <v>0</v>
      </c>
    </row>
    <row r="3930" spans="1:13" ht="18" customHeight="1" x14ac:dyDescent="0.15">
      <c r="A3930" s="120" t="s">
        <v>14272</v>
      </c>
      <c r="B3930" s="121" t="s">
        <v>2658</v>
      </c>
      <c r="C3930" s="122">
        <v>22.91</v>
      </c>
      <c r="D3930" s="123">
        <v>22.33</v>
      </c>
      <c r="E3930" s="104" t="str">
        <f>VLOOKUP(B3930,A股数据库20240206!$B:$K,2,0)</f>
        <v>周期</v>
      </c>
      <c r="F3930" s="104">
        <f>VLOOKUP(B3930,A股数据库20240206!$B:$K,3,0)</f>
        <v>0</v>
      </c>
      <c r="G3930" s="124">
        <f>VLOOKUP(B3930,A股数据库20240206!$B:$K,4,0)</f>
        <v>0</v>
      </c>
      <c r="H3930" s="124">
        <f>VLOOKUP(B3930,A股数据库20240206!$B:$K,5,0)</f>
        <v>0</v>
      </c>
      <c r="I3930" s="104" t="str">
        <f>VLOOKUP(B3930,A股数据库20240206!$B:$K,6,0)</f>
        <v>化工</v>
      </c>
      <c r="J3930" s="104">
        <f>VLOOKUP(B3930,A股数据库20240206!$B:$K,7,0)</f>
        <v>0</v>
      </c>
      <c r="K3930" s="104">
        <f>VLOOKUP(B3930,A股数据库20240206!$B:$K,8,0)</f>
        <v>0</v>
      </c>
      <c r="L3930" s="124">
        <f>VLOOKUP(B3930,A股数据库20240206!$B:$K,9,0)</f>
        <v>0</v>
      </c>
      <c r="M3930" s="124">
        <f>VLOOKUP(B3930,A股数据库20240206!$B:$K,10,0)</f>
        <v>0</v>
      </c>
    </row>
    <row r="3931" spans="1:13" ht="18" customHeight="1" x14ac:dyDescent="0.15">
      <c r="A3931" s="120" t="s">
        <v>14273</v>
      </c>
      <c r="B3931" s="121" t="s">
        <v>2660</v>
      </c>
      <c r="C3931" s="122">
        <v>22.89</v>
      </c>
      <c r="D3931" s="123">
        <v>60.12</v>
      </c>
      <c r="E3931" s="104" t="str">
        <f>VLOOKUP(B3931,A股数据库20240206!$B:$K,2,0)</f>
        <v>大消费</v>
      </c>
      <c r="F3931" s="104">
        <f>VLOOKUP(B3931,A股数据库20240206!$B:$K,3,0)</f>
        <v>0</v>
      </c>
      <c r="G3931" s="124">
        <f>VLOOKUP(B3931,A股数据库20240206!$B:$K,4,0)</f>
        <v>0</v>
      </c>
      <c r="H3931" s="124">
        <f>VLOOKUP(B3931,A股数据库20240206!$B:$K,5,0)</f>
        <v>0</v>
      </c>
      <c r="I3931" s="104" t="str">
        <f>VLOOKUP(B3931,A股数据库20240206!$B:$K,6,0)</f>
        <v>电商</v>
      </c>
      <c r="J3931" s="104">
        <f>VLOOKUP(B3931,A股数据库20240206!$B:$K,7,0)</f>
        <v>0</v>
      </c>
      <c r="K3931" s="104">
        <f>VLOOKUP(B3931,A股数据库20240206!$B:$K,8,0)</f>
        <v>0</v>
      </c>
      <c r="L3931" s="124">
        <f>VLOOKUP(B3931,A股数据库20240206!$B:$K,9,0)</f>
        <v>0</v>
      </c>
      <c r="M3931" s="124">
        <f>VLOOKUP(B3931,A股数据库20240206!$B:$K,10,0)</f>
        <v>0</v>
      </c>
    </row>
    <row r="3932" spans="1:13" ht="18" customHeight="1" x14ac:dyDescent="0.15">
      <c r="A3932" s="120" t="s">
        <v>14274</v>
      </c>
      <c r="B3932" s="121" t="s">
        <v>8178</v>
      </c>
      <c r="C3932" s="122">
        <v>22.89</v>
      </c>
      <c r="D3932" s="123">
        <v>51.55</v>
      </c>
      <c r="E3932" s="104" t="str">
        <f>VLOOKUP(B3932,A股数据库20240206!$B:$K,2,0)</f>
        <v>军工</v>
      </c>
      <c r="F3932" s="104">
        <f>VLOOKUP(B3932,A股数据库20240206!$B:$K,3,0)</f>
        <v>0</v>
      </c>
      <c r="G3932" s="124">
        <f>VLOOKUP(B3932,A股数据库20240206!$B:$K,4,0)</f>
        <v>0</v>
      </c>
      <c r="H3932" s="124">
        <f>VLOOKUP(B3932,A股数据库20240206!$B:$K,5,0)</f>
        <v>0</v>
      </c>
      <c r="I3932" s="104" t="str">
        <f>VLOOKUP(B3932,A股数据库20240206!$B:$K,6,0)</f>
        <v>军工</v>
      </c>
      <c r="J3932" s="104">
        <f>VLOOKUP(B3932,A股数据库20240206!$B:$K,7,0)</f>
        <v>0</v>
      </c>
      <c r="K3932" s="104">
        <f>VLOOKUP(B3932,A股数据库20240206!$B:$K,8,0)</f>
        <v>0</v>
      </c>
      <c r="L3932" s="124">
        <f>VLOOKUP(B3932,A股数据库20240206!$B:$K,9,0)</f>
        <v>0</v>
      </c>
      <c r="M3932" s="124">
        <f>VLOOKUP(B3932,A股数据库20240206!$B:$K,10,0)</f>
        <v>0</v>
      </c>
    </row>
    <row r="3933" spans="1:13" ht="18" customHeight="1" x14ac:dyDescent="0.15">
      <c r="A3933" s="120" t="s">
        <v>14275</v>
      </c>
      <c r="B3933" s="121" t="s">
        <v>3930</v>
      </c>
      <c r="C3933" s="122">
        <v>22.88</v>
      </c>
      <c r="D3933" s="123">
        <v>7.3</v>
      </c>
      <c r="E3933" s="104" t="str">
        <f>VLOOKUP(B3933,A股数据库20240206!$B:$K,2,0)</f>
        <v>大科技</v>
      </c>
      <c r="F3933" s="104">
        <f>VLOOKUP(B3933,A股数据库20240206!$B:$K,3,0)</f>
        <v>0</v>
      </c>
      <c r="G3933" s="124">
        <f>VLOOKUP(B3933,A股数据库20240206!$B:$K,4,0)</f>
        <v>0</v>
      </c>
      <c r="H3933" s="124">
        <f>VLOOKUP(B3933,A股数据库20240206!$B:$K,5,0)</f>
        <v>0</v>
      </c>
      <c r="I3933" s="104" t="str">
        <f>VLOOKUP(B3933,A股数据库20240206!$B:$K,6,0)</f>
        <v>计算机</v>
      </c>
      <c r="J3933" s="104">
        <f>VLOOKUP(B3933,A股数据库20240206!$B:$K,7,0)</f>
        <v>0</v>
      </c>
      <c r="K3933" s="104">
        <f>VLOOKUP(B3933,A股数据库20240206!$B:$K,8,0)</f>
        <v>0</v>
      </c>
      <c r="L3933" s="124">
        <f>VLOOKUP(B3933,A股数据库20240206!$B:$K,9,0)</f>
        <v>0</v>
      </c>
      <c r="M3933" s="124">
        <f>VLOOKUP(B3933,A股数据库20240206!$B:$K,10,0)</f>
        <v>0</v>
      </c>
    </row>
    <row r="3934" spans="1:13" ht="18" customHeight="1" x14ac:dyDescent="0.15">
      <c r="A3934" s="120" t="s">
        <v>14276</v>
      </c>
      <c r="B3934" s="121" t="s">
        <v>9140</v>
      </c>
      <c r="C3934" s="122">
        <v>22.78</v>
      </c>
      <c r="D3934" s="123">
        <v>11.61</v>
      </c>
      <c r="E3934" s="104" t="str">
        <f>VLOOKUP(B3934,A股数据库20240206!$B:$K,2,0)</f>
        <v>周期</v>
      </c>
      <c r="F3934" s="104" t="str">
        <f>VLOOKUP(B3934,A股数据库20240206!$B:$K,3,0)</f>
        <v>新能源</v>
      </c>
      <c r="G3934" s="124">
        <f>VLOOKUP(B3934,A股数据库20240206!$B:$K,4,0)</f>
        <v>0</v>
      </c>
      <c r="H3934" s="124">
        <f>VLOOKUP(B3934,A股数据库20240206!$B:$K,5,0)</f>
        <v>0</v>
      </c>
      <c r="I3934" s="104" t="str">
        <f>VLOOKUP(B3934,A股数据库20240206!$B:$K,6,0)</f>
        <v>化工</v>
      </c>
      <c r="J3934" s="104" t="str">
        <f>VLOOKUP(B3934,A股数据库20240206!$B:$K,7,0)</f>
        <v>光伏</v>
      </c>
      <c r="K3934" s="104">
        <f>VLOOKUP(B3934,A股数据库20240206!$B:$K,8,0)</f>
        <v>0</v>
      </c>
      <c r="L3934" s="124">
        <f>VLOOKUP(B3934,A股数据库20240206!$B:$K,9,0)</f>
        <v>0</v>
      </c>
      <c r="M3934" s="124">
        <f>VLOOKUP(B3934,A股数据库20240206!$B:$K,10,0)</f>
        <v>0</v>
      </c>
    </row>
    <row r="3935" spans="1:13" ht="18" customHeight="1" x14ac:dyDescent="0.15">
      <c r="A3935" s="120" t="s">
        <v>14277</v>
      </c>
      <c r="B3935" s="121" t="s">
        <v>5674</v>
      </c>
      <c r="C3935" s="122">
        <v>22.77</v>
      </c>
      <c r="D3935" s="123">
        <v>29.87</v>
      </c>
      <c r="E3935" s="104" t="str">
        <f>VLOOKUP(B3935,A股数据库20240206!$B:$K,2,0)</f>
        <v>高端制造</v>
      </c>
      <c r="F3935" s="104" t="str">
        <f>VLOOKUP(B3935,A股数据库20240206!$B:$K,3,0)</f>
        <v>大科技</v>
      </c>
      <c r="G3935" s="124">
        <f>VLOOKUP(B3935,A股数据库20240206!$B:$K,4,0)</f>
        <v>0</v>
      </c>
      <c r="H3935" s="124">
        <f>VLOOKUP(B3935,A股数据库20240206!$B:$K,5,0)</f>
        <v>0</v>
      </c>
      <c r="I3935" s="104" t="str">
        <f>VLOOKUP(B3935,A股数据库20240206!$B:$K,6,0)</f>
        <v>机械</v>
      </c>
      <c r="J3935" s="104" t="str">
        <f>VLOOKUP(B3935,A股数据库20240206!$B:$K,7,0)</f>
        <v>计算机</v>
      </c>
      <c r="K3935" s="104">
        <f>VLOOKUP(B3935,A股数据库20240206!$B:$K,8,0)</f>
        <v>0</v>
      </c>
      <c r="L3935" s="124">
        <f>VLOOKUP(B3935,A股数据库20240206!$B:$K,9,0)</f>
        <v>0</v>
      </c>
      <c r="M3935" s="124">
        <f>VLOOKUP(B3935,A股数据库20240206!$B:$K,10,0)</f>
        <v>0</v>
      </c>
    </row>
    <row r="3936" spans="1:13" ht="18" customHeight="1" x14ac:dyDescent="0.15">
      <c r="A3936" s="120" t="s">
        <v>14278</v>
      </c>
      <c r="B3936" s="121" t="s">
        <v>5470</v>
      </c>
      <c r="C3936" s="122">
        <v>22.76</v>
      </c>
      <c r="D3936" s="123">
        <v>29.31</v>
      </c>
      <c r="E3936" s="104" t="str">
        <f>VLOOKUP(B3936,A股数据库20240206!$B:$K,2,0)</f>
        <v>高端制造</v>
      </c>
      <c r="F3936" s="104">
        <f>VLOOKUP(B3936,A股数据库20240206!$B:$K,3,0)</f>
        <v>0</v>
      </c>
      <c r="G3936" s="124">
        <f>VLOOKUP(B3936,A股数据库20240206!$B:$K,4,0)</f>
        <v>0</v>
      </c>
      <c r="H3936" s="124">
        <f>VLOOKUP(B3936,A股数据库20240206!$B:$K,5,0)</f>
        <v>0</v>
      </c>
      <c r="I3936" s="104" t="str">
        <f>VLOOKUP(B3936,A股数据库20240206!$B:$K,6,0)</f>
        <v>机械</v>
      </c>
      <c r="J3936" s="104">
        <f>VLOOKUP(B3936,A股数据库20240206!$B:$K,7,0)</f>
        <v>0</v>
      </c>
      <c r="K3936" s="104">
        <f>VLOOKUP(B3936,A股数据库20240206!$B:$K,8,0)</f>
        <v>0</v>
      </c>
      <c r="L3936" s="124">
        <f>VLOOKUP(B3936,A股数据库20240206!$B:$K,9,0)</f>
        <v>0</v>
      </c>
      <c r="M3936" s="124">
        <f>VLOOKUP(B3936,A股数据库20240206!$B:$K,10,0)</f>
        <v>0</v>
      </c>
    </row>
    <row r="3937" spans="1:13" ht="18" customHeight="1" x14ac:dyDescent="0.15">
      <c r="A3937" s="120" t="s">
        <v>14279</v>
      </c>
      <c r="B3937" s="121" t="s">
        <v>562</v>
      </c>
      <c r="C3937" s="122">
        <v>22.74</v>
      </c>
      <c r="D3937" s="123">
        <v>47.87</v>
      </c>
      <c r="E3937" s="104" t="str">
        <f>VLOOKUP(B3937,A股数据库20240206!$B:$K,2,0)</f>
        <v>医药生物</v>
      </c>
      <c r="F3937" s="104">
        <f>VLOOKUP(B3937,A股数据库20240206!$B:$K,3,0)</f>
        <v>0</v>
      </c>
      <c r="G3937" s="124">
        <f>VLOOKUP(B3937,A股数据库20240206!$B:$K,4,0)</f>
        <v>0</v>
      </c>
      <c r="H3937" s="124">
        <f>VLOOKUP(B3937,A股数据库20240206!$B:$K,5,0)</f>
        <v>0</v>
      </c>
      <c r="I3937" s="104" t="str">
        <f>VLOOKUP(B3937,A股数据库20240206!$B:$K,6,0)</f>
        <v>医药生物</v>
      </c>
      <c r="J3937" s="104">
        <f>VLOOKUP(B3937,A股数据库20240206!$B:$K,7,0)</f>
        <v>0</v>
      </c>
      <c r="K3937" s="104">
        <f>VLOOKUP(B3937,A股数据库20240206!$B:$K,8,0)</f>
        <v>0</v>
      </c>
      <c r="L3937" s="124">
        <f>VLOOKUP(B3937,A股数据库20240206!$B:$K,9,0)</f>
        <v>0</v>
      </c>
      <c r="M3937" s="124">
        <f>VLOOKUP(B3937,A股数据库20240206!$B:$K,10,0)</f>
        <v>0</v>
      </c>
    </row>
    <row r="3938" spans="1:13" ht="18" customHeight="1" x14ac:dyDescent="0.15">
      <c r="A3938" s="120" t="s">
        <v>14280</v>
      </c>
      <c r="B3938" s="121" t="s">
        <v>9763</v>
      </c>
      <c r="C3938" s="122">
        <v>22.74</v>
      </c>
      <c r="D3938" s="123">
        <v>20.32</v>
      </c>
      <c r="E3938" s="104" t="str">
        <f>VLOOKUP(B3938,A股数据库20240206!$B:$K,2,0)</f>
        <v>周期</v>
      </c>
      <c r="F3938" s="104" t="str">
        <f>VLOOKUP(B3938,A股数据库20240206!$B:$K,3,0)</f>
        <v>公用事业</v>
      </c>
      <c r="G3938" s="124">
        <f>VLOOKUP(B3938,A股数据库20240206!$B:$K,4,0)</f>
        <v>0</v>
      </c>
      <c r="H3938" s="124">
        <f>VLOOKUP(B3938,A股数据库20240206!$B:$K,5,0)</f>
        <v>0</v>
      </c>
      <c r="I3938" s="104" t="str">
        <f>VLOOKUP(B3938,A股数据库20240206!$B:$K,6,0)</f>
        <v>化工</v>
      </c>
      <c r="J3938" s="104" t="str">
        <f>VLOOKUP(B3938,A股数据库20240206!$B:$K,7,0)</f>
        <v>节能环保</v>
      </c>
      <c r="K3938" s="104">
        <f>VLOOKUP(B3938,A股数据库20240206!$B:$K,8,0)</f>
        <v>0</v>
      </c>
      <c r="L3938" s="124">
        <f>VLOOKUP(B3938,A股数据库20240206!$B:$K,9,0)</f>
        <v>0</v>
      </c>
      <c r="M3938" s="124">
        <f>VLOOKUP(B3938,A股数据库20240206!$B:$K,10,0)</f>
        <v>0</v>
      </c>
    </row>
    <row r="3939" spans="1:13" ht="18" customHeight="1" x14ac:dyDescent="0.15">
      <c r="A3939" s="120" t="s">
        <v>14281</v>
      </c>
      <c r="B3939" s="121" t="s">
        <v>9945</v>
      </c>
      <c r="C3939" s="122">
        <v>22.71</v>
      </c>
      <c r="D3939" s="123">
        <v>20.04</v>
      </c>
      <c r="E3939" s="104" t="str">
        <f>VLOOKUP(B3939,A股数据库20240206!$B:$K,2,0)</f>
        <v>大科技</v>
      </c>
      <c r="F3939" s="104">
        <f>VLOOKUP(B3939,A股数据库20240206!$B:$K,3,0)</f>
        <v>0</v>
      </c>
      <c r="G3939" s="124">
        <f>VLOOKUP(B3939,A股数据库20240206!$B:$K,4,0)</f>
        <v>0</v>
      </c>
      <c r="H3939" s="124">
        <f>VLOOKUP(B3939,A股数据库20240206!$B:$K,5,0)</f>
        <v>0</v>
      </c>
      <c r="I3939" s="104" t="str">
        <f>VLOOKUP(B3939,A股数据库20240206!$B:$K,6,0)</f>
        <v>计算机</v>
      </c>
      <c r="J3939" s="104">
        <f>VLOOKUP(B3939,A股数据库20240206!$B:$K,7,0)</f>
        <v>0</v>
      </c>
      <c r="K3939" s="104">
        <f>VLOOKUP(B3939,A股数据库20240206!$B:$K,8,0)</f>
        <v>0</v>
      </c>
      <c r="L3939" s="124">
        <f>VLOOKUP(B3939,A股数据库20240206!$B:$K,9,0)</f>
        <v>0</v>
      </c>
      <c r="M3939" s="124">
        <f>VLOOKUP(B3939,A股数据库20240206!$B:$K,10,0)</f>
        <v>0</v>
      </c>
    </row>
    <row r="3940" spans="1:13" ht="18" customHeight="1" x14ac:dyDescent="0.15">
      <c r="A3940" s="120" t="s">
        <v>14282</v>
      </c>
      <c r="B3940" s="121" t="s">
        <v>1032</v>
      </c>
      <c r="C3940" s="122">
        <v>22.69</v>
      </c>
      <c r="D3940" s="123">
        <v>15.69</v>
      </c>
      <c r="E3940" s="104" t="str">
        <f>VLOOKUP(B3940,A股数据库20240206!$B:$K,2,0)</f>
        <v>汽车产业</v>
      </c>
      <c r="F3940" s="104">
        <f>VLOOKUP(B3940,A股数据库20240206!$B:$K,3,0)</f>
        <v>0</v>
      </c>
      <c r="G3940" s="124">
        <f>VLOOKUP(B3940,A股数据库20240206!$B:$K,4,0)</f>
        <v>0</v>
      </c>
      <c r="H3940" s="124">
        <f>VLOOKUP(B3940,A股数据库20240206!$B:$K,5,0)</f>
        <v>0</v>
      </c>
      <c r="I3940" s="104" t="str">
        <f>VLOOKUP(B3940,A股数据库20240206!$B:$K,6,0)</f>
        <v>汽车产业</v>
      </c>
      <c r="J3940" s="104">
        <f>VLOOKUP(B3940,A股数据库20240206!$B:$K,7,0)</f>
        <v>0</v>
      </c>
      <c r="K3940" s="104">
        <f>VLOOKUP(B3940,A股数据库20240206!$B:$K,8,0)</f>
        <v>0</v>
      </c>
      <c r="L3940" s="124">
        <f>VLOOKUP(B3940,A股数据库20240206!$B:$K,9,0)</f>
        <v>0</v>
      </c>
      <c r="M3940" s="124">
        <f>VLOOKUP(B3940,A股数据库20240206!$B:$K,10,0)</f>
        <v>0</v>
      </c>
    </row>
    <row r="3941" spans="1:13" ht="18" customHeight="1" x14ac:dyDescent="0.15">
      <c r="A3941" s="120" t="s">
        <v>14283</v>
      </c>
      <c r="B3941" s="121" t="s">
        <v>9168</v>
      </c>
      <c r="C3941" s="122">
        <v>22.69</v>
      </c>
      <c r="D3941" s="123">
        <v>58.87</v>
      </c>
      <c r="E3941" s="104" t="str">
        <f>VLOOKUP(B3941,A股数据库20240206!$B:$K,2,0)</f>
        <v>大科技</v>
      </c>
      <c r="F3941" s="104">
        <f>VLOOKUP(B3941,A股数据库20240206!$B:$K,3,0)</f>
        <v>0</v>
      </c>
      <c r="G3941" s="124">
        <f>VLOOKUP(B3941,A股数据库20240206!$B:$K,4,0)</f>
        <v>0</v>
      </c>
      <c r="H3941" s="124">
        <f>VLOOKUP(B3941,A股数据库20240206!$B:$K,5,0)</f>
        <v>0</v>
      </c>
      <c r="I3941" s="104" t="str">
        <f>VLOOKUP(B3941,A股数据库20240206!$B:$K,6,0)</f>
        <v>电子</v>
      </c>
      <c r="J3941" s="104">
        <f>VLOOKUP(B3941,A股数据库20240206!$B:$K,7,0)</f>
        <v>0</v>
      </c>
      <c r="K3941" s="104">
        <f>VLOOKUP(B3941,A股数据库20240206!$B:$K,8,0)</f>
        <v>0</v>
      </c>
      <c r="L3941" s="124">
        <f>VLOOKUP(B3941,A股数据库20240206!$B:$K,9,0)</f>
        <v>0</v>
      </c>
      <c r="M3941" s="124">
        <f>VLOOKUP(B3941,A股数据库20240206!$B:$K,10,0)</f>
        <v>0</v>
      </c>
    </row>
    <row r="3942" spans="1:13" ht="18" customHeight="1" x14ac:dyDescent="0.15">
      <c r="A3942" s="120" t="s">
        <v>14284</v>
      </c>
      <c r="B3942" s="121" t="s">
        <v>4264</v>
      </c>
      <c r="C3942" s="122">
        <v>22.66</v>
      </c>
      <c r="D3942" s="123">
        <v>31.77</v>
      </c>
      <c r="E3942" s="104" t="str">
        <f>VLOOKUP(B3942,A股数据库20240206!$B:$K,2,0)</f>
        <v>汽车产业</v>
      </c>
      <c r="F3942" s="104">
        <f>VLOOKUP(B3942,A股数据库20240206!$B:$K,3,0)</f>
        <v>0</v>
      </c>
      <c r="G3942" s="124">
        <f>VLOOKUP(B3942,A股数据库20240206!$B:$K,4,0)</f>
        <v>0</v>
      </c>
      <c r="H3942" s="124">
        <f>VLOOKUP(B3942,A股数据库20240206!$B:$K,5,0)</f>
        <v>0</v>
      </c>
      <c r="I3942" s="104" t="str">
        <f>VLOOKUP(B3942,A股数据库20240206!$B:$K,6,0)</f>
        <v>汽车产业</v>
      </c>
      <c r="J3942" s="104">
        <f>VLOOKUP(B3942,A股数据库20240206!$B:$K,7,0)</f>
        <v>0</v>
      </c>
      <c r="K3942" s="104">
        <f>VLOOKUP(B3942,A股数据库20240206!$B:$K,8,0)</f>
        <v>0</v>
      </c>
      <c r="L3942" s="124">
        <f>VLOOKUP(B3942,A股数据库20240206!$B:$K,9,0)</f>
        <v>0</v>
      </c>
      <c r="M3942" s="124">
        <f>VLOOKUP(B3942,A股数据库20240206!$B:$K,10,0)</f>
        <v>0</v>
      </c>
    </row>
    <row r="3943" spans="1:13" ht="18" customHeight="1" x14ac:dyDescent="0.15">
      <c r="A3943" s="120" t="s">
        <v>14285</v>
      </c>
      <c r="B3943" s="121" t="s">
        <v>2464</v>
      </c>
      <c r="C3943" s="122">
        <v>22.65</v>
      </c>
      <c r="D3943" s="123">
        <v>16.190000000000001</v>
      </c>
      <c r="E3943" s="104" t="str">
        <f>VLOOKUP(B3943,A股数据库20240206!$B:$K,2,0)</f>
        <v>医药生物</v>
      </c>
      <c r="F3943" s="104">
        <f>VLOOKUP(B3943,A股数据库20240206!$B:$K,3,0)</f>
        <v>0</v>
      </c>
      <c r="G3943" s="124">
        <f>VLOOKUP(B3943,A股数据库20240206!$B:$K,4,0)</f>
        <v>0</v>
      </c>
      <c r="H3943" s="124">
        <f>VLOOKUP(B3943,A股数据库20240206!$B:$K,5,0)</f>
        <v>0</v>
      </c>
      <c r="I3943" s="104" t="str">
        <f>VLOOKUP(B3943,A股数据库20240206!$B:$K,6,0)</f>
        <v>医药生物</v>
      </c>
      <c r="J3943" s="104">
        <f>VLOOKUP(B3943,A股数据库20240206!$B:$K,7,0)</f>
        <v>0</v>
      </c>
      <c r="K3943" s="104">
        <f>VLOOKUP(B3943,A股数据库20240206!$B:$K,8,0)</f>
        <v>0</v>
      </c>
      <c r="L3943" s="124">
        <f>VLOOKUP(B3943,A股数据库20240206!$B:$K,9,0)</f>
        <v>0</v>
      </c>
      <c r="M3943" s="124">
        <f>VLOOKUP(B3943,A股数据库20240206!$B:$K,10,0)</f>
        <v>0</v>
      </c>
    </row>
    <row r="3944" spans="1:13" ht="18" customHeight="1" x14ac:dyDescent="0.15">
      <c r="A3944" s="120" t="s">
        <v>14286</v>
      </c>
      <c r="B3944" s="121" t="s">
        <v>9310</v>
      </c>
      <c r="C3944" s="122">
        <v>22.63</v>
      </c>
      <c r="D3944" s="123">
        <v>26.85</v>
      </c>
      <c r="E3944" s="104" t="str">
        <f>VLOOKUP(B3944,A股数据库20240206!$B:$K,2,0)</f>
        <v>大消费</v>
      </c>
      <c r="F3944" s="104">
        <f>VLOOKUP(B3944,A股数据库20240206!$B:$K,3,0)</f>
        <v>0</v>
      </c>
      <c r="G3944" s="124" t="str">
        <f>VLOOKUP(B3944,A股数据库20240206!$B:$K,4,0)</f>
        <v>周期</v>
      </c>
      <c r="H3944" s="124">
        <f>VLOOKUP(B3944,A股数据库20240206!$B:$K,5,0)</f>
        <v>0</v>
      </c>
      <c r="I3944" s="104" t="str">
        <f>VLOOKUP(B3944,A股数据库20240206!$B:$K,6,0)</f>
        <v>食品饮料</v>
      </c>
      <c r="J3944" s="104">
        <f>VLOOKUP(B3944,A股数据库20240206!$B:$K,7,0)</f>
        <v>0</v>
      </c>
      <c r="K3944" s="104">
        <f>VLOOKUP(B3944,A股数据库20240206!$B:$K,8,0)</f>
        <v>0</v>
      </c>
      <c r="L3944" s="124" t="str">
        <f>VLOOKUP(B3944,A股数据库20240206!$B:$K,9,0)</f>
        <v>化工</v>
      </c>
      <c r="M3944" s="124">
        <f>VLOOKUP(B3944,A股数据库20240206!$B:$K,10,0)</f>
        <v>0</v>
      </c>
    </row>
    <row r="3945" spans="1:13" ht="18" customHeight="1" x14ac:dyDescent="0.15">
      <c r="A3945" s="120" t="s">
        <v>14287</v>
      </c>
      <c r="B3945" s="121" t="s">
        <v>6406</v>
      </c>
      <c r="C3945" s="122">
        <v>22.6</v>
      </c>
      <c r="D3945" s="123">
        <v>34.94</v>
      </c>
      <c r="E3945" s="104" t="str">
        <f>VLOOKUP(B3945,A股数据库20240206!$B:$K,2,0)</f>
        <v>新能源</v>
      </c>
      <c r="F3945" s="104">
        <f>VLOOKUP(B3945,A股数据库20240206!$B:$K,3,0)</f>
        <v>0</v>
      </c>
      <c r="G3945" s="124">
        <f>VLOOKUP(B3945,A股数据库20240206!$B:$K,4,0)</f>
        <v>0</v>
      </c>
      <c r="H3945" s="124">
        <f>VLOOKUP(B3945,A股数据库20240206!$B:$K,5,0)</f>
        <v>0</v>
      </c>
      <c r="I3945" s="104" t="str">
        <f>VLOOKUP(B3945,A股数据库20240206!$B:$K,6,0)</f>
        <v>储能</v>
      </c>
      <c r="J3945" s="104" t="str">
        <f>VLOOKUP(B3945,A股数据库20240206!$B:$K,7,0)</f>
        <v>充换电</v>
      </c>
      <c r="K3945" s="104">
        <f>VLOOKUP(B3945,A股数据库20240206!$B:$K,8,0)</f>
        <v>0</v>
      </c>
      <c r="L3945" s="124">
        <f>VLOOKUP(B3945,A股数据库20240206!$B:$K,9,0)</f>
        <v>0</v>
      </c>
      <c r="M3945" s="124">
        <f>VLOOKUP(B3945,A股数据库20240206!$B:$K,10,0)</f>
        <v>0</v>
      </c>
    </row>
    <row r="3946" spans="1:13" ht="18" customHeight="1" x14ac:dyDescent="0.15">
      <c r="A3946" s="120" t="s">
        <v>14288</v>
      </c>
      <c r="B3946" s="121" t="s">
        <v>9613</v>
      </c>
      <c r="C3946" s="122">
        <v>22.58</v>
      </c>
      <c r="D3946" s="123">
        <v>56.41</v>
      </c>
      <c r="E3946" s="104" t="str">
        <f>VLOOKUP(B3946,A股数据库20240206!$B:$K,2,0)</f>
        <v>医药生物</v>
      </c>
      <c r="F3946" s="104">
        <f>VLOOKUP(B3946,A股数据库20240206!$B:$K,3,0)</f>
        <v>0</v>
      </c>
      <c r="G3946" s="124">
        <f>VLOOKUP(B3946,A股数据库20240206!$B:$K,4,0)</f>
        <v>0</v>
      </c>
      <c r="H3946" s="124">
        <f>VLOOKUP(B3946,A股数据库20240206!$B:$K,5,0)</f>
        <v>0</v>
      </c>
      <c r="I3946" s="104" t="str">
        <f>VLOOKUP(B3946,A股数据库20240206!$B:$K,6,0)</f>
        <v>医药生物</v>
      </c>
      <c r="J3946" s="104">
        <f>VLOOKUP(B3946,A股数据库20240206!$B:$K,7,0)</f>
        <v>0</v>
      </c>
      <c r="K3946" s="104">
        <f>VLOOKUP(B3946,A股数据库20240206!$B:$K,8,0)</f>
        <v>0</v>
      </c>
      <c r="L3946" s="124">
        <f>VLOOKUP(B3946,A股数据库20240206!$B:$K,9,0)</f>
        <v>0</v>
      </c>
      <c r="M3946" s="124">
        <f>VLOOKUP(B3946,A股数据库20240206!$B:$K,10,0)</f>
        <v>0</v>
      </c>
    </row>
    <row r="3947" spans="1:13" ht="18" customHeight="1" x14ac:dyDescent="0.15">
      <c r="A3947" s="120" t="s">
        <v>14289</v>
      </c>
      <c r="B3947" s="121" t="s">
        <v>4912</v>
      </c>
      <c r="C3947" s="122">
        <v>22.57</v>
      </c>
      <c r="D3947" s="123">
        <v>14.47</v>
      </c>
      <c r="E3947" s="104" t="str">
        <f>VLOOKUP(B3947,A股数据库20240206!$B:$K,2,0)</f>
        <v>新能源</v>
      </c>
      <c r="F3947" s="104" t="str">
        <f>VLOOKUP(B3947,A股数据库20240206!$B:$K,3,0)</f>
        <v>公用事业</v>
      </c>
      <c r="G3947" s="124">
        <f>VLOOKUP(B3947,A股数据库20240206!$B:$K,4,0)</f>
        <v>0</v>
      </c>
      <c r="H3947" s="124">
        <f>VLOOKUP(B3947,A股数据库20240206!$B:$K,5,0)</f>
        <v>0</v>
      </c>
      <c r="I3947" s="104" t="str">
        <f>VLOOKUP(B3947,A股数据库20240206!$B:$K,6,0)</f>
        <v>氢能源</v>
      </c>
      <c r="J3947" s="104" t="str">
        <f>VLOOKUP(B3947,A股数据库20240206!$B:$K,7,0)</f>
        <v>节能环保</v>
      </c>
      <c r="K3947" s="104">
        <f>VLOOKUP(B3947,A股数据库20240206!$B:$K,8,0)</f>
        <v>0</v>
      </c>
      <c r="L3947" s="124">
        <f>VLOOKUP(B3947,A股数据库20240206!$B:$K,9,0)</f>
        <v>0</v>
      </c>
      <c r="M3947" s="124">
        <f>VLOOKUP(B3947,A股数据库20240206!$B:$K,10,0)</f>
        <v>0</v>
      </c>
    </row>
    <row r="3948" spans="1:13" ht="18" customHeight="1" x14ac:dyDescent="0.15">
      <c r="A3948" s="120" t="s">
        <v>14290</v>
      </c>
      <c r="B3948" s="121" t="s">
        <v>2376</v>
      </c>
      <c r="C3948" s="122">
        <v>22.55</v>
      </c>
      <c r="D3948" s="123">
        <v>10.63</v>
      </c>
      <c r="E3948" s="104" t="str">
        <f>VLOOKUP(B3948,A股数据库20240206!$B:$K,2,0)</f>
        <v>大金融</v>
      </c>
      <c r="F3948" s="104">
        <f>VLOOKUP(B3948,A股数据库20240206!$B:$K,3,0)</f>
        <v>0</v>
      </c>
      <c r="G3948" s="124">
        <f>VLOOKUP(B3948,A股数据库20240206!$B:$K,4,0)</f>
        <v>0</v>
      </c>
      <c r="H3948" s="124">
        <f>VLOOKUP(B3948,A股数据库20240206!$B:$K,5,0)</f>
        <v>0</v>
      </c>
      <c r="I3948" s="104" t="str">
        <f>VLOOKUP(B3948,A股数据库20240206!$B:$K,6,0)</f>
        <v>大金融</v>
      </c>
      <c r="J3948" s="104">
        <f>VLOOKUP(B3948,A股数据库20240206!$B:$K,7,0)</f>
        <v>0</v>
      </c>
      <c r="K3948" s="104">
        <f>VLOOKUP(B3948,A股数据库20240206!$B:$K,8,0)</f>
        <v>0</v>
      </c>
      <c r="L3948" s="124">
        <f>VLOOKUP(B3948,A股数据库20240206!$B:$K,9,0)</f>
        <v>0</v>
      </c>
      <c r="M3948" s="124">
        <f>VLOOKUP(B3948,A股数据库20240206!$B:$K,10,0)</f>
        <v>0</v>
      </c>
    </row>
    <row r="3949" spans="1:13" ht="18" customHeight="1" x14ac:dyDescent="0.15">
      <c r="A3949" s="120" t="s">
        <v>14291</v>
      </c>
      <c r="B3949" s="121" t="s">
        <v>9320</v>
      </c>
      <c r="C3949" s="122">
        <v>22.55</v>
      </c>
      <c r="D3949" s="123">
        <v>35.85</v>
      </c>
      <c r="E3949" s="104" t="str">
        <f>VLOOKUP(B3949,A股数据库20240206!$B:$K,2,0)</f>
        <v>大科技</v>
      </c>
      <c r="F3949" s="104">
        <f>VLOOKUP(B3949,A股数据库20240206!$B:$K,3,0)</f>
        <v>0</v>
      </c>
      <c r="G3949" s="124">
        <f>VLOOKUP(B3949,A股数据库20240206!$B:$K,4,0)</f>
        <v>0</v>
      </c>
      <c r="H3949" s="124">
        <f>VLOOKUP(B3949,A股数据库20240206!$B:$K,5,0)</f>
        <v>0</v>
      </c>
      <c r="I3949" s="104" t="str">
        <f>VLOOKUP(B3949,A股数据库20240206!$B:$K,6,0)</f>
        <v>计算机</v>
      </c>
      <c r="J3949" s="104">
        <f>VLOOKUP(B3949,A股数据库20240206!$B:$K,7,0)</f>
        <v>0</v>
      </c>
      <c r="K3949" s="104">
        <f>VLOOKUP(B3949,A股数据库20240206!$B:$K,8,0)</f>
        <v>0</v>
      </c>
      <c r="L3949" s="124">
        <f>VLOOKUP(B3949,A股数据库20240206!$B:$K,9,0)</f>
        <v>0</v>
      </c>
      <c r="M3949" s="124">
        <f>VLOOKUP(B3949,A股数据库20240206!$B:$K,10,0)</f>
        <v>0</v>
      </c>
    </row>
    <row r="3950" spans="1:13" ht="18" customHeight="1" x14ac:dyDescent="0.15">
      <c r="A3950" s="120" t="s">
        <v>14292</v>
      </c>
      <c r="B3950" s="121" t="s">
        <v>5226</v>
      </c>
      <c r="C3950" s="122">
        <v>22.53</v>
      </c>
      <c r="D3950" s="123">
        <v>28.77</v>
      </c>
      <c r="E3950" s="104" t="str">
        <f>VLOOKUP(B3950,A股数据库20240206!$B:$K,2,0)</f>
        <v>汽车产业</v>
      </c>
      <c r="F3950" s="104">
        <f>VLOOKUP(B3950,A股数据库20240206!$B:$K,3,0)</f>
        <v>0</v>
      </c>
      <c r="G3950" s="124">
        <f>VLOOKUP(B3950,A股数据库20240206!$B:$K,4,0)</f>
        <v>0</v>
      </c>
      <c r="H3950" s="124">
        <f>VLOOKUP(B3950,A股数据库20240206!$B:$K,5,0)</f>
        <v>0</v>
      </c>
      <c r="I3950" s="104" t="str">
        <f>VLOOKUP(B3950,A股数据库20240206!$B:$K,6,0)</f>
        <v>汽车产业</v>
      </c>
      <c r="J3950" s="104">
        <f>VLOOKUP(B3950,A股数据库20240206!$B:$K,7,0)</f>
        <v>0</v>
      </c>
      <c r="K3950" s="104">
        <f>VLOOKUP(B3950,A股数据库20240206!$B:$K,8,0)</f>
        <v>0</v>
      </c>
      <c r="L3950" s="124">
        <f>VLOOKUP(B3950,A股数据库20240206!$B:$K,9,0)</f>
        <v>0</v>
      </c>
      <c r="M3950" s="124">
        <f>VLOOKUP(B3950,A股数据库20240206!$B:$K,10,0)</f>
        <v>0</v>
      </c>
    </row>
    <row r="3951" spans="1:13" ht="18" customHeight="1" x14ac:dyDescent="0.15">
      <c r="A3951" s="120" t="s">
        <v>14293</v>
      </c>
      <c r="B3951" s="121" t="s">
        <v>2138</v>
      </c>
      <c r="C3951" s="122">
        <v>22.52</v>
      </c>
      <c r="D3951" s="123">
        <v>21.84</v>
      </c>
      <c r="E3951" s="104" t="str">
        <f>VLOOKUP(B3951,A股数据库20240206!$B:$K,2,0)</f>
        <v>医药生物</v>
      </c>
      <c r="F3951" s="104">
        <f>VLOOKUP(B3951,A股数据库20240206!$B:$K,3,0)</f>
        <v>0</v>
      </c>
      <c r="G3951" s="124">
        <f>VLOOKUP(B3951,A股数据库20240206!$B:$K,4,0)</f>
        <v>0</v>
      </c>
      <c r="H3951" s="124">
        <f>VLOOKUP(B3951,A股数据库20240206!$B:$K,5,0)</f>
        <v>0</v>
      </c>
      <c r="I3951" s="104" t="str">
        <f>VLOOKUP(B3951,A股数据库20240206!$B:$K,6,0)</f>
        <v>医药生物</v>
      </c>
      <c r="J3951" s="104" t="str">
        <f>VLOOKUP(B3951,A股数据库20240206!$B:$K,7,0)</f>
        <v>美容护理</v>
      </c>
      <c r="K3951" s="104">
        <f>VLOOKUP(B3951,A股数据库20240206!$B:$K,8,0)</f>
        <v>0</v>
      </c>
      <c r="L3951" s="124">
        <f>VLOOKUP(B3951,A股数据库20240206!$B:$K,9,0)</f>
        <v>0</v>
      </c>
      <c r="M3951" s="124">
        <f>VLOOKUP(B3951,A股数据库20240206!$B:$K,10,0)</f>
        <v>0</v>
      </c>
    </row>
    <row r="3952" spans="1:13" ht="18" customHeight="1" x14ac:dyDescent="0.15">
      <c r="A3952" s="120" t="s">
        <v>14294</v>
      </c>
      <c r="B3952" s="121" t="s">
        <v>2842</v>
      </c>
      <c r="C3952" s="122">
        <v>22.5</v>
      </c>
      <c r="D3952" s="123">
        <v>26.56</v>
      </c>
      <c r="E3952" s="104" t="str">
        <f>VLOOKUP(B3952,A股数据库20240206!$B:$K,2,0)</f>
        <v>医药生物</v>
      </c>
      <c r="F3952" s="104">
        <f>VLOOKUP(B3952,A股数据库20240206!$B:$K,3,0)</f>
        <v>0</v>
      </c>
      <c r="G3952" s="124">
        <f>VLOOKUP(B3952,A股数据库20240206!$B:$K,4,0)</f>
        <v>0</v>
      </c>
      <c r="H3952" s="124">
        <f>VLOOKUP(B3952,A股数据库20240206!$B:$K,5,0)</f>
        <v>0</v>
      </c>
      <c r="I3952" s="104" t="str">
        <f>VLOOKUP(B3952,A股数据库20240206!$B:$K,6,0)</f>
        <v>医药生物</v>
      </c>
      <c r="J3952" s="104">
        <f>VLOOKUP(B3952,A股数据库20240206!$B:$K,7,0)</f>
        <v>0</v>
      </c>
      <c r="K3952" s="104">
        <f>VLOOKUP(B3952,A股数据库20240206!$B:$K,8,0)</f>
        <v>0</v>
      </c>
      <c r="L3952" s="124">
        <f>VLOOKUP(B3952,A股数据库20240206!$B:$K,9,0)</f>
        <v>0</v>
      </c>
      <c r="M3952" s="124">
        <f>VLOOKUP(B3952,A股数据库20240206!$B:$K,10,0)</f>
        <v>0</v>
      </c>
    </row>
    <row r="3953" spans="1:13" ht="18" customHeight="1" x14ac:dyDescent="0.15">
      <c r="A3953" s="120" t="s">
        <v>14295</v>
      </c>
      <c r="B3953" s="121" t="s">
        <v>2262</v>
      </c>
      <c r="C3953" s="122">
        <v>22.49</v>
      </c>
      <c r="D3953" s="123">
        <v>53.52</v>
      </c>
      <c r="E3953" s="104" t="str">
        <f>VLOOKUP(B3953,A股数据库20240206!$B:$K,2,0)</f>
        <v>大科技</v>
      </c>
      <c r="F3953" s="104">
        <f>VLOOKUP(B3953,A股数据库20240206!$B:$K,3,0)</f>
        <v>0</v>
      </c>
      <c r="G3953" s="124">
        <f>VLOOKUP(B3953,A股数据库20240206!$B:$K,4,0)</f>
        <v>0</v>
      </c>
      <c r="H3953" s="124">
        <f>VLOOKUP(B3953,A股数据库20240206!$B:$K,5,0)</f>
        <v>0</v>
      </c>
      <c r="I3953" s="104" t="str">
        <f>VLOOKUP(B3953,A股数据库20240206!$B:$K,6,0)</f>
        <v>电子</v>
      </c>
      <c r="J3953" s="104">
        <f>VLOOKUP(B3953,A股数据库20240206!$B:$K,7,0)</f>
        <v>0</v>
      </c>
      <c r="K3953" s="104">
        <f>VLOOKUP(B3953,A股数据库20240206!$B:$K,8,0)</f>
        <v>0</v>
      </c>
      <c r="L3953" s="124">
        <f>VLOOKUP(B3953,A股数据库20240206!$B:$K,9,0)</f>
        <v>0</v>
      </c>
      <c r="M3953" s="124">
        <f>VLOOKUP(B3953,A股数据库20240206!$B:$K,10,0)</f>
        <v>0</v>
      </c>
    </row>
    <row r="3954" spans="1:13" ht="18" customHeight="1" x14ac:dyDescent="0.15">
      <c r="A3954" s="120" t="s">
        <v>14296</v>
      </c>
      <c r="B3954" s="121" t="s">
        <v>5518</v>
      </c>
      <c r="C3954" s="122">
        <v>22.46</v>
      </c>
      <c r="D3954" s="123">
        <v>25.11</v>
      </c>
      <c r="E3954" s="104" t="str">
        <f>VLOOKUP(B3954,A股数据库20240206!$B:$K,2,0)</f>
        <v>周期</v>
      </c>
      <c r="F3954" s="104">
        <f>VLOOKUP(B3954,A股数据库20240206!$B:$K,3,0)</f>
        <v>0</v>
      </c>
      <c r="G3954" s="124">
        <f>VLOOKUP(B3954,A股数据库20240206!$B:$K,4,0)</f>
        <v>0</v>
      </c>
      <c r="H3954" s="124">
        <f>VLOOKUP(B3954,A股数据库20240206!$B:$K,5,0)</f>
        <v>0</v>
      </c>
      <c r="I3954" s="104" t="str">
        <f>VLOOKUP(B3954,A股数据库20240206!$B:$K,6,0)</f>
        <v>化工</v>
      </c>
      <c r="J3954" s="104">
        <f>VLOOKUP(B3954,A股数据库20240206!$B:$K,7,0)</f>
        <v>0</v>
      </c>
      <c r="K3954" s="104">
        <f>VLOOKUP(B3954,A股数据库20240206!$B:$K,8,0)</f>
        <v>0</v>
      </c>
      <c r="L3954" s="124">
        <f>VLOOKUP(B3954,A股数据库20240206!$B:$K,9,0)</f>
        <v>0</v>
      </c>
      <c r="M3954" s="124">
        <f>VLOOKUP(B3954,A股数据库20240206!$B:$K,10,0)</f>
        <v>0</v>
      </c>
    </row>
    <row r="3955" spans="1:13" ht="18" customHeight="1" x14ac:dyDescent="0.15">
      <c r="A3955" s="120" t="s">
        <v>14297</v>
      </c>
      <c r="B3955" s="121" t="s">
        <v>4422</v>
      </c>
      <c r="C3955" s="122">
        <v>22.45</v>
      </c>
      <c r="D3955" s="123">
        <v>57.51</v>
      </c>
      <c r="E3955" s="104" t="str">
        <f>VLOOKUP(B3955,A股数据库20240206!$B:$K,2,0)</f>
        <v>大科技</v>
      </c>
      <c r="F3955" s="104">
        <f>VLOOKUP(B3955,A股数据库20240206!$B:$K,3,0)</f>
        <v>0</v>
      </c>
      <c r="G3955" s="124">
        <f>VLOOKUP(B3955,A股数据库20240206!$B:$K,4,0)</f>
        <v>0</v>
      </c>
      <c r="H3955" s="124">
        <f>VLOOKUP(B3955,A股数据库20240206!$B:$K,5,0)</f>
        <v>0</v>
      </c>
      <c r="I3955" s="104" t="str">
        <f>VLOOKUP(B3955,A股数据库20240206!$B:$K,6,0)</f>
        <v>电子</v>
      </c>
      <c r="J3955" s="104">
        <f>VLOOKUP(B3955,A股数据库20240206!$B:$K,7,0)</f>
        <v>0</v>
      </c>
      <c r="K3955" s="104">
        <f>VLOOKUP(B3955,A股数据库20240206!$B:$K,8,0)</f>
        <v>0</v>
      </c>
      <c r="L3955" s="124">
        <f>VLOOKUP(B3955,A股数据库20240206!$B:$K,9,0)</f>
        <v>0</v>
      </c>
      <c r="M3955" s="124">
        <f>VLOOKUP(B3955,A股数据库20240206!$B:$K,10,0)</f>
        <v>0</v>
      </c>
    </row>
    <row r="3956" spans="1:13" ht="18" customHeight="1" x14ac:dyDescent="0.15">
      <c r="A3956" s="120" t="s">
        <v>14298</v>
      </c>
      <c r="B3956" s="121" t="s">
        <v>9883</v>
      </c>
      <c r="C3956" s="122">
        <v>22.44</v>
      </c>
      <c r="D3956" s="123">
        <v>30.73</v>
      </c>
      <c r="E3956" s="104" t="str">
        <f>VLOOKUP(B3956,A股数据库20240206!$B:$K,2,0)</f>
        <v>大科技</v>
      </c>
      <c r="F3956" s="104">
        <f>VLOOKUP(B3956,A股数据库20240206!$B:$K,3,0)</f>
        <v>0</v>
      </c>
      <c r="G3956" s="124">
        <f>VLOOKUP(B3956,A股数据库20240206!$B:$K,4,0)</f>
        <v>0</v>
      </c>
      <c r="H3956" s="124">
        <f>VLOOKUP(B3956,A股数据库20240206!$B:$K,5,0)</f>
        <v>0</v>
      </c>
      <c r="I3956" s="104" t="str">
        <f>VLOOKUP(B3956,A股数据库20240206!$B:$K,6,0)</f>
        <v>计算机</v>
      </c>
      <c r="J3956" s="104">
        <f>VLOOKUP(B3956,A股数据库20240206!$B:$K,7,0)</f>
        <v>0</v>
      </c>
      <c r="K3956" s="104">
        <f>VLOOKUP(B3956,A股数据库20240206!$B:$K,8,0)</f>
        <v>0</v>
      </c>
      <c r="L3956" s="124">
        <f>VLOOKUP(B3956,A股数据库20240206!$B:$K,9,0)</f>
        <v>0</v>
      </c>
      <c r="M3956" s="124">
        <f>VLOOKUP(B3956,A股数据库20240206!$B:$K,10,0)</f>
        <v>0</v>
      </c>
    </row>
    <row r="3957" spans="1:13" ht="18" customHeight="1" x14ac:dyDescent="0.15">
      <c r="A3957" s="120" t="s">
        <v>14299</v>
      </c>
      <c r="B3957" s="121" t="s">
        <v>6676</v>
      </c>
      <c r="C3957" s="122">
        <v>22.43</v>
      </c>
      <c r="D3957" s="123">
        <v>60.21</v>
      </c>
      <c r="E3957" s="104" t="str">
        <f>VLOOKUP(B3957,A股数据库20240206!$B:$K,2,0)</f>
        <v>大科技</v>
      </c>
      <c r="F3957" s="104">
        <f>VLOOKUP(B3957,A股数据库20240206!$B:$K,3,0)</f>
        <v>0</v>
      </c>
      <c r="G3957" s="124">
        <f>VLOOKUP(B3957,A股数据库20240206!$B:$K,4,0)</f>
        <v>0</v>
      </c>
      <c r="H3957" s="124">
        <f>VLOOKUP(B3957,A股数据库20240206!$B:$K,5,0)</f>
        <v>0</v>
      </c>
      <c r="I3957" s="104" t="str">
        <f>VLOOKUP(B3957,A股数据库20240206!$B:$K,6,0)</f>
        <v>计算机</v>
      </c>
      <c r="J3957" s="104">
        <f>VLOOKUP(B3957,A股数据库20240206!$B:$K,7,0)</f>
        <v>0</v>
      </c>
      <c r="K3957" s="104">
        <f>VLOOKUP(B3957,A股数据库20240206!$B:$K,8,0)</f>
        <v>0</v>
      </c>
      <c r="L3957" s="124">
        <f>VLOOKUP(B3957,A股数据库20240206!$B:$K,9,0)</f>
        <v>0</v>
      </c>
      <c r="M3957" s="124">
        <f>VLOOKUP(B3957,A股数据库20240206!$B:$K,10,0)</f>
        <v>0</v>
      </c>
    </row>
    <row r="3958" spans="1:13" ht="18" customHeight="1" x14ac:dyDescent="0.15">
      <c r="A3958" s="120" t="s">
        <v>14300</v>
      </c>
      <c r="B3958" s="121" t="s">
        <v>2284</v>
      </c>
      <c r="C3958" s="122">
        <v>22.43</v>
      </c>
      <c r="D3958" s="123">
        <v>13.79</v>
      </c>
      <c r="E3958" s="104" t="str">
        <f>VLOOKUP(B3958,A股数据库20240206!$B:$K,2,0)</f>
        <v>高端制造</v>
      </c>
      <c r="F3958" s="104" t="str">
        <f>VLOOKUP(B3958,A股数据库20240206!$B:$K,3,0)</f>
        <v>新能源</v>
      </c>
      <c r="G3958" s="124">
        <f>VLOOKUP(B3958,A股数据库20240206!$B:$K,4,0)</f>
        <v>0</v>
      </c>
      <c r="H3958" s="124">
        <f>VLOOKUP(B3958,A股数据库20240206!$B:$K,5,0)</f>
        <v>0</v>
      </c>
      <c r="I3958" s="104" t="str">
        <f>VLOOKUP(B3958,A股数据库20240206!$B:$K,6,0)</f>
        <v>机械</v>
      </c>
      <c r="J3958" s="104" t="str">
        <f>VLOOKUP(B3958,A股数据库20240206!$B:$K,7,0)</f>
        <v>电池</v>
      </c>
      <c r="K3958" s="104">
        <f>VLOOKUP(B3958,A股数据库20240206!$B:$K,8,0)</f>
        <v>0</v>
      </c>
      <c r="L3958" s="124">
        <f>VLOOKUP(B3958,A股数据库20240206!$B:$K,9,0)</f>
        <v>0</v>
      </c>
      <c r="M3958" s="124">
        <f>VLOOKUP(B3958,A股数据库20240206!$B:$K,10,0)</f>
        <v>0</v>
      </c>
    </row>
    <row r="3959" spans="1:13" ht="18" customHeight="1" x14ac:dyDescent="0.15">
      <c r="A3959" s="120" t="s">
        <v>14301</v>
      </c>
      <c r="B3959" s="121" t="s">
        <v>3874</v>
      </c>
      <c r="C3959" s="122">
        <v>22.41</v>
      </c>
      <c r="D3959" s="123">
        <v>13.12</v>
      </c>
      <c r="E3959" s="104" t="str">
        <f>VLOOKUP(B3959,A股数据库20240206!$B:$K,2,0)</f>
        <v>高端制造</v>
      </c>
      <c r="F3959" s="104">
        <f>VLOOKUP(B3959,A股数据库20240206!$B:$K,3,0)</f>
        <v>0</v>
      </c>
      <c r="G3959" s="124">
        <f>VLOOKUP(B3959,A股数据库20240206!$B:$K,4,0)</f>
        <v>0</v>
      </c>
      <c r="H3959" s="124">
        <f>VLOOKUP(B3959,A股数据库20240206!$B:$K,5,0)</f>
        <v>0</v>
      </c>
      <c r="I3959" s="104" t="str">
        <f>VLOOKUP(B3959,A股数据库20240206!$B:$K,6,0)</f>
        <v>机械</v>
      </c>
      <c r="J3959" s="104" t="str">
        <f>VLOOKUP(B3959,A股数据库20240206!$B:$K,7,0)</f>
        <v>核电核能</v>
      </c>
      <c r="K3959" s="104">
        <f>VLOOKUP(B3959,A股数据库20240206!$B:$K,8,0)</f>
        <v>0</v>
      </c>
      <c r="L3959" s="124">
        <f>VLOOKUP(B3959,A股数据库20240206!$B:$K,9,0)</f>
        <v>0</v>
      </c>
      <c r="M3959" s="124">
        <f>VLOOKUP(B3959,A股数据库20240206!$B:$K,10,0)</f>
        <v>0</v>
      </c>
    </row>
    <row r="3960" spans="1:13" ht="18" customHeight="1" x14ac:dyDescent="0.15">
      <c r="A3960" s="120" t="s">
        <v>14302</v>
      </c>
      <c r="B3960" s="121" t="s">
        <v>9975</v>
      </c>
      <c r="C3960" s="122">
        <v>22.37</v>
      </c>
      <c r="D3960" s="123">
        <v>28.61</v>
      </c>
      <c r="E3960" s="104" t="str">
        <f>VLOOKUP(B3960,A股数据库20240206!$B:$K,2,0)</f>
        <v>军工</v>
      </c>
      <c r="F3960" s="104" t="str">
        <f>VLOOKUP(B3960,A股数据库20240206!$B:$K,3,0)</f>
        <v>大科技</v>
      </c>
      <c r="G3960" s="124">
        <f>VLOOKUP(B3960,A股数据库20240206!$B:$K,4,0)</f>
        <v>0</v>
      </c>
      <c r="H3960" s="124">
        <f>VLOOKUP(B3960,A股数据库20240206!$B:$K,5,0)</f>
        <v>0</v>
      </c>
      <c r="I3960" s="104" t="str">
        <f>VLOOKUP(B3960,A股数据库20240206!$B:$K,6,0)</f>
        <v>军工</v>
      </c>
      <c r="J3960" s="104" t="str">
        <f>VLOOKUP(B3960,A股数据库20240206!$B:$K,7,0)</f>
        <v>通信</v>
      </c>
      <c r="K3960" s="104">
        <f>VLOOKUP(B3960,A股数据库20240206!$B:$K,8,0)</f>
        <v>0</v>
      </c>
      <c r="L3960" s="124">
        <f>VLOOKUP(B3960,A股数据库20240206!$B:$K,9,0)</f>
        <v>0</v>
      </c>
      <c r="M3960" s="124">
        <f>VLOOKUP(B3960,A股数据库20240206!$B:$K,10,0)</f>
        <v>0</v>
      </c>
    </row>
    <row r="3961" spans="1:13" ht="18" customHeight="1" x14ac:dyDescent="0.15">
      <c r="A3961" s="120" t="s">
        <v>14303</v>
      </c>
      <c r="B3961" s="121" t="s">
        <v>8780</v>
      </c>
      <c r="C3961" s="122">
        <v>22.36</v>
      </c>
      <c r="D3961" s="123">
        <v>7.01</v>
      </c>
      <c r="E3961" s="104" t="str">
        <f>VLOOKUP(B3961,A股数据库20240206!$B:$K,2,0)</f>
        <v>周期</v>
      </c>
      <c r="F3961" s="104">
        <f>VLOOKUP(B3961,A股数据库20240206!$B:$K,3,0)</f>
        <v>0</v>
      </c>
      <c r="G3961" s="124">
        <f>VLOOKUP(B3961,A股数据库20240206!$B:$K,4,0)</f>
        <v>0</v>
      </c>
      <c r="H3961" s="124">
        <f>VLOOKUP(B3961,A股数据库20240206!$B:$K,5,0)</f>
        <v>0</v>
      </c>
      <c r="I3961" s="104" t="str">
        <f>VLOOKUP(B3961,A股数据库20240206!$B:$K,6,0)</f>
        <v>化工</v>
      </c>
      <c r="J3961" s="104">
        <f>VLOOKUP(B3961,A股数据库20240206!$B:$K,7,0)</f>
        <v>0</v>
      </c>
      <c r="K3961" s="104">
        <f>VLOOKUP(B3961,A股数据库20240206!$B:$K,8,0)</f>
        <v>0</v>
      </c>
      <c r="L3961" s="124">
        <f>VLOOKUP(B3961,A股数据库20240206!$B:$K,9,0)</f>
        <v>0</v>
      </c>
      <c r="M3961" s="124">
        <f>VLOOKUP(B3961,A股数据库20240206!$B:$K,10,0)</f>
        <v>0</v>
      </c>
    </row>
    <row r="3962" spans="1:13" ht="18" customHeight="1" x14ac:dyDescent="0.15">
      <c r="A3962" s="120" t="s">
        <v>14304</v>
      </c>
      <c r="B3962" s="121" t="s">
        <v>2036</v>
      </c>
      <c r="C3962" s="122">
        <v>22.35</v>
      </c>
      <c r="D3962" s="123">
        <v>5.89</v>
      </c>
      <c r="E3962" s="104" t="str">
        <f>VLOOKUP(B3962,A股数据库20240206!$B:$K,2,0)</f>
        <v>大科技</v>
      </c>
      <c r="F3962" s="104">
        <f>VLOOKUP(B3962,A股数据库20240206!$B:$K,3,0)</f>
        <v>0</v>
      </c>
      <c r="G3962" s="124">
        <f>VLOOKUP(B3962,A股数据库20240206!$B:$K,4,0)</f>
        <v>0</v>
      </c>
      <c r="H3962" s="124">
        <f>VLOOKUP(B3962,A股数据库20240206!$B:$K,5,0)</f>
        <v>0</v>
      </c>
      <c r="I3962" s="104" t="str">
        <f>VLOOKUP(B3962,A股数据库20240206!$B:$K,6,0)</f>
        <v>通信</v>
      </c>
      <c r="J3962" s="104">
        <f>VLOOKUP(B3962,A股数据库20240206!$B:$K,7,0)</f>
        <v>0</v>
      </c>
      <c r="K3962" s="104">
        <f>VLOOKUP(B3962,A股数据库20240206!$B:$K,8,0)</f>
        <v>0</v>
      </c>
      <c r="L3962" s="124">
        <f>VLOOKUP(B3962,A股数据库20240206!$B:$K,9,0)</f>
        <v>0</v>
      </c>
      <c r="M3962" s="124">
        <f>VLOOKUP(B3962,A股数据库20240206!$B:$K,10,0)</f>
        <v>0</v>
      </c>
    </row>
    <row r="3963" spans="1:13" ht="18" customHeight="1" x14ac:dyDescent="0.15">
      <c r="A3963" s="120" t="s">
        <v>14305</v>
      </c>
      <c r="B3963" s="121" t="s">
        <v>4654</v>
      </c>
      <c r="C3963" s="122">
        <v>22.34</v>
      </c>
      <c r="D3963" s="123">
        <v>20.09</v>
      </c>
      <c r="E3963" s="104" t="str">
        <f>VLOOKUP(B3963,A股数据库20240206!$B:$K,2,0)</f>
        <v>汽车产业</v>
      </c>
      <c r="F3963" s="104" t="str">
        <f>VLOOKUP(B3963,A股数据库20240206!$B:$K,3,0)</f>
        <v>公用事业</v>
      </c>
      <c r="G3963" s="124">
        <f>VLOOKUP(B3963,A股数据库20240206!$B:$K,4,0)</f>
        <v>0</v>
      </c>
      <c r="H3963" s="124">
        <f>VLOOKUP(B3963,A股数据库20240206!$B:$K,5,0)</f>
        <v>0</v>
      </c>
      <c r="I3963" s="104" t="str">
        <f>VLOOKUP(B3963,A股数据库20240206!$B:$K,6,0)</f>
        <v>汽车产业</v>
      </c>
      <c r="J3963" s="104" t="str">
        <f>VLOOKUP(B3963,A股数据库20240206!$B:$K,7,0)</f>
        <v>节能环保</v>
      </c>
      <c r="K3963" s="104">
        <f>VLOOKUP(B3963,A股数据库20240206!$B:$K,8,0)</f>
        <v>0</v>
      </c>
      <c r="L3963" s="124">
        <f>VLOOKUP(B3963,A股数据库20240206!$B:$K,9,0)</f>
        <v>0</v>
      </c>
      <c r="M3963" s="124">
        <f>VLOOKUP(B3963,A股数据库20240206!$B:$K,10,0)</f>
        <v>0</v>
      </c>
    </row>
    <row r="3964" spans="1:13" ht="18" customHeight="1" x14ac:dyDescent="0.15">
      <c r="A3964" s="120" t="s">
        <v>14306</v>
      </c>
      <c r="B3964" s="121" t="s">
        <v>3890</v>
      </c>
      <c r="C3964" s="122">
        <v>22.3</v>
      </c>
      <c r="D3964" s="123">
        <v>15.91</v>
      </c>
      <c r="E3964" s="104" t="str">
        <f>VLOOKUP(B3964,A股数据库20240206!$B:$K,2,0)</f>
        <v>大科技</v>
      </c>
      <c r="F3964" s="104" t="str">
        <f>VLOOKUP(B3964,A股数据库20240206!$B:$K,3,0)</f>
        <v>大金融</v>
      </c>
      <c r="G3964" s="124">
        <f>VLOOKUP(B3964,A股数据库20240206!$B:$K,4,0)</f>
        <v>0</v>
      </c>
      <c r="H3964" s="124">
        <f>VLOOKUP(B3964,A股数据库20240206!$B:$K,5,0)</f>
        <v>0</v>
      </c>
      <c r="I3964" s="104" t="str">
        <f>VLOOKUP(B3964,A股数据库20240206!$B:$K,6,0)</f>
        <v>计算机</v>
      </c>
      <c r="J3964" s="104" t="str">
        <f>VLOOKUP(B3964,A股数据库20240206!$B:$K,7,0)</f>
        <v>大金融</v>
      </c>
      <c r="K3964" s="104">
        <f>VLOOKUP(B3964,A股数据库20240206!$B:$K,8,0)</f>
        <v>0</v>
      </c>
      <c r="L3964" s="124">
        <f>VLOOKUP(B3964,A股数据库20240206!$B:$K,9,0)</f>
        <v>0</v>
      </c>
      <c r="M3964" s="124">
        <f>VLOOKUP(B3964,A股数据库20240206!$B:$K,10,0)</f>
        <v>0</v>
      </c>
    </row>
    <row r="3965" spans="1:13" ht="18" customHeight="1" x14ac:dyDescent="0.15">
      <c r="A3965" s="120" t="s">
        <v>14307</v>
      </c>
      <c r="B3965" s="121" t="s">
        <v>1398</v>
      </c>
      <c r="C3965" s="122">
        <v>22.3</v>
      </c>
      <c r="D3965" s="123">
        <v>25.52</v>
      </c>
      <c r="E3965" s="104" t="str">
        <f>VLOOKUP(B3965,A股数据库20240206!$B:$K,2,0)</f>
        <v>大科技</v>
      </c>
      <c r="F3965" s="104">
        <f>VLOOKUP(B3965,A股数据库20240206!$B:$K,3,0)</f>
        <v>0</v>
      </c>
      <c r="G3965" s="124">
        <f>VLOOKUP(B3965,A股数据库20240206!$B:$K,4,0)</f>
        <v>0</v>
      </c>
      <c r="H3965" s="124">
        <f>VLOOKUP(B3965,A股数据库20240206!$B:$K,5,0)</f>
        <v>0</v>
      </c>
      <c r="I3965" s="104" t="str">
        <f>VLOOKUP(B3965,A股数据库20240206!$B:$K,6,0)</f>
        <v>电子</v>
      </c>
      <c r="J3965" s="104">
        <f>VLOOKUP(B3965,A股数据库20240206!$B:$K,7,0)</f>
        <v>0</v>
      </c>
      <c r="K3965" s="104">
        <f>VLOOKUP(B3965,A股数据库20240206!$B:$K,8,0)</f>
        <v>0</v>
      </c>
      <c r="L3965" s="124">
        <f>VLOOKUP(B3965,A股数据库20240206!$B:$K,9,0)</f>
        <v>0</v>
      </c>
      <c r="M3965" s="124">
        <f>VLOOKUP(B3965,A股数据库20240206!$B:$K,10,0)</f>
        <v>0</v>
      </c>
    </row>
    <row r="3966" spans="1:13" ht="18" customHeight="1" x14ac:dyDescent="0.15">
      <c r="A3966" s="120" t="s">
        <v>14308</v>
      </c>
      <c r="B3966" s="121" t="s">
        <v>3190</v>
      </c>
      <c r="C3966" s="122">
        <v>22.29</v>
      </c>
      <c r="D3966" s="123">
        <v>26.02</v>
      </c>
      <c r="E3966" s="104" t="str">
        <f>VLOOKUP(B3966,A股数据库20240206!$B:$K,2,0)</f>
        <v>大科技</v>
      </c>
      <c r="F3966" s="104">
        <f>VLOOKUP(B3966,A股数据库20240206!$B:$K,3,0)</f>
        <v>0</v>
      </c>
      <c r="G3966" s="124">
        <f>VLOOKUP(B3966,A股数据库20240206!$B:$K,4,0)</f>
        <v>0</v>
      </c>
      <c r="H3966" s="124">
        <f>VLOOKUP(B3966,A股数据库20240206!$B:$K,5,0)</f>
        <v>0</v>
      </c>
      <c r="I3966" s="104" t="str">
        <f>VLOOKUP(B3966,A股数据库20240206!$B:$K,6,0)</f>
        <v>电子</v>
      </c>
      <c r="J3966" s="104">
        <f>VLOOKUP(B3966,A股数据库20240206!$B:$K,7,0)</f>
        <v>0</v>
      </c>
      <c r="K3966" s="104">
        <f>VLOOKUP(B3966,A股数据库20240206!$B:$K,8,0)</f>
        <v>0</v>
      </c>
      <c r="L3966" s="124">
        <f>VLOOKUP(B3966,A股数据库20240206!$B:$K,9,0)</f>
        <v>0</v>
      </c>
      <c r="M3966" s="124">
        <f>VLOOKUP(B3966,A股数据库20240206!$B:$K,10,0)</f>
        <v>0</v>
      </c>
    </row>
    <row r="3967" spans="1:13" ht="18" customHeight="1" x14ac:dyDescent="0.15">
      <c r="A3967" s="120" t="s">
        <v>14309</v>
      </c>
      <c r="B3967" s="121" t="s">
        <v>6460</v>
      </c>
      <c r="C3967" s="122">
        <v>22.28</v>
      </c>
      <c r="D3967" s="123">
        <v>11.08</v>
      </c>
      <c r="E3967" s="104" t="str">
        <f>VLOOKUP(B3967,A股数据库20240206!$B:$K,2,0)</f>
        <v>大科技</v>
      </c>
      <c r="F3967" s="104">
        <f>VLOOKUP(B3967,A股数据库20240206!$B:$K,3,0)</f>
        <v>0</v>
      </c>
      <c r="G3967" s="124">
        <f>VLOOKUP(B3967,A股数据库20240206!$B:$K,4,0)</f>
        <v>0</v>
      </c>
      <c r="H3967" s="124">
        <f>VLOOKUP(B3967,A股数据库20240206!$B:$K,5,0)</f>
        <v>0</v>
      </c>
      <c r="I3967" s="104" t="str">
        <f>VLOOKUP(B3967,A股数据库20240206!$B:$K,6,0)</f>
        <v>计算机</v>
      </c>
      <c r="J3967" s="104">
        <f>VLOOKUP(B3967,A股数据库20240206!$B:$K,7,0)</f>
        <v>0</v>
      </c>
      <c r="K3967" s="104">
        <f>VLOOKUP(B3967,A股数据库20240206!$B:$K,8,0)</f>
        <v>0</v>
      </c>
      <c r="L3967" s="124">
        <f>VLOOKUP(B3967,A股数据库20240206!$B:$K,9,0)</f>
        <v>0</v>
      </c>
      <c r="M3967" s="124">
        <f>VLOOKUP(B3967,A股数据库20240206!$B:$K,10,0)</f>
        <v>0</v>
      </c>
    </row>
    <row r="3968" spans="1:13" ht="18" customHeight="1" x14ac:dyDescent="0.15">
      <c r="A3968" s="120" t="s">
        <v>14310</v>
      </c>
      <c r="B3968" s="121" t="s">
        <v>9725</v>
      </c>
      <c r="C3968" s="122">
        <v>22.26</v>
      </c>
      <c r="D3968" s="123">
        <v>49.56</v>
      </c>
      <c r="E3968" s="104" t="str">
        <f>VLOOKUP(B3968,A股数据库20240206!$B:$K,2,0)</f>
        <v>大科技</v>
      </c>
      <c r="F3968" s="104" t="str">
        <f>VLOOKUP(B3968,A股数据库20240206!$B:$K,3,0)</f>
        <v>汽车产业</v>
      </c>
      <c r="G3968" s="124">
        <f>VLOOKUP(B3968,A股数据库20240206!$B:$K,4,0)</f>
        <v>0</v>
      </c>
      <c r="H3968" s="124">
        <f>VLOOKUP(B3968,A股数据库20240206!$B:$K,5,0)</f>
        <v>0</v>
      </c>
      <c r="I3968" s="104" t="str">
        <f>VLOOKUP(B3968,A股数据库20240206!$B:$K,6,0)</f>
        <v>计算机</v>
      </c>
      <c r="J3968" s="104" t="str">
        <f>VLOOKUP(B3968,A股数据库20240206!$B:$K,7,0)</f>
        <v>汽车产业</v>
      </c>
      <c r="K3968" s="104">
        <f>VLOOKUP(B3968,A股数据库20240206!$B:$K,8,0)</f>
        <v>0</v>
      </c>
      <c r="L3968" s="124">
        <f>VLOOKUP(B3968,A股数据库20240206!$B:$K,9,0)</f>
        <v>0</v>
      </c>
      <c r="M3968" s="124">
        <f>VLOOKUP(B3968,A股数据库20240206!$B:$K,10,0)</f>
        <v>0</v>
      </c>
    </row>
    <row r="3969" spans="1:13" ht="18" customHeight="1" x14ac:dyDescent="0.15">
      <c r="A3969" s="120" t="s">
        <v>14311</v>
      </c>
      <c r="B3969" s="121" t="s">
        <v>4906</v>
      </c>
      <c r="C3969" s="122">
        <v>22.25</v>
      </c>
      <c r="D3969" s="123">
        <v>7.37</v>
      </c>
      <c r="E3969" s="104" t="str">
        <f>VLOOKUP(B3969,A股数据库20240206!$B:$K,2,0)</f>
        <v>大消费</v>
      </c>
      <c r="F3969" s="104" t="str">
        <f>VLOOKUP(B3969,A股数据库20240206!$B:$K,3,0)</f>
        <v>地产基建</v>
      </c>
      <c r="G3969" s="124">
        <f>VLOOKUP(B3969,A股数据库20240206!$B:$K,4,0)</f>
        <v>0</v>
      </c>
      <c r="H3969" s="124">
        <f>VLOOKUP(B3969,A股数据库20240206!$B:$K,5,0)</f>
        <v>0</v>
      </c>
      <c r="I3969" s="104" t="str">
        <f>VLOOKUP(B3969,A股数据库20240206!$B:$K,6,0)</f>
        <v>商贸零售</v>
      </c>
      <c r="J3969" s="104" t="str">
        <f>VLOOKUP(B3969,A股数据库20240206!$B:$K,7,0)</f>
        <v>基建</v>
      </c>
      <c r="K3969" s="104">
        <f>VLOOKUP(B3969,A股数据库20240206!$B:$K,8,0)</f>
        <v>0</v>
      </c>
      <c r="L3969" s="124">
        <f>VLOOKUP(B3969,A股数据库20240206!$B:$K,9,0)</f>
        <v>0</v>
      </c>
      <c r="M3969" s="124">
        <f>VLOOKUP(B3969,A股数据库20240206!$B:$K,10,0)</f>
        <v>0</v>
      </c>
    </row>
    <row r="3970" spans="1:13" ht="18" customHeight="1" x14ac:dyDescent="0.15">
      <c r="A3970" s="120" t="s">
        <v>14312</v>
      </c>
      <c r="B3970" s="121" t="s">
        <v>7194</v>
      </c>
      <c r="C3970" s="122">
        <v>22.22</v>
      </c>
      <c r="D3970" s="123">
        <v>6.36</v>
      </c>
      <c r="E3970" s="104" t="str">
        <f>VLOOKUP(B3970,A股数据库20240206!$B:$K,2,0)</f>
        <v>周期</v>
      </c>
      <c r="F3970" s="104">
        <f>VLOOKUP(B3970,A股数据库20240206!$B:$K,3,0)</f>
        <v>0</v>
      </c>
      <c r="G3970" s="124">
        <f>VLOOKUP(B3970,A股数据库20240206!$B:$K,4,0)</f>
        <v>0</v>
      </c>
      <c r="H3970" s="124">
        <f>VLOOKUP(B3970,A股数据库20240206!$B:$K,5,0)</f>
        <v>0</v>
      </c>
      <c r="I3970" s="104" t="str">
        <f>VLOOKUP(B3970,A股数据库20240206!$B:$K,6,0)</f>
        <v>化工</v>
      </c>
      <c r="J3970" s="104">
        <f>VLOOKUP(B3970,A股数据库20240206!$B:$K,7,0)</f>
        <v>0</v>
      </c>
      <c r="K3970" s="104">
        <f>VLOOKUP(B3970,A股数据库20240206!$B:$K,8,0)</f>
        <v>0</v>
      </c>
      <c r="L3970" s="124">
        <f>VLOOKUP(B3970,A股数据库20240206!$B:$K,9,0)</f>
        <v>0</v>
      </c>
      <c r="M3970" s="124">
        <f>VLOOKUP(B3970,A股数据库20240206!$B:$K,10,0)</f>
        <v>0</v>
      </c>
    </row>
    <row r="3971" spans="1:13" ht="18" customHeight="1" x14ac:dyDescent="0.15">
      <c r="A3971" s="120" t="s">
        <v>14313</v>
      </c>
      <c r="B3971" s="121" t="s">
        <v>4898</v>
      </c>
      <c r="C3971" s="122">
        <v>22.2</v>
      </c>
      <c r="D3971" s="123">
        <v>13.29</v>
      </c>
      <c r="E3971" s="104" t="str">
        <f>VLOOKUP(B3971,A股数据库20240206!$B:$K,2,0)</f>
        <v>医药生物</v>
      </c>
      <c r="F3971" s="104">
        <f>VLOOKUP(B3971,A股数据库20240206!$B:$K,3,0)</f>
        <v>0</v>
      </c>
      <c r="G3971" s="124">
        <f>VLOOKUP(B3971,A股数据库20240206!$B:$K,4,0)</f>
        <v>0</v>
      </c>
      <c r="H3971" s="124">
        <f>VLOOKUP(B3971,A股数据库20240206!$B:$K,5,0)</f>
        <v>0</v>
      </c>
      <c r="I3971" s="104" t="str">
        <f>VLOOKUP(B3971,A股数据库20240206!$B:$K,6,0)</f>
        <v>医药生物</v>
      </c>
      <c r="J3971" s="104">
        <f>VLOOKUP(B3971,A股数据库20240206!$B:$K,7,0)</f>
        <v>0</v>
      </c>
      <c r="K3971" s="104">
        <f>VLOOKUP(B3971,A股数据库20240206!$B:$K,8,0)</f>
        <v>0</v>
      </c>
      <c r="L3971" s="124">
        <f>VLOOKUP(B3971,A股数据库20240206!$B:$K,9,0)</f>
        <v>0</v>
      </c>
      <c r="M3971" s="124">
        <f>VLOOKUP(B3971,A股数据库20240206!$B:$K,10,0)</f>
        <v>0</v>
      </c>
    </row>
    <row r="3972" spans="1:13" ht="18" customHeight="1" x14ac:dyDescent="0.15">
      <c r="A3972" s="120" t="s">
        <v>14314</v>
      </c>
      <c r="B3972" s="121" t="s">
        <v>2518</v>
      </c>
      <c r="C3972" s="122">
        <v>22.18</v>
      </c>
      <c r="D3972" s="123">
        <v>38.979999999999997</v>
      </c>
      <c r="E3972" s="104" t="str">
        <f>VLOOKUP(B3972,A股数据库20240206!$B:$K,2,0)</f>
        <v>大科技</v>
      </c>
      <c r="F3972" s="104" t="str">
        <f>VLOOKUP(B3972,A股数据库20240206!$B:$K,3,0)</f>
        <v>军工</v>
      </c>
      <c r="G3972" s="124">
        <f>VLOOKUP(B3972,A股数据库20240206!$B:$K,4,0)</f>
        <v>0</v>
      </c>
      <c r="H3972" s="124">
        <f>VLOOKUP(B3972,A股数据库20240206!$B:$K,5,0)</f>
        <v>0</v>
      </c>
      <c r="I3972" s="104" t="str">
        <f>VLOOKUP(B3972,A股数据库20240206!$B:$K,6,0)</f>
        <v>电子</v>
      </c>
      <c r="J3972" s="104" t="str">
        <f>VLOOKUP(B3972,A股数据库20240206!$B:$K,7,0)</f>
        <v>军工</v>
      </c>
      <c r="K3972" s="104" t="str">
        <f>VLOOKUP(B3972,A股数据库20240206!$B:$K,8,0)</f>
        <v>核电核能</v>
      </c>
      <c r="L3972" s="124">
        <f>VLOOKUP(B3972,A股数据库20240206!$B:$K,9,0)</f>
        <v>0</v>
      </c>
      <c r="M3972" s="124">
        <f>VLOOKUP(B3972,A股数据库20240206!$B:$K,10,0)</f>
        <v>0</v>
      </c>
    </row>
    <row r="3973" spans="1:13" ht="18" customHeight="1" x14ac:dyDescent="0.15">
      <c r="A3973" s="120" t="s">
        <v>14315</v>
      </c>
      <c r="B3973" s="121" t="s">
        <v>3952</v>
      </c>
      <c r="C3973" s="122">
        <v>22.18</v>
      </c>
      <c r="D3973" s="123">
        <v>50.13</v>
      </c>
      <c r="E3973" s="104" t="str">
        <f>VLOOKUP(B3973,A股数据库20240206!$B:$K,2,0)</f>
        <v>大科技</v>
      </c>
      <c r="F3973" s="104" t="str">
        <f>VLOOKUP(B3973,A股数据库20240206!$B:$K,3,0)</f>
        <v>医药生物</v>
      </c>
      <c r="G3973" s="124">
        <f>VLOOKUP(B3973,A股数据库20240206!$B:$K,4,0)</f>
        <v>0</v>
      </c>
      <c r="H3973" s="124">
        <f>VLOOKUP(B3973,A股数据库20240206!$B:$K,5,0)</f>
        <v>0</v>
      </c>
      <c r="I3973" s="104" t="str">
        <f>VLOOKUP(B3973,A股数据库20240206!$B:$K,6,0)</f>
        <v>计算机</v>
      </c>
      <c r="J3973" s="104" t="str">
        <f>VLOOKUP(B3973,A股数据库20240206!$B:$K,7,0)</f>
        <v>医药生物</v>
      </c>
      <c r="K3973" s="104">
        <f>VLOOKUP(B3973,A股数据库20240206!$B:$K,8,0)</f>
        <v>0</v>
      </c>
      <c r="L3973" s="124">
        <f>VLOOKUP(B3973,A股数据库20240206!$B:$K,9,0)</f>
        <v>0</v>
      </c>
      <c r="M3973" s="124">
        <f>VLOOKUP(B3973,A股数据库20240206!$B:$K,10,0)</f>
        <v>0</v>
      </c>
    </row>
    <row r="3974" spans="1:13" ht="18" customHeight="1" x14ac:dyDescent="0.15">
      <c r="A3974" s="120" t="s">
        <v>14316</v>
      </c>
      <c r="B3974" s="121" t="s">
        <v>4952</v>
      </c>
      <c r="C3974" s="122">
        <v>22.16</v>
      </c>
      <c r="D3974" s="123">
        <v>18.989999999999998</v>
      </c>
      <c r="E3974" s="104" t="str">
        <f>VLOOKUP(B3974,A股数据库20240206!$B:$K,2,0)</f>
        <v>高端制造</v>
      </c>
      <c r="F3974" s="104">
        <f>VLOOKUP(B3974,A股数据库20240206!$B:$K,3,0)</f>
        <v>0</v>
      </c>
      <c r="G3974" s="124">
        <f>VLOOKUP(B3974,A股数据库20240206!$B:$K,4,0)</f>
        <v>0</v>
      </c>
      <c r="H3974" s="124">
        <f>VLOOKUP(B3974,A股数据库20240206!$B:$K,5,0)</f>
        <v>0</v>
      </c>
      <c r="I3974" s="104" t="str">
        <f>VLOOKUP(B3974,A股数据库20240206!$B:$K,6,0)</f>
        <v>机械</v>
      </c>
      <c r="J3974" s="104">
        <f>VLOOKUP(B3974,A股数据库20240206!$B:$K,7,0)</f>
        <v>0</v>
      </c>
      <c r="K3974" s="104">
        <f>VLOOKUP(B3974,A股数据库20240206!$B:$K,8,0)</f>
        <v>0</v>
      </c>
      <c r="L3974" s="124">
        <f>VLOOKUP(B3974,A股数据库20240206!$B:$K,9,0)</f>
        <v>0</v>
      </c>
      <c r="M3974" s="124">
        <f>VLOOKUP(B3974,A股数据库20240206!$B:$K,10,0)</f>
        <v>0</v>
      </c>
    </row>
    <row r="3975" spans="1:13" ht="18" customHeight="1" x14ac:dyDescent="0.15">
      <c r="A3975" s="120" t="s">
        <v>14317</v>
      </c>
      <c r="B3975" s="121" t="s">
        <v>1058</v>
      </c>
      <c r="C3975" s="122">
        <v>22.14</v>
      </c>
      <c r="D3975" s="123">
        <v>47.97</v>
      </c>
      <c r="E3975" s="104" t="str">
        <f>VLOOKUP(B3975,A股数据库20240206!$B:$K,2,0)</f>
        <v>大消费</v>
      </c>
      <c r="F3975" s="104">
        <f>VLOOKUP(B3975,A股数据库20240206!$B:$K,3,0)</f>
        <v>0</v>
      </c>
      <c r="G3975" s="124">
        <f>VLOOKUP(B3975,A股数据库20240206!$B:$K,4,0)</f>
        <v>0</v>
      </c>
      <c r="H3975" s="124">
        <f>VLOOKUP(B3975,A股数据库20240206!$B:$K,5,0)</f>
        <v>0</v>
      </c>
      <c r="I3975" s="104" t="str">
        <f>VLOOKUP(B3975,A股数据库20240206!$B:$K,6,0)</f>
        <v>体育产业</v>
      </c>
      <c r="J3975" s="104">
        <f>VLOOKUP(B3975,A股数据库20240206!$B:$K,7,0)</f>
        <v>0</v>
      </c>
      <c r="K3975" s="104">
        <f>VLOOKUP(B3975,A股数据库20240206!$B:$K,8,0)</f>
        <v>0</v>
      </c>
      <c r="L3975" s="124">
        <f>VLOOKUP(B3975,A股数据库20240206!$B:$K,9,0)</f>
        <v>0</v>
      </c>
      <c r="M3975" s="124">
        <f>VLOOKUP(B3975,A股数据库20240206!$B:$K,10,0)</f>
        <v>0</v>
      </c>
    </row>
    <row r="3976" spans="1:13" ht="18" customHeight="1" x14ac:dyDescent="0.15">
      <c r="A3976" s="120" t="s">
        <v>14318</v>
      </c>
      <c r="B3976" s="121" t="s">
        <v>10197</v>
      </c>
      <c r="C3976" s="122">
        <v>22.08</v>
      </c>
      <c r="D3976" s="123">
        <v>36.47</v>
      </c>
      <c r="E3976" s="104" t="str">
        <f>VLOOKUP(B3976,A股数据库20240206!$B:$K,2,0)</f>
        <v>新能源</v>
      </c>
      <c r="F3976" s="104">
        <f>VLOOKUP(B3976,A股数据库20240206!$B:$K,3,0)</f>
        <v>0</v>
      </c>
      <c r="G3976" s="124">
        <f>VLOOKUP(B3976,A股数据库20240206!$B:$K,4,0)</f>
        <v>0</v>
      </c>
      <c r="H3976" s="124">
        <f>VLOOKUP(B3976,A股数据库20240206!$B:$K,5,0)</f>
        <v>0</v>
      </c>
      <c r="I3976" s="104" t="str">
        <f>VLOOKUP(B3976,A股数据库20240206!$B:$K,6,0)</f>
        <v>电网</v>
      </c>
      <c r="J3976" s="104" t="str">
        <f>VLOOKUP(B3976,A股数据库20240206!$B:$K,7,0)</f>
        <v>充换电</v>
      </c>
      <c r="K3976" s="104">
        <f>VLOOKUP(B3976,A股数据库20240206!$B:$K,8,0)</f>
        <v>0</v>
      </c>
      <c r="L3976" s="124">
        <f>VLOOKUP(B3976,A股数据库20240206!$B:$K,9,0)</f>
        <v>0</v>
      </c>
      <c r="M3976" s="124">
        <f>VLOOKUP(B3976,A股数据库20240206!$B:$K,10,0)</f>
        <v>0</v>
      </c>
    </row>
    <row r="3977" spans="1:13" ht="18" customHeight="1" x14ac:dyDescent="0.15">
      <c r="A3977" s="120" t="s">
        <v>14319</v>
      </c>
      <c r="B3977" s="121" t="s">
        <v>1170</v>
      </c>
      <c r="C3977" s="122">
        <v>22.06</v>
      </c>
      <c r="D3977" s="123">
        <v>40.700000000000003</v>
      </c>
      <c r="E3977" s="104" t="str">
        <f>VLOOKUP(B3977,A股数据库20240206!$B:$K,2,0)</f>
        <v>医药生物</v>
      </c>
      <c r="F3977" s="104">
        <f>VLOOKUP(B3977,A股数据库20240206!$B:$K,3,0)</f>
        <v>0</v>
      </c>
      <c r="G3977" s="124">
        <f>VLOOKUP(B3977,A股数据库20240206!$B:$K,4,0)</f>
        <v>0</v>
      </c>
      <c r="H3977" s="124">
        <f>VLOOKUP(B3977,A股数据库20240206!$B:$K,5,0)</f>
        <v>0</v>
      </c>
      <c r="I3977" s="104" t="str">
        <f>VLOOKUP(B3977,A股数据库20240206!$B:$K,6,0)</f>
        <v>医药生物</v>
      </c>
      <c r="J3977" s="104">
        <f>VLOOKUP(B3977,A股数据库20240206!$B:$K,7,0)</f>
        <v>0</v>
      </c>
      <c r="K3977" s="104">
        <f>VLOOKUP(B3977,A股数据库20240206!$B:$K,8,0)</f>
        <v>0</v>
      </c>
      <c r="L3977" s="124">
        <f>VLOOKUP(B3977,A股数据库20240206!$B:$K,9,0)</f>
        <v>0</v>
      </c>
      <c r="M3977" s="124">
        <f>VLOOKUP(B3977,A股数据库20240206!$B:$K,10,0)</f>
        <v>0</v>
      </c>
    </row>
    <row r="3978" spans="1:13" ht="18" customHeight="1" x14ac:dyDescent="0.15">
      <c r="A3978" s="120" t="s">
        <v>14320</v>
      </c>
      <c r="B3978" s="121" t="s">
        <v>9951</v>
      </c>
      <c r="C3978" s="122">
        <v>22.05</v>
      </c>
      <c r="D3978" s="123">
        <v>31.17</v>
      </c>
      <c r="E3978" s="104" t="str">
        <f>VLOOKUP(B3978,A股数据库20240206!$B:$K,2,0)</f>
        <v>军工</v>
      </c>
      <c r="F3978" s="104">
        <f>VLOOKUP(B3978,A股数据库20240206!$B:$K,3,0)</f>
        <v>0</v>
      </c>
      <c r="G3978" s="124">
        <f>VLOOKUP(B3978,A股数据库20240206!$B:$K,4,0)</f>
        <v>0</v>
      </c>
      <c r="H3978" s="124">
        <f>VLOOKUP(B3978,A股数据库20240206!$B:$K,5,0)</f>
        <v>0</v>
      </c>
      <c r="I3978" s="104" t="str">
        <f>VLOOKUP(B3978,A股数据库20240206!$B:$K,6,0)</f>
        <v>军工</v>
      </c>
      <c r="J3978" s="104">
        <f>VLOOKUP(B3978,A股数据库20240206!$B:$K,7,0)</f>
        <v>0</v>
      </c>
      <c r="K3978" s="104">
        <f>VLOOKUP(B3978,A股数据库20240206!$B:$K,8,0)</f>
        <v>0</v>
      </c>
      <c r="L3978" s="124">
        <f>VLOOKUP(B3978,A股数据库20240206!$B:$K,9,0)</f>
        <v>0</v>
      </c>
      <c r="M3978" s="124">
        <f>VLOOKUP(B3978,A股数据库20240206!$B:$K,10,0)</f>
        <v>0</v>
      </c>
    </row>
    <row r="3979" spans="1:13" ht="18" customHeight="1" x14ac:dyDescent="0.15">
      <c r="A3979" s="120" t="s">
        <v>14321</v>
      </c>
      <c r="B3979" s="121" t="s">
        <v>8412</v>
      </c>
      <c r="C3979" s="122">
        <v>22.04</v>
      </c>
      <c r="D3979" s="123">
        <v>26.2</v>
      </c>
      <c r="E3979" s="104" t="str">
        <f>VLOOKUP(B3979,A股数据库20240206!$B:$K,2,0)</f>
        <v>医药生物</v>
      </c>
      <c r="F3979" s="104">
        <f>VLOOKUP(B3979,A股数据库20240206!$B:$K,3,0)</f>
        <v>0</v>
      </c>
      <c r="G3979" s="124">
        <f>VLOOKUP(B3979,A股数据库20240206!$B:$K,4,0)</f>
        <v>0</v>
      </c>
      <c r="H3979" s="124">
        <f>VLOOKUP(B3979,A股数据库20240206!$B:$K,5,0)</f>
        <v>0</v>
      </c>
      <c r="I3979" s="104" t="str">
        <f>VLOOKUP(B3979,A股数据库20240206!$B:$K,6,0)</f>
        <v>医药生物</v>
      </c>
      <c r="J3979" s="104">
        <f>VLOOKUP(B3979,A股数据库20240206!$B:$K,7,0)</f>
        <v>0</v>
      </c>
      <c r="K3979" s="104">
        <f>VLOOKUP(B3979,A股数据库20240206!$B:$K,8,0)</f>
        <v>0</v>
      </c>
      <c r="L3979" s="124">
        <f>VLOOKUP(B3979,A股数据库20240206!$B:$K,9,0)</f>
        <v>0</v>
      </c>
      <c r="M3979" s="124">
        <f>VLOOKUP(B3979,A股数据库20240206!$B:$K,10,0)</f>
        <v>0</v>
      </c>
    </row>
    <row r="3980" spans="1:13" ht="18" customHeight="1" x14ac:dyDescent="0.15">
      <c r="A3980" s="120" t="s">
        <v>14322</v>
      </c>
      <c r="B3980" s="121" t="s">
        <v>460</v>
      </c>
      <c r="C3980" s="122">
        <v>22</v>
      </c>
      <c r="D3980" s="123">
        <v>5.66</v>
      </c>
      <c r="E3980" s="104" t="str">
        <f>VLOOKUP(B3980,A股数据库20240206!$B:$K,2,0)</f>
        <v>汽车产业</v>
      </c>
      <c r="F3980" s="104" t="str">
        <f>VLOOKUP(B3980,A股数据库20240206!$B:$K,3,0)</f>
        <v>周期</v>
      </c>
      <c r="G3980" s="124">
        <f>VLOOKUP(B3980,A股数据库20240206!$B:$K,4,0)</f>
        <v>0</v>
      </c>
      <c r="H3980" s="124">
        <f>VLOOKUP(B3980,A股数据库20240206!$B:$K,5,0)</f>
        <v>0</v>
      </c>
      <c r="I3980" s="104" t="str">
        <f>VLOOKUP(B3980,A股数据库20240206!$B:$K,6,0)</f>
        <v>汽车产业</v>
      </c>
      <c r="J3980" s="104" t="str">
        <f>VLOOKUP(B3980,A股数据库20240206!$B:$K,7,0)</f>
        <v>化工</v>
      </c>
      <c r="K3980" s="104">
        <f>VLOOKUP(B3980,A股数据库20240206!$B:$K,8,0)</f>
        <v>0</v>
      </c>
      <c r="L3980" s="124">
        <f>VLOOKUP(B3980,A股数据库20240206!$B:$K,9,0)</f>
        <v>0</v>
      </c>
      <c r="M3980" s="124">
        <f>VLOOKUP(B3980,A股数据库20240206!$B:$K,10,0)</f>
        <v>0</v>
      </c>
    </row>
    <row r="3981" spans="1:13" ht="18" customHeight="1" x14ac:dyDescent="0.15">
      <c r="A3981" s="120" t="s">
        <v>14323</v>
      </c>
      <c r="B3981" s="121" t="s">
        <v>4776</v>
      </c>
      <c r="C3981" s="122">
        <v>22</v>
      </c>
      <c r="D3981" s="123">
        <v>25.07</v>
      </c>
      <c r="E3981" s="104" t="str">
        <f>VLOOKUP(B3981,A股数据库20240206!$B:$K,2,0)</f>
        <v>医药生物</v>
      </c>
      <c r="F3981" s="104">
        <f>VLOOKUP(B3981,A股数据库20240206!$B:$K,3,0)</f>
        <v>0</v>
      </c>
      <c r="G3981" s="124">
        <f>VLOOKUP(B3981,A股数据库20240206!$B:$K,4,0)</f>
        <v>0</v>
      </c>
      <c r="H3981" s="124">
        <f>VLOOKUP(B3981,A股数据库20240206!$B:$K,5,0)</f>
        <v>0</v>
      </c>
      <c r="I3981" s="104" t="str">
        <f>VLOOKUP(B3981,A股数据库20240206!$B:$K,6,0)</f>
        <v>医药生物</v>
      </c>
      <c r="J3981" s="104">
        <f>VLOOKUP(B3981,A股数据库20240206!$B:$K,7,0)</f>
        <v>0</v>
      </c>
      <c r="K3981" s="104">
        <f>VLOOKUP(B3981,A股数据库20240206!$B:$K,8,0)</f>
        <v>0</v>
      </c>
      <c r="L3981" s="124">
        <f>VLOOKUP(B3981,A股数据库20240206!$B:$K,9,0)</f>
        <v>0</v>
      </c>
      <c r="M3981" s="124">
        <f>VLOOKUP(B3981,A股数据库20240206!$B:$K,10,0)</f>
        <v>0</v>
      </c>
    </row>
    <row r="3982" spans="1:13" ht="18" customHeight="1" x14ac:dyDescent="0.15">
      <c r="A3982" s="120" t="s">
        <v>14324</v>
      </c>
      <c r="B3982" s="121" t="s">
        <v>8282</v>
      </c>
      <c r="C3982" s="122">
        <v>21.99</v>
      </c>
      <c r="D3982" s="123">
        <v>16.690000000000001</v>
      </c>
      <c r="E3982" s="104" t="str">
        <f>VLOOKUP(B3982,A股数据库20240206!$B:$K,2,0)</f>
        <v>汽车产业</v>
      </c>
      <c r="F3982" s="104">
        <f>VLOOKUP(B3982,A股数据库20240206!$B:$K,3,0)</f>
        <v>0</v>
      </c>
      <c r="G3982" s="124">
        <f>VLOOKUP(B3982,A股数据库20240206!$B:$K,4,0)</f>
        <v>0</v>
      </c>
      <c r="H3982" s="124">
        <f>VLOOKUP(B3982,A股数据库20240206!$B:$K,5,0)</f>
        <v>0</v>
      </c>
      <c r="I3982" s="104" t="str">
        <f>VLOOKUP(B3982,A股数据库20240206!$B:$K,6,0)</f>
        <v>汽车产业</v>
      </c>
      <c r="J3982" s="104" t="str">
        <f>VLOOKUP(B3982,A股数据库20240206!$B:$K,7,0)</f>
        <v>电池</v>
      </c>
      <c r="K3982" s="104">
        <f>VLOOKUP(B3982,A股数据库20240206!$B:$K,8,0)</f>
        <v>0</v>
      </c>
      <c r="L3982" s="124">
        <f>VLOOKUP(B3982,A股数据库20240206!$B:$K,9,0)</f>
        <v>0</v>
      </c>
      <c r="M3982" s="124">
        <f>VLOOKUP(B3982,A股数据库20240206!$B:$K,10,0)</f>
        <v>0</v>
      </c>
    </row>
    <row r="3983" spans="1:13" ht="18" customHeight="1" x14ac:dyDescent="0.15">
      <c r="A3983" s="120" t="s">
        <v>14325</v>
      </c>
      <c r="B3983" s="121" t="s">
        <v>3136</v>
      </c>
      <c r="C3983" s="122">
        <v>21.98</v>
      </c>
      <c r="D3983" s="123">
        <v>12.03</v>
      </c>
      <c r="E3983" s="104" t="str">
        <f>VLOOKUP(B3983,A股数据库20240206!$B:$K,2,0)</f>
        <v>医药生物</v>
      </c>
      <c r="F3983" s="104">
        <f>VLOOKUP(B3983,A股数据库20240206!$B:$K,3,0)</f>
        <v>0</v>
      </c>
      <c r="G3983" s="124">
        <f>VLOOKUP(B3983,A股数据库20240206!$B:$K,4,0)</f>
        <v>0</v>
      </c>
      <c r="H3983" s="124">
        <f>VLOOKUP(B3983,A股数据库20240206!$B:$K,5,0)</f>
        <v>0</v>
      </c>
      <c r="I3983" s="104" t="str">
        <f>VLOOKUP(B3983,A股数据库20240206!$B:$K,6,0)</f>
        <v>医药生物</v>
      </c>
      <c r="J3983" s="104">
        <f>VLOOKUP(B3983,A股数据库20240206!$B:$K,7,0)</f>
        <v>0</v>
      </c>
      <c r="K3983" s="104">
        <f>VLOOKUP(B3983,A股数据库20240206!$B:$K,8,0)</f>
        <v>0</v>
      </c>
      <c r="L3983" s="124">
        <f>VLOOKUP(B3983,A股数据库20240206!$B:$K,9,0)</f>
        <v>0</v>
      </c>
      <c r="M3983" s="124">
        <f>VLOOKUP(B3983,A股数据库20240206!$B:$K,10,0)</f>
        <v>0</v>
      </c>
    </row>
    <row r="3984" spans="1:13" ht="18" customHeight="1" x14ac:dyDescent="0.15">
      <c r="A3984" s="120" t="s">
        <v>14326</v>
      </c>
      <c r="B3984" s="121" t="s">
        <v>10051</v>
      </c>
      <c r="C3984" s="122">
        <v>21.98</v>
      </c>
      <c r="D3984" s="123">
        <v>28.26</v>
      </c>
      <c r="E3984" s="104" t="str">
        <f>VLOOKUP(B3984,A股数据库20240206!$B:$K,2,0)</f>
        <v>大科技</v>
      </c>
      <c r="F3984" s="104" t="str">
        <f>VLOOKUP(B3984,A股数据库20240206!$B:$K,3,0)</f>
        <v>医药生物</v>
      </c>
      <c r="G3984" s="124">
        <f>VLOOKUP(B3984,A股数据库20240206!$B:$K,4,0)</f>
        <v>0</v>
      </c>
      <c r="H3984" s="124">
        <f>VLOOKUP(B3984,A股数据库20240206!$B:$K,5,0)</f>
        <v>0</v>
      </c>
      <c r="I3984" s="104" t="str">
        <f>VLOOKUP(B3984,A股数据库20240206!$B:$K,6,0)</f>
        <v>计算机</v>
      </c>
      <c r="J3984" s="104" t="str">
        <f>VLOOKUP(B3984,A股数据库20240206!$B:$K,7,0)</f>
        <v>医药生物</v>
      </c>
      <c r="K3984" s="104">
        <f>VLOOKUP(B3984,A股数据库20240206!$B:$K,8,0)</f>
        <v>0</v>
      </c>
      <c r="L3984" s="124">
        <f>VLOOKUP(B3984,A股数据库20240206!$B:$K,9,0)</f>
        <v>0</v>
      </c>
      <c r="M3984" s="124">
        <f>VLOOKUP(B3984,A股数据库20240206!$B:$K,10,0)</f>
        <v>0</v>
      </c>
    </row>
    <row r="3985" spans="1:13" ht="18" customHeight="1" x14ac:dyDescent="0.15">
      <c r="A3985" s="120" t="s">
        <v>14327</v>
      </c>
      <c r="B3985" s="121" t="s">
        <v>1154</v>
      </c>
      <c r="C3985" s="122">
        <v>21.97</v>
      </c>
      <c r="D3985" s="123">
        <v>42.59</v>
      </c>
      <c r="E3985" s="104" t="str">
        <f>VLOOKUP(B3985,A股数据库20240206!$B:$K,2,0)</f>
        <v>高端制造</v>
      </c>
      <c r="F3985" s="104">
        <f>VLOOKUP(B3985,A股数据库20240206!$B:$K,3,0)</f>
        <v>0</v>
      </c>
      <c r="G3985" s="124" t="str">
        <f>VLOOKUP(B3985,A股数据库20240206!$B:$K,4,0)</f>
        <v>新能源</v>
      </c>
      <c r="H3985" s="124">
        <f>VLOOKUP(B3985,A股数据库20240206!$B:$K,5,0)</f>
        <v>0</v>
      </c>
      <c r="I3985" s="104" t="str">
        <f>VLOOKUP(B3985,A股数据库20240206!$B:$K,6,0)</f>
        <v>人形机器人</v>
      </c>
      <c r="J3985" s="104">
        <f>VLOOKUP(B3985,A股数据库20240206!$B:$K,7,0)</f>
        <v>0</v>
      </c>
      <c r="K3985" s="104">
        <f>VLOOKUP(B3985,A股数据库20240206!$B:$K,8,0)</f>
        <v>0</v>
      </c>
      <c r="L3985" s="124" t="str">
        <f>VLOOKUP(B3985,A股数据库20240206!$B:$K,9,0)</f>
        <v>电池</v>
      </c>
      <c r="M3985" s="124">
        <f>VLOOKUP(B3985,A股数据库20240206!$B:$K,10,0)</f>
        <v>0</v>
      </c>
    </row>
    <row r="3986" spans="1:13" ht="18" customHeight="1" x14ac:dyDescent="0.15">
      <c r="A3986" s="120" t="s">
        <v>14328</v>
      </c>
      <c r="B3986" s="121" t="s">
        <v>3126</v>
      </c>
      <c r="C3986" s="122">
        <v>21.96</v>
      </c>
      <c r="D3986" s="123">
        <v>27.43</v>
      </c>
      <c r="E3986" s="104" t="str">
        <f>VLOOKUP(B3986,A股数据库20240206!$B:$K,2,0)</f>
        <v>地产基建</v>
      </c>
      <c r="F3986" s="104">
        <f>VLOOKUP(B3986,A股数据库20240206!$B:$K,3,0)</f>
        <v>0</v>
      </c>
      <c r="G3986" s="124">
        <f>VLOOKUP(B3986,A股数据库20240206!$B:$K,4,0)</f>
        <v>0</v>
      </c>
      <c r="H3986" s="124">
        <f>VLOOKUP(B3986,A股数据库20240206!$B:$K,5,0)</f>
        <v>0</v>
      </c>
      <c r="I3986" s="104" t="str">
        <f>VLOOKUP(B3986,A股数据库20240206!$B:$K,6,0)</f>
        <v>基建</v>
      </c>
      <c r="J3986" s="104">
        <f>VLOOKUP(B3986,A股数据库20240206!$B:$K,7,0)</f>
        <v>0</v>
      </c>
      <c r="K3986" s="104">
        <f>VLOOKUP(B3986,A股数据库20240206!$B:$K,8,0)</f>
        <v>0</v>
      </c>
      <c r="L3986" s="124">
        <f>VLOOKUP(B3986,A股数据库20240206!$B:$K,9,0)</f>
        <v>0</v>
      </c>
      <c r="M3986" s="124">
        <f>VLOOKUP(B3986,A股数据库20240206!$B:$K,10,0)</f>
        <v>0</v>
      </c>
    </row>
    <row r="3987" spans="1:13" ht="18" customHeight="1" x14ac:dyDescent="0.15">
      <c r="A3987" s="120" t="s">
        <v>14329</v>
      </c>
      <c r="B3987" s="121" t="s">
        <v>8276</v>
      </c>
      <c r="C3987" s="122">
        <v>21.9</v>
      </c>
      <c r="D3987" s="123">
        <v>23.11</v>
      </c>
      <c r="E3987" s="104" t="str">
        <f>VLOOKUP(B3987,A股数据库20240206!$B:$K,2,0)</f>
        <v>高端制造</v>
      </c>
      <c r="F3987" s="104" t="str">
        <f>VLOOKUP(B3987,A股数据库20240206!$B:$K,3,0)</f>
        <v>汽车产业</v>
      </c>
      <c r="G3987" s="124">
        <f>VLOOKUP(B3987,A股数据库20240206!$B:$K,4,0)</f>
        <v>0</v>
      </c>
      <c r="H3987" s="124">
        <f>VLOOKUP(B3987,A股数据库20240206!$B:$K,5,0)</f>
        <v>0</v>
      </c>
      <c r="I3987" s="104" t="str">
        <f>VLOOKUP(B3987,A股数据库20240206!$B:$K,6,0)</f>
        <v>机械</v>
      </c>
      <c r="J3987" s="104" t="str">
        <f>VLOOKUP(B3987,A股数据库20240206!$B:$K,7,0)</f>
        <v>汽车产业</v>
      </c>
      <c r="K3987" s="104">
        <f>VLOOKUP(B3987,A股数据库20240206!$B:$K,8,0)</f>
        <v>0</v>
      </c>
      <c r="L3987" s="124">
        <f>VLOOKUP(B3987,A股数据库20240206!$B:$K,9,0)</f>
        <v>0</v>
      </c>
      <c r="M3987" s="124">
        <f>VLOOKUP(B3987,A股数据库20240206!$B:$K,10,0)</f>
        <v>0</v>
      </c>
    </row>
    <row r="3988" spans="1:13" ht="18" customHeight="1" x14ac:dyDescent="0.15">
      <c r="A3988" s="120" t="s">
        <v>14330</v>
      </c>
      <c r="B3988" s="121" t="s">
        <v>2662</v>
      </c>
      <c r="C3988" s="122">
        <v>21.9</v>
      </c>
      <c r="D3988" s="123">
        <v>17.22</v>
      </c>
      <c r="E3988" s="104" t="str">
        <f>VLOOKUP(B3988,A股数据库20240206!$B:$K,2,0)</f>
        <v>新能源</v>
      </c>
      <c r="F3988" s="104">
        <f>VLOOKUP(B3988,A股数据库20240206!$B:$K,3,0)</f>
        <v>0</v>
      </c>
      <c r="G3988" s="124">
        <f>VLOOKUP(B3988,A股数据库20240206!$B:$K,4,0)</f>
        <v>0</v>
      </c>
      <c r="H3988" s="124">
        <f>VLOOKUP(B3988,A股数据库20240206!$B:$K,5,0)</f>
        <v>0</v>
      </c>
      <c r="I3988" s="104" t="str">
        <f>VLOOKUP(B3988,A股数据库20240206!$B:$K,6,0)</f>
        <v>电池</v>
      </c>
      <c r="J3988" s="104">
        <f>VLOOKUP(B3988,A股数据库20240206!$B:$K,7,0)</f>
        <v>0</v>
      </c>
      <c r="K3988" s="104">
        <f>VLOOKUP(B3988,A股数据库20240206!$B:$K,8,0)</f>
        <v>0</v>
      </c>
      <c r="L3988" s="124">
        <f>VLOOKUP(B3988,A股数据库20240206!$B:$K,9,0)</f>
        <v>0</v>
      </c>
      <c r="M3988" s="124">
        <f>VLOOKUP(B3988,A股数据库20240206!$B:$K,10,0)</f>
        <v>0</v>
      </c>
    </row>
    <row r="3989" spans="1:13" ht="18" customHeight="1" x14ac:dyDescent="0.15">
      <c r="A3989" s="120" t="s">
        <v>14331</v>
      </c>
      <c r="B3989" s="121" t="s">
        <v>8514</v>
      </c>
      <c r="C3989" s="122">
        <v>21.86</v>
      </c>
      <c r="D3989" s="123">
        <v>14.05</v>
      </c>
      <c r="E3989" s="104" t="str">
        <f>VLOOKUP(B3989,A股数据库20240206!$B:$K,2,0)</f>
        <v>新能源</v>
      </c>
      <c r="F3989" s="104" t="str">
        <f>VLOOKUP(B3989,A股数据库20240206!$B:$K,3,0)</f>
        <v>大科技</v>
      </c>
      <c r="G3989" s="124">
        <f>VLOOKUP(B3989,A股数据库20240206!$B:$K,4,0)</f>
        <v>0</v>
      </c>
      <c r="H3989" s="124">
        <f>VLOOKUP(B3989,A股数据库20240206!$B:$K,5,0)</f>
        <v>0</v>
      </c>
      <c r="I3989" s="104" t="str">
        <f>VLOOKUP(B3989,A股数据库20240206!$B:$K,6,0)</f>
        <v>电网</v>
      </c>
      <c r="J3989" s="104" t="str">
        <f>VLOOKUP(B3989,A股数据库20240206!$B:$K,7,0)</f>
        <v>通信</v>
      </c>
      <c r="K3989" s="104">
        <f>VLOOKUP(B3989,A股数据库20240206!$B:$K,8,0)</f>
        <v>0</v>
      </c>
      <c r="L3989" s="124">
        <f>VLOOKUP(B3989,A股数据库20240206!$B:$K,9,0)</f>
        <v>0</v>
      </c>
      <c r="M3989" s="124">
        <f>VLOOKUP(B3989,A股数据库20240206!$B:$K,10,0)</f>
        <v>0</v>
      </c>
    </row>
    <row r="3990" spans="1:13" ht="18" customHeight="1" x14ac:dyDescent="0.15">
      <c r="A3990" s="120" t="s">
        <v>14332</v>
      </c>
      <c r="B3990" s="121" t="s">
        <v>5982</v>
      </c>
      <c r="C3990" s="122">
        <v>21.84</v>
      </c>
      <c r="D3990" s="123">
        <v>11.36</v>
      </c>
      <c r="E3990" s="104" t="str">
        <f>VLOOKUP(B3990,A股数据库20240206!$B:$K,2,0)</f>
        <v>大消费</v>
      </c>
      <c r="F3990" s="104">
        <f>VLOOKUP(B3990,A股数据库20240206!$B:$K,3,0)</f>
        <v>0</v>
      </c>
      <c r="G3990" s="124">
        <f>VLOOKUP(B3990,A股数据库20240206!$B:$K,4,0)</f>
        <v>0</v>
      </c>
      <c r="H3990" s="124">
        <f>VLOOKUP(B3990,A股数据库20240206!$B:$K,5,0)</f>
        <v>0</v>
      </c>
      <c r="I3990" s="104" t="str">
        <f>VLOOKUP(B3990,A股数据库20240206!$B:$K,6,0)</f>
        <v>纺织服饰</v>
      </c>
      <c r="J3990" s="104">
        <f>VLOOKUP(B3990,A股数据库20240206!$B:$K,7,0)</f>
        <v>0</v>
      </c>
      <c r="K3990" s="104">
        <f>VLOOKUP(B3990,A股数据库20240206!$B:$K,8,0)</f>
        <v>0</v>
      </c>
      <c r="L3990" s="124">
        <f>VLOOKUP(B3990,A股数据库20240206!$B:$K,9,0)</f>
        <v>0</v>
      </c>
      <c r="M3990" s="124">
        <f>VLOOKUP(B3990,A股数据库20240206!$B:$K,10,0)</f>
        <v>0</v>
      </c>
    </row>
    <row r="3991" spans="1:13" ht="18" customHeight="1" x14ac:dyDescent="0.15">
      <c r="A3991" s="120" t="s">
        <v>14333</v>
      </c>
      <c r="B3991" s="121" t="s">
        <v>2600</v>
      </c>
      <c r="C3991" s="122">
        <v>21.84</v>
      </c>
      <c r="D3991" s="123">
        <v>5.42</v>
      </c>
      <c r="E3991" s="104" t="str">
        <f>VLOOKUP(B3991,A股数据库20240206!$B:$K,2,0)</f>
        <v>运输业</v>
      </c>
      <c r="F3991" s="104">
        <f>VLOOKUP(B3991,A股数据库20240206!$B:$K,3,0)</f>
        <v>0</v>
      </c>
      <c r="G3991" s="124" t="str">
        <f>VLOOKUP(B3991,A股数据库20240206!$B:$K,4,0)</f>
        <v>新能源</v>
      </c>
      <c r="H3991" s="124">
        <f>VLOOKUP(B3991,A股数据库20240206!$B:$K,5,0)</f>
        <v>0</v>
      </c>
      <c r="I3991" s="104" t="str">
        <f>VLOOKUP(B3991,A股数据库20240206!$B:$K,6,0)</f>
        <v>运输业</v>
      </c>
      <c r="J3991" s="104">
        <f>VLOOKUP(B3991,A股数据库20240206!$B:$K,7,0)</f>
        <v>0</v>
      </c>
      <c r="K3991" s="104">
        <f>VLOOKUP(B3991,A股数据库20240206!$B:$K,8,0)</f>
        <v>0</v>
      </c>
      <c r="L3991" s="124" t="str">
        <f>VLOOKUP(B3991,A股数据库20240206!$B:$K,9,0)</f>
        <v>电池</v>
      </c>
      <c r="M3991" s="124" t="str">
        <f>VLOOKUP(B3991,A股数据库20240206!$B:$K,10,0)</f>
        <v>储能</v>
      </c>
    </row>
    <row r="3992" spans="1:13" ht="18" customHeight="1" x14ac:dyDescent="0.15">
      <c r="A3992" s="120" t="s">
        <v>14334</v>
      </c>
      <c r="B3992" s="121" t="s">
        <v>9947</v>
      </c>
      <c r="C3992" s="122">
        <v>21.82</v>
      </c>
      <c r="D3992" s="123">
        <v>27.01</v>
      </c>
      <c r="E3992" s="104" t="str">
        <f>VLOOKUP(B3992,A股数据库20240206!$B:$K,2,0)</f>
        <v>大科技</v>
      </c>
      <c r="F3992" s="104">
        <f>VLOOKUP(B3992,A股数据库20240206!$B:$K,3,0)</f>
        <v>0</v>
      </c>
      <c r="G3992" s="124">
        <f>VLOOKUP(B3992,A股数据库20240206!$B:$K,4,0)</f>
        <v>0</v>
      </c>
      <c r="H3992" s="124">
        <f>VLOOKUP(B3992,A股数据库20240206!$B:$K,5,0)</f>
        <v>0</v>
      </c>
      <c r="I3992" s="104" t="str">
        <f>VLOOKUP(B3992,A股数据库20240206!$B:$K,6,0)</f>
        <v>电子</v>
      </c>
      <c r="J3992" s="104">
        <f>VLOOKUP(B3992,A股数据库20240206!$B:$K,7,0)</f>
        <v>0</v>
      </c>
      <c r="K3992" s="104">
        <f>VLOOKUP(B3992,A股数据库20240206!$B:$K,8,0)</f>
        <v>0</v>
      </c>
      <c r="L3992" s="124">
        <f>VLOOKUP(B3992,A股数据库20240206!$B:$K,9,0)</f>
        <v>0</v>
      </c>
      <c r="M3992" s="124">
        <f>VLOOKUP(B3992,A股数据库20240206!$B:$K,10,0)</f>
        <v>0</v>
      </c>
    </row>
    <row r="3993" spans="1:13" ht="18" customHeight="1" x14ac:dyDescent="0.15">
      <c r="A3993" s="120" t="s">
        <v>14335</v>
      </c>
      <c r="B3993" s="121" t="s">
        <v>5544</v>
      </c>
      <c r="C3993" s="122">
        <v>21.79</v>
      </c>
      <c r="D3993" s="123">
        <v>30.2</v>
      </c>
      <c r="E3993" s="104" t="str">
        <f>VLOOKUP(B3993,A股数据库20240206!$B:$K,2,0)</f>
        <v>大科技</v>
      </c>
      <c r="F3993" s="104">
        <f>VLOOKUP(B3993,A股数据库20240206!$B:$K,3,0)</f>
        <v>0</v>
      </c>
      <c r="G3993" s="124">
        <f>VLOOKUP(B3993,A股数据库20240206!$B:$K,4,0)</f>
        <v>0</v>
      </c>
      <c r="H3993" s="124">
        <f>VLOOKUP(B3993,A股数据库20240206!$B:$K,5,0)</f>
        <v>0</v>
      </c>
      <c r="I3993" s="104" t="str">
        <f>VLOOKUP(B3993,A股数据库20240206!$B:$K,6,0)</f>
        <v>通信</v>
      </c>
      <c r="J3993" s="104">
        <f>VLOOKUP(B3993,A股数据库20240206!$B:$K,7,0)</f>
        <v>0</v>
      </c>
      <c r="K3993" s="104">
        <f>VLOOKUP(B3993,A股数据库20240206!$B:$K,8,0)</f>
        <v>0</v>
      </c>
      <c r="L3993" s="124">
        <f>VLOOKUP(B3993,A股数据库20240206!$B:$K,9,0)</f>
        <v>0</v>
      </c>
      <c r="M3993" s="124">
        <f>VLOOKUP(B3993,A股数据库20240206!$B:$K,10,0)</f>
        <v>0</v>
      </c>
    </row>
    <row r="3994" spans="1:13" ht="18" customHeight="1" x14ac:dyDescent="0.15">
      <c r="A3994" s="120" t="s">
        <v>14336</v>
      </c>
      <c r="B3994" s="121" t="s">
        <v>3318</v>
      </c>
      <c r="C3994" s="122">
        <v>21.73</v>
      </c>
      <c r="D3994" s="123">
        <v>55.25</v>
      </c>
      <c r="E3994" s="104" t="str">
        <f>VLOOKUP(B3994,A股数据库20240206!$B:$K,2,0)</f>
        <v>大科技</v>
      </c>
      <c r="F3994" s="104" t="str">
        <f>VLOOKUP(B3994,A股数据库20240206!$B:$K,3,0)</f>
        <v>高端制造</v>
      </c>
      <c r="G3994" s="124">
        <f>VLOOKUP(B3994,A股数据库20240206!$B:$K,4,0)</f>
        <v>0</v>
      </c>
      <c r="H3994" s="124">
        <f>VLOOKUP(B3994,A股数据库20240206!$B:$K,5,0)</f>
        <v>0</v>
      </c>
      <c r="I3994" s="104" t="str">
        <f>VLOOKUP(B3994,A股数据库20240206!$B:$K,6,0)</f>
        <v>电子</v>
      </c>
      <c r="J3994" s="104" t="str">
        <f>VLOOKUP(B3994,A股数据库20240206!$B:$K,7,0)</f>
        <v>机械</v>
      </c>
      <c r="K3994" s="104">
        <f>VLOOKUP(B3994,A股数据库20240206!$B:$K,8,0)</f>
        <v>0</v>
      </c>
      <c r="L3994" s="124">
        <f>VLOOKUP(B3994,A股数据库20240206!$B:$K,9,0)</f>
        <v>0</v>
      </c>
      <c r="M3994" s="124">
        <f>VLOOKUP(B3994,A股数据库20240206!$B:$K,10,0)</f>
        <v>0</v>
      </c>
    </row>
    <row r="3995" spans="1:13" ht="18" customHeight="1" x14ac:dyDescent="0.15">
      <c r="A3995" s="120" t="s">
        <v>14337</v>
      </c>
      <c r="B3995" s="121" t="s">
        <v>5300</v>
      </c>
      <c r="C3995" s="122">
        <v>21.71</v>
      </c>
      <c r="D3995" s="123">
        <v>6.27</v>
      </c>
      <c r="E3995" s="104" t="str">
        <f>VLOOKUP(B3995,A股数据库20240206!$B:$K,2,0)</f>
        <v>地产基建</v>
      </c>
      <c r="F3995" s="104">
        <f>VLOOKUP(B3995,A股数据库20240206!$B:$K,3,0)</f>
        <v>0</v>
      </c>
      <c r="G3995" s="124">
        <f>VLOOKUP(B3995,A股数据库20240206!$B:$K,4,0)</f>
        <v>0</v>
      </c>
      <c r="H3995" s="124">
        <f>VLOOKUP(B3995,A股数据库20240206!$B:$K,5,0)</f>
        <v>0</v>
      </c>
      <c r="I3995" s="104" t="str">
        <f>VLOOKUP(B3995,A股数据库20240206!$B:$K,6,0)</f>
        <v>基建</v>
      </c>
      <c r="J3995" s="104">
        <f>VLOOKUP(B3995,A股数据库20240206!$B:$K,7,0)</f>
        <v>0</v>
      </c>
      <c r="K3995" s="104">
        <f>VLOOKUP(B3995,A股数据库20240206!$B:$K,8,0)</f>
        <v>0</v>
      </c>
      <c r="L3995" s="124">
        <f>VLOOKUP(B3995,A股数据库20240206!$B:$K,9,0)</f>
        <v>0</v>
      </c>
      <c r="M3995" s="124">
        <f>VLOOKUP(B3995,A股数据库20240206!$B:$K,10,0)</f>
        <v>0</v>
      </c>
    </row>
    <row r="3996" spans="1:13" ht="18" customHeight="1" x14ac:dyDescent="0.15">
      <c r="A3996" s="120" t="s">
        <v>14338</v>
      </c>
      <c r="B3996" s="121" t="s">
        <v>5136</v>
      </c>
      <c r="C3996" s="122">
        <v>21.71</v>
      </c>
      <c r="D3996" s="123">
        <v>47.14</v>
      </c>
      <c r="E3996" s="104" t="str">
        <f>VLOOKUP(B3996,A股数据库20240206!$B:$K,2,0)</f>
        <v>周期</v>
      </c>
      <c r="F3996" s="104">
        <f>VLOOKUP(B3996,A股数据库20240206!$B:$K,3,0)</f>
        <v>0</v>
      </c>
      <c r="G3996" s="124">
        <f>VLOOKUP(B3996,A股数据库20240206!$B:$K,4,0)</f>
        <v>0</v>
      </c>
      <c r="H3996" s="124">
        <f>VLOOKUP(B3996,A股数据库20240206!$B:$K,5,0)</f>
        <v>0</v>
      </c>
      <c r="I3996" s="104" t="str">
        <f>VLOOKUP(B3996,A股数据库20240206!$B:$K,6,0)</f>
        <v>化工</v>
      </c>
      <c r="J3996" s="104">
        <f>VLOOKUP(B3996,A股数据库20240206!$B:$K,7,0)</f>
        <v>0</v>
      </c>
      <c r="K3996" s="104">
        <f>VLOOKUP(B3996,A股数据库20240206!$B:$K,8,0)</f>
        <v>0</v>
      </c>
      <c r="L3996" s="124">
        <f>VLOOKUP(B3996,A股数据库20240206!$B:$K,9,0)</f>
        <v>0</v>
      </c>
      <c r="M3996" s="124">
        <f>VLOOKUP(B3996,A股数据库20240206!$B:$K,10,0)</f>
        <v>0</v>
      </c>
    </row>
    <row r="3997" spans="1:13" ht="18" customHeight="1" x14ac:dyDescent="0.15">
      <c r="A3997" s="120" t="s">
        <v>14339</v>
      </c>
      <c r="B3997" s="121" t="s">
        <v>3334</v>
      </c>
      <c r="C3997" s="122">
        <v>21.7</v>
      </c>
      <c r="D3997" s="123">
        <v>18.12</v>
      </c>
      <c r="E3997" s="104" t="str">
        <f>VLOOKUP(B3997,A股数据库20240206!$B:$K,2,0)</f>
        <v>军工</v>
      </c>
      <c r="F3997" s="104" t="str">
        <f>VLOOKUP(B3997,A股数据库20240206!$B:$K,3,0)</f>
        <v>大科技</v>
      </c>
      <c r="G3997" s="124">
        <f>VLOOKUP(B3997,A股数据库20240206!$B:$K,4,0)</f>
        <v>0</v>
      </c>
      <c r="H3997" s="124">
        <f>VLOOKUP(B3997,A股数据库20240206!$B:$K,5,0)</f>
        <v>0</v>
      </c>
      <c r="I3997" s="104" t="str">
        <f>VLOOKUP(B3997,A股数据库20240206!$B:$K,6,0)</f>
        <v>军工</v>
      </c>
      <c r="J3997" s="104" t="str">
        <f>VLOOKUP(B3997,A股数据库20240206!$B:$K,7,0)</f>
        <v>通信</v>
      </c>
      <c r="K3997" s="104">
        <f>VLOOKUP(B3997,A股数据库20240206!$B:$K,8,0)</f>
        <v>0</v>
      </c>
      <c r="L3997" s="124">
        <f>VLOOKUP(B3997,A股数据库20240206!$B:$K,9,0)</f>
        <v>0</v>
      </c>
      <c r="M3997" s="124">
        <f>VLOOKUP(B3997,A股数据库20240206!$B:$K,10,0)</f>
        <v>0</v>
      </c>
    </row>
    <row r="3998" spans="1:13" ht="18" customHeight="1" x14ac:dyDescent="0.15">
      <c r="A3998" s="120" t="s">
        <v>14340</v>
      </c>
      <c r="B3998" s="121" t="s">
        <v>1096</v>
      </c>
      <c r="C3998" s="122">
        <v>21.7</v>
      </c>
      <c r="D3998" s="123">
        <v>38.74</v>
      </c>
      <c r="E3998" s="104" t="str">
        <f>VLOOKUP(B3998,A股数据库20240206!$B:$K,2,0)</f>
        <v>高端制造</v>
      </c>
      <c r="F3998" s="104" t="str">
        <f>VLOOKUP(B3998,A股数据库20240206!$B:$K,3,0)</f>
        <v>新能源</v>
      </c>
      <c r="G3998" s="124" t="str">
        <f>VLOOKUP(B3998,A股数据库20240206!$B:$K,4,0)</f>
        <v>周期</v>
      </c>
      <c r="H3998" s="124">
        <f>VLOOKUP(B3998,A股数据库20240206!$B:$K,5,0)</f>
        <v>0</v>
      </c>
      <c r="I3998" s="104" t="str">
        <f>VLOOKUP(B3998,A股数据库20240206!$B:$K,6,0)</f>
        <v>核电核能</v>
      </c>
      <c r="J3998" s="104" t="str">
        <f>VLOOKUP(B3998,A股数据库20240206!$B:$K,7,0)</f>
        <v>油气</v>
      </c>
      <c r="K3998" s="104" t="str">
        <f>VLOOKUP(B3998,A股数据库20240206!$B:$K,8,0)</f>
        <v>光伏</v>
      </c>
      <c r="L3998" s="124">
        <f>VLOOKUP(B3998,A股数据库20240206!$B:$K,9,0)</f>
        <v>0</v>
      </c>
      <c r="M3998" s="124">
        <f>VLOOKUP(B3998,A股数据库20240206!$B:$K,10,0)</f>
        <v>0</v>
      </c>
    </row>
    <row r="3999" spans="1:13" ht="18" customHeight="1" x14ac:dyDescent="0.15">
      <c r="A3999" s="120" t="s">
        <v>14341</v>
      </c>
      <c r="B3999" s="121" t="s">
        <v>2738</v>
      </c>
      <c r="C3999" s="122">
        <v>21.67</v>
      </c>
      <c r="D3999" s="123">
        <v>28.55</v>
      </c>
      <c r="E3999" s="104" t="str">
        <f>VLOOKUP(B3999,A股数据库20240206!$B:$K,2,0)</f>
        <v>新能源</v>
      </c>
      <c r="F3999" s="104">
        <f>VLOOKUP(B3999,A股数据库20240206!$B:$K,3,0)</f>
        <v>0</v>
      </c>
      <c r="G3999" s="124">
        <f>VLOOKUP(B3999,A股数据库20240206!$B:$K,4,0)</f>
        <v>0</v>
      </c>
      <c r="H3999" s="124">
        <f>VLOOKUP(B3999,A股数据库20240206!$B:$K,5,0)</f>
        <v>0</v>
      </c>
      <c r="I3999" s="104" t="str">
        <f>VLOOKUP(B3999,A股数据库20240206!$B:$K,6,0)</f>
        <v>电池</v>
      </c>
      <c r="J3999" s="104">
        <f>VLOOKUP(B3999,A股数据库20240206!$B:$K,7,0)</f>
        <v>0</v>
      </c>
      <c r="K3999" s="104">
        <f>VLOOKUP(B3999,A股数据库20240206!$B:$K,8,0)</f>
        <v>0</v>
      </c>
      <c r="L3999" s="124">
        <f>VLOOKUP(B3999,A股数据库20240206!$B:$K,9,0)</f>
        <v>0</v>
      </c>
      <c r="M3999" s="124">
        <f>VLOOKUP(B3999,A股数据库20240206!$B:$K,10,0)</f>
        <v>0</v>
      </c>
    </row>
    <row r="4000" spans="1:13" ht="18" customHeight="1" x14ac:dyDescent="0.15">
      <c r="A4000" s="120" t="s">
        <v>14342</v>
      </c>
      <c r="B4000" s="121" t="s">
        <v>3520</v>
      </c>
      <c r="C4000" s="122">
        <v>21.67</v>
      </c>
      <c r="D4000" s="123">
        <v>27.24</v>
      </c>
      <c r="E4000" s="104" t="str">
        <f>VLOOKUP(B4000,A股数据库20240206!$B:$K,2,0)</f>
        <v>周期</v>
      </c>
      <c r="F4000" s="104">
        <f>VLOOKUP(B4000,A股数据库20240206!$B:$K,3,0)</f>
        <v>0</v>
      </c>
      <c r="G4000" s="124">
        <f>VLOOKUP(B4000,A股数据库20240206!$B:$K,4,0)</f>
        <v>0</v>
      </c>
      <c r="H4000" s="124">
        <f>VLOOKUP(B4000,A股数据库20240206!$B:$K,5,0)</f>
        <v>0</v>
      </c>
      <c r="I4000" s="104" t="str">
        <f>VLOOKUP(B4000,A股数据库20240206!$B:$K,6,0)</f>
        <v>化工</v>
      </c>
      <c r="J4000" s="104" t="str">
        <f>VLOOKUP(B4000,A股数据库20240206!$B:$K,7,0)</f>
        <v>电子</v>
      </c>
      <c r="K4000" s="104">
        <f>VLOOKUP(B4000,A股数据库20240206!$B:$K,8,0)</f>
        <v>0</v>
      </c>
      <c r="L4000" s="124">
        <f>VLOOKUP(B4000,A股数据库20240206!$B:$K,9,0)</f>
        <v>0</v>
      </c>
      <c r="M4000" s="124">
        <f>VLOOKUP(B4000,A股数据库20240206!$B:$K,10,0)</f>
        <v>0</v>
      </c>
    </row>
    <row r="4001" spans="1:13" ht="18" customHeight="1" x14ac:dyDescent="0.15">
      <c r="A4001" s="120" t="s">
        <v>14343</v>
      </c>
      <c r="B4001" s="121" t="s">
        <v>7894</v>
      </c>
      <c r="C4001" s="122">
        <v>21.65</v>
      </c>
      <c r="D4001" s="123">
        <v>19.68</v>
      </c>
      <c r="E4001" s="104" t="str">
        <f>VLOOKUP(B4001,A股数据库20240206!$B:$K,2,0)</f>
        <v>大科技</v>
      </c>
      <c r="F4001" s="104">
        <f>VLOOKUP(B4001,A股数据库20240206!$B:$K,3,0)</f>
        <v>0</v>
      </c>
      <c r="G4001" s="124">
        <f>VLOOKUP(B4001,A股数据库20240206!$B:$K,4,0)</f>
        <v>0</v>
      </c>
      <c r="H4001" s="124">
        <f>VLOOKUP(B4001,A股数据库20240206!$B:$K,5,0)</f>
        <v>0</v>
      </c>
      <c r="I4001" s="104" t="str">
        <f>VLOOKUP(B4001,A股数据库20240206!$B:$K,6,0)</f>
        <v>电子</v>
      </c>
      <c r="J4001" s="104">
        <f>VLOOKUP(B4001,A股数据库20240206!$B:$K,7,0)</f>
        <v>0</v>
      </c>
      <c r="K4001" s="104">
        <f>VLOOKUP(B4001,A股数据库20240206!$B:$K,8,0)</f>
        <v>0</v>
      </c>
      <c r="L4001" s="124">
        <f>VLOOKUP(B4001,A股数据库20240206!$B:$K,9,0)</f>
        <v>0</v>
      </c>
      <c r="M4001" s="124">
        <f>VLOOKUP(B4001,A股数据库20240206!$B:$K,10,0)</f>
        <v>0</v>
      </c>
    </row>
    <row r="4002" spans="1:13" ht="18" customHeight="1" x14ac:dyDescent="0.15">
      <c r="A4002" s="120" t="s">
        <v>14344</v>
      </c>
      <c r="B4002" s="121" t="s">
        <v>5022</v>
      </c>
      <c r="C4002" s="122">
        <v>21.64</v>
      </c>
      <c r="D4002" s="123">
        <v>25.02</v>
      </c>
      <c r="E4002" s="104" t="str">
        <f>VLOOKUP(B4002,A股数据库20240206!$B:$K,2,0)</f>
        <v>汽车产业</v>
      </c>
      <c r="F4002" s="104">
        <f>VLOOKUP(B4002,A股数据库20240206!$B:$K,3,0)</f>
        <v>0</v>
      </c>
      <c r="G4002" s="124" t="str">
        <f>VLOOKUP(B4002,A股数据库20240206!$B:$K,4,0)</f>
        <v>新能源</v>
      </c>
      <c r="H4002" s="124">
        <f>VLOOKUP(B4002,A股数据库20240206!$B:$K,5,0)</f>
        <v>0</v>
      </c>
      <c r="I4002" s="104" t="str">
        <f>VLOOKUP(B4002,A股数据库20240206!$B:$K,6,0)</f>
        <v>汽车产业</v>
      </c>
      <c r="J4002" s="104">
        <f>VLOOKUP(B4002,A股数据库20240206!$B:$K,7,0)</f>
        <v>0</v>
      </c>
      <c r="K4002" s="104">
        <f>VLOOKUP(B4002,A股数据库20240206!$B:$K,8,0)</f>
        <v>0</v>
      </c>
      <c r="L4002" s="124" t="str">
        <f>VLOOKUP(B4002,A股数据库20240206!$B:$K,9,0)</f>
        <v>氢能源</v>
      </c>
      <c r="M4002" s="124">
        <f>VLOOKUP(B4002,A股数据库20240206!$B:$K,10,0)</f>
        <v>0</v>
      </c>
    </row>
    <row r="4003" spans="1:13" ht="18" customHeight="1" x14ac:dyDescent="0.15">
      <c r="A4003" s="120" t="s">
        <v>14345</v>
      </c>
      <c r="B4003" s="121" t="s">
        <v>3574</v>
      </c>
      <c r="C4003" s="122">
        <v>21.64</v>
      </c>
      <c r="D4003" s="123">
        <v>35.130000000000003</v>
      </c>
      <c r="E4003" s="104" t="str">
        <f>VLOOKUP(B4003,A股数据库20240206!$B:$K,2,0)</f>
        <v>大科技</v>
      </c>
      <c r="F4003" s="104" t="str">
        <f>VLOOKUP(B4003,A股数据库20240206!$B:$K,3,0)</f>
        <v>社会服务</v>
      </c>
      <c r="G4003" s="124">
        <f>VLOOKUP(B4003,A股数据库20240206!$B:$K,4,0)</f>
        <v>0</v>
      </c>
      <c r="H4003" s="124">
        <f>VLOOKUP(B4003,A股数据库20240206!$B:$K,5,0)</f>
        <v>0</v>
      </c>
      <c r="I4003" s="104" t="str">
        <f>VLOOKUP(B4003,A股数据库20240206!$B:$K,6,0)</f>
        <v>计算机</v>
      </c>
      <c r="J4003" s="104" t="str">
        <f>VLOOKUP(B4003,A股数据库20240206!$B:$K,7,0)</f>
        <v>教育</v>
      </c>
      <c r="K4003" s="104">
        <f>VLOOKUP(B4003,A股数据库20240206!$B:$K,8,0)</f>
        <v>0</v>
      </c>
      <c r="L4003" s="124">
        <f>VLOOKUP(B4003,A股数据库20240206!$B:$K,9,0)</f>
        <v>0</v>
      </c>
      <c r="M4003" s="124">
        <f>VLOOKUP(B4003,A股数据库20240206!$B:$K,10,0)</f>
        <v>0</v>
      </c>
    </row>
    <row r="4004" spans="1:13" ht="18" customHeight="1" x14ac:dyDescent="0.15">
      <c r="A4004" s="120" t="s">
        <v>14346</v>
      </c>
      <c r="B4004" s="121" t="s">
        <v>3076</v>
      </c>
      <c r="C4004" s="122">
        <v>21.63</v>
      </c>
      <c r="D4004" s="123">
        <v>59.64</v>
      </c>
      <c r="E4004" s="104" t="str">
        <f>VLOOKUP(B4004,A股数据库20240206!$B:$K,2,0)</f>
        <v>大科技</v>
      </c>
      <c r="F4004" s="104">
        <f>VLOOKUP(B4004,A股数据库20240206!$B:$K,3,0)</f>
        <v>0</v>
      </c>
      <c r="G4004" s="124">
        <f>VLOOKUP(B4004,A股数据库20240206!$B:$K,4,0)</f>
        <v>0</v>
      </c>
      <c r="H4004" s="124">
        <f>VLOOKUP(B4004,A股数据库20240206!$B:$K,5,0)</f>
        <v>0</v>
      </c>
      <c r="I4004" s="104" t="str">
        <f>VLOOKUP(B4004,A股数据库20240206!$B:$K,6,0)</f>
        <v>计算机</v>
      </c>
      <c r="J4004" s="104">
        <f>VLOOKUP(B4004,A股数据库20240206!$B:$K,7,0)</f>
        <v>0</v>
      </c>
      <c r="K4004" s="104">
        <f>VLOOKUP(B4004,A股数据库20240206!$B:$K,8,0)</f>
        <v>0</v>
      </c>
      <c r="L4004" s="124">
        <f>VLOOKUP(B4004,A股数据库20240206!$B:$K,9,0)</f>
        <v>0</v>
      </c>
      <c r="M4004" s="124">
        <f>VLOOKUP(B4004,A股数据库20240206!$B:$K,10,0)</f>
        <v>0</v>
      </c>
    </row>
    <row r="4005" spans="1:13" ht="18" customHeight="1" x14ac:dyDescent="0.15">
      <c r="A4005" s="120" t="s">
        <v>14347</v>
      </c>
      <c r="B4005" s="121" t="s">
        <v>4152</v>
      </c>
      <c r="C4005" s="122">
        <v>21.61</v>
      </c>
      <c r="D4005" s="123">
        <v>19.02</v>
      </c>
      <c r="E4005" s="104" t="str">
        <f>VLOOKUP(B4005,A股数据库20240206!$B:$K,2,0)</f>
        <v>大科技</v>
      </c>
      <c r="F4005" s="104" t="str">
        <f>VLOOKUP(B4005,A股数据库20240206!$B:$K,3,0)</f>
        <v>新能源</v>
      </c>
      <c r="G4005" s="124">
        <f>VLOOKUP(B4005,A股数据库20240206!$B:$K,4,0)</f>
        <v>0</v>
      </c>
      <c r="H4005" s="124">
        <f>VLOOKUP(B4005,A股数据库20240206!$B:$K,5,0)</f>
        <v>0</v>
      </c>
      <c r="I4005" s="104" t="str">
        <f>VLOOKUP(B4005,A股数据库20240206!$B:$K,6,0)</f>
        <v>电子</v>
      </c>
      <c r="J4005" s="104" t="str">
        <f>VLOOKUP(B4005,A股数据库20240206!$B:$K,7,0)</f>
        <v>光伏</v>
      </c>
      <c r="K4005" s="104">
        <f>VLOOKUP(B4005,A股数据库20240206!$B:$K,8,0)</f>
        <v>0</v>
      </c>
      <c r="L4005" s="124">
        <f>VLOOKUP(B4005,A股数据库20240206!$B:$K,9,0)</f>
        <v>0</v>
      </c>
      <c r="M4005" s="124">
        <f>VLOOKUP(B4005,A股数据库20240206!$B:$K,10,0)</f>
        <v>0</v>
      </c>
    </row>
    <row r="4006" spans="1:13" ht="18" customHeight="1" x14ac:dyDescent="0.15">
      <c r="A4006" s="120" t="s">
        <v>14348</v>
      </c>
      <c r="B4006" s="121" t="s">
        <v>4332</v>
      </c>
      <c r="C4006" s="122">
        <v>21.6</v>
      </c>
      <c r="D4006" s="123">
        <v>26.3</v>
      </c>
      <c r="E4006" s="104" t="str">
        <f>VLOOKUP(B4006,A股数据库20240206!$B:$K,2,0)</f>
        <v>大科技</v>
      </c>
      <c r="F4006" s="104" t="str">
        <f>VLOOKUP(B4006,A股数据库20240206!$B:$K,3,0)</f>
        <v>社会服务</v>
      </c>
      <c r="G4006" s="124">
        <f>VLOOKUP(B4006,A股数据库20240206!$B:$K,4,0)</f>
        <v>0</v>
      </c>
      <c r="H4006" s="124">
        <f>VLOOKUP(B4006,A股数据库20240206!$B:$K,5,0)</f>
        <v>0</v>
      </c>
      <c r="I4006" s="104" t="str">
        <f>VLOOKUP(B4006,A股数据库20240206!$B:$K,6,0)</f>
        <v>计算机</v>
      </c>
      <c r="J4006" s="104" t="str">
        <f>VLOOKUP(B4006,A股数据库20240206!$B:$K,7,0)</f>
        <v>教育</v>
      </c>
      <c r="K4006" s="104">
        <f>VLOOKUP(B4006,A股数据库20240206!$B:$K,8,0)</f>
        <v>0</v>
      </c>
      <c r="L4006" s="124">
        <f>VLOOKUP(B4006,A股数据库20240206!$B:$K,9,0)</f>
        <v>0</v>
      </c>
      <c r="M4006" s="124">
        <f>VLOOKUP(B4006,A股数据库20240206!$B:$K,10,0)</f>
        <v>0</v>
      </c>
    </row>
    <row r="4007" spans="1:13" ht="18" customHeight="1" x14ac:dyDescent="0.15">
      <c r="A4007" s="120" t="s">
        <v>14349</v>
      </c>
      <c r="B4007" s="121" t="s">
        <v>6268</v>
      </c>
      <c r="C4007" s="122">
        <v>21.59</v>
      </c>
      <c r="D4007" s="123">
        <v>30.66</v>
      </c>
      <c r="E4007" s="104" t="str">
        <f>VLOOKUP(B4007,A股数据库20240206!$B:$K,2,0)</f>
        <v>周期</v>
      </c>
      <c r="F4007" s="104">
        <f>VLOOKUP(B4007,A股数据库20240206!$B:$K,3,0)</f>
        <v>0</v>
      </c>
      <c r="G4007" s="124">
        <f>VLOOKUP(B4007,A股数据库20240206!$B:$K,4,0)</f>
        <v>0</v>
      </c>
      <c r="H4007" s="124">
        <f>VLOOKUP(B4007,A股数据库20240206!$B:$K,5,0)</f>
        <v>0</v>
      </c>
      <c r="I4007" s="104" t="str">
        <f>VLOOKUP(B4007,A股数据库20240206!$B:$K,6,0)</f>
        <v>化工</v>
      </c>
      <c r="J4007" s="104">
        <f>VLOOKUP(B4007,A股数据库20240206!$B:$K,7,0)</f>
        <v>0</v>
      </c>
      <c r="K4007" s="104">
        <f>VLOOKUP(B4007,A股数据库20240206!$B:$K,8,0)</f>
        <v>0</v>
      </c>
      <c r="L4007" s="124">
        <f>VLOOKUP(B4007,A股数据库20240206!$B:$K,9,0)</f>
        <v>0</v>
      </c>
      <c r="M4007" s="124">
        <f>VLOOKUP(B4007,A股数据库20240206!$B:$K,10,0)</f>
        <v>0</v>
      </c>
    </row>
    <row r="4008" spans="1:13" ht="18" customHeight="1" x14ac:dyDescent="0.15">
      <c r="A4008" s="120" t="s">
        <v>14350</v>
      </c>
      <c r="B4008" s="121" t="s">
        <v>2248</v>
      </c>
      <c r="C4008" s="122">
        <v>21.55</v>
      </c>
      <c r="D4008" s="123">
        <v>16.41</v>
      </c>
      <c r="E4008" s="104" t="str">
        <f>VLOOKUP(B4008,A股数据库20240206!$B:$K,2,0)</f>
        <v>新能源</v>
      </c>
      <c r="F4008" s="104">
        <f>VLOOKUP(B4008,A股数据库20240206!$B:$K,3,0)</f>
        <v>0</v>
      </c>
      <c r="G4008" s="124">
        <f>VLOOKUP(B4008,A股数据库20240206!$B:$K,4,0)</f>
        <v>0</v>
      </c>
      <c r="H4008" s="124">
        <f>VLOOKUP(B4008,A股数据库20240206!$B:$K,5,0)</f>
        <v>0</v>
      </c>
      <c r="I4008" s="104" t="str">
        <f>VLOOKUP(B4008,A股数据库20240206!$B:$K,6,0)</f>
        <v>电池</v>
      </c>
      <c r="J4008" s="104" t="str">
        <f>VLOOKUP(B4008,A股数据库20240206!$B:$K,7,0)</f>
        <v>储能</v>
      </c>
      <c r="K4008" s="104">
        <f>VLOOKUP(B4008,A股数据库20240206!$B:$K,8,0)</f>
        <v>0</v>
      </c>
      <c r="L4008" s="124">
        <f>VLOOKUP(B4008,A股数据库20240206!$B:$K,9,0)</f>
        <v>0</v>
      </c>
      <c r="M4008" s="124">
        <f>VLOOKUP(B4008,A股数据库20240206!$B:$K,10,0)</f>
        <v>0</v>
      </c>
    </row>
    <row r="4009" spans="1:13" ht="18" customHeight="1" x14ac:dyDescent="0.15">
      <c r="A4009" s="120" t="s">
        <v>14351</v>
      </c>
      <c r="B4009" s="121" t="s">
        <v>8182</v>
      </c>
      <c r="C4009" s="122">
        <v>21.51</v>
      </c>
      <c r="D4009" s="123">
        <v>14.34</v>
      </c>
      <c r="E4009" s="104" t="str">
        <f>VLOOKUP(B4009,A股数据库20240206!$B:$K,2,0)</f>
        <v>高端制造</v>
      </c>
      <c r="F4009" s="104" t="str">
        <f>VLOOKUP(B4009,A股数据库20240206!$B:$K,3,0)</f>
        <v>新能源</v>
      </c>
      <c r="G4009" s="124">
        <f>VLOOKUP(B4009,A股数据库20240206!$B:$K,4,0)</f>
        <v>0</v>
      </c>
      <c r="H4009" s="124">
        <f>VLOOKUP(B4009,A股数据库20240206!$B:$K,5,0)</f>
        <v>0</v>
      </c>
      <c r="I4009" s="104" t="str">
        <f>VLOOKUP(B4009,A股数据库20240206!$B:$K,6,0)</f>
        <v>核电核能</v>
      </c>
      <c r="J4009" s="104" t="str">
        <f>VLOOKUP(B4009,A股数据库20240206!$B:$K,7,0)</f>
        <v>氢能源</v>
      </c>
      <c r="K4009" s="104" t="str">
        <f>VLOOKUP(B4009,A股数据库20240206!$B:$K,8,0)</f>
        <v>机械</v>
      </c>
      <c r="L4009" s="124">
        <f>VLOOKUP(B4009,A股数据库20240206!$B:$K,9,0)</f>
        <v>0</v>
      </c>
      <c r="M4009" s="124">
        <f>VLOOKUP(B4009,A股数据库20240206!$B:$K,10,0)</f>
        <v>0</v>
      </c>
    </row>
    <row r="4010" spans="1:13" ht="18" customHeight="1" x14ac:dyDescent="0.15">
      <c r="A4010" s="120" t="s">
        <v>14352</v>
      </c>
      <c r="B4010" s="121" t="s">
        <v>8654</v>
      </c>
      <c r="C4010" s="122">
        <v>21.5</v>
      </c>
      <c r="D4010" s="123">
        <v>25.88</v>
      </c>
      <c r="E4010" s="104" t="str">
        <f>VLOOKUP(B4010,A股数据库20240206!$B:$K,2,0)</f>
        <v>大科技</v>
      </c>
      <c r="F4010" s="104">
        <f>VLOOKUP(B4010,A股数据库20240206!$B:$K,3,0)</f>
        <v>0</v>
      </c>
      <c r="G4010" s="124">
        <f>VLOOKUP(B4010,A股数据库20240206!$B:$K,4,0)</f>
        <v>0</v>
      </c>
      <c r="H4010" s="124">
        <f>VLOOKUP(B4010,A股数据库20240206!$B:$K,5,0)</f>
        <v>0</v>
      </c>
      <c r="I4010" s="104" t="str">
        <f>VLOOKUP(B4010,A股数据库20240206!$B:$K,6,0)</f>
        <v>电子</v>
      </c>
      <c r="J4010" s="104">
        <f>VLOOKUP(B4010,A股数据库20240206!$B:$K,7,0)</f>
        <v>0</v>
      </c>
      <c r="K4010" s="104">
        <f>VLOOKUP(B4010,A股数据库20240206!$B:$K,8,0)</f>
        <v>0</v>
      </c>
      <c r="L4010" s="124">
        <f>VLOOKUP(B4010,A股数据库20240206!$B:$K,9,0)</f>
        <v>0</v>
      </c>
      <c r="M4010" s="124">
        <f>VLOOKUP(B4010,A股数据库20240206!$B:$K,10,0)</f>
        <v>0</v>
      </c>
    </row>
    <row r="4011" spans="1:13" ht="18" customHeight="1" x14ac:dyDescent="0.15">
      <c r="A4011" s="120" t="s">
        <v>14353</v>
      </c>
      <c r="B4011" s="121" t="s">
        <v>354</v>
      </c>
      <c r="C4011" s="122">
        <v>21.48</v>
      </c>
      <c r="D4011" s="123">
        <v>10.039999999999999</v>
      </c>
      <c r="E4011" s="104" t="str">
        <f>VLOOKUP(B4011,A股数据库20240206!$B:$K,2,0)</f>
        <v>周期</v>
      </c>
      <c r="F4011" s="104">
        <f>VLOOKUP(B4011,A股数据库20240206!$B:$K,3,0)</f>
        <v>0</v>
      </c>
      <c r="G4011" s="124">
        <f>VLOOKUP(B4011,A股数据库20240206!$B:$K,4,0)</f>
        <v>0</v>
      </c>
      <c r="H4011" s="124">
        <f>VLOOKUP(B4011,A股数据库20240206!$B:$K,5,0)</f>
        <v>0</v>
      </c>
      <c r="I4011" s="104" t="str">
        <f>VLOOKUP(B4011,A股数据库20240206!$B:$K,6,0)</f>
        <v>化工</v>
      </c>
      <c r="J4011" s="104">
        <f>VLOOKUP(B4011,A股数据库20240206!$B:$K,7,0)</f>
        <v>0</v>
      </c>
      <c r="K4011" s="104">
        <f>VLOOKUP(B4011,A股数据库20240206!$B:$K,8,0)</f>
        <v>0</v>
      </c>
      <c r="L4011" s="124">
        <f>VLOOKUP(B4011,A股数据库20240206!$B:$K,9,0)</f>
        <v>0</v>
      </c>
      <c r="M4011" s="124">
        <f>VLOOKUP(B4011,A股数据库20240206!$B:$K,10,0)</f>
        <v>0</v>
      </c>
    </row>
    <row r="4012" spans="1:13" ht="18" customHeight="1" x14ac:dyDescent="0.15">
      <c r="A4012" s="120" t="s">
        <v>14354</v>
      </c>
      <c r="B4012" s="121" t="s">
        <v>9889</v>
      </c>
      <c r="C4012" s="122">
        <v>21.47</v>
      </c>
      <c r="D4012" s="123">
        <v>31.45</v>
      </c>
      <c r="E4012" s="104" t="str">
        <f>VLOOKUP(B4012,A股数据库20240206!$B:$K,2,0)</f>
        <v>高端制造</v>
      </c>
      <c r="F4012" s="104">
        <f>VLOOKUP(B4012,A股数据库20240206!$B:$K,3,0)</f>
        <v>0</v>
      </c>
      <c r="G4012" s="124">
        <f>VLOOKUP(B4012,A股数据库20240206!$B:$K,4,0)</f>
        <v>0</v>
      </c>
      <c r="H4012" s="124">
        <f>VLOOKUP(B4012,A股数据库20240206!$B:$K,5,0)</f>
        <v>0</v>
      </c>
      <c r="I4012" s="104" t="str">
        <f>VLOOKUP(B4012,A股数据库20240206!$B:$K,6,0)</f>
        <v>机械</v>
      </c>
      <c r="J4012" s="104">
        <f>VLOOKUP(B4012,A股数据库20240206!$B:$K,7,0)</f>
        <v>0</v>
      </c>
      <c r="K4012" s="104">
        <f>VLOOKUP(B4012,A股数据库20240206!$B:$K,8,0)</f>
        <v>0</v>
      </c>
      <c r="L4012" s="124">
        <f>VLOOKUP(B4012,A股数据库20240206!$B:$K,9,0)</f>
        <v>0</v>
      </c>
      <c r="M4012" s="124">
        <f>VLOOKUP(B4012,A股数据库20240206!$B:$K,10,0)</f>
        <v>0</v>
      </c>
    </row>
    <row r="4013" spans="1:13" ht="18" customHeight="1" x14ac:dyDescent="0.15">
      <c r="A4013" s="120" t="s">
        <v>14355</v>
      </c>
      <c r="B4013" s="121" t="s">
        <v>6400</v>
      </c>
      <c r="C4013" s="122">
        <v>21.42</v>
      </c>
      <c r="D4013" s="123">
        <v>61.56</v>
      </c>
      <c r="E4013" s="104" t="str">
        <f>VLOOKUP(B4013,A股数据库20240206!$B:$K,2,0)</f>
        <v>周期</v>
      </c>
      <c r="F4013" s="104" t="str">
        <f>VLOOKUP(B4013,A股数据库20240206!$B:$K,3,0)</f>
        <v>军工</v>
      </c>
      <c r="G4013" s="124">
        <f>VLOOKUP(B4013,A股数据库20240206!$B:$K,4,0)</f>
        <v>0</v>
      </c>
      <c r="H4013" s="124">
        <f>VLOOKUP(B4013,A股数据库20240206!$B:$K,5,0)</f>
        <v>0</v>
      </c>
      <c r="I4013" s="104" t="str">
        <f>VLOOKUP(B4013,A股数据库20240206!$B:$K,6,0)</f>
        <v>钢铁</v>
      </c>
      <c r="J4013" s="104" t="str">
        <f>VLOOKUP(B4013,A股数据库20240206!$B:$K,7,0)</f>
        <v>军工</v>
      </c>
      <c r="K4013" s="104">
        <f>VLOOKUP(B4013,A股数据库20240206!$B:$K,8,0)</f>
        <v>0</v>
      </c>
      <c r="L4013" s="124">
        <f>VLOOKUP(B4013,A股数据库20240206!$B:$K,9,0)</f>
        <v>0</v>
      </c>
      <c r="M4013" s="124">
        <f>VLOOKUP(B4013,A股数据库20240206!$B:$K,10,0)</f>
        <v>0</v>
      </c>
    </row>
    <row r="4014" spans="1:13" ht="18" customHeight="1" x14ac:dyDescent="0.15">
      <c r="A4014" s="120" t="s">
        <v>14356</v>
      </c>
      <c r="B4014" s="121" t="s">
        <v>7912</v>
      </c>
      <c r="C4014" s="122">
        <v>21.41</v>
      </c>
      <c r="D4014" s="123">
        <v>20.9</v>
      </c>
      <c r="E4014" s="104" t="str">
        <f>VLOOKUP(B4014,A股数据库20240206!$B:$K,2,0)</f>
        <v>医药生物</v>
      </c>
      <c r="F4014" s="104">
        <f>VLOOKUP(B4014,A股数据库20240206!$B:$K,3,0)</f>
        <v>0</v>
      </c>
      <c r="G4014" s="124">
        <f>VLOOKUP(B4014,A股数据库20240206!$B:$K,4,0)</f>
        <v>0</v>
      </c>
      <c r="H4014" s="124">
        <f>VLOOKUP(B4014,A股数据库20240206!$B:$K,5,0)</f>
        <v>0</v>
      </c>
      <c r="I4014" s="104" t="str">
        <f>VLOOKUP(B4014,A股数据库20240206!$B:$K,6,0)</f>
        <v>医药生物</v>
      </c>
      <c r="J4014" s="104">
        <f>VLOOKUP(B4014,A股数据库20240206!$B:$K,7,0)</f>
        <v>0</v>
      </c>
      <c r="K4014" s="104">
        <f>VLOOKUP(B4014,A股数据库20240206!$B:$K,8,0)</f>
        <v>0</v>
      </c>
      <c r="L4014" s="124">
        <f>VLOOKUP(B4014,A股数据库20240206!$B:$K,9,0)</f>
        <v>0</v>
      </c>
      <c r="M4014" s="124">
        <f>VLOOKUP(B4014,A股数据库20240206!$B:$K,10,0)</f>
        <v>0</v>
      </c>
    </row>
    <row r="4015" spans="1:13" ht="18" customHeight="1" x14ac:dyDescent="0.15">
      <c r="A4015" s="120" t="s">
        <v>14357</v>
      </c>
      <c r="B4015" s="121" t="s">
        <v>9272</v>
      </c>
      <c r="C4015" s="122">
        <v>21.39</v>
      </c>
      <c r="D4015" s="123">
        <v>49.27</v>
      </c>
      <c r="E4015" s="104" t="str">
        <f>VLOOKUP(B4015,A股数据库20240206!$B:$K,2,0)</f>
        <v>医药生物</v>
      </c>
      <c r="F4015" s="104">
        <f>VLOOKUP(B4015,A股数据库20240206!$B:$K,3,0)</f>
        <v>0</v>
      </c>
      <c r="G4015" s="124">
        <f>VLOOKUP(B4015,A股数据库20240206!$B:$K,4,0)</f>
        <v>0</v>
      </c>
      <c r="H4015" s="124">
        <f>VLOOKUP(B4015,A股数据库20240206!$B:$K,5,0)</f>
        <v>0</v>
      </c>
      <c r="I4015" s="104" t="str">
        <f>VLOOKUP(B4015,A股数据库20240206!$B:$K,6,0)</f>
        <v>医药生物</v>
      </c>
      <c r="J4015" s="104">
        <f>VLOOKUP(B4015,A股数据库20240206!$B:$K,7,0)</f>
        <v>0</v>
      </c>
      <c r="K4015" s="104">
        <f>VLOOKUP(B4015,A股数据库20240206!$B:$K,8,0)</f>
        <v>0</v>
      </c>
      <c r="L4015" s="124">
        <f>VLOOKUP(B4015,A股数据库20240206!$B:$K,9,0)</f>
        <v>0</v>
      </c>
      <c r="M4015" s="124">
        <f>VLOOKUP(B4015,A股数据库20240206!$B:$K,10,0)</f>
        <v>0</v>
      </c>
    </row>
    <row r="4016" spans="1:13" ht="18" customHeight="1" x14ac:dyDescent="0.15">
      <c r="A4016" s="120" t="s">
        <v>14358</v>
      </c>
      <c r="B4016" s="121" t="s">
        <v>3588</v>
      </c>
      <c r="C4016" s="122">
        <v>21.39</v>
      </c>
      <c r="D4016" s="123">
        <v>64.16</v>
      </c>
      <c r="E4016" s="104" t="str">
        <f>VLOOKUP(B4016,A股数据库20240206!$B:$K,2,0)</f>
        <v>医药生物</v>
      </c>
      <c r="F4016" s="104">
        <f>VLOOKUP(B4016,A股数据库20240206!$B:$K,3,0)</f>
        <v>0</v>
      </c>
      <c r="G4016" s="124">
        <f>VLOOKUP(B4016,A股数据库20240206!$B:$K,4,0)</f>
        <v>0</v>
      </c>
      <c r="H4016" s="124">
        <f>VLOOKUP(B4016,A股数据库20240206!$B:$K,5,0)</f>
        <v>0</v>
      </c>
      <c r="I4016" s="104" t="str">
        <f>VLOOKUP(B4016,A股数据库20240206!$B:$K,6,0)</f>
        <v>医药生物</v>
      </c>
      <c r="J4016" s="104" t="str">
        <f>VLOOKUP(B4016,A股数据库20240206!$B:$K,7,0)</f>
        <v>美容护理</v>
      </c>
      <c r="K4016" s="104">
        <f>VLOOKUP(B4016,A股数据库20240206!$B:$K,8,0)</f>
        <v>0</v>
      </c>
      <c r="L4016" s="124">
        <f>VLOOKUP(B4016,A股数据库20240206!$B:$K,9,0)</f>
        <v>0</v>
      </c>
      <c r="M4016" s="124">
        <f>VLOOKUP(B4016,A股数据库20240206!$B:$K,10,0)</f>
        <v>0</v>
      </c>
    </row>
    <row r="4017" spans="1:13" ht="18" customHeight="1" x14ac:dyDescent="0.15">
      <c r="A4017" s="120" t="s">
        <v>14359</v>
      </c>
      <c r="B4017" s="121" t="s">
        <v>2398</v>
      </c>
      <c r="C4017" s="122">
        <v>21.38</v>
      </c>
      <c r="D4017" s="123">
        <v>26.33</v>
      </c>
      <c r="E4017" s="104" t="str">
        <f>VLOOKUP(B4017,A股数据库20240206!$B:$K,2,0)</f>
        <v>公用事业</v>
      </c>
      <c r="F4017" s="104">
        <f>VLOOKUP(B4017,A股数据库20240206!$B:$K,3,0)</f>
        <v>0</v>
      </c>
      <c r="G4017" s="124">
        <f>VLOOKUP(B4017,A股数据库20240206!$B:$K,4,0)</f>
        <v>0</v>
      </c>
      <c r="H4017" s="124">
        <f>VLOOKUP(B4017,A股数据库20240206!$B:$K,5,0)</f>
        <v>0</v>
      </c>
      <c r="I4017" s="104" t="str">
        <f>VLOOKUP(B4017,A股数据库20240206!$B:$K,6,0)</f>
        <v>节能环保</v>
      </c>
      <c r="J4017" s="104">
        <f>VLOOKUP(B4017,A股数据库20240206!$B:$K,7,0)</f>
        <v>0</v>
      </c>
      <c r="K4017" s="104">
        <f>VLOOKUP(B4017,A股数据库20240206!$B:$K,8,0)</f>
        <v>0</v>
      </c>
      <c r="L4017" s="124">
        <f>VLOOKUP(B4017,A股数据库20240206!$B:$K,9,0)</f>
        <v>0</v>
      </c>
      <c r="M4017" s="124">
        <f>VLOOKUP(B4017,A股数据库20240206!$B:$K,10,0)</f>
        <v>0</v>
      </c>
    </row>
    <row r="4018" spans="1:13" ht="18" customHeight="1" x14ac:dyDescent="0.15">
      <c r="A4018" s="120" t="s">
        <v>14360</v>
      </c>
      <c r="B4018" s="121" t="s">
        <v>4886</v>
      </c>
      <c r="C4018" s="122">
        <v>21.37</v>
      </c>
      <c r="D4018" s="123">
        <v>22.74</v>
      </c>
      <c r="E4018" s="104" t="str">
        <f>VLOOKUP(B4018,A股数据库20240206!$B:$K,2,0)</f>
        <v>大科技</v>
      </c>
      <c r="F4018" s="104">
        <f>VLOOKUP(B4018,A股数据库20240206!$B:$K,3,0)</f>
        <v>0</v>
      </c>
      <c r="G4018" s="124">
        <f>VLOOKUP(B4018,A股数据库20240206!$B:$K,4,0)</f>
        <v>0</v>
      </c>
      <c r="H4018" s="124">
        <f>VLOOKUP(B4018,A股数据库20240206!$B:$K,5,0)</f>
        <v>0</v>
      </c>
      <c r="I4018" s="104" t="str">
        <f>VLOOKUP(B4018,A股数据库20240206!$B:$K,6,0)</f>
        <v>电子</v>
      </c>
      <c r="J4018" s="104">
        <f>VLOOKUP(B4018,A股数据库20240206!$B:$K,7,0)</f>
        <v>0</v>
      </c>
      <c r="K4018" s="104">
        <f>VLOOKUP(B4018,A股数据库20240206!$B:$K,8,0)</f>
        <v>0</v>
      </c>
      <c r="L4018" s="124">
        <f>VLOOKUP(B4018,A股数据库20240206!$B:$K,9,0)</f>
        <v>0</v>
      </c>
      <c r="M4018" s="124">
        <f>VLOOKUP(B4018,A股数据库20240206!$B:$K,10,0)</f>
        <v>0</v>
      </c>
    </row>
    <row r="4019" spans="1:13" ht="18" customHeight="1" x14ac:dyDescent="0.15">
      <c r="A4019" s="120" t="s">
        <v>14361</v>
      </c>
      <c r="B4019" s="121" t="s">
        <v>9735</v>
      </c>
      <c r="C4019" s="122">
        <v>21.37</v>
      </c>
      <c r="D4019" s="123">
        <v>66.06</v>
      </c>
      <c r="E4019" s="104" t="str">
        <f>VLOOKUP(B4019,A股数据库20240206!$B:$K,2,0)</f>
        <v>医药生物</v>
      </c>
      <c r="F4019" s="104">
        <f>VLOOKUP(B4019,A股数据库20240206!$B:$K,3,0)</f>
        <v>0</v>
      </c>
      <c r="G4019" s="124">
        <f>VLOOKUP(B4019,A股数据库20240206!$B:$K,4,0)</f>
        <v>0</v>
      </c>
      <c r="H4019" s="124">
        <f>VLOOKUP(B4019,A股数据库20240206!$B:$K,5,0)</f>
        <v>0</v>
      </c>
      <c r="I4019" s="104" t="str">
        <f>VLOOKUP(B4019,A股数据库20240206!$B:$K,6,0)</f>
        <v>医药生物</v>
      </c>
      <c r="J4019" s="104">
        <f>VLOOKUP(B4019,A股数据库20240206!$B:$K,7,0)</f>
        <v>0</v>
      </c>
      <c r="K4019" s="104">
        <f>VLOOKUP(B4019,A股数据库20240206!$B:$K,8,0)</f>
        <v>0</v>
      </c>
      <c r="L4019" s="124">
        <f>VLOOKUP(B4019,A股数据库20240206!$B:$K,9,0)</f>
        <v>0</v>
      </c>
      <c r="M4019" s="124">
        <f>VLOOKUP(B4019,A股数据库20240206!$B:$K,10,0)</f>
        <v>0</v>
      </c>
    </row>
    <row r="4020" spans="1:13" ht="18" customHeight="1" x14ac:dyDescent="0.15">
      <c r="A4020" s="120" t="s">
        <v>14362</v>
      </c>
      <c r="B4020" s="121" t="s">
        <v>5704</v>
      </c>
      <c r="C4020" s="122">
        <v>21.36</v>
      </c>
      <c r="D4020" s="123">
        <v>37.299999999999997</v>
      </c>
      <c r="E4020" s="104" t="str">
        <f>VLOOKUP(B4020,A股数据库20240206!$B:$K,2,0)</f>
        <v>大科技</v>
      </c>
      <c r="F4020" s="104">
        <f>VLOOKUP(B4020,A股数据库20240206!$B:$K,3,0)</f>
        <v>0</v>
      </c>
      <c r="G4020" s="124">
        <f>VLOOKUP(B4020,A股数据库20240206!$B:$K,4,0)</f>
        <v>0</v>
      </c>
      <c r="H4020" s="124">
        <f>VLOOKUP(B4020,A股数据库20240206!$B:$K,5,0)</f>
        <v>0</v>
      </c>
      <c r="I4020" s="104" t="str">
        <f>VLOOKUP(B4020,A股数据库20240206!$B:$K,6,0)</f>
        <v>电子</v>
      </c>
      <c r="J4020" s="104">
        <f>VLOOKUP(B4020,A股数据库20240206!$B:$K,7,0)</f>
        <v>0</v>
      </c>
      <c r="K4020" s="104">
        <f>VLOOKUP(B4020,A股数据库20240206!$B:$K,8,0)</f>
        <v>0</v>
      </c>
      <c r="L4020" s="124">
        <f>VLOOKUP(B4020,A股数据库20240206!$B:$K,9,0)</f>
        <v>0</v>
      </c>
      <c r="M4020" s="124">
        <f>VLOOKUP(B4020,A股数据库20240206!$B:$K,10,0)</f>
        <v>0</v>
      </c>
    </row>
    <row r="4021" spans="1:13" ht="18" customHeight="1" x14ac:dyDescent="0.15">
      <c r="A4021" s="120" t="s">
        <v>14363</v>
      </c>
      <c r="B4021" s="121" t="s">
        <v>8726</v>
      </c>
      <c r="C4021" s="122">
        <v>21.34</v>
      </c>
      <c r="D4021" s="123">
        <v>22.78</v>
      </c>
      <c r="E4021" s="104" t="str">
        <f>VLOOKUP(B4021,A股数据库20240206!$B:$K,2,0)</f>
        <v>周期</v>
      </c>
      <c r="F4021" s="104" t="str">
        <f>VLOOKUP(B4021,A股数据库20240206!$B:$K,3,0)</f>
        <v>公用事业</v>
      </c>
      <c r="G4021" s="124">
        <f>VLOOKUP(B4021,A股数据库20240206!$B:$K,4,0)</f>
        <v>0</v>
      </c>
      <c r="H4021" s="124">
        <f>VLOOKUP(B4021,A股数据库20240206!$B:$K,5,0)</f>
        <v>0</v>
      </c>
      <c r="I4021" s="104" t="str">
        <f>VLOOKUP(B4021,A股数据库20240206!$B:$K,6,0)</f>
        <v>化工</v>
      </c>
      <c r="J4021" s="104" t="str">
        <f>VLOOKUP(B4021,A股数据库20240206!$B:$K,7,0)</f>
        <v>节能环保</v>
      </c>
      <c r="K4021" s="104">
        <f>VLOOKUP(B4021,A股数据库20240206!$B:$K,8,0)</f>
        <v>0</v>
      </c>
      <c r="L4021" s="124">
        <f>VLOOKUP(B4021,A股数据库20240206!$B:$K,9,0)</f>
        <v>0</v>
      </c>
      <c r="M4021" s="124">
        <f>VLOOKUP(B4021,A股数据库20240206!$B:$K,10,0)</f>
        <v>0</v>
      </c>
    </row>
    <row r="4022" spans="1:13" ht="18" customHeight="1" x14ac:dyDescent="0.15">
      <c r="A4022" s="120" t="s">
        <v>14364</v>
      </c>
      <c r="B4022" s="121" t="s">
        <v>4874</v>
      </c>
      <c r="C4022" s="122">
        <v>21.32</v>
      </c>
      <c r="D4022" s="123">
        <v>7.91</v>
      </c>
      <c r="E4022" s="104" t="str">
        <f>VLOOKUP(B4022,A股数据库20240206!$B:$K,2,0)</f>
        <v>公用事业</v>
      </c>
      <c r="F4022" s="104">
        <f>VLOOKUP(B4022,A股数据库20240206!$B:$K,3,0)</f>
        <v>0</v>
      </c>
      <c r="G4022" s="124">
        <f>VLOOKUP(B4022,A股数据库20240206!$B:$K,4,0)</f>
        <v>0</v>
      </c>
      <c r="H4022" s="124">
        <f>VLOOKUP(B4022,A股数据库20240206!$B:$K,5,0)</f>
        <v>0</v>
      </c>
      <c r="I4022" s="104" t="str">
        <f>VLOOKUP(B4022,A股数据库20240206!$B:$K,6,0)</f>
        <v>节能环保</v>
      </c>
      <c r="J4022" s="104">
        <f>VLOOKUP(B4022,A股数据库20240206!$B:$K,7,0)</f>
        <v>0</v>
      </c>
      <c r="K4022" s="104">
        <f>VLOOKUP(B4022,A股数据库20240206!$B:$K,8,0)</f>
        <v>0</v>
      </c>
      <c r="L4022" s="124">
        <f>VLOOKUP(B4022,A股数据库20240206!$B:$K,9,0)</f>
        <v>0</v>
      </c>
      <c r="M4022" s="124">
        <f>VLOOKUP(B4022,A股数据库20240206!$B:$K,10,0)</f>
        <v>0</v>
      </c>
    </row>
    <row r="4023" spans="1:13" ht="18" customHeight="1" x14ac:dyDescent="0.15">
      <c r="A4023" s="120" t="s">
        <v>14365</v>
      </c>
      <c r="B4023" s="121" t="s">
        <v>8856</v>
      </c>
      <c r="C4023" s="122">
        <v>21.27</v>
      </c>
      <c r="D4023" s="123">
        <v>21.98</v>
      </c>
      <c r="E4023" s="104" t="str">
        <f>VLOOKUP(B4023,A股数据库20240206!$B:$K,2,0)</f>
        <v>周期</v>
      </c>
      <c r="F4023" s="104">
        <f>VLOOKUP(B4023,A股数据库20240206!$B:$K,3,0)</f>
        <v>0</v>
      </c>
      <c r="G4023" s="124">
        <f>VLOOKUP(B4023,A股数据库20240206!$B:$K,4,0)</f>
        <v>0</v>
      </c>
      <c r="H4023" s="124">
        <f>VLOOKUP(B4023,A股数据库20240206!$B:$K,5,0)</f>
        <v>0</v>
      </c>
      <c r="I4023" s="104" t="str">
        <f>VLOOKUP(B4023,A股数据库20240206!$B:$K,6,0)</f>
        <v>有色金属</v>
      </c>
      <c r="J4023" s="104">
        <f>VLOOKUP(B4023,A股数据库20240206!$B:$K,7,0)</f>
        <v>0</v>
      </c>
      <c r="K4023" s="104">
        <f>VLOOKUP(B4023,A股数据库20240206!$B:$K,8,0)</f>
        <v>0</v>
      </c>
      <c r="L4023" s="124">
        <f>VLOOKUP(B4023,A股数据库20240206!$B:$K,9,0)</f>
        <v>0</v>
      </c>
      <c r="M4023" s="124">
        <f>VLOOKUP(B4023,A股数据库20240206!$B:$K,10,0)</f>
        <v>0</v>
      </c>
    </row>
    <row r="4024" spans="1:13" ht="18" customHeight="1" x14ac:dyDescent="0.15">
      <c r="A4024" s="120" t="s">
        <v>14366</v>
      </c>
      <c r="B4024" s="121" t="s">
        <v>4956</v>
      </c>
      <c r="C4024" s="122">
        <v>21.26</v>
      </c>
      <c r="D4024" s="123">
        <v>38.28</v>
      </c>
      <c r="E4024" s="104" t="str">
        <f>VLOOKUP(B4024,A股数据库20240206!$B:$K,2,0)</f>
        <v>大消费</v>
      </c>
      <c r="F4024" s="104">
        <f>VLOOKUP(B4024,A股数据库20240206!$B:$K,3,0)</f>
        <v>0</v>
      </c>
      <c r="G4024" s="124">
        <f>VLOOKUP(B4024,A股数据库20240206!$B:$K,4,0)</f>
        <v>0</v>
      </c>
      <c r="H4024" s="124">
        <f>VLOOKUP(B4024,A股数据库20240206!$B:$K,5,0)</f>
        <v>0</v>
      </c>
      <c r="I4024" s="104" t="str">
        <f>VLOOKUP(B4024,A股数据库20240206!$B:$K,6,0)</f>
        <v>食品饮料</v>
      </c>
      <c r="J4024" s="104">
        <f>VLOOKUP(B4024,A股数据库20240206!$B:$K,7,0)</f>
        <v>0</v>
      </c>
      <c r="K4024" s="104">
        <f>VLOOKUP(B4024,A股数据库20240206!$B:$K,8,0)</f>
        <v>0</v>
      </c>
      <c r="L4024" s="124">
        <f>VLOOKUP(B4024,A股数据库20240206!$B:$K,9,0)</f>
        <v>0</v>
      </c>
      <c r="M4024" s="124">
        <f>VLOOKUP(B4024,A股数据库20240206!$B:$K,10,0)</f>
        <v>0</v>
      </c>
    </row>
    <row r="4025" spans="1:13" ht="18" customHeight="1" x14ac:dyDescent="0.15">
      <c r="A4025" s="120" t="s">
        <v>14367</v>
      </c>
      <c r="B4025" s="121" t="s">
        <v>8822</v>
      </c>
      <c r="C4025" s="122">
        <v>21.23</v>
      </c>
      <c r="D4025" s="123">
        <v>34.51</v>
      </c>
      <c r="E4025" s="104" t="str">
        <f>VLOOKUP(B4025,A股数据库20240206!$B:$K,2,0)</f>
        <v>大消费</v>
      </c>
      <c r="F4025" s="104">
        <f>VLOOKUP(B4025,A股数据库20240206!$B:$K,3,0)</f>
        <v>0</v>
      </c>
      <c r="G4025" s="124">
        <f>VLOOKUP(B4025,A股数据库20240206!$B:$K,4,0)</f>
        <v>0</v>
      </c>
      <c r="H4025" s="124">
        <f>VLOOKUP(B4025,A股数据库20240206!$B:$K,5,0)</f>
        <v>0</v>
      </c>
      <c r="I4025" s="104" t="str">
        <f>VLOOKUP(B4025,A股数据库20240206!$B:$K,6,0)</f>
        <v>纺织服饰</v>
      </c>
      <c r="J4025" s="104">
        <f>VLOOKUP(B4025,A股数据库20240206!$B:$K,7,0)</f>
        <v>0</v>
      </c>
      <c r="K4025" s="104">
        <f>VLOOKUP(B4025,A股数据库20240206!$B:$K,8,0)</f>
        <v>0</v>
      </c>
      <c r="L4025" s="124">
        <f>VLOOKUP(B4025,A股数据库20240206!$B:$K,9,0)</f>
        <v>0</v>
      </c>
      <c r="M4025" s="124">
        <f>VLOOKUP(B4025,A股数据库20240206!$B:$K,10,0)</f>
        <v>0</v>
      </c>
    </row>
    <row r="4026" spans="1:13" ht="18" customHeight="1" x14ac:dyDescent="0.15">
      <c r="A4026" s="120" t="s">
        <v>14368</v>
      </c>
      <c r="B4026" s="121" t="s">
        <v>9517</v>
      </c>
      <c r="C4026" s="122">
        <v>21.22</v>
      </c>
      <c r="D4026" s="123">
        <v>25.27</v>
      </c>
      <c r="E4026" s="104" t="str">
        <f>VLOOKUP(B4026,A股数据库20240206!$B:$K,2,0)</f>
        <v>大科技</v>
      </c>
      <c r="F4026" s="104">
        <f>VLOOKUP(B4026,A股数据库20240206!$B:$K,3,0)</f>
        <v>0</v>
      </c>
      <c r="G4026" s="124">
        <f>VLOOKUP(B4026,A股数据库20240206!$B:$K,4,0)</f>
        <v>0</v>
      </c>
      <c r="H4026" s="124">
        <f>VLOOKUP(B4026,A股数据库20240206!$B:$K,5,0)</f>
        <v>0</v>
      </c>
      <c r="I4026" s="104" t="str">
        <f>VLOOKUP(B4026,A股数据库20240206!$B:$K,6,0)</f>
        <v>电子</v>
      </c>
      <c r="J4026" s="104">
        <f>VLOOKUP(B4026,A股数据库20240206!$B:$K,7,0)</f>
        <v>0</v>
      </c>
      <c r="K4026" s="104">
        <f>VLOOKUP(B4026,A股数据库20240206!$B:$K,8,0)</f>
        <v>0</v>
      </c>
      <c r="L4026" s="124">
        <f>VLOOKUP(B4026,A股数据库20240206!$B:$K,9,0)</f>
        <v>0</v>
      </c>
      <c r="M4026" s="124">
        <f>VLOOKUP(B4026,A股数据库20240206!$B:$K,10,0)</f>
        <v>0</v>
      </c>
    </row>
    <row r="4027" spans="1:13" ht="18" customHeight="1" x14ac:dyDescent="0.15">
      <c r="A4027" s="120" t="s">
        <v>14369</v>
      </c>
      <c r="B4027" s="121" t="s">
        <v>4168</v>
      </c>
      <c r="C4027" s="122">
        <v>21.14</v>
      </c>
      <c r="D4027" s="123">
        <v>14.46</v>
      </c>
      <c r="E4027" s="104" t="str">
        <f>VLOOKUP(B4027,A股数据库20240206!$B:$K,2,0)</f>
        <v>医药生物</v>
      </c>
      <c r="F4027" s="104">
        <f>VLOOKUP(B4027,A股数据库20240206!$B:$K,3,0)</f>
        <v>0</v>
      </c>
      <c r="G4027" s="124">
        <f>VLOOKUP(B4027,A股数据库20240206!$B:$K,4,0)</f>
        <v>0</v>
      </c>
      <c r="H4027" s="124">
        <f>VLOOKUP(B4027,A股数据库20240206!$B:$K,5,0)</f>
        <v>0</v>
      </c>
      <c r="I4027" s="104" t="str">
        <f>VLOOKUP(B4027,A股数据库20240206!$B:$K,6,0)</f>
        <v>医药生物</v>
      </c>
      <c r="J4027" s="104">
        <f>VLOOKUP(B4027,A股数据库20240206!$B:$K,7,0)</f>
        <v>0</v>
      </c>
      <c r="K4027" s="104">
        <f>VLOOKUP(B4027,A股数据库20240206!$B:$K,8,0)</f>
        <v>0</v>
      </c>
      <c r="L4027" s="124">
        <f>VLOOKUP(B4027,A股数据库20240206!$B:$K,9,0)</f>
        <v>0</v>
      </c>
      <c r="M4027" s="124">
        <f>VLOOKUP(B4027,A股数据库20240206!$B:$K,10,0)</f>
        <v>0</v>
      </c>
    </row>
    <row r="4028" spans="1:13" ht="18" customHeight="1" x14ac:dyDescent="0.15">
      <c r="A4028" s="120" t="s">
        <v>14370</v>
      </c>
      <c r="B4028" s="121" t="s">
        <v>2982</v>
      </c>
      <c r="C4028" s="122">
        <v>21.09</v>
      </c>
      <c r="D4028" s="123">
        <v>53.22</v>
      </c>
      <c r="E4028" s="104" t="str">
        <f>VLOOKUP(B4028,A股数据库20240206!$B:$K,2,0)</f>
        <v>高端制造</v>
      </c>
      <c r="F4028" s="104">
        <f>VLOOKUP(B4028,A股数据库20240206!$B:$K,3,0)</f>
        <v>0</v>
      </c>
      <c r="G4028" s="124">
        <f>VLOOKUP(B4028,A股数据库20240206!$B:$K,4,0)</f>
        <v>0</v>
      </c>
      <c r="H4028" s="124">
        <f>VLOOKUP(B4028,A股数据库20240206!$B:$K,5,0)</f>
        <v>0</v>
      </c>
      <c r="I4028" s="104" t="str">
        <f>VLOOKUP(B4028,A股数据库20240206!$B:$K,6,0)</f>
        <v>人形机器人</v>
      </c>
      <c r="J4028" s="104">
        <f>VLOOKUP(B4028,A股数据库20240206!$B:$K,7,0)</f>
        <v>0</v>
      </c>
      <c r="K4028" s="104">
        <f>VLOOKUP(B4028,A股数据库20240206!$B:$K,8,0)</f>
        <v>0</v>
      </c>
      <c r="L4028" s="124">
        <f>VLOOKUP(B4028,A股数据库20240206!$B:$K,9,0)</f>
        <v>0</v>
      </c>
      <c r="M4028" s="124">
        <f>VLOOKUP(B4028,A股数据库20240206!$B:$K,10,0)</f>
        <v>0</v>
      </c>
    </row>
    <row r="4029" spans="1:13" ht="18" customHeight="1" x14ac:dyDescent="0.15">
      <c r="A4029" s="120" t="s">
        <v>14371</v>
      </c>
      <c r="B4029" s="121" t="s">
        <v>1248</v>
      </c>
      <c r="C4029" s="122">
        <v>21.07</v>
      </c>
      <c r="D4029" s="123">
        <v>17.68</v>
      </c>
      <c r="E4029" s="104" t="str">
        <f>VLOOKUP(B4029,A股数据库20240206!$B:$K,2,0)</f>
        <v>高端制造</v>
      </c>
      <c r="F4029" s="104" t="str">
        <f>VLOOKUP(B4029,A股数据库20240206!$B:$K,3,0)</f>
        <v>汽车产业</v>
      </c>
      <c r="G4029" s="124">
        <f>VLOOKUP(B4029,A股数据库20240206!$B:$K,4,0)</f>
        <v>0</v>
      </c>
      <c r="H4029" s="124">
        <f>VLOOKUP(B4029,A股数据库20240206!$B:$K,5,0)</f>
        <v>0</v>
      </c>
      <c r="I4029" s="104" t="str">
        <f>VLOOKUP(B4029,A股数据库20240206!$B:$K,6,0)</f>
        <v>核电核能</v>
      </c>
      <c r="J4029" s="104" t="str">
        <f>VLOOKUP(B4029,A股数据库20240206!$B:$K,7,0)</f>
        <v>汽车产业</v>
      </c>
      <c r="K4029" s="104">
        <f>VLOOKUP(B4029,A股数据库20240206!$B:$K,8,0)</f>
        <v>0</v>
      </c>
      <c r="L4029" s="124">
        <f>VLOOKUP(B4029,A股数据库20240206!$B:$K,9,0)</f>
        <v>0</v>
      </c>
      <c r="M4029" s="124">
        <f>VLOOKUP(B4029,A股数据库20240206!$B:$K,10,0)</f>
        <v>0</v>
      </c>
    </row>
    <row r="4030" spans="1:13" ht="18" customHeight="1" x14ac:dyDescent="0.15">
      <c r="A4030" s="120" t="s">
        <v>14372</v>
      </c>
      <c r="B4030" s="121" t="s">
        <v>760</v>
      </c>
      <c r="C4030" s="122">
        <v>21.07</v>
      </c>
      <c r="D4030" s="123">
        <v>32</v>
      </c>
      <c r="E4030" s="104" t="str">
        <f>VLOOKUP(B4030,A股数据库20240206!$B:$K,2,0)</f>
        <v>大消费</v>
      </c>
      <c r="F4030" s="104" t="str">
        <f>VLOOKUP(B4030,A股数据库20240206!$B:$K,3,0)</f>
        <v>地产基建</v>
      </c>
      <c r="G4030" s="124">
        <f>VLOOKUP(B4030,A股数据库20240206!$B:$K,4,0)</f>
        <v>0</v>
      </c>
      <c r="H4030" s="124">
        <f>VLOOKUP(B4030,A股数据库20240206!$B:$K,5,0)</f>
        <v>0</v>
      </c>
      <c r="I4030" s="104" t="str">
        <f>VLOOKUP(B4030,A股数据库20240206!$B:$K,6,0)</f>
        <v>商贸零售</v>
      </c>
      <c r="J4030" s="104" t="str">
        <f>VLOOKUP(B4030,A股数据库20240206!$B:$K,7,0)</f>
        <v>房地产</v>
      </c>
      <c r="K4030" s="104">
        <f>VLOOKUP(B4030,A股数据库20240206!$B:$K,8,0)</f>
        <v>0</v>
      </c>
      <c r="L4030" s="124">
        <f>VLOOKUP(B4030,A股数据库20240206!$B:$K,9,0)</f>
        <v>0</v>
      </c>
      <c r="M4030" s="124">
        <f>VLOOKUP(B4030,A股数据库20240206!$B:$K,10,0)</f>
        <v>0</v>
      </c>
    </row>
    <row r="4031" spans="1:13" ht="18" customHeight="1" x14ac:dyDescent="0.15">
      <c r="A4031" s="120" t="s">
        <v>14373</v>
      </c>
      <c r="B4031" s="121" t="s">
        <v>5382</v>
      </c>
      <c r="C4031" s="122">
        <v>21.05</v>
      </c>
      <c r="D4031" s="123">
        <v>21.26</v>
      </c>
      <c r="E4031" s="104" t="str">
        <f>VLOOKUP(B4031,A股数据库20240206!$B:$K,2,0)</f>
        <v>军工</v>
      </c>
      <c r="F4031" s="104" t="str">
        <f>VLOOKUP(B4031,A股数据库20240206!$B:$K,3,0)</f>
        <v>大科技</v>
      </c>
      <c r="G4031" s="124">
        <f>VLOOKUP(B4031,A股数据库20240206!$B:$K,4,0)</f>
        <v>0</v>
      </c>
      <c r="H4031" s="124">
        <f>VLOOKUP(B4031,A股数据库20240206!$B:$K,5,0)</f>
        <v>0</v>
      </c>
      <c r="I4031" s="104" t="str">
        <f>VLOOKUP(B4031,A股数据库20240206!$B:$K,6,0)</f>
        <v>军工</v>
      </c>
      <c r="J4031" s="104" t="str">
        <f>VLOOKUP(B4031,A股数据库20240206!$B:$K,7,0)</f>
        <v>计算机</v>
      </c>
      <c r="K4031" s="104">
        <f>VLOOKUP(B4031,A股数据库20240206!$B:$K,8,0)</f>
        <v>0</v>
      </c>
      <c r="L4031" s="124">
        <f>VLOOKUP(B4031,A股数据库20240206!$B:$K,9,0)</f>
        <v>0</v>
      </c>
      <c r="M4031" s="124">
        <f>VLOOKUP(B4031,A股数据库20240206!$B:$K,10,0)</f>
        <v>0</v>
      </c>
    </row>
    <row r="4032" spans="1:13" ht="18" customHeight="1" x14ac:dyDescent="0.15">
      <c r="A4032" s="120" t="s">
        <v>14374</v>
      </c>
      <c r="B4032" s="121" t="s">
        <v>570</v>
      </c>
      <c r="C4032" s="122">
        <v>21.05</v>
      </c>
      <c r="D4032" s="123">
        <v>12.78</v>
      </c>
      <c r="E4032" s="104" t="str">
        <f>VLOOKUP(B4032,A股数据库20240206!$B:$K,2,0)</f>
        <v>医药生物</v>
      </c>
      <c r="F4032" s="104">
        <f>VLOOKUP(B4032,A股数据库20240206!$B:$K,3,0)</f>
        <v>0</v>
      </c>
      <c r="G4032" s="124">
        <f>VLOOKUP(B4032,A股数据库20240206!$B:$K,4,0)</f>
        <v>0</v>
      </c>
      <c r="H4032" s="124">
        <f>VLOOKUP(B4032,A股数据库20240206!$B:$K,5,0)</f>
        <v>0</v>
      </c>
      <c r="I4032" s="104" t="str">
        <f>VLOOKUP(B4032,A股数据库20240206!$B:$K,6,0)</f>
        <v>医药生物</v>
      </c>
      <c r="J4032" s="104">
        <f>VLOOKUP(B4032,A股数据库20240206!$B:$K,7,0)</f>
        <v>0</v>
      </c>
      <c r="K4032" s="104">
        <f>VLOOKUP(B4032,A股数据库20240206!$B:$K,8,0)</f>
        <v>0</v>
      </c>
      <c r="L4032" s="124">
        <f>VLOOKUP(B4032,A股数据库20240206!$B:$K,9,0)</f>
        <v>0</v>
      </c>
      <c r="M4032" s="124">
        <f>VLOOKUP(B4032,A股数据库20240206!$B:$K,10,0)</f>
        <v>0</v>
      </c>
    </row>
    <row r="4033" spans="1:13" ht="18" customHeight="1" x14ac:dyDescent="0.15">
      <c r="A4033" s="120" t="s">
        <v>14375</v>
      </c>
      <c r="B4033" s="121" t="s">
        <v>1040</v>
      </c>
      <c r="C4033" s="122">
        <v>21.05</v>
      </c>
      <c r="D4033" s="123">
        <v>49.52</v>
      </c>
      <c r="E4033" s="104" t="str">
        <f>VLOOKUP(B4033,A股数据库20240206!$B:$K,2,0)</f>
        <v>汽车产业</v>
      </c>
      <c r="F4033" s="104">
        <f>VLOOKUP(B4033,A股数据库20240206!$B:$K,3,0)</f>
        <v>0</v>
      </c>
      <c r="G4033" s="124">
        <f>VLOOKUP(B4033,A股数据库20240206!$B:$K,4,0)</f>
        <v>0</v>
      </c>
      <c r="H4033" s="124">
        <f>VLOOKUP(B4033,A股数据库20240206!$B:$K,5,0)</f>
        <v>0</v>
      </c>
      <c r="I4033" s="104" t="str">
        <f>VLOOKUP(B4033,A股数据库20240206!$B:$K,6,0)</f>
        <v>汽车产业</v>
      </c>
      <c r="J4033" s="104">
        <f>VLOOKUP(B4033,A股数据库20240206!$B:$K,7,0)</f>
        <v>0</v>
      </c>
      <c r="K4033" s="104">
        <f>VLOOKUP(B4033,A股数据库20240206!$B:$K,8,0)</f>
        <v>0</v>
      </c>
      <c r="L4033" s="124">
        <f>VLOOKUP(B4033,A股数据库20240206!$B:$K,9,0)</f>
        <v>0</v>
      </c>
      <c r="M4033" s="124">
        <f>VLOOKUP(B4033,A股数据库20240206!$B:$K,10,0)</f>
        <v>0</v>
      </c>
    </row>
    <row r="4034" spans="1:13" ht="18" customHeight="1" x14ac:dyDescent="0.15">
      <c r="A4034" s="120" t="s">
        <v>14376</v>
      </c>
      <c r="B4034" s="121" t="s">
        <v>2354</v>
      </c>
      <c r="C4034" s="122">
        <v>21</v>
      </c>
      <c r="D4034" s="123">
        <v>15.66</v>
      </c>
      <c r="E4034" s="104" t="str">
        <f>VLOOKUP(B4034,A股数据库20240206!$B:$K,2,0)</f>
        <v>大科技</v>
      </c>
      <c r="F4034" s="104">
        <f>VLOOKUP(B4034,A股数据库20240206!$B:$K,3,0)</f>
        <v>0</v>
      </c>
      <c r="G4034" s="124">
        <f>VLOOKUP(B4034,A股数据库20240206!$B:$K,4,0)</f>
        <v>0</v>
      </c>
      <c r="H4034" s="124">
        <f>VLOOKUP(B4034,A股数据库20240206!$B:$K,5,0)</f>
        <v>0</v>
      </c>
      <c r="I4034" s="104" t="str">
        <f>VLOOKUP(B4034,A股数据库20240206!$B:$K,6,0)</f>
        <v>电子</v>
      </c>
      <c r="J4034" s="104">
        <f>VLOOKUP(B4034,A股数据库20240206!$B:$K,7,0)</f>
        <v>0</v>
      </c>
      <c r="K4034" s="104">
        <f>VLOOKUP(B4034,A股数据库20240206!$B:$K,8,0)</f>
        <v>0</v>
      </c>
      <c r="L4034" s="124">
        <f>VLOOKUP(B4034,A股数据库20240206!$B:$K,9,0)</f>
        <v>0</v>
      </c>
      <c r="M4034" s="124">
        <f>VLOOKUP(B4034,A股数据库20240206!$B:$K,10,0)</f>
        <v>0</v>
      </c>
    </row>
    <row r="4035" spans="1:13" ht="18" customHeight="1" x14ac:dyDescent="0.15">
      <c r="A4035" s="120" t="s">
        <v>14377</v>
      </c>
      <c r="B4035" s="121" t="s">
        <v>4450</v>
      </c>
      <c r="C4035" s="122">
        <v>20.97</v>
      </c>
      <c r="D4035" s="123">
        <v>32.42</v>
      </c>
      <c r="E4035" s="104" t="str">
        <f>VLOOKUP(B4035,A股数据库20240206!$B:$K,2,0)</f>
        <v>大科技</v>
      </c>
      <c r="F4035" s="104" t="str">
        <f>VLOOKUP(B4035,A股数据库20240206!$B:$K,3,0)</f>
        <v>新能源</v>
      </c>
      <c r="G4035" s="124">
        <f>VLOOKUP(B4035,A股数据库20240206!$B:$K,4,0)</f>
        <v>0</v>
      </c>
      <c r="H4035" s="124">
        <f>VLOOKUP(B4035,A股数据库20240206!$B:$K,5,0)</f>
        <v>0</v>
      </c>
      <c r="I4035" s="104" t="str">
        <f>VLOOKUP(B4035,A股数据库20240206!$B:$K,6,0)</f>
        <v>电子</v>
      </c>
      <c r="J4035" s="104" t="str">
        <f>VLOOKUP(B4035,A股数据库20240206!$B:$K,7,0)</f>
        <v>光伏</v>
      </c>
      <c r="K4035" s="104" t="str">
        <f>VLOOKUP(B4035,A股数据库20240206!$B:$K,8,0)</f>
        <v>电池</v>
      </c>
      <c r="L4035" s="124">
        <f>VLOOKUP(B4035,A股数据库20240206!$B:$K,9,0)</f>
        <v>0</v>
      </c>
      <c r="M4035" s="124">
        <f>VLOOKUP(B4035,A股数据库20240206!$B:$K,10,0)</f>
        <v>0</v>
      </c>
    </row>
    <row r="4036" spans="1:13" ht="18" customHeight="1" x14ac:dyDescent="0.15">
      <c r="A4036" s="120" t="s">
        <v>14378</v>
      </c>
      <c r="B4036" s="121" t="s">
        <v>10207</v>
      </c>
      <c r="C4036" s="122">
        <v>20.95</v>
      </c>
      <c r="D4036" s="123">
        <v>33.74</v>
      </c>
      <c r="E4036" s="104" t="str">
        <f>VLOOKUP(B4036,A股数据库20240206!$B:$K,2,0)</f>
        <v>医药生物</v>
      </c>
      <c r="F4036" s="104">
        <f>VLOOKUP(B4036,A股数据库20240206!$B:$K,3,0)</f>
        <v>0</v>
      </c>
      <c r="G4036" s="124">
        <f>VLOOKUP(B4036,A股数据库20240206!$B:$K,4,0)</f>
        <v>0</v>
      </c>
      <c r="H4036" s="124">
        <f>VLOOKUP(B4036,A股数据库20240206!$B:$K,5,0)</f>
        <v>0</v>
      </c>
      <c r="I4036" s="104" t="str">
        <f>VLOOKUP(B4036,A股数据库20240206!$B:$K,6,0)</f>
        <v>医药生物</v>
      </c>
      <c r="J4036" s="104">
        <f>VLOOKUP(B4036,A股数据库20240206!$B:$K,7,0)</f>
        <v>0</v>
      </c>
      <c r="K4036" s="104">
        <f>VLOOKUP(B4036,A股数据库20240206!$B:$K,8,0)</f>
        <v>0</v>
      </c>
      <c r="L4036" s="124">
        <f>VLOOKUP(B4036,A股数据库20240206!$B:$K,9,0)</f>
        <v>0</v>
      </c>
      <c r="M4036" s="124">
        <f>VLOOKUP(B4036,A股数据库20240206!$B:$K,10,0)</f>
        <v>0</v>
      </c>
    </row>
    <row r="4037" spans="1:13" ht="18" customHeight="1" x14ac:dyDescent="0.15">
      <c r="A4037" s="120" t="s">
        <v>14379</v>
      </c>
      <c r="B4037" s="121" t="s">
        <v>1110</v>
      </c>
      <c r="C4037" s="122">
        <v>20.94</v>
      </c>
      <c r="D4037" s="123">
        <v>20.309999999999999</v>
      </c>
      <c r="E4037" s="104" t="str">
        <f>VLOOKUP(B4037,A股数据库20240206!$B:$K,2,0)</f>
        <v>高端制造</v>
      </c>
      <c r="F4037" s="104" t="str">
        <f>VLOOKUP(B4037,A股数据库20240206!$B:$K,3,0)</f>
        <v>地产基建</v>
      </c>
      <c r="G4037" s="124">
        <f>VLOOKUP(B4037,A股数据库20240206!$B:$K,4,0)</f>
        <v>0</v>
      </c>
      <c r="H4037" s="124">
        <f>VLOOKUP(B4037,A股数据库20240206!$B:$K,5,0)</f>
        <v>0</v>
      </c>
      <c r="I4037" s="104" t="str">
        <f>VLOOKUP(B4037,A股数据库20240206!$B:$K,6,0)</f>
        <v>机械</v>
      </c>
      <c r="J4037" s="104" t="str">
        <f>VLOOKUP(B4037,A股数据库20240206!$B:$K,7,0)</f>
        <v>基建</v>
      </c>
      <c r="K4037" s="104">
        <f>VLOOKUP(B4037,A股数据库20240206!$B:$K,8,0)</f>
        <v>0</v>
      </c>
      <c r="L4037" s="124">
        <f>VLOOKUP(B4037,A股数据库20240206!$B:$K,9,0)</f>
        <v>0</v>
      </c>
      <c r="M4037" s="124">
        <f>VLOOKUP(B4037,A股数据库20240206!$B:$K,10,0)</f>
        <v>0</v>
      </c>
    </row>
    <row r="4038" spans="1:13" ht="18" customHeight="1" x14ac:dyDescent="0.15">
      <c r="A4038" s="120" t="s">
        <v>14380</v>
      </c>
      <c r="B4038" s="121" t="s">
        <v>4026</v>
      </c>
      <c r="C4038" s="122">
        <v>20.93</v>
      </c>
      <c r="D4038" s="123">
        <v>28.58</v>
      </c>
      <c r="E4038" s="104" t="str">
        <f>VLOOKUP(B4038,A股数据库20240206!$B:$K,2,0)</f>
        <v>高端制造</v>
      </c>
      <c r="F4038" s="104">
        <f>VLOOKUP(B4038,A股数据库20240206!$B:$K,3,0)</f>
        <v>0</v>
      </c>
      <c r="G4038" s="124">
        <f>VLOOKUP(B4038,A股数据库20240206!$B:$K,4,0)</f>
        <v>0</v>
      </c>
      <c r="H4038" s="124">
        <f>VLOOKUP(B4038,A股数据库20240206!$B:$K,5,0)</f>
        <v>0</v>
      </c>
      <c r="I4038" s="104" t="str">
        <f>VLOOKUP(B4038,A股数据库20240206!$B:$K,6,0)</f>
        <v>机械</v>
      </c>
      <c r="J4038" s="104">
        <f>VLOOKUP(B4038,A股数据库20240206!$B:$K,7,0)</f>
        <v>0</v>
      </c>
      <c r="K4038" s="104">
        <f>VLOOKUP(B4038,A股数据库20240206!$B:$K,8,0)</f>
        <v>0</v>
      </c>
      <c r="L4038" s="124">
        <f>VLOOKUP(B4038,A股数据库20240206!$B:$K,9,0)</f>
        <v>0</v>
      </c>
      <c r="M4038" s="124">
        <f>VLOOKUP(B4038,A股数据库20240206!$B:$K,10,0)</f>
        <v>0</v>
      </c>
    </row>
    <row r="4039" spans="1:13" ht="18" customHeight="1" x14ac:dyDescent="0.15">
      <c r="A4039" s="120" t="s">
        <v>14381</v>
      </c>
      <c r="B4039" s="121" t="s">
        <v>330</v>
      </c>
      <c r="C4039" s="122">
        <v>20.92</v>
      </c>
      <c r="D4039" s="123">
        <v>17.68</v>
      </c>
      <c r="E4039" s="104" t="str">
        <f>VLOOKUP(B4039,A股数据库20240206!$B:$K,2,0)</f>
        <v>汽车产业</v>
      </c>
      <c r="F4039" s="104" t="str">
        <f>VLOOKUP(B4039,A股数据库20240206!$B:$K,3,0)</f>
        <v>运输业</v>
      </c>
      <c r="G4039" s="124">
        <f>VLOOKUP(B4039,A股数据库20240206!$B:$K,4,0)</f>
        <v>0</v>
      </c>
      <c r="H4039" s="124">
        <f>VLOOKUP(B4039,A股数据库20240206!$B:$K,5,0)</f>
        <v>0</v>
      </c>
      <c r="I4039" s="104" t="str">
        <f>VLOOKUP(B4039,A股数据库20240206!$B:$K,6,0)</f>
        <v>汽车产业</v>
      </c>
      <c r="J4039" s="104" t="str">
        <f>VLOOKUP(B4039,A股数据库20240206!$B:$K,7,0)</f>
        <v>运输业</v>
      </c>
      <c r="K4039" s="104">
        <f>VLOOKUP(B4039,A股数据库20240206!$B:$K,8,0)</f>
        <v>0</v>
      </c>
      <c r="L4039" s="124">
        <f>VLOOKUP(B4039,A股数据库20240206!$B:$K,9,0)</f>
        <v>0</v>
      </c>
      <c r="M4039" s="124">
        <f>VLOOKUP(B4039,A股数据库20240206!$B:$K,10,0)</f>
        <v>0</v>
      </c>
    </row>
    <row r="4040" spans="1:13" ht="18" customHeight="1" x14ac:dyDescent="0.15">
      <c r="A4040" s="120" t="s">
        <v>14382</v>
      </c>
      <c r="B4040" s="121" t="s">
        <v>9152</v>
      </c>
      <c r="C4040" s="122">
        <v>20.92</v>
      </c>
      <c r="D4040" s="123">
        <v>20.239999999999998</v>
      </c>
      <c r="E4040" s="104" t="str">
        <f>VLOOKUP(B4040,A股数据库20240206!$B:$K,2,0)</f>
        <v>地产基建</v>
      </c>
      <c r="F4040" s="104">
        <f>VLOOKUP(B4040,A股数据库20240206!$B:$K,3,0)</f>
        <v>0</v>
      </c>
      <c r="G4040" s="124">
        <f>VLOOKUP(B4040,A股数据库20240206!$B:$K,4,0)</f>
        <v>0</v>
      </c>
      <c r="H4040" s="124">
        <f>VLOOKUP(B4040,A股数据库20240206!$B:$K,5,0)</f>
        <v>0</v>
      </c>
      <c r="I4040" s="104" t="str">
        <f>VLOOKUP(B4040,A股数据库20240206!$B:$K,6,0)</f>
        <v>基建</v>
      </c>
      <c r="J4040" s="104">
        <f>VLOOKUP(B4040,A股数据库20240206!$B:$K,7,0)</f>
        <v>0</v>
      </c>
      <c r="K4040" s="104">
        <f>VLOOKUP(B4040,A股数据库20240206!$B:$K,8,0)</f>
        <v>0</v>
      </c>
      <c r="L4040" s="124">
        <f>VLOOKUP(B4040,A股数据库20240206!$B:$K,9,0)</f>
        <v>0</v>
      </c>
      <c r="M4040" s="124">
        <f>VLOOKUP(B4040,A股数据库20240206!$B:$K,10,0)</f>
        <v>0</v>
      </c>
    </row>
    <row r="4041" spans="1:13" ht="18" customHeight="1" x14ac:dyDescent="0.15">
      <c r="A4041" s="120" t="s">
        <v>14383</v>
      </c>
      <c r="B4041" s="121" t="s">
        <v>5354</v>
      </c>
      <c r="C4041" s="122">
        <v>20.9</v>
      </c>
      <c r="D4041" s="123">
        <v>15.27</v>
      </c>
      <c r="E4041" s="104" t="str">
        <f>VLOOKUP(B4041,A股数据库20240206!$B:$K,2,0)</f>
        <v>汽车产业</v>
      </c>
      <c r="F4041" s="104">
        <f>VLOOKUP(B4041,A股数据库20240206!$B:$K,3,0)</f>
        <v>0</v>
      </c>
      <c r="G4041" s="124" t="str">
        <f>VLOOKUP(B4041,A股数据库20240206!$B:$K,4,0)</f>
        <v>大消费</v>
      </c>
      <c r="H4041" s="124">
        <f>VLOOKUP(B4041,A股数据库20240206!$B:$K,5,0)</f>
        <v>0</v>
      </c>
      <c r="I4041" s="104" t="str">
        <f>VLOOKUP(B4041,A股数据库20240206!$B:$K,6,0)</f>
        <v>汽车产业</v>
      </c>
      <c r="J4041" s="104">
        <f>VLOOKUP(B4041,A股数据库20240206!$B:$K,7,0)</f>
        <v>0</v>
      </c>
      <c r="K4041" s="104">
        <f>VLOOKUP(B4041,A股数据库20240206!$B:$K,8,0)</f>
        <v>0</v>
      </c>
      <c r="L4041" s="124">
        <f>VLOOKUP(B4041,A股数据库20240206!$B:$K,9,0)</f>
        <v>0</v>
      </c>
      <c r="M4041" s="124">
        <f>VLOOKUP(B4041,A股数据库20240206!$B:$K,10,0)</f>
        <v>0</v>
      </c>
    </row>
    <row r="4042" spans="1:13" ht="18" customHeight="1" x14ac:dyDescent="0.15">
      <c r="A4042" s="120" t="s">
        <v>14384</v>
      </c>
      <c r="B4042" s="121" t="s">
        <v>4542</v>
      </c>
      <c r="C4042" s="122">
        <v>20.9</v>
      </c>
      <c r="D4042" s="123">
        <v>34.07</v>
      </c>
      <c r="E4042" s="104" t="str">
        <f>VLOOKUP(B4042,A股数据库20240206!$B:$K,2,0)</f>
        <v>新能源</v>
      </c>
      <c r="F4042" s="104">
        <f>VLOOKUP(B4042,A股数据库20240206!$B:$K,3,0)</f>
        <v>0</v>
      </c>
      <c r="G4042" s="124" t="str">
        <f>VLOOKUP(B4042,A股数据库20240206!$B:$K,4,0)</f>
        <v>大科技</v>
      </c>
      <c r="H4042" s="124">
        <f>VLOOKUP(B4042,A股数据库20240206!$B:$K,5,0)</f>
        <v>0</v>
      </c>
      <c r="I4042" s="104" t="str">
        <f>VLOOKUP(B4042,A股数据库20240206!$B:$K,6,0)</f>
        <v>光伏</v>
      </c>
      <c r="J4042" s="104">
        <f>VLOOKUP(B4042,A股数据库20240206!$B:$K,7,0)</f>
        <v>0</v>
      </c>
      <c r="K4042" s="104">
        <f>VLOOKUP(B4042,A股数据库20240206!$B:$K,8,0)</f>
        <v>0</v>
      </c>
      <c r="L4042" s="124" t="str">
        <f>VLOOKUP(B4042,A股数据库20240206!$B:$K,9,0)</f>
        <v>通信</v>
      </c>
      <c r="M4042" s="124">
        <f>VLOOKUP(B4042,A股数据库20240206!$B:$K,10,0)</f>
        <v>0</v>
      </c>
    </row>
    <row r="4043" spans="1:13" ht="18" customHeight="1" x14ac:dyDescent="0.15">
      <c r="A4043" s="120" t="s">
        <v>14385</v>
      </c>
      <c r="B4043" s="121" t="s">
        <v>2670</v>
      </c>
      <c r="C4043" s="122">
        <v>20.88</v>
      </c>
      <c r="D4043" s="123">
        <v>16.79</v>
      </c>
      <c r="E4043" s="104" t="str">
        <f>VLOOKUP(B4043,A股数据库20240206!$B:$K,2,0)</f>
        <v>周期</v>
      </c>
      <c r="F4043" s="104">
        <f>VLOOKUP(B4043,A股数据库20240206!$B:$K,3,0)</f>
        <v>0</v>
      </c>
      <c r="G4043" s="124">
        <f>VLOOKUP(B4043,A股数据库20240206!$B:$K,4,0)</f>
        <v>0</v>
      </c>
      <c r="H4043" s="124">
        <f>VLOOKUP(B4043,A股数据库20240206!$B:$K,5,0)</f>
        <v>0</v>
      </c>
      <c r="I4043" s="104" t="str">
        <f>VLOOKUP(B4043,A股数据库20240206!$B:$K,6,0)</f>
        <v>化工</v>
      </c>
      <c r="J4043" s="104">
        <f>VLOOKUP(B4043,A股数据库20240206!$B:$K,7,0)</f>
        <v>0</v>
      </c>
      <c r="K4043" s="104">
        <f>VLOOKUP(B4043,A股数据库20240206!$B:$K,8,0)</f>
        <v>0</v>
      </c>
      <c r="L4043" s="124">
        <f>VLOOKUP(B4043,A股数据库20240206!$B:$K,9,0)</f>
        <v>0</v>
      </c>
      <c r="M4043" s="124">
        <f>VLOOKUP(B4043,A股数据库20240206!$B:$K,10,0)</f>
        <v>0</v>
      </c>
    </row>
    <row r="4044" spans="1:13" ht="18" customHeight="1" x14ac:dyDescent="0.15">
      <c r="A4044" s="120" t="s">
        <v>14386</v>
      </c>
      <c r="B4044" s="121" t="s">
        <v>3272</v>
      </c>
      <c r="C4044" s="122">
        <v>20.85</v>
      </c>
      <c r="D4044" s="123">
        <v>9.5399999999999991</v>
      </c>
      <c r="E4044" s="104" t="str">
        <f>VLOOKUP(B4044,A股数据库20240206!$B:$K,2,0)</f>
        <v>高端制造</v>
      </c>
      <c r="F4044" s="104" t="str">
        <f>VLOOKUP(B4044,A股数据库20240206!$B:$K,3,0)</f>
        <v>新能源</v>
      </c>
      <c r="G4044" s="124">
        <f>VLOOKUP(B4044,A股数据库20240206!$B:$K,4,0)</f>
        <v>0</v>
      </c>
      <c r="H4044" s="124">
        <f>VLOOKUP(B4044,A股数据库20240206!$B:$K,5,0)</f>
        <v>0</v>
      </c>
      <c r="I4044" s="104" t="str">
        <f>VLOOKUP(B4044,A股数据库20240206!$B:$K,6,0)</f>
        <v>机械</v>
      </c>
      <c r="J4044" s="104" t="str">
        <f>VLOOKUP(B4044,A股数据库20240206!$B:$K,7,0)</f>
        <v>氢能源</v>
      </c>
      <c r="K4044" s="104" t="str">
        <f>VLOOKUP(B4044,A股数据库20240206!$B:$K,8,0)</f>
        <v>储能</v>
      </c>
      <c r="L4044" s="124">
        <f>VLOOKUP(B4044,A股数据库20240206!$B:$K,9,0)</f>
        <v>0</v>
      </c>
      <c r="M4044" s="124">
        <f>VLOOKUP(B4044,A股数据库20240206!$B:$K,10,0)</f>
        <v>0</v>
      </c>
    </row>
    <row r="4045" spans="1:13" ht="18" customHeight="1" x14ac:dyDescent="0.15">
      <c r="A4045" s="120" t="s">
        <v>14387</v>
      </c>
      <c r="B4045" s="121" t="s">
        <v>3522</v>
      </c>
      <c r="C4045" s="122">
        <v>20.83</v>
      </c>
      <c r="D4045" s="123">
        <v>18.559999999999999</v>
      </c>
      <c r="E4045" s="104" t="str">
        <f>VLOOKUP(B4045,A股数据库20240206!$B:$K,2,0)</f>
        <v>新能源</v>
      </c>
      <c r="F4045" s="104" t="str">
        <f>VLOOKUP(B4045,A股数据库20240206!$B:$K,3,0)</f>
        <v>高端制造</v>
      </c>
      <c r="G4045" s="124">
        <f>VLOOKUP(B4045,A股数据库20240206!$B:$K,4,0)</f>
        <v>0</v>
      </c>
      <c r="H4045" s="124">
        <f>VLOOKUP(B4045,A股数据库20240206!$B:$K,5,0)</f>
        <v>0</v>
      </c>
      <c r="I4045" s="104" t="str">
        <f>VLOOKUP(B4045,A股数据库20240206!$B:$K,6,0)</f>
        <v>充换电</v>
      </c>
      <c r="J4045" s="104" t="str">
        <f>VLOOKUP(B4045,A股数据库20240206!$B:$K,7,0)</f>
        <v>电网</v>
      </c>
      <c r="K4045" s="104" t="str">
        <f>VLOOKUP(B4045,A股数据库20240206!$B:$K,8,0)</f>
        <v>机械</v>
      </c>
      <c r="L4045" s="124">
        <f>VLOOKUP(B4045,A股数据库20240206!$B:$K,9,0)</f>
        <v>0</v>
      </c>
      <c r="M4045" s="124">
        <f>VLOOKUP(B4045,A股数据库20240206!$B:$K,10,0)</f>
        <v>0</v>
      </c>
    </row>
    <row r="4046" spans="1:13" ht="18" customHeight="1" x14ac:dyDescent="0.15">
      <c r="A4046" s="120" t="s">
        <v>14388</v>
      </c>
      <c r="B4046" s="121" t="s">
        <v>1708</v>
      </c>
      <c r="C4046" s="122">
        <v>20.77</v>
      </c>
      <c r="D4046" s="123">
        <v>14.05</v>
      </c>
      <c r="E4046" s="104" t="str">
        <f>VLOOKUP(B4046,A股数据库20240206!$B:$K,2,0)</f>
        <v>军工</v>
      </c>
      <c r="F4046" s="104">
        <f>VLOOKUP(B4046,A股数据库20240206!$B:$K,3,0)</f>
        <v>0</v>
      </c>
      <c r="G4046" s="124">
        <f>VLOOKUP(B4046,A股数据库20240206!$B:$K,4,0)</f>
        <v>0</v>
      </c>
      <c r="H4046" s="124">
        <f>VLOOKUP(B4046,A股数据库20240206!$B:$K,5,0)</f>
        <v>0</v>
      </c>
      <c r="I4046" s="104" t="str">
        <f>VLOOKUP(B4046,A股数据库20240206!$B:$K,6,0)</f>
        <v>军工</v>
      </c>
      <c r="J4046" s="104">
        <f>VLOOKUP(B4046,A股数据库20240206!$B:$K,7,0)</f>
        <v>0</v>
      </c>
      <c r="K4046" s="104">
        <f>VLOOKUP(B4046,A股数据库20240206!$B:$K,8,0)</f>
        <v>0</v>
      </c>
      <c r="L4046" s="124">
        <f>VLOOKUP(B4046,A股数据库20240206!$B:$K,9,0)</f>
        <v>0</v>
      </c>
      <c r="M4046" s="124">
        <f>VLOOKUP(B4046,A股数据库20240206!$B:$K,10,0)</f>
        <v>0</v>
      </c>
    </row>
    <row r="4047" spans="1:13" ht="18" customHeight="1" x14ac:dyDescent="0.15">
      <c r="A4047" s="120" t="s">
        <v>14389</v>
      </c>
      <c r="B4047" s="121" t="s">
        <v>2254</v>
      </c>
      <c r="C4047" s="122">
        <v>20.75</v>
      </c>
      <c r="D4047" s="123">
        <v>1.1499999999999999</v>
      </c>
      <c r="E4047" s="104" t="str">
        <f>VLOOKUP(B4047,A股数据库20240206!$B:$K,2,0)</f>
        <v>大科技</v>
      </c>
      <c r="F4047" s="104" t="str">
        <f>VLOOKUP(B4047,A股数据库20240206!$B:$K,3,0)</f>
        <v>军工</v>
      </c>
      <c r="G4047" s="124">
        <f>VLOOKUP(B4047,A股数据库20240206!$B:$K,4,0)</f>
        <v>0</v>
      </c>
      <c r="H4047" s="124">
        <f>VLOOKUP(B4047,A股数据库20240206!$B:$K,5,0)</f>
        <v>0</v>
      </c>
      <c r="I4047" s="104" t="str">
        <f>VLOOKUP(B4047,A股数据库20240206!$B:$K,6,0)</f>
        <v>通信</v>
      </c>
      <c r="J4047" s="104" t="str">
        <f>VLOOKUP(B4047,A股数据库20240206!$B:$K,7,0)</f>
        <v>军工</v>
      </c>
      <c r="K4047" s="104">
        <f>VLOOKUP(B4047,A股数据库20240206!$B:$K,8,0)</f>
        <v>0</v>
      </c>
      <c r="L4047" s="124">
        <f>VLOOKUP(B4047,A股数据库20240206!$B:$K,9,0)</f>
        <v>0</v>
      </c>
      <c r="M4047" s="124">
        <f>VLOOKUP(B4047,A股数据库20240206!$B:$K,10,0)</f>
        <v>0</v>
      </c>
    </row>
    <row r="4048" spans="1:13" ht="18" customHeight="1" x14ac:dyDescent="0.15">
      <c r="A4048" s="120" t="s">
        <v>14390</v>
      </c>
      <c r="B4048" s="121" t="s">
        <v>5670</v>
      </c>
      <c r="C4048" s="122">
        <v>20.75</v>
      </c>
      <c r="D4048" s="123">
        <v>35.9</v>
      </c>
      <c r="E4048" s="104" t="str">
        <f>VLOOKUP(B4048,A股数据库20240206!$B:$K,2,0)</f>
        <v>汽车产业</v>
      </c>
      <c r="F4048" s="104">
        <f>VLOOKUP(B4048,A股数据库20240206!$B:$K,3,0)</f>
        <v>0</v>
      </c>
      <c r="G4048" s="124">
        <f>VLOOKUP(B4048,A股数据库20240206!$B:$K,4,0)</f>
        <v>0</v>
      </c>
      <c r="H4048" s="124">
        <f>VLOOKUP(B4048,A股数据库20240206!$B:$K,5,0)</f>
        <v>0</v>
      </c>
      <c r="I4048" s="104" t="str">
        <f>VLOOKUP(B4048,A股数据库20240206!$B:$K,6,0)</f>
        <v>汽车产业</v>
      </c>
      <c r="J4048" s="104">
        <f>VLOOKUP(B4048,A股数据库20240206!$B:$K,7,0)</f>
        <v>0</v>
      </c>
      <c r="K4048" s="104">
        <f>VLOOKUP(B4048,A股数据库20240206!$B:$K,8,0)</f>
        <v>0</v>
      </c>
      <c r="L4048" s="124">
        <f>VLOOKUP(B4048,A股数据库20240206!$B:$K,9,0)</f>
        <v>0</v>
      </c>
      <c r="M4048" s="124">
        <f>VLOOKUP(B4048,A股数据库20240206!$B:$K,10,0)</f>
        <v>0</v>
      </c>
    </row>
    <row r="4049" spans="1:13" ht="18" customHeight="1" x14ac:dyDescent="0.15">
      <c r="A4049" s="120" t="s">
        <v>14391</v>
      </c>
      <c r="B4049" s="121" t="s">
        <v>6298</v>
      </c>
      <c r="C4049" s="122">
        <v>20.72</v>
      </c>
      <c r="D4049" s="123">
        <v>28.34</v>
      </c>
      <c r="E4049" s="104" t="str">
        <f>VLOOKUP(B4049,A股数据库20240206!$B:$K,2,0)</f>
        <v>大消费</v>
      </c>
      <c r="F4049" s="104">
        <f>VLOOKUP(B4049,A股数据库20240206!$B:$K,3,0)</f>
        <v>0</v>
      </c>
      <c r="G4049" s="124">
        <f>VLOOKUP(B4049,A股数据库20240206!$B:$K,4,0)</f>
        <v>0</v>
      </c>
      <c r="H4049" s="124">
        <f>VLOOKUP(B4049,A股数据库20240206!$B:$K,5,0)</f>
        <v>0</v>
      </c>
      <c r="I4049" s="104" t="str">
        <f>VLOOKUP(B4049,A股数据库20240206!$B:$K,6,0)</f>
        <v>家电</v>
      </c>
      <c r="J4049" s="104">
        <f>VLOOKUP(B4049,A股数据库20240206!$B:$K,7,0)</f>
        <v>0</v>
      </c>
      <c r="K4049" s="104">
        <f>VLOOKUP(B4049,A股数据库20240206!$B:$K,8,0)</f>
        <v>0</v>
      </c>
      <c r="L4049" s="124">
        <f>VLOOKUP(B4049,A股数据库20240206!$B:$K,9,0)</f>
        <v>0</v>
      </c>
      <c r="M4049" s="124">
        <f>VLOOKUP(B4049,A股数据库20240206!$B:$K,10,0)</f>
        <v>0</v>
      </c>
    </row>
    <row r="4050" spans="1:13" ht="18" customHeight="1" x14ac:dyDescent="0.15">
      <c r="A4050" s="120" t="s">
        <v>14392</v>
      </c>
      <c r="B4050" s="121" t="s">
        <v>7850</v>
      </c>
      <c r="C4050" s="122">
        <v>20.69</v>
      </c>
      <c r="D4050" s="123">
        <v>71.31</v>
      </c>
      <c r="E4050" s="104" t="str">
        <f>VLOOKUP(B4050,A股数据库20240206!$B:$K,2,0)</f>
        <v>汽车产业</v>
      </c>
      <c r="F4050" s="104">
        <f>VLOOKUP(B4050,A股数据库20240206!$B:$K,3,0)</f>
        <v>0</v>
      </c>
      <c r="G4050" s="124">
        <f>VLOOKUP(B4050,A股数据库20240206!$B:$K,4,0)</f>
        <v>0</v>
      </c>
      <c r="H4050" s="124">
        <f>VLOOKUP(B4050,A股数据库20240206!$B:$K,5,0)</f>
        <v>0</v>
      </c>
      <c r="I4050" s="104" t="str">
        <f>VLOOKUP(B4050,A股数据库20240206!$B:$K,6,0)</f>
        <v>汽车产业</v>
      </c>
      <c r="J4050" s="104">
        <f>VLOOKUP(B4050,A股数据库20240206!$B:$K,7,0)</f>
        <v>0</v>
      </c>
      <c r="K4050" s="104">
        <f>VLOOKUP(B4050,A股数据库20240206!$B:$K,8,0)</f>
        <v>0</v>
      </c>
      <c r="L4050" s="124">
        <f>VLOOKUP(B4050,A股数据库20240206!$B:$K,9,0)</f>
        <v>0</v>
      </c>
      <c r="M4050" s="124">
        <f>VLOOKUP(B4050,A股数据库20240206!$B:$K,10,0)</f>
        <v>0</v>
      </c>
    </row>
    <row r="4051" spans="1:13" ht="18" customHeight="1" x14ac:dyDescent="0.15">
      <c r="A4051" s="120" t="s">
        <v>14393</v>
      </c>
      <c r="B4051" s="121" t="s">
        <v>10079</v>
      </c>
      <c r="C4051" s="122">
        <v>20.69</v>
      </c>
      <c r="D4051" s="123">
        <v>22.14</v>
      </c>
      <c r="E4051" s="104" t="str">
        <f>VLOOKUP(B4051,A股数据库20240206!$B:$K,2,0)</f>
        <v>新能源</v>
      </c>
      <c r="F4051" s="104">
        <f>VLOOKUP(B4051,A股数据库20240206!$B:$K,3,0)</f>
        <v>0</v>
      </c>
      <c r="G4051" s="124">
        <f>VLOOKUP(B4051,A股数据库20240206!$B:$K,4,0)</f>
        <v>0</v>
      </c>
      <c r="H4051" s="124">
        <f>VLOOKUP(B4051,A股数据库20240206!$B:$K,5,0)</f>
        <v>0</v>
      </c>
      <c r="I4051" s="104" t="str">
        <f>VLOOKUP(B4051,A股数据库20240206!$B:$K,6,0)</f>
        <v>电网</v>
      </c>
      <c r="J4051" s="104" t="str">
        <f>VLOOKUP(B4051,A股数据库20240206!$B:$K,7,0)</f>
        <v>充换电</v>
      </c>
      <c r="K4051" s="104">
        <f>VLOOKUP(B4051,A股数据库20240206!$B:$K,8,0)</f>
        <v>0</v>
      </c>
      <c r="L4051" s="124">
        <f>VLOOKUP(B4051,A股数据库20240206!$B:$K,9,0)</f>
        <v>0</v>
      </c>
      <c r="M4051" s="124">
        <f>VLOOKUP(B4051,A股数据库20240206!$B:$K,10,0)</f>
        <v>0</v>
      </c>
    </row>
    <row r="4052" spans="1:13" ht="18" customHeight="1" x14ac:dyDescent="0.15">
      <c r="A4052" s="120" t="s">
        <v>14394</v>
      </c>
      <c r="B4052" s="121" t="s">
        <v>5686</v>
      </c>
      <c r="C4052" s="122">
        <v>20.69</v>
      </c>
      <c r="D4052" s="123">
        <v>36.03</v>
      </c>
      <c r="E4052" s="104" t="str">
        <f>VLOOKUP(B4052,A股数据库20240206!$B:$K,2,0)</f>
        <v>大科技</v>
      </c>
      <c r="F4052" s="104">
        <f>VLOOKUP(B4052,A股数据库20240206!$B:$K,3,0)</f>
        <v>0</v>
      </c>
      <c r="G4052" s="124">
        <f>VLOOKUP(B4052,A股数据库20240206!$B:$K,4,0)</f>
        <v>0</v>
      </c>
      <c r="H4052" s="124">
        <f>VLOOKUP(B4052,A股数据库20240206!$B:$K,5,0)</f>
        <v>0</v>
      </c>
      <c r="I4052" s="104" t="str">
        <f>VLOOKUP(B4052,A股数据库20240206!$B:$K,6,0)</f>
        <v>计算机</v>
      </c>
      <c r="J4052" s="104" t="str">
        <f>VLOOKUP(B4052,A股数据库20240206!$B:$K,7,0)</f>
        <v>通信</v>
      </c>
      <c r="K4052" s="104">
        <f>VLOOKUP(B4052,A股数据库20240206!$B:$K,8,0)</f>
        <v>0</v>
      </c>
      <c r="L4052" s="124">
        <f>VLOOKUP(B4052,A股数据库20240206!$B:$K,9,0)</f>
        <v>0</v>
      </c>
      <c r="M4052" s="124">
        <f>VLOOKUP(B4052,A股数据库20240206!$B:$K,10,0)</f>
        <v>0</v>
      </c>
    </row>
    <row r="4053" spans="1:13" ht="18" customHeight="1" x14ac:dyDescent="0.15">
      <c r="A4053" s="120" t="s">
        <v>14395</v>
      </c>
      <c r="B4053" s="121" t="s">
        <v>10169</v>
      </c>
      <c r="C4053" s="122">
        <v>20.63</v>
      </c>
      <c r="D4053" s="123">
        <v>31.84</v>
      </c>
      <c r="E4053" s="104" t="str">
        <f>VLOOKUP(B4053,A股数据库20240206!$B:$K,2,0)</f>
        <v>大科技</v>
      </c>
      <c r="F4053" s="104">
        <f>VLOOKUP(B4053,A股数据库20240206!$B:$K,3,0)</f>
        <v>0</v>
      </c>
      <c r="G4053" s="124">
        <f>VLOOKUP(B4053,A股数据库20240206!$B:$K,4,0)</f>
        <v>0</v>
      </c>
      <c r="H4053" s="124">
        <f>VLOOKUP(B4053,A股数据库20240206!$B:$K,5,0)</f>
        <v>0</v>
      </c>
      <c r="I4053" s="104" t="str">
        <f>VLOOKUP(B4053,A股数据库20240206!$B:$K,6,0)</f>
        <v>电子</v>
      </c>
      <c r="J4053" s="104">
        <f>VLOOKUP(B4053,A股数据库20240206!$B:$K,7,0)</f>
        <v>0</v>
      </c>
      <c r="K4053" s="104">
        <f>VLOOKUP(B4053,A股数据库20240206!$B:$K,8,0)</f>
        <v>0</v>
      </c>
      <c r="L4053" s="124">
        <f>VLOOKUP(B4053,A股数据库20240206!$B:$K,9,0)</f>
        <v>0</v>
      </c>
      <c r="M4053" s="124">
        <f>VLOOKUP(B4053,A股数据库20240206!$B:$K,10,0)</f>
        <v>0</v>
      </c>
    </row>
    <row r="4054" spans="1:13" ht="18" customHeight="1" x14ac:dyDescent="0.15">
      <c r="A4054" s="120" t="s">
        <v>14396</v>
      </c>
      <c r="B4054" s="121" t="s">
        <v>5570</v>
      </c>
      <c r="C4054" s="122">
        <v>20.62</v>
      </c>
      <c r="D4054" s="123">
        <v>36.61</v>
      </c>
      <c r="E4054" s="104" t="str">
        <f>VLOOKUP(B4054,A股数据库20240206!$B:$K,2,0)</f>
        <v>大科技</v>
      </c>
      <c r="F4054" s="104" t="str">
        <f>VLOOKUP(B4054,A股数据库20240206!$B:$K,3,0)</f>
        <v>汽车产业</v>
      </c>
      <c r="G4054" s="124" t="str">
        <f>VLOOKUP(B4054,A股数据库20240206!$B:$K,4,0)</f>
        <v>高端制造</v>
      </c>
      <c r="H4054" s="124">
        <f>VLOOKUP(B4054,A股数据库20240206!$B:$K,5,0)</f>
        <v>0</v>
      </c>
      <c r="I4054" s="104" t="str">
        <f>VLOOKUP(B4054,A股数据库20240206!$B:$K,6,0)</f>
        <v>电子</v>
      </c>
      <c r="J4054" s="104" t="str">
        <f>VLOOKUP(B4054,A股数据库20240206!$B:$K,7,0)</f>
        <v>汽车产业</v>
      </c>
      <c r="K4054" s="104">
        <f>VLOOKUP(B4054,A股数据库20240206!$B:$K,8,0)</f>
        <v>0</v>
      </c>
      <c r="L4054" s="124" t="str">
        <f>VLOOKUP(B4054,A股数据库20240206!$B:$K,9,0)</f>
        <v>人形机器人</v>
      </c>
      <c r="M4054" s="124">
        <f>VLOOKUP(B4054,A股数据库20240206!$B:$K,10,0)</f>
        <v>0</v>
      </c>
    </row>
    <row r="4055" spans="1:13" ht="18" customHeight="1" x14ac:dyDescent="0.15">
      <c r="A4055" s="120" t="s">
        <v>14397</v>
      </c>
      <c r="B4055" s="121" t="s">
        <v>4306</v>
      </c>
      <c r="C4055" s="122">
        <v>20.61</v>
      </c>
      <c r="D4055" s="123">
        <v>33.26</v>
      </c>
      <c r="E4055" s="104" t="str">
        <f>VLOOKUP(B4055,A股数据库20240206!$B:$K,2,0)</f>
        <v>大科技</v>
      </c>
      <c r="F4055" s="104">
        <f>VLOOKUP(B4055,A股数据库20240206!$B:$K,3,0)</f>
        <v>0</v>
      </c>
      <c r="G4055" s="124">
        <f>VLOOKUP(B4055,A股数据库20240206!$B:$K,4,0)</f>
        <v>0</v>
      </c>
      <c r="H4055" s="124">
        <f>VLOOKUP(B4055,A股数据库20240206!$B:$K,5,0)</f>
        <v>0</v>
      </c>
      <c r="I4055" s="104" t="str">
        <f>VLOOKUP(B4055,A股数据库20240206!$B:$K,6,0)</f>
        <v>电子</v>
      </c>
      <c r="J4055" s="104">
        <f>VLOOKUP(B4055,A股数据库20240206!$B:$K,7,0)</f>
        <v>0</v>
      </c>
      <c r="K4055" s="104">
        <f>VLOOKUP(B4055,A股数据库20240206!$B:$K,8,0)</f>
        <v>0</v>
      </c>
      <c r="L4055" s="124">
        <f>VLOOKUP(B4055,A股数据库20240206!$B:$K,9,0)</f>
        <v>0</v>
      </c>
      <c r="M4055" s="124">
        <f>VLOOKUP(B4055,A股数据库20240206!$B:$K,10,0)</f>
        <v>0</v>
      </c>
    </row>
    <row r="4056" spans="1:13" ht="18" customHeight="1" x14ac:dyDescent="0.15">
      <c r="A4056" s="120" t="s">
        <v>14398</v>
      </c>
      <c r="B4056" s="121" t="s">
        <v>8174</v>
      </c>
      <c r="C4056" s="122">
        <v>20.61</v>
      </c>
      <c r="D4056" s="123">
        <v>48.76</v>
      </c>
      <c r="E4056" s="104" t="str">
        <f>VLOOKUP(B4056,A股数据库20240206!$B:$K,2,0)</f>
        <v>军工</v>
      </c>
      <c r="F4056" s="104">
        <f>VLOOKUP(B4056,A股数据库20240206!$B:$K,3,0)</f>
        <v>0</v>
      </c>
      <c r="G4056" s="124">
        <f>VLOOKUP(B4056,A股数据库20240206!$B:$K,4,0)</f>
        <v>0</v>
      </c>
      <c r="H4056" s="124">
        <f>VLOOKUP(B4056,A股数据库20240206!$B:$K,5,0)</f>
        <v>0</v>
      </c>
      <c r="I4056" s="104" t="str">
        <f>VLOOKUP(B4056,A股数据库20240206!$B:$K,6,0)</f>
        <v>军工</v>
      </c>
      <c r="J4056" s="104">
        <f>VLOOKUP(B4056,A股数据库20240206!$B:$K,7,0)</f>
        <v>0</v>
      </c>
      <c r="K4056" s="104">
        <f>VLOOKUP(B4056,A股数据库20240206!$B:$K,8,0)</f>
        <v>0</v>
      </c>
      <c r="L4056" s="124">
        <f>VLOOKUP(B4056,A股数据库20240206!$B:$K,9,0)</f>
        <v>0</v>
      </c>
      <c r="M4056" s="124">
        <f>VLOOKUP(B4056,A股数据库20240206!$B:$K,10,0)</f>
        <v>0</v>
      </c>
    </row>
    <row r="4057" spans="1:13" ht="18" customHeight="1" x14ac:dyDescent="0.15">
      <c r="A4057" s="120" t="s">
        <v>14399</v>
      </c>
      <c r="B4057" s="121" t="s">
        <v>10147</v>
      </c>
      <c r="C4057" s="122">
        <v>20.6</v>
      </c>
      <c r="D4057" s="123">
        <v>35.61</v>
      </c>
      <c r="E4057" s="104" t="str">
        <f>VLOOKUP(B4057,A股数据库20240206!$B:$K,2,0)</f>
        <v>高端制造</v>
      </c>
      <c r="F4057" s="104">
        <f>VLOOKUP(B4057,A股数据库20240206!$B:$K,3,0)</f>
        <v>0</v>
      </c>
      <c r="G4057" s="124">
        <f>VLOOKUP(B4057,A股数据库20240206!$B:$K,4,0)</f>
        <v>0</v>
      </c>
      <c r="H4057" s="124">
        <f>VLOOKUP(B4057,A股数据库20240206!$B:$K,5,0)</f>
        <v>0</v>
      </c>
      <c r="I4057" s="104" t="str">
        <f>VLOOKUP(B4057,A股数据库20240206!$B:$K,6,0)</f>
        <v>机械</v>
      </c>
      <c r="J4057" s="104">
        <f>VLOOKUP(B4057,A股数据库20240206!$B:$K,7,0)</f>
        <v>0</v>
      </c>
      <c r="K4057" s="104">
        <f>VLOOKUP(B4057,A股数据库20240206!$B:$K,8,0)</f>
        <v>0</v>
      </c>
      <c r="L4057" s="124">
        <f>VLOOKUP(B4057,A股数据库20240206!$B:$K,9,0)</f>
        <v>0</v>
      </c>
      <c r="M4057" s="124">
        <f>VLOOKUP(B4057,A股数据库20240206!$B:$K,10,0)</f>
        <v>0</v>
      </c>
    </row>
    <row r="4058" spans="1:13" ht="18" customHeight="1" x14ac:dyDescent="0.15">
      <c r="A4058" s="120" t="s">
        <v>14400</v>
      </c>
      <c r="B4058" s="121" t="s">
        <v>1316</v>
      </c>
      <c r="C4058" s="122">
        <v>20.58</v>
      </c>
      <c r="D4058" s="123">
        <v>15.26</v>
      </c>
      <c r="E4058" s="104" t="str">
        <f>VLOOKUP(B4058,A股数据库20240206!$B:$K,2,0)</f>
        <v>大消费</v>
      </c>
      <c r="F4058" s="104">
        <f>VLOOKUP(B4058,A股数据库20240206!$B:$K,3,0)</f>
        <v>0</v>
      </c>
      <c r="G4058" s="124">
        <f>VLOOKUP(B4058,A股数据库20240206!$B:$K,4,0)</f>
        <v>0</v>
      </c>
      <c r="H4058" s="124">
        <f>VLOOKUP(B4058,A股数据库20240206!$B:$K,5,0)</f>
        <v>0</v>
      </c>
      <c r="I4058" s="104" t="str">
        <f>VLOOKUP(B4058,A股数据库20240206!$B:$K,6,0)</f>
        <v>美容护理</v>
      </c>
      <c r="J4058" s="104" t="str">
        <f>VLOOKUP(B4058,A股数据库20240206!$B:$K,7,0)</f>
        <v>电商</v>
      </c>
      <c r="K4058" s="104">
        <f>VLOOKUP(B4058,A股数据库20240206!$B:$K,8,0)</f>
        <v>0</v>
      </c>
      <c r="L4058" s="124">
        <f>VLOOKUP(B4058,A股数据库20240206!$B:$K,9,0)</f>
        <v>0</v>
      </c>
      <c r="M4058" s="124">
        <f>VLOOKUP(B4058,A股数据库20240206!$B:$K,10,0)</f>
        <v>0</v>
      </c>
    </row>
    <row r="4059" spans="1:13" ht="18" customHeight="1" x14ac:dyDescent="0.15">
      <c r="A4059" s="120" t="s">
        <v>14401</v>
      </c>
      <c r="B4059" s="121" t="s">
        <v>8364</v>
      </c>
      <c r="C4059" s="122">
        <v>20.56</v>
      </c>
      <c r="D4059" s="123">
        <v>13.05</v>
      </c>
      <c r="E4059" s="104" t="str">
        <f>VLOOKUP(B4059,A股数据库20240206!$B:$K,2,0)</f>
        <v>大消费</v>
      </c>
      <c r="F4059" s="104">
        <f>VLOOKUP(B4059,A股数据库20240206!$B:$K,3,0)</f>
        <v>0</v>
      </c>
      <c r="G4059" s="124">
        <f>VLOOKUP(B4059,A股数据库20240206!$B:$K,4,0)</f>
        <v>0</v>
      </c>
      <c r="H4059" s="124">
        <f>VLOOKUP(B4059,A股数据库20240206!$B:$K,5,0)</f>
        <v>0</v>
      </c>
      <c r="I4059" s="104" t="str">
        <f>VLOOKUP(B4059,A股数据库20240206!$B:$K,6,0)</f>
        <v>烟草</v>
      </c>
      <c r="J4059" s="104">
        <f>VLOOKUP(B4059,A股数据库20240206!$B:$K,7,0)</f>
        <v>0</v>
      </c>
      <c r="K4059" s="104">
        <f>VLOOKUP(B4059,A股数据库20240206!$B:$K,8,0)</f>
        <v>0</v>
      </c>
      <c r="L4059" s="124">
        <f>VLOOKUP(B4059,A股数据库20240206!$B:$K,9,0)</f>
        <v>0</v>
      </c>
      <c r="M4059" s="124">
        <f>VLOOKUP(B4059,A股数据库20240206!$B:$K,10,0)</f>
        <v>0</v>
      </c>
    </row>
    <row r="4060" spans="1:13" ht="18" customHeight="1" x14ac:dyDescent="0.15">
      <c r="A4060" s="120" t="s">
        <v>14402</v>
      </c>
      <c r="B4060" s="121" t="s">
        <v>5120</v>
      </c>
      <c r="C4060" s="122">
        <v>20.56</v>
      </c>
      <c r="D4060" s="123">
        <v>16.61</v>
      </c>
      <c r="E4060" s="104" t="str">
        <f>VLOOKUP(B4060,A股数据库20240206!$B:$K,2,0)</f>
        <v>医药生物</v>
      </c>
      <c r="F4060" s="104">
        <f>VLOOKUP(B4060,A股数据库20240206!$B:$K,3,0)</f>
        <v>0</v>
      </c>
      <c r="G4060" s="124">
        <f>VLOOKUP(B4060,A股数据库20240206!$B:$K,4,0)</f>
        <v>0</v>
      </c>
      <c r="H4060" s="124">
        <f>VLOOKUP(B4060,A股数据库20240206!$B:$K,5,0)</f>
        <v>0</v>
      </c>
      <c r="I4060" s="104" t="str">
        <f>VLOOKUP(B4060,A股数据库20240206!$B:$K,6,0)</f>
        <v>医药生物</v>
      </c>
      <c r="J4060" s="104">
        <f>VLOOKUP(B4060,A股数据库20240206!$B:$K,7,0)</f>
        <v>0</v>
      </c>
      <c r="K4060" s="104">
        <f>VLOOKUP(B4060,A股数据库20240206!$B:$K,8,0)</f>
        <v>0</v>
      </c>
      <c r="L4060" s="124">
        <f>VLOOKUP(B4060,A股数据库20240206!$B:$K,9,0)</f>
        <v>0</v>
      </c>
      <c r="M4060" s="124">
        <f>VLOOKUP(B4060,A股数据库20240206!$B:$K,10,0)</f>
        <v>0</v>
      </c>
    </row>
    <row r="4061" spans="1:13" ht="18" customHeight="1" x14ac:dyDescent="0.15">
      <c r="A4061" s="120" t="s">
        <v>14403</v>
      </c>
      <c r="B4061" s="121" t="s">
        <v>4234</v>
      </c>
      <c r="C4061" s="122">
        <v>20.56</v>
      </c>
      <c r="D4061" s="123">
        <v>58.62</v>
      </c>
      <c r="E4061" s="104" t="str">
        <f>VLOOKUP(B4061,A股数据库20240206!$B:$K,2,0)</f>
        <v>周期</v>
      </c>
      <c r="F4061" s="104">
        <f>VLOOKUP(B4061,A股数据库20240206!$B:$K,3,0)</f>
        <v>0</v>
      </c>
      <c r="G4061" s="124">
        <f>VLOOKUP(B4061,A股数据库20240206!$B:$K,4,0)</f>
        <v>0</v>
      </c>
      <c r="H4061" s="124">
        <f>VLOOKUP(B4061,A股数据库20240206!$B:$K,5,0)</f>
        <v>0</v>
      </c>
      <c r="I4061" s="104" t="str">
        <f>VLOOKUP(B4061,A股数据库20240206!$B:$K,6,0)</f>
        <v>化工</v>
      </c>
      <c r="J4061" s="104">
        <f>VLOOKUP(B4061,A股数据库20240206!$B:$K,7,0)</f>
        <v>0</v>
      </c>
      <c r="K4061" s="104">
        <f>VLOOKUP(B4061,A股数据库20240206!$B:$K,8,0)</f>
        <v>0</v>
      </c>
      <c r="L4061" s="124">
        <f>VLOOKUP(B4061,A股数据库20240206!$B:$K,9,0)</f>
        <v>0</v>
      </c>
      <c r="M4061" s="124">
        <f>VLOOKUP(B4061,A股数据库20240206!$B:$K,10,0)</f>
        <v>0</v>
      </c>
    </row>
    <row r="4062" spans="1:13" ht="18" customHeight="1" x14ac:dyDescent="0.15">
      <c r="A4062" s="120" t="s">
        <v>14404</v>
      </c>
      <c r="B4062" s="121" t="s">
        <v>856</v>
      </c>
      <c r="C4062" s="122">
        <v>20.55</v>
      </c>
      <c r="D4062" s="123">
        <v>4.88</v>
      </c>
      <c r="E4062" s="104" t="str">
        <f>VLOOKUP(B4062,A股数据库20240206!$B:$K,2,0)</f>
        <v>大消费</v>
      </c>
      <c r="F4062" s="104">
        <f>VLOOKUP(B4062,A股数据库20240206!$B:$K,3,0)</f>
        <v>0</v>
      </c>
      <c r="G4062" s="124">
        <f>VLOOKUP(B4062,A股数据库20240206!$B:$K,4,0)</f>
        <v>0</v>
      </c>
      <c r="H4062" s="124">
        <f>VLOOKUP(B4062,A股数据库20240206!$B:$K,5,0)</f>
        <v>0</v>
      </c>
      <c r="I4062" s="104" t="str">
        <f>VLOOKUP(B4062,A股数据库20240206!$B:$K,6,0)</f>
        <v>食品饮料</v>
      </c>
      <c r="J4062" s="104">
        <f>VLOOKUP(B4062,A股数据库20240206!$B:$K,7,0)</f>
        <v>0</v>
      </c>
      <c r="K4062" s="104">
        <f>VLOOKUP(B4062,A股数据库20240206!$B:$K,8,0)</f>
        <v>0</v>
      </c>
      <c r="L4062" s="124">
        <f>VLOOKUP(B4062,A股数据库20240206!$B:$K,9,0)</f>
        <v>0</v>
      </c>
      <c r="M4062" s="124">
        <f>VLOOKUP(B4062,A股数据库20240206!$B:$K,10,0)</f>
        <v>0</v>
      </c>
    </row>
    <row r="4063" spans="1:13" ht="18" customHeight="1" x14ac:dyDescent="0.15">
      <c r="A4063" s="120" t="s">
        <v>14405</v>
      </c>
      <c r="B4063" s="121" t="s">
        <v>5998</v>
      </c>
      <c r="C4063" s="122">
        <v>20.55</v>
      </c>
      <c r="D4063" s="123">
        <v>26.05</v>
      </c>
      <c r="E4063" s="104" t="str">
        <f>VLOOKUP(B4063,A股数据库20240206!$B:$K,2,0)</f>
        <v>新能源</v>
      </c>
      <c r="F4063" s="104">
        <f>VLOOKUP(B4063,A股数据库20240206!$B:$K,3,0)</f>
        <v>0</v>
      </c>
      <c r="G4063" s="124">
        <f>VLOOKUP(B4063,A股数据库20240206!$B:$K,4,0)</f>
        <v>0</v>
      </c>
      <c r="H4063" s="124">
        <f>VLOOKUP(B4063,A股数据库20240206!$B:$K,5,0)</f>
        <v>0</v>
      </c>
      <c r="I4063" s="104" t="str">
        <f>VLOOKUP(B4063,A股数据库20240206!$B:$K,6,0)</f>
        <v>电池</v>
      </c>
      <c r="J4063" s="104">
        <f>VLOOKUP(B4063,A股数据库20240206!$B:$K,7,0)</f>
        <v>0</v>
      </c>
      <c r="K4063" s="104">
        <f>VLOOKUP(B4063,A股数据库20240206!$B:$K,8,0)</f>
        <v>0</v>
      </c>
      <c r="L4063" s="124">
        <f>VLOOKUP(B4063,A股数据库20240206!$B:$K,9,0)</f>
        <v>0</v>
      </c>
      <c r="M4063" s="124">
        <f>VLOOKUP(B4063,A股数据库20240206!$B:$K,10,0)</f>
        <v>0</v>
      </c>
    </row>
    <row r="4064" spans="1:13" ht="18" customHeight="1" x14ac:dyDescent="0.15">
      <c r="A4064" s="120" t="s">
        <v>14406</v>
      </c>
      <c r="B4064" s="121" t="s">
        <v>4564</v>
      </c>
      <c r="C4064" s="122">
        <v>20.55</v>
      </c>
      <c r="D4064" s="123">
        <v>38.119999999999997</v>
      </c>
      <c r="E4064" s="104" t="str">
        <f>VLOOKUP(B4064,A股数据库20240206!$B:$K,2,0)</f>
        <v>新能源</v>
      </c>
      <c r="F4064" s="104">
        <f>VLOOKUP(B4064,A股数据库20240206!$B:$K,3,0)</f>
        <v>0</v>
      </c>
      <c r="G4064" s="124">
        <f>VLOOKUP(B4064,A股数据库20240206!$B:$K,4,0)</f>
        <v>0</v>
      </c>
      <c r="H4064" s="124">
        <f>VLOOKUP(B4064,A股数据库20240206!$B:$K,5,0)</f>
        <v>0</v>
      </c>
      <c r="I4064" s="104" t="str">
        <f>VLOOKUP(B4064,A股数据库20240206!$B:$K,6,0)</f>
        <v>电池</v>
      </c>
      <c r="J4064" s="104">
        <f>VLOOKUP(B4064,A股数据库20240206!$B:$K,7,0)</f>
        <v>0</v>
      </c>
      <c r="K4064" s="104">
        <f>VLOOKUP(B4064,A股数据库20240206!$B:$K,8,0)</f>
        <v>0</v>
      </c>
      <c r="L4064" s="124">
        <f>VLOOKUP(B4064,A股数据库20240206!$B:$K,9,0)</f>
        <v>0</v>
      </c>
      <c r="M4064" s="124">
        <f>VLOOKUP(B4064,A股数据库20240206!$B:$K,10,0)</f>
        <v>0</v>
      </c>
    </row>
    <row r="4065" spans="1:13" ht="18" customHeight="1" x14ac:dyDescent="0.15">
      <c r="A4065" s="120" t="s">
        <v>14407</v>
      </c>
      <c r="B4065" s="121" t="s">
        <v>9793</v>
      </c>
      <c r="C4065" s="122">
        <v>20.52</v>
      </c>
      <c r="D4065" s="123">
        <v>16.79</v>
      </c>
      <c r="E4065" s="104" t="str">
        <f>VLOOKUP(B4065,A股数据库20240206!$B:$K,2,0)</f>
        <v>地产基建</v>
      </c>
      <c r="F4065" s="104">
        <f>VLOOKUP(B4065,A股数据库20240206!$B:$K,3,0)</f>
        <v>0</v>
      </c>
      <c r="G4065" s="124">
        <f>VLOOKUP(B4065,A股数据库20240206!$B:$K,4,0)</f>
        <v>0</v>
      </c>
      <c r="H4065" s="124">
        <f>VLOOKUP(B4065,A股数据库20240206!$B:$K,5,0)</f>
        <v>0</v>
      </c>
      <c r="I4065" s="104" t="str">
        <f>VLOOKUP(B4065,A股数据库20240206!$B:$K,6,0)</f>
        <v>基建</v>
      </c>
      <c r="J4065" s="104">
        <f>VLOOKUP(B4065,A股数据库20240206!$B:$K,7,0)</f>
        <v>0</v>
      </c>
      <c r="K4065" s="104">
        <f>VLOOKUP(B4065,A股数据库20240206!$B:$K,8,0)</f>
        <v>0</v>
      </c>
      <c r="L4065" s="124">
        <f>VLOOKUP(B4065,A股数据库20240206!$B:$K,9,0)</f>
        <v>0</v>
      </c>
      <c r="M4065" s="124">
        <f>VLOOKUP(B4065,A股数据库20240206!$B:$K,10,0)</f>
        <v>0</v>
      </c>
    </row>
    <row r="4066" spans="1:13" ht="18" customHeight="1" x14ac:dyDescent="0.15">
      <c r="A4066" s="120" t="s">
        <v>14408</v>
      </c>
      <c r="B4066" s="121" t="s">
        <v>9747</v>
      </c>
      <c r="C4066" s="122">
        <v>20.52</v>
      </c>
      <c r="D4066" s="123">
        <v>65.41</v>
      </c>
      <c r="E4066" s="104" t="str">
        <f>VLOOKUP(B4066,A股数据库20240206!$B:$K,2,0)</f>
        <v>高端制造</v>
      </c>
      <c r="F4066" s="104">
        <f>VLOOKUP(B4066,A股数据库20240206!$B:$K,3,0)</f>
        <v>0</v>
      </c>
      <c r="G4066" s="124">
        <f>VLOOKUP(B4066,A股数据库20240206!$B:$K,4,0)</f>
        <v>0</v>
      </c>
      <c r="H4066" s="124">
        <f>VLOOKUP(B4066,A股数据库20240206!$B:$K,5,0)</f>
        <v>0</v>
      </c>
      <c r="I4066" s="104" t="str">
        <f>VLOOKUP(B4066,A股数据库20240206!$B:$K,6,0)</f>
        <v>机械</v>
      </c>
      <c r="J4066" s="104">
        <f>VLOOKUP(B4066,A股数据库20240206!$B:$K,7,0)</f>
        <v>0</v>
      </c>
      <c r="K4066" s="104">
        <f>VLOOKUP(B4066,A股数据库20240206!$B:$K,8,0)</f>
        <v>0</v>
      </c>
      <c r="L4066" s="124">
        <f>VLOOKUP(B4066,A股数据库20240206!$B:$K,9,0)</f>
        <v>0</v>
      </c>
      <c r="M4066" s="124">
        <f>VLOOKUP(B4066,A股数据库20240206!$B:$K,10,0)</f>
        <v>0</v>
      </c>
    </row>
    <row r="4067" spans="1:13" ht="18" customHeight="1" x14ac:dyDescent="0.15">
      <c r="A4067" s="120" t="s">
        <v>14409</v>
      </c>
      <c r="B4067" s="121" t="s">
        <v>2990</v>
      </c>
      <c r="C4067" s="122">
        <v>20.52</v>
      </c>
      <c r="D4067" s="123">
        <v>25.06</v>
      </c>
      <c r="E4067" s="104" t="str">
        <f>VLOOKUP(B4067,A股数据库20240206!$B:$K,2,0)</f>
        <v>大科技</v>
      </c>
      <c r="F4067" s="104">
        <f>VLOOKUP(B4067,A股数据库20240206!$B:$K,3,0)</f>
        <v>0</v>
      </c>
      <c r="G4067" s="124">
        <f>VLOOKUP(B4067,A股数据库20240206!$B:$K,4,0)</f>
        <v>0</v>
      </c>
      <c r="H4067" s="124">
        <f>VLOOKUP(B4067,A股数据库20240206!$B:$K,5,0)</f>
        <v>0</v>
      </c>
      <c r="I4067" s="104" t="str">
        <f>VLOOKUP(B4067,A股数据库20240206!$B:$K,6,0)</f>
        <v>电子</v>
      </c>
      <c r="J4067" s="104">
        <f>VLOOKUP(B4067,A股数据库20240206!$B:$K,7,0)</f>
        <v>0</v>
      </c>
      <c r="K4067" s="104">
        <f>VLOOKUP(B4067,A股数据库20240206!$B:$K,8,0)</f>
        <v>0</v>
      </c>
      <c r="L4067" s="124">
        <f>VLOOKUP(B4067,A股数据库20240206!$B:$K,9,0)</f>
        <v>0</v>
      </c>
      <c r="M4067" s="124">
        <f>VLOOKUP(B4067,A股数据库20240206!$B:$K,10,0)</f>
        <v>0</v>
      </c>
    </row>
    <row r="4068" spans="1:13" ht="18" customHeight="1" x14ac:dyDescent="0.15">
      <c r="A4068" s="120" t="s">
        <v>14410</v>
      </c>
      <c r="B4068" s="121" t="s">
        <v>5468</v>
      </c>
      <c r="C4068" s="122">
        <v>20.49</v>
      </c>
      <c r="D4068" s="123">
        <v>63.53</v>
      </c>
      <c r="E4068" s="104" t="str">
        <f>VLOOKUP(B4068,A股数据库20240206!$B:$K,2,0)</f>
        <v>大科技</v>
      </c>
      <c r="F4068" s="104">
        <f>VLOOKUP(B4068,A股数据库20240206!$B:$K,3,0)</f>
        <v>0</v>
      </c>
      <c r="G4068" s="124">
        <f>VLOOKUP(B4068,A股数据库20240206!$B:$K,4,0)</f>
        <v>0</v>
      </c>
      <c r="H4068" s="124">
        <f>VLOOKUP(B4068,A股数据库20240206!$B:$K,5,0)</f>
        <v>0</v>
      </c>
      <c r="I4068" s="104" t="str">
        <f>VLOOKUP(B4068,A股数据库20240206!$B:$K,6,0)</f>
        <v>计算机</v>
      </c>
      <c r="J4068" s="104">
        <f>VLOOKUP(B4068,A股数据库20240206!$B:$K,7,0)</f>
        <v>0</v>
      </c>
      <c r="K4068" s="104">
        <f>VLOOKUP(B4068,A股数据库20240206!$B:$K,8,0)</f>
        <v>0</v>
      </c>
      <c r="L4068" s="124">
        <f>VLOOKUP(B4068,A股数据库20240206!$B:$K,9,0)</f>
        <v>0</v>
      </c>
      <c r="M4068" s="124">
        <f>VLOOKUP(B4068,A股数据库20240206!$B:$K,10,0)</f>
        <v>0</v>
      </c>
    </row>
    <row r="4069" spans="1:13" ht="18" customHeight="1" x14ac:dyDescent="0.15">
      <c r="A4069" s="120" t="s">
        <v>14411</v>
      </c>
      <c r="B4069" s="121" t="s">
        <v>5216</v>
      </c>
      <c r="C4069" s="122">
        <v>20.48</v>
      </c>
      <c r="D4069" s="123">
        <v>7.85</v>
      </c>
      <c r="E4069" s="104" t="str">
        <f>VLOOKUP(B4069,A股数据库20240206!$B:$K,2,0)</f>
        <v>地产基建</v>
      </c>
      <c r="F4069" s="104" t="str">
        <f>VLOOKUP(B4069,A股数据库20240206!$B:$K,3,0)</f>
        <v>大消费</v>
      </c>
      <c r="G4069" s="124">
        <f>VLOOKUP(B4069,A股数据库20240206!$B:$K,4,0)</f>
        <v>0</v>
      </c>
      <c r="H4069" s="124">
        <f>VLOOKUP(B4069,A股数据库20240206!$B:$K,5,0)</f>
        <v>0</v>
      </c>
      <c r="I4069" s="104" t="str">
        <f>VLOOKUP(B4069,A股数据库20240206!$B:$K,6,0)</f>
        <v>基建</v>
      </c>
      <c r="J4069" s="104" t="str">
        <f>VLOOKUP(B4069,A股数据库20240206!$B:$K,7,0)</f>
        <v>家居用品</v>
      </c>
      <c r="K4069" s="104">
        <f>VLOOKUP(B4069,A股数据库20240206!$B:$K,8,0)</f>
        <v>0</v>
      </c>
      <c r="L4069" s="124">
        <f>VLOOKUP(B4069,A股数据库20240206!$B:$K,9,0)</f>
        <v>0</v>
      </c>
      <c r="M4069" s="124">
        <f>VLOOKUP(B4069,A股数据库20240206!$B:$K,10,0)</f>
        <v>0</v>
      </c>
    </row>
    <row r="4070" spans="1:13" ht="18" customHeight="1" x14ac:dyDescent="0.15">
      <c r="A4070" s="120" t="s">
        <v>14412</v>
      </c>
      <c r="B4070" s="121" t="s">
        <v>3620</v>
      </c>
      <c r="C4070" s="122">
        <v>20.47</v>
      </c>
      <c r="D4070" s="123">
        <v>24.96</v>
      </c>
      <c r="E4070" s="104" t="str">
        <f>VLOOKUP(B4070,A股数据库20240206!$B:$K,2,0)</f>
        <v>大科技</v>
      </c>
      <c r="F4070" s="104">
        <f>VLOOKUP(B4070,A股数据库20240206!$B:$K,3,0)</f>
        <v>0</v>
      </c>
      <c r="G4070" s="124">
        <f>VLOOKUP(B4070,A股数据库20240206!$B:$K,4,0)</f>
        <v>0</v>
      </c>
      <c r="H4070" s="124">
        <f>VLOOKUP(B4070,A股数据库20240206!$B:$K,5,0)</f>
        <v>0</v>
      </c>
      <c r="I4070" s="104" t="str">
        <f>VLOOKUP(B4070,A股数据库20240206!$B:$K,6,0)</f>
        <v>计算机</v>
      </c>
      <c r="J4070" s="104">
        <f>VLOOKUP(B4070,A股数据库20240206!$B:$K,7,0)</f>
        <v>0</v>
      </c>
      <c r="K4070" s="104">
        <f>VLOOKUP(B4070,A股数据库20240206!$B:$K,8,0)</f>
        <v>0</v>
      </c>
      <c r="L4070" s="124">
        <f>VLOOKUP(B4070,A股数据库20240206!$B:$K,9,0)</f>
        <v>0</v>
      </c>
      <c r="M4070" s="124">
        <f>VLOOKUP(B4070,A股数据库20240206!$B:$K,10,0)</f>
        <v>0</v>
      </c>
    </row>
    <row r="4071" spans="1:13" ht="18" customHeight="1" x14ac:dyDescent="0.15">
      <c r="A4071" s="120" t="s">
        <v>14413</v>
      </c>
      <c r="B4071" s="121" t="s">
        <v>8744</v>
      </c>
      <c r="C4071" s="122">
        <v>20.420000000000002</v>
      </c>
      <c r="D4071" s="123">
        <v>31.1</v>
      </c>
      <c r="E4071" s="104" t="str">
        <f>VLOOKUP(B4071,A股数据库20240206!$B:$K,2,0)</f>
        <v>大消费</v>
      </c>
      <c r="F4071" s="104">
        <f>VLOOKUP(B4071,A股数据库20240206!$B:$K,3,0)</f>
        <v>0</v>
      </c>
      <c r="G4071" s="124">
        <f>VLOOKUP(B4071,A股数据库20240206!$B:$K,4,0)</f>
        <v>0</v>
      </c>
      <c r="H4071" s="124">
        <f>VLOOKUP(B4071,A股数据库20240206!$B:$K,5,0)</f>
        <v>0</v>
      </c>
      <c r="I4071" s="104" t="str">
        <f>VLOOKUP(B4071,A股数据库20240206!$B:$K,6,0)</f>
        <v>纺织服饰</v>
      </c>
      <c r="J4071" s="104">
        <f>VLOOKUP(B4071,A股数据库20240206!$B:$K,7,0)</f>
        <v>0</v>
      </c>
      <c r="K4071" s="104">
        <f>VLOOKUP(B4071,A股数据库20240206!$B:$K,8,0)</f>
        <v>0</v>
      </c>
      <c r="L4071" s="124">
        <f>VLOOKUP(B4071,A股数据库20240206!$B:$K,9,0)</f>
        <v>0</v>
      </c>
      <c r="M4071" s="124">
        <f>VLOOKUP(B4071,A股数据库20240206!$B:$K,10,0)</f>
        <v>0</v>
      </c>
    </row>
    <row r="4072" spans="1:13" ht="18" customHeight="1" x14ac:dyDescent="0.15">
      <c r="A4072" s="120" t="s">
        <v>14414</v>
      </c>
      <c r="B4072" s="121" t="s">
        <v>5054</v>
      </c>
      <c r="C4072" s="122">
        <v>20.41</v>
      </c>
      <c r="D4072" s="123">
        <v>5.37</v>
      </c>
      <c r="E4072" s="104" t="str">
        <f>VLOOKUP(B4072,A股数据库20240206!$B:$K,2,0)</f>
        <v>地产基建</v>
      </c>
      <c r="F4072" s="104">
        <f>VLOOKUP(B4072,A股数据库20240206!$B:$K,3,0)</f>
        <v>0</v>
      </c>
      <c r="G4072" s="124">
        <f>VLOOKUP(B4072,A股数据库20240206!$B:$K,4,0)</f>
        <v>0</v>
      </c>
      <c r="H4072" s="124">
        <f>VLOOKUP(B4072,A股数据库20240206!$B:$K,5,0)</f>
        <v>0</v>
      </c>
      <c r="I4072" s="104" t="str">
        <f>VLOOKUP(B4072,A股数据库20240206!$B:$K,6,0)</f>
        <v>基建</v>
      </c>
      <c r="J4072" s="104">
        <f>VLOOKUP(B4072,A股数据库20240206!$B:$K,7,0)</f>
        <v>0</v>
      </c>
      <c r="K4072" s="104">
        <f>VLOOKUP(B4072,A股数据库20240206!$B:$K,8,0)</f>
        <v>0</v>
      </c>
      <c r="L4072" s="124">
        <f>VLOOKUP(B4072,A股数据库20240206!$B:$K,9,0)</f>
        <v>0</v>
      </c>
      <c r="M4072" s="124">
        <f>VLOOKUP(B4072,A股数据库20240206!$B:$K,10,0)</f>
        <v>0</v>
      </c>
    </row>
    <row r="4073" spans="1:13" ht="18" customHeight="1" x14ac:dyDescent="0.15">
      <c r="A4073" s="120" t="s">
        <v>14415</v>
      </c>
      <c r="B4073" s="121" t="s">
        <v>4918</v>
      </c>
      <c r="C4073" s="122">
        <v>20.39</v>
      </c>
      <c r="D4073" s="123">
        <v>36.11</v>
      </c>
      <c r="E4073" s="104" t="str">
        <f>VLOOKUP(B4073,A股数据库20240206!$B:$K,2,0)</f>
        <v>新能源</v>
      </c>
      <c r="F4073" s="104">
        <f>VLOOKUP(B4073,A股数据库20240206!$B:$K,3,0)</f>
        <v>0</v>
      </c>
      <c r="G4073" s="124">
        <f>VLOOKUP(B4073,A股数据库20240206!$B:$K,4,0)</f>
        <v>0</v>
      </c>
      <c r="H4073" s="124">
        <f>VLOOKUP(B4073,A股数据库20240206!$B:$K,5,0)</f>
        <v>0</v>
      </c>
      <c r="I4073" s="104" t="str">
        <f>VLOOKUP(B4073,A股数据库20240206!$B:$K,6,0)</f>
        <v>电池</v>
      </c>
      <c r="J4073" s="104">
        <f>VLOOKUP(B4073,A股数据库20240206!$B:$K,7,0)</f>
        <v>0</v>
      </c>
      <c r="K4073" s="104">
        <f>VLOOKUP(B4073,A股数据库20240206!$B:$K,8,0)</f>
        <v>0</v>
      </c>
      <c r="L4073" s="124">
        <f>VLOOKUP(B4073,A股数据库20240206!$B:$K,9,0)</f>
        <v>0</v>
      </c>
      <c r="M4073" s="124">
        <f>VLOOKUP(B4073,A股数据库20240206!$B:$K,10,0)</f>
        <v>0</v>
      </c>
    </row>
    <row r="4074" spans="1:13" ht="18" customHeight="1" x14ac:dyDescent="0.15">
      <c r="A4074" s="120" t="s">
        <v>14416</v>
      </c>
      <c r="B4074" s="121" t="s">
        <v>4240</v>
      </c>
      <c r="C4074" s="122">
        <v>20.309999999999999</v>
      </c>
      <c r="D4074" s="123">
        <v>8.01</v>
      </c>
      <c r="E4074" s="104" t="str">
        <f>VLOOKUP(B4074,A股数据库20240206!$B:$K,2,0)</f>
        <v>地产基建</v>
      </c>
      <c r="F4074" s="104">
        <f>VLOOKUP(B4074,A股数据库20240206!$B:$K,3,0)</f>
        <v>0</v>
      </c>
      <c r="G4074" s="124">
        <f>VLOOKUP(B4074,A股数据库20240206!$B:$K,4,0)</f>
        <v>0</v>
      </c>
      <c r="H4074" s="124">
        <f>VLOOKUP(B4074,A股数据库20240206!$B:$K,5,0)</f>
        <v>0</v>
      </c>
      <c r="I4074" s="104" t="str">
        <f>VLOOKUP(B4074,A股数据库20240206!$B:$K,6,0)</f>
        <v>基建</v>
      </c>
      <c r="J4074" s="104">
        <f>VLOOKUP(B4074,A股数据库20240206!$B:$K,7,0)</f>
        <v>0</v>
      </c>
      <c r="K4074" s="104">
        <f>VLOOKUP(B4074,A股数据库20240206!$B:$K,8,0)</f>
        <v>0</v>
      </c>
      <c r="L4074" s="124">
        <f>VLOOKUP(B4074,A股数据库20240206!$B:$K,9,0)</f>
        <v>0</v>
      </c>
      <c r="M4074" s="124">
        <f>VLOOKUP(B4074,A股数据库20240206!$B:$K,10,0)</f>
        <v>0</v>
      </c>
    </row>
    <row r="4075" spans="1:13" ht="18" customHeight="1" x14ac:dyDescent="0.15">
      <c r="A4075" s="120" t="s">
        <v>14417</v>
      </c>
      <c r="B4075" s="121" t="s">
        <v>8010</v>
      </c>
      <c r="C4075" s="122">
        <v>20.27</v>
      </c>
      <c r="D4075" s="123">
        <v>35.24</v>
      </c>
      <c r="E4075" s="104" t="str">
        <f>VLOOKUP(B4075,A股数据库20240206!$B:$K,2,0)</f>
        <v>大科技</v>
      </c>
      <c r="F4075" s="104">
        <f>VLOOKUP(B4075,A股数据库20240206!$B:$K,3,0)</f>
        <v>0</v>
      </c>
      <c r="G4075" s="124">
        <f>VLOOKUP(B4075,A股数据库20240206!$B:$K,4,0)</f>
        <v>0</v>
      </c>
      <c r="H4075" s="124">
        <f>VLOOKUP(B4075,A股数据库20240206!$B:$K,5,0)</f>
        <v>0</v>
      </c>
      <c r="I4075" s="104" t="str">
        <f>VLOOKUP(B4075,A股数据库20240206!$B:$K,6,0)</f>
        <v>计算机</v>
      </c>
      <c r="J4075" s="104">
        <f>VLOOKUP(B4075,A股数据库20240206!$B:$K,7,0)</f>
        <v>0</v>
      </c>
      <c r="K4075" s="104">
        <f>VLOOKUP(B4075,A股数据库20240206!$B:$K,8,0)</f>
        <v>0</v>
      </c>
      <c r="L4075" s="124">
        <f>VLOOKUP(B4075,A股数据库20240206!$B:$K,9,0)</f>
        <v>0</v>
      </c>
      <c r="M4075" s="124">
        <f>VLOOKUP(B4075,A股数据库20240206!$B:$K,10,0)</f>
        <v>0</v>
      </c>
    </row>
    <row r="4076" spans="1:13" ht="18" customHeight="1" x14ac:dyDescent="0.15">
      <c r="A4076" s="120" t="s">
        <v>14418</v>
      </c>
      <c r="B4076" s="121" t="s">
        <v>4748</v>
      </c>
      <c r="C4076" s="122">
        <v>20.25</v>
      </c>
      <c r="D4076" s="123">
        <v>40.380000000000003</v>
      </c>
      <c r="E4076" s="104" t="str">
        <f>VLOOKUP(B4076,A股数据库20240206!$B:$K,2,0)</f>
        <v>汽车产业</v>
      </c>
      <c r="F4076" s="104">
        <f>VLOOKUP(B4076,A股数据库20240206!$B:$K,3,0)</f>
        <v>0</v>
      </c>
      <c r="G4076" s="124">
        <f>VLOOKUP(B4076,A股数据库20240206!$B:$K,4,0)</f>
        <v>0</v>
      </c>
      <c r="H4076" s="124">
        <f>VLOOKUP(B4076,A股数据库20240206!$B:$K,5,0)</f>
        <v>0</v>
      </c>
      <c r="I4076" s="104" t="str">
        <f>VLOOKUP(B4076,A股数据库20240206!$B:$K,6,0)</f>
        <v>汽车产业</v>
      </c>
      <c r="J4076" s="104">
        <f>VLOOKUP(B4076,A股数据库20240206!$B:$K,7,0)</f>
        <v>0</v>
      </c>
      <c r="K4076" s="104">
        <f>VLOOKUP(B4076,A股数据库20240206!$B:$K,8,0)</f>
        <v>0</v>
      </c>
      <c r="L4076" s="124">
        <f>VLOOKUP(B4076,A股数据库20240206!$B:$K,9,0)</f>
        <v>0</v>
      </c>
      <c r="M4076" s="124">
        <f>VLOOKUP(B4076,A股数据库20240206!$B:$K,10,0)</f>
        <v>0</v>
      </c>
    </row>
    <row r="4077" spans="1:13" ht="18" customHeight="1" x14ac:dyDescent="0.15">
      <c r="A4077" s="120" t="s">
        <v>14419</v>
      </c>
      <c r="B4077" s="121" t="s">
        <v>1910</v>
      </c>
      <c r="C4077" s="122">
        <v>20.25</v>
      </c>
      <c r="D4077" s="123">
        <v>49.03</v>
      </c>
      <c r="E4077" s="104" t="str">
        <f>VLOOKUP(B4077,A股数据库20240206!$B:$K,2,0)</f>
        <v>医药生物</v>
      </c>
      <c r="F4077" s="104">
        <f>VLOOKUP(B4077,A股数据库20240206!$B:$K,3,0)</f>
        <v>0</v>
      </c>
      <c r="G4077" s="124">
        <f>VLOOKUP(B4077,A股数据库20240206!$B:$K,4,0)</f>
        <v>0</v>
      </c>
      <c r="H4077" s="124">
        <f>VLOOKUP(B4077,A股数据库20240206!$B:$K,5,0)</f>
        <v>0</v>
      </c>
      <c r="I4077" s="104" t="str">
        <f>VLOOKUP(B4077,A股数据库20240206!$B:$K,6,0)</f>
        <v>医药生物</v>
      </c>
      <c r="J4077" s="104">
        <f>VLOOKUP(B4077,A股数据库20240206!$B:$K,7,0)</f>
        <v>0</v>
      </c>
      <c r="K4077" s="104">
        <f>VLOOKUP(B4077,A股数据库20240206!$B:$K,8,0)</f>
        <v>0</v>
      </c>
      <c r="L4077" s="124">
        <f>VLOOKUP(B4077,A股数据库20240206!$B:$K,9,0)</f>
        <v>0</v>
      </c>
      <c r="M4077" s="124">
        <f>VLOOKUP(B4077,A股数据库20240206!$B:$K,10,0)</f>
        <v>0</v>
      </c>
    </row>
    <row r="4078" spans="1:13" ht="18" customHeight="1" x14ac:dyDescent="0.15">
      <c r="A4078" s="120" t="s">
        <v>14420</v>
      </c>
      <c r="B4078" s="121" t="s">
        <v>3264</v>
      </c>
      <c r="C4078" s="122">
        <v>20.23</v>
      </c>
      <c r="D4078" s="123">
        <v>28.17</v>
      </c>
      <c r="E4078" s="104" t="str">
        <f>VLOOKUP(B4078,A股数据库20240206!$B:$K,2,0)</f>
        <v>大科技</v>
      </c>
      <c r="F4078" s="104" t="str">
        <f>VLOOKUP(B4078,A股数据库20240206!$B:$K,3,0)</f>
        <v>大金融</v>
      </c>
      <c r="G4078" s="124">
        <f>VLOOKUP(B4078,A股数据库20240206!$B:$K,4,0)</f>
        <v>0</v>
      </c>
      <c r="H4078" s="124">
        <f>VLOOKUP(B4078,A股数据库20240206!$B:$K,5,0)</f>
        <v>0</v>
      </c>
      <c r="I4078" s="104" t="str">
        <f>VLOOKUP(B4078,A股数据库20240206!$B:$K,6,0)</f>
        <v>计算机</v>
      </c>
      <c r="J4078" s="104" t="str">
        <f>VLOOKUP(B4078,A股数据库20240206!$B:$K,7,0)</f>
        <v>大金融</v>
      </c>
      <c r="K4078" s="104">
        <f>VLOOKUP(B4078,A股数据库20240206!$B:$K,8,0)</f>
        <v>0</v>
      </c>
      <c r="L4078" s="124">
        <f>VLOOKUP(B4078,A股数据库20240206!$B:$K,9,0)</f>
        <v>0</v>
      </c>
      <c r="M4078" s="124">
        <f>VLOOKUP(B4078,A股数据库20240206!$B:$K,10,0)</f>
        <v>0</v>
      </c>
    </row>
    <row r="4079" spans="1:13" ht="18" customHeight="1" x14ac:dyDescent="0.15">
      <c r="A4079" s="120" t="s">
        <v>14421</v>
      </c>
      <c r="B4079" s="121" t="s">
        <v>9126</v>
      </c>
      <c r="C4079" s="122">
        <v>20.22</v>
      </c>
      <c r="D4079" s="123">
        <v>24.97</v>
      </c>
      <c r="E4079" s="104" t="str">
        <f>VLOOKUP(B4079,A股数据库20240206!$B:$K,2,0)</f>
        <v>大科技</v>
      </c>
      <c r="F4079" s="104">
        <f>VLOOKUP(B4079,A股数据库20240206!$B:$K,3,0)</f>
        <v>0</v>
      </c>
      <c r="G4079" s="124">
        <f>VLOOKUP(B4079,A股数据库20240206!$B:$K,4,0)</f>
        <v>0</v>
      </c>
      <c r="H4079" s="124">
        <f>VLOOKUP(B4079,A股数据库20240206!$B:$K,5,0)</f>
        <v>0</v>
      </c>
      <c r="I4079" s="104" t="str">
        <f>VLOOKUP(B4079,A股数据库20240206!$B:$K,6,0)</f>
        <v>计算机</v>
      </c>
      <c r="J4079" s="104">
        <f>VLOOKUP(B4079,A股数据库20240206!$B:$K,7,0)</f>
        <v>0</v>
      </c>
      <c r="K4079" s="104">
        <f>VLOOKUP(B4079,A股数据库20240206!$B:$K,8,0)</f>
        <v>0</v>
      </c>
      <c r="L4079" s="124">
        <f>VLOOKUP(B4079,A股数据库20240206!$B:$K,9,0)</f>
        <v>0</v>
      </c>
      <c r="M4079" s="124">
        <f>VLOOKUP(B4079,A股数据库20240206!$B:$K,10,0)</f>
        <v>0</v>
      </c>
    </row>
    <row r="4080" spans="1:13" ht="18" customHeight="1" x14ac:dyDescent="0.15">
      <c r="A4080" s="120" t="s">
        <v>14422</v>
      </c>
      <c r="B4080" s="121" t="s">
        <v>3904</v>
      </c>
      <c r="C4080" s="122">
        <v>20.21</v>
      </c>
      <c r="D4080" s="123">
        <v>17.079999999999998</v>
      </c>
      <c r="E4080" s="104" t="str">
        <f>VLOOKUP(B4080,A股数据库20240206!$B:$K,2,0)</f>
        <v>大消费</v>
      </c>
      <c r="F4080" s="104" t="str">
        <f>VLOOKUP(B4080,A股数据库20240206!$B:$K,3,0)</f>
        <v>大科技</v>
      </c>
      <c r="G4080" s="124">
        <f>VLOOKUP(B4080,A股数据库20240206!$B:$K,4,0)</f>
        <v>0</v>
      </c>
      <c r="H4080" s="124">
        <f>VLOOKUP(B4080,A股数据库20240206!$B:$K,5,0)</f>
        <v>0</v>
      </c>
      <c r="I4080" s="104" t="str">
        <f>VLOOKUP(B4080,A股数据库20240206!$B:$K,6,0)</f>
        <v>假期经济</v>
      </c>
      <c r="J4080" s="104" t="str">
        <f>VLOOKUP(B4080,A股数据库20240206!$B:$K,7,0)</f>
        <v>传媒</v>
      </c>
      <c r="K4080" s="104">
        <f>VLOOKUP(B4080,A股数据库20240206!$B:$K,8,0)</f>
        <v>0</v>
      </c>
      <c r="L4080" s="124">
        <f>VLOOKUP(B4080,A股数据库20240206!$B:$K,9,0)</f>
        <v>0</v>
      </c>
      <c r="M4080" s="124">
        <f>VLOOKUP(B4080,A股数据库20240206!$B:$K,10,0)</f>
        <v>0</v>
      </c>
    </row>
    <row r="4081" spans="1:13" ht="18" customHeight="1" x14ac:dyDescent="0.15">
      <c r="A4081" s="120" t="s">
        <v>14423</v>
      </c>
      <c r="B4081" s="121" t="s">
        <v>3924</v>
      </c>
      <c r="C4081" s="122">
        <v>20.2</v>
      </c>
      <c r="D4081" s="123">
        <v>15.46</v>
      </c>
      <c r="E4081" s="104" t="str">
        <f>VLOOKUP(B4081,A股数据库20240206!$B:$K,2,0)</f>
        <v>公用事业</v>
      </c>
      <c r="F4081" s="104" t="str">
        <f>VLOOKUP(B4081,A股数据库20240206!$B:$K,3,0)</f>
        <v>周期</v>
      </c>
      <c r="G4081" s="124">
        <f>VLOOKUP(B4081,A股数据库20240206!$B:$K,4,0)</f>
        <v>0</v>
      </c>
      <c r="H4081" s="124">
        <f>VLOOKUP(B4081,A股数据库20240206!$B:$K,5,0)</f>
        <v>0</v>
      </c>
      <c r="I4081" s="104" t="str">
        <f>VLOOKUP(B4081,A股数据库20240206!$B:$K,6,0)</f>
        <v>节能环保</v>
      </c>
      <c r="J4081" s="104" t="str">
        <f>VLOOKUP(B4081,A股数据库20240206!$B:$K,7,0)</f>
        <v>化工</v>
      </c>
      <c r="K4081" s="104">
        <f>VLOOKUP(B4081,A股数据库20240206!$B:$K,8,0)</f>
        <v>0</v>
      </c>
      <c r="L4081" s="124">
        <f>VLOOKUP(B4081,A股数据库20240206!$B:$K,9,0)</f>
        <v>0</v>
      </c>
      <c r="M4081" s="124">
        <f>VLOOKUP(B4081,A股数据库20240206!$B:$K,10,0)</f>
        <v>0</v>
      </c>
    </row>
    <row r="4082" spans="1:13" ht="18" customHeight="1" x14ac:dyDescent="0.15">
      <c r="A4082" s="120" t="s">
        <v>14424</v>
      </c>
      <c r="B4082" s="121" t="s">
        <v>1008</v>
      </c>
      <c r="C4082" s="122">
        <v>20.2</v>
      </c>
      <c r="D4082" s="123">
        <v>8.25</v>
      </c>
      <c r="E4082" s="104" t="str">
        <f>VLOOKUP(B4082,A股数据库20240206!$B:$K,2,0)</f>
        <v>周期</v>
      </c>
      <c r="F4082" s="104">
        <f>VLOOKUP(B4082,A股数据库20240206!$B:$K,3,0)</f>
        <v>0</v>
      </c>
      <c r="G4082" s="124" t="str">
        <f>VLOOKUP(B4082,A股数据库20240206!$B:$K,4,0)</f>
        <v>乡村振兴</v>
      </c>
      <c r="H4082" s="124">
        <f>VLOOKUP(B4082,A股数据库20240206!$B:$K,5,0)</f>
        <v>0</v>
      </c>
      <c r="I4082" s="104" t="str">
        <f>VLOOKUP(B4082,A股数据库20240206!$B:$K,6,0)</f>
        <v>化工</v>
      </c>
      <c r="J4082" s="104">
        <f>VLOOKUP(B4082,A股数据库20240206!$B:$K,7,0)</f>
        <v>0</v>
      </c>
      <c r="K4082" s="104">
        <f>VLOOKUP(B4082,A股数据库20240206!$B:$K,8,0)</f>
        <v>0</v>
      </c>
      <c r="L4082" s="124" t="str">
        <f>VLOOKUP(B4082,A股数据库20240206!$B:$K,9,0)</f>
        <v>乡村振兴</v>
      </c>
      <c r="M4082" s="124">
        <f>VLOOKUP(B4082,A股数据库20240206!$B:$K,10,0)</f>
        <v>0</v>
      </c>
    </row>
    <row r="4083" spans="1:13" ht="18" customHeight="1" x14ac:dyDescent="0.15">
      <c r="A4083" s="120" t="s">
        <v>14425</v>
      </c>
      <c r="B4083" s="121" t="s">
        <v>7036</v>
      </c>
      <c r="C4083" s="122">
        <v>20.190000000000001</v>
      </c>
      <c r="D4083" s="123">
        <v>3.75</v>
      </c>
      <c r="E4083" s="104" t="str">
        <f>VLOOKUP(B4083,A股数据库20240206!$B:$K,2,0)</f>
        <v>周期</v>
      </c>
      <c r="F4083" s="104">
        <f>VLOOKUP(B4083,A股数据库20240206!$B:$K,3,0)</f>
        <v>0</v>
      </c>
      <c r="G4083" s="124">
        <f>VLOOKUP(B4083,A股数据库20240206!$B:$K,4,0)</f>
        <v>0</v>
      </c>
      <c r="H4083" s="124">
        <f>VLOOKUP(B4083,A股数据库20240206!$B:$K,5,0)</f>
        <v>0</v>
      </c>
      <c r="I4083" s="104" t="str">
        <f>VLOOKUP(B4083,A股数据库20240206!$B:$K,6,0)</f>
        <v>化工</v>
      </c>
      <c r="J4083" s="104">
        <f>VLOOKUP(B4083,A股数据库20240206!$B:$K,7,0)</f>
        <v>0</v>
      </c>
      <c r="K4083" s="104">
        <f>VLOOKUP(B4083,A股数据库20240206!$B:$K,8,0)</f>
        <v>0</v>
      </c>
      <c r="L4083" s="124">
        <f>VLOOKUP(B4083,A股数据库20240206!$B:$K,9,0)</f>
        <v>0</v>
      </c>
      <c r="M4083" s="124">
        <f>VLOOKUP(B4083,A股数据库20240206!$B:$K,10,0)</f>
        <v>0</v>
      </c>
    </row>
    <row r="4084" spans="1:13" ht="18" customHeight="1" x14ac:dyDescent="0.15">
      <c r="A4084" s="120" t="s">
        <v>14426</v>
      </c>
      <c r="B4084" s="121" t="s">
        <v>3114</v>
      </c>
      <c r="C4084" s="122">
        <v>20.16</v>
      </c>
      <c r="D4084" s="123">
        <v>26.11</v>
      </c>
      <c r="E4084" s="104" t="str">
        <f>VLOOKUP(B4084,A股数据库20240206!$B:$K,2,0)</f>
        <v>大消费</v>
      </c>
      <c r="F4084" s="104">
        <f>VLOOKUP(B4084,A股数据库20240206!$B:$K,3,0)</f>
        <v>0</v>
      </c>
      <c r="G4084" s="124">
        <f>VLOOKUP(B4084,A股数据库20240206!$B:$K,4,0)</f>
        <v>0</v>
      </c>
      <c r="H4084" s="124">
        <f>VLOOKUP(B4084,A股数据库20240206!$B:$K,5,0)</f>
        <v>0</v>
      </c>
      <c r="I4084" s="104" t="str">
        <f>VLOOKUP(B4084,A股数据库20240206!$B:$K,6,0)</f>
        <v>纺织服饰</v>
      </c>
      <c r="J4084" s="104" t="str">
        <f>VLOOKUP(B4084,A股数据库20240206!$B:$K,7,0)</f>
        <v>体育产业</v>
      </c>
      <c r="K4084" s="104">
        <f>VLOOKUP(B4084,A股数据库20240206!$B:$K,8,0)</f>
        <v>0</v>
      </c>
      <c r="L4084" s="124">
        <f>VLOOKUP(B4084,A股数据库20240206!$B:$K,9,0)</f>
        <v>0</v>
      </c>
      <c r="M4084" s="124">
        <f>VLOOKUP(B4084,A股数据库20240206!$B:$K,10,0)</f>
        <v>0</v>
      </c>
    </row>
    <row r="4085" spans="1:13" ht="18" customHeight="1" x14ac:dyDescent="0.15">
      <c r="A4085" s="120" t="s">
        <v>14427</v>
      </c>
      <c r="B4085" s="121" t="s">
        <v>2572</v>
      </c>
      <c r="C4085" s="122">
        <v>20.149999999999999</v>
      </c>
      <c r="D4085" s="123">
        <v>15.9</v>
      </c>
      <c r="E4085" s="104" t="str">
        <f>VLOOKUP(B4085,A股数据库20240206!$B:$K,2,0)</f>
        <v>周期</v>
      </c>
      <c r="F4085" s="104">
        <f>VLOOKUP(B4085,A股数据库20240206!$B:$K,3,0)</f>
        <v>0</v>
      </c>
      <c r="G4085" s="124">
        <f>VLOOKUP(B4085,A股数据库20240206!$B:$K,4,0)</f>
        <v>0</v>
      </c>
      <c r="H4085" s="124">
        <f>VLOOKUP(B4085,A股数据库20240206!$B:$K,5,0)</f>
        <v>0</v>
      </c>
      <c r="I4085" s="104" t="str">
        <f>VLOOKUP(B4085,A股数据库20240206!$B:$K,6,0)</f>
        <v>化工</v>
      </c>
      <c r="J4085" s="104">
        <f>VLOOKUP(B4085,A股数据库20240206!$B:$K,7,0)</f>
        <v>0</v>
      </c>
      <c r="K4085" s="104">
        <f>VLOOKUP(B4085,A股数据库20240206!$B:$K,8,0)</f>
        <v>0</v>
      </c>
      <c r="L4085" s="124">
        <f>VLOOKUP(B4085,A股数据库20240206!$B:$K,9,0)</f>
        <v>0</v>
      </c>
      <c r="M4085" s="124">
        <f>VLOOKUP(B4085,A股数据库20240206!$B:$K,10,0)</f>
        <v>0</v>
      </c>
    </row>
    <row r="4086" spans="1:13" ht="18" customHeight="1" x14ac:dyDescent="0.15">
      <c r="A4086" s="120" t="s">
        <v>14428</v>
      </c>
      <c r="B4086" s="121" t="s">
        <v>5420</v>
      </c>
      <c r="C4086" s="122">
        <v>20.14</v>
      </c>
      <c r="D4086" s="123">
        <v>19.38</v>
      </c>
      <c r="E4086" s="104" t="str">
        <f>VLOOKUP(B4086,A股数据库20240206!$B:$K,2,0)</f>
        <v>医药生物</v>
      </c>
      <c r="F4086" s="104">
        <f>VLOOKUP(B4086,A股数据库20240206!$B:$K,3,0)</f>
        <v>0</v>
      </c>
      <c r="G4086" s="124">
        <f>VLOOKUP(B4086,A股数据库20240206!$B:$K,4,0)</f>
        <v>0</v>
      </c>
      <c r="H4086" s="124">
        <f>VLOOKUP(B4086,A股数据库20240206!$B:$K,5,0)</f>
        <v>0</v>
      </c>
      <c r="I4086" s="104" t="str">
        <f>VLOOKUP(B4086,A股数据库20240206!$B:$K,6,0)</f>
        <v>医药生物</v>
      </c>
      <c r="J4086" s="104">
        <f>VLOOKUP(B4086,A股数据库20240206!$B:$K,7,0)</f>
        <v>0</v>
      </c>
      <c r="K4086" s="104">
        <f>VLOOKUP(B4086,A股数据库20240206!$B:$K,8,0)</f>
        <v>0</v>
      </c>
      <c r="L4086" s="124">
        <f>VLOOKUP(B4086,A股数据库20240206!$B:$K,9,0)</f>
        <v>0</v>
      </c>
      <c r="M4086" s="124">
        <f>VLOOKUP(B4086,A股数据库20240206!$B:$K,10,0)</f>
        <v>0</v>
      </c>
    </row>
    <row r="4087" spans="1:13" ht="18" customHeight="1" x14ac:dyDescent="0.15">
      <c r="A4087" s="120" t="s">
        <v>14429</v>
      </c>
      <c r="B4087" s="121" t="s">
        <v>8308</v>
      </c>
      <c r="C4087" s="122">
        <v>20.13</v>
      </c>
      <c r="D4087" s="123">
        <v>3.93</v>
      </c>
      <c r="E4087" s="104" t="str">
        <f>VLOOKUP(B4087,A股数据库20240206!$B:$K,2,0)</f>
        <v>地产基建</v>
      </c>
      <c r="F4087" s="104" t="str">
        <f>VLOOKUP(B4087,A股数据库20240206!$B:$K,3,0)</f>
        <v>公用事业</v>
      </c>
      <c r="G4087" s="124">
        <f>VLOOKUP(B4087,A股数据库20240206!$B:$K,4,0)</f>
        <v>0</v>
      </c>
      <c r="H4087" s="124">
        <f>VLOOKUP(B4087,A股数据库20240206!$B:$K,5,0)</f>
        <v>0</v>
      </c>
      <c r="I4087" s="104" t="str">
        <f>VLOOKUP(B4087,A股数据库20240206!$B:$K,6,0)</f>
        <v>基建</v>
      </c>
      <c r="J4087" s="104" t="str">
        <f>VLOOKUP(B4087,A股数据库20240206!$B:$K,7,0)</f>
        <v>节能环保</v>
      </c>
      <c r="K4087" s="104">
        <f>VLOOKUP(B4087,A股数据库20240206!$B:$K,8,0)</f>
        <v>0</v>
      </c>
      <c r="L4087" s="124">
        <f>VLOOKUP(B4087,A股数据库20240206!$B:$K,9,0)</f>
        <v>0</v>
      </c>
      <c r="M4087" s="124">
        <f>VLOOKUP(B4087,A股数据库20240206!$B:$K,10,0)</f>
        <v>0</v>
      </c>
    </row>
    <row r="4088" spans="1:13" ht="18" customHeight="1" x14ac:dyDescent="0.15">
      <c r="A4088" s="120" t="s">
        <v>14430</v>
      </c>
      <c r="B4088" s="121" t="s">
        <v>6618</v>
      </c>
      <c r="C4088" s="122">
        <v>20.11</v>
      </c>
      <c r="D4088" s="123">
        <v>44.61</v>
      </c>
      <c r="E4088" s="104" t="str">
        <f>VLOOKUP(B4088,A股数据库20240206!$B:$K,2,0)</f>
        <v>医药生物</v>
      </c>
      <c r="F4088" s="104">
        <f>VLOOKUP(B4088,A股数据库20240206!$B:$K,3,0)</f>
        <v>0</v>
      </c>
      <c r="G4088" s="124">
        <f>VLOOKUP(B4088,A股数据库20240206!$B:$K,4,0)</f>
        <v>0</v>
      </c>
      <c r="H4088" s="124">
        <f>VLOOKUP(B4088,A股数据库20240206!$B:$K,5,0)</f>
        <v>0</v>
      </c>
      <c r="I4088" s="104" t="str">
        <f>VLOOKUP(B4088,A股数据库20240206!$B:$K,6,0)</f>
        <v>医药生物</v>
      </c>
      <c r="J4088" s="104">
        <f>VLOOKUP(B4088,A股数据库20240206!$B:$K,7,0)</f>
        <v>0</v>
      </c>
      <c r="K4088" s="104">
        <f>VLOOKUP(B4088,A股数据库20240206!$B:$K,8,0)</f>
        <v>0</v>
      </c>
      <c r="L4088" s="124">
        <f>VLOOKUP(B4088,A股数据库20240206!$B:$K,9,0)</f>
        <v>0</v>
      </c>
      <c r="M4088" s="124">
        <f>VLOOKUP(B4088,A股数据库20240206!$B:$K,10,0)</f>
        <v>0</v>
      </c>
    </row>
    <row r="4089" spans="1:13" ht="18" customHeight="1" x14ac:dyDescent="0.15">
      <c r="A4089" s="120" t="s">
        <v>14431</v>
      </c>
      <c r="B4089" s="121" t="s">
        <v>6982</v>
      </c>
      <c r="C4089" s="122">
        <v>20.079999999999998</v>
      </c>
      <c r="D4089" s="123">
        <v>8.4499999999999993</v>
      </c>
      <c r="E4089" s="104" t="str">
        <f>VLOOKUP(B4089,A股数据库20240206!$B:$K,2,0)</f>
        <v>周期</v>
      </c>
      <c r="F4089" s="104">
        <f>VLOOKUP(B4089,A股数据库20240206!$B:$K,3,0)</f>
        <v>0</v>
      </c>
      <c r="G4089" s="124">
        <f>VLOOKUP(B4089,A股数据库20240206!$B:$K,4,0)</f>
        <v>0</v>
      </c>
      <c r="H4089" s="124">
        <f>VLOOKUP(B4089,A股数据库20240206!$B:$K,5,0)</f>
        <v>0</v>
      </c>
      <c r="I4089" s="104" t="str">
        <f>VLOOKUP(B4089,A股数据库20240206!$B:$K,6,0)</f>
        <v>有色金属</v>
      </c>
      <c r="J4089" s="104">
        <f>VLOOKUP(B4089,A股数据库20240206!$B:$K,7,0)</f>
        <v>0</v>
      </c>
      <c r="K4089" s="104">
        <f>VLOOKUP(B4089,A股数据库20240206!$B:$K,8,0)</f>
        <v>0</v>
      </c>
      <c r="L4089" s="124">
        <f>VLOOKUP(B4089,A股数据库20240206!$B:$K,9,0)</f>
        <v>0</v>
      </c>
      <c r="M4089" s="124">
        <f>VLOOKUP(B4089,A股数据库20240206!$B:$K,10,0)</f>
        <v>0</v>
      </c>
    </row>
    <row r="4090" spans="1:13" ht="18" customHeight="1" x14ac:dyDescent="0.15">
      <c r="A4090" s="120" t="s">
        <v>14432</v>
      </c>
      <c r="B4090" s="121" t="s">
        <v>9795</v>
      </c>
      <c r="C4090" s="122">
        <v>20.07</v>
      </c>
      <c r="D4090" s="123">
        <v>36.33</v>
      </c>
      <c r="E4090" s="104" t="str">
        <f>VLOOKUP(B4090,A股数据库20240206!$B:$K,2,0)</f>
        <v>大科技</v>
      </c>
      <c r="F4090" s="104">
        <f>VLOOKUP(B4090,A股数据库20240206!$B:$K,3,0)</f>
        <v>0</v>
      </c>
      <c r="G4090" s="124">
        <f>VLOOKUP(B4090,A股数据库20240206!$B:$K,4,0)</f>
        <v>0</v>
      </c>
      <c r="H4090" s="124">
        <f>VLOOKUP(B4090,A股数据库20240206!$B:$K,5,0)</f>
        <v>0</v>
      </c>
      <c r="I4090" s="104" t="str">
        <f>VLOOKUP(B4090,A股数据库20240206!$B:$K,6,0)</f>
        <v>电子</v>
      </c>
      <c r="J4090" s="104">
        <f>VLOOKUP(B4090,A股数据库20240206!$B:$K,7,0)</f>
        <v>0</v>
      </c>
      <c r="K4090" s="104">
        <f>VLOOKUP(B4090,A股数据库20240206!$B:$K,8,0)</f>
        <v>0</v>
      </c>
      <c r="L4090" s="124">
        <f>VLOOKUP(B4090,A股数据库20240206!$B:$K,9,0)</f>
        <v>0</v>
      </c>
      <c r="M4090" s="124">
        <f>VLOOKUP(B4090,A股数据库20240206!$B:$K,10,0)</f>
        <v>0</v>
      </c>
    </row>
    <row r="4091" spans="1:13" ht="18" customHeight="1" x14ac:dyDescent="0.15">
      <c r="A4091" s="120" t="s">
        <v>14433</v>
      </c>
      <c r="B4091" s="121" t="s">
        <v>1204</v>
      </c>
      <c r="C4091" s="122">
        <v>20.059999999999999</v>
      </c>
      <c r="D4091" s="123">
        <v>48.53</v>
      </c>
      <c r="E4091" s="104" t="str">
        <f>VLOOKUP(B4091,A股数据库20240206!$B:$K,2,0)</f>
        <v>大科技</v>
      </c>
      <c r="F4091" s="104" t="str">
        <f>VLOOKUP(B4091,A股数据库20240206!$B:$K,3,0)</f>
        <v>汽车产业</v>
      </c>
      <c r="G4091" s="124">
        <f>VLOOKUP(B4091,A股数据库20240206!$B:$K,4,0)</f>
        <v>0</v>
      </c>
      <c r="H4091" s="124">
        <f>VLOOKUP(B4091,A股数据库20240206!$B:$K,5,0)</f>
        <v>0</v>
      </c>
      <c r="I4091" s="104" t="str">
        <f>VLOOKUP(B4091,A股数据库20240206!$B:$K,6,0)</f>
        <v>电子</v>
      </c>
      <c r="J4091" s="104" t="str">
        <f>VLOOKUP(B4091,A股数据库20240206!$B:$K,7,0)</f>
        <v>汽车产业</v>
      </c>
      <c r="K4091" s="104">
        <f>VLOOKUP(B4091,A股数据库20240206!$B:$K,8,0)</f>
        <v>0</v>
      </c>
      <c r="L4091" s="124">
        <f>VLOOKUP(B4091,A股数据库20240206!$B:$K,9,0)</f>
        <v>0</v>
      </c>
      <c r="M4091" s="124">
        <f>VLOOKUP(B4091,A股数据库20240206!$B:$K,10,0)</f>
        <v>0</v>
      </c>
    </row>
    <row r="4092" spans="1:13" ht="18" customHeight="1" x14ac:dyDescent="0.15">
      <c r="A4092" s="120" t="s">
        <v>14434</v>
      </c>
      <c r="B4092" s="121" t="s">
        <v>4646</v>
      </c>
      <c r="C4092" s="122">
        <v>20.04</v>
      </c>
      <c r="D4092" s="123">
        <v>42.19</v>
      </c>
      <c r="E4092" s="104" t="str">
        <f>VLOOKUP(B4092,A股数据库20240206!$B:$K,2,0)</f>
        <v>大科技</v>
      </c>
      <c r="F4092" s="104">
        <f>VLOOKUP(B4092,A股数据库20240206!$B:$K,3,0)</f>
        <v>0</v>
      </c>
      <c r="G4092" s="124">
        <f>VLOOKUP(B4092,A股数据库20240206!$B:$K,4,0)</f>
        <v>0</v>
      </c>
      <c r="H4092" s="124">
        <f>VLOOKUP(B4092,A股数据库20240206!$B:$K,5,0)</f>
        <v>0</v>
      </c>
      <c r="I4092" s="104" t="str">
        <f>VLOOKUP(B4092,A股数据库20240206!$B:$K,6,0)</f>
        <v>电子</v>
      </c>
      <c r="J4092" s="104">
        <f>VLOOKUP(B4092,A股数据库20240206!$B:$K,7,0)</f>
        <v>0</v>
      </c>
      <c r="K4092" s="104">
        <f>VLOOKUP(B4092,A股数据库20240206!$B:$K,8,0)</f>
        <v>0</v>
      </c>
      <c r="L4092" s="124">
        <f>VLOOKUP(B4092,A股数据库20240206!$B:$K,9,0)</f>
        <v>0</v>
      </c>
      <c r="M4092" s="124">
        <f>VLOOKUP(B4092,A股数据库20240206!$B:$K,10,0)</f>
        <v>0</v>
      </c>
    </row>
    <row r="4093" spans="1:13" ht="18" customHeight="1" x14ac:dyDescent="0.15">
      <c r="A4093" s="120" t="s">
        <v>14435</v>
      </c>
      <c r="B4093" s="121" t="s">
        <v>5428</v>
      </c>
      <c r="C4093" s="122">
        <v>20.03</v>
      </c>
      <c r="D4093" s="123">
        <v>31.97</v>
      </c>
      <c r="E4093" s="104" t="str">
        <f>VLOOKUP(B4093,A股数据库20240206!$B:$K,2,0)</f>
        <v>新能源</v>
      </c>
      <c r="F4093" s="104">
        <f>VLOOKUP(B4093,A股数据库20240206!$B:$K,3,0)</f>
        <v>0</v>
      </c>
      <c r="G4093" s="124">
        <f>VLOOKUP(B4093,A股数据库20240206!$B:$K,4,0)</f>
        <v>0</v>
      </c>
      <c r="H4093" s="124">
        <f>VLOOKUP(B4093,A股数据库20240206!$B:$K,5,0)</f>
        <v>0</v>
      </c>
      <c r="I4093" s="104" t="str">
        <f>VLOOKUP(B4093,A股数据库20240206!$B:$K,6,0)</f>
        <v>电池</v>
      </c>
      <c r="J4093" s="104">
        <f>VLOOKUP(B4093,A股数据库20240206!$B:$K,7,0)</f>
        <v>0</v>
      </c>
      <c r="K4093" s="104">
        <f>VLOOKUP(B4093,A股数据库20240206!$B:$K,8,0)</f>
        <v>0</v>
      </c>
      <c r="L4093" s="124">
        <f>VLOOKUP(B4093,A股数据库20240206!$B:$K,9,0)</f>
        <v>0</v>
      </c>
      <c r="M4093" s="124">
        <f>VLOOKUP(B4093,A股数据库20240206!$B:$K,10,0)</f>
        <v>0</v>
      </c>
    </row>
    <row r="4094" spans="1:13" ht="18" customHeight="1" x14ac:dyDescent="0.15">
      <c r="A4094" s="120" t="s">
        <v>14436</v>
      </c>
      <c r="B4094" s="121" t="s">
        <v>9577</v>
      </c>
      <c r="C4094" s="122">
        <v>20</v>
      </c>
      <c r="D4094" s="123">
        <v>18.12</v>
      </c>
      <c r="E4094" s="104" t="str">
        <f>VLOOKUP(B4094,A股数据库20240206!$B:$K,2,0)</f>
        <v>医药生物</v>
      </c>
      <c r="F4094" s="104">
        <f>VLOOKUP(B4094,A股数据库20240206!$B:$K,3,0)</f>
        <v>0</v>
      </c>
      <c r="G4094" s="124">
        <f>VLOOKUP(B4094,A股数据库20240206!$B:$K,4,0)</f>
        <v>0</v>
      </c>
      <c r="H4094" s="124">
        <f>VLOOKUP(B4094,A股数据库20240206!$B:$K,5,0)</f>
        <v>0</v>
      </c>
      <c r="I4094" s="104" t="str">
        <f>VLOOKUP(B4094,A股数据库20240206!$B:$K,6,0)</f>
        <v>医药生物</v>
      </c>
      <c r="J4094" s="104">
        <f>VLOOKUP(B4094,A股数据库20240206!$B:$K,7,0)</f>
        <v>0</v>
      </c>
      <c r="K4094" s="104">
        <f>VLOOKUP(B4094,A股数据库20240206!$B:$K,8,0)</f>
        <v>0</v>
      </c>
      <c r="L4094" s="124">
        <f>VLOOKUP(B4094,A股数据库20240206!$B:$K,9,0)</f>
        <v>0</v>
      </c>
      <c r="M4094" s="124">
        <f>VLOOKUP(B4094,A股数据库20240206!$B:$K,10,0)</f>
        <v>0</v>
      </c>
    </row>
    <row r="4095" spans="1:13" ht="18" customHeight="1" x14ac:dyDescent="0.15">
      <c r="A4095" s="120" t="s">
        <v>14437</v>
      </c>
      <c r="B4095" s="121" t="s">
        <v>8722</v>
      </c>
      <c r="C4095" s="122">
        <v>19.98</v>
      </c>
      <c r="D4095" s="123">
        <v>11.57</v>
      </c>
      <c r="E4095" s="104" t="str">
        <f>VLOOKUP(B4095,A股数据库20240206!$B:$K,2,0)</f>
        <v>大消费</v>
      </c>
      <c r="F4095" s="104" t="str">
        <f>VLOOKUP(B4095,A股数据库20240206!$B:$K,3,0)</f>
        <v>地产基建</v>
      </c>
      <c r="G4095" s="124">
        <f>VLOOKUP(B4095,A股数据库20240206!$B:$K,4,0)</f>
        <v>0</v>
      </c>
      <c r="H4095" s="124">
        <f>VLOOKUP(B4095,A股数据库20240206!$B:$K,5,0)</f>
        <v>0</v>
      </c>
      <c r="I4095" s="104" t="str">
        <f>VLOOKUP(B4095,A股数据库20240206!$B:$K,6,0)</f>
        <v>基建</v>
      </c>
      <c r="J4095" s="104" t="str">
        <f>VLOOKUP(B4095,A股数据库20240206!$B:$K,7,0)</f>
        <v>家居用品</v>
      </c>
      <c r="K4095" s="104">
        <f>VLOOKUP(B4095,A股数据库20240206!$B:$K,8,0)</f>
        <v>0</v>
      </c>
      <c r="L4095" s="124">
        <f>VLOOKUP(B4095,A股数据库20240206!$B:$K,9,0)</f>
        <v>0</v>
      </c>
      <c r="M4095" s="124">
        <f>VLOOKUP(B4095,A股数据库20240206!$B:$K,10,0)</f>
        <v>0</v>
      </c>
    </row>
    <row r="4096" spans="1:13" ht="18" customHeight="1" x14ac:dyDescent="0.15">
      <c r="A4096" s="120" t="s">
        <v>14438</v>
      </c>
      <c r="B4096" s="121" t="s">
        <v>9475</v>
      </c>
      <c r="C4096" s="122">
        <v>19.95</v>
      </c>
      <c r="D4096" s="123">
        <v>30.64</v>
      </c>
      <c r="E4096" s="104" t="str">
        <f>VLOOKUP(B4096,A股数据库20240206!$B:$K,2,0)</f>
        <v>大科技</v>
      </c>
      <c r="F4096" s="104">
        <f>VLOOKUP(B4096,A股数据库20240206!$B:$K,3,0)</f>
        <v>0</v>
      </c>
      <c r="G4096" s="124">
        <f>VLOOKUP(B4096,A股数据库20240206!$B:$K,4,0)</f>
        <v>0</v>
      </c>
      <c r="H4096" s="124">
        <f>VLOOKUP(B4096,A股数据库20240206!$B:$K,5,0)</f>
        <v>0</v>
      </c>
      <c r="I4096" s="104" t="str">
        <f>VLOOKUP(B4096,A股数据库20240206!$B:$K,6,0)</f>
        <v>电子</v>
      </c>
      <c r="J4096" s="104">
        <f>VLOOKUP(B4096,A股数据库20240206!$B:$K,7,0)</f>
        <v>0</v>
      </c>
      <c r="K4096" s="104">
        <f>VLOOKUP(B4096,A股数据库20240206!$B:$K,8,0)</f>
        <v>0</v>
      </c>
      <c r="L4096" s="124">
        <f>VLOOKUP(B4096,A股数据库20240206!$B:$K,9,0)</f>
        <v>0</v>
      </c>
      <c r="M4096" s="124">
        <f>VLOOKUP(B4096,A股数据库20240206!$B:$K,10,0)</f>
        <v>0</v>
      </c>
    </row>
    <row r="4097" spans="1:13" ht="18" customHeight="1" x14ac:dyDescent="0.15">
      <c r="A4097" s="120" t="s">
        <v>14439</v>
      </c>
      <c r="B4097" s="121" t="s">
        <v>5740</v>
      </c>
      <c r="C4097" s="122">
        <v>19.93</v>
      </c>
      <c r="D4097" s="123">
        <v>25.32</v>
      </c>
      <c r="E4097" s="104" t="str">
        <f>VLOOKUP(B4097,A股数据库20240206!$B:$K,2,0)</f>
        <v>周期</v>
      </c>
      <c r="F4097" s="104">
        <f>VLOOKUP(B4097,A股数据库20240206!$B:$K,3,0)</f>
        <v>0</v>
      </c>
      <c r="G4097" s="124">
        <f>VLOOKUP(B4097,A股数据库20240206!$B:$K,4,0)</f>
        <v>0</v>
      </c>
      <c r="H4097" s="124">
        <f>VLOOKUP(B4097,A股数据库20240206!$B:$K,5,0)</f>
        <v>0</v>
      </c>
      <c r="I4097" s="104" t="str">
        <f>VLOOKUP(B4097,A股数据库20240206!$B:$K,6,0)</f>
        <v>化工</v>
      </c>
      <c r="J4097" s="104">
        <f>VLOOKUP(B4097,A股数据库20240206!$B:$K,7,0)</f>
        <v>0</v>
      </c>
      <c r="K4097" s="104">
        <f>VLOOKUP(B4097,A股数据库20240206!$B:$K,8,0)</f>
        <v>0</v>
      </c>
      <c r="L4097" s="124">
        <f>VLOOKUP(B4097,A股数据库20240206!$B:$K,9,0)</f>
        <v>0</v>
      </c>
      <c r="M4097" s="124">
        <f>VLOOKUP(B4097,A股数据库20240206!$B:$K,10,0)</f>
        <v>0</v>
      </c>
    </row>
    <row r="4098" spans="1:13" ht="18" customHeight="1" x14ac:dyDescent="0.15">
      <c r="A4098" s="120" t="s">
        <v>14440</v>
      </c>
      <c r="B4098" s="121" t="s">
        <v>4216</v>
      </c>
      <c r="C4098" s="122">
        <v>19.93</v>
      </c>
      <c r="D4098" s="123">
        <v>36.659999999999997</v>
      </c>
      <c r="E4098" s="104" t="str">
        <f>VLOOKUP(B4098,A股数据库20240206!$B:$K,2,0)</f>
        <v>周期</v>
      </c>
      <c r="F4098" s="104" t="str">
        <f>VLOOKUP(B4098,A股数据库20240206!$B:$K,3,0)</f>
        <v>新能源</v>
      </c>
      <c r="G4098" s="124">
        <f>VLOOKUP(B4098,A股数据库20240206!$B:$K,4,0)</f>
        <v>0</v>
      </c>
      <c r="H4098" s="124">
        <f>VLOOKUP(B4098,A股数据库20240206!$B:$K,5,0)</f>
        <v>0</v>
      </c>
      <c r="I4098" s="104" t="str">
        <f>VLOOKUP(B4098,A股数据库20240206!$B:$K,6,0)</f>
        <v>化工</v>
      </c>
      <c r="J4098" s="104" t="str">
        <f>VLOOKUP(B4098,A股数据库20240206!$B:$K,7,0)</f>
        <v>电池</v>
      </c>
      <c r="K4098" s="104">
        <f>VLOOKUP(B4098,A股数据库20240206!$B:$K,8,0)</f>
        <v>0</v>
      </c>
      <c r="L4098" s="124">
        <f>VLOOKUP(B4098,A股数据库20240206!$B:$K,9,0)</f>
        <v>0</v>
      </c>
      <c r="M4098" s="124">
        <f>VLOOKUP(B4098,A股数据库20240206!$B:$K,10,0)</f>
        <v>0</v>
      </c>
    </row>
    <row r="4099" spans="1:13" ht="18" customHeight="1" x14ac:dyDescent="0.15">
      <c r="A4099" s="120" t="s">
        <v>14441</v>
      </c>
      <c r="B4099" s="121" t="s">
        <v>8566</v>
      </c>
      <c r="C4099" s="122">
        <v>19.920000000000002</v>
      </c>
      <c r="D4099" s="123">
        <v>9.33</v>
      </c>
      <c r="E4099" s="104" t="str">
        <f>VLOOKUP(B4099,A股数据库20240206!$B:$K,2,0)</f>
        <v>医药生物</v>
      </c>
      <c r="F4099" s="104">
        <f>VLOOKUP(B4099,A股数据库20240206!$B:$K,3,0)</f>
        <v>0</v>
      </c>
      <c r="G4099" s="124">
        <f>VLOOKUP(B4099,A股数据库20240206!$B:$K,4,0)</f>
        <v>0</v>
      </c>
      <c r="H4099" s="124">
        <f>VLOOKUP(B4099,A股数据库20240206!$B:$K,5,0)</f>
        <v>0</v>
      </c>
      <c r="I4099" s="104" t="str">
        <f>VLOOKUP(B4099,A股数据库20240206!$B:$K,6,0)</f>
        <v>医药生物</v>
      </c>
      <c r="J4099" s="104">
        <f>VLOOKUP(B4099,A股数据库20240206!$B:$K,7,0)</f>
        <v>0</v>
      </c>
      <c r="K4099" s="104">
        <f>VLOOKUP(B4099,A股数据库20240206!$B:$K,8,0)</f>
        <v>0</v>
      </c>
      <c r="L4099" s="124">
        <f>VLOOKUP(B4099,A股数据库20240206!$B:$K,9,0)</f>
        <v>0</v>
      </c>
      <c r="M4099" s="124">
        <f>VLOOKUP(B4099,A股数据库20240206!$B:$K,10,0)</f>
        <v>0</v>
      </c>
    </row>
    <row r="4100" spans="1:13" ht="18" customHeight="1" x14ac:dyDescent="0.15">
      <c r="A4100" s="120" t="s">
        <v>14442</v>
      </c>
      <c r="B4100" s="121" t="s">
        <v>4714</v>
      </c>
      <c r="C4100" s="122">
        <v>19.899999999999999</v>
      </c>
      <c r="D4100" s="123">
        <v>19.510000000000002</v>
      </c>
      <c r="E4100" s="104" t="str">
        <f>VLOOKUP(B4100,A股数据库20240206!$B:$K,2,0)</f>
        <v>大科技</v>
      </c>
      <c r="F4100" s="104">
        <f>VLOOKUP(B4100,A股数据库20240206!$B:$K,3,0)</f>
        <v>0</v>
      </c>
      <c r="G4100" s="124">
        <f>VLOOKUP(B4100,A股数据库20240206!$B:$K,4,0)</f>
        <v>0</v>
      </c>
      <c r="H4100" s="124">
        <f>VLOOKUP(B4100,A股数据库20240206!$B:$K,5,0)</f>
        <v>0</v>
      </c>
      <c r="I4100" s="104" t="str">
        <f>VLOOKUP(B4100,A股数据库20240206!$B:$K,6,0)</f>
        <v>计算机</v>
      </c>
      <c r="J4100" s="104">
        <f>VLOOKUP(B4100,A股数据库20240206!$B:$K,7,0)</f>
        <v>0</v>
      </c>
      <c r="K4100" s="104">
        <f>VLOOKUP(B4100,A股数据库20240206!$B:$K,8,0)</f>
        <v>0</v>
      </c>
      <c r="L4100" s="124">
        <f>VLOOKUP(B4100,A股数据库20240206!$B:$K,9,0)</f>
        <v>0</v>
      </c>
      <c r="M4100" s="124">
        <f>VLOOKUP(B4100,A股数据库20240206!$B:$K,10,0)</f>
        <v>0</v>
      </c>
    </row>
    <row r="4101" spans="1:13" ht="18" customHeight="1" x14ac:dyDescent="0.15">
      <c r="A4101" s="120" t="s">
        <v>14443</v>
      </c>
      <c r="B4101" s="121" t="s">
        <v>9903</v>
      </c>
      <c r="C4101" s="122">
        <v>19.899999999999999</v>
      </c>
      <c r="D4101" s="123">
        <v>37.020000000000003</v>
      </c>
      <c r="E4101" s="104" t="str">
        <f>VLOOKUP(B4101,A股数据库20240206!$B:$K,2,0)</f>
        <v>医药生物</v>
      </c>
      <c r="F4101" s="104">
        <f>VLOOKUP(B4101,A股数据库20240206!$B:$K,3,0)</f>
        <v>0</v>
      </c>
      <c r="G4101" s="124">
        <f>VLOOKUP(B4101,A股数据库20240206!$B:$K,4,0)</f>
        <v>0</v>
      </c>
      <c r="H4101" s="124">
        <f>VLOOKUP(B4101,A股数据库20240206!$B:$K,5,0)</f>
        <v>0</v>
      </c>
      <c r="I4101" s="104" t="str">
        <f>VLOOKUP(B4101,A股数据库20240206!$B:$K,6,0)</f>
        <v>医药生物</v>
      </c>
      <c r="J4101" s="104">
        <f>VLOOKUP(B4101,A股数据库20240206!$B:$K,7,0)</f>
        <v>0</v>
      </c>
      <c r="K4101" s="104">
        <f>VLOOKUP(B4101,A股数据库20240206!$B:$K,8,0)</f>
        <v>0</v>
      </c>
      <c r="L4101" s="124">
        <f>VLOOKUP(B4101,A股数据库20240206!$B:$K,9,0)</f>
        <v>0</v>
      </c>
      <c r="M4101" s="124">
        <f>VLOOKUP(B4101,A股数据库20240206!$B:$K,10,0)</f>
        <v>0</v>
      </c>
    </row>
    <row r="4102" spans="1:13" ht="18" customHeight="1" x14ac:dyDescent="0.15">
      <c r="A4102" s="120" t="s">
        <v>14444</v>
      </c>
      <c r="B4102" s="121" t="s">
        <v>7922</v>
      </c>
      <c r="C4102" s="122">
        <v>19.829999999999998</v>
      </c>
      <c r="D4102" s="123">
        <v>12.12</v>
      </c>
      <c r="E4102" s="104" t="str">
        <f>VLOOKUP(B4102,A股数据库20240206!$B:$K,2,0)</f>
        <v>周期</v>
      </c>
      <c r="F4102" s="104">
        <f>VLOOKUP(B4102,A股数据库20240206!$B:$K,3,0)</f>
        <v>0</v>
      </c>
      <c r="G4102" s="124" t="str">
        <f>VLOOKUP(B4102,A股数据库20240206!$B:$K,4,0)</f>
        <v>乡村振兴</v>
      </c>
      <c r="H4102" s="124">
        <f>VLOOKUP(B4102,A股数据库20240206!$B:$K,5,0)</f>
        <v>0</v>
      </c>
      <c r="I4102" s="104" t="str">
        <f>VLOOKUP(B4102,A股数据库20240206!$B:$K,6,0)</f>
        <v>化工</v>
      </c>
      <c r="J4102" s="104">
        <f>VLOOKUP(B4102,A股数据库20240206!$B:$K,7,0)</f>
        <v>0</v>
      </c>
      <c r="K4102" s="104">
        <f>VLOOKUP(B4102,A股数据库20240206!$B:$K,8,0)</f>
        <v>0</v>
      </c>
      <c r="L4102" s="124" t="str">
        <f>VLOOKUP(B4102,A股数据库20240206!$B:$K,9,0)</f>
        <v>乡村振兴</v>
      </c>
      <c r="M4102" s="124">
        <f>VLOOKUP(B4102,A股数据库20240206!$B:$K,10,0)</f>
        <v>0</v>
      </c>
    </row>
    <row r="4103" spans="1:13" ht="18" customHeight="1" x14ac:dyDescent="0.15">
      <c r="A4103" s="120" t="s">
        <v>14445</v>
      </c>
      <c r="B4103" s="121" t="s">
        <v>9433</v>
      </c>
      <c r="C4103" s="122">
        <v>19.809999999999999</v>
      </c>
      <c r="D4103" s="123">
        <v>50.62</v>
      </c>
      <c r="E4103" s="104" t="str">
        <f>VLOOKUP(B4103,A股数据库20240206!$B:$K,2,0)</f>
        <v>高端制造</v>
      </c>
      <c r="F4103" s="104">
        <f>VLOOKUP(B4103,A股数据库20240206!$B:$K,3,0)</f>
        <v>0</v>
      </c>
      <c r="G4103" s="124">
        <f>VLOOKUP(B4103,A股数据库20240206!$B:$K,4,0)</f>
        <v>0</v>
      </c>
      <c r="H4103" s="124">
        <f>VLOOKUP(B4103,A股数据库20240206!$B:$K,5,0)</f>
        <v>0</v>
      </c>
      <c r="I4103" s="104" t="str">
        <f>VLOOKUP(B4103,A股数据库20240206!$B:$K,6,0)</f>
        <v>人形机器人</v>
      </c>
      <c r="J4103" s="104">
        <f>VLOOKUP(B4103,A股数据库20240206!$B:$K,7,0)</f>
        <v>0</v>
      </c>
      <c r="K4103" s="104">
        <f>VLOOKUP(B4103,A股数据库20240206!$B:$K,8,0)</f>
        <v>0</v>
      </c>
      <c r="L4103" s="124">
        <f>VLOOKUP(B4103,A股数据库20240206!$B:$K,9,0)</f>
        <v>0</v>
      </c>
      <c r="M4103" s="124">
        <f>VLOOKUP(B4103,A股数据库20240206!$B:$K,10,0)</f>
        <v>0</v>
      </c>
    </row>
    <row r="4104" spans="1:13" ht="18" customHeight="1" x14ac:dyDescent="0.15">
      <c r="A4104" s="120" t="s">
        <v>14446</v>
      </c>
      <c r="B4104" s="121" t="s">
        <v>5380</v>
      </c>
      <c r="C4104" s="122">
        <v>19.8</v>
      </c>
      <c r="D4104" s="123">
        <v>18.3</v>
      </c>
      <c r="E4104" s="104" t="str">
        <f>VLOOKUP(B4104,A股数据库20240206!$B:$K,2,0)</f>
        <v>周期</v>
      </c>
      <c r="F4104" s="104">
        <f>VLOOKUP(B4104,A股数据库20240206!$B:$K,3,0)</f>
        <v>0</v>
      </c>
      <c r="G4104" s="124">
        <f>VLOOKUP(B4104,A股数据库20240206!$B:$K,4,0)</f>
        <v>0</v>
      </c>
      <c r="H4104" s="124">
        <f>VLOOKUP(B4104,A股数据库20240206!$B:$K,5,0)</f>
        <v>0</v>
      </c>
      <c r="I4104" s="104" t="str">
        <f>VLOOKUP(B4104,A股数据库20240206!$B:$K,6,0)</f>
        <v>化工</v>
      </c>
      <c r="J4104" s="104">
        <f>VLOOKUP(B4104,A股数据库20240206!$B:$K,7,0)</f>
        <v>0</v>
      </c>
      <c r="K4104" s="104">
        <f>VLOOKUP(B4104,A股数据库20240206!$B:$K,8,0)</f>
        <v>0</v>
      </c>
      <c r="L4104" s="124">
        <f>VLOOKUP(B4104,A股数据库20240206!$B:$K,9,0)</f>
        <v>0</v>
      </c>
      <c r="M4104" s="124">
        <f>VLOOKUP(B4104,A股数据库20240206!$B:$K,10,0)</f>
        <v>0</v>
      </c>
    </row>
    <row r="4105" spans="1:13" ht="18" customHeight="1" x14ac:dyDescent="0.15">
      <c r="A4105" s="120" t="s">
        <v>14447</v>
      </c>
      <c r="B4105" s="121" t="s">
        <v>4518</v>
      </c>
      <c r="C4105" s="122">
        <v>19.8</v>
      </c>
      <c r="D4105" s="123">
        <v>15.25</v>
      </c>
      <c r="E4105" s="104" t="str">
        <f>VLOOKUP(B4105,A股数据库20240206!$B:$K,2,0)</f>
        <v>大科技</v>
      </c>
      <c r="F4105" s="104">
        <f>VLOOKUP(B4105,A股数据库20240206!$B:$K,3,0)</f>
        <v>0</v>
      </c>
      <c r="G4105" s="124">
        <f>VLOOKUP(B4105,A股数据库20240206!$B:$K,4,0)</f>
        <v>0</v>
      </c>
      <c r="H4105" s="124">
        <f>VLOOKUP(B4105,A股数据库20240206!$B:$K,5,0)</f>
        <v>0</v>
      </c>
      <c r="I4105" s="104" t="str">
        <f>VLOOKUP(B4105,A股数据库20240206!$B:$K,6,0)</f>
        <v>计算机</v>
      </c>
      <c r="J4105" s="104">
        <f>VLOOKUP(B4105,A股数据库20240206!$B:$K,7,0)</f>
        <v>0</v>
      </c>
      <c r="K4105" s="104">
        <f>VLOOKUP(B4105,A股数据库20240206!$B:$K,8,0)</f>
        <v>0</v>
      </c>
      <c r="L4105" s="124">
        <f>VLOOKUP(B4105,A股数据库20240206!$B:$K,9,0)</f>
        <v>0</v>
      </c>
      <c r="M4105" s="124">
        <f>VLOOKUP(B4105,A股数据库20240206!$B:$K,10,0)</f>
        <v>0</v>
      </c>
    </row>
    <row r="4106" spans="1:13" ht="18" customHeight="1" x14ac:dyDescent="0.15">
      <c r="A4106" s="120" t="s">
        <v>14448</v>
      </c>
      <c r="B4106" s="121" t="s">
        <v>8670</v>
      </c>
      <c r="C4106" s="122">
        <v>19.77</v>
      </c>
      <c r="D4106" s="123">
        <v>17.84</v>
      </c>
      <c r="E4106" s="104" t="str">
        <f>VLOOKUP(B4106,A股数据库20240206!$B:$K,2,0)</f>
        <v>汽车产业</v>
      </c>
      <c r="F4106" s="104">
        <f>VLOOKUP(B4106,A股数据库20240206!$B:$K,3,0)</f>
        <v>0</v>
      </c>
      <c r="G4106" s="124">
        <f>VLOOKUP(B4106,A股数据库20240206!$B:$K,4,0)</f>
        <v>0</v>
      </c>
      <c r="H4106" s="124">
        <f>VLOOKUP(B4106,A股数据库20240206!$B:$K,5,0)</f>
        <v>0</v>
      </c>
      <c r="I4106" s="104" t="str">
        <f>VLOOKUP(B4106,A股数据库20240206!$B:$K,6,0)</f>
        <v>汽车产业</v>
      </c>
      <c r="J4106" s="104">
        <f>VLOOKUP(B4106,A股数据库20240206!$B:$K,7,0)</f>
        <v>0</v>
      </c>
      <c r="K4106" s="104">
        <f>VLOOKUP(B4106,A股数据库20240206!$B:$K,8,0)</f>
        <v>0</v>
      </c>
      <c r="L4106" s="124">
        <f>VLOOKUP(B4106,A股数据库20240206!$B:$K,9,0)</f>
        <v>0</v>
      </c>
      <c r="M4106" s="124">
        <f>VLOOKUP(B4106,A股数据库20240206!$B:$K,10,0)</f>
        <v>0</v>
      </c>
    </row>
    <row r="4107" spans="1:13" ht="18" customHeight="1" x14ac:dyDescent="0.15">
      <c r="A4107" s="120" t="s">
        <v>14449</v>
      </c>
      <c r="B4107" s="121" t="s">
        <v>1902</v>
      </c>
      <c r="C4107" s="122">
        <v>19.760000000000002</v>
      </c>
      <c r="D4107" s="123">
        <v>56</v>
      </c>
      <c r="E4107" s="104" t="str">
        <f>VLOOKUP(B4107,A股数据库20240206!$B:$K,2,0)</f>
        <v>周期</v>
      </c>
      <c r="F4107" s="104">
        <f>VLOOKUP(B4107,A股数据库20240206!$B:$K,3,0)</f>
        <v>0</v>
      </c>
      <c r="G4107" s="124">
        <f>VLOOKUP(B4107,A股数据库20240206!$B:$K,4,0)</f>
        <v>0</v>
      </c>
      <c r="H4107" s="124">
        <f>VLOOKUP(B4107,A股数据库20240206!$B:$K,5,0)</f>
        <v>0</v>
      </c>
      <c r="I4107" s="104" t="str">
        <f>VLOOKUP(B4107,A股数据库20240206!$B:$K,6,0)</f>
        <v>化工</v>
      </c>
      <c r="J4107" s="104" t="str">
        <f>VLOOKUP(B4107,A股数据库20240206!$B:$K,7,0)</f>
        <v>电子</v>
      </c>
      <c r="K4107" s="104">
        <f>VLOOKUP(B4107,A股数据库20240206!$B:$K,8,0)</f>
        <v>0</v>
      </c>
      <c r="L4107" s="124">
        <f>VLOOKUP(B4107,A股数据库20240206!$B:$K,9,0)</f>
        <v>0</v>
      </c>
      <c r="M4107" s="124">
        <f>VLOOKUP(B4107,A股数据库20240206!$B:$K,10,0)</f>
        <v>0</v>
      </c>
    </row>
    <row r="4108" spans="1:13" ht="18" customHeight="1" x14ac:dyDescent="0.15">
      <c r="A4108" s="120" t="s">
        <v>14450</v>
      </c>
      <c r="B4108" s="121" t="s">
        <v>4328</v>
      </c>
      <c r="C4108" s="122">
        <v>19.75</v>
      </c>
      <c r="D4108" s="123">
        <v>19.39</v>
      </c>
      <c r="E4108" s="104" t="str">
        <f>VLOOKUP(B4108,A股数据库20240206!$B:$K,2,0)</f>
        <v>汽车产业</v>
      </c>
      <c r="F4108" s="104">
        <f>VLOOKUP(B4108,A股数据库20240206!$B:$K,3,0)</f>
        <v>0</v>
      </c>
      <c r="G4108" s="124">
        <f>VLOOKUP(B4108,A股数据库20240206!$B:$K,4,0)</f>
        <v>0</v>
      </c>
      <c r="H4108" s="124">
        <f>VLOOKUP(B4108,A股数据库20240206!$B:$K,5,0)</f>
        <v>0</v>
      </c>
      <c r="I4108" s="104" t="str">
        <f>VLOOKUP(B4108,A股数据库20240206!$B:$K,6,0)</f>
        <v>汽车产业</v>
      </c>
      <c r="J4108" s="104">
        <f>VLOOKUP(B4108,A股数据库20240206!$B:$K,7,0)</f>
        <v>0</v>
      </c>
      <c r="K4108" s="104">
        <f>VLOOKUP(B4108,A股数据库20240206!$B:$K,8,0)</f>
        <v>0</v>
      </c>
      <c r="L4108" s="124">
        <f>VLOOKUP(B4108,A股数据库20240206!$B:$K,9,0)</f>
        <v>0</v>
      </c>
      <c r="M4108" s="124">
        <f>VLOOKUP(B4108,A股数据库20240206!$B:$K,10,0)</f>
        <v>0</v>
      </c>
    </row>
    <row r="4109" spans="1:13" ht="18" customHeight="1" x14ac:dyDescent="0.15">
      <c r="A4109" s="120" t="s">
        <v>14451</v>
      </c>
      <c r="B4109" s="121" t="s">
        <v>1544</v>
      </c>
      <c r="C4109" s="122">
        <v>19.73</v>
      </c>
      <c r="D4109" s="123">
        <v>14.88</v>
      </c>
      <c r="E4109" s="104" t="str">
        <f>VLOOKUP(B4109,A股数据库20240206!$B:$K,2,0)</f>
        <v>大科技</v>
      </c>
      <c r="F4109" s="104">
        <f>VLOOKUP(B4109,A股数据库20240206!$B:$K,3,0)</f>
        <v>0</v>
      </c>
      <c r="G4109" s="124">
        <f>VLOOKUP(B4109,A股数据库20240206!$B:$K,4,0)</f>
        <v>0</v>
      </c>
      <c r="H4109" s="124">
        <f>VLOOKUP(B4109,A股数据库20240206!$B:$K,5,0)</f>
        <v>0</v>
      </c>
      <c r="I4109" s="104" t="str">
        <f>VLOOKUP(B4109,A股数据库20240206!$B:$K,6,0)</f>
        <v>计算机</v>
      </c>
      <c r="J4109" s="104">
        <f>VLOOKUP(B4109,A股数据库20240206!$B:$K,7,0)</f>
        <v>0</v>
      </c>
      <c r="K4109" s="104">
        <f>VLOOKUP(B4109,A股数据库20240206!$B:$K,8,0)</f>
        <v>0</v>
      </c>
      <c r="L4109" s="124">
        <f>VLOOKUP(B4109,A股数据库20240206!$B:$K,9,0)</f>
        <v>0</v>
      </c>
      <c r="M4109" s="124">
        <f>VLOOKUP(B4109,A股数据库20240206!$B:$K,10,0)</f>
        <v>0</v>
      </c>
    </row>
    <row r="4110" spans="1:13" ht="18" customHeight="1" x14ac:dyDescent="0.15">
      <c r="A4110" s="120" t="s">
        <v>14452</v>
      </c>
      <c r="B4110" s="121" t="s">
        <v>2698</v>
      </c>
      <c r="C4110" s="122">
        <v>19.72</v>
      </c>
      <c r="D4110" s="123">
        <v>42.98</v>
      </c>
      <c r="E4110" s="104" t="str">
        <f>VLOOKUP(B4110,A股数据库20240206!$B:$K,2,0)</f>
        <v>周期</v>
      </c>
      <c r="F4110" s="104" t="str">
        <f>VLOOKUP(B4110,A股数据库20240206!$B:$K,3,0)</f>
        <v>汽车产业</v>
      </c>
      <c r="G4110" s="124">
        <f>VLOOKUP(B4110,A股数据库20240206!$B:$K,4,0)</f>
        <v>0</v>
      </c>
      <c r="H4110" s="124">
        <f>VLOOKUP(B4110,A股数据库20240206!$B:$K,5,0)</f>
        <v>0</v>
      </c>
      <c r="I4110" s="104" t="str">
        <f>VLOOKUP(B4110,A股数据库20240206!$B:$K,6,0)</f>
        <v>有色金属</v>
      </c>
      <c r="J4110" s="104" t="str">
        <f>VLOOKUP(B4110,A股数据库20240206!$B:$K,7,0)</f>
        <v>汽车产业</v>
      </c>
      <c r="K4110" s="104">
        <f>VLOOKUP(B4110,A股数据库20240206!$B:$K,8,0)</f>
        <v>0</v>
      </c>
      <c r="L4110" s="124">
        <f>VLOOKUP(B4110,A股数据库20240206!$B:$K,9,0)</f>
        <v>0</v>
      </c>
      <c r="M4110" s="124">
        <f>VLOOKUP(B4110,A股数据库20240206!$B:$K,10,0)</f>
        <v>0</v>
      </c>
    </row>
    <row r="4111" spans="1:13" ht="18" customHeight="1" x14ac:dyDescent="0.15">
      <c r="A4111" s="120" t="s">
        <v>14453</v>
      </c>
      <c r="B4111" s="121" t="s">
        <v>6220</v>
      </c>
      <c r="C4111" s="122">
        <v>19.71</v>
      </c>
      <c r="D4111" s="123">
        <v>12.45</v>
      </c>
      <c r="E4111" s="104" t="str">
        <f>VLOOKUP(B4111,A股数据库20240206!$B:$K,2,0)</f>
        <v>大科技</v>
      </c>
      <c r="F4111" s="104" t="str">
        <f>VLOOKUP(B4111,A股数据库20240206!$B:$K,3,0)</f>
        <v>高端制造</v>
      </c>
      <c r="G4111" s="124">
        <f>VLOOKUP(B4111,A股数据库20240206!$B:$K,4,0)</f>
        <v>0</v>
      </c>
      <c r="H4111" s="124">
        <f>VLOOKUP(B4111,A股数据库20240206!$B:$K,5,0)</f>
        <v>0</v>
      </c>
      <c r="I4111" s="104" t="str">
        <f>VLOOKUP(B4111,A股数据库20240206!$B:$K,6,0)</f>
        <v>电子</v>
      </c>
      <c r="J4111" s="104" t="str">
        <f>VLOOKUP(B4111,A股数据库20240206!$B:$K,7,0)</f>
        <v>人形机器人</v>
      </c>
      <c r="K4111" s="104">
        <f>VLOOKUP(B4111,A股数据库20240206!$B:$K,8,0)</f>
        <v>0</v>
      </c>
      <c r="L4111" s="124">
        <f>VLOOKUP(B4111,A股数据库20240206!$B:$K,9,0)</f>
        <v>0</v>
      </c>
      <c r="M4111" s="124">
        <f>VLOOKUP(B4111,A股数据库20240206!$B:$K,10,0)</f>
        <v>0</v>
      </c>
    </row>
    <row r="4112" spans="1:13" ht="18" customHeight="1" x14ac:dyDescent="0.15">
      <c r="A4112" s="120" t="s">
        <v>14454</v>
      </c>
      <c r="B4112" s="121" t="s">
        <v>2954</v>
      </c>
      <c r="C4112" s="122">
        <v>19.68</v>
      </c>
      <c r="D4112" s="123">
        <v>6.21</v>
      </c>
      <c r="E4112" s="104" t="str">
        <f>VLOOKUP(B4112,A股数据库20240206!$B:$K,2,0)</f>
        <v>地产基建</v>
      </c>
      <c r="F4112" s="104">
        <f>VLOOKUP(B4112,A股数据库20240206!$B:$K,3,0)</f>
        <v>0</v>
      </c>
      <c r="G4112" s="124">
        <f>VLOOKUP(B4112,A股数据库20240206!$B:$K,4,0)</f>
        <v>0</v>
      </c>
      <c r="H4112" s="124">
        <f>VLOOKUP(B4112,A股数据库20240206!$B:$K,5,0)</f>
        <v>0</v>
      </c>
      <c r="I4112" s="104" t="str">
        <f>VLOOKUP(B4112,A股数据库20240206!$B:$K,6,0)</f>
        <v>基建</v>
      </c>
      <c r="J4112" s="104">
        <f>VLOOKUP(B4112,A股数据库20240206!$B:$K,7,0)</f>
        <v>0</v>
      </c>
      <c r="K4112" s="104">
        <f>VLOOKUP(B4112,A股数据库20240206!$B:$K,8,0)</f>
        <v>0</v>
      </c>
      <c r="L4112" s="124">
        <f>VLOOKUP(B4112,A股数据库20240206!$B:$K,9,0)</f>
        <v>0</v>
      </c>
      <c r="M4112" s="124">
        <f>VLOOKUP(B4112,A股数据库20240206!$B:$K,10,0)</f>
        <v>0</v>
      </c>
    </row>
    <row r="4113" spans="1:13" ht="18" customHeight="1" x14ac:dyDescent="0.15">
      <c r="A4113" s="120" t="s">
        <v>14455</v>
      </c>
      <c r="B4113" s="121" t="s">
        <v>5408</v>
      </c>
      <c r="C4113" s="122">
        <v>19.649999999999999</v>
      </c>
      <c r="D4113" s="123">
        <v>4.6900000000000004</v>
      </c>
      <c r="E4113" s="104" t="str">
        <f>VLOOKUP(B4113,A股数据库20240206!$B:$K,2,0)</f>
        <v>其他</v>
      </c>
      <c r="F4113" s="104">
        <f>VLOOKUP(B4113,A股数据库20240206!$B:$K,3,0)</f>
        <v>0</v>
      </c>
      <c r="G4113" s="124">
        <f>VLOOKUP(B4113,A股数据库20240206!$B:$K,4,0)</f>
        <v>0</v>
      </c>
      <c r="H4113" s="124">
        <f>VLOOKUP(B4113,A股数据库20240206!$B:$K,5,0)</f>
        <v>0</v>
      </c>
      <c r="I4113" s="104" t="str">
        <f>VLOOKUP(B4113,A股数据库20240206!$B:$K,6,0)</f>
        <v>其他</v>
      </c>
      <c r="J4113" s="104">
        <f>VLOOKUP(B4113,A股数据库20240206!$B:$K,7,0)</f>
        <v>0</v>
      </c>
      <c r="K4113" s="104">
        <f>VLOOKUP(B4113,A股数据库20240206!$B:$K,8,0)</f>
        <v>0</v>
      </c>
      <c r="L4113" s="124">
        <f>VLOOKUP(B4113,A股数据库20240206!$B:$K,9,0)</f>
        <v>0</v>
      </c>
      <c r="M4113" s="124">
        <f>VLOOKUP(B4113,A股数据库20240206!$B:$K,10,0)</f>
        <v>0</v>
      </c>
    </row>
    <row r="4114" spans="1:13" ht="18" customHeight="1" x14ac:dyDescent="0.15">
      <c r="A4114" s="120" t="s">
        <v>14456</v>
      </c>
      <c r="B4114" s="121" t="s">
        <v>552</v>
      </c>
      <c r="C4114" s="122">
        <v>19.55</v>
      </c>
      <c r="D4114" s="123">
        <v>25.21</v>
      </c>
      <c r="E4114" s="104" t="str">
        <f>VLOOKUP(B4114,A股数据库20240206!$B:$K,2,0)</f>
        <v>周期</v>
      </c>
      <c r="F4114" s="104" t="str">
        <f>VLOOKUP(B4114,A股数据库20240206!$B:$K,3,0)</f>
        <v>新能源</v>
      </c>
      <c r="G4114" s="124">
        <f>VLOOKUP(B4114,A股数据库20240206!$B:$K,4,0)</f>
        <v>0</v>
      </c>
      <c r="H4114" s="124">
        <f>VLOOKUP(B4114,A股数据库20240206!$B:$K,5,0)</f>
        <v>0</v>
      </c>
      <c r="I4114" s="104" t="str">
        <f>VLOOKUP(B4114,A股数据库20240206!$B:$K,6,0)</f>
        <v>化工</v>
      </c>
      <c r="J4114" s="104" t="str">
        <f>VLOOKUP(B4114,A股数据库20240206!$B:$K,7,0)</f>
        <v>光伏</v>
      </c>
      <c r="K4114" s="104">
        <f>VLOOKUP(B4114,A股数据库20240206!$B:$K,8,0)</f>
        <v>0</v>
      </c>
      <c r="L4114" s="124">
        <f>VLOOKUP(B4114,A股数据库20240206!$B:$K,9,0)</f>
        <v>0</v>
      </c>
      <c r="M4114" s="124">
        <f>VLOOKUP(B4114,A股数据库20240206!$B:$K,10,0)</f>
        <v>0</v>
      </c>
    </row>
    <row r="4115" spans="1:13" ht="18" customHeight="1" x14ac:dyDescent="0.15">
      <c r="A4115" s="120" t="s">
        <v>14457</v>
      </c>
      <c r="B4115" s="121" t="s">
        <v>5612</v>
      </c>
      <c r="C4115" s="122">
        <v>19.54</v>
      </c>
      <c r="D4115" s="123">
        <v>20.07</v>
      </c>
      <c r="E4115" s="104" t="str">
        <f>VLOOKUP(B4115,A股数据库20240206!$B:$K,2,0)</f>
        <v>新能源</v>
      </c>
      <c r="F4115" s="104">
        <f>VLOOKUP(B4115,A股数据库20240206!$B:$K,3,0)</f>
        <v>0</v>
      </c>
      <c r="G4115" s="124">
        <f>VLOOKUP(B4115,A股数据库20240206!$B:$K,4,0)</f>
        <v>0</v>
      </c>
      <c r="H4115" s="124">
        <f>VLOOKUP(B4115,A股数据库20240206!$B:$K,5,0)</f>
        <v>0</v>
      </c>
      <c r="I4115" s="104" t="str">
        <f>VLOOKUP(B4115,A股数据库20240206!$B:$K,6,0)</f>
        <v>电网</v>
      </c>
      <c r="J4115" s="104" t="str">
        <f>VLOOKUP(B4115,A股数据库20240206!$B:$K,7,0)</f>
        <v>储能</v>
      </c>
      <c r="K4115" s="104">
        <f>VLOOKUP(B4115,A股数据库20240206!$B:$K,8,0)</f>
        <v>0</v>
      </c>
      <c r="L4115" s="124">
        <f>VLOOKUP(B4115,A股数据库20240206!$B:$K,9,0)</f>
        <v>0</v>
      </c>
      <c r="M4115" s="124">
        <f>VLOOKUP(B4115,A股数据库20240206!$B:$K,10,0)</f>
        <v>0</v>
      </c>
    </row>
    <row r="4116" spans="1:13" ht="18" customHeight="1" x14ac:dyDescent="0.15">
      <c r="A4116" s="120" t="s">
        <v>14458</v>
      </c>
      <c r="B4116" s="121" t="s">
        <v>2086</v>
      </c>
      <c r="C4116" s="122">
        <v>19.53</v>
      </c>
      <c r="D4116" s="123">
        <v>11.52</v>
      </c>
      <c r="E4116" s="104" t="str">
        <f>VLOOKUP(B4116,A股数据库20240206!$B:$K,2,0)</f>
        <v>大消费</v>
      </c>
      <c r="F4116" s="104">
        <f>VLOOKUP(B4116,A股数据库20240206!$B:$K,3,0)</f>
        <v>0</v>
      </c>
      <c r="G4116" s="124">
        <f>VLOOKUP(B4116,A股数据库20240206!$B:$K,4,0)</f>
        <v>0</v>
      </c>
      <c r="H4116" s="124">
        <f>VLOOKUP(B4116,A股数据库20240206!$B:$K,5,0)</f>
        <v>0</v>
      </c>
      <c r="I4116" s="104" t="str">
        <f>VLOOKUP(B4116,A股数据库20240206!$B:$K,6,0)</f>
        <v>纺织服饰</v>
      </c>
      <c r="J4116" s="104">
        <f>VLOOKUP(B4116,A股数据库20240206!$B:$K,7,0)</f>
        <v>0</v>
      </c>
      <c r="K4116" s="104">
        <f>VLOOKUP(B4116,A股数据库20240206!$B:$K,8,0)</f>
        <v>0</v>
      </c>
      <c r="L4116" s="124">
        <f>VLOOKUP(B4116,A股数据库20240206!$B:$K,9,0)</f>
        <v>0</v>
      </c>
      <c r="M4116" s="124">
        <f>VLOOKUP(B4116,A股数据库20240206!$B:$K,10,0)</f>
        <v>0</v>
      </c>
    </row>
    <row r="4117" spans="1:13" ht="18" customHeight="1" x14ac:dyDescent="0.15">
      <c r="A4117" s="120" t="s">
        <v>14459</v>
      </c>
      <c r="B4117" s="121" t="s">
        <v>3766</v>
      </c>
      <c r="C4117" s="122">
        <v>19.52</v>
      </c>
      <c r="D4117" s="123">
        <v>55</v>
      </c>
      <c r="E4117" s="104" t="str">
        <f>VLOOKUP(B4117,A股数据库20240206!$B:$K,2,0)</f>
        <v>汽车产业</v>
      </c>
      <c r="F4117" s="104">
        <f>VLOOKUP(B4117,A股数据库20240206!$B:$K,3,0)</f>
        <v>0</v>
      </c>
      <c r="G4117" s="124" t="str">
        <f>VLOOKUP(B4117,A股数据库20240206!$B:$K,4,0)</f>
        <v>地产基建</v>
      </c>
      <c r="H4117" s="124" t="str">
        <f>VLOOKUP(B4117,A股数据库20240206!$B:$K,5,0)</f>
        <v>新能源</v>
      </c>
      <c r="I4117" s="104" t="str">
        <f>VLOOKUP(B4117,A股数据库20240206!$B:$K,6,0)</f>
        <v>充换电</v>
      </c>
      <c r="J4117" s="104">
        <f>VLOOKUP(B4117,A股数据库20240206!$B:$K,7,0)</f>
        <v>0</v>
      </c>
      <c r="K4117" s="104">
        <f>VLOOKUP(B4117,A股数据库20240206!$B:$K,8,0)</f>
        <v>0</v>
      </c>
      <c r="L4117" s="124" t="str">
        <f>VLOOKUP(B4117,A股数据库20240206!$B:$K,9,0)</f>
        <v>基建</v>
      </c>
      <c r="M4117" s="124" t="str">
        <f>VLOOKUP(B4117,A股数据库20240206!$B:$K,10,0)</f>
        <v>储能</v>
      </c>
    </row>
    <row r="4118" spans="1:13" ht="18" customHeight="1" x14ac:dyDescent="0.15">
      <c r="A4118" s="120" t="s">
        <v>14460</v>
      </c>
      <c r="B4118" s="121" t="s">
        <v>8900</v>
      </c>
      <c r="C4118" s="122">
        <v>19.52</v>
      </c>
      <c r="D4118" s="123">
        <v>22.45</v>
      </c>
      <c r="E4118" s="104" t="str">
        <f>VLOOKUP(B4118,A股数据库20240206!$B:$K,2,0)</f>
        <v>汽车产业</v>
      </c>
      <c r="F4118" s="104">
        <f>VLOOKUP(B4118,A股数据库20240206!$B:$K,3,0)</f>
        <v>0</v>
      </c>
      <c r="G4118" s="124">
        <f>VLOOKUP(B4118,A股数据库20240206!$B:$K,4,0)</f>
        <v>0</v>
      </c>
      <c r="H4118" s="124">
        <f>VLOOKUP(B4118,A股数据库20240206!$B:$K,5,0)</f>
        <v>0</v>
      </c>
      <c r="I4118" s="104" t="str">
        <f>VLOOKUP(B4118,A股数据库20240206!$B:$K,6,0)</f>
        <v>汽车产业</v>
      </c>
      <c r="J4118" s="104">
        <f>VLOOKUP(B4118,A股数据库20240206!$B:$K,7,0)</f>
        <v>0</v>
      </c>
      <c r="K4118" s="104">
        <f>VLOOKUP(B4118,A股数据库20240206!$B:$K,8,0)</f>
        <v>0</v>
      </c>
      <c r="L4118" s="124">
        <f>VLOOKUP(B4118,A股数据库20240206!$B:$K,9,0)</f>
        <v>0</v>
      </c>
      <c r="M4118" s="124">
        <f>VLOOKUP(B4118,A股数据库20240206!$B:$K,10,0)</f>
        <v>0</v>
      </c>
    </row>
    <row r="4119" spans="1:13" ht="18" customHeight="1" x14ac:dyDescent="0.15">
      <c r="A4119" s="120" t="s">
        <v>14461</v>
      </c>
      <c r="B4119" s="121" t="s">
        <v>6346</v>
      </c>
      <c r="C4119" s="122">
        <v>19.47</v>
      </c>
      <c r="D4119" s="123">
        <v>24.08</v>
      </c>
      <c r="E4119" s="104" t="str">
        <f>VLOOKUP(B4119,A股数据库20240206!$B:$K,2,0)</f>
        <v>新能源</v>
      </c>
      <c r="F4119" s="104">
        <f>VLOOKUP(B4119,A股数据库20240206!$B:$K,3,0)</f>
        <v>0</v>
      </c>
      <c r="G4119" s="124" t="str">
        <f>VLOOKUP(B4119,A股数据库20240206!$B:$K,4,0)</f>
        <v>新能源</v>
      </c>
      <c r="H4119" s="124">
        <f>VLOOKUP(B4119,A股数据库20240206!$B:$K,5,0)</f>
        <v>0</v>
      </c>
      <c r="I4119" s="104" t="str">
        <f>VLOOKUP(B4119,A股数据库20240206!$B:$K,6,0)</f>
        <v>电池</v>
      </c>
      <c r="J4119" s="104">
        <f>VLOOKUP(B4119,A股数据库20240206!$B:$K,7,0)</f>
        <v>0</v>
      </c>
      <c r="K4119" s="104">
        <f>VLOOKUP(B4119,A股数据库20240206!$B:$K,8,0)</f>
        <v>0</v>
      </c>
      <c r="L4119" s="124" t="str">
        <f>VLOOKUP(B4119,A股数据库20240206!$B:$K,9,0)</f>
        <v>化工</v>
      </c>
      <c r="M4119" s="124" t="str">
        <f>VLOOKUP(B4119,A股数据库20240206!$B:$K,10,0)</f>
        <v>有色金属</v>
      </c>
    </row>
    <row r="4120" spans="1:13" ht="18" customHeight="1" x14ac:dyDescent="0.15">
      <c r="A4120" s="120" t="s">
        <v>14462</v>
      </c>
      <c r="B4120" s="121" t="s">
        <v>9985</v>
      </c>
      <c r="C4120" s="122">
        <v>19.45</v>
      </c>
      <c r="D4120" s="123">
        <v>47.35</v>
      </c>
      <c r="E4120" s="104" t="str">
        <f>VLOOKUP(B4120,A股数据库20240206!$B:$K,2,0)</f>
        <v>大科技</v>
      </c>
      <c r="F4120" s="104" t="str">
        <f>VLOOKUP(B4120,A股数据库20240206!$B:$K,3,0)</f>
        <v>新能源</v>
      </c>
      <c r="G4120" s="124" t="str">
        <f>VLOOKUP(B4120,A股数据库20240206!$B:$K,4,0)</f>
        <v>汽车产业</v>
      </c>
      <c r="H4120" s="124">
        <f>VLOOKUP(B4120,A股数据库20240206!$B:$K,5,0)</f>
        <v>0</v>
      </c>
      <c r="I4120" s="104" t="str">
        <f>VLOOKUP(B4120,A股数据库20240206!$B:$K,6,0)</f>
        <v>电子</v>
      </c>
      <c r="J4120" s="104" t="str">
        <f>VLOOKUP(B4120,A股数据库20240206!$B:$K,7,0)</f>
        <v>电池</v>
      </c>
      <c r="K4120" s="104">
        <f>VLOOKUP(B4120,A股数据库20240206!$B:$K,8,0)</f>
        <v>0</v>
      </c>
      <c r="L4120" s="124" t="str">
        <f>VLOOKUP(B4120,A股数据库20240206!$B:$K,9,0)</f>
        <v>汽车产业</v>
      </c>
      <c r="M4120" s="124">
        <f>VLOOKUP(B4120,A股数据库20240206!$B:$K,10,0)</f>
        <v>0</v>
      </c>
    </row>
    <row r="4121" spans="1:13" ht="18" customHeight="1" x14ac:dyDescent="0.15">
      <c r="A4121" s="120" t="s">
        <v>14463</v>
      </c>
      <c r="B4121" s="121" t="s">
        <v>9354</v>
      </c>
      <c r="C4121" s="122">
        <v>19.45</v>
      </c>
      <c r="D4121" s="123">
        <v>38.5</v>
      </c>
      <c r="E4121" s="104" t="str">
        <f>VLOOKUP(B4121,A股数据库20240206!$B:$K,2,0)</f>
        <v>高端制造</v>
      </c>
      <c r="F4121" s="104" t="str">
        <f>VLOOKUP(B4121,A股数据库20240206!$B:$K,3,0)</f>
        <v>汽车产业</v>
      </c>
      <c r="G4121" s="124">
        <f>VLOOKUP(B4121,A股数据库20240206!$B:$K,4,0)</f>
        <v>0</v>
      </c>
      <c r="H4121" s="124">
        <f>VLOOKUP(B4121,A股数据库20240206!$B:$K,5,0)</f>
        <v>0</v>
      </c>
      <c r="I4121" s="104" t="str">
        <f>VLOOKUP(B4121,A股数据库20240206!$B:$K,6,0)</f>
        <v>机械</v>
      </c>
      <c r="J4121" s="104" t="str">
        <f>VLOOKUP(B4121,A股数据库20240206!$B:$K,7,0)</f>
        <v>汽车产业</v>
      </c>
      <c r="K4121" s="104" t="str">
        <f>VLOOKUP(B4121,A股数据库20240206!$B:$K,8,0)</f>
        <v>检测服务</v>
      </c>
      <c r="L4121" s="124">
        <f>VLOOKUP(B4121,A股数据库20240206!$B:$K,9,0)</f>
        <v>0</v>
      </c>
      <c r="M4121" s="124">
        <f>VLOOKUP(B4121,A股数据库20240206!$B:$K,10,0)</f>
        <v>0</v>
      </c>
    </row>
    <row r="4122" spans="1:13" ht="18" customHeight="1" x14ac:dyDescent="0.15">
      <c r="A4122" s="120" t="s">
        <v>14464</v>
      </c>
      <c r="B4122" s="121" t="s">
        <v>9619</v>
      </c>
      <c r="C4122" s="122">
        <v>19.45</v>
      </c>
      <c r="D4122" s="123">
        <v>47.06</v>
      </c>
      <c r="E4122" s="104" t="str">
        <f>VLOOKUP(B4122,A股数据库20240206!$B:$K,2,0)</f>
        <v>大科技</v>
      </c>
      <c r="F4122" s="104">
        <f>VLOOKUP(B4122,A股数据库20240206!$B:$K,3,0)</f>
        <v>0</v>
      </c>
      <c r="G4122" s="124">
        <f>VLOOKUP(B4122,A股数据库20240206!$B:$K,4,0)</f>
        <v>0</v>
      </c>
      <c r="H4122" s="124">
        <f>VLOOKUP(B4122,A股数据库20240206!$B:$K,5,0)</f>
        <v>0</v>
      </c>
      <c r="I4122" s="104" t="str">
        <f>VLOOKUP(B4122,A股数据库20240206!$B:$K,6,0)</f>
        <v>电子</v>
      </c>
      <c r="J4122" s="104">
        <f>VLOOKUP(B4122,A股数据库20240206!$B:$K,7,0)</f>
        <v>0</v>
      </c>
      <c r="K4122" s="104">
        <f>VLOOKUP(B4122,A股数据库20240206!$B:$K,8,0)</f>
        <v>0</v>
      </c>
      <c r="L4122" s="124">
        <f>VLOOKUP(B4122,A股数据库20240206!$B:$K,9,0)</f>
        <v>0</v>
      </c>
      <c r="M4122" s="124">
        <f>VLOOKUP(B4122,A股数据库20240206!$B:$K,10,0)</f>
        <v>0</v>
      </c>
    </row>
    <row r="4123" spans="1:13" ht="18" customHeight="1" x14ac:dyDescent="0.15">
      <c r="A4123" s="120" t="s">
        <v>14465</v>
      </c>
      <c r="B4123" s="121" t="s">
        <v>8868</v>
      </c>
      <c r="C4123" s="122">
        <v>19.440000000000001</v>
      </c>
      <c r="D4123" s="123">
        <v>11.46</v>
      </c>
      <c r="E4123" s="104" t="str">
        <f>VLOOKUP(B4123,A股数据库20240206!$B:$K,2,0)</f>
        <v>地产基建</v>
      </c>
      <c r="F4123" s="104" t="str">
        <f>VLOOKUP(B4123,A股数据库20240206!$B:$K,3,0)</f>
        <v>公用事业</v>
      </c>
      <c r="G4123" s="124">
        <f>VLOOKUP(B4123,A股数据库20240206!$B:$K,4,0)</f>
        <v>0</v>
      </c>
      <c r="H4123" s="124">
        <f>VLOOKUP(B4123,A股数据库20240206!$B:$K,5,0)</f>
        <v>0</v>
      </c>
      <c r="I4123" s="104" t="str">
        <f>VLOOKUP(B4123,A股数据库20240206!$B:$K,6,0)</f>
        <v>基建</v>
      </c>
      <c r="J4123" s="104" t="str">
        <f>VLOOKUP(B4123,A股数据库20240206!$B:$K,7,0)</f>
        <v>节能环保</v>
      </c>
      <c r="K4123" s="104">
        <f>VLOOKUP(B4123,A股数据库20240206!$B:$K,8,0)</f>
        <v>0</v>
      </c>
      <c r="L4123" s="124">
        <f>VLOOKUP(B4123,A股数据库20240206!$B:$K,9,0)</f>
        <v>0</v>
      </c>
      <c r="M4123" s="124">
        <f>VLOOKUP(B4123,A股数据库20240206!$B:$K,10,0)</f>
        <v>0</v>
      </c>
    </row>
    <row r="4124" spans="1:13" ht="18" customHeight="1" x14ac:dyDescent="0.15">
      <c r="A4124" s="120" t="s">
        <v>14466</v>
      </c>
      <c r="B4124" s="121" t="s">
        <v>698</v>
      </c>
      <c r="C4124" s="122">
        <v>19.43</v>
      </c>
      <c r="D4124" s="123">
        <v>49.91</v>
      </c>
      <c r="E4124" s="104" t="str">
        <f>VLOOKUP(B4124,A股数据库20240206!$B:$K,2,0)</f>
        <v>大科技</v>
      </c>
      <c r="F4124" s="104">
        <f>VLOOKUP(B4124,A股数据库20240206!$B:$K,3,0)</f>
        <v>0</v>
      </c>
      <c r="G4124" s="124" t="str">
        <f>VLOOKUP(B4124,A股数据库20240206!$B:$K,4,0)</f>
        <v>大消费</v>
      </c>
      <c r="H4124" s="124">
        <f>VLOOKUP(B4124,A股数据库20240206!$B:$K,5,0)</f>
        <v>0</v>
      </c>
      <c r="I4124" s="104" t="str">
        <f>VLOOKUP(B4124,A股数据库20240206!$B:$K,6,0)</f>
        <v>电子</v>
      </c>
      <c r="J4124" s="104">
        <f>VLOOKUP(B4124,A股数据库20240206!$B:$K,7,0)</f>
        <v>0</v>
      </c>
      <c r="K4124" s="104">
        <f>VLOOKUP(B4124,A股数据库20240206!$B:$K,8,0)</f>
        <v>0</v>
      </c>
      <c r="L4124" s="124" t="str">
        <f>VLOOKUP(B4124,A股数据库20240206!$B:$K,9,0)</f>
        <v>家电</v>
      </c>
      <c r="M4124" s="124">
        <f>VLOOKUP(B4124,A股数据库20240206!$B:$K,10,0)</f>
        <v>0</v>
      </c>
    </row>
    <row r="4125" spans="1:13" ht="18" customHeight="1" x14ac:dyDescent="0.15">
      <c r="A4125" s="120" t="s">
        <v>14467</v>
      </c>
      <c r="B4125" s="121" t="s">
        <v>2928</v>
      </c>
      <c r="C4125" s="122">
        <v>19.41</v>
      </c>
      <c r="D4125" s="123">
        <v>6.6</v>
      </c>
      <c r="E4125" s="104" t="str">
        <f>VLOOKUP(B4125,A股数据库20240206!$B:$K,2,0)</f>
        <v>地产基建</v>
      </c>
      <c r="F4125" s="104">
        <f>VLOOKUP(B4125,A股数据库20240206!$B:$K,3,0)</f>
        <v>0</v>
      </c>
      <c r="G4125" s="124">
        <f>VLOOKUP(B4125,A股数据库20240206!$B:$K,4,0)</f>
        <v>0</v>
      </c>
      <c r="H4125" s="124">
        <f>VLOOKUP(B4125,A股数据库20240206!$B:$K,5,0)</f>
        <v>0</v>
      </c>
      <c r="I4125" s="104" t="str">
        <f>VLOOKUP(B4125,A股数据库20240206!$B:$K,6,0)</f>
        <v>基建</v>
      </c>
      <c r="J4125" s="104">
        <f>VLOOKUP(B4125,A股数据库20240206!$B:$K,7,0)</f>
        <v>0</v>
      </c>
      <c r="K4125" s="104">
        <f>VLOOKUP(B4125,A股数据库20240206!$B:$K,8,0)</f>
        <v>0</v>
      </c>
      <c r="L4125" s="124">
        <f>VLOOKUP(B4125,A股数据库20240206!$B:$K,9,0)</f>
        <v>0</v>
      </c>
      <c r="M4125" s="124">
        <f>VLOOKUP(B4125,A股数据库20240206!$B:$K,10,0)</f>
        <v>0</v>
      </c>
    </row>
    <row r="4126" spans="1:13" ht="18" customHeight="1" x14ac:dyDescent="0.15">
      <c r="A4126" s="120" t="s">
        <v>14468</v>
      </c>
      <c r="B4126" s="121" t="s">
        <v>5238</v>
      </c>
      <c r="C4126" s="122">
        <v>19.38</v>
      </c>
      <c r="D4126" s="123">
        <v>15.6</v>
      </c>
      <c r="E4126" s="104" t="str">
        <f>VLOOKUP(B4126,A股数据库20240206!$B:$K,2,0)</f>
        <v>医药生物</v>
      </c>
      <c r="F4126" s="104">
        <f>VLOOKUP(B4126,A股数据库20240206!$B:$K,3,0)</f>
        <v>0</v>
      </c>
      <c r="G4126" s="124">
        <f>VLOOKUP(B4126,A股数据库20240206!$B:$K,4,0)</f>
        <v>0</v>
      </c>
      <c r="H4126" s="124">
        <f>VLOOKUP(B4126,A股数据库20240206!$B:$K,5,0)</f>
        <v>0</v>
      </c>
      <c r="I4126" s="104" t="str">
        <f>VLOOKUP(B4126,A股数据库20240206!$B:$K,6,0)</f>
        <v>医药生物</v>
      </c>
      <c r="J4126" s="104">
        <f>VLOOKUP(B4126,A股数据库20240206!$B:$K,7,0)</f>
        <v>0</v>
      </c>
      <c r="K4126" s="104">
        <f>VLOOKUP(B4126,A股数据库20240206!$B:$K,8,0)</f>
        <v>0</v>
      </c>
      <c r="L4126" s="124">
        <f>VLOOKUP(B4126,A股数据库20240206!$B:$K,9,0)</f>
        <v>0</v>
      </c>
      <c r="M4126" s="124">
        <f>VLOOKUP(B4126,A股数据库20240206!$B:$K,10,0)</f>
        <v>0</v>
      </c>
    </row>
    <row r="4127" spans="1:13" ht="18" customHeight="1" x14ac:dyDescent="0.15">
      <c r="A4127" s="120" t="s">
        <v>14469</v>
      </c>
      <c r="B4127" s="121" t="s">
        <v>4942</v>
      </c>
      <c r="C4127" s="122">
        <v>19.36</v>
      </c>
      <c r="D4127" s="123">
        <v>29.64</v>
      </c>
      <c r="E4127" s="104" t="str">
        <f>VLOOKUP(B4127,A股数据库20240206!$B:$K,2,0)</f>
        <v>医药生物</v>
      </c>
      <c r="F4127" s="104">
        <f>VLOOKUP(B4127,A股数据库20240206!$B:$K,3,0)</f>
        <v>0</v>
      </c>
      <c r="G4127" s="124">
        <f>VLOOKUP(B4127,A股数据库20240206!$B:$K,4,0)</f>
        <v>0</v>
      </c>
      <c r="H4127" s="124">
        <f>VLOOKUP(B4127,A股数据库20240206!$B:$K,5,0)</f>
        <v>0</v>
      </c>
      <c r="I4127" s="104" t="str">
        <f>VLOOKUP(B4127,A股数据库20240206!$B:$K,6,0)</f>
        <v>医药生物</v>
      </c>
      <c r="J4127" s="104">
        <f>VLOOKUP(B4127,A股数据库20240206!$B:$K,7,0)</f>
        <v>0</v>
      </c>
      <c r="K4127" s="104">
        <f>VLOOKUP(B4127,A股数据库20240206!$B:$K,8,0)</f>
        <v>0</v>
      </c>
      <c r="L4127" s="124">
        <f>VLOOKUP(B4127,A股数据库20240206!$B:$K,9,0)</f>
        <v>0</v>
      </c>
      <c r="M4127" s="124">
        <f>VLOOKUP(B4127,A股数据库20240206!$B:$K,10,0)</f>
        <v>0</v>
      </c>
    </row>
    <row r="4128" spans="1:13" ht="18" customHeight="1" x14ac:dyDescent="0.15">
      <c r="A4128" s="120" t="s">
        <v>14470</v>
      </c>
      <c r="B4128" s="121" t="s">
        <v>3528</v>
      </c>
      <c r="C4128" s="122">
        <v>19.36</v>
      </c>
      <c r="D4128" s="123">
        <v>56.56</v>
      </c>
      <c r="E4128" s="104" t="str">
        <f>VLOOKUP(B4128,A股数据库20240206!$B:$K,2,0)</f>
        <v>周期</v>
      </c>
      <c r="F4128" s="104" t="str">
        <f>VLOOKUP(B4128,A股数据库20240206!$B:$K,3,0)</f>
        <v>大科技</v>
      </c>
      <c r="G4128" s="124">
        <f>VLOOKUP(B4128,A股数据库20240206!$B:$K,4,0)</f>
        <v>0</v>
      </c>
      <c r="H4128" s="124">
        <f>VLOOKUP(B4128,A股数据库20240206!$B:$K,5,0)</f>
        <v>0</v>
      </c>
      <c r="I4128" s="104" t="str">
        <f>VLOOKUP(B4128,A股数据库20240206!$B:$K,6,0)</f>
        <v>化工</v>
      </c>
      <c r="J4128" s="104" t="str">
        <f>VLOOKUP(B4128,A股数据库20240206!$B:$K,7,0)</f>
        <v>电子</v>
      </c>
      <c r="K4128" s="104">
        <f>VLOOKUP(B4128,A股数据库20240206!$B:$K,8,0)</f>
        <v>0</v>
      </c>
      <c r="L4128" s="124">
        <f>VLOOKUP(B4128,A股数据库20240206!$B:$K,9,0)</f>
        <v>0</v>
      </c>
      <c r="M4128" s="124">
        <f>VLOOKUP(B4128,A股数据库20240206!$B:$K,10,0)</f>
        <v>0</v>
      </c>
    </row>
    <row r="4129" spans="1:13" ht="18" customHeight="1" x14ac:dyDescent="0.15">
      <c r="A4129" s="120" t="s">
        <v>14471</v>
      </c>
      <c r="B4129" s="121" t="s">
        <v>4178</v>
      </c>
      <c r="C4129" s="122">
        <v>19.34</v>
      </c>
      <c r="D4129" s="123">
        <v>57.86</v>
      </c>
      <c r="E4129" s="104" t="str">
        <f>VLOOKUP(B4129,A股数据库20240206!$B:$K,2,0)</f>
        <v>大科技</v>
      </c>
      <c r="F4129" s="104">
        <f>VLOOKUP(B4129,A股数据库20240206!$B:$K,3,0)</f>
        <v>0</v>
      </c>
      <c r="G4129" s="124">
        <f>VLOOKUP(B4129,A股数据库20240206!$B:$K,4,0)</f>
        <v>0</v>
      </c>
      <c r="H4129" s="124">
        <f>VLOOKUP(B4129,A股数据库20240206!$B:$K,5,0)</f>
        <v>0</v>
      </c>
      <c r="I4129" s="104" t="str">
        <f>VLOOKUP(B4129,A股数据库20240206!$B:$K,6,0)</f>
        <v>电子</v>
      </c>
      <c r="J4129" s="104">
        <f>VLOOKUP(B4129,A股数据库20240206!$B:$K,7,0)</f>
        <v>0</v>
      </c>
      <c r="K4129" s="104">
        <f>VLOOKUP(B4129,A股数据库20240206!$B:$K,8,0)</f>
        <v>0</v>
      </c>
      <c r="L4129" s="124">
        <f>VLOOKUP(B4129,A股数据库20240206!$B:$K,9,0)</f>
        <v>0</v>
      </c>
      <c r="M4129" s="124">
        <f>VLOOKUP(B4129,A股数据库20240206!$B:$K,10,0)</f>
        <v>0</v>
      </c>
    </row>
    <row r="4130" spans="1:13" ht="18" customHeight="1" x14ac:dyDescent="0.15">
      <c r="A4130" s="120" t="s">
        <v>14472</v>
      </c>
      <c r="B4130" s="121" t="s">
        <v>2854</v>
      </c>
      <c r="C4130" s="122">
        <v>19.329999999999998</v>
      </c>
      <c r="D4130" s="123">
        <v>44.4</v>
      </c>
      <c r="E4130" s="104" t="str">
        <f>VLOOKUP(B4130,A股数据库20240206!$B:$K,2,0)</f>
        <v>大科技</v>
      </c>
      <c r="F4130" s="104" t="str">
        <f>VLOOKUP(B4130,A股数据库20240206!$B:$K,3,0)</f>
        <v>社会服务</v>
      </c>
      <c r="G4130" s="124">
        <f>VLOOKUP(B4130,A股数据库20240206!$B:$K,4,0)</f>
        <v>0</v>
      </c>
      <c r="H4130" s="124">
        <f>VLOOKUP(B4130,A股数据库20240206!$B:$K,5,0)</f>
        <v>0</v>
      </c>
      <c r="I4130" s="104" t="str">
        <f>VLOOKUP(B4130,A股数据库20240206!$B:$K,6,0)</f>
        <v>计算机</v>
      </c>
      <c r="J4130" s="104">
        <f>VLOOKUP(B4130,A股数据库20240206!$B:$K,7,0)</f>
        <v>0</v>
      </c>
      <c r="K4130" s="104">
        <f>VLOOKUP(B4130,A股数据库20240206!$B:$K,8,0)</f>
        <v>0</v>
      </c>
      <c r="L4130" s="124">
        <f>VLOOKUP(B4130,A股数据库20240206!$B:$K,9,0)</f>
        <v>0</v>
      </c>
      <c r="M4130" s="124">
        <f>VLOOKUP(B4130,A股数据库20240206!$B:$K,10,0)</f>
        <v>0</v>
      </c>
    </row>
    <row r="4131" spans="1:13" ht="18" customHeight="1" x14ac:dyDescent="0.15">
      <c r="A4131" s="120" t="s">
        <v>14473</v>
      </c>
      <c r="B4131" s="121" t="s">
        <v>4938</v>
      </c>
      <c r="C4131" s="122">
        <v>19.329999999999998</v>
      </c>
      <c r="D4131" s="123">
        <v>26.24</v>
      </c>
      <c r="E4131" s="104" t="str">
        <f>VLOOKUP(B4131,A股数据库20240206!$B:$K,2,0)</f>
        <v>大科技</v>
      </c>
      <c r="F4131" s="104">
        <f>VLOOKUP(B4131,A股数据库20240206!$B:$K,3,0)</f>
        <v>0</v>
      </c>
      <c r="G4131" s="124">
        <f>VLOOKUP(B4131,A股数据库20240206!$B:$K,4,0)</f>
        <v>0</v>
      </c>
      <c r="H4131" s="124">
        <f>VLOOKUP(B4131,A股数据库20240206!$B:$K,5,0)</f>
        <v>0</v>
      </c>
      <c r="I4131" s="104" t="str">
        <f>VLOOKUP(B4131,A股数据库20240206!$B:$K,6,0)</f>
        <v>电子</v>
      </c>
      <c r="J4131" s="104" t="str">
        <f>VLOOKUP(B4131,A股数据库20240206!$B:$K,7,0)</f>
        <v>通信</v>
      </c>
      <c r="K4131" s="104">
        <f>VLOOKUP(B4131,A股数据库20240206!$B:$K,8,0)</f>
        <v>0</v>
      </c>
      <c r="L4131" s="124">
        <f>VLOOKUP(B4131,A股数据库20240206!$B:$K,9,0)</f>
        <v>0</v>
      </c>
      <c r="M4131" s="124">
        <f>VLOOKUP(B4131,A股数据库20240206!$B:$K,10,0)</f>
        <v>0</v>
      </c>
    </row>
    <row r="4132" spans="1:13" ht="18" customHeight="1" x14ac:dyDescent="0.15">
      <c r="A4132" s="120" t="s">
        <v>14474</v>
      </c>
      <c r="B4132" s="121" t="s">
        <v>9469</v>
      </c>
      <c r="C4132" s="122">
        <v>19.32</v>
      </c>
      <c r="D4132" s="123">
        <v>60.07</v>
      </c>
      <c r="E4132" s="104" t="str">
        <f>VLOOKUP(B4132,A股数据库20240206!$B:$K,2,0)</f>
        <v>医药生物</v>
      </c>
      <c r="F4132" s="104">
        <f>VLOOKUP(B4132,A股数据库20240206!$B:$K,3,0)</f>
        <v>0</v>
      </c>
      <c r="G4132" s="124">
        <f>VLOOKUP(B4132,A股数据库20240206!$B:$K,4,0)</f>
        <v>0</v>
      </c>
      <c r="H4132" s="124">
        <f>VLOOKUP(B4132,A股数据库20240206!$B:$K,5,0)</f>
        <v>0</v>
      </c>
      <c r="I4132" s="104" t="str">
        <f>VLOOKUP(B4132,A股数据库20240206!$B:$K,6,0)</f>
        <v>医药生物</v>
      </c>
      <c r="J4132" s="104">
        <f>VLOOKUP(B4132,A股数据库20240206!$B:$K,7,0)</f>
        <v>0</v>
      </c>
      <c r="K4132" s="104">
        <f>VLOOKUP(B4132,A股数据库20240206!$B:$K,8,0)</f>
        <v>0</v>
      </c>
      <c r="L4132" s="124">
        <f>VLOOKUP(B4132,A股数据库20240206!$B:$K,9,0)</f>
        <v>0</v>
      </c>
      <c r="M4132" s="124">
        <f>VLOOKUP(B4132,A股数据库20240206!$B:$K,10,0)</f>
        <v>0</v>
      </c>
    </row>
    <row r="4133" spans="1:13" ht="18" customHeight="1" x14ac:dyDescent="0.15">
      <c r="A4133" s="120" t="s">
        <v>14475</v>
      </c>
      <c r="B4133" s="121" t="s">
        <v>9308</v>
      </c>
      <c r="C4133" s="122">
        <v>19.3</v>
      </c>
      <c r="D4133" s="123">
        <v>30.33</v>
      </c>
      <c r="E4133" s="104" t="str">
        <f>VLOOKUP(B4133,A股数据库20240206!$B:$K,2,0)</f>
        <v>大科技</v>
      </c>
      <c r="F4133" s="104">
        <f>VLOOKUP(B4133,A股数据库20240206!$B:$K,3,0)</f>
        <v>0</v>
      </c>
      <c r="G4133" s="124">
        <f>VLOOKUP(B4133,A股数据库20240206!$B:$K,4,0)</f>
        <v>0</v>
      </c>
      <c r="H4133" s="124">
        <f>VLOOKUP(B4133,A股数据库20240206!$B:$K,5,0)</f>
        <v>0</v>
      </c>
      <c r="I4133" s="104" t="str">
        <f>VLOOKUP(B4133,A股数据库20240206!$B:$K,6,0)</f>
        <v>计算机</v>
      </c>
      <c r="J4133" s="104">
        <f>VLOOKUP(B4133,A股数据库20240206!$B:$K,7,0)</f>
        <v>0</v>
      </c>
      <c r="K4133" s="104">
        <f>VLOOKUP(B4133,A股数据库20240206!$B:$K,8,0)</f>
        <v>0</v>
      </c>
      <c r="L4133" s="124">
        <f>VLOOKUP(B4133,A股数据库20240206!$B:$K,9,0)</f>
        <v>0</v>
      </c>
      <c r="M4133" s="124">
        <f>VLOOKUP(B4133,A股数据库20240206!$B:$K,10,0)</f>
        <v>0</v>
      </c>
    </row>
    <row r="4134" spans="1:13" ht="18" customHeight="1" x14ac:dyDescent="0.15">
      <c r="A4134" s="120" t="s">
        <v>14476</v>
      </c>
      <c r="B4134" s="121" t="s">
        <v>2596</v>
      </c>
      <c r="C4134" s="122">
        <v>19.260000000000002</v>
      </c>
      <c r="D4134" s="123">
        <v>1.17</v>
      </c>
      <c r="E4134" s="104" t="str">
        <f>VLOOKUP(B4134,A股数据库20240206!$B:$K,2,0)</f>
        <v>大科技</v>
      </c>
      <c r="F4134" s="104">
        <f>VLOOKUP(B4134,A股数据库20240206!$B:$K,3,0)</f>
        <v>0</v>
      </c>
      <c r="G4134" s="124" t="str">
        <f>VLOOKUP(B4134,A股数据库20240206!$B:$K,4,0)</f>
        <v>高端制造</v>
      </c>
      <c r="H4134" s="124">
        <f>VLOOKUP(B4134,A股数据库20240206!$B:$K,5,0)</f>
        <v>0</v>
      </c>
      <c r="I4134" s="104" t="str">
        <f>VLOOKUP(B4134,A股数据库20240206!$B:$K,6,0)</f>
        <v>计算机</v>
      </c>
      <c r="J4134" s="104">
        <f>VLOOKUP(B4134,A股数据库20240206!$B:$K,7,0)</f>
        <v>0</v>
      </c>
      <c r="K4134" s="104">
        <f>VLOOKUP(B4134,A股数据库20240206!$B:$K,8,0)</f>
        <v>0</v>
      </c>
      <c r="L4134" s="124" t="str">
        <f>VLOOKUP(B4134,A股数据库20240206!$B:$K,9,0)</f>
        <v>机械</v>
      </c>
      <c r="M4134" s="124">
        <f>VLOOKUP(B4134,A股数据库20240206!$B:$K,10,0)</f>
        <v>0</v>
      </c>
    </row>
    <row r="4135" spans="1:13" ht="18" customHeight="1" x14ac:dyDescent="0.15">
      <c r="A4135" s="120" t="s">
        <v>14477</v>
      </c>
      <c r="B4135" s="121" t="s">
        <v>1036</v>
      </c>
      <c r="C4135" s="122">
        <v>19.239999999999998</v>
      </c>
      <c r="D4135" s="123">
        <v>33.15</v>
      </c>
      <c r="E4135" s="104" t="str">
        <f>VLOOKUP(B4135,A股数据库20240206!$B:$K,2,0)</f>
        <v>军工</v>
      </c>
      <c r="F4135" s="104" t="str">
        <f>VLOOKUP(B4135,A股数据库20240206!$B:$K,3,0)</f>
        <v>大科技</v>
      </c>
      <c r="G4135" s="124">
        <f>VLOOKUP(B4135,A股数据库20240206!$B:$K,4,0)</f>
        <v>0</v>
      </c>
      <c r="H4135" s="124">
        <f>VLOOKUP(B4135,A股数据库20240206!$B:$K,5,0)</f>
        <v>0</v>
      </c>
      <c r="I4135" s="104" t="str">
        <f>VLOOKUP(B4135,A股数据库20240206!$B:$K,6,0)</f>
        <v>军工</v>
      </c>
      <c r="J4135" s="104" t="str">
        <f>VLOOKUP(B4135,A股数据库20240206!$B:$K,7,0)</f>
        <v>通信</v>
      </c>
      <c r="K4135" s="104">
        <f>VLOOKUP(B4135,A股数据库20240206!$B:$K,8,0)</f>
        <v>0</v>
      </c>
      <c r="L4135" s="124">
        <f>VLOOKUP(B4135,A股数据库20240206!$B:$K,9,0)</f>
        <v>0</v>
      </c>
      <c r="M4135" s="124">
        <f>VLOOKUP(B4135,A股数据库20240206!$B:$K,10,0)</f>
        <v>0</v>
      </c>
    </row>
    <row r="4136" spans="1:13" ht="18" customHeight="1" x14ac:dyDescent="0.15">
      <c r="A4136" s="120" t="s">
        <v>14478</v>
      </c>
      <c r="B4136" s="121" t="s">
        <v>5620</v>
      </c>
      <c r="C4136" s="122">
        <v>19.22</v>
      </c>
      <c r="D4136" s="123">
        <v>30.9</v>
      </c>
      <c r="E4136" s="104" t="str">
        <f>VLOOKUP(B4136,A股数据库20240206!$B:$K,2,0)</f>
        <v>大科技</v>
      </c>
      <c r="F4136" s="104">
        <f>VLOOKUP(B4136,A股数据库20240206!$B:$K,3,0)</f>
        <v>0</v>
      </c>
      <c r="G4136" s="124">
        <f>VLOOKUP(B4136,A股数据库20240206!$B:$K,4,0)</f>
        <v>0</v>
      </c>
      <c r="H4136" s="124">
        <f>VLOOKUP(B4136,A股数据库20240206!$B:$K,5,0)</f>
        <v>0</v>
      </c>
      <c r="I4136" s="104" t="str">
        <f>VLOOKUP(B4136,A股数据库20240206!$B:$K,6,0)</f>
        <v>电子</v>
      </c>
      <c r="J4136" s="104">
        <f>VLOOKUP(B4136,A股数据库20240206!$B:$K,7,0)</f>
        <v>0</v>
      </c>
      <c r="K4136" s="104">
        <f>VLOOKUP(B4136,A股数据库20240206!$B:$K,8,0)</f>
        <v>0</v>
      </c>
      <c r="L4136" s="124">
        <f>VLOOKUP(B4136,A股数据库20240206!$B:$K,9,0)</f>
        <v>0</v>
      </c>
      <c r="M4136" s="124">
        <f>VLOOKUP(B4136,A股数据库20240206!$B:$K,10,0)</f>
        <v>0</v>
      </c>
    </row>
    <row r="4137" spans="1:13" ht="18" customHeight="1" x14ac:dyDescent="0.15">
      <c r="A4137" s="120" t="s">
        <v>14479</v>
      </c>
      <c r="B4137" s="121" t="s">
        <v>7888</v>
      </c>
      <c r="C4137" s="122">
        <v>19.21</v>
      </c>
      <c r="D4137" s="123">
        <v>48.43</v>
      </c>
      <c r="E4137" s="104" t="str">
        <f>VLOOKUP(B4137,A股数据库20240206!$B:$K,2,0)</f>
        <v>周期</v>
      </c>
      <c r="F4137" s="104">
        <f>VLOOKUP(B4137,A股数据库20240206!$B:$K,3,0)</f>
        <v>0</v>
      </c>
      <c r="G4137" s="124">
        <f>VLOOKUP(B4137,A股数据库20240206!$B:$K,4,0)</f>
        <v>0</v>
      </c>
      <c r="H4137" s="124">
        <f>VLOOKUP(B4137,A股数据库20240206!$B:$K,5,0)</f>
        <v>0</v>
      </c>
      <c r="I4137" s="104" t="str">
        <f>VLOOKUP(B4137,A股数据库20240206!$B:$K,6,0)</f>
        <v>化工</v>
      </c>
      <c r="J4137" s="104">
        <f>VLOOKUP(B4137,A股数据库20240206!$B:$K,7,0)</f>
        <v>0</v>
      </c>
      <c r="K4137" s="104">
        <f>VLOOKUP(B4137,A股数据库20240206!$B:$K,8,0)</f>
        <v>0</v>
      </c>
      <c r="L4137" s="124">
        <f>VLOOKUP(B4137,A股数据库20240206!$B:$K,9,0)</f>
        <v>0</v>
      </c>
      <c r="M4137" s="124">
        <f>VLOOKUP(B4137,A股数据库20240206!$B:$K,10,0)</f>
        <v>0</v>
      </c>
    </row>
    <row r="4138" spans="1:13" ht="18" customHeight="1" x14ac:dyDescent="0.15">
      <c r="A4138" s="120" t="s">
        <v>14480</v>
      </c>
      <c r="B4138" s="121" t="s">
        <v>9531</v>
      </c>
      <c r="C4138" s="122">
        <v>19.2</v>
      </c>
      <c r="D4138" s="123">
        <v>42.67</v>
      </c>
      <c r="E4138" s="104" t="str">
        <f>VLOOKUP(B4138,A股数据库20240206!$B:$K,2,0)</f>
        <v>大科技</v>
      </c>
      <c r="F4138" s="104">
        <f>VLOOKUP(B4138,A股数据库20240206!$B:$K,3,0)</f>
        <v>0</v>
      </c>
      <c r="G4138" s="124">
        <f>VLOOKUP(B4138,A股数据库20240206!$B:$K,4,0)</f>
        <v>0</v>
      </c>
      <c r="H4138" s="124">
        <f>VLOOKUP(B4138,A股数据库20240206!$B:$K,5,0)</f>
        <v>0</v>
      </c>
      <c r="I4138" s="104" t="str">
        <f>VLOOKUP(B4138,A股数据库20240206!$B:$K,6,0)</f>
        <v>电子</v>
      </c>
      <c r="J4138" s="104">
        <f>VLOOKUP(B4138,A股数据库20240206!$B:$K,7,0)</f>
        <v>0</v>
      </c>
      <c r="K4138" s="104">
        <f>VLOOKUP(B4138,A股数据库20240206!$B:$K,8,0)</f>
        <v>0</v>
      </c>
      <c r="L4138" s="124">
        <f>VLOOKUP(B4138,A股数据库20240206!$B:$K,9,0)</f>
        <v>0</v>
      </c>
      <c r="M4138" s="124">
        <f>VLOOKUP(B4138,A股数据库20240206!$B:$K,10,0)</f>
        <v>0</v>
      </c>
    </row>
    <row r="4139" spans="1:13" ht="18" customHeight="1" x14ac:dyDescent="0.15">
      <c r="A4139" s="120" t="s">
        <v>14481</v>
      </c>
      <c r="B4139" s="121" t="s">
        <v>8690</v>
      </c>
      <c r="C4139" s="122">
        <v>19.2</v>
      </c>
      <c r="D4139" s="123">
        <v>17.09</v>
      </c>
      <c r="E4139" s="104" t="str">
        <f>VLOOKUP(B4139,A股数据库20240206!$B:$K,2,0)</f>
        <v>周期</v>
      </c>
      <c r="F4139" s="104">
        <f>VLOOKUP(B4139,A股数据库20240206!$B:$K,3,0)</f>
        <v>0</v>
      </c>
      <c r="G4139" s="124">
        <f>VLOOKUP(B4139,A股数据库20240206!$B:$K,4,0)</f>
        <v>0</v>
      </c>
      <c r="H4139" s="124">
        <f>VLOOKUP(B4139,A股数据库20240206!$B:$K,5,0)</f>
        <v>0</v>
      </c>
      <c r="I4139" s="104" t="str">
        <f>VLOOKUP(B4139,A股数据库20240206!$B:$K,6,0)</f>
        <v>化工</v>
      </c>
      <c r="J4139" s="104">
        <f>VLOOKUP(B4139,A股数据库20240206!$B:$K,7,0)</f>
        <v>0</v>
      </c>
      <c r="K4139" s="104">
        <f>VLOOKUP(B4139,A股数据库20240206!$B:$K,8,0)</f>
        <v>0</v>
      </c>
      <c r="L4139" s="124">
        <f>VLOOKUP(B4139,A股数据库20240206!$B:$K,9,0)</f>
        <v>0</v>
      </c>
      <c r="M4139" s="124">
        <f>VLOOKUP(B4139,A股数据库20240206!$B:$K,10,0)</f>
        <v>0</v>
      </c>
    </row>
    <row r="4140" spans="1:13" ht="18" customHeight="1" x14ac:dyDescent="0.15">
      <c r="A4140" s="120" t="s">
        <v>14482</v>
      </c>
      <c r="B4140" s="121" t="s">
        <v>2230</v>
      </c>
      <c r="C4140" s="122">
        <v>19.2</v>
      </c>
      <c r="D4140" s="123">
        <v>1.66</v>
      </c>
      <c r="E4140" s="104" t="str">
        <f>VLOOKUP(B4140,A股数据库20240206!$B:$K,2,0)</f>
        <v>地产基建</v>
      </c>
      <c r="F4140" s="104" t="str">
        <f>VLOOKUP(B4140,A股数据库20240206!$B:$K,3,0)</f>
        <v>大消费</v>
      </c>
      <c r="G4140" s="124">
        <f>VLOOKUP(B4140,A股数据库20240206!$B:$K,4,0)</f>
        <v>0</v>
      </c>
      <c r="H4140" s="124">
        <f>VLOOKUP(B4140,A股数据库20240206!$B:$K,5,0)</f>
        <v>0</v>
      </c>
      <c r="I4140" s="104" t="str">
        <f>VLOOKUP(B4140,A股数据库20240206!$B:$K,6,0)</f>
        <v>基建</v>
      </c>
      <c r="J4140" s="104" t="str">
        <f>VLOOKUP(B4140,A股数据库20240206!$B:$K,7,0)</f>
        <v>家居用品</v>
      </c>
      <c r="K4140" s="104">
        <f>VLOOKUP(B4140,A股数据库20240206!$B:$K,8,0)</f>
        <v>0</v>
      </c>
      <c r="L4140" s="124">
        <f>VLOOKUP(B4140,A股数据库20240206!$B:$K,9,0)</f>
        <v>0</v>
      </c>
      <c r="M4140" s="124">
        <f>VLOOKUP(B4140,A股数据库20240206!$B:$K,10,0)</f>
        <v>0</v>
      </c>
    </row>
    <row r="4141" spans="1:13" ht="18" customHeight="1" x14ac:dyDescent="0.15">
      <c r="A4141" s="120" t="s">
        <v>14483</v>
      </c>
      <c r="B4141" s="121" t="s">
        <v>2322</v>
      </c>
      <c r="C4141" s="122">
        <v>19.18</v>
      </c>
      <c r="D4141" s="123">
        <v>8.48</v>
      </c>
      <c r="E4141" s="104" t="str">
        <f>VLOOKUP(B4141,A股数据库20240206!$B:$K,2,0)</f>
        <v>地产基建</v>
      </c>
      <c r="F4141" s="104" t="str">
        <f>VLOOKUP(B4141,A股数据库20240206!$B:$K,3,0)</f>
        <v>新能源</v>
      </c>
      <c r="G4141" s="124">
        <f>VLOOKUP(B4141,A股数据库20240206!$B:$K,4,0)</f>
        <v>0</v>
      </c>
      <c r="H4141" s="124">
        <f>VLOOKUP(B4141,A股数据库20240206!$B:$K,5,0)</f>
        <v>0</v>
      </c>
      <c r="I4141" s="104" t="str">
        <f>VLOOKUP(B4141,A股数据库20240206!$B:$K,6,0)</f>
        <v>基建</v>
      </c>
      <c r="J4141" s="104" t="str">
        <f>VLOOKUP(B4141,A股数据库20240206!$B:$K,7,0)</f>
        <v>光伏</v>
      </c>
      <c r="K4141" s="104">
        <f>VLOOKUP(B4141,A股数据库20240206!$B:$K,8,0)</f>
        <v>0</v>
      </c>
      <c r="L4141" s="124">
        <f>VLOOKUP(B4141,A股数据库20240206!$B:$K,9,0)</f>
        <v>0</v>
      </c>
      <c r="M4141" s="124">
        <f>VLOOKUP(B4141,A股数据库20240206!$B:$K,10,0)</f>
        <v>0</v>
      </c>
    </row>
    <row r="4142" spans="1:13" ht="18" customHeight="1" x14ac:dyDescent="0.15">
      <c r="A4142" s="120" t="s">
        <v>14484</v>
      </c>
      <c r="B4142" s="121" t="s">
        <v>8102</v>
      </c>
      <c r="C4142" s="122">
        <v>19.170000000000002</v>
      </c>
      <c r="D4142" s="123">
        <v>45.28</v>
      </c>
      <c r="E4142" s="104" t="str">
        <f>VLOOKUP(B4142,A股数据库20240206!$B:$K,2,0)</f>
        <v>高端制造</v>
      </c>
      <c r="F4142" s="104">
        <f>VLOOKUP(B4142,A股数据库20240206!$B:$K,3,0)</f>
        <v>0</v>
      </c>
      <c r="G4142" s="124">
        <f>VLOOKUP(B4142,A股数据库20240206!$B:$K,4,0)</f>
        <v>0</v>
      </c>
      <c r="H4142" s="124">
        <f>VLOOKUP(B4142,A股数据库20240206!$B:$K,5,0)</f>
        <v>0</v>
      </c>
      <c r="I4142" s="104" t="str">
        <f>VLOOKUP(B4142,A股数据库20240206!$B:$K,6,0)</f>
        <v>机械</v>
      </c>
      <c r="J4142" s="104">
        <f>VLOOKUP(B4142,A股数据库20240206!$B:$K,7,0)</f>
        <v>0</v>
      </c>
      <c r="K4142" s="104">
        <f>VLOOKUP(B4142,A股数据库20240206!$B:$K,8,0)</f>
        <v>0</v>
      </c>
      <c r="L4142" s="124">
        <f>VLOOKUP(B4142,A股数据库20240206!$B:$K,9,0)</f>
        <v>0</v>
      </c>
      <c r="M4142" s="124">
        <f>VLOOKUP(B4142,A股数据库20240206!$B:$K,10,0)</f>
        <v>0</v>
      </c>
    </row>
    <row r="4143" spans="1:13" ht="18" customHeight="1" x14ac:dyDescent="0.15">
      <c r="A4143" s="120" t="s">
        <v>14485</v>
      </c>
      <c r="B4143" s="121" t="s">
        <v>6798</v>
      </c>
      <c r="C4143" s="122">
        <v>19.149999999999999</v>
      </c>
      <c r="D4143" s="123">
        <v>9.92</v>
      </c>
      <c r="E4143" s="104" t="str">
        <f>VLOOKUP(B4143,A股数据库20240206!$B:$K,2,0)</f>
        <v>社会服务</v>
      </c>
      <c r="F4143" s="104">
        <f>VLOOKUP(B4143,A股数据库20240206!$B:$K,3,0)</f>
        <v>0</v>
      </c>
      <c r="G4143" s="124">
        <f>VLOOKUP(B4143,A股数据库20240206!$B:$K,4,0)</f>
        <v>0</v>
      </c>
      <c r="H4143" s="124">
        <f>VLOOKUP(B4143,A股数据库20240206!$B:$K,5,0)</f>
        <v>0</v>
      </c>
      <c r="I4143" s="104" t="str">
        <f>VLOOKUP(B4143,A股数据库20240206!$B:$K,6,0)</f>
        <v>教育</v>
      </c>
      <c r="J4143" s="104">
        <f>VLOOKUP(B4143,A股数据库20240206!$B:$K,7,0)</f>
        <v>0</v>
      </c>
      <c r="K4143" s="104">
        <f>VLOOKUP(B4143,A股数据库20240206!$B:$K,8,0)</f>
        <v>0</v>
      </c>
      <c r="L4143" s="124">
        <f>VLOOKUP(B4143,A股数据库20240206!$B:$K,9,0)</f>
        <v>0</v>
      </c>
      <c r="M4143" s="124">
        <f>VLOOKUP(B4143,A股数据库20240206!$B:$K,10,0)</f>
        <v>0</v>
      </c>
    </row>
    <row r="4144" spans="1:13" ht="18" customHeight="1" x14ac:dyDescent="0.15">
      <c r="A4144" s="120" t="s">
        <v>14486</v>
      </c>
      <c r="B4144" s="121" t="s">
        <v>3638</v>
      </c>
      <c r="C4144" s="122">
        <v>19.14</v>
      </c>
      <c r="D4144" s="123">
        <v>7.94</v>
      </c>
      <c r="E4144" s="104" t="str">
        <f>VLOOKUP(B4144,A股数据库20240206!$B:$K,2,0)</f>
        <v>高端制造</v>
      </c>
      <c r="F4144" s="104">
        <f>VLOOKUP(B4144,A股数据库20240206!$B:$K,3,0)</f>
        <v>0</v>
      </c>
      <c r="G4144" s="124">
        <f>VLOOKUP(B4144,A股数据库20240206!$B:$K,4,0)</f>
        <v>0</v>
      </c>
      <c r="H4144" s="124">
        <f>VLOOKUP(B4144,A股数据库20240206!$B:$K,5,0)</f>
        <v>0</v>
      </c>
      <c r="I4144" s="104" t="str">
        <f>VLOOKUP(B4144,A股数据库20240206!$B:$K,6,0)</f>
        <v>机械</v>
      </c>
      <c r="J4144" s="104">
        <f>VLOOKUP(B4144,A股数据库20240206!$B:$K,7,0)</f>
        <v>0</v>
      </c>
      <c r="K4144" s="104">
        <f>VLOOKUP(B4144,A股数据库20240206!$B:$K,8,0)</f>
        <v>0</v>
      </c>
      <c r="L4144" s="124">
        <f>VLOOKUP(B4144,A股数据库20240206!$B:$K,9,0)</f>
        <v>0</v>
      </c>
      <c r="M4144" s="124">
        <f>VLOOKUP(B4144,A股数据库20240206!$B:$K,10,0)</f>
        <v>0</v>
      </c>
    </row>
    <row r="4145" spans="1:13" ht="18" customHeight="1" x14ac:dyDescent="0.15">
      <c r="A4145" s="120" t="s">
        <v>14487</v>
      </c>
      <c r="B4145" s="121" t="s">
        <v>4222</v>
      </c>
      <c r="C4145" s="122">
        <v>19.13</v>
      </c>
      <c r="D4145" s="123">
        <v>34.380000000000003</v>
      </c>
      <c r="E4145" s="104" t="str">
        <f>VLOOKUP(B4145,A股数据库20240206!$B:$K,2,0)</f>
        <v>大科技</v>
      </c>
      <c r="F4145" s="104">
        <f>VLOOKUP(B4145,A股数据库20240206!$B:$K,3,0)</f>
        <v>0</v>
      </c>
      <c r="G4145" s="124">
        <f>VLOOKUP(B4145,A股数据库20240206!$B:$K,4,0)</f>
        <v>0</v>
      </c>
      <c r="H4145" s="124">
        <f>VLOOKUP(B4145,A股数据库20240206!$B:$K,5,0)</f>
        <v>0</v>
      </c>
      <c r="I4145" s="104" t="str">
        <f>VLOOKUP(B4145,A股数据库20240206!$B:$K,6,0)</f>
        <v>通信</v>
      </c>
      <c r="J4145" s="104">
        <f>VLOOKUP(B4145,A股数据库20240206!$B:$K,7,0)</f>
        <v>0</v>
      </c>
      <c r="K4145" s="104">
        <f>VLOOKUP(B4145,A股数据库20240206!$B:$K,8,0)</f>
        <v>0</v>
      </c>
      <c r="L4145" s="124">
        <f>VLOOKUP(B4145,A股数据库20240206!$B:$K,9,0)</f>
        <v>0</v>
      </c>
      <c r="M4145" s="124">
        <f>VLOOKUP(B4145,A股数据库20240206!$B:$K,10,0)</f>
        <v>0</v>
      </c>
    </row>
    <row r="4146" spans="1:13" ht="18" customHeight="1" x14ac:dyDescent="0.15">
      <c r="A4146" s="120" t="s">
        <v>14488</v>
      </c>
      <c r="B4146" s="121" t="s">
        <v>3944</v>
      </c>
      <c r="C4146" s="122">
        <v>19.09</v>
      </c>
      <c r="D4146" s="123">
        <v>15.29</v>
      </c>
      <c r="E4146" s="104" t="str">
        <f>VLOOKUP(B4146,A股数据库20240206!$B:$K,2,0)</f>
        <v>军工</v>
      </c>
      <c r="F4146" s="104">
        <f>VLOOKUP(B4146,A股数据库20240206!$B:$K,3,0)</f>
        <v>0</v>
      </c>
      <c r="G4146" s="124">
        <f>VLOOKUP(B4146,A股数据库20240206!$B:$K,4,0)</f>
        <v>0</v>
      </c>
      <c r="H4146" s="124">
        <f>VLOOKUP(B4146,A股数据库20240206!$B:$K,5,0)</f>
        <v>0</v>
      </c>
      <c r="I4146" s="104" t="str">
        <f>VLOOKUP(B4146,A股数据库20240206!$B:$K,6,0)</f>
        <v>军工</v>
      </c>
      <c r="J4146" s="104">
        <f>VLOOKUP(B4146,A股数据库20240206!$B:$K,7,0)</f>
        <v>0</v>
      </c>
      <c r="K4146" s="104">
        <f>VLOOKUP(B4146,A股数据库20240206!$B:$K,8,0)</f>
        <v>0</v>
      </c>
      <c r="L4146" s="124">
        <f>VLOOKUP(B4146,A股数据库20240206!$B:$K,9,0)</f>
        <v>0</v>
      </c>
      <c r="M4146" s="124">
        <f>VLOOKUP(B4146,A股数据库20240206!$B:$K,10,0)</f>
        <v>0</v>
      </c>
    </row>
    <row r="4147" spans="1:13" ht="18" customHeight="1" x14ac:dyDescent="0.15">
      <c r="A4147" s="120" t="s">
        <v>14489</v>
      </c>
      <c r="B4147" s="121" t="s">
        <v>9302</v>
      </c>
      <c r="C4147" s="122">
        <v>19.079999999999998</v>
      </c>
      <c r="D4147" s="123">
        <v>8.48</v>
      </c>
      <c r="E4147" s="104" t="str">
        <f>VLOOKUP(B4147,A股数据库20240206!$B:$K,2,0)</f>
        <v>军工</v>
      </c>
      <c r="F4147" s="104">
        <f>VLOOKUP(B4147,A股数据库20240206!$B:$K,3,0)</f>
        <v>0</v>
      </c>
      <c r="G4147" s="124">
        <f>VLOOKUP(B4147,A股数据库20240206!$B:$K,4,0)</f>
        <v>0</v>
      </c>
      <c r="H4147" s="124">
        <f>VLOOKUP(B4147,A股数据库20240206!$B:$K,5,0)</f>
        <v>0</v>
      </c>
      <c r="I4147" s="104" t="str">
        <f>VLOOKUP(B4147,A股数据库20240206!$B:$K,6,0)</f>
        <v>军工</v>
      </c>
      <c r="J4147" s="104">
        <f>VLOOKUP(B4147,A股数据库20240206!$B:$K,7,0)</f>
        <v>0</v>
      </c>
      <c r="K4147" s="104">
        <f>VLOOKUP(B4147,A股数据库20240206!$B:$K,8,0)</f>
        <v>0</v>
      </c>
      <c r="L4147" s="124">
        <f>VLOOKUP(B4147,A股数据库20240206!$B:$K,9,0)</f>
        <v>0</v>
      </c>
      <c r="M4147" s="124">
        <f>VLOOKUP(B4147,A股数据库20240206!$B:$K,10,0)</f>
        <v>0</v>
      </c>
    </row>
    <row r="4148" spans="1:13" ht="18" customHeight="1" x14ac:dyDescent="0.15">
      <c r="A4148" s="120" t="s">
        <v>14490</v>
      </c>
      <c r="B4148" s="121" t="s">
        <v>5504</v>
      </c>
      <c r="C4148" s="122">
        <v>19.079999999999998</v>
      </c>
      <c r="D4148" s="123">
        <v>18.63</v>
      </c>
      <c r="E4148" s="104" t="str">
        <f>VLOOKUP(B4148,A股数据库20240206!$B:$K,2,0)</f>
        <v>新能源</v>
      </c>
      <c r="F4148" s="104">
        <f>VLOOKUP(B4148,A股数据库20240206!$B:$K,3,0)</f>
        <v>0</v>
      </c>
      <c r="G4148" s="124">
        <f>VLOOKUP(B4148,A股数据库20240206!$B:$K,4,0)</f>
        <v>0</v>
      </c>
      <c r="H4148" s="124">
        <f>VLOOKUP(B4148,A股数据库20240206!$B:$K,5,0)</f>
        <v>0</v>
      </c>
      <c r="I4148" s="104" t="str">
        <f>VLOOKUP(B4148,A股数据库20240206!$B:$K,6,0)</f>
        <v>电池</v>
      </c>
      <c r="J4148" s="104">
        <f>VLOOKUP(B4148,A股数据库20240206!$B:$K,7,0)</f>
        <v>0</v>
      </c>
      <c r="K4148" s="104">
        <f>VLOOKUP(B4148,A股数据库20240206!$B:$K,8,0)</f>
        <v>0</v>
      </c>
      <c r="L4148" s="124">
        <f>VLOOKUP(B4148,A股数据库20240206!$B:$K,9,0)</f>
        <v>0</v>
      </c>
      <c r="M4148" s="124">
        <f>VLOOKUP(B4148,A股数据库20240206!$B:$K,10,0)</f>
        <v>0</v>
      </c>
    </row>
    <row r="4149" spans="1:13" ht="18" customHeight="1" x14ac:dyDescent="0.15">
      <c r="A4149" s="120" t="s">
        <v>14491</v>
      </c>
      <c r="B4149" s="121" t="s">
        <v>4662</v>
      </c>
      <c r="C4149" s="122">
        <v>19.079999999999998</v>
      </c>
      <c r="D4149" s="123">
        <v>50.18</v>
      </c>
      <c r="E4149" s="104" t="str">
        <f>VLOOKUP(B4149,A股数据库20240206!$B:$K,2,0)</f>
        <v>新能源</v>
      </c>
      <c r="F4149" s="104" t="str">
        <f>VLOOKUP(B4149,A股数据库20240206!$B:$K,3,0)</f>
        <v>大科技</v>
      </c>
      <c r="G4149" s="124">
        <f>VLOOKUP(B4149,A股数据库20240206!$B:$K,4,0)</f>
        <v>0</v>
      </c>
      <c r="H4149" s="124">
        <f>VLOOKUP(B4149,A股数据库20240206!$B:$K,5,0)</f>
        <v>0</v>
      </c>
      <c r="I4149" s="104" t="str">
        <f>VLOOKUP(B4149,A股数据库20240206!$B:$K,6,0)</f>
        <v>电子</v>
      </c>
      <c r="J4149" s="104" t="str">
        <f>VLOOKUP(B4149,A股数据库20240206!$B:$K,7,0)</f>
        <v>光伏</v>
      </c>
      <c r="K4149" s="104">
        <f>VLOOKUP(B4149,A股数据库20240206!$B:$K,8,0)</f>
        <v>0</v>
      </c>
      <c r="L4149" s="124" t="str">
        <f>VLOOKUP(B4149,A股数据库20240206!$B:$K,9,0)</f>
        <v>充换电</v>
      </c>
      <c r="M4149" s="124">
        <f>VLOOKUP(B4149,A股数据库20240206!$B:$K,10,0)</f>
        <v>0</v>
      </c>
    </row>
    <row r="4150" spans="1:13" ht="18" customHeight="1" x14ac:dyDescent="0.15">
      <c r="A4150" s="120" t="s">
        <v>14492</v>
      </c>
      <c r="B4150" s="121" t="s">
        <v>2754</v>
      </c>
      <c r="C4150" s="122">
        <v>19.07</v>
      </c>
      <c r="D4150" s="123">
        <v>56.7</v>
      </c>
      <c r="E4150" s="104" t="str">
        <f>VLOOKUP(B4150,A股数据库20240206!$B:$K,2,0)</f>
        <v>大科技</v>
      </c>
      <c r="F4150" s="104">
        <f>VLOOKUP(B4150,A股数据库20240206!$B:$K,3,0)</f>
        <v>0</v>
      </c>
      <c r="G4150" s="124">
        <f>VLOOKUP(B4150,A股数据库20240206!$B:$K,4,0)</f>
        <v>0</v>
      </c>
      <c r="H4150" s="124">
        <f>VLOOKUP(B4150,A股数据库20240206!$B:$K,5,0)</f>
        <v>0</v>
      </c>
      <c r="I4150" s="104" t="str">
        <f>VLOOKUP(B4150,A股数据库20240206!$B:$K,6,0)</f>
        <v>电子</v>
      </c>
      <c r="J4150" s="104">
        <f>VLOOKUP(B4150,A股数据库20240206!$B:$K,7,0)</f>
        <v>0</v>
      </c>
      <c r="K4150" s="104">
        <f>VLOOKUP(B4150,A股数据库20240206!$B:$K,8,0)</f>
        <v>0</v>
      </c>
      <c r="L4150" s="124">
        <f>VLOOKUP(B4150,A股数据库20240206!$B:$K,9,0)</f>
        <v>0</v>
      </c>
      <c r="M4150" s="124">
        <f>VLOOKUP(B4150,A股数据库20240206!$B:$K,10,0)</f>
        <v>0</v>
      </c>
    </row>
    <row r="4151" spans="1:13" ht="18" customHeight="1" x14ac:dyDescent="0.15">
      <c r="A4151" s="120" t="s">
        <v>14493</v>
      </c>
      <c r="B4151" s="121" t="s">
        <v>5304</v>
      </c>
      <c r="C4151" s="122">
        <v>19.059999999999999</v>
      </c>
      <c r="D4151" s="123">
        <v>26.33</v>
      </c>
      <c r="E4151" s="104" t="str">
        <f>VLOOKUP(B4151,A股数据库20240206!$B:$K,2,0)</f>
        <v>大科技</v>
      </c>
      <c r="F4151" s="104">
        <f>VLOOKUP(B4151,A股数据库20240206!$B:$K,3,0)</f>
        <v>0</v>
      </c>
      <c r="G4151" s="124">
        <f>VLOOKUP(B4151,A股数据库20240206!$B:$K,4,0)</f>
        <v>0</v>
      </c>
      <c r="H4151" s="124">
        <f>VLOOKUP(B4151,A股数据库20240206!$B:$K,5,0)</f>
        <v>0</v>
      </c>
      <c r="I4151" s="104" t="str">
        <f>VLOOKUP(B4151,A股数据库20240206!$B:$K,6,0)</f>
        <v>计算机</v>
      </c>
      <c r="J4151" s="104">
        <f>VLOOKUP(B4151,A股数据库20240206!$B:$K,7,0)</f>
        <v>0</v>
      </c>
      <c r="K4151" s="104">
        <f>VLOOKUP(B4151,A股数据库20240206!$B:$K,8,0)</f>
        <v>0</v>
      </c>
      <c r="L4151" s="124">
        <f>VLOOKUP(B4151,A股数据库20240206!$B:$K,9,0)</f>
        <v>0</v>
      </c>
      <c r="M4151" s="124">
        <f>VLOOKUP(B4151,A股数据库20240206!$B:$K,10,0)</f>
        <v>0</v>
      </c>
    </row>
    <row r="4152" spans="1:13" ht="18" customHeight="1" x14ac:dyDescent="0.15">
      <c r="A4152" s="120" t="s">
        <v>14494</v>
      </c>
      <c r="B4152" s="121" t="s">
        <v>1512</v>
      </c>
      <c r="C4152" s="122">
        <v>19.05</v>
      </c>
      <c r="D4152" s="123">
        <v>21.37</v>
      </c>
      <c r="E4152" s="104" t="str">
        <f>VLOOKUP(B4152,A股数据库20240206!$B:$K,2,0)</f>
        <v>汽车产业</v>
      </c>
      <c r="F4152" s="104">
        <f>VLOOKUP(B4152,A股数据库20240206!$B:$K,3,0)</f>
        <v>0</v>
      </c>
      <c r="G4152" s="124">
        <f>VLOOKUP(B4152,A股数据库20240206!$B:$K,4,0)</f>
        <v>0</v>
      </c>
      <c r="H4152" s="124">
        <f>VLOOKUP(B4152,A股数据库20240206!$B:$K,5,0)</f>
        <v>0</v>
      </c>
      <c r="I4152" s="104" t="str">
        <f>VLOOKUP(B4152,A股数据库20240206!$B:$K,6,0)</f>
        <v>汽车产业</v>
      </c>
      <c r="J4152" s="104">
        <f>VLOOKUP(B4152,A股数据库20240206!$B:$K,7,0)</f>
        <v>0</v>
      </c>
      <c r="K4152" s="104">
        <f>VLOOKUP(B4152,A股数据库20240206!$B:$K,8,0)</f>
        <v>0</v>
      </c>
      <c r="L4152" s="124">
        <f>VLOOKUP(B4152,A股数据库20240206!$B:$K,9,0)</f>
        <v>0</v>
      </c>
      <c r="M4152" s="124">
        <f>VLOOKUP(B4152,A股数据库20240206!$B:$K,10,0)</f>
        <v>0</v>
      </c>
    </row>
    <row r="4153" spans="1:13" ht="18" customHeight="1" x14ac:dyDescent="0.15">
      <c r="A4153" s="120" t="s">
        <v>14495</v>
      </c>
      <c r="B4153" s="121" t="s">
        <v>2918</v>
      </c>
      <c r="C4153" s="122">
        <v>19.05</v>
      </c>
      <c r="D4153" s="123">
        <v>27.64</v>
      </c>
      <c r="E4153" s="104" t="str">
        <f>VLOOKUP(B4153,A股数据库20240206!$B:$K,2,0)</f>
        <v>高端制造</v>
      </c>
      <c r="F4153" s="104" t="str">
        <f>VLOOKUP(B4153,A股数据库20240206!$B:$K,3,0)</f>
        <v>新能源</v>
      </c>
      <c r="G4153" s="124">
        <f>VLOOKUP(B4153,A股数据库20240206!$B:$K,4,0)</f>
        <v>0</v>
      </c>
      <c r="H4153" s="124">
        <f>VLOOKUP(B4153,A股数据库20240206!$B:$K,5,0)</f>
        <v>0</v>
      </c>
      <c r="I4153" s="104" t="str">
        <f>VLOOKUP(B4153,A股数据库20240206!$B:$K,6,0)</f>
        <v>机械</v>
      </c>
      <c r="J4153" s="104" t="str">
        <f>VLOOKUP(B4153,A股数据库20240206!$B:$K,7,0)</f>
        <v>光伏</v>
      </c>
      <c r="K4153" s="104">
        <f>VLOOKUP(B4153,A股数据库20240206!$B:$K,8,0)</f>
        <v>0</v>
      </c>
      <c r="L4153" s="124">
        <f>VLOOKUP(B4153,A股数据库20240206!$B:$K,9,0)</f>
        <v>0</v>
      </c>
      <c r="M4153" s="124">
        <f>VLOOKUP(B4153,A股数据库20240206!$B:$K,10,0)</f>
        <v>0</v>
      </c>
    </row>
    <row r="4154" spans="1:13" ht="18" customHeight="1" x14ac:dyDescent="0.15">
      <c r="A4154" s="120" t="s">
        <v>14496</v>
      </c>
      <c r="B4154" s="121" t="s">
        <v>3626</v>
      </c>
      <c r="C4154" s="122">
        <v>19.03</v>
      </c>
      <c r="D4154" s="123">
        <v>16.489999999999998</v>
      </c>
      <c r="E4154" s="104" t="str">
        <f>VLOOKUP(B4154,A股数据库20240206!$B:$K,2,0)</f>
        <v>大科技</v>
      </c>
      <c r="F4154" s="104" t="str">
        <f>VLOOKUP(B4154,A股数据库20240206!$B:$K,3,0)</f>
        <v>高端制造</v>
      </c>
      <c r="G4154" s="124">
        <f>VLOOKUP(B4154,A股数据库20240206!$B:$K,4,0)</f>
        <v>0</v>
      </c>
      <c r="H4154" s="124">
        <f>VLOOKUP(B4154,A股数据库20240206!$B:$K,5,0)</f>
        <v>0</v>
      </c>
      <c r="I4154" s="104" t="str">
        <f>VLOOKUP(B4154,A股数据库20240206!$B:$K,6,0)</f>
        <v>计算机</v>
      </c>
      <c r="J4154" s="104" t="str">
        <f>VLOOKUP(B4154,A股数据库20240206!$B:$K,7,0)</f>
        <v>机械</v>
      </c>
      <c r="K4154" s="104">
        <f>VLOOKUP(B4154,A股数据库20240206!$B:$K,8,0)</f>
        <v>0</v>
      </c>
      <c r="L4154" s="124">
        <f>VLOOKUP(B4154,A股数据库20240206!$B:$K,9,0)</f>
        <v>0</v>
      </c>
      <c r="M4154" s="124">
        <f>VLOOKUP(B4154,A股数据库20240206!$B:$K,10,0)</f>
        <v>0</v>
      </c>
    </row>
    <row r="4155" spans="1:13" ht="18" customHeight="1" x14ac:dyDescent="0.15">
      <c r="A4155" s="120" t="s">
        <v>14497</v>
      </c>
      <c r="B4155" s="121" t="s">
        <v>9843</v>
      </c>
      <c r="C4155" s="122">
        <v>18.96</v>
      </c>
      <c r="D4155" s="123">
        <v>25.67</v>
      </c>
      <c r="E4155" s="104" t="str">
        <f>VLOOKUP(B4155,A股数据库20240206!$B:$K,2,0)</f>
        <v>高端制造</v>
      </c>
      <c r="F4155" s="104">
        <f>VLOOKUP(B4155,A股数据库20240206!$B:$K,3,0)</f>
        <v>0</v>
      </c>
      <c r="G4155" s="124">
        <f>VLOOKUP(B4155,A股数据库20240206!$B:$K,4,0)</f>
        <v>0</v>
      </c>
      <c r="H4155" s="124">
        <f>VLOOKUP(B4155,A股数据库20240206!$B:$K,5,0)</f>
        <v>0</v>
      </c>
      <c r="I4155" s="104" t="str">
        <f>VLOOKUP(B4155,A股数据库20240206!$B:$K,6,0)</f>
        <v>机械</v>
      </c>
      <c r="J4155" s="104">
        <f>VLOOKUP(B4155,A股数据库20240206!$B:$K,7,0)</f>
        <v>0</v>
      </c>
      <c r="K4155" s="104">
        <f>VLOOKUP(B4155,A股数据库20240206!$B:$K,8,0)</f>
        <v>0</v>
      </c>
      <c r="L4155" s="124">
        <f>VLOOKUP(B4155,A股数据库20240206!$B:$K,9,0)</f>
        <v>0</v>
      </c>
      <c r="M4155" s="124">
        <f>VLOOKUP(B4155,A股数据库20240206!$B:$K,10,0)</f>
        <v>0</v>
      </c>
    </row>
    <row r="4156" spans="1:13" ht="18" customHeight="1" x14ac:dyDescent="0.15">
      <c r="A4156" s="120" t="s">
        <v>14498</v>
      </c>
      <c r="B4156" s="121" t="s">
        <v>2900</v>
      </c>
      <c r="C4156" s="122">
        <v>18.95</v>
      </c>
      <c r="D4156" s="123">
        <v>18.71</v>
      </c>
      <c r="E4156" s="104" t="str">
        <f>VLOOKUP(B4156,A股数据库20240206!$B:$K,2,0)</f>
        <v>军工</v>
      </c>
      <c r="F4156" s="104" t="str">
        <f>VLOOKUP(B4156,A股数据库20240206!$B:$K,3,0)</f>
        <v>高端制造</v>
      </c>
      <c r="G4156" s="124">
        <f>VLOOKUP(B4156,A股数据库20240206!$B:$K,4,0)</f>
        <v>0</v>
      </c>
      <c r="H4156" s="124">
        <f>VLOOKUP(B4156,A股数据库20240206!$B:$K,5,0)</f>
        <v>0</v>
      </c>
      <c r="I4156" s="104" t="str">
        <f>VLOOKUP(B4156,A股数据库20240206!$B:$K,6,0)</f>
        <v>军工</v>
      </c>
      <c r="J4156" s="104" t="str">
        <f>VLOOKUP(B4156,A股数据库20240206!$B:$K,7,0)</f>
        <v>机械</v>
      </c>
      <c r="K4156" s="104">
        <f>VLOOKUP(B4156,A股数据库20240206!$B:$K,8,0)</f>
        <v>0</v>
      </c>
      <c r="L4156" s="124">
        <f>VLOOKUP(B4156,A股数据库20240206!$B:$K,9,0)</f>
        <v>0</v>
      </c>
      <c r="M4156" s="124">
        <f>VLOOKUP(B4156,A股数据库20240206!$B:$K,10,0)</f>
        <v>0</v>
      </c>
    </row>
    <row r="4157" spans="1:13" ht="18" customHeight="1" x14ac:dyDescent="0.15">
      <c r="A4157" s="120" t="s">
        <v>14499</v>
      </c>
      <c r="B4157" s="121" t="s">
        <v>9681</v>
      </c>
      <c r="C4157" s="122">
        <v>18.920000000000002</v>
      </c>
      <c r="D4157" s="123">
        <v>44.58</v>
      </c>
      <c r="E4157" s="104" t="str">
        <f>VLOOKUP(B4157,A股数据库20240206!$B:$K,2,0)</f>
        <v>医药生物</v>
      </c>
      <c r="F4157" s="104">
        <f>VLOOKUP(B4157,A股数据库20240206!$B:$K,3,0)</f>
        <v>0</v>
      </c>
      <c r="G4157" s="124">
        <f>VLOOKUP(B4157,A股数据库20240206!$B:$K,4,0)</f>
        <v>0</v>
      </c>
      <c r="H4157" s="124">
        <f>VLOOKUP(B4157,A股数据库20240206!$B:$K,5,0)</f>
        <v>0</v>
      </c>
      <c r="I4157" s="104" t="str">
        <f>VLOOKUP(B4157,A股数据库20240206!$B:$K,6,0)</f>
        <v>医药生物</v>
      </c>
      <c r="J4157" s="104">
        <f>VLOOKUP(B4157,A股数据库20240206!$B:$K,7,0)</f>
        <v>0</v>
      </c>
      <c r="K4157" s="104">
        <f>VLOOKUP(B4157,A股数据库20240206!$B:$K,8,0)</f>
        <v>0</v>
      </c>
      <c r="L4157" s="124">
        <f>VLOOKUP(B4157,A股数据库20240206!$B:$K,9,0)</f>
        <v>0</v>
      </c>
      <c r="M4157" s="124">
        <f>VLOOKUP(B4157,A股数据库20240206!$B:$K,10,0)</f>
        <v>0</v>
      </c>
    </row>
    <row r="4158" spans="1:13" ht="18" customHeight="1" x14ac:dyDescent="0.15">
      <c r="A4158" s="120" t="s">
        <v>14500</v>
      </c>
      <c r="B4158" s="121" t="s">
        <v>5928</v>
      </c>
      <c r="C4158" s="122">
        <v>18.920000000000002</v>
      </c>
      <c r="D4158" s="123">
        <v>4.24</v>
      </c>
      <c r="E4158" s="104" t="str">
        <f>VLOOKUP(B4158,A股数据库20240206!$B:$K,2,0)</f>
        <v>大消费</v>
      </c>
      <c r="F4158" s="104">
        <f>VLOOKUP(B4158,A股数据库20240206!$B:$K,3,0)</f>
        <v>0</v>
      </c>
      <c r="G4158" s="124">
        <f>VLOOKUP(B4158,A股数据库20240206!$B:$K,4,0)</f>
        <v>0</v>
      </c>
      <c r="H4158" s="124">
        <f>VLOOKUP(B4158,A股数据库20240206!$B:$K,5,0)</f>
        <v>0</v>
      </c>
      <c r="I4158" s="104" t="str">
        <f>VLOOKUP(B4158,A股数据库20240206!$B:$K,6,0)</f>
        <v>纺织服饰</v>
      </c>
      <c r="J4158" s="104">
        <f>VLOOKUP(B4158,A股数据库20240206!$B:$K,7,0)</f>
        <v>0</v>
      </c>
      <c r="K4158" s="104">
        <f>VLOOKUP(B4158,A股数据库20240206!$B:$K,8,0)</f>
        <v>0</v>
      </c>
      <c r="L4158" s="124">
        <f>VLOOKUP(B4158,A股数据库20240206!$B:$K,9,0)</f>
        <v>0</v>
      </c>
      <c r="M4158" s="124">
        <f>VLOOKUP(B4158,A股数据库20240206!$B:$K,10,0)</f>
        <v>0</v>
      </c>
    </row>
    <row r="4159" spans="1:13" ht="18" customHeight="1" x14ac:dyDescent="0.15">
      <c r="A4159" s="120" t="s">
        <v>14501</v>
      </c>
      <c r="B4159" s="121" t="s">
        <v>9385</v>
      </c>
      <c r="C4159" s="122">
        <v>18.899999999999999</v>
      </c>
      <c r="D4159" s="123">
        <v>30.66</v>
      </c>
      <c r="E4159" s="104" t="str">
        <f>VLOOKUP(B4159,A股数据库20240206!$B:$K,2,0)</f>
        <v>周期</v>
      </c>
      <c r="F4159" s="104">
        <f>VLOOKUP(B4159,A股数据库20240206!$B:$K,3,0)</f>
        <v>0</v>
      </c>
      <c r="G4159" s="124">
        <f>VLOOKUP(B4159,A股数据库20240206!$B:$K,4,0)</f>
        <v>0</v>
      </c>
      <c r="H4159" s="124">
        <f>VLOOKUP(B4159,A股数据库20240206!$B:$K,5,0)</f>
        <v>0</v>
      </c>
      <c r="I4159" s="104" t="str">
        <f>VLOOKUP(B4159,A股数据库20240206!$B:$K,6,0)</f>
        <v>化工</v>
      </c>
      <c r="J4159" s="104">
        <f>VLOOKUP(B4159,A股数据库20240206!$B:$K,7,0)</f>
        <v>0</v>
      </c>
      <c r="K4159" s="104">
        <f>VLOOKUP(B4159,A股数据库20240206!$B:$K,8,0)</f>
        <v>0</v>
      </c>
      <c r="L4159" s="124">
        <f>VLOOKUP(B4159,A股数据库20240206!$B:$K,9,0)</f>
        <v>0</v>
      </c>
      <c r="M4159" s="124">
        <f>VLOOKUP(B4159,A股数据库20240206!$B:$K,10,0)</f>
        <v>0</v>
      </c>
    </row>
    <row r="4160" spans="1:13" ht="18" customHeight="1" x14ac:dyDescent="0.15">
      <c r="A4160" s="120" t="s">
        <v>14502</v>
      </c>
      <c r="B4160" s="121" t="s">
        <v>3438</v>
      </c>
      <c r="C4160" s="122">
        <v>18.899999999999999</v>
      </c>
      <c r="D4160" s="123">
        <v>15.5</v>
      </c>
      <c r="E4160" s="104" t="str">
        <f>VLOOKUP(B4160,A股数据库20240206!$B:$K,2,0)</f>
        <v>汽车产业</v>
      </c>
      <c r="F4160" s="104">
        <f>VLOOKUP(B4160,A股数据库20240206!$B:$K,3,0)</f>
        <v>0</v>
      </c>
      <c r="G4160" s="124">
        <f>VLOOKUP(B4160,A股数据库20240206!$B:$K,4,0)</f>
        <v>0</v>
      </c>
      <c r="H4160" s="124">
        <f>VLOOKUP(B4160,A股数据库20240206!$B:$K,5,0)</f>
        <v>0</v>
      </c>
      <c r="I4160" s="104" t="str">
        <f>VLOOKUP(B4160,A股数据库20240206!$B:$K,6,0)</f>
        <v>汽车产业</v>
      </c>
      <c r="J4160" s="104">
        <f>VLOOKUP(B4160,A股数据库20240206!$B:$K,7,0)</f>
        <v>0</v>
      </c>
      <c r="K4160" s="104">
        <f>VLOOKUP(B4160,A股数据库20240206!$B:$K,8,0)</f>
        <v>0</v>
      </c>
      <c r="L4160" s="124">
        <f>VLOOKUP(B4160,A股数据库20240206!$B:$K,9,0)</f>
        <v>0</v>
      </c>
      <c r="M4160" s="124">
        <f>VLOOKUP(B4160,A股数据库20240206!$B:$K,10,0)</f>
        <v>0</v>
      </c>
    </row>
    <row r="4161" spans="1:13" ht="18" customHeight="1" x14ac:dyDescent="0.15">
      <c r="A4161" s="120" t="s">
        <v>14503</v>
      </c>
      <c r="B4161" s="121" t="s">
        <v>1814</v>
      </c>
      <c r="C4161" s="122">
        <v>18.899999999999999</v>
      </c>
      <c r="D4161" s="123">
        <v>20.36</v>
      </c>
      <c r="E4161" s="104" t="str">
        <f>VLOOKUP(B4161,A股数据库20240206!$B:$K,2,0)</f>
        <v>新能源</v>
      </c>
      <c r="F4161" s="104">
        <f>VLOOKUP(B4161,A股数据库20240206!$B:$K,3,0)</f>
        <v>0</v>
      </c>
      <c r="G4161" s="124">
        <f>VLOOKUP(B4161,A股数据库20240206!$B:$K,4,0)</f>
        <v>0</v>
      </c>
      <c r="H4161" s="124">
        <f>VLOOKUP(B4161,A股数据库20240206!$B:$K,5,0)</f>
        <v>0</v>
      </c>
      <c r="I4161" s="104" t="str">
        <f>VLOOKUP(B4161,A股数据库20240206!$B:$K,6,0)</f>
        <v>电网</v>
      </c>
      <c r="J4161" s="104" t="str">
        <f>VLOOKUP(B4161,A股数据库20240206!$B:$K,7,0)</f>
        <v>光伏</v>
      </c>
      <c r="K4161" s="104" t="str">
        <f>VLOOKUP(B4161,A股数据库20240206!$B:$K,8,0)</f>
        <v>储能</v>
      </c>
      <c r="L4161" s="124">
        <f>VLOOKUP(B4161,A股数据库20240206!$B:$K,9,0)</f>
        <v>0</v>
      </c>
      <c r="M4161" s="124">
        <f>VLOOKUP(B4161,A股数据库20240206!$B:$K,10,0)</f>
        <v>0</v>
      </c>
    </row>
    <row r="4162" spans="1:13" ht="18" customHeight="1" x14ac:dyDescent="0.15">
      <c r="A4162" s="120" t="s">
        <v>14504</v>
      </c>
      <c r="B4162" s="121" t="s">
        <v>3312</v>
      </c>
      <c r="C4162" s="122">
        <v>18.850000000000001</v>
      </c>
      <c r="D4162" s="123">
        <v>51.39</v>
      </c>
      <c r="E4162" s="104" t="str">
        <f>VLOOKUP(B4162,A股数据库20240206!$B:$K,2,0)</f>
        <v>高端制造</v>
      </c>
      <c r="F4162" s="104">
        <f>VLOOKUP(B4162,A股数据库20240206!$B:$K,3,0)</f>
        <v>0</v>
      </c>
      <c r="G4162" s="124">
        <f>VLOOKUP(B4162,A股数据库20240206!$B:$K,4,0)</f>
        <v>0</v>
      </c>
      <c r="H4162" s="124">
        <f>VLOOKUP(B4162,A股数据库20240206!$B:$K,5,0)</f>
        <v>0</v>
      </c>
      <c r="I4162" s="104" t="str">
        <f>VLOOKUP(B4162,A股数据库20240206!$B:$K,6,0)</f>
        <v>机械</v>
      </c>
      <c r="J4162" s="104">
        <f>VLOOKUP(B4162,A股数据库20240206!$B:$K,7,0)</f>
        <v>0</v>
      </c>
      <c r="K4162" s="104">
        <f>VLOOKUP(B4162,A股数据库20240206!$B:$K,8,0)</f>
        <v>0</v>
      </c>
      <c r="L4162" s="124">
        <f>VLOOKUP(B4162,A股数据库20240206!$B:$K,9,0)</f>
        <v>0</v>
      </c>
      <c r="M4162" s="124">
        <f>VLOOKUP(B4162,A股数据库20240206!$B:$K,10,0)</f>
        <v>0</v>
      </c>
    </row>
    <row r="4163" spans="1:13" ht="18" customHeight="1" x14ac:dyDescent="0.15">
      <c r="A4163" s="120" t="s">
        <v>14505</v>
      </c>
      <c r="B4163" s="121" t="s">
        <v>7916</v>
      </c>
      <c r="C4163" s="122">
        <v>18.84</v>
      </c>
      <c r="D4163" s="123">
        <v>32.71</v>
      </c>
      <c r="E4163" s="104" t="str">
        <f>VLOOKUP(B4163,A股数据库20240206!$B:$K,2,0)</f>
        <v>大科技</v>
      </c>
      <c r="F4163" s="104">
        <f>VLOOKUP(B4163,A股数据库20240206!$B:$K,3,0)</f>
        <v>0</v>
      </c>
      <c r="G4163" s="124">
        <f>VLOOKUP(B4163,A股数据库20240206!$B:$K,4,0)</f>
        <v>0</v>
      </c>
      <c r="H4163" s="124">
        <f>VLOOKUP(B4163,A股数据库20240206!$B:$K,5,0)</f>
        <v>0</v>
      </c>
      <c r="I4163" s="104" t="str">
        <f>VLOOKUP(B4163,A股数据库20240206!$B:$K,6,0)</f>
        <v>传媒</v>
      </c>
      <c r="J4163" s="104">
        <f>VLOOKUP(B4163,A股数据库20240206!$B:$K,7,0)</f>
        <v>0</v>
      </c>
      <c r="K4163" s="104">
        <f>VLOOKUP(B4163,A股数据库20240206!$B:$K,8,0)</f>
        <v>0</v>
      </c>
      <c r="L4163" s="124">
        <f>VLOOKUP(B4163,A股数据库20240206!$B:$K,9,0)</f>
        <v>0</v>
      </c>
      <c r="M4163" s="124">
        <f>VLOOKUP(B4163,A股数据库20240206!$B:$K,10,0)</f>
        <v>0</v>
      </c>
    </row>
    <row r="4164" spans="1:13" ht="18" customHeight="1" x14ac:dyDescent="0.15">
      <c r="A4164" s="120" t="s">
        <v>14506</v>
      </c>
      <c r="B4164" s="121" t="s">
        <v>2942</v>
      </c>
      <c r="C4164" s="122">
        <v>18.82</v>
      </c>
      <c r="D4164" s="123">
        <v>34.159999999999997</v>
      </c>
      <c r="E4164" s="104" t="str">
        <f>VLOOKUP(B4164,A股数据库20240206!$B:$K,2,0)</f>
        <v>高端制造</v>
      </c>
      <c r="F4164" s="104" t="str">
        <f>VLOOKUP(B4164,A股数据库20240206!$B:$K,3,0)</f>
        <v>大科技</v>
      </c>
      <c r="G4164" s="124">
        <f>VLOOKUP(B4164,A股数据库20240206!$B:$K,4,0)</f>
        <v>0</v>
      </c>
      <c r="H4164" s="124">
        <f>VLOOKUP(B4164,A股数据库20240206!$B:$K,5,0)</f>
        <v>0</v>
      </c>
      <c r="I4164" s="104" t="str">
        <f>VLOOKUP(B4164,A股数据库20240206!$B:$K,6,0)</f>
        <v>机械</v>
      </c>
      <c r="J4164" s="104" t="str">
        <f>VLOOKUP(B4164,A股数据库20240206!$B:$K,7,0)</f>
        <v>电子</v>
      </c>
      <c r="K4164" s="104">
        <f>VLOOKUP(B4164,A股数据库20240206!$B:$K,8,0)</f>
        <v>0</v>
      </c>
      <c r="L4164" s="124">
        <f>VLOOKUP(B4164,A股数据库20240206!$B:$K,9,0)</f>
        <v>0</v>
      </c>
      <c r="M4164" s="124">
        <f>VLOOKUP(B4164,A股数据库20240206!$B:$K,10,0)</f>
        <v>0</v>
      </c>
    </row>
    <row r="4165" spans="1:13" ht="18" customHeight="1" x14ac:dyDescent="0.15">
      <c r="A4165" s="120" t="s">
        <v>14507</v>
      </c>
      <c r="B4165" s="121" t="s">
        <v>9030</v>
      </c>
      <c r="C4165" s="122">
        <v>18.8</v>
      </c>
      <c r="D4165" s="123">
        <v>22.35</v>
      </c>
      <c r="E4165" s="104" t="str">
        <f>VLOOKUP(B4165,A股数据库20240206!$B:$K,2,0)</f>
        <v>医药生物</v>
      </c>
      <c r="F4165" s="104">
        <f>VLOOKUP(B4165,A股数据库20240206!$B:$K,3,0)</f>
        <v>0</v>
      </c>
      <c r="G4165" s="124">
        <f>VLOOKUP(B4165,A股数据库20240206!$B:$K,4,0)</f>
        <v>0</v>
      </c>
      <c r="H4165" s="124">
        <f>VLOOKUP(B4165,A股数据库20240206!$B:$K,5,0)</f>
        <v>0</v>
      </c>
      <c r="I4165" s="104" t="str">
        <f>VLOOKUP(B4165,A股数据库20240206!$B:$K,6,0)</f>
        <v>医药生物</v>
      </c>
      <c r="J4165" s="104">
        <f>VLOOKUP(B4165,A股数据库20240206!$B:$K,7,0)</f>
        <v>0</v>
      </c>
      <c r="K4165" s="104">
        <f>VLOOKUP(B4165,A股数据库20240206!$B:$K,8,0)</f>
        <v>0</v>
      </c>
      <c r="L4165" s="124">
        <f>VLOOKUP(B4165,A股数据库20240206!$B:$K,9,0)</f>
        <v>0</v>
      </c>
      <c r="M4165" s="124">
        <f>VLOOKUP(B4165,A股数据库20240206!$B:$K,10,0)</f>
        <v>0</v>
      </c>
    </row>
    <row r="4166" spans="1:13" ht="18" customHeight="1" x14ac:dyDescent="0.15">
      <c r="A4166" s="120" t="s">
        <v>14508</v>
      </c>
      <c r="B4166" s="121" t="s">
        <v>3258</v>
      </c>
      <c r="C4166" s="122">
        <v>18.75</v>
      </c>
      <c r="D4166" s="123">
        <v>26.17</v>
      </c>
      <c r="E4166" s="104" t="str">
        <f>VLOOKUP(B4166,A股数据库20240206!$B:$K,2,0)</f>
        <v>周期</v>
      </c>
      <c r="F4166" s="104" t="str">
        <f>VLOOKUP(B4166,A股数据库20240206!$B:$K,3,0)</f>
        <v>新能源</v>
      </c>
      <c r="G4166" s="124">
        <f>VLOOKUP(B4166,A股数据库20240206!$B:$K,4,0)</f>
        <v>0</v>
      </c>
      <c r="H4166" s="124">
        <f>VLOOKUP(B4166,A股数据库20240206!$B:$K,5,0)</f>
        <v>0</v>
      </c>
      <c r="I4166" s="104" t="str">
        <f>VLOOKUP(B4166,A股数据库20240206!$B:$K,6,0)</f>
        <v>化工</v>
      </c>
      <c r="J4166" s="104" t="str">
        <f>VLOOKUP(B4166,A股数据库20240206!$B:$K,7,0)</f>
        <v>电池</v>
      </c>
      <c r="K4166" s="104">
        <f>VLOOKUP(B4166,A股数据库20240206!$B:$K,8,0)</f>
        <v>0</v>
      </c>
      <c r="L4166" s="124">
        <f>VLOOKUP(B4166,A股数据库20240206!$B:$K,9,0)</f>
        <v>0</v>
      </c>
      <c r="M4166" s="124">
        <f>VLOOKUP(B4166,A股数据库20240206!$B:$K,10,0)</f>
        <v>0</v>
      </c>
    </row>
    <row r="4167" spans="1:13" ht="18" customHeight="1" x14ac:dyDescent="0.15">
      <c r="A4167" s="120" t="s">
        <v>14509</v>
      </c>
      <c r="B4167" s="121" t="s">
        <v>10065</v>
      </c>
      <c r="C4167" s="122">
        <v>18.73</v>
      </c>
      <c r="D4167" s="123">
        <v>40.020000000000003</v>
      </c>
      <c r="E4167" s="104" t="str">
        <f>VLOOKUP(B4167,A股数据库20240206!$B:$K,2,0)</f>
        <v>大科技</v>
      </c>
      <c r="F4167" s="104">
        <f>VLOOKUP(B4167,A股数据库20240206!$B:$K,3,0)</f>
        <v>0</v>
      </c>
      <c r="G4167" s="124">
        <f>VLOOKUP(B4167,A股数据库20240206!$B:$K,4,0)</f>
        <v>0</v>
      </c>
      <c r="H4167" s="124">
        <f>VLOOKUP(B4167,A股数据库20240206!$B:$K,5,0)</f>
        <v>0</v>
      </c>
      <c r="I4167" s="104" t="str">
        <f>VLOOKUP(B4167,A股数据库20240206!$B:$K,6,0)</f>
        <v>电子</v>
      </c>
      <c r="J4167" s="104">
        <f>VLOOKUP(B4167,A股数据库20240206!$B:$K,7,0)</f>
        <v>0</v>
      </c>
      <c r="K4167" s="104">
        <f>VLOOKUP(B4167,A股数据库20240206!$B:$K,8,0)</f>
        <v>0</v>
      </c>
      <c r="L4167" s="124">
        <f>VLOOKUP(B4167,A股数据库20240206!$B:$K,9,0)</f>
        <v>0</v>
      </c>
      <c r="M4167" s="124">
        <f>VLOOKUP(B4167,A股数据库20240206!$B:$K,10,0)</f>
        <v>0</v>
      </c>
    </row>
    <row r="4168" spans="1:13" ht="18" customHeight="1" x14ac:dyDescent="0.15">
      <c r="A4168" s="120" t="s">
        <v>14510</v>
      </c>
      <c r="B4168" s="121" t="s">
        <v>7820</v>
      </c>
      <c r="C4168" s="122">
        <v>18.670000000000002</v>
      </c>
      <c r="D4168" s="123">
        <v>40.28</v>
      </c>
      <c r="E4168" s="104" t="str">
        <f>VLOOKUP(B4168,A股数据库20240206!$B:$K,2,0)</f>
        <v>汽车产业</v>
      </c>
      <c r="F4168" s="104">
        <f>VLOOKUP(B4168,A股数据库20240206!$B:$K,3,0)</f>
        <v>0</v>
      </c>
      <c r="G4168" s="124">
        <f>VLOOKUP(B4168,A股数据库20240206!$B:$K,4,0)</f>
        <v>0</v>
      </c>
      <c r="H4168" s="124">
        <f>VLOOKUP(B4168,A股数据库20240206!$B:$K,5,0)</f>
        <v>0</v>
      </c>
      <c r="I4168" s="104" t="str">
        <f>VLOOKUP(B4168,A股数据库20240206!$B:$K,6,0)</f>
        <v>汽车产业</v>
      </c>
      <c r="J4168" s="104">
        <f>VLOOKUP(B4168,A股数据库20240206!$B:$K,7,0)</f>
        <v>0</v>
      </c>
      <c r="K4168" s="104">
        <f>VLOOKUP(B4168,A股数据库20240206!$B:$K,8,0)</f>
        <v>0</v>
      </c>
      <c r="L4168" s="124">
        <f>VLOOKUP(B4168,A股数据库20240206!$B:$K,9,0)</f>
        <v>0</v>
      </c>
      <c r="M4168" s="124">
        <f>VLOOKUP(B4168,A股数据库20240206!$B:$K,10,0)</f>
        <v>0</v>
      </c>
    </row>
    <row r="4169" spans="1:13" ht="18" customHeight="1" x14ac:dyDescent="0.15">
      <c r="A4169" s="120" t="s">
        <v>14511</v>
      </c>
      <c r="B4169" s="121" t="s">
        <v>5246</v>
      </c>
      <c r="C4169" s="122">
        <v>18.66</v>
      </c>
      <c r="D4169" s="123">
        <v>20.58</v>
      </c>
      <c r="E4169" s="104" t="str">
        <f>VLOOKUP(B4169,A股数据库20240206!$B:$K,2,0)</f>
        <v>医药生物</v>
      </c>
      <c r="F4169" s="104">
        <f>VLOOKUP(B4169,A股数据库20240206!$B:$K,3,0)</f>
        <v>0</v>
      </c>
      <c r="G4169" s="124">
        <f>VLOOKUP(B4169,A股数据库20240206!$B:$K,4,0)</f>
        <v>0</v>
      </c>
      <c r="H4169" s="124">
        <f>VLOOKUP(B4169,A股数据库20240206!$B:$K,5,0)</f>
        <v>0</v>
      </c>
      <c r="I4169" s="104" t="str">
        <f>VLOOKUP(B4169,A股数据库20240206!$B:$K,6,0)</f>
        <v>医药生物</v>
      </c>
      <c r="J4169" s="104">
        <f>VLOOKUP(B4169,A股数据库20240206!$B:$K,7,0)</f>
        <v>0</v>
      </c>
      <c r="K4169" s="104">
        <f>VLOOKUP(B4169,A股数据库20240206!$B:$K,8,0)</f>
        <v>0</v>
      </c>
      <c r="L4169" s="124">
        <f>VLOOKUP(B4169,A股数据库20240206!$B:$K,9,0)</f>
        <v>0</v>
      </c>
      <c r="M4169" s="124">
        <f>VLOOKUP(B4169,A股数据库20240206!$B:$K,10,0)</f>
        <v>0</v>
      </c>
    </row>
    <row r="4170" spans="1:13" ht="18" customHeight="1" x14ac:dyDescent="0.15">
      <c r="A4170" s="120" t="s">
        <v>14512</v>
      </c>
      <c r="B4170" s="121" t="s">
        <v>4322</v>
      </c>
      <c r="C4170" s="122">
        <v>18.66</v>
      </c>
      <c r="D4170" s="123">
        <v>11.94</v>
      </c>
      <c r="E4170" s="104" t="str">
        <f>VLOOKUP(B4170,A股数据库20240206!$B:$K,2,0)</f>
        <v>地产基建</v>
      </c>
      <c r="F4170" s="104" t="str">
        <f>VLOOKUP(B4170,A股数据库20240206!$B:$K,3,0)</f>
        <v>大消费</v>
      </c>
      <c r="G4170" s="124">
        <f>VLOOKUP(B4170,A股数据库20240206!$B:$K,4,0)</f>
        <v>0</v>
      </c>
      <c r="H4170" s="124">
        <f>VLOOKUP(B4170,A股数据库20240206!$B:$K,5,0)</f>
        <v>0</v>
      </c>
      <c r="I4170" s="104" t="str">
        <f>VLOOKUP(B4170,A股数据库20240206!$B:$K,6,0)</f>
        <v>基建</v>
      </c>
      <c r="J4170" s="104" t="str">
        <f>VLOOKUP(B4170,A股数据库20240206!$B:$K,7,0)</f>
        <v>家居用品</v>
      </c>
      <c r="K4170" s="104">
        <f>VLOOKUP(B4170,A股数据库20240206!$B:$K,8,0)</f>
        <v>0</v>
      </c>
      <c r="L4170" s="124">
        <f>VLOOKUP(B4170,A股数据库20240206!$B:$K,9,0)</f>
        <v>0</v>
      </c>
      <c r="M4170" s="124">
        <f>VLOOKUP(B4170,A股数据库20240206!$B:$K,10,0)</f>
        <v>0</v>
      </c>
    </row>
    <row r="4171" spans="1:13" ht="18" customHeight="1" x14ac:dyDescent="0.15">
      <c r="A4171" s="120" t="s">
        <v>14513</v>
      </c>
      <c r="B4171" s="121" t="s">
        <v>6884</v>
      </c>
      <c r="C4171" s="122">
        <v>18.64</v>
      </c>
      <c r="D4171" s="123">
        <v>9.6199999999999992</v>
      </c>
      <c r="E4171" s="104" t="str">
        <f>VLOOKUP(B4171,A股数据库20240206!$B:$K,2,0)</f>
        <v>周期</v>
      </c>
      <c r="F4171" s="104">
        <f>VLOOKUP(B4171,A股数据库20240206!$B:$K,3,0)</f>
        <v>0</v>
      </c>
      <c r="G4171" s="124">
        <f>VLOOKUP(B4171,A股数据库20240206!$B:$K,4,0)</f>
        <v>0</v>
      </c>
      <c r="H4171" s="124">
        <f>VLOOKUP(B4171,A股数据库20240206!$B:$K,5,0)</f>
        <v>0</v>
      </c>
      <c r="I4171" s="104" t="str">
        <f>VLOOKUP(B4171,A股数据库20240206!$B:$K,6,0)</f>
        <v>有色金属</v>
      </c>
      <c r="J4171" s="104">
        <f>VLOOKUP(B4171,A股数据库20240206!$B:$K,7,0)</f>
        <v>0</v>
      </c>
      <c r="K4171" s="104">
        <f>VLOOKUP(B4171,A股数据库20240206!$B:$K,8,0)</f>
        <v>0</v>
      </c>
      <c r="L4171" s="124">
        <f>VLOOKUP(B4171,A股数据库20240206!$B:$K,9,0)</f>
        <v>0</v>
      </c>
      <c r="M4171" s="124">
        <f>VLOOKUP(B4171,A股数据库20240206!$B:$K,10,0)</f>
        <v>0</v>
      </c>
    </row>
    <row r="4172" spans="1:13" ht="18" customHeight="1" x14ac:dyDescent="0.15">
      <c r="A4172" s="120" t="s">
        <v>14514</v>
      </c>
      <c r="B4172" s="121" t="s">
        <v>6594</v>
      </c>
      <c r="C4172" s="122">
        <v>18.649999999999999</v>
      </c>
      <c r="D4172" s="123">
        <v>8.68</v>
      </c>
      <c r="E4172" s="104" t="str">
        <f>VLOOKUP(B4172,A股数据库20240206!$B:$K,2,0)</f>
        <v>大消费</v>
      </c>
      <c r="F4172" s="104" t="str">
        <f>VLOOKUP(B4172,A股数据库20240206!$B:$K,3,0)</f>
        <v>公用事业</v>
      </c>
      <c r="G4172" s="124">
        <f>VLOOKUP(B4172,A股数据库20240206!$B:$K,4,0)</f>
        <v>0</v>
      </c>
      <c r="H4172" s="124">
        <f>VLOOKUP(B4172,A股数据库20240206!$B:$K,5,0)</f>
        <v>0</v>
      </c>
      <c r="I4172" s="104" t="str">
        <f>VLOOKUP(B4172,A股数据库20240206!$B:$K,6,0)</f>
        <v>电商</v>
      </c>
      <c r="J4172" s="104" t="str">
        <f>VLOOKUP(B4172,A股数据库20240206!$B:$K,7,0)</f>
        <v>节能环保</v>
      </c>
      <c r="K4172" s="104">
        <f>VLOOKUP(B4172,A股数据库20240206!$B:$K,8,0)</f>
        <v>0</v>
      </c>
      <c r="L4172" s="124">
        <f>VLOOKUP(B4172,A股数据库20240206!$B:$K,9,0)</f>
        <v>0</v>
      </c>
      <c r="M4172" s="124">
        <f>VLOOKUP(B4172,A股数据库20240206!$B:$K,10,0)</f>
        <v>0</v>
      </c>
    </row>
    <row r="4173" spans="1:13" ht="18" customHeight="1" x14ac:dyDescent="0.15">
      <c r="A4173" s="120" t="s">
        <v>14515</v>
      </c>
      <c r="B4173" s="121" t="s">
        <v>994</v>
      </c>
      <c r="C4173" s="122">
        <v>18.649999999999999</v>
      </c>
      <c r="D4173" s="123">
        <v>36.79</v>
      </c>
      <c r="E4173" s="104" t="str">
        <f>VLOOKUP(B4173,A股数据库20240206!$B:$K,2,0)</f>
        <v>新能源</v>
      </c>
      <c r="F4173" s="104">
        <f>VLOOKUP(B4173,A股数据库20240206!$B:$K,3,0)</f>
        <v>0</v>
      </c>
      <c r="G4173" s="124">
        <f>VLOOKUP(B4173,A股数据库20240206!$B:$K,4,0)</f>
        <v>0</v>
      </c>
      <c r="H4173" s="124">
        <f>VLOOKUP(B4173,A股数据库20240206!$B:$K,5,0)</f>
        <v>0</v>
      </c>
      <c r="I4173" s="104" t="str">
        <f>VLOOKUP(B4173,A股数据库20240206!$B:$K,6,0)</f>
        <v>电池</v>
      </c>
      <c r="J4173" s="104">
        <f>VLOOKUP(B4173,A股数据库20240206!$B:$K,7,0)</f>
        <v>0</v>
      </c>
      <c r="K4173" s="104">
        <f>VLOOKUP(B4173,A股数据库20240206!$B:$K,8,0)</f>
        <v>0</v>
      </c>
      <c r="L4173" s="124">
        <f>VLOOKUP(B4173,A股数据库20240206!$B:$K,9,0)</f>
        <v>0</v>
      </c>
      <c r="M4173" s="124">
        <f>VLOOKUP(B4173,A股数据库20240206!$B:$K,10,0)</f>
        <v>0</v>
      </c>
    </row>
    <row r="4174" spans="1:13" ht="18" customHeight="1" x14ac:dyDescent="0.15">
      <c r="A4174" s="120" t="s">
        <v>14516</v>
      </c>
      <c r="B4174" s="121" t="s">
        <v>960</v>
      </c>
      <c r="C4174" s="122">
        <v>18.61</v>
      </c>
      <c r="D4174" s="123">
        <v>6.12</v>
      </c>
      <c r="E4174" s="104" t="str">
        <f>VLOOKUP(B4174,A股数据库20240206!$B:$K,2,0)</f>
        <v>运输业</v>
      </c>
      <c r="F4174" s="104">
        <f>VLOOKUP(B4174,A股数据库20240206!$B:$K,3,0)</f>
        <v>0</v>
      </c>
      <c r="G4174" s="124">
        <f>VLOOKUP(B4174,A股数据库20240206!$B:$K,4,0)</f>
        <v>0</v>
      </c>
      <c r="H4174" s="124">
        <f>VLOOKUP(B4174,A股数据库20240206!$B:$K,5,0)</f>
        <v>0</v>
      </c>
      <c r="I4174" s="104" t="str">
        <f>VLOOKUP(B4174,A股数据库20240206!$B:$K,6,0)</f>
        <v>运输业</v>
      </c>
      <c r="J4174" s="104">
        <f>VLOOKUP(B4174,A股数据库20240206!$B:$K,7,0)</f>
        <v>0</v>
      </c>
      <c r="K4174" s="104">
        <f>VLOOKUP(B4174,A股数据库20240206!$B:$K,8,0)</f>
        <v>0</v>
      </c>
      <c r="L4174" s="124">
        <f>VLOOKUP(B4174,A股数据库20240206!$B:$K,9,0)</f>
        <v>0</v>
      </c>
      <c r="M4174" s="124">
        <f>VLOOKUP(B4174,A股数据库20240206!$B:$K,10,0)</f>
        <v>0</v>
      </c>
    </row>
    <row r="4175" spans="1:13" ht="18" customHeight="1" x14ac:dyDescent="0.15">
      <c r="A4175" s="120" t="s">
        <v>14517</v>
      </c>
      <c r="B4175" s="121" t="s">
        <v>4610</v>
      </c>
      <c r="C4175" s="122">
        <v>18.55</v>
      </c>
      <c r="D4175" s="123">
        <v>65.31</v>
      </c>
      <c r="E4175" s="104" t="str">
        <f>VLOOKUP(B4175,A股数据库20240206!$B:$K,2,0)</f>
        <v>大科技</v>
      </c>
      <c r="F4175" s="104">
        <f>VLOOKUP(B4175,A股数据库20240206!$B:$K,3,0)</f>
        <v>0</v>
      </c>
      <c r="G4175" s="124">
        <f>VLOOKUP(B4175,A股数据库20240206!$B:$K,4,0)</f>
        <v>0</v>
      </c>
      <c r="H4175" s="124">
        <f>VLOOKUP(B4175,A股数据库20240206!$B:$K,5,0)</f>
        <v>0</v>
      </c>
      <c r="I4175" s="104" t="str">
        <f>VLOOKUP(B4175,A股数据库20240206!$B:$K,6,0)</f>
        <v>电子</v>
      </c>
      <c r="J4175" s="104">
        <f>VLOOKUP(B4175,A股数据库20240206!$B:$K,7,0)</f>
        <v>0</v>
      </c>
      <c r="K4175" s="104">
        <f>VLOOKUP(B4175,A股数据库20240206!$B:$K,8,0)</f>
        <v>0</v>
      </c>
      <c r="L4175" s="124">
        <f>VLOOKUP(B4175,A股数据库20240206!$B:$K,9,0)</f>
        <v>0</v>
      </c>
      <c r="M4175" s="124">
        <f>VLOOKUP(B4175,A股数据库20240206!$B:$K,10,0)</f>
        <v>0</v>
      </c>
    </row>
    <row r="4176" spans="1:13" ht="18" customHeight="1" x14ac:dyDescent="0.15">
      <c r="A4176" s="120" t="s">
        <v>14518</v>
      </c>
      <c r="B4176" s="121" t="s">
        <v>4540</v>
      </c>
      <c r="C4176" s="122">
        <v>18.52</v>
      </c>
      <c r="D4176" s="123">
        <v>26.86</v>
      </c>
      <c r="E4176" s="104" t="str">
        <f>VLOOKUP(B4176,A股数据库20240206!$B:$K,2,0)</f>
        <v>大消费</v>
      </c>
      <c r="F4176" s="104">
        <f>VLOOKUP(B4176,A股数据库20240206!$B:$K,3,0)</f>
        <v>0</v>
      </c>
      <c r="G4176" s="124">
        <f>VLOOKUP(B4176,A股数据库20240206!$B:$K,4,0)</f>
        <v>0</v>
      </c>
      <c r="H4176" s="124">
        <f>VLOOKUP(B4176,A股数据库20240206!$B:$K,5,0)</f>
        <v>0</v>
      </c>
      <c r="I4176" s="104" t="str">
        <f>VLOOKUP(B4176,A股数据库20240206!$B:$K,6,0)</f>
        <v>假期经济</v>
      </c>
      <c r="J4176" s="104">
        <f>VLOOKUP(B4176,A股数据库20240206!$B:$K,7,0)</f>
        <v>0</v>
      </c>
      <c r="K4176" s="104">
        <f>VLOOKUP(B4176,A股数据库20240206!$B:$K,8,0)</f>
        <v>0</v>
      </c>
      <c r="L4176" s="124">
        <f>VLOOKUP(B4176,A股数据库20240206!$B:$K,9,0)</f>
        <v>0</v>
      </c>
      <c r="M4176" s="124">
        <f>VLOOKUP(B4176,A股数据库20240206!$B:$K,10,0)</f>
        <v>0</v>
      </c>
    </row>
    <row r="4177" spans="1:13" ht="18" customHeight="1" x14ac:dyDescent="0.15">
      <c r="A4177" s="120" t="s">
        <v>14519</v>
      </c>
      <c r="B4177" s="121" t="s">
        <v>9647</v>
      </c>
      <c r="C4177" s="122">
        <v>18.5</v>
      </c>
      <c r="D4177" s="123">
        <v>64.290000000000006</v>
      </c>
      <c r="E4177" s="104" t="str">
        <f>VLOOKUP(B4177,A股数据库20240206!$B:$K,2,0)</f>
        <v>大科技</v>
      </c>
      <c r="F4177" s="104">
        <f>VLOOKUP(B4177,A股数据库20240206!$B:$K,3,0)</f>
        <v>0</v>
      </c>
      <c r="G4177" s="124">
        <f>VLOOKUP(B4177,A股数据库20240206!$B:$K,4,0)</f>
        <v>0</v>
      </c>
      <c r="H4177" s="124">
        <f>VLOOKUP(B4177,A股数据库20240206!$B:$K,5,0)</f>
        <v>0</v>
      </c>
      <c r="I4177" s="104" t="str">
        <f>VLOOKUP(B4177,A股数据库20240206!$B:$K,6,0)</f>
        <v>通信</v>
      </c>
      <c r="J4177" s="104">
        <f>VLOOKUP(B4177,A股数据库20240206!$B:$K,7,0)</f>
        <v>0</v>
      </c>
      <c r="K4177" s="104">
        <f>VLOOKUP(B4177,A股数据库20240206!$B:$K,8,0)</f>
        <v>0</v>
      </c>
      <c r="L4177" s="124">
        <f>VLOOKUP(B4177,A股数据库20240206!$B:$K,9,0)</f>
        <v>0</v>
      </c>
      <c r="M4177" s="124">
        <f>VLOOKUP(B4177,A股数据库20240206!$B:$K,10,0)</f>
        <v>0</v>
      </c>
    </row>
    <row r="4178" spans="1:13" ht="18" customHeight="1" x14ac:dyDescent="0.15">
      <c r="A4178" s="120" t="s">
        <v>14520</v>
      </c>
      <c r="B4178" s="121" t="s">
        <v>2392</v>
      </c>
      <c r="C4178" s="122">
        <v>18.489999999999998</v>
      </c>
      <c r="D4178" s="123">
        <v>44.99</v>
      </c>
      <c r="E4178" s="104" t="str">
        <f>VLOOKUP(B4178,A股数据库20240206!$B:$K,2,0)</f>
        <v>大科技</v>
      </c>
      <c r="F4178" s="104">
        <f>VLOOKUP(B4178,A股数据库20240206!$B:$K,3,0)</f>
        <v>0</v>
      </c>
      <c r="G4178" s="124">
        <f>VLOOKUP(B4178,A股数据库20240206!$B:$K,4,0)</f>
        <v>0</v>
      </c>
      <c r="H4178" s="124">
        <f>VLOOKUP(B4178,A股数据库20240206!$B:$K,5,0)</f>
        <v>0</v>
      </c>
      <c r="I4178" s="104" t="str">
        <f>VLOOKUP(B4178,A股数据库20240206!$B:$K,6,0)</f>
        <v>电子</v>
      </c>
      <c r="J4178" s="104">
        <f>VLOOKUP(B4178,A股数据库20240206!$B:$K,7,0)</f>
        <v>0</v>
      </c>
      <c r="K4178" s="104">
        <f>VLOOKUP(B4178,A股数据库20240206!$B:$K,8,0)</f>
        <v>0</v>
      </c>
      <c r="L4178" s="124">
        <f>VLOOKUP(B4178,A股数据库20240206!$B:$K,9,0)</f>
        <v>0</v>
      </c>
      <c r="M4178" s="124">
        <f>VLOOKUP(B4178,A股数据库20240206!$B:$K,10,0)</f>
        <v>0</v>
      </c>
    </row>
    <row r="4179" spans="1:13" ht="18" customHeight="1" x14ac:dyDescent="0.15">
      <c r="A4179" s="120" t="s">
        <v>14521</v>
      </c>
      <c r="B4179" s="121" t="s">
        <v>2584</v>
      </c>
      <c r="C4179" s="122">
        <v>18.48</v>
      </c>
      <c r="D4179" s="123">
        <v>19.07</v>
      </c>
      <c r="E4179" s="104" t="str">
        <f>VLOOKUP(B4179,A股数据库20240206!$B:$K,2,0)</f>
        <v>高端制造</v>
      </c>
      <c r="F4179" s="104">
        <f>VLOOKUP(B4179,A股数据库20240206!$B:$K,3,0)</f>
        <v>0</v>
      </c>
      <c r="G4179" s="124">
        <f>VLOOKUP(B4179,A股数据库20240206!$B:$K,4,0)</f>
        <v>0</v>
      </c>
      <c r="H4179" s="124">
        <f>VLOOKUP(B4179,A股数据库20240206!$B:$K,5,0)</f>
        <v>0</v>
      </c>
      <c r="I4179" s="104" t="str">
        <f>VLOOKUP(B4179,A股数据库20240206!$B:$K,6,0)</f>
        <v>机械</v>
      </c>
      <c r="J4179" s="104">
        <f>VLOOKUP(B4179,A股数据库20240206!$B:$K,7,0)</f>
        <v>0</v>
      </c>
      <c r="K4179" s="104">
        <f>VLOOKUP(B4179,A股数据库20240206!$B:$K,8,0)</f>
        <v>0</v>
      </c>
      <c r="L4179" s="124">
        <f>VLOOKUP(B4179,A股数据库20240206!$B:$K,9,0)</f>
        <v>0</v>
      </c>
      <c r="M4179" s="124">
        <f>VLOOKUP(B4179,A股数据库20240206!$B:$K,10,0)</f>
        <v>0</v>
      </c>
    </row>
    <row r="4180" spans="1:13" ht="18" customHeight="1" x14ac:dyDescent="0.15">
      <c r="A4180" s="120" t="s">
        <v>14522</v>
      </c>
      <c r="B4180" s="121" t="s">
        <v>1842</v>
      </c>
      <c r="C4180" s="122">
        <v>18.38</v>
      </c>
      <c r="D4180" s="123">
        <v>16.8</v>
      </c>
      <c r="E4180" s="104" t="str">
        <f>VLOOKUP(B4180,A股数据库20240206!$B:$K,2,0)</f>
        <v>医药生物</v>
      </c>
      <c r="F4180" s="104">
        <f>VLOOKUP(B4180,A股数据库20240206!$B:$K,3,0)</f>
        <v>0</v>
      </c>
      <c r="G4180" s="124">
        <f>VLOOKUP(B4180,A股数据库20240206!$B:$K,4,0)</f>
        <v>0</v>
      </c>
      <c r="H4180" s="124">
        <f>VLOOKUP(B4180,A股数据库20240206!$B:$K,5,0)</f>
        <v>0</v>
      </c>
      <c r="I4180" s="104" t="str">
        <f>VLOOKUP(B4180,A股数据库20240206!$B:$K,6,0)</f>
        <v>医药生物</v>
      </c>
      <c r="J4180" s="104">
        <f>VLOOKUP(B4180,A股数据库20240206!$B:$K,7,0)</f>
        <v>0</v>
      </c>
      <c r="K4180" s="104">
        <f>VLOOKUP(B4180,A股数据库20240206!$B:$K,8,0)</f>
        <v>0</v>
      </c>
      <c r="L4180" s="124">
        <f>VLOOKUP(B4180,A股数据库20240206!$B:$K,9,0)</f>
        <v>0</v>
      </c>
      <c r="M4180" s="124">
        <f>VLOOKUP(B4180,A股数据库20240206!$B:$K,10,0)</f>
        <v>0</v>
      </c>
    </row>
    <row r="4181" spans="1:13" ht="18" customHeight="1" x14ac:dyDescent="0.15">
      <c r="A4181" s="120" t="s">
        <v>14523</v>
      </c>
      <c r="B4181" s="121" t="s">
        <v>1696</v>
      </c>
      <c r="C4181" s="122">
        <v>18.36</v>
      </c>
      <c r="D4181" s="123">
        <v>25.89</v>
      </c>
      <c r="E4181" s="104" t="str">
        <f>VLOOKUP(B4181,A股数据库20240206!$B:$K,2,0)</f>
        <v>大科技</v>
      </c>
      <c r="F4181" s="104">
        <f>VLOOKUP(B4181,A股数据库20240206!$B:$K,3,0)</f>
        <v>0</v>
      </c>
      <c r="G4181" s="124">
        <f>VLOOKUP(B4181,A股数据库20240206!$B:$K,4,0)</f>
        <v>0</v>
      </c>
      <c r="H4181" s="124">
        <f>VLOOKUP(B4181,A股数据库20240206!$B:$K,5,0)</f>
        <v>0</v>
      </c>
      <c r="I4181" s="104" t="str">
        <f>VLOOKUP(B4181,A股数据库20240206!$B:$K,6,0)</f>
        <v>传媒</v>
      </c>
      <c r="J4181" s="104" t="str">
        <f>VLOOKUP(B4181,A股数据库20240206!$B:$K,7,0)</f>
        <v>电商</v>
      </c>
      <c r="K4181" s="104">
        <f>VLOOKUP(B4181,A股数据库20240206!$B:$K,8,0)</f>
        <v>0</v>
      </c>
      <c r="L4181" s="124">
        <f>VLOOKUP(B4181,A股数据库20240206!$B:$K,9,0)</f>
        <v>0</v>
      </c>
      <c r="M4181" s="124">
        <f>VLOOKUP(B4181,A股数据库20240206!$B:$K,10,0)</f>
        <v>0</v>
      </c>
    </row>
    <row r="4182" spans="1:13" ht="18" customHeight="1" x14ac:dyDescent="0.15">
      <c r="A4182" s="120" t="s">
        <v>14524</v>
      </c>
      <c r="B4182" s="121" t="s">
        <v>5554</v>
      </c>
      <c r="C4182" s="122">
        <v>18.309999999999999</v>
      </c>
      <c r="D4182" s="123">
        <v>16.89</v>
      </c>
      <c r="E4182" s="104" t="str">
        <f>VLOOKUP(B4182,A股数据库20240206!$B:$K,2,0)</f>
        <v>大科技</v>
      </c>
      <c r="F4182" s="104">
        <f>VLOOKUP(B4182,A股数据库20240206!$B:$K,3,0)</f>
        <v>0</v>
      </c>
      <c r="G4182" s="124" t="str">
        <f>VLOOKUP(B4182,A股数据库20240206!$B:$K,4,0)</f>
        <v>汽车产业</v>
      </c>
      <c r="H4182" s="124">
        <f>VLOOKUP(B4182,A股数据库20240206!$B:$K,5,0)</f>
        <v>0</v>
      </c>
      <c r="I4182" s="104" t="str">
        <f>VLOOKUP(B4182,A股数据库20240206!$B:$K,6,0)</f>
        <v>电子</v>
      </c>
      <c r="J4182" s="104">
        <f>VLOOKUP(B4182,A股数据库20240206!$B:$K,7,0)</f>
        <v>0</v>
      </c>
      <c r="K4182" s="104">
        <f>VLOOKUP(B4182,A股数据库20240206!$B:$K,8,0)</f>
        <v>0</v>
      </c>
      <c r="L4182" s="124" t="str">
        <f>VLOOKUP(B4182,A股数据库20240206!$B:$K,9,0)</f>
        <v>汽车产业</v>
      </c>
      <c r="M4182" s="124">
        <f>VLOOKUP(B4182,A股数据库20240206!$B:$K,10,0)</f>
        <v>0</v>
      </c>
    </row>
    <row r="4183" spans="1:13" ht="18" customHeight="1" x14ac:dyDescent="0.15">
      <c r="A4183" s="120" t="s">
        <v>14525</v>
      </c>
      <c r="B4183" s="121" t="s">
        <v>9901</v>
      </c>
      <c r="C4183" s="122">
        <v>18.3</v>
      </c>
      <c r="D4183" s="123">
        <v>18.899999999999999</v>
      </c>
      <c r="E4183" s="104" t="str">
        <f>VLOOKUP(B4183,A股数据库20240206!$B:$K,2,0)</f>
        <v>公用事业</v>
      </c>
      <c r="F4183" s="104">
        <f>VLOOKUP(B4183,A股数据库20240206!$B:$K,3,0)</f>
        <v>0</v>
      </c>
      <c r="G4183" s="124">
        <f>VLOOKUP(B4183,A股数据库20240206!$B:$K,4,0)</f>
        <v>0</v>
      </c>
      <c r="H4183" s="124">
        <f>VLOOKUP(B4183,A股数据库20240206!$B:$K,5,0)</f>
        <v>0</v>
      </c>
      <c r="I4183" s="104" t="str">
        <f>VLOOKUP(B4183,A股数据库20240206!$B:$K,6,0)</f>
        <v>节能环保</v>
      </c>
      <c r="J4183" s="104">
        <f>VLOOKUP(B4183,A股数据库20240206!$B:$K,7,0)</f>
        <v>0</v>
      </c>
      <c r="K4183" s="104">
        <f>VLOOKUP(B4183,A股数据库20240206!$B:$K,8,0)</f>
        <v>0</v>
      </c>
      <c r="L4183" s="124">
        <f>VLOOKUP(B4183,A股数据库20240206!$B:$K,9,0)</f>
        <v>0</v>
      </c>
      <c r="M4183" s="124">
        <f>VLOOKUP(B4183,A股数据库20240206!$B:$K,10,0)</f>
        <v>0</v>
      </c>
    </row>
    <row r="4184" spans="1:13" ht="18" customHeight="1" x14ac:dyDescent="0.15">
      <c r="A4184" s="120" t="s">
        <v>14526</v>
      </c>
      <c r="B4184" s="121" t="s">
        <v>9703</v>
      </c>
      <c r="C4184" s="122">
        <v>18.3</v>
      </c>
      <c r="D4184" s="123">
        <v>37.159999999999997</v>
      </c>
      <c r="E4184" s="104" t="str">
        <f>VLOOKUP(B4184,A股数据库20240206!$B:$K,2,0)</f>
        <v>医药生物</v>
      </c>
      <c r="F4184" s="104">
        <f>VLOOKUP(B4184,A股数据库20240206!$B:$K,3,0)</f>
        <v>0</v>
      </c>
      <c r="G4184" s="124">
        <f>VLOOKUP(B4184,A股数据库20240206!$B:$K,4,0)</f>
        <v>0</v>
      </c>
      <c r="H4184" s="124">
        <f>VLOOKUP(B4184,A股数据库20240206!$B:$K,5,0)</f>
        <v>0</v>
      </c>
      <c r="I4184" s="104" t="str">
        <f>VLOOKUP(B4184,A股数据库20240206!$B:$K,6,0)</f>
        <v>医药生物</v>
      </c>
      <c r="J4184" s="104">
        <f>VLOOKUP(B4184,A股数据库20240206!$B:$K,7,0)</f>
        <v>0</v>
      </c>
      <c r="K4184" s="104">
        <f>VLOOKUP(B4184,A股数据库20240206!$B:$K,8,0)</f>
        <v>0</v>
      </c>
      <c r="L4184" s="124">
        <f>VLOOKUP(B4184,A股数据库20240206!$B:$K,9,0)</f>
        <v>0</v>
      </c>
      <c r="M4184" s="124">
        <f>VLOOKUP(B4184,A股数据库20240206!$B:$K,10,0)</f>
        <v>0</v>
      </c>
    </row>
    <row r="4185" spans="1:13" ht="18" customHeight="1" x14ac:dyDescent="0.15">
      <c r="A4185" s="120" t="s">
        <v>14527</v>
      </c>
      <c r="B4185" s="121" t="s">
        <v>5362</v>
      </c>
      <c r="C4185" s="122">
        <v>18.29</v>
      </c>
      <c r="D4185" s="123">
        <v>29.66</v>
      </c>
      <c r="E4185" s="104" t="str">
        <f>VLOOKUP(B4185,A股数据库20240206!$B:$K,2,0)</f>
        <v>大科技</v>
      </c>
      <c r="F4185" s="104">
        <f>VLOOKUP(B4185,A股数据库20240206!$B:$K,3,0)</f>
        <v>0</v>
      </c>
      <c r="G4185" s="124">
        <f>VLOOKUP(B4185,A股数据库20240206!$B:$K,4,0)</f>
        <v>0</v>
      </c>
      <c r="H4185" s="124">
        <f>VLOOKUP(B4185,A股数据库20240206!$B:$K,5,0)</f>
        <v>0</v>
      </c>
      <c r="I4185" s="104" t="str">
        <f>VLOOKUP(B4185,A股数据库20240206!$B:$K,6,0)</f>
        <v>通信</v>
      </c>
      <c r="J4185" s="104">
        <f>VLOOKUP(B4185,A股数据库20240206!$B:$K,7,0)</f>
        <v>0</v>
      </c>
      <c r="K4185" s="104">
        <f>VLOOKUP(B4185,A股数据库20240206!$B:$K,8,0)</f>
        <v>0</v>
      </c>
      <c r="L4185" s="124">
        <f>VLOOKUP(B4185,A股数据库20240206!$B:$K,9,0)</f>
        <v>0</v>
      </c>
      <c r="M4185" s="124">
        <f>VLOOKUP(B4185,A股数据库20240206!$B:$K,10,0)</f>
        <v>0</v>
      </c>
    </row>
    <row r="4186" spans="1:13" ht="18" customHeight="1" x14ac:dyDescent="0.15">
      <c r="A4186" s="120" t="s">
        <v>14528</v>
      </c>
      <c r="B4186" s="121" t="s">
        <v>5750</v>
      </c>
      <c r="C4186" s="122">
        <v>18.28</v>
      </c>
      <c r="D4186" s="123">
        <v>31.88</v>
      </c>
      <c r="E4186" s="104" t="str">
        <f>VLOOKUP(B4186,A股数据库20240206!$B:$K,2,0)</f>
        <v>高端制造</v>
      </c>
      <c r="F4186" s="104">
        <f>VLOOKUP(B4186,A股数据库20240206!$B:$K,3,0)</f>
        <v>0</v>
      </c>
      <c r="G4186" s="124">
        <f>VLOOKUP(B4186,A股数据库20240206!$B:$K,4,0)</f>
        <v>0</v>
      </c>
      <c r="H4186" s="124">
        <f>VLOOKUP(B4186,A股数据库20240206!$B:$K,5,0)</f>
        <v>0</v>
      </c>
      <c r="I4186" s="104" t="str">
        <f>VLOOKUP(B4186,A股数据库20240206!$B:$K,6,0)</f>
        <v>机械</v>
      </c>
      <c r="J4186" s="104">
        <f>VLOOKUP(B4186,A股数据库20240206!$B:$K,7,0)</f>
        <v>0</v>
      </c>
      <c r="K4186" s="104">
        <f>VLOOKUP(B4186,A股数据库20240206!$B:$K,8,0)</f>
        <v>0</v>
      </c>
      <c r="L4186" s="124">
        <f>VLOOKUP(B4186,A股数据库20240206!$B:$K,9,0)</f>
        <v>0</v>
      </c>
      <c r="M4186" s="124">
        <f>VLOOKUP(B4186,A股数据库20240206!$B:$K,10,0)</f>
        <v>0</v>
      </c>
    </row>
    <row r="4187" spans="1:13" ht="18" customHeight="1" x14ac:dyDescent="0.15">
      <c r="A4187" s="120" t="s">
        <v>14529</v>
      </c>
      <c r="B4187" s="121" t="s">
        <v>1086</v>
      </c>
      <c r="C4187" s="122">
        <v>18.260000000000002</v>
      </c>
      <c r="D4187" s="123">
        <v>25.98</v>
      </c>
      <c r="E4187" s="104" t="str">
        <f>VLOOKUP(B4187,A股数据库20240206!$B:$K,2,0)</f>
        <v>高端制造</v>
      </c>
      <c r="F4187" s="104" t="str">
        <f>VLOOKUP(B4187,A股数据库20240206!$B:$K,3,0)</f>
        <v>地产基建</v>
      </c>
      <c r="G4187" s="124">
        <f>VLOOKUP(B4187,A股数据库20240206!$B:$K,4,0)</f>
        <v>0</v>
      </c>
      <c r="H4187" s="124">
        <f>VLOOKUP(B4187,A股数据库20240206!$B:$K,5,0)</f>
        <v>0</v>
      </c>
      <c r="I4187" s="104" t="str">
        <f>VLOOKUP(B4187,A股数据库20240206!$B:$K,6,0)</f>
        <v>机械</v>
      </c>
      <c r="J4187" s="104" t="str">
        <f>VLOOKUP(B4187,A股数据库20240206!$B:$K,7,0)</f>
        <v>基建</v>
      </c>
      <c r="K4187" s="104">
        <f>VLOOKUP(B4187,A股数据库20240206!$B:$K,8,0)</f>
        <v>0</v>
      </c>
      <c r="L4187" s="124">
        <f>VLOOKUP(B4187,A股数据库20240206!$B:$K,9,0)</f>
        <v>0</v>
      </c>
      <c r="M4187" s="124">
        <f>VLOOKUP(B4187,A股数据库20240206!$B:$K,10,0)</f>
        <v>0</v>
      </c>
    </row>
    <row r="4188" spans="1:13" ht="18" customHeight="1" x14ac:dyDescent="0.15">
      <c r="A4188" s="120" t="s">
        <v>14530</v>
      </c>
      <c r="B4188" s="121" t="s">
        <v>404</v>
      </c>
      <c r="C4188" s="122">
        <v>18.239999999999998</v>
      </c>
      <c r="D4188" s="123">
        <v>14.44</v>
      </c>
      <c r="E4188" s="104" t="str">
        <f>VLOOKUP(B4188,A股数据库20240206!$B:$K,2,0)</f>
        <v>军工</v>
      </c>
      <c r="F4188" s="104" t="str">
        <f>VLOOKUP(B4188,A股数据库20240206!$B:$K,3,0)</f>
        <v>大科技</v>
      </c>
      <c r="G4188" s="124">
        <f>VLOOKUP(B4188,A股数据库20240206!$B:$K,4,0)</f>
        <v>0</v>
      </c>
      <c r="H4188" s="124">
        <f>VLOOKUP(B4188,A股数据库20240206!$B:$K,5,0)</f>
        <v>0</v>
      </c>
      <c r="I4188" s="104" t="str">
        <f>VLOOKUP(B4188,A股数据库20240206!$B:$K,6,0)</f>
        <v>军工</v>
      </c>
      <c r="J4188" s="104" t="str">
        <f>VLOOKUP(B4188,A股数据库20240206!$B:$K,7,0)</f>
        <v>电子</v>
      </c>
      <c r="K4188" s="104">
        <f>VLOOKUP(B4188,A股数据库20240206!$B:$K,8,0)</f>
        <v>0</v>
      </c>
      <c r="L4188" s="124">
        <f>VLOOKUP(B4188,A股数据库20240206!$B:$K,9,0)</f>
        <v>0</v>
      </c>
      <c r="M4188" s="124">
        <f>VLOOKUP(B4188,A股数据库20240206!$B:$K,10,0)</f>
        <v>0</v>
      </c>
    </row>
    <row r="4189" spans="1:13" ht="18" customHeight="1" x14ac:dyDescent="0.15">
      <c r="A4189" s="120" t="s">
        <v>14531</v>
      </c>
      <c r="B4189" s="121" t="s">
        <v>4682</v>
      </c>
      <c r="C4189" s="122">
        <v>18.21</v>
      </c>
      <c r="D4189" s="123">
        <v>18.46</v>
      </c>
      <c r="E4189" s="104" t="str">
        <f>VLOOKUP(B4189,A股数据库20240206!$B:$K,2,0)</f>
        <v>大科技</v>
      </c>
      <c r="F4189" s="104">
        <f>VLOOKUP(B4189,A股数据库20240206!$B:$K,3,0)</f>
        <v>0</v>
      </c>
      <c r="G4189" s="124">
        <f>VLOOKUP(B4189,A股数据库20240206!$B:$K,4,0)</f>
        <v>0</v>
      </c>
      <c r="H4189" s="124">
        <f>VLOOKUP(B4189,A股数据库20240206!$B:$K,5,0)</f>
        <v>0</v>
      </c>
      <c r="I4189" s="104" t="str">
        <f>VLOOKUP(B4189,A股数据库20240206!$B:$K,6,0)</f>
        <v>计算机</v>
      </c>
      <c r="J4189" s="104">
        <f>VLOOKUP(B4189,A股数据库20240206!$B:$K,7,0)</f>
        <v>0</v>
      </c>
      <c r="K4189" s="104">
        <f>VLOOKUP(B4189,A股数据库20240206!$B:$K,8,0)</f>
        <v>0</v>
      </c>
      <c r="L4189" s="124">
        <f>VLOOKUP(B4189,A股数据库20240206!$B:$K,9,0)</f>
        <v>0</v>
      </c>
      <c r="M4189" s="124">
        <f>VLOOKUP(B4189,A股数据库20240206!$B:$K,10,0)</f>
        <v>0</v>
      </c>
    </row>
    <row r="4190" spans="1:13" ht="18" customHeight="1" x14ac:dyDescent="0.15">
      <c r="A4190" s="120" t="s">
        <v>14532</v>
      </c>
      <c r="B4190" s="121" t="s">
        <v>9062</v>
      </c>
      <c r="C4190" s="122">
        <v>18.170000000000002</v>
      </c>
      <c r="D4190" s="123">
        <v>15.9</v>
      </c>
      <c r="E4190" s="104" t="str">
        <f>VLOOKUP(B4190,A股数据库20240206!$B:$K,2,0)</f>
        <v>大科技</v>
      </c>
      <c r="F4190" s="104">
        <f>VLOOKUP(B4190,A股数据库20240206!$B:$K,3,0)</f>
        <v>0</v>
      </c>
      <c r="G4190" s="124">
        <f>VLOOKUP(B4190,A股数据库20240206!$B:$K,4,0)</f>
        <v>0</v>
      </c>
      <c r="H4190" s="124">
        <f>VLOOKUP(B4190,A股数据库20240206!$B:$K,5,0)</f>
        <v>0</v>
      </c>
      <c r="I4190" s="104" t="str">
        <f>VLOOKUP(B4190,A股数据库20240206!$B:$K,6,0)</f>
        <v>电子</v>
      </c>
      <c r="J4190" s="104">
        <f>VLOOKUP(B4190,A股数据库20240206!$B:$K,7,0)</f>
        <v>0</v>
      </c>
      <c r="K4190" s="104">
        <f>VLOOKUP(B4190,A股数据库20240206!$B:$K,8,0)</f>
        <v>0</v>
      </c>
      <c r="L4190" s="124">
        <f>VLOOKUP(B4190,A股数据库20240206!$B:$K,9,0)</f>
        <v>0</v>
      </c>
      <c r="M4190" s="124">
        <f>VLOOKUP(B4190,A股数据库20240206!$B:$K,10,0)</f>
        <v>0</v>
      </c>
    </row>
    <row r="4191" spans="1:13" ht="18" customHeight="1" x14ac:dyDescent="0.15">
      <c r="A4191" s="120" t="s">
        <v>14533</v>
      </c>
      <c r="B4191" s="121" t="s">
        <v>3062</v>
      </c>
      <c r="C4191" s="122">
        <v>18.13</v>
      </c>
      <c r="D4191" s="123">
        <v>70.400000000000006</v>
      </c>
      <c r="E4191" s="104" t="str">
        <f>VLOOKUP(B4191,A股数据库20240206!$B:$K,2,0)</f>
        <v>大科技</v>
      </c>
      <c r="F4191" s="104" t="str">
        <f>VLOOKUP(B4191,A股数据库20240206!$B:$K,3,0)</f>
        <v>高端制造</v>
      </c>
      <c r="G4191" s="124" t="str">
        <f>VLOOKUP(B4191,A股数据库20240206!$B:$K,4,0)</f>
        <v>汽车产业</v>
      </c>
      <c r="H4191" s="124">
        <f>VLOOKUP(B4191,A股数据库20240206!$B:$K,5,0)</f>
        <v>0</v>
      </c>
      <c r="I4191" s="104" t="str">
        <f>VLOOKUP(B4191,A股数据库20240206!$B:$K,6,0)</f>
        <v>电子</v>
      </c>
      <c r="J4191" s="104" t="str">
        <f>VLOOKUP(B4191,A股数据库20240206!$B:$K,7,0)</f>
        <v>人形机器人</v>
      </c>
      <c r="K4191" s="104">
        <f>VLOOKUP(B4191,A股数据库20240206!$B:$K,8,0)</f>
        <v>0</v>
      </c>
      <c r="L4191" s="124" t="str">
        <f>VLOOKUP(B4191,A股数据库20240206!$B:$K,9,0)</f>
        <v>汽车产业</v>
      </c>
      <c r="M4191" s="124">
        <f>VLOOKUP(B4191,A股数据库20240206!$B:$K,10,0)</f>
        <v>0</v>
      </c>
    </row>
    <row r="4192" spans="1:13" ht="18" customHeight="1" x14ac:dyDescent="0.15">
      <c r="A4192" s="120" t="s">
        <v>14534</v>
      </c>
      <c r="B4192" s="121" t="s">
        <v>5072</v>
      </c>
      <c r="C4192" s="122">
        <v>18.100000000000001</v>
      </c>
      <c r="D4192" s="123">
        <v>21.94</v>
      </c>
      <c r="E4192" s="104" t="str">
        <f>VLOOKUP(B4192,A股数据库20240206!$B:$K,2,0)</f>
        <v>医药生物</v>
      </c>
      <c r="F4192" s="104">
        <f>VLOOKUP(B4192,A股数据库20240206!$B:$K,3,0)</f>
        <v>0</v>
      </c>
      <c r="G4192" s="124">
        <f>VLOOKUP(B4192,A股数据库20240206!$B:$K,4,0)</f>
        <v>0</v>
      </c>
      <c r="H4192" s="124">
        <f>VLOOKUP(B4192,A股数据库20240206!$B:$K,5,0)</f>
        <v>0</v>
      </c>
      <c r="I4192" s="104" t="str">
        <f>VLOOKUP(B4192,A股数据库20240206!$B:$K,6,0)</f>
        <v>医药生物</v>
      </c>
      <c r="J4192" s="104">
        <f>VLOOKUP(B4192,A股数据库20240206!$B:$K,7,0)</f>
        <v>0</v>
      </c>
      <c r="K4192" s="104">
        <f>VLOOKUP(B4192,A股数据库20240206!$B:$K,8,0)</f>
        <v>0</v>
      </c>
      <c r="L4192" s="124">
        <f>VLOOKUP(B4192,A股数据库20240206!$B:$K,9,0)</f>
        <v>0</v>
      </c>
      <c r="M4192" s="124">
        <f>VLOOKUP(B4192,A股数据库20240206!$B:$K,10,0)</f>
        <v>0</v>
      </c>
    </row>
    <row r="4193" spans="1:13" ht="18" customHeight="1" x14ac:dyDescent="0.15">
      <c r="A4193" s="120" t="s">
        <v>14535</v>
      </c>
      <c r="B4193" s="121" t="s">
        <v>5734</v>
      </c>
      <c r="C4193" s="122">
        <v>18.059999999999999</v>
      </c>
      <c r="D4193" s="123">
        <v>26.11</v>
      </c>
      <c r="E4193" s="104" t="str">
        <f>VLOOKUP(B4193,A股数据库20240206!$B:$K,2,0)</f>
        <v>医药生物</v>
      </c>
      <c r="F4193" s="104">
        <f>VLOOKUP(B4193,A股数据库20240206!$B:$K,3,0)</f>
        <v>0</v>
      </c>
      <c r="G4193" s="124">
        <f>VLOOKUP(B4193,A股数据库20240206!$B:$K,4,0)</f>
        <v>0</v>
      </c>
      <c r="H4193" s="124">
        <f>VLOOKUP(B4193,A股数据库20240206!$B:$K,5,0)</f>
        <v>0</v>
      </c>
      <c r="I4193" s="104" t="str">
        <f>VLOOKUP(B4193,A股数据库20240206!$B:$K,6,0)</f>
        <v>医药生物</v>
      </c>
      <c r="J4193" s="104">
        <f>VLOOKUP(B4193,A股数据库20240206!$B:$K,7,0)</f>
        <v>0</v>
      </c>
      <c r="K4193" s="104">
        <f>VLOOKUP(B4193,A股数据库20240206!$B:$K,8,0)</f>
        <v>0</v>
      </c>
      <c r="L4193" s="124">
        <f>VLOOKUP(B4193,A股数据库20240206!$B:$K,9,0)</f>
        <v>0</v>
      </c>
      <c r="M4193" s="124">
        <f>VLOOKUP(B4193,A股数据库20240206!$B:$K,10,0)</f>
        <v>0</v>
      </c>
    </row>
    <row r="4194" spans="1:13" ht="18" customHeight="1" x14ac:dyDescent="0.15">
      <c r="A4194" s="120" t="s">
        <v>14536</v>
      </c>
      <c r="B4194" s="121" t="s">
        <v>3816</v>
      </c>
      <c r="C4194" s="122">
        <v>18.059999999999999</v>
      </c>
      <c r="D4194" s="123">
        <v>22.02</v>
      </c>
      <c r="E4194" s="104" t="str">
        <f>VLOOKUP(B4194,A股数据库20240206!$B:$K,2,0)</f>
        <v>医药生物</v>
      </c>
      <c r="F4194" s="104">
        <f>VLOOKUP(B4194,A股数据库20240206!$B:$K,3,0)</f>
        <v>0</v>
      </c>
      <c r="G4194" s="124">
        <f>VLOOKUP(B4194,A股数据库20240206!$B:$K,4,0)</f>
        <v>0</v>
      </c>
      <c r="H4194" s="124">
        <f>VLOOKUP(B4194,A股数据库20240206!$B:$K,5,0)</f>
        <v>0</v>
      </c>
      <c r="I4194" s="104" t="str">
        <f>VLOOKUP(B4194,A股数据库20240206!$B:$K,6,0)</f>
        <v>医药生物</v>
      </c>
      <c r="J4194" s="104">
        <f>VLOOKUP(B4194,A股数据库20240206!$B:$K,7,0)</f>
        <v>0</v>
      </c>
      <c r="K4194" s="104">
        <f>VLOOKUP(B4194,A股数据库20240206!$B:$K,8,0)</f>
        <v>0</v>
      </c>
      <c r="L4194" s="124">
        <f>VLOOKUP(B4194,A股数据库20240206!$B:$K,9,0)</f>
        <v>0</v>
      </c>
      <c r="M4194" s="124">
        <f>VLOOKUP(B4194,A股数据库20240206!$B:$K,10,0)</f>
        <v>0</v>
      </c>
    </row>
    <row r="4195" spans="1:13" ht="18" customHeight="1" x14ac:dyDescent="0.15">
      <c r="A4195" s="120" t="s">
        <v>14537</v>
      </c>
      <c r="B4195" s="121" t="s">
        <v>5760</v>
      </c>
      <c r="C4195" s="122">
        <v>18.059999999999999</v>
      </c>
      <c r="D4195" s="123">
        <v>38.83</v>
      </c>
      <c r="E4195" s="104" t="str">
        <f>VLOOKUP(B4195,A股数据库20240206!$B:$K,2,0)</f>
        <v>周期</v>
      </c>
      <c r="F4195" s="104" t="str">
        <f>VLOOKUP(B4195,A股数据库20240206!$B:$K,3,0)</f>
        <v>大科技</v>
      </c>
      <c r="G4195" s="124">
        <f>VLOOKUP(B4195,A股数据库20240206!$B:$K,4,0)</f>
        <v>0</v>
      </c>
      <c r="H4195" s="124">
        <f>VLOOKUP(B4195,A股数据库20240206!$B:$K,5,0)</f>
        <v>0</v>
      </c>
      <c r="I4195" s="104" t="str">
        <f>VLOOKUP(B4195,A股数据库20240206!$B:$K,6,0)</f>
        <v>化工</v>
      </c>
      <c r="J4195" s="104" t="str">
        <f>VLOOKUP(B4195,A股数据库20240206!$B:$K,7,0)</f>
        <v>电子</v>
      </c>
      <c r="K4195" s="104">
        <f>VLOOKUP(B4195,A股数据库20240206!$B:$K,8,0)</f>
        <v>0</v>
      </c>
      <c r="L4195" s="124">
        <f>VLOOKUP(B4195,A股数据库20240206!$B:$K,9,0)</f>
        <v>0</v>
      </c>
      <c r="M4195" s="124">
        <f>VLOOKUP(B4195,A股数据库20240206!$B:$K,10,0)</f>
        <v>0</v>
      </c>
    </row>
    <row r="4196" spans="1:13" ht="18" customHeight="1" x14ac:dyDescent="0.15">
      <c r="A4196" s="120" t="s">
        <v>14538</v>
      </c>
      <c r="B4196" s="121" t="s">
        <v>1518</v>
      </c>
      <c r="C4196" s="122">
        <v>18.059999999999999</v>
      </c>
      <c r="D4196" s="123">
        <v>27.52</v>
      </c>
      <c r="E4196" s="104" t="str">
        <f>VLOOKUP(B4196,A股数据库20240206!$B:$K,2,0)</f>
        <v>大科技</v>
      </c>
      <c r="F4196" s="104">
        <f>VLOOKUP(B4196,A股数据库20240206!$B:$K,3,0)</f>
        <v>0</v>
      </c>
      <c r="G4196" s="124">
        <f>VLOOKUP(B4196,A股数据库20240206!$B:$K,4,0)</f>
        <v>0</v>
      </c>
      <c r="H4196" s="124">
        <f>VLOOKUP(B4196,A股数据库20240206!$B:$K,5,0)</f>
        <v>0</v>
      </c>
      <c r="I4196" s="104" t="str">
        <f>VLOOKUP(B4196,A股数据库20240206!$B:$K,6,0)</f>
        <v>电子</v>
      </c>
      <c r="J4196" s="104">
        <f>VLOOKUP(B4196,A股数据库20240206!$B:$K,7,0)</f>
        <v>0</v>
      </c>
      <c r="K4196" s="104">
        <f>VLOOKUP(B4196,A股数据库20240206!$B:$K,8,0)</f>
        <v>0</v>
      </c>
      <c r="L4196" s="124">
        <f>VLOOKUP(B4196,A股数据库20240206!$B:$K,9,0)</f>
        <v>0</v>
      </c>
      <c r="M4196" s="124">
        <f>VLOOKUP(B4196,A股数据库20240206!$B:$K,10,0)</f>
        <v>0</v>
      </c>
    </row>
    <row r="4197" spans="1:13" ht="18" customHeight="1" x14ac:dyDescent="0.15">
      <c r="A4197" s="120" t="s">
        <v>14539</v>
      </c>
      <c r="B4197" s="121" t="s">
        <v>9749</v>
      </c>
      <c r="C4197" s="122">
        <v>18.02</v>
      </c>
      <c r="D4197" s="123">
        <v>52.46</v>
      </c>
      <c r="E4197" s="104" t="str">
        <f>VLOOKUP(B4197,A股数据库20240206!$B:$K,2,0)</f>
        <v>医药生物</v>
      </c>
      <c r="F4197" s="104">
        <f>VLOOKUP(B4197,A股数据库20240206!$B:$K,3,0)</f>
        <v>0</v>
      </c>
      <c r="G4197" s="124">
        <f>VLOOKUP(B4197,A股数据库20240206!$B:$K,4,0)</f>
        <v>0</v>
      </c>
      <c r="H4197" s="124">
        <f>VLOOKUP(B4197,A股数据库20240206!$B:$K,5,0)</f>
        <v>0</v>
      </c>
      <c r="I4197" s="104" t="str">
        <f>VLOOKUP(B4197,A股数据库20240206!$B:$K,6,0)</f>
        <v>医药生物</v>
      </c>
      <c r="J4197" s="104">
        <f>VLOOKUP(B4197,A股数据库20240206!$B:$K,7,0)</f>
        <v>0</v>
      </c>
      <c r="K4197" s="104">
        <f>VLOOKUP(B4197,A股数据库20240206!$B:$K,8,0)</f>
        <v>0</v>
      </c>
      <c r="L4197" s="124">
        <f>VLOOKUP(B4197,A股数据库20240206!$B:$K,9,0)</f>
        <v>0</v>
      </c>
      <c r="M4197" s="124">
        <f>VLOOKUP(B4197,A股数据库20240206!$B:$K,10,0)</f>
        <v>0</v>
      </c>
    </row>
    <row r="4198" spans="1:13" ht="18" customHeight="1" x14ac:dyDescent="0.15">
      <c r="A4198" s="120" t="s">
        <v>14540</v>
      </c>
      <c r="B4198" s="121" t="s">
        <v>2508</v>
      </c>
      <c r="C4198" s="122">
        <v>18.02</v>
      </c>
      <c r="D4198" s="123">
        <v>5.71</v>
      </c>
      <c r="E4198" s="104" t="str">
        <f>VLOOKUP(B4198,A股数据库20240206!$B:$K,2,0)</f>
        <v>地产基建</v>
      </c>
      <c r="F4198" s="104">
        <f>VLOOKUP(B4198,A股数据库20240206!$B:$K,3,0)</f>
        <v>0</v>
      </c>
      <c r="G4198" s="124">
        <f>VLOOKUP(B4198,A股数据库20240206!$B:$K,4,0)</f>
        <v>0</v>
      </c>
      <c r="H4198" s="124">
        <f>VLOOKUP(B4198,A股数据库20240206!$B:$K,5,0)</f>
        <v>0</v>
      </c>
      <c r="I4198" s="104" t="str">
        <f>VLOOKUP(B4198,A股数据库20240206!$B:$K,6,0)</f>
        <v>基建</v>
      </c>
      <c r="J4198" s="104">
        <f>VLOOKUP(B4198,A股数据库20240206!$B:$K,7,0)</f>
        <v>0</v>
      </c>
      <c r="K4198" s="104">
        <f>VLOOKUP(B4198,A股数据库20240206!$B:$K,8,0)</f>
        <v>0</v>
      </c>
      <c r="L4198" s="124">
        <f>VLOOKUP(B4198,A股数据库20240206!$B:$K,9,0)</f>
        <v>0</v>
      </c>
      <c r="M4198" s="124">
        <f>VLOOKUP(B4198,A股数据库20240206!$B:$K,10,0)</f>
        <v>0</v>
      </c>
    </row>
    <row r="4199" spans="1:13" ht="18" customHeight="1" x14ac:dyDescent="0.15">
      <c r="A4199" s="120" t="s">
        <v>14541</v>
      </c>
      <c r="B4199" s="121" t="s">
        <v>1448</v>
      </c>
      <c r="C4199" s="122">
        <v>18.02</v>
      </c>
      <c r="D4199" s="123">
        <v>40.83</v>
      </c>
      <c r="E4199" s="104" t="str">
        <f>VLOOKUP(B4199,A股数据库20240206!$B:$K,2,0)</f>
        <v>高端制造</v>
      </c>
      <c r="F4199" s="104" t="str">
        <f>VLOOKUP(B4199,A股数据库20240206!$B:$K,3,0)</f>
        <v>新能源</v>
      </c>
      <c r="G4199" s="124">
        <f>VLOOKUP(B4199,A股数据库20240206!$B:$K,4,0)</f>
        <v>0</v>
      </c>
      <c r="H4199" s="124">
        <f>VLOOKUP(B4199,A股数据库20240206!$B:$K,5,0)</f>
        <v>0</v>
      </c>
      <c r="I4199" s="104" t="str">
        <f>VLOOKUP(B4199,A股数据库20240206!$B:$K,6,0)</f>
        <v>风电</v>
      </c>
      <c r="J4199" s="104" t="str">
        <f>VLOOKUP(B4199,A股数据库20240206!$B:$K,7,0)</f>
        <v>人形机器人</v>
      </c>
      <c r="K4199" s="104">
        <f>VLOOKUP(B4199,A股数据库20240206!$B:$K,8,0)</f>
        <v>0</v>
      </c>
      <c r="L4199" s="124">
        <f>VLOOKUP(B4199,A股数据库20240206!$B:$K,9,0)</f>
        <v>0</v>
      </c>
      <c r="M4199" s="124">
        <f>VLOOKUP(B4199,A股数据库20240206!$B:$K,10,0)</f>
        <v>0</v>
      </c>
    </row>
    <row r="4200" spans="1:13" ht="18" customHeight="1" x14ac:dyDescent="0.15">
      <c r="A4200" s="120" t="s">
        <v>14542</v>
      </c>
      <c r="B4200" s="121" t="s">
        <v>3560</v>
      </c>
      <c r="C4200" s="122">
        <v>18.02</v>
      </c>
      <c r="D4200" s="123">
        <v>26.36</v>
      </c>
      <c r="E4200" s="104" t="str">
        <f>VLOOKUP(B4200,A股数据库20240206!$B:$K,2,0)</f>
        <v>大科技</v>
      </c>
      <c r="F4200" s="104">
        <f>VLOOKUP(B4200,A股数据库20240206!$B:$K,3,0)</f>
        <v>0</v>
      </c>
      <c r="G4200" s="124">
        <f>VLOOKUP(B4200,A股数据库20240206!$B:$K,4,0)</f>
        <v>0</v>
      </c>
      <c r="H4200" s="124">
        <f>VLOOKUP(B4200,A股数据库20240206!$B:$K,5,0)</f>
        <v>0</v>
      </c>
      <c r="I4200" s="104" t="str">
        <f>VLOOKUP(B4200,A股数据库20240206!$B:$K,6,0)</f>
        <v>电子</v>
      </c>
      <c r="J4200" s="104">
        <f>VLOOKUP(B4200,A股数据库20240206!$B:$K,7,0)</f>
        <v>0</v>
      </c>
      <c r="K4200" s="104">
        <f>VLOOKUP(B4200,A股数据库20240206!$B:$K,8,0)</f>
        <v>0</v>
      </c>
      <c r="L4200" s="124">
        <f>VLOOKUP(B4200,A股数据库20240206!$B:$K,9,0)</f>
        <v>0</v>
      </c>
      <c r="M4200" s="124">
        <f>VLOOKUP(B4200,A股数据库20240206!$B:$K,10,0)</f>
        <v>0</v>
      </c>
    </row>
    <row r="4201" spans="1:13" ht="18" customHeight="1" x14ac:dyDescent="0.15">
      <c r="A4201" s="120" t="s">
        <v>14543</v>
      </c>
      <c r="B4201" s="121" t="s">
        <v>3698</v>
      </c>
      <c r="C4201" s="122">
        <v>18.010000000000002</v>
      </c>
      <c r="D4201" s="123">
        <v>18.04</v>
      </c>
      <c r="E4201" s="104" t="str">
        <f>VLOOKUP(B4201,A股数据库20240206!$B:$K,2,0)</f>
        <v>医药生物</v>
      </c>
      <c r="F4201" s="104">
        <f>VLOOKUP(B4201,A股数据库20240206!$B:$K,3,0)</f>
        <v>0</v>
      </c>
      <c r="G4201" s="124">
        <f>VLOOKUP(B4201,A股数据库20240206!$B:$K,4,0)</f>
        <v>0</v>
      </c>
      <c r="H4201" s="124">
        <f>VLOOKUP(B4201,A股数据库20240206!$B:$K,5,0)</f>
        <v>0</v>
      </c>
      <c r="I4201" s="104" t="str">
        <f>VLOOKUP(B4201,A股数据库20240206!$B:$K,6,0)</f>
        <v>医药生物</v>
      </c>
      <c r="J4201" s="104">
        <f>VLOOKUP(B4201,A股数据库20240206!$B:$K,7,0)</f>
        <v>0</v>
      </c>
      <c r="K4201" s="104">
        <f>VLOOKUP(B4201,A股数据库20240206!$B:$K,8,0)</f>
        <v>0</v>
      </c>
      <c r="L4201" s="124">
        <f>VLOOKUP(B4201,A股数据库20240206!$B:$K,9,0)</f>
        <v>0</v>
      </c>
      <c r="M4201" s="124">
        <f>VLOOKUP(B4201,A股数据库20240206!$B:$K,10,0)</f>
        <v>0</v>
      </c>
    </row>
    <row r="4202" spans="1:13" ht="18" customHeight="1" x14ac:dyDescent="0.15">
      <c r="A4202" s="120" t="s">
        <v>14544</v>
      </c>
      <c r="B4202" s="121" t="s">
        <v>10071</v>
      </c>
      <c r="C4202" s="122">
        <v>17.98</v>
      </c>
      <c r="D4202" s="123">
        <v>14.86</v>
      </c>
      <c r="E4202" s="104" t="str">
        <f>VLOOKUP(B4202,A股数据库20240206!$B:$K,2,0)</f>
        <v>军工</v>
      </c>
      <c r="F4202" s="104" t="str">
        <f>VLOOKUP(B4202,A股数据库20240206!$B:$K,3,0)</f>
        <v>大科技</v>
      </c>
      <c r="G4202" s="124">
        <f>VLOOKUP(B4202,A股数据库20240206!$B:$K,4,0)</f>
        <v>0</v>
      </c>
      <c r="H4202" s="124">
        <f>VLOOKUP(B4202,A股数据库20240206!$B:$K,5,0)</f>
        <v>0</v>
      </c>
      <c r="I4202" s="104" t="str">
        <f>VLOOKUP(B4202,A股数据库20240206!$B:$K,6,0)</f>
        <v>军工</v>
      </c>
      <c r="J4202" s="104" t="str">
        <f>VLOOKUP(B4202,A股数据库20240206!$B:$K,7,0)</f>
        <v>通信</v>
      </c>
      <c r="K4202" s="104">
        <f>VLOOKUP(B4202,A股数据库20240206!$B:$K,8,0)</f>
        <v>0</v>
      </c>
      <c r="L4202" s="124">
        <f>VLOOKUP(B4202,A股数据库20240206!$B:$K,9,0)</f>
        <v>0</v>
      </c>
      <c r="M4202" s="124">
        <f>VLOOKUP(B4202,A股数据库20240206!$B:$K,10,0)</f>
        <v>0</v>
      </c>
    </row>
    <row r="4203" spans="1:13" ht="18" customHeight="1" x14ac:dyDescent="0.15">
      <c r="A4203" s="120" t="s">
        <v>14545</v>
      </c>
      <c r="B4203" s="121" t="s">
        <v>1850</v>
      </c>
      <c r="C4203" s="122">
        <v>17.96</v>
      </c>
      <c r="D4203" s="123">
        <v>16.18</v>
      </c>
      <c r="E4203" s="104" t="str">
        <f>VLOOKUP(B4203,A股数据库20240206!$B:$K,2,0)</f>
        <v>大科技</v>
      </c>
      <c r="F4203" s="104" t="str">
        <f>VLOOKUP(B4203,A股数据库20240206!$B:$K,3,0)</f>
        <v>高端制造</v>
      </c>
      <c r="G4203" s="124">
        <f>VLOOKUP(B4203,A股数据库20240206!$B:$K,4,0)</f>
        <v>0</v>
      </c>
      <c r="H4203" s="124">
        <f>VLOOKUP(B4203,A股数据库20240206!$B:$K,5,0)</f>
        <v>0</v>
      </c>
      <c r="I4203" s="104" t="str">
        <f>VLOOKUP(B4203,A股数据库20240206!$B:$K,6,0)</f>
        <v>电子</v>
      </c>
      <c r="J4203" s="104" t="str">
        <f>VLOOKUP(B4203,A股数据库20240206!$B:$K,7,0)</f>
        <v>机械</v>
      </c>
      <c r="K4203" s="104">
        <f>VLOOKUP(B4203,A股数据库20240206!$B:$K,8,0)</f>
        <v>0</v>
      </c>
      <c r="L4203" s="124">
        <f>VLOOKUP(B4203,A股数据库20240206!$B:$K,9,0)</f>
        <v>0</v>
      </c>
      <c r="M4203" s="124">
        <f>VLOOKUP(B4203,A股数据库20240206!$B:$K,10,0)</f>
        <v>0</v>
      </c>
    </row>
    <row r="4204" spans="1:13" ht="18" customHeight="1" x14ac:dyDescent="0.15">
      <c r="A4204" s="120" t="s">
        <v>14546</v>
      </c>
      <c r="B4204" s="121" t="s">
        <v>8562</v>
      </c>
      <c r="C4204" s="122">
        <v>17.95</v>
      </c>
      <c r="D4204" s="123">
        <v>63.67</v>
      </c>
      <c r="E4204" s="104" t="str">
        <f>VLOOKUP(B4204,A股数据库20240206!$B:$K,2,0)</f>
        <v>高端制造</v>
      </c>
      <c r="F4204" s="104" t="str">
        <f>VLOOKUP(B4204,A股数据库20240206!$B:$K,3,0)</f>
        <v>新能源</v>
      </c>
      <c r="G4204" s="124">
        <f>VLOOKUP(B4204,A股数据库20240206!$B:$K,4,0)</f>
        <v>0</v>
      </c>
      <c r="H4204" s="124">
        <f>VLOOKUP(B4204,A股数据库20240206!$B:$K,5,0)</f>
        <v>0</v>
      </c>
      <c r="I4204" s="104" t="str">
        <f>VLOOKUP(B4204,A股数据库20240206!$B:$K,6,0)</f>
        <v>人形机器人</v>
      </c>
      <c r="J4204" s="104" t="str">
        <f>VLOOKUP(B4204,A股数据库20240206!$B:$K,7,0)</f>
        <v>风电</v>
      </c>
      <c r="K4204" s="104">
        <f>VLOOKUP(B4204,A股数据库20240206!$B:$K,8,0)</f>
        <v>0</v>
      </c>
      <c r="L4204" s="124">
        <f>VLOOKUP(B4204,A股数据库20240206!$B:$K,9,0)</f>
        <v>0</v>
      </c>
      <c r="M4204" s="124">
        <f>VLOOKUP(B4204,A股数据库20240206!$B:$K,10,0)</f>
        <v>0</v>
      </c>
    </row>
    <row r="4205" spans="1:13" ht="18" customHeight="1" x14ac:dyDescent="0.15">
      <c r="A4205" s="120" t="s">
        <v>14547</v>
      </c>
      <c r="B4205" s="121" t="s">
        <v>8332</v>
      </c>
      <c r="C4205" s="122">
        <v>17.93</v>
      </c>
      <c r="D4205" s="123">
        <v>50.95</v>
      </c>
      <c r="E4205" s="104" t="str">
        <f>VLOOKUP(B4205,A股数据库20240206!$B:$K,2,0)</f>
        <v>大科技</v>
      </c>
      <c r="F4205" s="104">
        <f>VLOOKUP(B4205,A股数据库20240206!$B:$K,3,0)</f>
        <v>0</v>
      </c>
      <c r="G4205" s="124">
        <f>VLOOKUP(B4205,A股数据库20240206!$B:$K,4,0)</f>
        <v>0</v>
      </c>
      <c r="H4205" s="124">
        <f>VLOOKUP(B4205,A股数据库20240206!$B:$K,5,0)</f>
        <v>0</v>
      </c>
      <c r="I4205" s="104" t="str">
        <f>VLOOKUP(B4205,A股数据库20240206!$B:$K,6,0)</f>
        <v>电子</v>
      </c>
      <c r="J4205" s="104">
        <f>VLOOKUP(B4205,A股数据库20240206!$B:$K,7,0)</f>
        <v>0</v>
      </c>
      <c r="K4205" s="104">
        <f>VLOOKUP(B4205,A股数据库20240206!$B:$K,8,0)</f>
        <v>0</v>
      </c>
      <c r="L4205" s="124">
        <f>VLOOKUP(B4205,A股数据库20240206!$B:$K,9,0)</f>
        <v>0</v>
      </c>
      <c r="M4205" s="124">
        <f>VLOOKUP(B4205,A股数据库20240206!$B:$K,10,0)</f>
        <v>0</v>
      </c>
    </row>
    <row r="4206" spans="1:13" ht="18" customHeight="1" x14ac:dyDescent="0.15">
      <c r="A4206" s="120" t="s">
        <v>14548</v>
      </c>
      <c r="B4206" s="121" t="s">
        <v>2684</v>
      </c>
      <c r="C4206" s="122">
        <v>17.93</v>
      </c>
      <c r="D4206" s="123">
        <v>17.399999999999999</v>
      </c>
      <c r="E4206" s="104" t="str">
        <f>VLOOKUP(B4206,A股数据库20240206!$B:$K,2,0)</f>
        <v>医药生物</v>
      </c>
      <c r="F4206" s="104">
        <f>VLOOKUP(B4206,A股数据库20240206!$B:$K,3,0)</f>
        <v>0</v>
      </c>
      <c r="G4206" s="124">
        <f>VLOOKUP(B4206,A股数据库20240206!$B:$K,4,0)</f>
        <v>0</v>
      </c>
      <c r="H4206" s="124">
        <f>VLOOKUP(B4206,A股数据库20240206!$B:$K,5,0)</f>
        <v>0</v>
      </c>
      <c r="I4206" s="104" t="str">
        <f>VLOOKUP(B4206,A股数据库20240206!$B:$K,6,0)</f>
        <v>医药生物</v>
      </c>
      <c r="J4206" s="104">
        <f>VLOOKUP(B4206,A股数据库20240206!$B:$K,7,0)</f>
        <v>0</v>
      </c>
      <c r="K4206" s="104">
        <f>VLOOKUP(B4206,A股数据库20240206!$B:$K,8,0)</f>
        <v>0</v>
      </c>
      <c r="L4206" s="124">
        <f>VLOOKUP(B4206,A股数据库20240206!$B:$K,9,0)</f>
        <v>0</v>
      </c>
      <c r="M4206" s="124">
        <f>VLOOKUP(B4206,A股数据库20240206!$B:$K,10,0)</f>
        <v>0</v>
      </c>
    </row>
    <row r="4207" spans="1:13" ht="18" customHeight="1" x14ac:dyDescent="0.15">
      <c r="A4207" s="120" t="s">
        <v>14549</v>
      </c>
      <c r="B4207" s="121" t="s">
        <v>2286</v>
      </c>
      <c r="C4207" s="122">
        <v>17.920000000000002</v>
      </c>
      <c r="D4207" s="123">
        <v>62.39</v>
      </c>
      <c r="E4207" s="104" t="str">
        <f>VLOOKUP(B4207,A股数据库20240206!$B:$K,2,0)</f>
        <v>社会服务</v>
      </c>
      <c r="F4207" s="104" t="str">
        <f>VLOOKUP(B4207,A股数据库20240206!$B:$K,3,0)</f>
        <v>大科技</v>
      </c>
      <c r="G4207" s="124">
        <f>VLOOKUP(B4207,A股数据库20240206!$B:$K,4,0)</f>
        <v>0</v>
      </c>
      <c r="H4207" s="124">
        <f>VLOOKUP(B4207,A股数据库20240206!$B:$K,5,0)</f>
        <v>0</v>
      </c>
      <c r="I4207" s="104" t="str">
        <f>VLOOKUP(B4207,A股数据库20240206!$B:$K,6,0)</f>
        <v>教育</v>
      </c>
      <c r="J4207" s="104" t="str">
        <f>VLOOKUP(B4207,A股数据库20240206!$B:$K,7,0)</f>
        <v>计算机</v>
      </c>
      <c r="K4207" s="104">
        <f>VLOOKUP(B4207,A股数据库20240206!$B:$K,8,0)</f>
        <v>0</v>
      </c>
      <c r="L4207" s="124">
        <f>VLOOKUP(B4207,A股数据库20240206!$B:$K,9,0)</f>
        <v>0</v>
      </c>
      <c r="M4207" s="124">
        <f>VLOOKUP(B4207,A股数据库20240206!$B:$K,10,0)</f>
        <v>0</v>
      </c>
    </row>
    <row r="4208" spans="1:13" ht="18" customHeight="1" x14ac:dyDescent="0.15">
      <c r="A4208" s="120" t="s">
        <v>14550</v>
      </c>
      <c r="B4208" s="121" t="s">
        <v>3824</v>
      </c>
      <c r="C4208" s="122">
        <v>17.91</v>
      </c>
      <c r="D4208" s="123">
        <v>5.09</v>
      </c>
      <c r="E4208" s="104" t="str">
        <f>VLOOKUP(B4208,A股数据库20240206!$B:$K,2,0)</f>
        <v>公用事业</v>
      </c>
      <c r="F4208" s="104">
        <f>VLOOKUP(B4208,A股数据库20240206!$B:$K,3,0)</f>
        <v>0</v>
      </c>
      <c r="G4208" s="124">
        <f>VLOOKUP(B4208,A股数据库20240206!$B:$K,4,0)</f>
        <v>0</v>
      </c>
      <c r="H4208" s="124">
        <f>VLOOKUP(B4208,A股数据库20240206!$B:$K,5,0)</f>
        <v>0</v>
      </c>
      <c r="I4208" s="104" t="str">
        <f>VLOOKUP(B4208,A股数据库20240206!$B:$K,6,0)</f>
        <v>节能环保</v>
      </c>
      <c r="J4208" s="104">
        <f>VLOOKUP(B4208,A股数据库20240206!$B:$K,7,0)</f>
        <v>0</v>
      </c>
      <c r="K4208" s="104">
        <f>VLOOKUP(B4208,A股数据库20240206!$B:$K,8,0)</f>
        <v>0</v>
      </c>
      <c r="L4208" s="124">
        <f>VLOOKUP(B4208,A股数据库20240206!$B:$K,9,0)</f>
        <v>0</v>
      </c>
      <c r="M4208" s="124">
        <f>VLOOKUP(B4208,A股数据库20240206!$B:$K,10,0)</f>
        <v>0</v>
      </c>
    </row>
    <row r="4209" spans="1:13" ht="18" customHeight="1" x14ac:dyDescent="0.15">
      <c r="A4209" s="120" t="s">
        <v>14551</v>
      </c>
      <c r="B4209" s="121" t="s">
        <v>8352</v>
      </c>
      <c r="C4209" s="122">
        <v>17.89</v>
      </c>
      <c r="D4209" s="123">
        <v>53.24</v>
      </c>
      <c r="E4209" s="104" t="str">
        <f>VLOOKUP(B4209,A股数据库20240206!$B:$K,2,0)</f>
        <v>新能源</v>
      </c>
      <c r="F4209" s="104">
        <f>VLOOKUP(B4209,A股数据库20240206!$B:$K,3,0)</f>
        <v>0</v>
      </c>
      <c r="G4209" s="124">
        <f>VLOOKUP(B4209,A股数据库20240206!$B:$K,4,0)</f>
        <v>0</v>
      </c>
      <c r="H4209" s="124">
        <f>VLOOKUP(B4209,A股数据库20240206!$B:$K,5,0)</f>
        <v>0</v>
      </c>
      <c r="I4209" s="104" t="str">
        <f>VLOOKUP(B4209,A股数据库20240206!$B:$K,6,0)</f>
        <v>光伏</v>
      </c>
      <c r="J4209" s="104">
        <f>VLOOKUP(B4209,A股数据库20240206!$B:$K,7,0)</f>
        <v>0</v>
      </c>
      <c r="K4209" s="104">
        <f>VLOOKUP(B4209,A股数据库20240206!$B:$K,8,0)</f>
        <v>0</v>
      </c>
      <c r="L4209" s="124">
        <f>VLOOKUP(B4209,A股数据库20240206!$B:$K,9,0)</f>
        <v>0</v>
      </c>
      <c r="M4209" s="124">
        <f>VLOOKUP(B4209,A股数据库20240206!$B:$K,10,0)</f>
        <v>0</v>
      </c>
    </row>
    <row r="4210" spans="1:13" ht="18" customHeight="1" x14ac:dyDescent="0.15">
      <c r="A4210" s="120" t="s">
        <v>14552</v>
      </c>
      <c r="B4210" s="121" t="s">
        <v>10041</v>
      </c>
      <c r="C4210" s="122">
        <v>17.88</v>
      </c>
      <c r="D4210" s="123">
        <v>24.75</v>
      </c>
      <c r="E4210" s="104" t="str">
        <f>VLOOKUP(B4210,A股数据库20240206!$B:$K,2,0)</f>
        <v>新能源</v>
      </c>
      <c r="F4210" s="104">
        <f>VLOOKUP(B4210,A股数据库20240206!$B:$K,3,0)</f>
        <v>0</v>
      </c>
      <c r="G4210" s="124">
        <f>VLOOKUP(B4210,A股数据库20240206!$B:$K,4,0)</f>
        <v>0</v>
      </c>
      <c r="H4210" s="124">
        <f>VLOOKUP(B4210,A股数据库20240206!$B:$K,5,0)</f>
        <v>0</v>
      </c>
      <c r="I4210" s="104" t="str">
        <f>VLOOKUP(B4210,A股数据库20240206!$B:$K,6,0)</f>
        <v>电池</v>
      </c>
      <c r="J4210" s="104">
        <f>VLOOKUP(B4210,A股数据库20240206!$B:$K,7,0)</f>
        <v>0</v>
      </c>
      <c r="K4210" s="104">
        <f>VLOOKUP(B4210,A股数据库20240206!$B:$K,8,0)</f>
        <v>0</v>
      </c>
      <c r="L4210" s="124">
        <f>VLOOKUP(B4210,A股数据库20240206!$B:$K,9,0)</f>
        <v>0</v>
      </c>
      <c r="M4210" s="124">
        <f>VLOOKUP(B4210,A股数据库20240206!$B:$K,10,0)</f>
        <v>0</v>
      </c>
    </row>
    <row r="4211" spans="1:13" ht="18" hidden="1" customHeight="1" x14ac:dyDescent="0.15">
      <c r="A4211" s="120" t="s">
        <v>14553</v>
      </c>
      <c r="B4211" s="121" t="s">
        <v>14554</v>
      </c>
      <c r="C4211" s="122">
        <v>17.86</v>
      </c>
      <c r="D4211" s="123">
        <v>7.54</v>
      </c>
      <c r="E4211" s="104" t="e">
        <f>VLOOKUP(B4211,A股数据库20240206!$B:$K,2,0)</f>
        <v>#N/A</v>
      </c>
      <c r="F4211" s="104" t="e">
        <f>VLOOKUP(B4211,A股数据库20240206!$B:$K,3,0)</f>
        <v>#N/A</v>
      </c>
      <c r="G4211" s="124" t="e">
        <f>VLOOKUP(B4211,A股数据库20240206!$B:$K,4,0)</f>
        <v>#N/A</v>
      </c>
      <c r="H4211" s="124" t="e">
        <f>VLOOKUP(B4211,A股数据库20240206!$B:$K,5,0)</f>
        <v>#N/A</v>
      </c>
      <c r="I4211" s="104" t="e">
        <f>VLOOKUP(B4211,A股数据库20240206!$B:$K,6,0)</f>
        <v>#N/A</v>
      </c>
      <c r="J4211" s="104" t="e">
        <f>VLOOKUP(B4211,A股数据库20240206!$B:$K,7,0)</f>
        <v>#N/A</v>
      </c>
      <c r="K4211" s="104" t="e">
        <f>VLOOKUP(B4211,A股数据库20240206!$B:$K,8,0)</f>
        <v>#N/A</v>
      </c>
      <c r="L4211" s="124" t="e">
        <f>VLOOKUP(B4211,A股数据库20240206!$B:$K,9,0)</f>
        <v>#N/A</v>
      </c>
      <c r="M4211" s="124" t="e">
        <f>VLOOKUP(B4211,A股数据库20240206!$B:$K,10,0)</f>
        <v>#N/A</v>
      </c>
    </row>
    <row r="4212" spans="1:13" ht="18" customHeight="1" x14ac:dyDescent="0.15">
      <c r="A4212" s="120" t="s">
        <v>14555</v>
      </c>
      <c r="B4212" s="121" t="s">
        <v>2444</v>
      </c>
      <c r="C4212" s="122">
        <v>17.850000000000001</v>
      </c>
      <c r="D4212" s="123">
        <v>24.07</v>
      </c>
      <c r="E4212" s="104" t="str">
        <f>VLOOKUP(B4212,A股数据库20240206!$B:$K,2,0)</f>
        <v>运输业</v>
      </c>
      <c r="F4212" s="104" t="str">
        <f>VLOOKUP(B4212,A股数据库20240206!$B:$K,3,0)</f>
        <v>新能源</v>
      </c>
      <c r="G4212" s="124">
        <f>VLOOKUP(B4212,A股数据库20240206!$B:$K,4,0)</f>
        <v>0</v>
      </c>
      <c r="H4212" s="124">
        <f>VLOOKUP(B4212,A股数据库20240206!$B:$K,5,0)</f>
        <v>0</v>
      </c>
      <c r="I4212" s="104" t="str">
        <f>VLOOKUP(B4212,A股数据库20240206!$B:$K,6,0)</f>
        <v>运输业</v>
      </c>
      <c r="J4212" s="104" t="str">
        <f>VLOOKUP(B4212,A股数据库20240206!$B:$K,7,0)</f>
        <v>氢能源</v>
      </c>
      <c r="K4212" s="104">
        <f>VLOOKUP(B4212,A股数据库20240206!$B:$K,8,0)</f>
        <v>0</v>
      </c>
      <c r="L4212" s="124">
        <f>VLOOKUP(B4212,A股数据库20240206!$B:$K,9,0)</f>
        <v>0</v>
      </c>
      <c r="M4212" s="124">
        <f>VLOOKUP(B4212,A股数据库20240206!$B:$K,10,0)</f>
        <v>0</v>
      </c>
    </row>
    <row r="4213" spans="1:13" ht="18" customHeight="1" x14ac:dyDescent="0.15">
      <c r="A4213" s="120" t="s">
        <v>14556</v>
      </c>
      <c r="B4213" s="121" t="s">
        <v>99</v>
      </c>
      <c r="C4213" s="122">
        <v>17.850000000000001</v>
      </c>
      <c r="D4213" s="123">
        <v>9.61</v>
      </c>
      <c r="E4213" s="104" t="str">
        <f>VLOOKUP(B4213,A股数据库20240206!$B:$K,2,0)</f>
        <v>大科技</v>
      </c>
      <c r="F4213" s="104">
        <f>VLOOKUP(B4213,A股数据库20240206!$B:$K,3,0)</f>
        <v>0</v>
      </c>
      <c r="G4213" s="124">
        <f>VLOOKUP(B4213,A股数据库20240206!$B:$K,4,0)</f>
        <v>0</v>
      </c>
      <c r="H4213" s="124">
        <f>VLOOKUP(B4213,A股数据库20240206!$B:$K,5,0)</f>
        <v>0</v>
      </c>
      <c r="I4213" s="104" t="str">
        <f>VLOOKUP(B4213,A股数据库20240206!$B:$K,6,0)</f>
        <v>计算机</v>
      </c>
      <c r="J4213" s="104">
        <f>VLOOKUP(B4213,A股数据库20240206!$B:$K,7,0)</f>
        <v>0</v>
      </c>
      <c r="K4213" s="104">
        <f>VLOOKUP(B4213,A股数据库20240206!$B:$K,8,0)</f>
        <v>0</v>
      </c>
      <c r="L4213" s="124">
        <f>VLOOKUP(B4213,A股数据库20240206!$B:$K,9,0)</f>
        <v>0</v>
      </c>
      <c r="M4213" s="124">
        <f>VLOOKUP(B4213,A股数据库20240206!$B:$K,10,0)</f>
        <v>0</v>
      </c>
    </row>
    <row r="4214" spans="1:13" ht="18" customHeight="1" x14ac:dyDescent="0.15">
      <c r="A4214" s="120" t="s">
        <v>14557</v>
      </c>
      <c r="B4214" s="121" t="s">
        <v>8820</v>
      </c>
      <c r="C4214" s="122">
        <v>17.829999999999998</v>
      </c>
      <c r="D4214" s="123">
        <v>23.24</v>
      </c>
      <c r="E4214" s="104" t="str">
        <f>VLOOKUP(B4214,A股数据库20240206!$B:$K,2,0)</f>
        <v>新能源</v>
      </c>
      <c r="F4214" s="104">
        <f>VLOOKUP(B4214,A股数据库20240206!$B:$K,3,0)</f>
        <v>0</v>
      </c>
      <c r="G4214" s="124">
        <f>VLOOKUP(B4214,A股数据库20240206!$B:$K,4,0)</f>
        <v>0</v>
      </c>
      <c r="H4214" s="124">
        <f>VLOOKUP(B4214,A股数据库20240206!$B:$K,5,0)</f>
        <v>0</v>
      </c>
      <c r="I4214" s="104" t="str">
        <f>VLOOKUP(B4214,A股数据库20240206!$B:$K,6,0)</f>
        <v>电池</v>
      </c>
      <c r="J4214" s="104">
        <f>VLOOKUP(B4214,A股数据库20240206!$B:$K,7,0)</f>
        <v>0</v>
      </c>
      <c r="K4214" s="104">
        <f>VLOOKUP(B4214,A股数据库20240206!$B:$K,8,0)</f>
        <v>0</v>
      </c>
      <c r="L4214" s="124">
        <f>VLOOKUP(B4214,A股数据库20240206!$B:$K,9,0)</f>
        <v>0</v>
      </c>
      <c r="M4214" s="124">
        <f>VLOOKUP(B4214,A股数据库20240206!$B:$K,10,0)</f>
        <v>0</v>
      </c>
    </row>
    <row r="4215" spans="1:13" ht="18" customHeight="1" x14ac:dyDescent="0.15">
      <c r="A4215" s="120" t="s">
        <v>14558</v>
      </c>
      <c r="B4215" s="121" t="s">
        <v>7858</v>
      </c>
      <c r="C4215" s="122">
        <v>17.82</v>
      </c>
      <c r="D4215" s="123">
        <v>15.65</v>
      </c>
      <c r="E4215" s="104" t="str">
        <f>VLOOKUP(B4215,A股数据库20240206!$B:$K,2,0)</f>
        <v>周期</v>
      </c>
      <c r="F4215" s="104">
        <f>VLOOKUP(B4215,A股数据库20240206!$B:$K,3,0)</f>
        <v>0</v>
      </c>
      <c r="G4215" s="124">
        <f>VLOOKUP(B4215,A股数据库20240206!$B:$K,4,0)</f>
        <v>0</v>
      </c>
      <c r="H4215" s="124">
        <f>VLOOKUP(B4215,A股数据库20240206!$B:$K,5,0)</f>
        <v>0</v>
      </c>
      <c r="I4215" s="104" t="str">
        <f>VLOOKUP(B4215,A股数据库20240206!$B:$K,6,0)</f>
        <v>有色金属</v>
      </c>
      <c r="J4215" s="104">
        <f>VLOOKUP(B4215,A股数据库20240206!$B:$K,7,0)</f>
        <v>0</v>
      </c>
      <c r="K4215" s="104">
        <f>VLOOKUP(B4215,A股数据库20240206!$B:$K,8,0)</f>
        <v>0</v>
      </c>
      <c r="L4215" s="124">
        <f>VLOOKUP(B4215,A股数据库20240206!$B:$K,9,0)</f>
        <v>0</v>
      </c>
      <c r="M4215" s="124">
        <f>VLOOKUP(B4215,A股数据库20240206!$B:$K,10,0)</f>
        <v>0</v>
      </c>
    </row>
    <row r="4216" spans="1:13" ht="18" customHeight="1" x14ac:dyDescent="0.15">
      <c r="A4216" s="120" t="s">
        <v>14559</v>
      </c>
      <c r="B4216" s="121" t="s">
        <v>3634</v>
      </c>
      <c r="C4216" s="122">
        <v>17.79</v>
      </c>
      <c r="D4216" s="123">
        <v>8.35</v>
      </c>
      <c r="E4216" s="104" t="str">
        <f>VLOOKUP(B4216,A股数据库20240206!$B:$K,2,0)</f>
        <v>大科技</v>
      </c>
      <c r="F4216" s="104" t="str">
        <f>VLOOKUP(B4216,A股数据库20240206!$B:$K,3,0)</f>
        <v>社会服务</v>
      </c>
      <c r="G4216" s="124">
        <f>VLOOKUP(B4216,A股数据库20240206!$B:$K,4,0)</f>
        <v>0</v>
      </c>
      <c r="H4216" s="124">
        <f>VLOOKUP(B4216,A股数据库20240206!$B:$K,5,0)</f>
        <v>0</v>
      </c>
      <c r="I4216" s="104" t="str">
        <f>VLOOKUP(B4216,A股数据库20240206!$B:$K,6,0)</f>
        <v>电子</v>
      </c>
      <c r="J4216" s="104" t="str">
        <f>VLOOKUP(B4216,A股数据库20240206!$B:$K,7,0)</f>
        <v>教育</v>
      </c>
      <c r="K4216" s="104">
        <f>VLOOKUP(B4216,A股数据库20240206!$B:$K,8,0)</f>
        <v>0</v>
      </c>
      <c r="L4216" s="124">
        <f>VLOOKUP(B4216,A股数据库20240206!$B:$K,9,0)</f>
        <v>0</v>
      </c>
      <c r="M4216" s="124">
        <f>VLOOKUP(B4216,A股数据库20240206!$B:$K,10,0)</f>
        <v>0</v>
      </c>
    </row>
    <row r="4217" spans="1:13" ht="18" customHeight="1" x14ac:dyDescent="0.15">
      <c r="A4217" s="120" t="s">
        <v>14560</v>
      </c>
      <c r="B4217" s="121" t="s">
        <v>5660</v>
      </c>
      <c r="C4217" s="122">
        <v>17.77</v>
      </c>
      <c r="D4217" s="123">
        <v>14.36</v>
      </c>
      <c r="E4217" s="104" t="str">
        <f>VLOOKUP(B4217,A股数据库20240206!$B:$K,2,0)</f>
        <v>大科技</v>
      </c>
      <c r="F4217" s="104" t="str">
        <f>VLOOKUP(B4217,A股数据库20240206!$B:$K,3,0)</f>
        <v>地产基建</v>
      </c>
      <c r="G4217" s="124">
        <f>VLOOKUP(B4217,A股数据库20240206!$B:$K,4,0)</f>
        <v>0</v>
      </c>
      <c r="H4217" s="124">
        <f>VLOOKUP(B4217,A股数据库20240206!$B:$K,5,0)</f>
        <v>0</v>
      </c>
      <c r="I4217" s="104" t="str">
        <f>VLOOKUP(B4217,A股数据库20240206!$B:$K,6,0)</f>
        <v>计算机</v>
      </c>
      <c r="J4217" s="104" t="str">
        <f>VLOOKUP(B4217,A股数据库20240206!$B:$K,7,0)</f>
        <v>基建</v>
      </c>
      <c r="K4217" s="104">
        <f>VLOOKUP(B4217,A股数据库20240206!$B:$K,8,0)</f>
        <v>0</v>
      </c>
      <c r="L4217" s="124">
        <f>VLOOKUP(B4217,A股数据库20240206!$B:$K,9,0)</f>
        <v>0</v>
      </c>
      <c r="M4217" s="124">
        <f>VLOOKUP(B4217,A股数据库20240206!$B:$K,10,0)</f>
        <v>0</v>
      </c>
    </row>
    <row r="4218" spans="1:13" ht="18" customHeight="1" x14ac:dyDescent="0.15">
      <c r="A4218" s="120" t="s">
        <v>14561</v>
      </c>
      <c r="B4218" s="121" t="s">
        <v>5194</v>
      </c>
      <c r="C4218" s="122">
        <v>17.75</v>
      </c>
      <c r="D4218" s="123">
        <v>30.81</v>
      </c>
      <c r="E4218" s="104" t="str">
        <f>VLOOKUP(B4218,A股数据库20240206!$B:$K,2,0)</f>
        <v>其他</v>
      </c>
      <c r="F4218" s="104">
        <f>VLOOKUP(B4218,A股数据库20240206!$B:$K,3,0)</f>
        <v>0</v>
      </c>
      <c r="G4218" s="124">
        <f>VLOOKUP(B4218,A股数据库20240206!$B:$K,4,0)</f>
        <v>0</v>
      </c>
      <c r="H4218" s="124">
        <f>VLOOKUP(B4218,A股数据库20240206!$B:$K,5,0)</f>
        <v>0</v>
      </c>
      <c r="I4218" s="104" t="str">
        <f>VLOOKUP(B4218,A股数据库20240206!$B:$K,6,0)</f>
        <v>其他</v>
      </c>
      <c r="J4218" s="104">
        <f>VLOOKUP(B4218,A股数据库20240206!$B:$K,7,0)</f>
        <v>0</v>
      </c>
      <c r="K4218" s="104">
        <f>VLOOKUP(B4218,A股数据库20240206!$B:$K,8,0)</f>
        <v>0</v>
      </c>
      <c r="L4218" s="124">
        <f>VLOOKUP(B4218,A股数据库20240206!$B:$K,9,0)</f>
        <v>0</v>
      </c>
      <c r="M4218" s="124">
        <f>VLOOKUP(B4218,A股数据库20240206!$B:$K,10,0)</f>
        <v>0</v>
      </c>
    </row>
    <row r="4219" spans="1:13" ht="18" customHeight="1" x14ac:dyDescent="0.15">
      <c r="A4219" s="120" t="s">
        <v>14562</v>
      </c>
      <c r="B4219" s="121" t="s">
        <v>9919</v>
      </c>
      <c r="C4219" s="122">
        <v>17.75</v>
      </c>
      <c r="D4219" s="123">
        <v>34.61</v>
      </c>
      <c r="E4219" s="104" t="str">
        <f>VLOOKUP(B4219,A股数据库20240206!$B:$K,2,0)</f>
        <v>地产基建</v>
      </c>
      <c r="F4219" s="104">
        <f>VLOOKUP(B4219,A股数据库20240206!$B:$K,3,0)</f>
        <v>0</v>
      </c>
      <c r="G4219" s="124">
        <f>VLOOKUP(B4219,A股数据库20240206!$B:$K,4,0)</f>
        <v>0</v>
      </c>
      <c r="H4219" s="124">
        <f>VLOOKUP(B4219,A股数据库20240206!$B:$K,5,0)</f>
        <v>0</v>
      </c>
      <c r="I4219" s="104" t="str">
        <f>VLOOKUP(B4219,A股数据库20240206!$B:$K,6,0)</f>
        <v>基建</v>
      </c>
      <c r="J4219" s="104">
        <f>VLOOKUP(B4219,A股数据库20240206!$B:$K,7,0)</f>
        <v>0</v>
      </c>
      <c r="K4219" s="104">
        <f>VLOOKUP(B4219,A股数据库20240206!$B:$K,8,0)</f>
        <v>0</v>
      </c>
      <c r="L4219" s="124">
        <f>VLOOKUP(B4219,A股数据库20240206!$B:$K,9,0)</f>
        <v>0</v>
      </c>
      <c r="M4219" s="124">
        <f>VLOOKUP(B4219,A股数据库20240206!$B:$K,10,0)</f>
        <v>0</v>
      </c>
    </row>
    <row r="4220" spans="1:13" ht="18" customHeight="1" x14ac:dyDescent="0.15">
      <c r="A4220" s="120" t="s">
        <v>14563</v>
      </c>
      <c r="B4220" s="121" t="s">
        <v>8742</v>
      </c>
      <c r="C4220" s="122">
        <v>17.7</v>
      </c>
      <c r="D4220" s="123">
        <v>13.48</v>
      </c>
      <c r="E4220" s="104" t="str">
        <f>VLOOKUP(B4220,A股数据库20240206!$B:$K,2,0)</f>
        <v>地产基建</v>
      </c>
      <c r="F4220" s="104" t="str">
        <f>VLOOKUP(B4220,A股数据库20240206!$B:$K,3,0)</f>
        <v>大消费</v>
      </c>
      <c r="G4220" s="124">
        <f>VLOOKUP(B4220,A股数据库20240206!$B:$K,4,0)</f>
        <v>0</v>
      </c>
      <c r="H4220" s="124">
        <f>VLOOKUP(B4220,A股数据库20240206!$B:$K,5,0)</f>
        <v>0</v>
      </c>
      <c r="I4220" s="104" t="str">
        <f>VLOOKUP(B4220,A股数据库20240206!$B:$K,6,0)</f>
        <v>基建</v>
      </c>
      <c r="J4220" s="104" t="str">
        <f>VLOOKUP(B4220,A股数据库20240206!$B:$K,7,0)</f>
        <v>家居用品</v>
      </c>
      <c r="K4220" s="104">
        <f>VLOOKUP(B4220,A股数据库20240206!$B:$K,8,0)</f>
        <v>0</v>
      </c>
      <c r="L4220" s="124">
        <f>VLOOKUP(B4220,A股数据库20240206!$B:$K,9,0)</f>
        <v>0</v>
      </c>
      <c r="M4220" s="124">
        <f>VLOOKUP(B4220,A股数据库20240206!$B:$K,10,0)</f>
        <v>0</v>
      </c>
    </row>
    <row r="4221" spans="1:13" ht="18" customHeight="1" x14ac:dyDescent="0.15">
      <c r="A4221" s="120" t="s">
        <v>14564</v>
      </c>
      <c r="B4221" s="121" t="s">
        <v>4930</v>
      </c>
      <c r="C4221" s="122">
        <v>17.7</v>
      </c>
      <c r="D4221" s="123">
        <v>11.22</v>
      </c>
      <c r="E4221" s="104" t="str">
        <f>VLOOKUP(B4221,A股数据库20240206!$B:$K,2,0)</f>
        <v>地产基建</v>
      </c>
      <c r="F4221" s="104" t="str">
        <f>VLOOKUP(B4221,A股数据库20240206!$B:$K,3,0)</f>
        <v>新能源</v>
      </c>
      <c r="G4221" s="124" t="str">
        <f>VLOOKUP(B4221,A股数据库20240206!$B:$K,4,0)</f>
        <v>汽车产业</v>
      </c>
      <c r="H4221" s="124">
        <f>VLOOKUP(B4221,A股数据库20240206!$B:$K,5,0)</f>
        <v>0</v>
      </c>
      <c r="I4221" s="104" t="str">
        <f>VLOOKUP(B4221,A股数据库20240206!$B:$K,6,0)</f>
        <v>基建</v>
      </c>
      <c r="J4221" s="104" t="str">
        <f>VLOOKUP(B4221,A股数据库20240206!$B:$K,7,0)</f>
        <v>充换电</v>
      </c>
      <c r="K4221" s="104" t="str">
        <f>VLOOKUP(B4221,A股数据库20240206!$B:$K,8,0)</f>
        <v>储能</v>
      </c>
      <c r="L4221" s="124">
        <f>VLOOKUP(B4221,A股数据库20240206!$B:$K,9,0)</f>
        <v>0</v>
      </c>
      <c r="M4221" s="124">
        <f>VLOOKUP(B4221,A股数据库20240206!$B:$K,10,0)</f>
        <v>0</v>
      </c>
    </row>
    <row r="4222" spans="1:13" ht="18" customHeight="1" x14ac:dyDescent="0.15">
      <c r="A4222" s="120" t="s">
        <v>14565</v>
      </c>
      <c r="B4222" s="121" t="s">
        <v>1740</v>
      </c>
      <c r="C4222" s="122">
        <v>17.690000000000001</v>
      </c>
      <c r="D4222" s="123">
        <v>28.71</v>
      </c>
      <c r="E4222" s="104" t="str">
        <f>VLOOKUP(B4222,A股数据库20240206!$B:$K,2,0)</f>
        <v>大科技</v>
      </c>
      <c r="F4222" s="104">
        <f>VLOOKUP(B4222,A股数据库20240206!$B:$K,3,0)</f>
        <v>0</v>
      </c>
      <c r="G4222" s="124">
        <f>VLOOKUP(B4222,A股数据库20240206!$B:$K,4,0)</f>
        <v>0</v>
      </c>
      <c r="H4222" s="124">
        <f>VLOOKUP(B4222,A股数据库20240206!$B:$K,5,0)</f>
        <v>0</v>
      </c>
      <c r="I4222" s="104" t="str">
        <f>VLOOKUP(B4222,A股数据库20240206!$B:$K,6,0)</f>
        <v>通信</v>
      </c>
      <c r="J4222" s="104">
        <f>VLOOKUP(B4222,A股数据库20240206!$B:$K,7,0)</f>
        <v>0</v>
      </c>
      <c r="K4222" s="104">
        <f>VLOOKUP(B4222,A股数据库20240206!$B:$K,8,0)</f>
        <v>0</v>
      </c>
      <c r="L4222" s="124">
        <f>VLOOKUP(B4222,A股数据库20240206!$B:$K,9,0)</f>
        <v>0</v>
      </c>
      <c r="M4222" s="124">
        <f>VLOOKUP(B4222,A股数据库20240206!$B:$K,10,0)</f>
        <v>0</v>
      </c>
    </row>
    <row r="4223" spans="1:13" ht="18" customHeight="1" x14ac:dyDescent="0.15">
      <c r="A4223" s="120" t="s">
        <v>14566</v>
      </c>
      <c r="B4223" s="121" t="s">
        <v>5626</v>
      </c>
      <c r="C4223" s="122">
        <v>17.690000000000001</v>
      </c>
      <c r="D4223" s="123">
        <v>23.97</v>
      </c>
      <c r="E4223" s="104" t="str">
        <f>VLOOKUP(B4223,A股数据库20240206!$B:$K,2,0)</f>
        <v>大科技</v>
      </c>
      <c r="F4223" s="104">
        <f>VLOOKUP(B4223,A股数据库20240206!$B:$K,3,0)</f>
        <v>0</v>
      </c>
      <c r="G4223" s="124">
        <f>VLOOKUP(B4223,A股数据库20240206!$B:$K,4,0)</f>
        <v>0</v>
      </c>
      <c r="H4223" s="124">
        <f>VLOOKUP(B4223,A股数据库20240206!$B:$K,5,0)</f>
        <v>0</v>
      </c>
      <c r="I4223" s="104" t="str">
        <f>VLOOKUP(B4223,A股数据库20240206!$B:$K,6,0)</f>
        <v>电子</v>
      </c>
      <c r="J4223" s="104">
        <f>VLOOKUP(B4223,A股数据库20240206!$B:$K,7,0)</f>
        <v>0</v>
      </c>
      <c r="K4223" s="104">
        <f>VLOOKUP(B4223,A股数据库20240206!$B:$K,8,0)</f>
        <v>0</v>
      </c>
      <c r="L4223" s="124">
        <f>VLOOKUP(B4223,A股数据库20240206!$B:$K,9,0)</f>
        <v>0</v>
      </c>
      <c r="M4223" s="124">
        <f>VLOOKUP(B4223,A股数据库20240206!$B:$K,10,0)</f>
        <v>0</v>
      </c>
    </row>
    <row r="4224" spans="1:13" ht="18" customHeight="1" x14ac:dyDescent="0.15">
      <c r="A4224" s="120" t="s">
        <v>14567</v>
      </c>
      <c r="B4224" s="121" t="s">
        <v>4510</v>
      </c>
      <c r="C4224" s="122">
        <v>17.670000000000002</v>
      </c>
      <c r="D4224" s="123">
        <v>10.54</v>
      </c>
      <c r="E4224" s="104" t="str">
        <f>VLOOKUP(B4224,A股数据库20240206!$B:$K,2,0)</f>
        <v>大科技</v>
      </c>
      <c r="F4224" s="104">
        <f>VLOOKUP(B4224,A股数据库20240206!$B:$K,3,0)</f>
        <v>0</v>
      </c>
      <c r="G4224" s="124">
        <f>VLOOKUP(B4224,A股数据库20240206!$B:$K,4,0)</f>
        <v>0</v>
      </c>
      <c r="H4224" s="124">
        <f>VLOOKUP(B4224,A股数据库20240206!$B:$K,5,0)</f>
        <v>0</v>
      </c>
      <c r="I4224" s="104" t="str">
        <f>VLOOKUP(B4224,A股数据库20240206!$B:$K,6,0)</f>
        <v>电子</v>
      </c>
      <c r="J4224" s="104">
        <f>VLOOKUP(B4224,A股数据库20240206!$B:$K,7,0)</f>
        <v>0</v>
      </c>
      <c r="K4224" s="104">
        <f>VLOOKUP(B4224,A股数据库20240206!$B:$K,8,0)</f>
        <v>0</v>
      </c>
      <c r="L4224" s="124">
        <f>VLOOKUP(B4224,A股数据库20240206!$B:$K,9,0)</f>
        <v>0</v>
      </c>
      <c r="M4224" s="124">
        <f>VLOOKUP(B4224,A股数据库20240206!$B:$K,10,0)</f>
        <v>0</v>
      </c>
    </row>
    <row r="4225" spans="1:13" ht="18" customHeight="1" x14ac:dyDescent="0.15">
      <c r="A4225" s="120" t="s">
        <v>14568</v>
      </c>
      <c r="B4225" s="121" t="s">
        <v>3024</v>
      </c>
      <c r="C4225" s="122">
        <v>17.66</v>
      </c>
      <c r="D4225" s="123">
        <v>4.45</v>
      </c>
      <c r="E4225" s="104" t="str">
        <f>VLOOKUP(B4225,A股数据库20240206!$B:$K,2,0)</f>
        <v>地产基建</v>
      </c>
      <c r="F4225" s="104">
        <f>VLOOKUP(B4225,A股数据库20240206!$B:$K,3,0)</f>
        <v>0</v>
      </c>
      <c r="G4225" s="124">
        <f>VLOOKUP(B4225,A股数据库20240206!$B:$K,4,0)</f>
        <v>0</v>
      </c>
      <c r="H4225" s="124">
        <f>VLOOKUP(B4225,A股数据库20240206!$B:$K,5,0)</f>
        <v>0</v>
      </c>
      <c r="I4225" s="104" t="str">
        <f>VLOOKUP(B4225,A股数据库20240206!$B:$K,6,0)</f>
        <v>基建</v>
      </c>
      <c r="J4225" s="104">
        <f>VLOOKUP(B4225,A股数据库20240206!$B:$K,7,0)</f>
        <v>0</v>
      </c>
      <c r="K4225" s="104">
        <f>VLOOKUP(B4225,A股数据库20240206!$B:$K,8,0)</f>
        <v>0</v>
      </c>
      <c r="L4225" s="124">
        <f>VLOOKUP(B4225,A股数据库20240206!$B:$K,9,0)</f>
        <v>0</v>
      </c>
      <c r="M4225" s="124">
        <f>VLOOKUP(B4225,A股数据库20240206!$B:$K,10,0)</f>
        <v>0</v>
      </c>
    </row>
    <row r="4226" spans="1:13" ht="18" customHeight="1" x14ac:dyDescent="0.15">
      <c r="A4226" s="120" t="s">
        <v>14569</v>
      </c>
      <c r="B4226" s="121" t="s">
        <v>5282</v>
      </c>
      <c r="C4226" s="122">
        <v>17.66</v>
      </c>
      <c r="D4226" s="123">
        <v>13.56</v>
      </c>
      <c r="E4226" s="104" t="str">
        <f>VLOOKUP(B4226,A股数据库20240206!$B:$K,2,0)</f>
        <v>新能源</v>
      </c>
      <c r="F4226" s="104">
        <f>VLOOKUP(B4226,A股数据库20240206!$B:$K,3,0)</f>
        <v>0</v>
      </c>
      <c r="G4226" s="124">
        <f>VLOOKUP(B4226,A股数据库20240206!$B:$K,4,0)</f>
        <v>0</v>
      </c>
      <c r="H4226" s="124">
        <f>VLOOKUP(B4226,A股数据库20240206!$B:$K,5,0)</f>
        <v>0</v>
      </c>
      <c r="I4226" s="104" t="str">
        <f>VLOOKUP(B4226,A股数据库20240206!$B:$K,6,0)</f>
        <v>储能</v>
      </c>
      <c r="J4226" s="104">
        <f>VLOOKUP(B4226,A股数据库20240206!$B:$K,7,0)</f>
        <v>0</v>
      </c>
      <c r="K4226" s="104">
        <f>VLOOKUP(B4226,A股数据库20240206!$B:$K,8,0)</f>
        <v>0</v>
      </c>
      <c r="L4226" s="124">
        <f>VLOOKUP(B4226,A股数据库20240206!$B:$K,9,0)</f>
        <v>0</v>
      </c>
      <c r="M4226" s="124">
        <f>VLOOKUP(B4226,A股数据库20240206!$B:$K,10,0)</f>
        <v>0</v>
      </c>
    </row>
    <row r="4227" spans="1:13" ht="18" customHeight="1" x14ac:dyDescent="0.15">
      <c r="A4227" s="120" t="s">
        <v>14570</v>
      </c>
      <c r="B4227" s="121" t="s">
        <v>2838</v>
      </c>
      <c r="C4227" s="122">
        <v>17.62</v>
      </c>
      <c r="D4227" s="123">
        <v>17.52</v>
      </c>
      <c r="E4227" s="104" t="str">
        <f>VLOOKUP(B4227,A股数据库20240206!$B:$K,2,0)</f>
        <v>大消费</v>
      </c>
      <c r="F4227" s="104">
        <f>VLOOKUP(B4227,A股数据库20240206!$B:$K,3,0)</f>
        <v>0</v>
      </c>
      <c r="G4227" s="124">
        <f>VLOOKUP(B4227,A股数据库20240206!$B:$K,4,0)</f>
        <v>0</v>
      </c>
      <c r="H4227" s="124">
        <f>VLOOKUP(B4227,A股数据库20240206!$B:$K,5,0)</f>
        <v>0</v>
      </c>
      <c r="I4227" s="104" t="str">
        <f>VLOOKUP(B4227,A股数据库20240206!$B:$K,6,0)</f>
        <v>体育产业</v>
      </c>
      <c r="J4227" s="104">
        <f>VLOOKUP(B4227,A股数据库20240206!$B:$K,7,0)</f>
        <v>0</v>
      </c>
      <c r="K4227" s="104">
        <f>VLOOKUP(B4227,A股数据库20240206!$B:$K,8,0)</f>
        <v>0</v>
      </c>
      <c r="L4227" s="124">
        <f>VLOOKUP(B4227,A股数据库20240206!$B:$K,9,0)</f>
        <v>0</v>
      </c>
      <c r="M4227" s="124">
        <f>VLOOKUP(B4227,A股数据库20240206!$B:$K,10,0)</f>
        <v>0</v>
      </c>
    </row>
    <row r="4228" spans="1:13" ht="18" customHeight="1" x14ac:dyDescent="0.15">
      <c r="A4228" s="120" t="s">
        <v>14571</v>
      </c>
      <c r="B4228" s="121" t="s">
        <v>9491</v>
      </c>
      <c r="C4228" s="122">
        <v>17.59</v>
      </c>
      <c r="D4228" s="123">
        <v>23.96</v>
      </c>
      <c r="E4228" s="104" t="str">
        <f>VLOOKUP(B4228,A股数据库20240206!$B:$K,2,0)</f>
        <v>新能源</v>
      </c>
      <c r="F4228" s="104">
        <f>VLOOKUP(B4228,A股数据库20240206!$B:$K,3,0)</f>
        <v>0</v>
      </c>
      <c r="G4228" s="124">
        <f>VLOOKUP(B4228,A股数据库20240206!$B:$K,4,0)</f>
        <v>0</v>
      </c>
      <c r="H4228" s="124">
        <f>VLOOKUP(B4228,A股数据库20240206!$B:$K,5,0)</f>
        <v>0</v>
      </c>
      <c r="I4228" s="104" t="str">
        <f>VLOOKUP(B4228,A股数据库20240206!$B:$K,6,0)</f>
        <v>电网</v>
      </c>
      <c r="J4228" s="104">
        <f>VLOOKUP(B4228,A股数据库20240206!$B:$K,7,0)</f>
        <v>0</v>
      </c>
      <c r="K4228" s="104">
        <f>VLOOKUP(B4228,A股数据库20240206!$B:$K,8,0)</f>
        <v>0</v>
      </c>
      <c r="L4228" s="124">
        <f>VLOOKUP(B4228,A股数据库20240206!$B:$K,9,0)</f>
        <v>0</v>
      </c>
      <c r="M4228" s="124">
        <f>VLOOKUP(B4228,A股数据库20240206!$B:$K,10,0)</f>
        <v>0</v>
      </c>
    </row>
    <row r="4229" spans="1:13" ht="18" customHeight="1" x14ac:dyDescent="0.15">
      <c r="A4229" s="120" t="s">
        <v>14572</v>
      </c>
      <c r="B4229" s="121" t="s">
        <v>3678</v>
      </c>
      <c r="C4229" s="122">
        <v>17.59</v>
      </c>
      <c r="D4229" s="123">
        <v>27.59</v>
      </c>
      <c r="E4229" s="104" t="str">
        <f>VLOOKUP(B4229,A股数据库20240206!$B:$K,2,0)</f>
        <v>大科技</v>
      </c>
      <c r="F4229" s="104">
        <f>VLOOKUP(B4229,A股数据库20240206!$B:$K,3,0)</f>
        <v>0</v>
      </c>
      <c r="G4229" s="124">
        <f>VLOOKUP(B4229,A股数据库20240206!$B:$K,4,0)</f>
        <v>0</v>
      </c>
      <c r="H4229" s="124">
        <f>VLOOKUP(B4229,A股数据库20240206!$B:$K,5,0)</f>
        <v>0</v>
      </c>
      <c r="I4229" s="104" t="str">
        <f>VLOOKUP(B4229,A股数据库20240206!$B:$K,6,0)</f>
        <v>计算机</v>
      </c>
      <c r="J4229" s="104">
        <f>VLOOKUP(B4229,A股数据库20240206!$B:$K,7,0)</f>
        <v>0</v>
      </c>
      <c r="K4229" s="104">
        <f>VLOOKUP(B4229,A股数据库20240206!$B:$K,8,0)</f>
        <v>0</v>
      </c>
      <c r="L4229" s="124">
        <f>VLOOKUP(B4229,A股数据库20240206!$B:$K,9,0)</f>
        <v>0</v>
      </c>
      <c r="M4229" s="124">
        <f>VLOOKUP(B4229,A股数据库20240206!$B:$K,10,0)</f>
        <v>0</v>
      </c>
    </row>
    <row r="4230" spans="1:13" ht="18" customHeight="1" x14ac:dyDescent="0.15">
      <c r="A4230" s="120" t="s">
        <v>14573</v>
      </c>
      <c r="B4230" s="121" t="s">
        <v>9839</v>
      </c>
      <c r="C4230" s="122">
        <v>17.579999999999998</v>
      </c>
      <c r="D4230" s="123">
        <v>56.03</v>
      </c>
      <c r="E4230" s="104" t="str">
        <f>VLOOKUP(B4230,A股数据库20240206!$B:$K,2,0)</f>
        <v>新能源</v>
      </c>
      <c r="F4230" s="104">
        <f>VLOOKUP(B4230,A股数据库20240206!$B:$K,3,0)</f>
        <v>0</v>
      </c>
      <c r="G4230" s="124">
        <f>VLOOKUP(B4230,A股数据库20240206!$B:$K,4,0)</f>
        <v>0</v>
      </c>
      <c r="H4230" s="124">
        <f>VLOOKUP(B4230,A股数据库20240206!$B:$K,5,0)</f>
        <v>0</v>
      </c>
      <c r="I4230" s="104" t="str">
        <f>VLOOKUP(B4230,A股数据库20240206!$B:$K,6,0)</f>
        <v>电池</v>
      </c>
      <c r="J4230" s="104">
        <f>VLOOKUP(B4230,A股数据库20240206!$B:$K,7,0)</f>
        <v>0</v>
      </c>
      <c r="K4230" s="104">
        <f>VLOOKUP(B4230,A股数据库20240206!$B:$K,8,0)</f>
        <v>0</v>
      </c>
      <c r="L4230" s="124">
        <f>VLOOKUP(B4230,A股数据库20240206!$B:$K,9,0)</f>
        <v>0</v>
      </c>
      <c r="M4230" s="124">
        <f>VLOOKUP(B4230,A股数据库20240206!$B:$K,10,0)</f>
        <v>0</v>
      </c>
    </row>
    <row r="4231" spans="1:13" ht="18" customHeight="1" x14ac:dyDescent="0.15">
      <c r="A4231" s="120" t="s">
        <v>14574</v>
      </c>
      <c r="B4231" s="121" t="s">
        <v>9547</v>
      </c>
      <c r="C4231" s="122">
        <v>17.52</v>
      </c>
      <c r="D4231" s="123">
        <v>56.93</v>
      </c>
      <c r="E4231" s="104" t="str">
        <f>VLOOKUP(B4231,A股数据库20240206!$B:$K,2,0)</f>
        <v>医药生物</v>
      </c>
      <c r="F4231" s="104">
        <f>VLOOKUP(B4231,A股数据库20240206!$B:$K,3,0)</f>
        <v>0</v>
      </c>
      <c r="G4231" s="124">
        <f>VLOOKUP(B4231,A股数据库20240206!$B:$K,4,0)</f>
        <v>0</v>
      </c>
      <c r="H4231" s="124">
        <f>VLOOKUP(B4231,A股数据库20240206!$B:$K,5,0)</f>
        <v>0</v>
      </c>
      <c r="I4231" s="104" t="str">
        <f>VLOOKUP(B4231,A股数据库20240206!$B:$K,6,0)</f>
        <v>医药生物</v>
      </c>
      <c r="J4231" s="104">
        <f>VLOOKUP(B4231,A股数据库20240206!$B:$K,7,0)</f>
        <v>0</v>
      </c>
      <c r="K4231" s="104">
        <f>VLOOKUP(B4231,A股数据库20240206!$B:$K,8,0)</f>
        <v>0</v>
      </c>
      <c r="L4231" s="124">
        <f>VLOOKUP(B4231,A股数据库20240206!$B:$K,9,0)</f>
        <v>0</v>
      </c>
      <c r="M4231" s="124">
        <f>VLOOKUP(B4231,A股数据库20240206!$B:$K,10,0)</f>
        <v>0</v>
      </c>
    </row>
    <row r="4232" spans="1:13" ht="18" customHeight="1" x14ac:dyDescent="0.15">
      <c r="A4232" s="120" t="s">
        <v>14575</v>
      </c>
      <c r="B4232" s="121" t="s">
        <v>10229</v>
      </c>
      <c r="C4232" s="122">
        <v>17.510000000000002</v>
      </c>
      <c r="D4232" s="123">
        <v>30.32</v>
      </c>
      <c r="E4232" s="104" t="str">
        <f>VLOOKUP(B4232,A股数据库20240206!$B:$K,2,0)</f>
        <v>新能源</v>
      </c>
      <c r="F4232" s="104">
        <f>VLOOKUP(B4232,A股数据库20240206!$B:$K,3,0)</f>
        <v>0</v>
      </c>
      <c r="G4232" s="124">
        <f>VLOOKUP(B4232,A股数据库20240206!$B:$K,4,0)</f>
        <v>0</v>
      </c>
      <c r="H4232" s="124">
        <f>VLOOKUP(B4232,A股数据库20240206!$B:$K,5,0)</f>
        <v>0</v>
      </c>
      <c r="I4232" s="104" t="str">
        <f>VLOOKUP(B4232,A股数据库20240206!$B:$K,6,0)</f>
        <v>电池</v>
      </c>
      <c r="J4232" s="104">
        <f>VLOOKUP(B4232,A股数据库20240206!$B:$K,7,0)</f>
        <v>0</v>
      </c>
      <c r="K4232" s="104">
        <f>VLOOKUP(B4232,A股数据库20240206!$B:$K,8,0)</f>
        <v>0</v>
      </c>
      <c r="L4232" s="124">
        <f>VLOOKUP(B4232,A股数据库20240206!$B:$K,9,0)</f>
        <v>0</v>
      </c>
      <c r="M4232" s="124">
        <f>VLOOKUP(B4232,A股数据库20240206!$B:$K,10,0)</f>
        <v>0</v>
      </c>
    </row>
    <row r="4233" spans="1:13" ht="18" customHeight="1" x14ac:dyDescent="0.15">
      <c r="A4233" s="120" t="s">
        <v>14576</v>
      </c>
      <c r="B4233" s="121" t="s">
        <v>5418</v>
      </c>
      <c r="C4233" s="122">
        <v>17.47</v>
      </c>
      <c r="D4233" s="123">
        <v>15.67</v>
      </c>
      <c r="E4233" s="104" t="str">
        <f>VLOOKUP(B4233,A股数据库20240206!$B:$K,2,0)</f>
        <v>汽车产业</v>
      </c>
      <c r="F4233" s="104" t="str">
        <f>VLOOKUP(B4233,A股数据库20240206!$B:$K,3,0)</f>
        <v>军工</v>
      </c>
      <c r="G4233" s="124" t="str">
        <f>VLOOKUP(B4233,A股数据库20240206!$B:$K,4,0)</f>
        <v>高端制造</v>
      </c>
      <c r="H4233" s="124">
        <f>VLOOKUP(B4233,A股数据库20240206!$B:$K,5,0)</f>
        <v>0</v>
      </c>
      <c r="I4233" s="104" t="str">
        <f>VLOOKUP(B4233,A股数据库20240206!$B:$K,6,0)</f>
        <v>核电核能</v>
      </c>
      <c r="J4233" s="104" t="str">
        <f>VLOOKUP(B4233,A股数据库20240206!$B:$K,7,0)</f>
        <v>汽车产业</v>
      </c>
      <c r="K4233" s="104" t="str">
        <f>VLOOKUP(B4233,A股数据库20240206!$B:$K,8,0)</f>
        <v>军工</v>
      </c>
      <c r="L4233" s="124">
        <f>VLOOKUP(B4233,A股数据库20240206!$B:$K,9,0)</f>
        <v>0</v>
      </c>
      <c r="M4233" s="124">
        <f>VLOOKUP(B4233,A股数据库20240206!$B:$K,10,0)</f>
        <v>0</v>
      </c>
    </row>
    <row r="4234" spans="1:13" ht="18" customHeight="1" x14ac:dyDescent="0.15">
      <c r="A4234" s="120" t="s">
        <v>14577</v>
      </c>
      <c r="B4234" s="121" t="s">
        <v>9216</v>
      </c>
      <c r="C4234" s="122">
        <v>17.45</v>
      </c>
      <c r="D4234" s="123">
        <v>39.85</v>
      </c>
      <c r="E4234" s="104" t="str">
        <f>VLOOKUP(B4234,A股数据库20240206!$B:$K,2,0)</f>
        <v>地产基建</v>
      </c>
      <c r="F4234" s="104" t="str">
        <f>VLOOKUP(B4234,A股数据库20240206!$B:$K,3,0)</f>
        <v>新能源</v>
      </c>
      <c r="G4234" s="124">
        <f>VLOOKUP(B4234,A股数据库20240206!$B:$K,4,0)</f>
        <v>0</v>
      </c>
      <c r="H4234" s="124">
        <f>VLOOKUP(B4234,A股数据库20240206!$B:$K,5,0)</f>
        <v>0</v>
      </c>
      <c r="I4234" s="104" t="str">
        <f>VLOOKUP(B4234,A股数据库20240206!$B:$K,6,0)</f>
        <v>基建</v>
      </c>
      <c r="J4234" s="104" t="str">
        <f>VLOOKUP(B4234,A股数据库20240206!$B:$K,7,0)</f>
        <v>光伏</v>
      </c>
      <c r="K4234" s="104" t="str">
        <f>VLOOKUP(B4234,A股数据库20240206!$B:$K,8,0)</f>
        <v>军工</v>
      </c>
      <c r="L4234" s="124">
        <f>VLOOKUP(B4234,A股数据库20240206!$B:$K,9,0)</f>
        <v>0</v>
      </c>
      <c r="M4234" s="124">
        <f>VLOOKUP(B4234,A股数据库20240206!$B:$K,10,0)</f>
        <v>0</v>
      </c>
    </row>
    <row r="4235" spans="1:13" ht="18" customHeight="1" x14ac:dyDescent="0.15">
      <c r="A4235" s="120" t="s">
        <v>14578</v>
      </c>
      <c r="B4235" s="121" t="s">
        <v>5142</v>
      </c>
      <c r="C4235" s="122">
        <v>17.440000000000001</v>
      </c>
      <c r="D4235" s="123">
        <v>15.09</v>
      </c>
      <c r="E4235" s="104" t="str">
        <f>VLOOKUP(B4235,A股数据库20240206!$B:$K,2,0)</f>
        <v>汽车产业</v>
      </c>
      <c r="F4235" s="104">
        <f>VLOOKUP(B4235,A股数据库20240206!$B:$K,3,0)</f>
        <v>0</v>
      </c>
      <c r="G4235" s="124">
        <f>VLOOKUP(B4235,A股数据库20240206!$B:$K,4,0)</f>
        <v>0</v>
      </c>
      <c r="H4235" s="124">
        <f>VLOOKUP(B4235,A股数据库20240206!$B:$K,5,0)</f>
        <v>0</v>
      </c>
      <c r="I4235" s="104" t="str">
        <f>VLOOKUP(B4235,A股数据库20240206!$B:$K,6,0)</f>
        <v>汽车产业</v>
      </c>
      <c r="J4235" s="104">
        <f>VLOOKUP(B4235,A股数据库20240206!$B:$K,7,0)</f>
        <v>0</v>
      </c>
      <c r="K4235" s="104">
        <f>VLOOKUP(B4235,A股数据库20240206!$B:$K,8,0)</f>
        <v>0</v>
      </c>
      <c r="L4235" s="124">
        <f>VLOOKUP(B4235,A股数据库20240206!$B:$K,9,0)</f>
        <v>0</v>
      </c>
      <c r="M4235" s="124">
        <f>VLOOKUP(B4235,A股数据库20240206!$B:$K,10,0)</f>
        <v>0</v>
      </c>
    </row>
    <row r="4236" spans="1:13" ht="18" customHeight="1" x14ac:dyDescent="0.15">
      <c r="A4236" s="120" t="s">
        <v>14579</v>
      </c>
      <c r="B4236" s="121" t="s">
        <v>3982</v>
      </c>
      <c r="C4236" s="122">
        <v>17.43</v>
      </c>
      <c r="D4236" s="123">
        <v>10.97</v>
      </c>
      <c r="E4236" s="104" t="str">
        <f>VLOOKUP(B4236,A股数据库20240206!$B:$K,2,0)</f>
        <v>高端制造</v>
      </c>
      <c r="F4236" s="104">
        <f>VLOOKUP(B4236,A股数据库20240206!$B:$K,3,0)</f>
        <v>0</v>
      </c>
      <c r="G4236" s="124">
        <f>VLOOKUP(B4236,A股数据库20240206!$B:$K,4,0)</f>
        <v>0</v>
      </c>
      <c r="H4236" s="124">
        <f>VLOOKUP(B4236,A股数据库20240206!$B:$K,5,0)</f>
        <v>0</v>
      </c>
      <c r="I4236" s="104" t="str">
        <f>VLOOKUP(B4236,A股数据库20240206!$B:$K,6,0)</f>
        <v>机械</v>
      </c>
      <c r="J4236" s="104">
        <f>VLOOKUP(B4236,A股数据库20240206!$B:$K,7,0)</f>
        <v>0</v>
      </c>
      <c r="K4236" s="104">
        <f>VLOOKUP(B4236,A股数据库20240206!$B:$K,8,0)</f>
        <v>0</v>
      </c>
      <c r="L4236" s="124">
        <f>VLOOKUP(B4236,A股数据库20240206!$B:$K,9,0)</f>
        <v>0</v>
      </c>
      <c r="M4236" s="124">
        <f>VLOOKUP(B4236,A股数据库20240206!$B:$K,10,0)</f>
        <v>0</v>
      </c>
    </row>
    <row r="4237" spans="1:13" ht="18" customHeight="1" x14ac:dyDescent="0.15">
      <c r="A4237" s="120" t="s">
        <v>14580</v>
      </c>
      <c r="B4237" s="121" t="s">
        <v>5516</v>
      </c>
      <c r="C4237" s="122">
        <v>17.41</v>
      </c>
      <c r="D4237" s="123">
        <v>20.05</v>
      </c>
      <c r="E4237" s="104" t="str">
        <f>VLOOKUP(B4237,A股数据库20240206!$B:$K,2,0)</f>
        <v>大科技</v>
      </c>
      <c r="F4237" s="104">
        <f>VLOOKUP(B4237,A股数据库20240206!$B:$K,3,0)</f>
        <v>0</v>
      </c>
      <c r="G4237" s="124">
        <f>VLOOKUP(B4237,A股数据库20240206!$B:$K,4,0)</f>
        <v>0</v>
      </c>
      <c r="H4237" s="124">
        <f>VLOOKUP(B4237,A股数据库20240206!$B:$K,5,0)</f>
        <v>0</v>
      </c>
      <c r="I4237" s="104" t="str">
        <f>VLOOKUP(B4237,A股数据库20240206!$B:$K,6,0)</f>
        <v>传媒</v>
      </c>
      <c r="J4237" s="104" t="str">
        <f>VLOOKUP(B4237,A股数据库20240206!$B:$K,7,0)</f>
        <v>计算机</v>
      </c>
      <c r="K4237" s="104">
        <f>VLOOKUP(B4237,A股数据库20240206!$B:$K,8,0)</f>
        <v>0</v>
      </c>
      <c r="L4237" s="124">
        <f>VLOOKUP(B4237,A股数据库20240206!$B:$K,9,0)</f>
        <v>0</v>
      </c>
      <c r="M4237" s="124">
        <f>VLOOKUP(B4237,A股数据库20240206!$B:$K,10,0)</f>
        <v>0</v>
      </c>
    </row>
    <row r="4238" spans="1:13" ht="18" customHeight="1" x14ac:dyDescent="0.15">
      <c r="A4238" s="120" t="s">
        <v>14581</v>
      </c>
      <c r="B4238" s="121" t="s">
        <v>4870</v>
      </c>
      <c r="C4238" s="122">
        <v>17.39</v>
      </c>
      <c r="D4238" s="123">
        <v>15.66</v>
      </c>
      <c r="E4238" s="104" t="str">
        <f>VLOOKUP(B4238,A股数据库20240206!$B:$K,2,0)</f>
        <v>周期</v>
      </c>
      <c r="F4238" s="104">
        <f>VLOOKUP(B4238,A股数据库20240206!$B:$K,3,0)</f>
        <v>0</v>
      </c>
      <c r="G4238" s="124">
        <f>VLOOKUP(B4238,A股数据库20240206!$B:$K,4,0)</f>
        <v>0</v>
      </c>
      <c r="H4238" s="124">
        <f>VLOOKUP(B4238,A股数据库20240206!$B:$K,5,0)</f>
        <v>0</v>
      </c>
      <c r="I4238" s="104" t="str">
        <f>VLOOKUP(B4238,A股数据库20240206!$B:$K,6,0)</f>
        <v>化工</v>
      </c>
      <c r="J4238" s="104">
        <f>VLOOKUP(B4238,A股数据库20240206!$B:$K,7,0)</f>
        <v>0</v>
      </c>
      <c r="K4238" s="104">
        <f>VLOOKUP(B4238,A股数据库20240206!$B:$K,8,0)</f>
        <v>0</v>
      </c>
      <c r="L4238" s="124">
        <f>VLOOKUP(B4238,A股数据库20240206!$B:$K,9,0)</f>
        <v>0</v>
      </c>
      <c r="M4238" s="124">
        <f>VLOOKUP(B4238,A股数据库20240206!$B:$K,10,0)</f>
        <v>0</v>
      </c>
    </row>
    <row r="4239" spans="1:13" ht="18" customHeight="1" x14ac:dyDescent="0.15">
      <c r="A4239" s="120" t="s">
        <v>14582</v>
      </c>
      <c r="B4239" s="121" t="s">
        <v>5146</v>
      </c>
      <c r="C4239" s="122">
        <v>17.38</v>
      </c>
      <c r="D4239" s="123">
        <v>14.6</v>
      </c>
      <c r="E4239" s="104" t="str">
        <f>VLOOKUP(B4239,A股数据库20240206!$B:$K,2,0)</f>
        <v>医药生物</v>
      </c>
      <c r="F4239" s="104">
        <f>VLOOKUP(B4239,A股数据库20240206!$B:$K,3,0)</f>
        <v>0</v>
      </c>
      <c r="G4239" s="124">
        <f>VLOOKUP(B4239,A股数据库20240206!$B:$K,4,0)</f>
        <v>0</v>
      </c>
      <c r="H4239" s="124">
        <f>VLOOKUP(B4239,A股数据库20240206!$B:$K,5,0)</f>
        <v>0</v>
      </c>
      <c r="I4239" s="104" t="str">
        <f>VLOOKUP(B4239,A股数据库20240206!$B:$K,6,0)</f>
        <v>医药生物</v>
      </c>
      <c r="J4239" s="104">
        <f>VLOOKUP(B4239,A股数据库20240206!$B:$K,7,0)</f>
        <v>0</v>
      </c>
      <c r="K4239" s="104">
        <f>VLOOKUP(B4239,A股数据库20240206!$B:$K,8,0)</f>
        <v>0</v>
      </c>
      <c r="L4239" s="124">
        <f>VLOOKUP(B4239,A股数据库20240206!$B:$K,9,0)</f>
        <v>0</v>
      </c>
      <c r="M4239" s="124">
        <f>VLOOKUP(B4239,A股数据库20240206!$B:$K,10,0)</f>
        <v>0</v>
      </c>
    </row>
    <row r="4240" spans="1:13" ht="18" customHeight="1" x14ac:dyDescent="0.15">
      <c r="A4240" s="120" t="s">
        <v>14583</v>
      </c>
      <c r="B4240" s="121" t="s">
        <v>3070</v>
      </c>
      <c r="C4240" s="122">
        <v>17.37</v>
      </c>
      <c r="D4240" s="123">
        <v>27.38</v>
      </c>
      <c r="E4240" s="104" t="str">
        <f>VLOOKUP(B4240,A股数据库20240206!$B:$K,2,0)</f>
        <v>大科技</v>
      </c>
      <c r="F4240" s="104">
        <f>VLOOKUP(B4240,A股数据库20240206!$B:$K,3,0)</f>
        <v>0</v>
      </c>
      <c r="G4240" s="124">
        <f>VLOOKUP(B4240,A股数据库20240206!$B:$K,4,0)</f>
        <v>0</v>
      </c>
      <c r="H4240" s="124">
        <f>VLOOKUP(B4240,A股数据库20240206!$B:$K,5,0)</f>
        <v>0</v>
      </c>
      <c r="I4240" s="104" t="str">
        <f>VLOOKUP(B4240,A股数据库20240206!$B:$K,6,0)</f>
        <v>电子</v>
      </c>
      <c r="J4240" s="104">
        <f>VLOOKUP(B4240,A股数据库20240206!$B:$K,7,0)</f>
        <v>0</v>
      </c>
      <c r="K4240" s="104">
        <f>VLOOKUP(B4240,A股数据库20240206!$B:$K,8,0)</f>
        <v>0</v>
      </c>
      <c r="L4240" s="124">
        <f>VLOOKUP(B4240,A股数据库20240206!$B:$K,9,0)</f>
        <v>0</v>
      </c>
      <c r="M4240" s="124">
        <f>VLOOKUP(B4240,A股数据库20240206!$B:$K,10,0)</f>
        <v>0</v>
      </c>
    </row>
    <row r="4241" spans="1:13" ht="18" customHeight="1" x14ac:dyDescent="0.15">
      <c r="A4241" s="120" t="s">
        <v>14584</v>
      </c>
      <c r="B4241" s="121" t="s">
        <v>5558</v>
      </c>
      <c r="C4241" s="122">
        <v>17.36</v>
      </c>
      <c r="D4241" s="123">
        <v>19.59</v>
      </c>
      <c r="E4241" s="104" t="str">
        <f>VLOOKUP(B4241,A股数据库20240206!$B:$K,2,0)</f>
        <v>大科技</v>
      </c>
      <c r="F4241" s="104">
        <f>VLOOKUP(B4241,A股数据库20240206!$B:$K,3,0)</f>
        <v>0</v>
      </c>
      <c r="G4241" s="124">
        <f>VLOOKUP(B4241,A股数据库20240206!$B:$K,4,0)</f>
        <v>0</v>
      </c>
      <c r="H4241" s="124">
        <f>VLOOKUP(B4241,A股数据库20240206!$B:$K,5,0)</f>
        <v>0</v>
      </c>
      <c r="I4241" s="104" t="str">
        <f>VLOOKUP(B4241,A股数据库20240206!$B:$K,6,0)</f>
        <v>电子</v>
      </c>
      <c r="J4241" s="104">
        <f>VLOOKUP(B4241,A股数据库20240206!$B:$K,7,0)</f>
        <v>0</v>
      </c>
      <c r="K4241" s="104">
        <f>VLOOKUP(B4241,A股数据库20240206!$B:$K,8,0)</f>
        <v>0</v>
      </c>
      <c r="L4241" s="124">
        <f>VLOOKUP(B4241,A股数据库20240206!$B:$K,9,0)</f>
        <v>0</v>
      </c>
      <c r="M4241" s="124">
        <f>VLOOKUP(B4241,A股数据库20240206!$B:$K,10,0)</f>
        <v>0</v>
      </c>
    </row>
    <row r="4242" spans="1:13" ht="18" customHeight="1" x14ac:dyDescent="0.15">
      <c r="A4242" s="120" t="s">
        <v>14585</v>
      </c>
      <c r="B4242" s="121" t="s">
        <v>3988</v>
      </c>
      <c r="C4242" s="122">
        <v>17.36</v>
      </c>
      <c r="D4242" s="123">
        <v>9.3699999999999992</v>
      </c>
      <c r="E4242" s="104" t="str">
        <f>VLOOKUP(B4242,A股数据库20240206!$B:$K,2,0)</f>
        <v>大科技</v>
      </c>
      <c r="F4242" s="104">
        <f>VLOOKUP(B4242,A股数据库20240206!$B:$K,3,0)</f>
        <v>0</v>
      </c>
      <c r="G4242" s="124">
        <f>VLOOKUP(B4242,A股数据库20240206!$B:$K,4,0)</f>
        <v>0</v>
      </c>
      <c r="H4242" s="124">
        <f>VLOOKUP(B4242,A股数据库20240206!$B:$K,5,0)</f>
        <v>0</v>
      </c>
      <c r="I4242" s="104" t="str">
        <f>VLOOKUP(B4242,A股数据库20240206!$B:$K,6,0)</f>
        <v>计算机</v>
      </c>
      <c r="J4242" s="104">
        <f>VLOOKUP(B4242,A股数据库20240206!$B:$K,7,0)</f>
        <v>0</v>
      </c>
      <c r="K4242" s="104">
        <f>VLOOKUP(B4242,A股数据库20240206!$B:$K,8,0)</f>
        <v>0</v>
      </c>
      <c r="L4242" s="124">
        <f>VLOOKUP(B4242,A股数据库20240206!$B:$K,9,0)</f>
        <v>0</v>
      </c>
      <c r="M4242" s="124">
        <f>VLOOKUP(B4242,A股数据库20240206!$B:$K,10,0)</f>
        <v>0</v>
      </c>
    </row>
    <row r="4243" spans="1:13" ht="18" customHeight="1" x14ac:dyDescent="0.15">
      <c r="A4243" s="120" t="s">
        <v>14586</v>
      </c>
      <c r="B4243" s="121" t="s">
        <v>8512</v>
      </c>
      <c r="C4243" s="122">
        <v>17.329999999999998</v>
      </c>
      <c r="D4243" s="123">
        <v>23.16</v>
      </c>
      <c r="E4243" s="104" t="str">
        <f>VLOOKUP(B4243,A股数据库20240206!$B:$K,2,0)</f>
        <v>高端制造</v>
      </c>
      <c r="F4243" s="104">
        <f>VLOOKUP(B4243,A股数据库20240206!$B:$K,3,0)</f>
        <v>0</v>
      </c>
      <c r="G4243" s="124">
        <f>VLOOKUP(B4243,A股数据库20240206!$B:$K,4,0)</f>
        <v>0</v>
      </c>
      <c r="H4243" s="124">
        <f>VLOOKUP(B4243,A股数据库20240206!$B:$K,5,0)</f>
        <v>0</v>
      </c>
      <c r="I4243" s="104" t="str">
        <f>VLOOKUP(B4243,A股数据库20240206!$B:$K,6,0)</f>
        <v>机械</v>
      </c>
      <c r="J4243" s="104">
        <f>VLOOKUP(B4243,A股数据库20240206!$B:$K,7,0)</f>
        <v>0</v>
      </c>
      <c r="K4243" s="104">
        <f>VLOOKUP(B4243,A股数据库20240206!$B:$K,8,0)</f>
        <v>0</v>
      </c>
      <c r="L4243" s="124">
        <f>VLOOKUP(B4243,A股数据库20240206!$B:$K,9,0)</f>
        <v>0</v>
      </c>
      <c r="M4243" s="124">
        <f>VLOOKUP(B4243,A股数据库20240206!$B:$K,10,0)</f>
        <v>0</v>
      </c>
    </row>
    <row r="4244" spans="1:13" ht="18" customHeight="1" x14ac:dyDescent="0.15">
      <c r="A4244" s="120" t="s">
        <v>14587</v>
      </c>
      <c r="B4244" s="121" t="s">
        <v>4218</v>
      </c>
      <c r="C4244" s="122">
        <v>17.3</v>
      </c>
      <c r="D4244" s="123">
        <v>24.62</v>
      </c>
      <c r="E4244" s="104" t="str">
        <f>VLOOKUP(B4244,A股数据库20240206!$B:$K,2,0)</f>
        <v>大科技</v>
      </c>
      <c r="F4244" s="104">
        <f>VLOOKUP(B4244,A股数据库20240206!$B:$K,3,0)</f>
        <v>0</v>
      </c>
      <c r="G4244" s="124">
        <f>VLOOKUP(B4244,A股数据库20240206!$B:$K,4,0)</f>
        <v>0</v>
      </c>
      <c r="H4244" s="124">
        <f>VLOOKUP(B4244,A股数据库20240206!$B:$K,5,0)</f>
        <v>0</v>
      </c>
      <c r="I4244" s="104" t="str">
        <f>VLOOKUP(B4244,A股数据库20240206!$B:$K,6,0)</f>
        <v>计算机</v>
      </c>
      <c r="J4244" s="104">
        <f>VLOOKUP(B4244,A股数据库20240206!$B:$K,7,0)</f>
        <v>0</v>
      </c>
      <c r="K4244" s="104">
        <f>VLOOKUP(B4244,A股数据库20240206!$B:$K,8,0)</f>
        <v>0</v>
      </c>
      <c r="L4244" s="124">
        <f>VLOOKUP(B4244,A股数据库20240206!$B:$K,9,0)</f>
        <v>0</v>
      </c>
      <c r="M4244" s="124">
        <f>VLOOKUP(B4244,A股数据库20240206!$B:$K,10,0)</f>
        <v>0</v>
      </c>
    </row>
    <row r="4245" spans="1:13" ht="18" customHeight="1" x14ac:dyDescent="0.15">
      <c r="A4245" s="120" t="s">
        <v>14588</v>
      </c>
      <c r="B4245" s="121" t="s">
        <v>5110</v>
      </c>
      <c r="C4245" s="122">
        <v>17.3</v>
      </c>
      <c r="D4245" s="123">
        <v>19.170000000000002</v>
      </c>
      <c r="E4245" s="104" t="str">
        <f>VLOOKUP(B4245,A股数据库20240206!$B:$K,2,0)</f>
        <v>大消费</v>
      </c>
      <c r="F4245" s="104">
        <f>VLOOKUP(B4245,A股数据库20240206!$B:$K,3,0)</f>
        <v>0</v>
      </c>
      <c r="G4245" s="124">
        <f>VLOOKUP(B4245,A股数据库20240206!$B:$K,4,0)</f>
        <v>0</v>
      </c>
      <c r="H4245" s="124">
        <f>VLOOKUP(B4245,A股数据库20240206!$B:$K,5,0)</f>
        <v>0</v>
      </c>
      <c r="I4245" s="104" t="str">
        <f>VLOOKUP(B4245,A股数据库20240206!$B:$K,6,0)</f>
        <v>家居用品</v>
      </c>
      <c r="J4245" s="104">
        <f>VLOOKUP(B4245,A股数据库20240206!$B:$K,7,0)</f>
        <v>0</v>
      </c>
      <c r="K4245" s="104">
        <f>VLOOKUP(B4245,A股数据库20240206!$B:$K,8,0)</f>
        <v>0</v>
      </c>
      <c r="L4245" s="124">
        <f>VLOOKUP(B4245,A股数据库20240206!$B:$K,9,0)</f>
        <v>0</v>
      </c>
      <c r="M4245" s="124">
        <f>VLOOKUP(B4245,A股数据库20240206!$B:$K,10,0)</f>
        <v>0</v>
      </c>
    </row>
    <row r="4246" spans="1:13" ht="18" customHeight="1" x14ac:dyDescent="0.15">
      <c r="A4246" s="120" t="s">
        <v>14589</v>
      </c>
      <c r="B4246" s="121" t="s">
        <v>1014</v>
      </c>
      <c r="C4246" s="122">
        <v>17.29</v>
      </c>
      <c r="D4246" s="123">
        <v>7.09</v>
      </c>
      <c r="E4246" s="104" t="str">
        <f>VLOOKUP(B4246,A股数据库20240206!$B:$K,2,0)</f>
        <v>大消费</v>
      </c>
      <c r="F4246" s="104">
        <f>VLOOKUP(B4246,A股数据库20240206!$B:$K,3,0)</f>
        <v>0</v>
      </c>
      <c r="G4246" s="124">
        <f>VLOOKUP(B4246,A股数据库20240206!$B:$K,4,0)</f>
        <v>0</v>
      </c>
      <c r="H4246" s="124">
        <f>VLOOKUP(B4246,A股数据库20240206!$B:$K,5,0)</f>
        <v>0</v>
      </c>
      <c r="I4246" s="104" t="str">
        <f>VLOOKUP(B4246,A股数据库20240206!$B:$K,6,0)</f>
        <v>家居用品</v>
      </c>
      <c r="J4246" s="104">
        <f>VLOOKUP(B4246,A股数据库20240206!$B:$K,7,0)</f>
        <v>0</v>
      </c>
      <c r="K4246" s="104">
        <f>VLOOKUP(B4246,A股数据库20240206!$B:$K,8,0)</f>
        <v>0</v>
      </c>
      <c r="L4246" s="124">
        <f>VLOOKUP(B4246,A股数据库20240206!$B:$K,9,0)</f>
        <v>0</v>
      </c>
      <c r="M4246" s="124">
        <f>VLOOKUP(B4246,A股数据库20240206!$B:$K,10,0)</f>
        <v>0</v>
      </c>
    </row>
    <row r="4247" spans="1:13" ht="18" customHeight="1" x14ac:dyDescent="0.15">
      <c r="A4247" s="120" t="s">
        <v>14590</v>
      </c>
      <c r="B4247" s="121" t="s">
        <v>2856</v>
      </c>
      <c r="C4247" s="122">
        <v>17.29</v>
      </c>
      <c r="D4247" s="123">
        <v>23.1</v>
      </c>
      <c r="E4247" s="104" t="str">
        <f>VLOOKUP(B4247,A股数据库20240206!$B:$K,2,0)</f>
        <v>周期</v>
      </c>
      <c r="F4247" s="104">
        <f>VLOOKUP(B4247,A股数据库20240206!$B:$K,3,0)</f>
        <v>0</v>
      </c>
      <c r="G4247" s="124">
        <f>VLOOKUP(B4247,A股数据库20240206!$B:$K,4,0)</f>
        <v>0</v>
      </c>
      <c r="H4247" s="124">
        <f>VLOOKUP(B4247,A股数据库20240206!$B:$K,5,0)</f>
        <v>0</v>
      </c>
      <c r="I4247" s="104" t="str">
        <f>VLOOKUP(B4247,A股数据库20240206!$B:$K,6,0)</f>
        <v>化工</v>
      </c>
      <c r="J4247" s="104" t="str">
        <f>VLOOKUP(B4247,A股数据库20240206!$B:$K,7,0)</f>
        <v>基建</v>
      </c>
      <c r="K4247" s="104">
        <f>VLOOKUP(B4247,A股数据库20240206!$B:$K,8,0)</f>
        <v>0</v>
      </c>
      <c r="L4247" s="124">
        <f>VLOOKUP(B4247,A股数据库20240206!$B:$K,9,0)</f>
        <v>0</v>
      </c>
      <c r="M4247" s="124">
        <f>VLOOKUP(B4247,A股数据库20240206!$B:$K,10,0)</f>
        <v>0</v>
      </c>
    </row>
    <row r="4248" spans="1:13" ht="18" customHeight="1" x14ac:dyDescent="0.15">
      <c r="A4248" s="120" t="s">
        <v>14591</v>
      </c>
      <c r="B4248" s="121" t="s">
        <v>9230</v>
      </c>
      <c r="C4248" s="122">
        <v>17.25</v>
      </c>
      <c r="D4248" s="123">
        <v>38.26</v>
      </c>
      <c r="E4248" s="104" t="str">
        <f>VLOOKUP(B4248,A股数据库20240206!$B:$K,2,0)</f>
        <v>大科技</v>
      </c>
      <c r="F4248" s="104">
        <f>VLOOKUP(B4248,A股数据库20240206!$B:$K,3,0)</f>
        <v>0</v>
      </c>
      <c r="G4248" s="124">
        <f>VLOOKUP(B4248,A股数据库20240206!$B:$K,4,0)</f>
        <v>0</v>
      </c>
      <c r="H4248" s="124">
        <f>VLOOKUP(B4248,A股数据库20240206!$B:$K,5,0)</f>
        <v>0</v>
      </c>
      <c r="I4248" s="104" t="str">
        <f>VLOOKUP(B4248,A股数据库20240206!$B:$K,6,0)</f>
        <v>电子</v>
      </c>
      <c r="J4248" s="104">
        <f>VLOOKUP(B4248,A股数据库20240206!$B:$K,7,0)</f>
        <v>0</v>
      </c>
      <c r="K4248" s="104">
        <f>VLOOKUP(B4248,A股数据库20240206!$B:$K,8,0)</f>
        <v>0</v>
      </c>
      <c r="L4248" s="124">
        <f>VLOOKUP(B4248,A股数据库20240206!$B:$K,9,0)</f>
        <v>0</v>
      </c>
      <c r="M4248" s="124">
        <f>VLOOKUP(B4248,A股数据库20240206!$B:$K,10,0)</f>
        <v>0</v>
      </c>
    </row>
    <row r="4249" spans="1:13" ht="18" customHeight="1" x14ac:dyDescent="0.15">
      <c r="A4249" s="120" t="s">
        <v>14592</v>
      </c>
      <c r="B4249" s="121" t="s">
        <v>4866</v>
      </c>
      <c r="C4249" s="122">
        <v>17.23</v>
      </c>
      <c r="D4249" s="123">
        <v>40.76</v>
      </c>
      <c r="E4249" s="104" t="str">
        <f>VLOOKUP(B4249,A股数据库20240206!$B:$K,2,0)</f>
        <v>大科技</v>
      </c>
      <c r="F4249" s="104">
        <f>VLOOKUP(B4249,A股数据库20240206!$B:$K,3,0)</f>
        <v>0</v>
      </c>
      <c r="G4249" s="124">
        <f>VLOOKUP(B4249,A股数据库20240206!$B:$K,4,0)</f>
        <v>0</v>
      </c>
      <c r="H4249" s="124">
        <f>VLOOKUP(B4249,A股数据库20240206!$B:$K,5,0)</f>
        <v>0</v>
      </c>
      <c r="I4249" s="104" t="str">
        <f>VLOOKUP(B4249,A股数据库20240206!$B:$K,6,0)</f>
        <v>计算机</v>
      </c>
      <c r="J4249" s="104">
        <f>VLOOKUP(B4249,A股数据库20240206!$B:$K,7,0)</f>
        <v>0</v>
      </c>
      <c r="K4249" s="104">
        <f>VLOOKUP(B4249,A股数据库20240206!$B:$K,8,0)</f>
        <v>0</v>
      </c>
      <c r="L4249" s="124">
        <f>VLOOKUP(B4249,A股数据库20240206!$B:$K,9,0)</f>
        <v>0</v>
      </c>
      <c r="M4249" s="124">
        <f>VLOOKUP(B4249,A股数据库20240206!$B:$K,10,0)</f>
        <v>0</v>
      </c>
    </row>
    <row r="4250" spans="1:13" ht="18" customHeight="1" x14ac:dyDescent="0.15">
      <c r="A4250" s="120" t="s">
        <v>14593</v>
      </c>
      <c r="B4250" s="121" t="s">
        <v>4418</v>
      </c>
      <c r="C4250" s="122">
        <v>17.2</v>
      </c>
      <c r="D4250" s="123">
        <v>15.51</v>
      </c>
      <c r="E4250" s="104" t="str">
        <f>VLOOKUP(B4250,A股数据库20240206!$B:$K,2,0)</f>
        <v>大科技</v>
      </c>
      <c r="F4250" s="104">
        <f>VLOOKUP(B4250,A股数据库20240206!$B:$K,3,0)</f>
        <v>0</v>
      </c>
      <c r="G4250" s="124">
        <f>VLOOKUP(B4250,A股数据库20240206!$B:$K,4,0)</f>
        <v>0</v>
      </c>
      <c r="H4250" s="124">
        <f>VLOOKUP(B4250,A股数据库20240206!$B:$K,5,0)</f>
        <v>0</v>
      </c>
      <c r="I4250" s="104" t="str">
        <f>VLOOKUP(B4250,A股数据库20240206!$B:$K,6,0)</f>
        <v>通信</v>
      </c>
      <c r="J4250" s="104">
        <f>VLOOKUP(B4250,A股数据库20240206!$B:$K,7,0)</f>
        <v>0</v>
      </c>
      <c r="K4250" s="104">
        <f>VLOOKUP(B4250,A股数据库20240206!$B:$K,8,0)</f>
        <v>0</v>
      </c>
      <c r="L4250" s="124">
        <f>VLOOKUP(B4250,A股数据库20240206!$B:$K,9,0)</f>
        <v>0</v>
      </c>
      <c r="M4250" s="124">
        <f>VLOOKUP(B4250,A股数据库20240206!$B:$K,10,0)</f>
        <v>0</v>
      </c>
    </row>
    <row r="4251" spans="1:13" ht="18" customHeight="1" x14ac:dyDescent="0.15">
      <c r="A4251" s="120" t="s">
        <v>14594</v>
      </c>
      <c r="B4251" s="121" t="s">
        <v>4284</v>
      </c>
      <c r="C4251" s="122">
        <v>17.190000000000001</v>
      </c>
      <c r="D4251" s="123">
        <v>2.98</v>
      </c>
      <c r="E4251" s="104" t="str">
        <f>VLOOKUP(B4251,A股数据库20240206!$B:$K,2,0)</f>
        <v>地产基建</v>
      </c>
      <c r="F4251" s="104">
        <f>VLOOKUP(B4251,A股数据库20240206!$B:$K,3,0)</f>
        <v>0</v>
      </c>
      <c r="G4251" s="124">
        <f>VLOOKUP(B4251,A股数据库20240206!$B:$K,4,0)</f>
        <v>0</v>
      </c>
      <c r="H4251" s="124">
        <f>VLOOKUP(B4251,A股数据库20240206!$B:$K,5,0)</f>
        <v>0</v>
      </c>
      <c r="I4251" s="104" t="str">
        <f>VLOOKUP(B4251,A股数据库20240206!$B:$K,6,0)</f>
        <v>基建</v>
      </c>
      <c r="J4251" s="104">
        <f>VLOOKUP(B4251,A股数据库20240206!$B:$K,7,0)</f>
        <v>0</v>
      </c>
      <c r="K4251" s="104">
        <f>VLOOKUP(B4251,A股数据库20240206!$B:$K,8,0)</f>
        <v>0</v>
      </c>
      <c r="L4251" s="124">
        <f>VLOOKUP(B4251,A股数据库20240206!$B:$K,9,0)</f>
        <v>0</v>
      </c>
      <c r="M4251" s="124">
        <f>VLOOKUP(B4251,A股数据库20240206!$B:$K,10,0)</f>
        <v>0</v>
      </c>
    </row>
    <row r="4252" spans="1:13" ht="18" customHeight="1" x14ac:dyDescent="0.15">
      <c r="A4252" s="120" t="s">
        <v>14595</v>
      </c>
      <c r="B4252" s="121" t="s">
        <v>4074</v>
      </c>
      <c r="C4252" s="122">
        <v>17.190000000000001</v>
      </c>
      <c r="D4252" s="123">
        <v>20.6</v>
      </c>
      <c r="E4252" s="104" t="str">
        <f>VLOOKUP(B4252,A股数据库20240206!$B:$K,2,0)</f>
        <v>高端制造</v>
      </c>
      <c r="F4252" s="104">
        <f>VLOOKUP(B4252,A股数据库20240206!$B:$K,3,0)</f>
        <v>0</v>
      </c>
      <c r="G4252" s="124">
        <f>VLOOKUP(B4252,A股数据库20240206!$B:$K,4,0)</f>
        <v>0</v>
      </c>
      <c r="H4252" s="124">
        <f>VLOOKUP(B4252,A股数据库20240206!$B:$K,5,0)</f>
        <v>0</v>
      </c>
      <c r="I4252" s="104" t="str">
        <f>VLOOKUP(B4252,A股数据库20240206!$B:$K,6,0)</f>
        <v>机械</v>
      </c>
      <c r="J4252" s="104">
        <f>VLOOKUP(B4252,A股数据库20240206!$B:$K,7,0)</f>
        <v>0</v>
      </c>
      <c r="K4252" s="104">
        <f>VLOOKUP(B4252,A股数据库20240206!$B:$K,8,0)</f>
        <v>0</v>
      </c>
      <c r="L4252" s="124">
        <f>VLOOKUP(B4252,A股数据库20240206!$B:$K,9,0)</f>
        <v>0</v>
      </c>
      <c r="M4252" s="124">
        <f>VLOOKUP(B4252,A股数据库20240206!$B:$K,10,0)</f>
        <v>0</v>
      </c>
    </row>
    <row r="4253" spans="1:13" ht="18" customHeight="1" x14ac:dyDescent="0.15">
      <c r="A4253" s="120" t="s">
        <v>14596</v>
      </c>
      <c r="B4253" s="121" t="s">
        <v>8734</v>
      </c>
      <c r="C4253" s="122">
        <v>17.18</v>
      </c>
      <c r="D4253" s="123">
        <v>5.0599999999999996</v>
      </c>
      <c r="E4253" s="104" t="str">
        <f>VLOOKUP(B4253,A股数据库20240206!$B:$K,2,0)</f>
        <v>地产基建</v>
      </c>
      <c r="F4253" s="104">
        <f>VLOOKUP(B4253,A股数据库20240206!$B:$K,3,0)</f>
        <v>0</v>
      </c>
      <c r="G4253" s="124" t="str">
        <f>VLOOKUP(B4253,A股数据库20240206!$B:$K,4,0)</f>
        <v>新能源</v>
      </c>
      <c r="H4253" s="124">
        <f>VLOOKUP(B4253,A股数据库20240206!$B:$K,5,0)</f>
        <v>0</v>
      </c>
      <c r="I4253" s="104" t="str">
        <f>VLOOKUP(B4253,A股数据库20240206!$B:$K,6,0)</f>
        <v>基建</v>
      </c>
      <c r="J4253" s="104">
        <f>VLOOKUP(B4253,A股数据库20240206!$B:$K,7,0)</f>
        <v>0</v>
      </c>
      <c r="K4253" s="104">
        <f>VLOOKUP(B4253,A股数据库20240206!$B:$K,8,0)</f>
        <v>0</v>
      </c>
      <c r="L4253" s="124" t="str">
        <f>VLOOKUP(B4253,A股数据库20240206!$B:$K,9,0)</f>
        <v>光伏</v>
      </c>
      <c r="M4253" s="124">
        <f>VLOOKUP(B4253,A股数据库20240206!$B:$K,10,0)</f>
        <v>0</v>
      </c>
    </row>
    <row r="4254" spans="1:13" ht="18" customHeight="1" x14ac:dyDescent="0.15">
      <c r="A4254" s="120" t="s">
        <v>14597</v>
      </c>
      <c r="B4254" s="121" t="s">
        <v>1160</v>
      </c>
      <c r="C4254" s="122">
        <v>17.170000000000002</v>
      </c>
      <c r="D4254" s="123">
        <v>7.8</v>
      </c>
      <c r="E4254" s="104" t="str">
        <f>VLOOKUP(B4254,A股数据库20240206!$B:$K,2,0)</f>
        <v>大消费</v>
      </c>
      <c r="F4254" s="104">
        <f>VLOOKUP(B4254,A股数据库20240206!$B:$K,3,0)</f>
        <v>0</v>
      </c>
      <c r="G4254" s="124">
        <f>VLOOKUP(B4254,A股数据库20240206!$B:$K,4,0)</f>
        <v>0</v>
      </c>
      <c r="H4254" s="124">
        <f>VLOOKUP(B4254,A股数据库20240206!$B:$K,5,0)</f>
        <v>0</v>
      </c>
      <c r="I4254" s="104" t="str">
        <f>VLOOKUP(B4254,A股数据库20240206!$B:$K,6,0)</f>
        <v>造纸</v>
      </c>
      <c r="J4254" s="104" t="str">
        <f>VLOOKUP(B4254,A股数据库20240206!$B:$K,7,0)</f>
        <v>烟草</v>
      </c>
      <c r="K4254" s="104">
        <f>VLOOKUP(B4254,A股数据库20240206!$B:$K,8,0)</f>
        <v>0</v>
      </c>
      <c r="L4254" s="124">
        <f>VLOOKUP(B4254,A股数据库20240206!$B:$K,9,0)</f>
        <v>0</v>
      </c>
      <c r="M4254" s="124">
        <f>VLOOKUP(B4254,A股数据库20240206!$B:$K,10,0)</f>
        <v>0</v>
      </c>
    </row>
    <row r="4255" spans="1:13" ht="18" customHeight="1" x14ac:dyDescent="0.15">
      <c r="A4255" s="120" t="s">
        <v>14598</v>
      </c>
      <c r="B4255" s="121" t="s">
        <v>4474</v>
      </c>
      <c r="C4255" s="122">
        <v>17.16</v>
      </c>
      <c r="D4255" s="123">
        <v>5.73</v>
      </c>
      <c r="E4255" s="104" t="str">
        <f>VLOOKUP(B4255,A股数据库20240206!$B:$K,2,0)</f>
        <v>军工</v>
      </c>
      <c r="F4255" s="104">
        <f>VLOOKUP(B4255,A股数据库20240206!$B:$K,3,0)</f>
        <v>0</v>
      </c>
      <c r="G4255" s="124">
        <f>VLOOKUP(B4255,A股数据库20240206!$B:$K,4,0)</f>
        <v>0</v>
      </c>
      <c r="H4255" s="124">
        <f>VLOOKUP(B4255,A股数据库20240206!$B:$K,5,0)</f>
        <v>0</v>
      </c>
      <c r="I4255" s="104" t="str">
        <f>VLOOKUP(B4255,A股数据库20240206!$B:$K,6,0)</f>
        <v>军工</v>
      </c>
      <c r="J4255" s="104">
        <f>VLOOKUP(B4255,A股数据库20240206!$B:$K,7,0)</f>
        <v>0</v>
      </c>
      <c r="K4255" s="104">
        <f>VLOOKUP(B4255,A股数据库20240206!$B:$K,8,0)</f>
        <v>0</v>
      </c>
      <c r="L4255" s="124">
        <f>VLOOKUP(B4255,A股数据库20240206!$B:$K,9,0)</f>
        <v>0</v>
      </c>
      <c r="M4255" s="124">
        <f>VLOOKUP(B4255,A股数据库20240206!$B:$K,10,0)</f>
        <v>0</v>
      </c>
    </row>
    <row r="4256" spans="1:13" ht="18" customHeight="1" x14ac:dyDescent="0.15">
      <c r="A4256" s="120" t="s">
        <v>14599</v>
      </c>
      <c r="B4256" s="121" t="s">
        <v>4340</v>
      </c>
      <c r="C4256" s="122">
        <v>17.149999999999999</v>
      </c>
      <c r="D4256" s="123">
        <v>17.260000000000002</v>
      </c>
      <c r="E4256" s="104" t="str">
        <f>VLOOKUP(B4256,A股数据库20240206!$B:$K,2,0)</f>
        <v>大科技</v>
      </c>
      <c r="F4256" s="104">
        <f>VLOOKUP(B4256,A股数据库20240206!$B:$K,3,0)</f>
        <v>0</v>
      </c>
      <c r="G4256" s="124">
        <f>VLOOKUP(B4256,A股数据库20240206!$B:$K,4,0)</f>
        <v>0</v>
      </c>
      <c r="H4256" s="124">
        <f>VLOOKUP(B4256,A股数据库20240206!$B:$K,5,0)</f>
        <v>0</v>
      </c>
      <c r="I4256" s="104" t="str">
        <f>VLOOKUP(B4256,A股数据库20240206!$B:$K,6,0)</f>
        <v>电子</v>
      </c>
      <c r="J4256" s="104">
        <f>VLOOKUP(B4256,A股数据库20240206!$B:$K,7,0)</f>
        <v>0</v>
      </c>
      <c r="K4256" s="104">
        <f>VLOOKUP(B4256,A股数据库20240206!$B:$K,8,0)</f>
        <v>0</v>
      </c>
      <c r="L4256" s="124">
        <f>VLOOKUP(B4256,A股数据库20240206!$B:$K,9,0)</f>
        <v>0</v>
      </c>
      <c r="M4256" s="124">
        <f>VLOOKUP(B4256,A股数据库20240206!$B:$K,10,0)</f>
        <v>0</v>
      </c>
    </row>
    <row r="4257" spans="1:13" ht="18" customHeight="1" x14ac:dyDescent="0.15">
      <c r="A4257" s="120" t="s">
        <v>14600</v>
      </c>
      <c r="B4257" s="121" t="s">
        <v>3386</v>
      </c>
      <c r="C4257" s="122">
        <v>17.100000000000001</v>
      </c>
      <c r="D4257" s="123">
        <v>22.14</v>
      </c>
      <c r="E4257" s="104" t="str">
        <f>VLOOKUP(B4257,A股数据库20240206!$B:$K,2,0)</f>
        <v>医药生物</v>
      </c>
      <c r="F4257" s="104">
        <f>VLOOKUP(B4257,A股数据库20240206!$B:$K,3,0)</f>
        <v>0</v>
      </c>
      <c r="G4257" s="124">
        <f>VLOOKUP(B4257,A股数据库20240206!$B:$K,4,0)</f>
        <v>0</v>
      </c>
      <c r="H4257" s="124">
        <f>VLOOKUP(B4257,A股数据库20240206!$B:$K,5,0)</f>
        <v>0</v>
      </c>
      <c r="I4257" s="104" t="str">
        <f>VLOOKUP(B4257,A股数据库20240206!$B:$K,6,0)</f>
        <v>医药生物</v>
      </c>
      <c r="J4257" s="104">
        <f>VLOOKUP(B4257,A股数据库20240206!$B:$K,7,0)</f>
        <v>0</v>
      </c>
      <c r="K4257" s="104">
        <f>VLOOKUP(B4257,A股数据库20240206!$B:$K,8,0)</f>
        <v>0</v>
      </c>
      <c r="L4257" s="124">
        <f>VLOOKUP(B4257,A股数据库20240206!$B:$K,9,0)</f>
        <v>0</v>
      </c>
      <c r="M4257" s="124">
        <f>VLOOKUP(B4257,A股数据库20240206!$B:$K,10,0)</f>
        <v>0</v>
      </c>
    </row>
    <row r="4258" spans="1:13" ht="18" customHeight="1" x14ac:dyDescent="0.15">
      <c r="A4258" s="120" t="s">
        <v>14601</v>
      </c>
      <c r="B4258" s="121" t="s">
        <v>4558</v>
      </c>
      <c r="C4258" s="122">
        <v>17.059999999999999</v>
      </c>
      <c r="D4258" s="123">
        <v>16.739999999999998</v>
      </c>
      <c r="E4258" s="104" t="str">
        <f>VLOOKUP(B4258,A股数据库20240206!$B:$K,2,0)</f>
        <v>大科技</v>
      </c>
      <c r="F4258" s="104">
        <f>VLOOKUP(B4258,A股数据库20240206!$B:$K,3,0)</f>
        <v>0</v>
      </c>
      <c r="G4258" s="124">
        <f>VLOOKUP(B4258,A股数据库20240206!$B:$K,4,0)</f>
        <v>0</v>
      </c>
      <c r="H4258" s="124">
        <f>VLOOKUP(B4258,A股数据库20240206!$B:$K,5,0)</f>
        <v>0</v>
      </c>
      <c r="I4258" s="104" t="str">
        <f>VLOOKUP(B4258,A股数据库20240206!$B:$K,6,0)</f>
        <v>计算机</v>
      </c>
      <c r="J4258" s="104">
        <f>VLOOKUP(B4258,A股数据库20240206!$B:$K,7,0)</f>
        <v>0</v>
      </c>
      <c r="K4258" s="104">
        <f>VLOOKUP(B4258,A股数据库20240206!$B:$K,8,0)</f>
        <v>0</v>
      </c>
      <c r="L4258" s="124">
        <f>VLOOKUP(B4258,A股数据库20240206!$B:$K,9,0)</f>
        <v>0</v>
      </c>
      <c r="M4258" s="124">
        <f>VLOOKUP(B4258,A股数据库20240206!$B:$K,10,0)</f>
        <v>0</v>
      </c>
    </row>
    <row r="4259" spans="1:13" ht="18" customHeight="1" x14ac:dyDescent="0.15">
      <c r="A4259" s="120" t="s">
        <v>14602</v>
      </c>
      <c r="B4259" s="121" t="s">
        <v>4176</v>
      </c>
      <c r="C4259" s="122">
        <v>17.05</v>
      </c>
      <c r="D4259" s="123">
        <v>33.090000000000003</v>
      </c>
      <c r="E4259" s="104" t="str">
        <f>VLOOKUP(B4259,A股数据库20240206!$B:$K,2,0)</f>
        <v>大科技</v>
      </c>
      <c r="F4259" s="104">
        <f>VLOOKUP(B4259,A股数据库20240206!$B:$K,3,0)</f>
        <v>0</v>
      </c>
      <c r="G4259" s="124">
        <f>VLOOKUP(B4259,A股数据库20240206!$B:$K,4,0)</f>
        <v>0</v>
      </c>
      <c r="H4259" s="124">
        <f>VLOOKUP(B4259,A股数据库20240206!$B:$K,5,0)</f>
        <v>0</v>
      </c>
      <c r="I4259" s="104" t="str">
        <f>VLOOKUP(B4259,A股数据库20240206!$B:$K,6,0)</f>
        <v>电子</v>
      </c>
      <c r="J4259" s="104">
        <f>VLOOKUP(B4259,A股数据库20240206!$B:$K,7,0)</f>
        <v>0</v>
      </c>
      <c r="K4259" s="104">
        <f>VLOOKUP(B4259,A股数据库20240206!$B:$K,8,0)</f>
        <v>0</v>
      </c>
      <c r="L4259" s="124">
        <f>VLOOKUP(B4259,A股数据库20240206!$B:$K,9,0)</f>
        <v>0</v>
      </c>
      <c r="M4259" s="124">
        <f>VLOOKUP(B4259,A股数据库20240206!$B:$K,10,0)</f>
        <v>0</v>
      </c>
    </row>
    <row r="4260" spans="1:13" ht="18" customHeight="1" x14ac:dyDescent="0.15">
      <c r="A4260" s="120" t="s">
        <v>14603</v>
      </c>
      <c r="B4260" s="121" t="s">
        <v>1474</v>
      </c>
      <c r="C4260" s="122">
        <v>17.03</v>
      </c>
      <c r="D4260" s="123">
        <v>39.229999999999997</v>
      </c>
      <c r="E4260" s="104" t="str">
        <f>VLOOKUP(B4260,A股数据库20240206!$B:$K,2,0)</f>
        <v>大科技</v>
      </c>
      <c r="F4260" s="104" t="str">
        <f>VLOOKUP(B4260,A股数据库20240206!$B:$K,3,0)</f>
        <v>大金融</v>
      </c>
      <c r="G4260" s="124">
        <f>VLOOKUP(B4260,A股数据库20240206!$B:$K,4,0)</f>
        <v>0</v>
      </c>
      <c r="H4260" s="124">
        <f>VLOOKUP(B4260,A股数据库20240206!$B:$K,5,0)</f>
        <v>0</v>
      </c>
      <c r="I4260" s="104" t="str">
        <f>VLOOKUP(B4260,A股数据库20240206!$B:$K,6,0)</f>
        <v>计算机</v>
      </c>
      <c r="J4260" s="104" t="str">
        <f>VLOOKUP(B4260,A股数据库20240206!$B:$K,7,0)</f>
        <v>大金融</v>
      </c>
      <c r="K4260" s="104">
        <f>VLOOKUP(B4260,A股数据库20240206!$B:$K,8,0)</f>
        <v>0</v>
      </c>
      <c r="L4260" s="124">
        <f>VLOOKUP(B4260,A股数据库20240206!$B:$K,9,0)</f>
        <v>0</v>
      </c>
      <c r="M4260" s="124">
        <f>VLOOKUP(B4260,A股数据库20240206!$B:$K,10,0)</f>
        <v>0</v>
      </c>
    </row>
    <row r="4261" spans="1:13" ht="18" customHeight="1" x14ac:dyDescent="0.15">
      <c r="A4261" s="120" t="s">
        <v>14604</v>
      </c>
      <c r="B4261" s="121" t="s">
        <v>4822</v>
      </c>
      <c r="C4261" s="122">
        <v>17.02</v>
      </c>
      <c r="D4261" s="123">
        <v>18.43</v>
      </c>
      <c r="E4261" s="104" t="str">
        <f>VLOOKUP(B4261,A股数据库20240206!$B:$K,2,0)</f>
        <v>大消费</v>
      </c>
      <c r="F4261" s="104">
        <f>VLOOKUP(B4261,A股数据库20240206!$B:$K,3,0)</f>
        <v>0</v>
      </c>
      <c r="G4261" s="124">
        <f>VLOOKUP(B4261,A股数据库20240206!$B:$K,4,0)</f>
        <v>0</v>
      </c>
      <c r="H4261" s="124">
        <f>VLOOKUP(B4261,A股数据库20240206!$B:$K,5,0)</f>
        <v>0</v>
      </c>
      <c r="I4261" s="104" t="str">
        <f>VLOOKUP(B4261,A股数据库20240206!$B:$K,6,0)</f>
        <v>纺织服饰</v>
      </c>
      <c r="J4261" s="104">
        <f>VLOOKUP(B4261,A股数据库20240206!$B:$K,7,0)</f>
        <v>0</v>
      </c>
      <c r="K4261" s="104">
        <f>VLOOKUP(B4261,A股数据库20240206!$B:$K,8,0)</f>
        <v>0</v>
      </c>
      <c r="L4261" s="124">
        <f>VLOOKUP(B4261,A股数据库20240206!$B:$K,9,0)</f>
        <v>0</v>
      </c>
      <c r="M4261" s="124">
        <f>VLOOKUP(B4261,A股数据库20240206!$B:$K,10,0)</f>
        <v>0</v>
      </c>
    </row>
    <row r="4262" spans="1:13" ht="18" customHeight="1" x14ac:dyDescent="0.15">
      <c r="A4262" s="120" t="s">
        <v>14605</v>
      </c>
      <c r="B4262" s="121" t="s">
        <v>3978</v>
      </c>
      <c r="C4262" s="122">
        <v>17.010000000000002</v>
      </c>
      <c r="D4262" s="123">
        <v>12.41</v>
      </c>
      <c r="E4262" s="104" t="str">
        <f>VLOOKUP(B4262,A股数据库20240206!$B:$K,2,0)</f>
        <v>大消费</v>
      </c>
      <c r="F4262" s="104">
        <f>VLOOKUP(B4262,A股数据库20240206!$B:$K,3,0)</f>
        <v>0</v>
      </c>
      <c r="G4262" s="124">
        <f>VLOOKUP(B4262,A股数据库20240206!$B:$K,4,0)</f>
        <v>0</v>
      </c>
      <c r="H4262" s="124">
        <f>VLOOKUP(B4262,A股数据库20240206!$B:$K,5,0)</f>
        <v>0</v>
      </c>
      <c r="I4262" s="104" t="str">
        <f>VLOOKUP(B4262,A股数据库20240206!$B:$K,6,0)</f>
        <v>电商</v>
      </c>
      <c r="J4262" s="104">
        <f>VLOOKUP(B4262,A股数据库20240206!$B:$K,7,0)</f>
        <v>0</v>
      </c>
      <c r="K4262" s="104">
        <f>VLOOKUP(B4262,A股数据库20240206!$B:$K,8,0)</f>
        <v>0</v>
      </c>
      <c r="L4262" s="124">
        <f>VLOOKUP(B4262,A股数据库20240206!$B:$K,9,0)</f>
        <v>0</v>
      </c>
      <c r="M4262" s="124">
        <f>VLOOKUP(B4262,A股数据库20240206!$B:$K,10,0)</f>
        <v>0</v>
      </c>
    </row>
    <row r="4263" spans="1:13" ht="18" customHeight="1" x14ac:dyDescent="0.15">
      <c r="A4263" s="120" t="s">
        <v>14606</v>
      </c>
      <c r="B4263" s="121" t="s">
        <v>10273</v>
      </c>
      <c r="C4263" s="122">
        <v>16.989999999999998</v>
      </c>
      <c r="D4263" s="123">
        <v>24.45</v>
      </c>
      <c r="E4263" s="104" t="str">
        <f>VLOOKUP(B4263,A股数据库20240206!$B:$K,2,0)</f>
        <v>军工</v>
      </c>
      <c r="F4263" s="104">
        <f>VLOOKUP(B4263,A股数据库20240206!$B:$K,3,0)</f>
        <v>0</v>
      </c>
      <c r="G4263" s="124">
        <f>VLOOKUP(B4263,A股数据库20240206!$B:$K,4,0)</f>
        <v>0</v>
      </c>
      <c r="H4263" s="124">
        <f>VLOOKUP(B4263,A股数据库20240206!$B:$K,5,0)</f>
        <v>0</v>
      </c>
      <c r="I4263" s="104" t="str">
        <f>VLOOKUP(B4263,A股数据库20240206!$B:$K,6,0)</f>
        <v>军工</v>
      </c>
      <c r="J4263" s="104">
        <f>VLOOKUP(B4263,A股数据库20240206!$B:$K,7,0)</f>
        <v>0</v>
      </c>
      <c r="K4263" s="104">
        <f>VLOOKUP(B4263,A股数据库20240206!$B:$K,8,0)</f>
        <v>0</v>
      </c>
      <c r="L4263" s="124">
        <f>VLOOKUP(B4263,A股数据库20240206!$B:$K,9,0)</f>
        <v>0</v>
      </c>
      <c r="M4263" s="124">
        <f>VLOOKUP(B4263,A股数据库20240206!$B:$K,10,0)</f>
        <v>0</v>
      </c>
    </row>
    <row r="4264" spans="1:13" ht="18" customHeight="1" x14ac:dyDescent="0.15">
      <c r="A4264" s="120" t="s">
        <v>14607</v>
      </c>
      <c r="B4264" s="121" t="s">
        <v>9467</v>
      </c>
      <c r="C4264" s="122">
        <v>16.98</v>
      </c>
      <c r="D4264" s="123">
        <v>24.18</v>
      </c>
      <c r="E4264" s="104" t="str">
        <f>VLOOKUP(B4264,A股数据库20240206!$B:$K,2,0)</f>
        <v>周期</v>
      </c>
      <c r="F4264" s="104" t="str">
        <f>VLOOKUP(B4264,A股数据库20240206!$B:$K,3,0)</f>
        <v>医药生物</v>
      </c>
      <c r="G4264" s="124">
        <f>VLOOKUP(B4264,A股数据库20240206!$B:$K,4,0)</f>
        <v>0</v>
      </c>
      <c r="H4264" s="124">
        <f>VLOOKUP(B4264,A股数据库20240206!$B:$K,5,0)</f>
        <v>0</v>
      </c>
      <c r="I4264" s="104" t="str">
        <f>VLOOKUP(B4264,A股数据库20240206!$B:$K,6,0)</f>
        <v>化工</v>
      </c>
      <c r="J4264" s="104" t="str">
        <f>VLOOKUP(B4264,A股数据库20240206!$B:$K,7,0)</f>
        <v>医药生物</v>
      </c>
      <c r="K4264" s="104">
        <f>VLOOKUP(B4264,A股数据库20240206!$B:$K,8,0)</f>
        <v>0</v>
      </c>
      <c r="L4264" s="124">
        <f>VLOOKUP(B4264,A股数据库20240206!$B:$K,9,0)</f>
        <v>0</v>
      </c>
      <c r="M4264" s="124">
        <f>VLOOKUP(B4264,A股数据库20240206!$B:$K,10,0)</f>
        <v>0</v>
      </c>
    </row>
    <row r="4265" spans="1:13" ht="18" customHeight="1" x14ac:dyDescent="0.15">
      <c r="A4265" s="120" t="s">
        <v>14608</v>
      </c>
      <c r="B4265" s="121" t="s">
        <v>3016</v>
      </c>
      <c r="C4265" s="122">
        <v>16.93</v>
      </c>
      <c r="D4265" s="123">
        <v>35.700000000000003</v>
      </c>
      <c r="E4265" s="104" t="str">
        <f>VLOOKUP(B4265,A股数据库20240206!$B:$K,2,0)</f>
        <v>汽车产业</v>
      </c>
      <c r="F4265" s="104">
        <f>VLOOKUP(B4265,A股数据库20240206!$B:$K,3,0)</f>
        <v>0</v>
      </c>
      <c r="G4265" s="124">
        <f>VLOOKUP(B4265,A股数据库20240206!$B:$K,4,0)</f>
        <v>0</v>
      </c>
      <c r="H4265" s="124">
        <f>VLOOKUP(B4265,A股数据库20240206!$B:$K,5,0)</f>
        <v>0</v>
      </c>
      <c r="I4265" s="104" t="str">
        <f>VLOOKUP(B4265,A股数据库20240206!$B:$K,6,0)</f>
        <v>汽车产业</v>
      </c>
      <c r="J4265" s="104">
        <f>VLOOKUP(B4265,A股数据库20240206!$B:$K,7,0)</f>
        <v>0</v>
      </c>
      <c r="K4265" s="104">
        <f>VLOOKUP(B4265,A股数据库20240206!$B:$K,8,0)</f>
        <v>0</v>
      </c>
      <c r="L4265" s="124">
        <f>VLOOKUP(B4265,A股数据库20240206!$B:$K,9,0)</f>
        <v>0</v>
      </c>
      <c r="M4265" s="124">
        <f>VLOOKUP(B4265,A股数据库20240206!$B:$K,10,0)</f>
        <v>0</v>
      </c>
    </row>
    <row r="4266" spans="1:13" ht="18" customHeight="1" x14ac:dyDescent="0.15">
      <c r="A4266" s="120" t="s">
        <v>14609</v>
      </c>
      <c r="B4266" s="121" t="s">
        <v>10225</v>
      </c>
      <c r="C4266" s="122">
        <v>16.91</v>
      </c>
      <c r="D4266" s="123">
        <v>12.22</v>
      </c>
      <c r="E4266" s="104" t="str">
        <f>VLOOKUP(B4266,A股数据库20240206!$B:$K,2,0)</f>
        <v>公用事业</v>
      </c>
      <c r="F4266" s="104">
        <f>VLOOKUP(B4266,A股数据库20240206!$B:$K,3,0)</f>
        <v>0</v>
      </c>
      <c r="G4266" s="124">
        <f>VLOOKUP(B4266,A股数据库20240206!$B:$K,4,0)</f>
        <v>0</v>
      </c>
      <c r="H4266" s="124">
        <f>VLOOKUP(B4266,A股数据库20240206!$B:$K,5,0)</f>
        <v>0</v>
      </c>
      <c r="I4266" s="104" t="str">
        <f>VLOOKUP(B4266,A股数据库20240206!$B:$K,6,0)</f>
        <v>节能环保</v>
      </c>
      <c r="J4266" s="104">
        <f>VLOOKUP(B4266,A股数据库20240206!$B:$K,7,0)</f>
        <v>0</v>
      </c>
      <c r="K4266" s="104">
        <f>VLOOKUP(B4266,A股数据库20240206!$B:$K,8,0)</f>
        <v>0</v>
      </c>
      <c r="L4266" s="124">
        <f>VLOOKUP(B4266,A股数据库20240206!$B:$K,9,0)</f>
        <v>0</v>
      </c>
      <c r="M4266" s="124">
        <f>VLOOKUP(B4266,A股数据库20240206!$B:$K,10,0)</f>
        <v>0</v>
      </c>
    </row>
    <row r="4267" spans="1:13" ht="18" customHeight="1" x14ac:dyDescent="0.15">
      <c r="A4267" s="120" t="s">
        <v>14610</v>
      </c>
      <c r="B4267" s="121" t="s">
        <v>9116</v>
      </c>
      <c r="C4267" s="122">
        <v>16.91</v>
      </c>
      <c r="D4267" s="123">
        <v>27.41</v>
      </c>
      <c r="E4267" s="104" t="str">
        <f>VLOOKUP(B4267,A股数据库20240206!$B:$K,2,0)</f>
        <v>周期</v>
      </c>
      <c r="F4267" s="104">
        <f>VLOOKUP(B4267,A股数据库20240206!$B:$K,3,0)</f>
        <v>0</v>
      </c>
      <c r="G4267" s="124">
        <f>VLOOKUP(B4267,A股数据库20240206!$B:$K,4,0)</f>
        <v>0</v>
      </c>
      <c r="H4267" s="124">
        <f>VLOOKUP(B4267,A股数据库20240206!$B:$K,5,0)</f>
        <v>0</v>
      </c>
      <c r="I4267" s="104" t="str">
        <f>VLOOKUP(B4267,A股数据库20240206!$B:$K,6,0)</f>
        <v>有色金属</v>
      </c>
      <c r="J4267" s="104">
        <f>VLOOKUP(B4267,A股数据库20240206!$B:$K,7,0)</f>
        <v>0</v>
      </c>
      <c r="K4267" s="104">
        <f>VLOOKUP(B4267,A股数据库20240206!$B:$K,8,0)</f>
        <v>0</v>
      </c>
      <c r="L4267" s="124">
        <f>VLOOKUP(B4267,A股数据库20240206!$B:$K,9,0)</f>
        <v>0</v>
      </c>
      <c r="M4267" s="124">
        <f>VLOOKUP(B4267,A股数据库20240206!$B:$K,10,0)</f>
        <v>0</v>
      </c>
    </row>
    <row r="4268" spans="1:13" ht="18" customHeight="1" x14ac:dyDescent="0.15">
      <c r="A4268" s="120" t="s">
        <v>14611</v>
      </c>
      <c r="B4268" s="121" t="s">
        <v>4330</v>
      </c>
      <c r="C4268" s="122">
        <v>16.899999999999999</v>
      </c>
      <c r="D4268" s="123">
        <v>18.64</v>
      </c>
      <c r="E4268" s="104" t="str">
        <f>VLOOKUP(B4268,A股数据库20240206!$B:$K,2,0)</f>
        <v>周期</v>
      </c>
      <c r="F4268" s="104" t="str">
        <f>VLOOKUP(B4268,A股数据库20240206!$B:$K,3,0)</f>
        <v>汽车产业</v>
      </c>
      <c r="G4268" s="124">
        <f>VLOOKUP(B4268,A股数据库20240206!$B:$K,4,0)</f>
        <v>0</v>
      </c>
      <c r="H4268" s="124">
        <f>VLOOKUP(B4268,A股数据库20240206!$B:$K,5,0)</f>
        <v>0</v>
      </c>
      <c r="I4268" s="104" t="str">
        <f>VLOOKUP(B4268,A股数据库20240206!$B:$K,6,0)</f>
        <v>化工</v>
      </c>
      <c r="J4268" s="104" t="str">
        <f>VLOOKUP(B4268,A股数据库20240206!$B:$K,7,0)</f>
        <v>汽车产业</v>
      </c>
      <c r="K4268" s="104" t="str">
        <f>VLOOKUP(B4268,A股数据库20240206!$B:$K,8,0)</f>
        <v>充换电</v>
      </c>
      <c r="L4268" s="124">
        <f>VLOOKUP(B4268,A股数据库20240206!$B:$K,9,0)</f>
        <v>0</v>
      </c>
      <c r="M4268" s="124">
        <f>VLOOKUP(B4268,A股数据库20240206!$B:$K,10,0)</f>
        <v>0</v>
      </c>
    </row>
    <row r="4269" spans="1:13" ht="18" customHeight="1" x14ac:dyDescent="0.15">
      <c r="A4269" s="120" t="s">
        <v>14612</v>
      </c>
      <c r="B4269" s="121" t="s">
        <v>3946</v>
      </c>
      <c r="C4269" s="122">
        <v>16.82</v>
      </c>
      <c r="D4269" s="123">
        <v>11.7</v>
      </c>
      <c r="E4269" s="104" t="str">
        <f>VLOOKUP(B4269,A股数据库20240206!$B:$K,2,0)</f>
        <v>大科技</v>
      </c>
      <c r="F4269" s="104">
        <f>VLOOKUP(B4269,A股数据库20240206!$B:$K,3,0)</f>
        <v>0</v>
      </c>
      <c r="G4269" s="124">
        <f>VLOOKUP(B4269,A股数据库20240206!$B:$K,4,0)</f>
        <v>0</v>
      </c>
      <c r="H4269" s="124">
        <f>VLOOKUP(B4269,A股数据库20240206!$B:$K,5,0)</f>
        <v>0</v>
      </c>
      <c r="I4269" s="104" t="str">
        <f>VLOOKUP(B4269,A股数据库20240206!$B:$K,6,0)</f>
        <v>计算机</v>
      </c>
      <c r="J4269" s="104">
        <f>VLOOKUP(B4269,A股数据库20240206!$B:$K,7,0)</f>
        <v>0</v>
      </c>
      <c r="K4269" s="104">
        <f>VLOOKUP(B4269,A股数据库20240206!$B:$K,8,0)</f>
        <v>0</v>
      </c>
      <c r="L4269" s="124">
        <f>VLOOKUP(B4269,A股数据库20240206!$B:$K,9,0)</f>
        <v>0</v>
      </c>
      <c r="M4269" s="124">
        <f>VLOOKUP(B4269,A股数据库20240206!$B:$K,10,0)</f>
        <v>0</v>
      </c>
    </row>
    <row r="4270" spans="1:13" ht="18" customHeight="1" x14ac:dyDescent="0.15">
      <c r="A4270" s="120" t="s">
        <v>14613</v>
      </c>
      <c r="B4270" s="121" t="s">
        <v>1148</v>
      </c>
      <c r="C4270" s="122">
        <v>16.82</v>
      </c>
      <c r="D4270" s="123">
        <v>23.23</v>
      </c>
      <c r="E4270" s="104" t="str">
        <f>VLOOKUP(B4270,A股数据库20240206!$B:$K,2,0)</f>
        <v>高端制造</v>
      </c>
      <c r="F4270" s="104" t="str">
        <f>VLOOKUP(B4270,A股数据库20240206!$B:$K,3,0)</f>
        <v>新能源</v>
      </c>
      <c r="G4270" s="124">
        <f>VLOOKUP(B4270,A股数据库20240206!$B:$K,4,0)</f>
        <v>0</v>
      </c>
      <c r="H4270" s="124">
        <f>VLOOKUP(B4270,A股数据库20240206!$B:$K,5,0)</f>
        <v>0</v>
      </c>
      <c r="I4270" s="104" t="str">
        <f>VLOOKUP(B4270,A股数据库20240206!$B:$K,6,0)</f>
        <v>机械</v>
      </c>
      <c r="J4270" s="104" t="str">
        <f>VLOOKUP(B4270,A股数据库20240206!$B:$K,7,0)</f>
        <v>光伏</v>
      </c>
      <c r="K4270" s="104">
        <f>VLOOKUP(B4270,A股数据库20240206!$B:$K,8,0)</f>
        <v>0</v>
      </c>
      <c r="L4270" s="124">
        <f>VLOOKUP(B4270,A股数据库20240206!$B:$K,9,0)</f>
        <v>0</v>
      </c>
      <c r="M4270" s="124">
        <f>VLOOKUP(B4270,A股数据库20240206!$B:$K,10,0)</f>
        <v>0</v>
      </c>
    </row>
    <row r="4271" spans="1:13" ht="18" customHeight="1" x14ac:dyDescent="0.15">
      <c r="A4271" s="120" t="s">
        <v>14614</v>
      </c>
      <c r="B4271" s="121" t="s">
        <v>9561</v>
      </c>
      <c r="C4271" s="122">
        <v>16.8</v>
      </c>
      <c r="D4271" s="123">
        <v>25.36</v>
      </c>
      <c r="E4271" s="104" t="str">
        <f>VLOOKUP(B4271,A股数据库20240206!$B:$K,2,0)</f>
        <v>大科技</v>
      </c>
      <c r="F4271" s="104">
        <f>VLOOKUP(B4271,A股数据库20240206!$B:$K,3,0)</f>
        <v>0</v>
      </c>
      <c r="G4271" s="124">
        <f>VLOOKUP(B4271,A股数据库20240206!$B:$K,4,0)</f>
        <v>0</v>
      </c>
      <c r="H4271" s="124">
        <f>VLOOKUP(B4271,A股数据库20240206!$B:$K,5,0)</f>
        <v>0</v>
      </c>
      <c r="I4271" s="104" t="str">
        <f>VLOOKUP(B4271,A股数据库20240206!$B:$K,6,0)</f>
        <v>电子</v>
      </c>
      <c r="J4271" s="104">
        <f>VLOOKUP(B4271,A股数据库20240206!$B:$K,7,0)</f>
        <v>0</v>
      </c>
      <c r="K4271" s="104">
        <f>VLOOKUP(B4271,A股数据库20240206!$B:$K,8,0)</f>
        <v>0</v>
      </c>
      <c r="L4271" s="124">
        <f>VLOOKUP(B4271,A股数据库20240206!$B:$K,9,0)</f>
        <v>0</v>
      </c>
      <c r="M4271" s="124">
        <f>VLOOKUP(B4271,A股数据库20240206!$B:$K,10,0)</f>
        <v>0</v>
      </c>
    </row>
    <row r="4272" spans="1:13" ht="18" customHeight="1" x14ac:dyDescent="0.15">
      <c r="A4272" s="120" t="s">
        <v>14615</v>
      </c>
      <c r="B4272" s="121" t="s">
        <v>5756</v>
      </c>
      <c r="C4272" s="122">
        <v>16.78</v>
      </c>
      <c r="D4272" s="123">
        <v>30.25</v>
      </c>
      <c r="E4272" s="104" t="str">
        <f>VLOOKUP(B4272,A股数据库20240206!$B:$K,2,0)</f>
        <v>高端制造</v>
      </c>
      <c r="F4272" s="104">
        <f>VLOOKUP(B4272,A股数据库20240206!$B:$K,3,0)</f>
        <v>0</v>
      </c>
      <c r="G4272" s="124">
        <f>VLOOKUP(B4272,A股数据库20240206!$B:$K,4,0)</f>
        <v>0</v>
      </c>
      <c r="H4272" s="124">
        <f>VLOOKUP(B4272,A股数据库20240206!$B:$K,5,0)</f>
        <v>0</v>
      </c>
      <c r="I4272" s="104" t="str">
        <f>VLOOKUP(B4272,A股数据库20240206!$B:$K,6,0)</f>
        <v>机械</v>
      </c>
      <c r="J4272" s="104">
        <f>VLOOKUP(B4272,A股数据库20240206!$B:$K,7,0)</f>
        <v>0</v>
      </c>
      <c r="K4272" s="104">
        <f>VLOOKUP(B4272,A股数据库20240206!$B:$K,8,0)</f>
        <v>0</v>
      </c>
      <c r="L4272" s="124">
        <f>VLOOKUP(B4272,A股数据库20240206!$B:$K,9,0)</f>
        <v>0</v>
      </c>
      <c r="M4272" s="124">
        <f>VLOOKUP(B4272,A股数据库20240206!$B:$K,10,0)</f>
        <v>0</v>
      </c>
    </row>
    <row r="4273" spans="1:13" ht="18" customHeight="1" x14ac:dyDescent="0.15">
      <c r="A4273" s="120" t="s">
        <v>14616</v>
      </c>
      <c r="B4273" s="121" t="s">
        <v>3274</v>
      </c>
      <c r="C4273" s="122">
        <v>16.739999999999998</v>
      </c>
      <c r="D4273" s="123">
        <v>29.15</v>
      </c>
      <c r="E4273" s="104" t="str">
        <f>VLOOKUP(B4273,A股数据库20240206!$B:$K,2,0)</f>
        <v>高端制造</v>
      </c>
      <c r="F4273" s="104" t="str">
        <f>VLOOKUP(B4273,A股数据库20240206!$B:$K,3,0)</f>
        <v>新能源</v>
      </c>
      <c r="G4273" s="124">
        <f>VLOOKUP(B4273,A股数据库20240206!$B:$K,4,0)</f>
        <v>0</v>
      </c>
      <c r="H4273" s="124">
        <f>VLOOKUP(B4273,A股数据库20240206!$B:$K,5,0)</f>
        <v>0</v>
      </c>
      <c r="I4273" s="104" t="str">
        <f>VLOOKUP(B4273,A股数据库20240206!$B:$K,6,0)</f>
        <v>核电核能</v>
      </c>
      <c r="J4273" s="104" t="str">
        <f>VLOOKUP(B4273,A股数据库20240206!$B:$K,7,0)</f>
        <v>氢能源</v>
      </c>
      <c r="K4273" s="104">
        <f>VLOOKUP(B4273,A股数据库20240206!$B:$K,8,0)</f>
        <v>0</v>
      </c>
      <c r="L4273" s="124">
        <f>VLOOKUP(B4273,A股数据库20240206!$B:$K,9,0)</f>
        <v>0</v>
      </c>
      <c r="M4273" s="124">
        <f>VLOOKUP(B4273,A股数据库20240206!$B:$K,10,0)</f>
        <v>0</v>
      </c>
    </row>
    <row r="4274" spans="1:13" ht="18" customHeight="1" x14ac:dyDescent="0.15">
      <c r="A4274" s="120" t="s">
        <v>14617</v>
      </c>
      <c r="B4274" s="121" t="s">
        <v>2782</v>
      </c>
      <c r="C4274" s="122">
        <v>16.73</v>
      </c>
      <c r="D4274" s="123">
        <v>6.79</v>
      </c>
      <c r="E4274" s="104" t="str">
        <f>VLOOKUP(B4274,A股数据库20240206!$B:$K,2,0)</f>
        <v>大科技</v>
      </c>
      <c r="F4274" s="104" t="str">
        <f>VLOOKUP(B4274,A股数据库20240206!$B:$K,3,0)</f>
        <v>汽车产业</v>
      </c>
      <c r="G4274" s="124">
        <f>VLOOKUP(B4274,A股数据库20240206!$B:$K,4,0)</f>
        <v>0</v>
      </c>
      <c r="H4274" s="124">
        <f>VLOOKUP(B4274,A股数据库20240206!$B:$K,5,0)</f>
        <v>0</v>
      </c>
      <c r="I4274" s="104" t="str">
        <f>VLOOKUP(B4274,A股数据库20240206!$B:$K,6,0)</f>
        <v>电子</v>
      </c>
      <c r="J4274" s="104" t="str">
        <f>VLOOKUP(B4274,A股数据库20240206!$B:$K,7,0)</f>
        <v>汽车产业</v>
      </c>
      <c r="K4274" s="104">
        <f>VLOOKUP(B4274,A股数据库20240206!$B:$K,8,0)</f>
        <v>0</v>
      </c>
      <c r="L4274" s="124">
        <f>VLOOKUP(B4274,A股数据库20240206!$B:$K,9,0)</f>
        <v>0</v>
      </c>
      <c r="M4274" s="124">
        <f>VLOOKUP(B4274,A股数据库20240206!$B:$K,10,0)</f>
        <v>0</v>
      </c>
    </row>
    <row r="4275" spans="1:13" ht="18" customHeight="1" x14ac:dyDescent="0.15">
      <c r="A4275" s="120" t="s">
        <v>14618</v>
      </c>
      <c r="B4275" s="121" t="s">
        <v>4078</v>
      </c>
      <c r="C4275" s="122">
        <v>16.72</v>
      </c>
      <c r="D4275" s="123">
        <v>18.739999999999998</v>
      </c>
      <c r="E4275" s="104" t="str">
        <f>VLOOKUP(B4275,A股数据库20240206!$B:$K,2,0)</f>
        <v>新能源</v>
      </c>
      <c r="F4275" s="104">
        <f>VLOOKUP(B4275,A股数据库20240206!$B:$K,3,0)</f>
        <v>0</v>
      </c>
      <c r="G4275" s="124">
        <f>VLOOKUP(B4275,A股数据库20240206!$B:$K,4,0)</f>
        <v>0</v>
      </c>
      <c r="H4275" s="124">
        <f>VLOOKUP(B4275,A股数据库20240206!$B:$K,5,0)</f>
        <v>0</v>
      </c>
      <c r="I4275" s="104" t="str">
        <f>VLOOKUP(B4275,A股数据库20240206!$B:$K,6,0)</f>
        <v>电网</v>
      </c>
      <c r="J4275" s="104">
        <f>VLOOKUP(B4275,A股数据库20240206!$B:$K,7,0)</f>
        <v>0</v>
      </c>
      <c r="K4275" s="104">
        <f>VLOOKUP(B4275,A股数据库20240206!$B:$K,8,0)</f>
        <v>0</v>
      </c>
      <c r="L4275" s="124">
        <f>VLOOKUP(B4275,A股数据库20240206!$B:$K,9,0)</f>
        <v>0</v>
      </c>
      <c r="M4275" s="124">
        <f>VLOOKUP(B4275,A股数据库20240206!$B:$K,10,0)</f>
        <v>0</v>
      </c>
    </row>
    <row r="4276" spans="1:13" ht="18" customHeight="1" x14ac:dyDescent="0.15">
      <c r="A4276" s="120" t="s">
        <v>14619</v>
      </c>
      <c r="B4276" s="121" t="s">
        <v>9393</v>
      </c>
      <c r="C4276" s="122">
        <v>16.7</v>
      </c>
      <c r="D4276" s="123">
        <v>36.03</v>
      </c>
      <c r="E4276" s="104" t="str">
        <f>VLOOKUP(B4276,A股数据库20240206!$B:$K,2,0)</f>
        <v>周期</v>
      </c>
      <c r="F4276" s="104">
        <f>VLOOKUP(B4276,A股数据库20240206!$B:$K,3,0)</f>
        <v>0</v>
      </c>
      <c r="G4276" s="124">
        <f>VLOOKUP(B4276,A股数据库20240206!$B:$K,4,0)</f>
        <v>0</v>
      </c>
      <c r="H4276" s="124">
        <f>VLOOKUP(B4276,A股数据库20240206!$B:$K,5,0)</f>
        <v>0</v>
      </c>
      <c r="I4276" s="104" t="str">
        <f>VLOOKUP(B4276,A股数据库20240206!$B:$K,6,0)</f>
        <v>化工</v>
      </c>
      <c r="J4276" s="104">
        <f>VLOOKUP(B4276,A股数据库20240206!$B:$K,7,0)</f>
        <v>0</v>
      </c>
      <c r="K4276" s="104">
        <f>VLOOKUP(B4276,A股数据库20240206!$B:$K,8,0)</f>
        <v>0</v>
      </c>
      <c r="L4276" s="124">
        <f>VLOOKUP(B4276,A股数据库20240206!$B:$K,9,0)</f>
        <v>0</v>
      </c>
      <c r="M4276" s="124">
        <f>VLOOKUP(B4276,A股数据库20240206!$B:$K,10,0)</f>
        <v>0</v>
      </c>
    </row>
    <row r="4277" spans="1:13" ht="18" customHeight="1" x14ac:dyDescent="0.15">
      <c r="A4277" s="120" t="s">
        <v>14620</v>
      </c>
      <c r="B4277" s="121" t="s">
        <v>9290</v>
      </c>
      <c r="C4277" s="122">
        <v>16.690000000000001</v>
      </c>
      <c r="D4277" s="123">
        <v>23.77</v>
      </c>
      <c r="E4277" s="104" t="str">
        <f>VLOOKUP(B4277,A股数据库20240206!$B:$K,2,0)</f>
        <v>大科技</v>
      </c>
      <c r="F4277" s="104">
        <f>VLOOKUP(B4277,A股数据库20240206!$B:$K,3,0)</f>
        <v>0</v>
      </c>
      <c r="G4277" s="124">
        <f>VLOOKUP(B4277,A股数据库20240206!$B:$K,4,0)</f>
        <v>0</v>
      </c>
      <c r="H4277" s="124">
        <f>VLOOKUP(B4277,A股数据库20240206!$B:$K,5,0)</f>
        <v>0</v>
      </c>
      <c r="I4277" s="104" t="str">
        <f>VLOOKUP(B4277,A股数据库20240206!$B:$K,6,0)</f>
        <v>计算机</v>
      </c>
      <c r="J4277" s="104">
        <f>VLOOKUP(B4277,A股数据库20240206!$B:$K,7,0)</f>
        <v>0</v>
      </c>
      <c r="K4277" s="104">
        <f>VLOOKUP(B4277,A股数据库20240206!$B:$K,8,0)</f>
        <v>0</v>
      </c>
      <c r="L4277" s="124">
        <f>VLOOKUP(B4277,A股数据库20240206!$B:$K,9,0)</f>
        <v>0</v>
      </c>
      <c r="M4277" s="124">
        <f>VLOOKUP(B4277,A股数据库20240206!$B:$K,10,0)</f>
        <v>0</v>
      </c>
    </row>
    <row r="4278" spans="1:13" ht="18" customHeight="1" x14ac:dyDescent="0.15">
      <c r="A4278" s="120" t="s">
        <v>14621</v>
      </c>
      <c r="B4278" s="121" t="s">
        <v>5108</v>
      </c>
      <c r="C4278" s="122">
        <v>16.690000000000001</v>
      </c>
      <c r="D4278" s="123">
        <v>8.74</v>
      </c>
      <c r="E4278" s="104" t="str">
        <f>VLOOKUP(B4278,A股数据库20240206!$B:$K,2,0)</f>
        <v>高端制造</v>
      </c>
      <c r="F4278" s="104">
        <f>VLOOKUP(B4278,A股数据库20240206!$B:$K,3,0)</f>
        <v>0</v>
      </c>
      <c r="G4278" s="124">
        <f>VLOOKUP(B4278,A股数据库20240206!$B:$K,4,0)</f>
        <v>0</v>
      </c>
      <c r="H4278" s="124">
        <f>VLOOKUP(B4278,A股数据库20240206!$B:$K,5,0)</f>
        <v>0</v>
      </c>
      <c r="I4278" s="104" t="str">
        <f>VLOOKUP(B4278,A股数据库20240206!$B:$K,6,0)</f>
        <v>机械</v>
      </c>
      <c r="J4278" s="104">
        <f>VLOOKUP(B4278,A股数据库20240206!$B:$K,7,0)</f>
        <v>0</v>
      </c>
      <c r="K4278" s="104">
        <f>VLOOKUP(B4278,A股数据库20240206!$B:$K,8,0)</f>
        <v>0</v>
      </c>
      <c r="L4278" s="124">
        <f>VLOOKUP(B4278,A股数据库20240206!$B:$K,9,0)</f>
        <v>0</v>
      </c>
      <c r="M4278" s="124">
        <f>VLOOKUP(B4278,A股数据库20240206!$B:$K,10,0)</f>
        <v>0</v>
      </c>
    </row>
    <row r="4279" spans="1:13" ht="18" customHeight="1" x14ac:dyDescent="0.15">
      <c r="A4279" s="120" t="s">
        <v>14622</v>
      </c>
      <c r="B4279" s="121" t="s">
        <v>882</v>
      </c>
      <c r="C4279" s="122">
        <v>16.670000000000002</v>
      </c>
      <c r="D4279" s="123">
        <v>8.7100000000000009</v>
      </c>
      <c r="E4279" s="104" t="str">
        <f>VLOOKUP(B4279,A股数据库20240206!$B:$K,2,0)</f>
        <v>医药生物</v>
      </c>
      <c r="F4279" s="104">
        <f>VLOOKUP(B4279,A股数据库20240206!$B:$K,3,0)</f>
        <v>0</v>
      </c>
      <c r="G4279" s="124">
        <f>VLOOKUP(B4279,A股数据库20240206!$B:$K,4,0)</f>
        <v>0</v>
      </c>
      <c r="H4279" s="124">
        <f>VLOOKUP(B4279,A股数据库20240206!$B:$K,5,0)</f>
        <v>0</v>
      </c>
      <c r="I4279" s="104" t="str">
        <f>VLOOKUP(B4279,A股数据库20240206!$B:$K,6,0)</f>
        <v>医药生物</v>
      </c>
      <c r="J4279" s="104">
        <f>VLOOKUP(B4279,A股数据库20240206!$B:$K,7,0)</f>
        <v>0</v>
      </c>
      <c r="K4279" s="104">
        <f>VLOOKUP(B4279,A股数据库20240206!$B:$K,8,0)</f>
        <v>0</v>
      </c>
      <c r="L4279" s="124">
        <f>VLOOKUP(B4279,A股数据库20240206!$B:$K,9,0)</f>
        <v>0</v>
      </c>
      <c r="M4279" s="124">
        <f>VLOOKUP(B4279,A股数据库20240206!$B:$K,10,0)</f>
        <v>0</v>
      </c>
    </row>
    <row r="4280" spans="1:13" ht="18" customHeight="1" x14ac:dyDescent="0.15">
      <c r="A4280" s="120" t="s">
        <v>14623</v>
      </c>
      <c r="B4280" s="121" t="s">
        <v>4860</v>
      </c>
      <c r="C4280" s="122">
        <v>16.66</v>
      </c>
      <c r="D4280" s="123">
        <v>11.71</v>
      </c>
      <c r="E4280" s="104" t="str">
        <f>VLOOKUP(B4280,A股数据库20240206!$B:$K,2,0)</f>
        <v>大科技</v>
      </c>
      <c r="F4280" s="104">
        <f>VLOOKUP(B4280,A股数据库20240206!$B:$K,3,0)</f>
        <v>0</v>
      </c>
      <c r="G4280" s="124">
        <f>VLOOKUP(B4280,A股数据库20240206!$B:$K,4,0)</f>
        <v>0</v>
      </c>
      <c r="H4280" s="124">
        <f>VLOOKUP(B4280,A股数据库20240206!$B:$K,5,0)</f>
        <v>0</v>
      </c>
      <c r="I4280" s="104" t="str">
        <f>VLOOKUP(B4280,A股数据库20240206!$B:$K,6,0)</f>
        <v>通信</v>
      </c>
      <c r="J4280" s="104">
        <f>VLOOKUP(B4280,A股数据库20240206!$B:$K,7,0)</f>
        <v>0</v>
      </c>
      <c r="K4280" s="104">
        <f>VLOOKUP(B4280,A股数据库20240206!$B:$K,8,0)</f>
        <v>0</v>
      </c>
      <c r="L4280" s="124">
        <f>VLOOKUP(B4280,A股数据库20240206!$B:$K,9,0)</f>
        <v>0</v>
      </c>
      <c r="M4280" s="124">
        <f>VLOOKUP(B4280,A股数据库20240206!$B:$K,10,0)</f>
        <v>0</v>
      </c>
    </row>
    <row r="4281" spans="1:13" ht="18" customHeight="1" x14ac:dyDescent="0.15">
      <c r="A4281" s="120" t="s">
        <v>14624</v>
      </c>
      <c r="B4281" s="121" t="s">
        <v>4618</v>
      </c>
      <c r="C4281" s="122">
        <v>16.649999999999999</v>
      </c>
      <c r="D4281" s="123">
        <v>19.82</v>
      </c>
      <c r="E4281" s="104" t="str">
        <f>VLOOKUP(B4281,A股数据库20240206!$B:$K,2,0)</f>
        <v>周期</v>
      </c>
      <c r="F4281" s="104" t="str">
        <f>VLOOKUP(B4281,A股数据库20240206!$B:$K,3,0)</f>
        <v>大科技</v>
      </c>
      <c r="G4281" s="124">
        <f>VLOOKUP(B4281,A股数据库20240206!$B:$K,4,0)</f>
        <v>0</v>
      </c>
      <c r="H4281" s="124">
        <f>VLOOKUP(B4281,A股数据库20240206!$B:$K,5,0)</f>
        <v>0</v>
      </c>
      <c r="I4281" s="104" t="str">
        <f>VLOOKUP(B4281,A股数据库20240206!$B:$K,6,0)</f>
        <v>化工</v>
      </c>
      <c r="J4281" s="104" t="str">
        <f>VLOOKUP(B4281,A股数据库20240206!$B:$K,7,0)</f>
        <v>计算机</v>
      </c>
      <c r="K4281" s="104">
        <f>VLOOKUP(B4281,A股数据库20240206!$B:$K,8,0)</f>
        <v>0</v>
      </c>
      <c r="L4281" s="124">
        <f>VLOOKUP(B4281,A股数据库20240206!$B:$K,9,0)</f>
        <v>0</v>
      </c>
      <c r="M4281" s="124">
        <f>VLOOKUP(B4281,A股数据库20240206!$B:$K,10,0)</f>
        <v>0</v>
      </c>
    </row>
    <row r="4282" spans="1:13" ht="18" customHeight="1" x14ac:dyDescent="0.15">
      <c r="A4282" s="120" t="s">
        <v>14625</v>
      </c>
      <c r="B4282" s="121" t="s">
        <v>4304</v>
      </c>
      <c r="C4282" s="122">
        <v>16.64</v>
      </c>
      <c r="D4282" s="123">
        <v>1.52</v>
      </c>
      <c r="E4282" s="104" t="str">
        <f>VLOOKUP(B4282,A股数据库20240206!$B:$K,2,0)</f>
        <v>公用事业</v>
      </c>
      <c r="F4282" s="104" t="str">
        <f>VLOOKUP(B4282,A股数据库20240206!$B:$K,3,0)</f>
        <v>新能源</v>
      </c>
      <c r="G4282" s="124">
        <f>VLOOKUP(B4282,A股数据库20240206!$B:$K,4,0)</f>
        <v>0</v>
      </c>
      <c r="H4282" s="124">
        <f>VLOOKUP(B4282,A股数据库20240206!$B:$K,5,0)</f>
        <v>0</v>
      </c>
      <c r="I4282" s="104" t="str">
        <f>VLOOKUP(B4282,A股数据库20240206!$B:$K,6,0)</f>
        <v>节能环保</v>
      </c>
      <c r="J4282" s="104" t="str">
        <f>VLOOKUP(B4282,A股数据库20240206!$B:$K,7,0)</f>
        <v>电池</v>
      </c>
      <c r="K4282" s="104">
        <f>VLOOKUP(B4282,A股数据库20240206!$B:$K,8,0)</f>
        <v>0</v>
      </c>
      <c r="L4282" s="124">
        <f>VLOOKUP(B4282,A股数据库20240206!$B:$K,9,0)</f>
        <v>0</v>
      </c>
      <c r="M4282" s="124">
        <f>VLOOKUP(B4282,A股数据库20240206!$B:$K,10,0)</f>
        <v>0</v>
      </c>
    </row>
    <row r="4283" spans="1:13" ht="18" customHeight="1" x14ac:dyDescent="0.15">
      <c r="A4283" s="120" t="s">
        <v>14626</v>
      </c>
      <c r="B4283" s="121" t="s">
        <v>1612</v>
      </c>
      <c r="C4283" s="122">
        <v>16.559999999999999</v>
      </c>
      <c r="D4283" s="123">
        <v>6.25</v>
      </c>
      <c r="E4283" s="104" t="str">
        <f>VLOOKUP(B4283,A股数据库20240206!$B:$K,2,0)</f>
        <v>地产基建</v>
      </c>
      <c r="F4283" s="104">
        <f>VLOOKUP(B4283,A股数据库20240206!$B:$K,3,0)</f>
        <v>0</v>
      </c>
      <c r="G4283" s="124">
        <f>VLOOKUP(B4283,A股数据库20240206!$B:$K,4,0)</f>
        <v>0</v>
      </c>
      <c r="H4283" s="124">
        <f>VLOOKUP(B4283,A股数据库20240206!$B:$K,5,0)</f>
        <v>0</v>
      </c>
      <c r="I4283" s="104" t="str">
        <f>VLOOKUP(B4283,A股数据库20240206!$B:$K,6,0)</f>
        <v>基建</v>
      </c>
      <c r="J4283" s="104">
        <f>VLOOKUP(B4283,A股数据库20240206!$B:$K,7,0)</f>
        <v>0</v>
      </c>
      <c r="K4283" s="104">
        <f>VLOOKUP(B4283,A股数据库20240206!$B:$K,8,0)</f>
        <v>0</v>
      </c>
      <c r="L4283" s="124">
        <f>VLOOKUP(B4283,A股数据库20240206!$B:$K,9,0)</f>
        <v>0</v>
      </c>
      <c r="M4283" s="124">
        <f>VLOOKUP(B4283,A股数据库20240206!$B:$K,10,0)</f>
        <v>0</v>
      </c>
    </row>
    <row r="4284" spans="1:13" ht="18" customHeight="1" x14ac:dyDescent="0.15">
      <c r="A4284" s="120" t="s">
        <v>14627</v>
      </c>
      <c r="B4284" s="121" t="s">
        <v>5530</v>
      </c>
      <c r="C4284" s="122">
        <v>16.55</v>
      </c>
      <c r="D4284" s="123">
        <v>52.45</v>
      </c>
      <c r="E4284" s="104" t="str">
        <f>VLOOKUP(B4284,A股数据库20240206!$B:$K,2,0)</f>
        <v>大科技</v>
      </c>
      <c r="F4284" s="104" t="str">
        <f>VLOOKUP(B4284,A股数据库20240206!$B:$K,3,0)</f>
        <v>汽车产业</v>
      </c>
      <c r="G4284" s="124">
        <f>VLOOKUP(B4284,A股数据库20240206!$B:$K,4,0)</f>
        <v>0</v>
      </c>
      <c r="H4284" s="124">
        <f>VLOOKUP(B4284,A股数据库20240206!$B:$K,5,0)</f>
        <v>0</v>
      </c>
      <c r="I4284" s="104" t="str">
        <f>VLOOKUP(B4284,A股数据库20240206!$B:$K,6,0)</f>
        <v>通信</v>
      </c>
      <c r="J4284" s="104" t="str">
        <f>VLOOKUP(B4284,A股数据库20240206!$B:$K,7,0)</f>
        <v>汽车产业</v>
      </c>
      <c r="K4284" s="104">
        <f>VLOOKUP(B4284,A股数据库20240206!$B:$K,8,0)</f>
        <v>0</v>
      </c>
      <c r="L4284" s="124">
        <f>VLOOKUP(B4284,A股数据库20240206!$B:$K,9,0)</f>
        <v>0</v>
      </c>
      <c r="M4284" s="124">
        <f>VLOOKUP(B4284,A股数据库20240206!$B:$K,10,0)</f>
        <v>0</v>
      </c>
    </row>
    <row r="4285" spans="1:13" ht="18" customHeight="1" x14ac:dyDescent="0.15">
      <c r="A4285" s="120" t="s">
        <v>14628</v>
      </c>
      <c r="B4285" s="121" t="s">
        <v>5224</v>
      </c>
      <c r="C4285" s="122">
        <v>16.54</v>
      </c>
      <c r="D4285" s="123">
        <v>16.420000000000002</v>
      </c>
      <c r="E4285" s="104" t="str">
        <f>VLOOKUP(B4285,A股数据库20240206!$B:$K,2,0)</f>
        <v>周期</v>
      </c>
      <c r="F4285" s="104" t="str">
        <f>VLOOKUP(B4285,A股数据库20240206!$B:$K,3,0)</f>
        <v>新能源</v>
      </c>
      <c r="G4285" s="124">
        <f>VLOOKUP(B4285,A股数据库20240206!$B:$K,4,0)</f>
        <v>0</v>
      </c>
      <c r="H4285" s="124">
        <f>VLOOKUP(B4285,A股数据库20240206!$B:$K,5,0)</f>
        <v>0</v>
      </c>
      <c r="I4285" s="104" t="str">
        <f>VLOOKUP(B4285,A股数据库20240206!$B:$K,6,0)</f>
        <v>化工</v>
      </c>
      <c r="J4285" s="104" t="str">
        <f>VLOOKUP(B4285,A股数据库20240206!$B:$K,7,0)</f>
        <v>氢能源</v>
      </c>
      <c r="K4285" s="104">
        <f>VLOOKUP(B4285,A股数据库20240206!$B:$K,8,0)</f>
        <v>0</v>
      </c>
      <c r="L4285" s="124">
        <f>VLOOKUP(B4285,A股数据库20240206!$B:$K,9,0)</f>
        <v>0</v>
      </c>
      <c r="M4285" s="124">
        <f>VLOOKUP(B4285,A股数据库20240206!$B:$K,10,0)</f>
        <v>0</v>
      </c>
    </row>
    <row r="4286" spans="1:13" ht="18" customHeight="1" x14ac:dyDescent="0.15">
      <c r="A4286" s="120" t="s">
        <v>14629</v>
      </c>
      <c r="B4286" s="121" t="s">
        <v>3068</v>
      </c>
      <c r="C4286" s="122">
        <v>16.53</v>
      </c>
      <c r="D4286" s="123">
        <v>52.48</v>
      </c>
      <c r="E4286" s="104" t="str">
        <f>VLOOKUP(B4286,A股数据库20240206!$B:$K,2,0)</f>
        <v>高端制造</v>
      </c>
      <c r="F4286" s="104">
        <f>VLOOKUP(B4286,A股数据库20240206!$B:$K,3,0)</f>
        <v>0</v>
      </c>
      <c r="G4286" s="124">
        <f>VLOOKUP(B4286,A股数据库20240206!$B:$K,4,0)</f>
        <v>0</v>
      </c>
      <c r="H4286" s="124">
        <f>VLOOKUP(B4286,A股数据库20240206!$B:$K,5,0)</f>
        <v>0</v>
      </c>
      <c r="I4286" s="104" t="str">
        <f>VLOOKUP(B4286,A股数据库20240206!$B:$K,6,0)</f>
        <v>机械</v>
      </c>
      <c r="J4286" s="104">
        <f>VLOOKUP(B4286,A股数据库20240206!$B:$K,7,0)</f>
        <v>0</v>
      </c>
      <c r="K4286" s="104">
        <f>VLOOKUP(B4286,A股数据库20240206!$B:$K,8,0)</f>
        <v>0</v>
      </c>
      <c r="L4286" s="124">
        <f>VLOOKUP(B4286,A股数据库20240206!$B:$K,9,0)</f>
        <v>0</v>
      </c>
      <c r="M4286" s="124">
        <f>VLOOKUP(B4286,A股数据库20240206!$B:$K,10,0)</f>
        <v>0</v>
      </c>
    </row>
    <row r="4287" spans="1:13" ht="18" customHeight="1" x14ac:dyDescent="0.15">
      <c r="A4287" s="120" t="s">
        <v>14630</v>
      </c>
      <c r="B4287" s="121" t="s">
        <v>9052</v>
      </c>
      <c r="C4287" s="122">
        <v>16.510000000000002</v>
      </c>
      <c r="D4287" s="123">
        <v>17.89</v>
      </c>
      <c r="E4287" s="104" t="str">
        <f>VLOOKUP(B4287,A股数据库20240206!$B:$K,2,0)</f>
        <v>周期</v>
      </c>
      <c r="F4287" s="104" t="str">
        <f>VLOOKUP(B4287,A股数据库20240206!$B:$K,3,0)</f>
        <v>汽车产业</v>
      </c>
      <c r="G4287" s="124">
        <f>VLOOKUP(B4287,A股数据库20240206!$B:$K,4,0)</f>
        <v>0</v>
      </c>
      <c r="H4287" s="124">
        <f>VLOOKUP(B4287,A股数据库20240206!$B:$K,5,0)</f>
        <v>0</v>
      </c>
      <c r="I4287" s="104" t="str">
        <f>VLOOKUP(B4287,A股数据库20240206!$B:$K,6,0)</f>
        <v>有色金属</v>
      </c>
      <c r="J4287" s="104" t="str">
        <f>VLOOKUP(B4287,A股数据库20240206!$B:$K,7,0)</f>
        <v>汽车产业</v>
      </c>
      <c r="K4287" s="104">
        <f>VLOOKUP(B4287,A股数据库20240206!$B:$K,8,0)</f>
        <v>0</v>
      </c>
      <c r="L4287" s="124">
        <f>VLOOKUP(B4287,A股数据库20240206!$B:$K,9,0)</f>
        <v>0</v>
      </c>
      <c r="M4287" s="124">
        <f>VLOOKUP(B4287,A股数据库20240206!$B:$K,10,0)</f>
        <v>0</v>
      </c>
    </row>
    <row r="4288" spans="1:13" ht="18" customHeight="1" x14ac:dyDescent="0.15">
      <c r="A4288" s="120" t="s">
        <v>14631</v>
      </c>
      <c r="B4288" s="121" t="s">
        <v>2008</v>
      </c>
      <c r="C4288" s="122">
        <v>16.5</v>
      </c>
      <c r="D4288" s="123">
        <v>18.46</v>
      </c>
      <c r="E4288" s="104" t="str">
        <f>VLOOKUP(B4288,A股数据库20240206!$B:$K,2,0)</f>
        <v>新能源</v>
      </c>
      <c r="F4288" s="104">
        <f>VLOOKUP(B4288,A股数据库20240206!$B:$K,3,0)</f>
        <v>0</v>
      </c>
      <c r="G4288" s="124">
        <f>VLOOKUP(B4288,A股数据库20240206!$B:$K,4,0)</f>
        <v>0</v>
      </c>
      <c r="H4288" s="124">
        <f>VLOOKUP(B4288,A股数据库20240206!$B:$K,5,0)</f>
        <v>0</v>
      </c>
      <c r="I4288" s="104" t="str">
        <f>VLOOKUP(B4288,A股数据库20240206!$B:$K,6,0)</f>
        <v>电网</v>
      </c>
      <c r="J4288" s="104">
        <f>VLOOKUP(B4288,A股数据库20240206!$B:$K,7,0)</f>
        <v>0</v>
      </c>
      <c r="K4288" s="104">
        <f>VLOOKUP(B4288,A股数据库20240206!$B:$K,8,0)</f>
        <v>0</v>
      </c>
      <c r="L4288" s="124">
        <f>VLOOKUP(B4288,A股数据库20240206!$B:$K,9,0)</f>
        <v>0</v>
      </c>
      <c r="M4288" s="124">
        <f>VLOOKUP(B4288,A股数据库20240206!$B:$K,10,0)</f>
        <v>0</v>
      </c>
    </row>
    <row r="4289" spans="1:13" ht="18" customHeight="1" x14ac:dyDescent="0.15">
      <c r="A4289" s="120" t="s">
        <v>14632</v>
      </c>
      <c r="B4289" s="121" t="s">
        <v>4672</v>
      </c>
      <c r="C4289" s="122">
        <v>16.489999999999998</v>
      </c>
      <c r="D4289" s="123">
        <v>13.97</v>
      </c>
      <c r="E4289" s="104" t="str">
        <f>VLOOKUP(B4289,A股数据库20240206!$B:$K,2,0)</f>
        <v>汽车产业</v>
      </c>
      <c r="F4289" s="104">
        <f>VLOOKUP(B4289,A股数据库20240206!$B:$K,3,0)</f>
        <v>0</v>
      </c>
      <c r="G4289" s="124">
        <f>VLOOKUP(B4289,A股数据库20240206!$B:$K,4,0)</f>
        <v>0</v>
      </c>
      <c r="H4289" s="124">
        <f>VLOOKUP(B4289,A股数据库20240206!$B:$K,5,0)</f>
        <v>0</v>
      </c>
      <c r="I4289" s="104" t="str">
        <f>VLOOKUP(B4289,A股数据库20240206!$B:$K,6,0)</f>
        <v>汽车产业</v>
      </c>
      <c r="J4289" s="104">
        <f>VLOOKUP(B4289,A股数据库20240206!$B:$K,7,0)</f>
        <v>0</v>
      </c>
      <c r="K4289" s="104">
        <f>VLOOKUP(B4289,A股数据库20240206!$B:$K,8,0)</f>
        <v>0</v>
      </c>
      <c r="L4289" s="124">
        <f>VLOOKUP(B4289,A股数据库20240206!$B:$K,9,0)</f>
        <v>0</v>
      </c>
      <c r="M4289" s="124">
        <f>VLOOKUP(B4289,A股数据库20240206!$B:$K,10,0)</f>
        <v>0</v>
      </c>
    </row>
    <row r="4290" spans="1:13" ht="18" customHeight="1" x14ac:dyDescent="0.15">
      <c r="A4290" s="120" t="s">
        <v>14633</v>
      </c>
      <c r="B4290" s="121" t="s">
        <v>5444</v>
      </c>
      <c r="C4290" s="122">
        <v>16.46</v>
      </c>
      <c r="D4290" s="123">
        <v>41.87</v>
      </c>
      <c r="E4290" s="104" t="str">
        <f>VLOOKUP(B4290,A股数据库20240206!$B:$K,2,0)</f>
        <v>医药生物</v>
      </c>
      <c r="F4290" s="104">
        <f>VLOOKUP(B4290,A股数据库20240206!$B:$K,3,0)</f>
        <v>0</v>
      </c>
      <c r="G4290" s="124">
        <f>VLOOKUP(B4290,A股数据库20240206!$B:$K,4,0)</f>
        <v>0</v>
      </c>
      <c r="H4290" s="124">
        <f>VLOOKUP(B4290,A股数据库20240206!$B:$K,5,0)</f>
        <v>0</v>
      </c>
      <c r="I4290" s="104" t="str">
        <f>VLOOKUP(B4290,A股数据库20240206!$B:$K,6,0)</f>
        <v>医药生物</v>
      </c>
      <c r="J4290" s="104">
        <f>VLOOKUP(B4290,A股数据库20240206!$B:$K,7,0)</f>
        <v>0</v>
      </c>
      <c r="K4290" s="104">
        <f>VLOOKUP(B4290,A股数据库20240206!$B:$K,8,0)</f>
        <v>0</v>
      </c>
      <c r="L4290" s="124">
        <f>VLOOKUP(B4290,A股数据库20240206!$B:$K,9,0)</f>
        <v>0</v>
      </c>
      <c r="M4290" s="124">
        <f>VLOOKUP(B4290,A股数据库20240206!$B:$K,10,0)</f>
        <v>0</v>
      </c>
    </row>
    <row r="4291" spans="1:13" ht="18" customHeight="1" x14ac:dyDescent="0.15">
      <c r="A4291" s="120" t="s">
        <v>14634</v>
      </c>
      <c r="B4291" s="121" t="s">
        <v>5260</v>
      </c>
      <c r="C4291" s="122">
        <v>16.45</v>
      </c>
      <c r="D4291" s="123">
        <v>18.260000000000002</v>
      </c>
      <c r="E4291" s="104" t="str">
        <f>VLOOKUP(B4291,A股数据库20240206!$B:$K,2,0)</f>
        <v>高端制造</v>
      </c>
      <c r="F4291" s="104">
        <f>VLOOKUP(B4291,A股数据库20240206!$B:$K,3,0)</f>
        <v>0</v>
      </c>
      <c r="G4291" s="124">
        <f>VLOOKUP(B4291,A股数据库20240206!$B:$K,4,0)</f>
        <v>0</v>
      </c>
      <c r="H4291" s="124">
        <f>VLOOKUP(B4291,A股数据库20240206!$B:$K,5,0)</f>
        <v>0</v>
      </c>
      <c r="I4291" s="104" t="str">
        <f>VLOOKUP(B4291,A股数据库20240206!$B:$K,6,0)</f>
        <v>机械</v>
      </c>
      <c r="J4291" s="104">
        <f>VLOOKUP(B4291,A股数据库20240206!$B:$K,7,0)</f>
        <v>0</v>
      </c>
      <c r="K4291" s="104">
        <f>VLOOKUP(B4291,A股数据库20240206!$B:$K,8,0)</f>
        <v>0</v>
      </c>
      <c r="L4291" s="124">
        <f>VLOOKUP(B4291,A股数据库20240206!$B:$K,9,0)</f>
        <v>0</v>
      </c>
      <c r="M4291" s="124">
        <f>VLOOKUP(B4291,A股数据库20240206!$B:$K,10,0)</f>
        <v>0</v>
      </c>
    </row>
    <row r="4292" spans="1:13" ht="18" customHeight="1" x14ac:dyDescent="0.15">
      <c r="A4292" s="120" t="s">
        <v>14635</v>
      </c>
      <c r="B4292" s="121" t="s">
        <v>5156</v>
      </c>
      <c r="C4292" s="122">
        <v>16.440000000000001</v>
      </c>
      <c r="D4292" s="123">
        <v>41.23</v>
      </c>
      <c r="E4292" s="104" t="str">
        <f>VLOOKUP(B4292,A股数据库20240206!$B:$K,2,0)</f>
        <v>医药生物</v>
      </c>
      <c r="F4292" s="104">
        <f>VLOOKUP(B4292,A股数据库20240206!$B:$K,3,0)</f>
        <v>0</v>
      </c>
      <c r="G4292" s="124">
        <f>VLOOKUP(B4292,A股数据库20240206!$B:$K,4,0)</f>
        <v>0</v>
      </c>
      <c r="H4292" s="124">
        <f>VLOOKUP(B4292,A股数据库20240206!$B:$K,5,0)</f>
        <v>0</v>
      </c>
      <c r="I4292" s="104" t="str">
        <f>VLOOKUP(B4292,A股数据库20240206!$B:$K,6,0)</f>
        <v>医药生物</v>
      </c>
      <c r="J4292" s="104">
        <f>VLOOKUP(B4292,A股数据库20240206!$B:$K,7,0)</f>
        <v>0</v>
      </c>
      <c r="K4292" s="104">
        <f>VLOOKUP(B4292,A股数据库20240206!$B:$K,8,0)</f>
        <v>0</v>
      </c>
      <c r="L4292" s="124">
        <f>VLOOKUP(B4292,A股数据库20240206!$B:$K,9,0)</f>
        <v>0</v>
      </c>
      <c r="M4292" s="124">
        <f>VLOOKUP(B4292,A股数据库20240206!$B:$K,10,0)</f>
        <v>0</v>
      </c>
    </row>
    <row r="4293" spans="1:13" ht="18" customHeight="1" x14ac:dyDescent="0.15">
      <c r="A4293" s="120" t="s">
        <v>14636</v>
      </c>
      <c r="B4293" s="121" t="s">
        <v>9288</v>
      </c>
      <c r="C4293" s="122">
        <v>16.41</v>
      </c>
      <c r="D4293" s="123">
        <v>27.9</v>
      </c>
      <c r="E4293" s="104" t="str">
        <f>VLOOKUP(B4293,A股数据库20240206!$B:$K,2,0)</f>
        <v>周期</v>
      </c>
      <c r="F4293" s="104">
        <f>VLOOKUP(B4293,A股数据库20240206!$B:$K,3,0)</f>
        <v>0</v>
      </c>
      <c r="G4293" s="124">
        <f>VLOOKUP(B4293,A股数据库20240206!$B:$K,4,0)</f>
        <v>0</v>
      </c>
      <c r="H4293" s="124">
        <f>VLOOKUP(B4293,A股数据库20240206!$B:$K,5,0)</f>
        <v>0</v>
      </c>
      <c r="I4293" s="104" t="str">
        <f>VLOOKUP(B4293,A股数据库20240206!$B:$K,6,0)</f>
        <v>稀土永磁</v>
      </c>
      <c r="J4293" s="104">
        <f>VLOOKUP(B4293,A股数据库20240206!$B:$K,7,0)</f>
        <v>0</v>
      </c>
      <c r="K4293" s="104">
        <f>VLOOKUP(B4293,A股数据库20240206!$B:$K,8,0)</f>
        <v>0</v>
      </c>
      <c r="L4293" s="124">
        <f>VLOOKUP(B4293,A股数据库20240206!$B:$K,9,0)</f>
        <v>0</v>
      </c>
      <c r="M4293" s="124">
        <f>VLOOKUP(B4293,A股数据库20240206!$B:$K,10,0)</f>
        <v>0</v>
      </c>
    </row>
    <row r="4294" spans="1:13" ht="18" customHeight="1" x14ac:dyDescent="0.15">
      <c r="A4294" s="120" t="s">
        <v>14637</v>
      </c>
      <c r="B4294" s="121" t="s">
        <v>4696</v>
      </c>
      <c r="C4294" s="122">
        <v>16.39</v>
      </c>
      <c r="D4294" s="123">
        <v>22.51</v>
      </c>
      <c r="E4294" s="104" t="str">
        <f>VLOOKUP(B4294,A股数据库20240206!$B:$K,2,0)</f>
        <v>高端制造</v>
      </c>
      <c r="F4294" s="104" t="str">
        <f>VLOOKUP(B4294,A股数据库20240206!$B:$K,3,0)</f>
        <v>地产基建</v>
      </c>
      <c r="G4294" s="124">
        <f>VLOOKUP(B4294,A股数据库20240206!$B:$K,4,0)</f>
        <v>0</v>
      </c>
      <c r="H4294" s="124">
        <f>VLOOKUP(B4294,A股数据库20240206!$B:$K,5,0)</f>
        <v>0</v>
      </c>
      <c r="I4294" s="104" t="str">
        <f>VLOOKUP(B4294,A股数据库20240206!$B:$K,6,0)</f>
        <v>机械</v>
      </c>
      <c r="J4294" s="104" t="str">
        <f>VLOOKUP(B4294,A股数据库20240206!$B:$K,7,0)</f>
        <v>基建</v>
      </c>
      <c r="K4294" s="104">
        <f>VLOOKUP(B4294,A股数据库20240206!$B:$K,8,0)</f>
        <v>0</v>
      </c>
      <c r="L4294" s="124">
        <f>VLOOKUP(B4294,A股数据库20240206!$B:$K,9,0)</f>
        <v>0</v>
      </c>
      <c r="M4294" s="124">
        <f>VLOOKUP(B4294,A股数据库20240206!$B:$K,10,0)</f>
        <v>0</v>
      </c>
    </row>
    <row r="4295" spans="1:13" ht="18" customHeight="1" x14ac:dyDescent="0.15">
      <c r="A4295" s="120" t="s">
        <v>14638</v>
      </c>
      <c r="B4295" s="121" t="s">
        <v>2602</v>
      </c>
      <c r="C4295" s="122">
        <v>16.39</v>
      </c>
      <c r="D4295" s="123">
        <v>59</v>
      </c>
      <c r="E4295" s="104" t="str">
        <f>VLOOKUP(B4295,A股数据库20240206!$B:$K,2,0)</f>
        <v>大科技</v>
      </c>
      <c r="F4295" s="104">
        <f>VLOOKUP(B4295,A股数据库20240206!$B:$K,3,0)</f>
        <v>0</v>
      </c>
      <c r="G4295" s="124">
        <f>VLOOKUP(B4295,A股数据库20240206!$B:$K,4,0)</f>
        <v>0</v>
      </c>
      <c r="H4295" s="124">
        <f>VLOOKUP(B4295,A股数据库20240206!$B:$K,5,0)</f>
        <v>0</v>
      </c>
      <c r="I4295" s="104" t="str">
        <f>VLOOKUP(B4295,A股数据库20240206!$B:$K,6,0)</f>
        <v>计算机</v>
      </c>
      <c r="J4295" s="104">
        <f>VLOOKUP(B4295,A股数据库20240206!$B:$K,7,0)</f>
        <v>0</v>
      </c>
      <c r="K4295" s="104">
        <f>VLOOKUP(B4295,A股数据库20240206!$B:$K,8,0)</f>
        <v>0</v>
      </c>
      <c r="L4295" s="124">
        <f>VLOOKUP(B4295,A股数据库20240206!$B:$K,9,0)</f>
        <v>0</v>
      </c>
      <c r="M4295" s="124">
        <f>VLOOKUP(B4295,A股数据库20240206!$B:$K,10,0)</f>
        <v>0</v>
      </c>
    </row>
    <row r="4296" spans="1:13" ht="18" customHeight="1" x14ac:dyDescent="0.15">
      <c r="A4296" s="120" t="s">
        <v>14639</v>
      </c>
      <c r="B4296" s="121" t="s">
        <v>4358</v>
      </c>
      <c r="C4296" s="122">
        <v>16.38</v>
      </c>
      <c r="D4296" s="123">
        <v>39.090000000000003</v>
      </c>
      <c r="E4296" s="104" t="str">
        <f>VLOOKUP(B4296,A股数据库20240206!$B:$K,2,0)</f>
        <v>大科技</v>
      </c>
      <c r="F4296" s="104">
        <f>VLOOKUP(B4296,A股数据库20240206!$B:$K,3,0)</f>
        <v>0</v>
      </c>
      <c r="G4296" s="124">
        <f>VLOOKUP(B4296,A股数据库20240206!$B:$K,4,0)</f>
        <v>0</v>
      </c>
      <c r="H4296" s="124">
        <f>VLOOKUP(B4296,A股数据库20240206!$B:$K,5,0)</f>
        <v>0</v>
      </c>
      <c r="I4296" s="104" t="str">
        <f>VLOOKUP(B4296,A股数据库20240206!$B:$K,6,0)</f>
        <v>计算机</v>
      </c>
      <c r="J4296" s="104">
        <f>VLOOKUP(B4296,A股数据库20240206!$B:$K,7,0)</f>
        <v>0</v>
      </c>
      <c r="K4296" s="104">
        <f>VLOOKUP(B4296,A股数据库20240206!$B:$K,8,0)</f>
        <v>0</v>
      </c>
      <c r="L4296" s="124">
        <f>VLOOKUP(B4296,A股数据库20240206!$B:$K,9,0)</f>
        <v>0</v>
      </c>
      <c r="M4296" s="124">
        <f>VLOOKUP(B4296,A股数据库20240206!$B:$K,10,0)</f>
        <v>0</v>
      </c>
    </row>
    <row r="4297" spans="1:13" ht="18" customHeight="1" x14ac:dyDescent="0.15">
      <c r="A4297" s="120" t="s">
        <v>14640</v>
      </c>
      <c r="B4297" s="121" t="s">
        <v>5758</v>
      </c>
      <c r="C4297" s="122">
        <v>16.37</v>
      </c>
      <c r="D4297" s="123">
        <v>34.92</v>
      </c>
      <c r="E4297" s="104" t="str">
        <f>VLOOKUP(B4297,A股数据库20240206!$B:$K,2,0)</f>
        <v>汽车产业</v>
      </c>
      <c r="F4297" s="104">
        <f>VLOOKUP(B4297,A股数据库20240206!$B:$K,3,0)</f>
        <v>0</v>
      </c>
      <c r="G4297" s="124">
        <f>VLOOKUP(B4297,A股数据库20240206!$B:$K,4,0)</f>
        <v>0</v>
      </c>
      <c r="H4297" s="124">
        <f>VLOOKUP(B4297,A股数据库20240206!$B:$K,5,0)</f>
        <v>0</v>
      </c>
      <c r="I4297" s="104" t="str">
        <f>VLOOKUP(B4297,A股数据库20240206!$B:$K,6,0)</f>
        <v>汽车产业</v>
      </c>
      <c r="J4297" s="104" t="str">
        <f>VLOOKUP(B4297,A股数据库20240206!$B:$K,7,0)</f>
        <v>人形机器人</v>
      </c>
      <c r="K4297" s="104">
        <f>VLOOKUP(B4297,A股数据库20240206!$B:$K,8,0)</f>
        <v>0</v>
      </c>
      <c r="L4297" s="124">
        <f>VLOOKUP(B4297,A股数据库20240206!$B:$K,9,0)</f>
        <v>0</v>
      </c>
      <c r="M4297" s="124">
        <f>VLOOKUP(B4297,A股数据库20240206!$B:$K,10,0)</f>
        <v>0</v>
      </c>
    </row>
    <row r="4298" spans="1:13" ht="18" customHeight="1" x14ac:dyDescent="0.15">
      <c r="A4298" s="120" t="s">
        <v>14641</v>
      </c>
      <c r="B4298" s="121" t="s">
        <v>5708</v>
      </c>
      <c r="C4298" s="122">
        <v>16.36</v>
      </c>
      <c r="D4298" s="123">
        <v>43.49</v>
      </c>
      <c r="E4298" s="104" t="str">
        <f>VLOOKUP(B4298,A股数据库20240206!$B:$K,2,0)</f>
        <v>汽车产业</v>
      </c>
      <c r="F4298" s="104">
        <f>VLOOKUP(B4298,A股数据库20240206!$B:$K,3,0)</f>
        <v>0</v>
      </c>
      <c r="G4298" s="124">
        <f>VLOOKUP(B4298,A股数据库20240206!$B:$K,4,0)</f>
        <v>0</v>
      </c>
      <c r="H4298" s="124">
        <f>VLOOKUP(B4298,A股数据库20240206!$B:$K,5,0)</f>
        <v>0</v>
      </c>
      <c r="I4298" s="104" t="str">
        <f>VLOOKUP(B4298,A股数据库20240206!$B:$K,6,0)</f>
        <v>汽车产业</v>
      </c>
      <c r="J4298" s="104">
        <f>VLOOKUP(B4298,A股数据库20240206!$B:$K,7,0)</f>
        <v>0</v>
      </c>
      <c r="K4298" s="104">
        <f>VLOOKUP(B4298,A股数据库20240206!$B:$K,8,0)</f>
        <v>0</v>
      </c>
      <c r="L4298" s="124">
        <f>VLOOKUP(B4298,A股数据库20240206!$B:$K,9,0)</f>
        <v>0</v>
      </c>
      <c r="M4298" s="124">
        <f>VLOOKUP(B4298,A股数据库20240206!$B:$K,10,0)</f>
        <v>0</v>
      </c>
    </row>
    <row r="4299" spans="1:13" ht="18" customHeight="1" x14ac:dyDescent="0.15">
      <c r="A4299" s="120" t="s">
        <v>14642</v>
      </c>
      <c r="B4299" s="121" t="s">
        <v>5024</v>
      </c>
      <c r="C4299" s="122">
        <v>16.350000000000001</v>
      </c>
      <c r="D4299" s="123">
        <v>11.57</v>
      </c>
      <c r="E4299" s="104" t="str">
        <f>VLOOKUP(B4299,A股数据库20240206!$B:$K,2,0)</f>
        <v>大消费</v>
      </c>
      <c r="F4299" s="104">
        <f>VLOOKUP(B4299,A股数据库20240206!$B:$K,3,0)</f>
        <v>0</v>
      </c>
      <c r="G4299" s="124">
        <f>VLOOKUP(B4299,A股数据库20240206!$B:$K,4,0)</f>
        <v>0</v>
      </c>
      <c r="H4299" s="124">
        <f>VLOOKUP(B4299,A股数据库20240206!$B:$K,5,0)</f>
        <v>0</v>
      </c>
      <c r="I4299" s="104" t="str">
        <f>VLOOKUP(B4299,A股数据库20240206!$B:$K,6,0)</f>
        <v>家电</v>
      </c>
      <c r="J4299" s="104">
        <f>VLOOKUP(B4299,A股数据库20240206!$B:$K,7,0)</f>
        <v>0</v>
      </c>
      <c r="K4299" s="104">
        <f>VLOOKUP(B4299,A股数据库20240206!$B:$K,8,0)</f>
        <v>0</v>
      </c>
      <c r="L4299" s="124">
        <f>VLOOKUP(B4299,A股数据库20240206!$B:$K,9,0)</f>
        <v>0</v>
      </c>
      <c r="M4299" s="124">
        <f>VLOOKUP(B4299,A股数据库20240206!$B:$K,10,0)</f>
        <v>0</v>
      </c>
    </row>
    <row r="4300" spans="1:13" ht="18" customHeight="1" x14ac:dyDescent="0.15">
      <c r="A4300" s="120" t="s">
        <v>14643</v>
      </c>
      <c r="B4300" s="121" t="s">
        <v>4882</v>
      </c>
      <c r="C4300" s="122">
        <v>16.309999999999999</v>
      </c>
      <c r="D4300" s="123">
        <v>35.630000000000003</v>
      </c>
      <c r="E4300" s="104" t="str">
        <f>VLOOKUP(B4300,A股数据库20240206!$B:$K,2,0)</f>
        <v>新能源</v>
      </c>
      <c r="F4300" s="104">
        <f>VLOOKUP(B4300,A股数据库20240206!$B:$K,3,0)</f>
        <v>0</v>
      </c>
      <c r="G4300" s="124">
        <f>VLOOKUP(B4300,A股数据库20240206!$B:$K,4,0)</f>
        <v>0</v>
      </c>
      <c r="H4300" s="124">
        <f>VLOOKUP(B4300,A股数据库20240206!$B:$K,5,0)</f>
        <v>0</v>
      </c>
      <c r="I4300" s="104" t="str">
        <f>VLOOKUP(B4300,A股数据库20240206!$B:$K,6,0)</f>
        <v>电网</v>
      </c>
      <c r="J4300" s="104">
        <f>VLOOKUP(B4300,A股数据库20240206!$B:$K,7,0)</f>
        <v>0</v>
      </c>
      <c r="K4300" s="104">
        <f>VLOOKUP(B4300,A股数据库20240206!$B:$K,8,0)</f>
        <v>0</v>
      </c>
      <c r="L4300" s="124">
        <f>VLOOKUP(B4300,A股数据库20240206!$B:$K,9,0)</f>
        <v>0</v>
      </c>
      <c r="M4300" s="124">
        <f>VLOOKUP(B4300,A股数据库20240206!$B:$K,10,0)</f>
        <v>0</v>
      </c>
    </row>
    <row r="4301" spans="1:13" ht="18" customHeight="1" x14ac:dyDescent="0.15">
      <c r="A4301" s="120" t="s">
        <v>14644</v>
      </c>
      <c r="B4301" s="121" t="s">
        <v>10195</v>
      </c>
      <c r="C4301" s="122">
        <v>16.309999999999999</v>
      </c>
      <c r="D4301" s="123">
        <v>57.12</v>
      </c>
      <c r="E4301" s="104" t="str">
        <f>VLOOKUP(B4301,A股数据库20240206!$B:$K,2,0)</f>
        <v>新能源</v>
      </c>
      <c r="F4301" s="104">
        <f>VLOOKUP(B4301,A股数据库20240206!$B:$K,3,0)</f>
        <v>0</v>
      </c>
      <c r="G4301" s="124">
        <f>VLOOKUP(B4301,A股数据库20240206!$B:$K,4,0)</f>
        <v>0</v>
      </c>
      <c r="H4301" s="124">
        <f>VLOOKUP(B4301,A股数据库20240206!$B:$K,5,0)</f>
        <v>0</v>
      </c>
      <c r="I4301" s="104" t="str">
        <f>VLOOKUP(B4301,A股数据库20240206!$B:$K,6,0)</f>
        <v>光伏</v>
      </c>
      <c r="J4301" s="104">
        <f>VLOOKUP(B4301,A股数据库20240206!$B:$K,7,0)</f>
        <v>0</v>
      </c>
      <c r="K4301" s="104">
        <f>VLOOKUP(B4301,A股数据库20240206!$B:$K,8,0)</f>
        <v>0</v>
      </c>
      <c r="L4301" s="124">
        <f>VLOOKUP(B4301,A股数据库20240206!$B:$K,9,0)</f>
        <v>0</v>
      </c>
      <c r="M4301" s="124">
        <f>VLOOKUP(B4301,A股数据库20240206!$B:$K,10,0)</f>
        <v>0</v>
      </c>
    </row>
    <row r="4302" spans="1:13" ht="18" customHeight="1" x14ac:dyDescent="0.15">
      <c r="A4302" s="120" t="s">
        <v>14645</v>
      </c>
      <c r="B4302" s="121" t="s">
        <v>1658</v>
      </c>
      <c r="C4302" s="122">
        <v>16.27</v>
      </c>
      <c r="D4302" s="123">
        <v>12.64</v>
      </c>
      <c r="E4302" s="104" t="str">
        <f>VLOOKUP(B4302,A股数据库20240206!$B:$K,2,0)</f>
        <v>高端制造</v>
      </c>
      <c r="F4302" s="104" t="str">
        <f>VLOOKUP(B4302,A股数据库20240206!$B:$K,3,0)</f>
        <v>新能源</v>
      </c>
      <c r="G4302" s="124" t="str">
        <f>VLOOKUP(B4302,A股数据库20240206!$B:$K,4,0)</f>
        <v>军工</v>
      </c>
      <c r="H4302" s="124">
        <f>VLOOKUP(B4302,A股数据库20240206!$B:$K,5,0)</f>
        <v>0</v>
      </c>
      <c r="I4302" s="104" t="str">
        <f>VLOOKUP(B4302,A股数据库20240206!$B:$K,6,0)</f>
        <v>机械</v>
      </c>
      <c r="J4302" s="104" t="str">
        <f>VLOOKUP(B4302,A股数据库20240206!$B:$K,7,0)</f>
        <v>风电</v>
      </c>
      <c r="K4302" s="104">
        <f>VLOOKUP(B4302,A股数据库20240206!$B:$K,8,0)</f>
        <v>0</v>
      </c>
      <c r="L4302" s="124" t="str">
        <f>VLOOKUP(B4302,A股数据库20240206!$B:$K,9,0)</f>
        <v>军工</v>
      </c>
      <c r="M4302" s="124">
        <f>VLOOKUP(B4302,A股数据库20240206!$B:$K,10,0)</f>
        <v>0</v>
      </c>
    </row>
    <row r="4303" spans="1:13" ht="18" customHeight="1" x14ac:dyDescent="0.15">
      <c r="A4303" s="120" t="s">
        <v>14646</v>
      </c>
      <c r="B4303" s="121" t="s">
        <v>8852</v>
      </c>
      <c r="C4303" s="122">
        <v>16.260000000000002</v>
      </c>
      <c r="D4303" s="123">
        <v>14.91</v>
      </c>
      <c r="E4303" s="104" t="str">
        <f>VLOOKUP(B4303,A股数据库20240206!$B:$K,2,0)</f>
        <v>大科技</v>
      </c>
      <c r="F4303" s="104" t="str">
        <f>VLOOKUP(B4303,A股数据库20240206!$B:$K,3,0)</f>
        <v>高端制造</v>
      </c>
      <c r="G4303" s="124">
        <f>VLOOKUP(B4303,A股数据库20240206!$B:$K,4,0)</f>
        <v>0</v>
      </c>
      <c r="H4303" s="124">
        <f>VLOOKUP(B4303,A股数据库20240206!$B:$K,5,0)</f>
        <v>0</v>
      </c>
      <c r="I4303" s="104" t="str">
        <f>VLOOKUP(B4303,A股数据库20240206!$B:$K,6,0)</f>
        <v>电子</v>
      </c>
      <c r="J4303" s="104" t="str">
        <f>VLOOKUP(B4303,A股数据库20240206!$B:$K,7,0)</f>
        <v>机械</v>
      </c>
      <c r="K4303" s="104">
        <f>VLOOKUP(B4303,A股数据库20240206!$B:$K,8,0)</f>
        <v>0</v>
      </c>
      <c r="L4303" s="124">
        <f>VLOOKUP(B4303,A股数据库20240206!$B:$K,9,0)</f>
        <v>0</v>
      </c>
      <c r="M4303" s="124">
        <f>VLOOKUP(B4303,A股数据库20240206!$B:$K,10,0)</f>
        <v>0</v>
      </c>
    </row>
    <row r="4304" spans="1:13" ht="18" customHeight="1" x14ac:dyDescent="0.15">
      <c r="A4304" s="120" t="s">
        <v>14647</v>
      </c>
      <c r="B4304" s="121" t="s">
        <v>4406</v>
      </c>
      <c r="C4304" s="122">
        <v>16.239999999999998</v>
      </c>
      <c r="D4304" s="123">
        <v>18.649999999999999</v>
      </c>
      <c r="E4304" s="104" t="str">
        <f>VLOOKUP(B4304,A股数据库20240206!$B:$K,2,0)</f>
        <v>医药生物</v>
      </c>
      <c r="F4304" s="104">
        <f>VLOOKUP(B4304,A股数据库20240206!$B:$K,3,0)</f>
        <v>0</v>
      </c>
      <c r="G4304" s="124">
        <f>VLOOKUP(B4304,A股数据库20240206!$B:$K,4,0)</f>
        <v>0</v>
      </c>
      <c r="H4304" s="124">
        <f>VLOOKUP(B4304,A股数据库20240206!$B:$K,5,0)</f>
        <v>0</v>
      </c>
      <c r="I4304" s="104" t="str">
        <f>VLOOKUP(B4304,A股数据库20240206!$B:$K,6,0)</f>
        <v>医药生物</v>
      </c>
      <c r="J4304" s="104">
        <f>VLOOKUP(B4304,A股数据库20240206!$B:$K,7,0)</f>
        <v>0</v>
      </c>
      <c r="K4304" s="104">
        <f>VLOOKUP(B4304,A股数据库20240206!$B:$K,8,0)</f>
        <v>0</v>
      </c>
      <c r="L4304" s="124">
        <f>VLOOKUP(B4304,A股数据库20240206!$B:$K,9,0)</f>
        <v>0</v>
      </c>
      <c r="M4304" s="124">
        <f>VLOOKUP(B4304,A股数据库20240206!$B:$K,10,0)</f>
        <v>0</v>
      </c>
    </row>
    <row r="4305" spans="1:13" ht="18" customHeight="1" x14ac:dyDescent="0.15">
      <c r="A4305" s="120" t="s">
        <v>14648</v>
      </c>
      <c r="B4305" s="121" t="s">
        <v>2978</v>
      </c>
      <c r="C4305" s="122">
        <v>16.239999999999998</v>
      </c>
      <c r="D4305" s="123">
        <v>20.48</v>
      </c>
      <c r="E4305" s="104" t="str">
        <f>VLOOKUP(B4305,A股数据库20240206!$B:$K,2,0)</f>
        <v>军工</v>
      </c>
      <c r="F4305" s="104" t="str">
        <f>VLOOKUP(B4305,A股数据库20240206!$B:$K,3,0)</f>
        <v>大科技</v>
      </c>
      <c r="G4305" s="124">
        <f>VLOOKUP(B4305,A股数据库20240206!$B:$K,4,0)</f>
        <v>0</v>
      </c>
      <c r="H4305" s="124">
        <f>VLOOKUP(B4305,A股数据库20240206!$B:$K,5,0)</f>
        <v>0</v>
      </c>
      <c r="I4305" s="104" t="str">
        <f>VLOOKUP(B4305,A股数据库20240206!$B:$K,6,0)</f>
        <v>军工</v>
      </c>
      <c r="J4305" s="104" t="str">
        <f>VLOOKUP(B4305,A股数据库20240206!$B:$K,7,0)</f>
        <v>通信</v>
      </c>
      <c r="K4305" s="104">
        <f>VLOOKUP(B4305,A股数据库20240206!$B:$K,8,0)</f>
        <v>0</v>
      </c>
      <c r="L4305" s="124">
        <f>VLOOKUP(B4305,A股数据库20240206!$B:$K,9,0)</f>
        <v>0</v>
      </c>
      <c r="M4305" s="124">
        <f>VLOOKUP(B4305,A股数据库20240206!$B:$K,10,0)</f>
        <v>0</v>
      </c>
    </row>
    <row r="4306" spans="1:13" ht="18" customHeight="1" x14ac:dyDescent="0.15">
      <c r="A4306" s="120" t="s">
        <v>14649</v>
      </c>
      <c r="B4306" s="121" t="s">
        <v>8644</v>
      </c>
      <c r="C4306" s="122">
        <v>16.21</v>
      </c>
      <c r="D4306" s="123">
        <v>71.87</v>
      </c>
      <c r="E4306" s="104" t="str">
        <f>VLOOKUP(B4306,A股数据库20240206!$B:$K,2,0)</f>
        <v>汽车产业</v>
      </c>
      <c r="F4306" s="104" t="str">
        <f>VLOOKUP(B4306,A股数据库20240206!$B:$K,3,0)</f>
        <v>高端制造</v>
      </c>
      <c r="G4306" s="124">
        <f>VLOOKUP(B4306,A股数据库20240206!$B:$K,4,0)</f>
        <v>0</v>
      </c>
      <c r="H4306" s="124">
        <f>VLOOKUP(B4306,A股数据库20240206!$B:$K,5,0)</f>
        <v>0</v>
      </c>
      <c r="I4306" s="104" t="str">
        <f>VLOOKUP(B4306,A股数据库20240206!$B:$K,6,0)</f>
        <v>人形机器人</v>
      </c>
      <c r="J4306" s="104" t="str">
        <f>VLOOKUP(B4306,A股数据库20240206!$B:$K,7,0)</f>
        <v>汽车产业</v>
      </c>
      <c r="K4306" s="104">
        <f>VLOOKUP(B4306,A股数据库20240206!$B:$K,8,0)</f>
        <v>0</v>
      </c>
      <c r="L4306" s="124">
        <f>VLOOKUP(B4306,A股数据库20240206!$B:$K,9,0)</f>
        <v>0</v>
      </c>
      <c r="M4306" s="124">
        <f>VLOOKUP(B4306,A股数据库20240206!$B:$K,10,0)</f>
        <v>0</v>
      </c>
    </row>
    <row r="4307" spans="1:13" ht="18" customHeight="1" x14ac:dyDescent="0.15">
      <c r="A4307" s="120" t="s">
        <v>14650</v>
      </c>
      <c r="B4307" s="121" t="s">
        <v>7938</v>
      </c>
      <c r="C4307" s="122">
        <v>16.18</v>
      </c>
      <c r="D4307" s="123">
        <v>65.81</v>
      </c>
      <c r="E4307" s="104" t="str">
        <f>VLOOKUP(B4307,A股数据库20240206!$B:$K,2,0)</f>
        <v>新能源</v>
      </c>
      <c r="F4307" s="104">
        <f>VLOOKUP(B4307,A股数据库20240206!$B:$K,3,0)</f>
        <v>0</v>
      </c>
      <c r="G4307" s="124">
        <f>VLOOKUP(B4307,A股数据库20240206!$B:$K,4,0)</f>
        <v>0</v>
      </c>
      <c r="H4307" s="124">
        <f>VLOOKUP(B4307,A股数据库20240206!$B:$K,5,0)</f>
        <v>0</v>
      </c>
      <c r="I4307" s="104" t="str">
        <f>VLOOKUP(B4307,A股数据库20240206!$B:$K,6,0)</f>
        <v>电网</v>
      </c>
      <c r="J4307" s="104">
        <f>VLOOKUP(B4307,A股数据库20240206!$B:$K,7,0)</f>
        <v>0</v>
      </c>
      <c r="K4307" s="104">
        <f>VLOOKUP(B4307,A股数据库20240206!$B:$K,8,0)</f>
        <v>0</v>
      </c>
      <c r="L4307" s="124" t="str">
        <f>VLOOKUP(B4307,A股数据库20240206!$B:$K,9,0)</f>
        <v>储能</v>
      </c>
      <c r="M4307" s="124" t="str">
        <f>VLOOKUP(B4307,A股数据库20240206!$B:$K,10,0)</f>
        <v>光伏</v>
      </c>
    </row>
    <row r="4308" spans="1:13" ht="18" customHeight="1" x14ac:dyDescent="0.15">
      <c r="A4308" s="120" t="s">
        <v>14651</v>
      </c>
      <c r="B4308" s="121" t="s">
        <v>4786</v>
      </c>
      <c r="C4308" s="122">
        <v>16.16</v>
      </c>
      <c r="D4308" s="123">
        <v>10.44</v>
      </c>
      <c r="E4308" s="104" t="str">
        <f>VLOOKUP(B4308,A股数据库20240206!$B:$K,2,0)</f>
        <v>其他</v>
      </c>
      <c r="F4308" s="104">
        <f>VLOOKUP(B4308,A股数据库20240206!$B:$K,3,0)</f>
        <v>0</v>
      </c>
      <c r="G4308" s="124">
        <f>VLOOKUP(B4308,A股数据库20240206!$B:$K,4,0)</f>
        <v>0</v>
      </c>
      <c r="H4308" s="124">
        <f>VLOOKUP(B4308,A股数据库20240206!$B:$K,5,0)</f>
        <v>0</v>
      </c>
      <c r="I4308" s="104" t="str">
        <f>VLOOKUP(B4308,A股数据库20240206!$B:$K,6,0)</f>
        <v>其他</v>
      </c>
      <c r="J4308" s="104">
        <f>VLOOKUP(B4308,A股数据库20240206!$B:$K,7,0)</f>
        <v>0</v>
      </c>
      <c r="K4308" s="104">
        <f>VLOOKUP(B4308,A股数据库20240206!$B:$K,8,0)</f>
        <v>0</v>
      </c>
      <c r="L4308" s="124">
        <f>VLOOKUP(B4308,A股数据库20240206!$B:$K,9,0)</f>
        <v>0</v>
      </c>
      <c r="M4308" s="124">
        <f>VLOOKUP(B4308,A股数据库20240206!$B:$K,10,0)</f>
        <v>0</v>
      </c>
    </row>
    <row r="4309" spans="1:13" ht="18" customHeight="1" x14ac:dyDescent="0.15">
      <c r="A4309" s="120" t="s">
        <v>14652</v>
      </c>
      <c r="B4309" s="121" t="s">
        <v>8416</v>
      </c>
      <c r="C4309" s="122">
        <v>16.16</v>
      </c>
      <c r="D4309" s="123">
        <v>15.62</v>
      </c>
      <c r="E4309" s="104" t="str">
        <f>VLOOKUP(B4309,A股数据库20240206!$B:$K,2,0)</f>
        <v>大科技</v>
      </c>
      <c r="F4309" s="104" t="str">
        <f>VLOOKUP(B4309,A股数据库20240206!$B:$K,3,0)</f>
        <v>社会服务</v>
      </c>
      <c r="G4309" s="124">
        <f>VLOOKUP(B4309,A股数据库20240206!$B:$K,4,0)</f>
        <v>0</v>
      </c>
      <c r="H4309" s="124">
        <f>VLOOKUP(B4309,A股数据库20240206!$B:$K,5,0)</f>
        <v>0</v>
      </c>
      <c r="I4309" s="104" t="str">
        <f>VLOOKUP(B4309,A股数据库20240206!$B:$K,6,0)</f>
        <v>计算机</v>
      </c>
      <c r="J4309" s="104" t="str">
        <f>VLOOKUP(B4309,A股数据库20240206!$B:$K,7,0)</f>
        <v>教育</v>
      </c>
      <c r="K4309" s="104">
        <f>VLOOKUP(B4309,A股数据库20240206!$B:$K,8,0)</f>
        <v>0</v>
      </c>
      <c r="L4309" s="124">
        <f>VLOOKUP(B4309,A股数据库20240206!$B:$K,9,0)</f>
        <v>0</v>
      </c>
      <c r="M4309" s="124">
        <f>VLOOKUP(B4309,A股数据库20240206!$B:$K,10,0)</f>
        <v>0</v>
      </c>
    </row>
    <row r="4310" spans="1:13" ht="18" customHeight="1" x14ac:dyDescent="0.15">
      <c r="A4310" s="120" t="s">
        <v>14653</v>
      </c>
      <c r="B4310" s="121" t="s">
        <v>10129</v>
      </c>
      <c r="C4310" s="122">
        <v>16.149999999999999</v>
      </c>
      <c r="D4310" s="123">
        <v>55.17</v>
      </c>
      <c r="E4310" s="104" t="str">
        <f>VLOOKUP(B4310,A股数据库20240206!$B:$K,2,0)</f>
        <v>高端制造</v>
      </c>
      <c r="F4310" s="104" t="str">
        <f>VLOOKUP(B4310,A股数据库20240206!$B:$K,3,0)</f>
        <v>大科技</v>
      </c>
      <c r="G4310" s="124">
        <f>VLOOKUP(B4310,A股数据库20240206!$B:$K,4,0)</f>
        <v>0</v>
      </c>
      <c r="H4310" s="124">
        <f>VLOOKUP(B4310,A股数据库20240206!$B:$K,5,0)</f>
        <v>0</v>
      </c>
      <c r="I4310" s="104" t="str">
        <f>VLOOKUP(B4310,A股数据库20240206!$B:$K,6,0)</f>
        <v>机械</v>
      </c>
      <c r="J4310" s="104" t="str">
        <f>VLOOKUP(B4310,A股数据库20240206!$B:$K,7,0)</f>
        <v>电子</v>
      </c>
      <c r="K4310" s="104">
        <f>VLOOKUP(B4310,A股数据库20240206!$B:$K,8,0)</f>
        <v>0</v>
      </c>
      <c r="L4310" s="124">
        <f>VLOOKUP(B4310,A股数据库20240206!$B:$K,9,0)</f>
        <v>0</v>
      </c>
      <c r="M4310" s="124">
        <f>VLOOKUP(B4310,A股数据库20240206!$B:$K,10,0)</f>
        <v>0</v>
      </c>
    </row>
    <row r="4311" spans="1:13" ht="18" customHeight="1" x14ac:dyDescent="0.15">
      <c r="A4311" s="120" t="s">
        <v>14654</v>
      </c>
      <c r="B4311" s="121" t="s">
        <v>5572</v>
      </c>
      <c r="C4311" s="122">
        <v>16.149999999999999</v>
      </c>
      <c r="D4311" s="123">
        <v>50.83</v>
      </c>
      <c r="E4311" s="104" t="str">
        <f>VLOOKUP(B4311,A股数据库20240206!$B:$K,2,0)</f>
        <v>大科技</v>
      </c>
      <c r="F4311" s="104">
        <f>VLOOKUP(B4311,A股数据库20240206!$B:$K,3,0)</f>
        <v>0</v>
      </c>
      <c r="G4311" s="124">
        <f>VLOOKUP(B4311,A股数据库20240206!$B:$K,4,0)</f>
        <v>0</v>
      </c>
      <c r="H4311" s="124">
        <f>VLOOKUP(B4311,A股数据库20240206!$B:$K,5,0)</f>
        <v>0</v>
      </c>
      <c r="I4311" s="104" t="str">
        <f>VLOOKUP(B4311,A股数据库20240206!$B:$K,6,0)</f>
        <v>电子</v>
      </c>
      <c r="J4311" s="104">
        <f>VLOOKUP(B4311,A股数据库20240206!$B:$K,7,0)</f>
        <v>0</v>
      </c>
      <c r="K4311" s="104">
        <f>VLOOKUP(B4311,A股数据库20240206!$B:$K,8,0)</f>
        <v>0</v>
      </c>
      <c r="L4311" s="124">
        <f>VLOOKUP(B4311,A股数据库20240206!$B:$K,9,0)</f>
        <v>0</v>
      </c>
      <c r="M4311" s="124">
        <f>VLOOKUP(B4311,A股数据库20240206!$B:$K,10,0)</f>
        <v>0</v>
      </c>
    </row>
    <row r="4312" spans="1:13" ht="18" customHeight="1" x14ac:dyDescent="0.15">
      <c r="A4312" s="120" t="s">
        <v>14655</v>
      </c>
      <c r="B4312" s="121" t="s">
        <v>1948</v>
      </c>
      <c r="C4312" s="122">
        <v>16.149999999999999</v>
      </c>
      <c r="D4312" s="123">
        <v>23.31</v>
      </c>
      <c r="E4312" s="104" t="str">
        <f>VLOOKUP(B4312,A股数据库20240206!$B:$K,2,0)</f>
        <v>大消费</v>
      </c>
      <c r="F4312" s="104" t="str">
        <f>VLOOKUP(B4312,A股数据库20240206!$B:$K,3,0)</f>
        <v>汽车产业</v>
      </c>
      <c r="G4312" s="124">
        <f>VLOOKUP(B4312,A股数据库20240206!$B:$K,4,0)</f>
        <v>0</v>
      </c>
      <c r="H4312" s="124">
        <f>VLOOKUP(B4312,A股数据库20240206!$B:$K,5,0)</f>
        <v>0</v>
      </c>
      <c r="I4312" s="104" t="str">
        <f>VLOOKUP(B4312,A股数据库20240206!$B:$K,6,0)</f>
        <v>家电</v>
      </c>
      <c r="J4312" s="104" t="str">
        <f>VLOOKUP(B4312,A股数据库20240206!$B:$K,7,0)</f>
        <v>汽车产业</v>
      </c>
      <c r="K4312" s="104">
        <f>VLOOKUP(B4312,A股数据库20240206!$B:$K,8,0)</f>
        <v>0</v>
      </c>
      <c r="L4312" s="124">
        <f>VLOOKUP(B4312,A股数据库20240206!$B:$K,9,0)</f>
        <v>0</v>
      </c>
      <c r="M4312" s="124">
        <f>VLOOKUP(B4312,A股数据库20240206!$B:$K,10,0)</f>
        <v>0</v>
      </c>
    </row>
    <row r="4313" spans="1:13" ht="18" customHeight="1" x14ac:dyDescent="0.15">
      <c r="A4313" s="120" t="s">
        <v>14656</v>
      </c>
      <c r="B4313" s="121" t="s">
        <v>4036</v>
      </c>
      <c r="C4313" s="122">
        <v>16.11</v>
      </c>
      <c r="D4313" s="123">
        <v>15.13</v>
      </c>
      <c r="E4313" s="104" t="str">
        <f>VLOOKUP(B4313,A股数据库20240206!$B:$K,2,0)</f>
        <v>大科技</v>
      </c>
      <c r="F4313" s="104">
        <f>VLOOKUP(B4313,A股数据库20240206!$B:$K,3,0)</f>
        <v>0</v>
      </c>
      <c r="G4313" s="124">
        <f>VLOOKUP(B4313,A股数据库20240206!$B:$K,4,0)</f>
        <v>0</v>
      </c>
      <c r="H4313" s="124">
        <f>VLOOKUP(B4313,A股数据库20240206!$B:$K,5,0)</f>
        <v>0</v>
      </c>
      <c r="I4313" s="104" t="str">
        <f>VLOOKUP(B4313,A股数据库20240206!$B:$K,6,0)</f>
        <v>电子</v>
      </c>
      <c r="J4313" s="104">
        <f>VLOOKUP(B4313,A股数据库20240206!$B:$K,7,0)</f>
        <v>0</v>
      </c>
      <c r="K4313" s="104">
        <f>VLOOKUP(B4313,A股数据库20240206!$B:$K,8,0)</f>
        <v>0</v>
      </c>
      <c r="L4313" s="124">
        <f>VLOOKUP(B4313,A股数据库20240206!$B:$K,9,0)</f>
        <v>0</v>
      </c>
      <c r="M4313" s="124">
        <f>VLOOKUP(B4313,A股数据库20240206!$B:$K,10,0)</f>
        <v>0</v>
      </c>
    </row>
    <row r="4314" spans="1:13" ht="18" customHeight="1" x14ac:dyDescent="0.15">
      <c r="A4314" s="120" t="s">
        <v>14657</v>
      </c>
      <c r="B4314" s="121" t="s">
        <v>4668</v>
      </c>
      <c r="C4314" s="122">
        <v>16.100000000000001</v>
      </c>
      <c r="D4314" s="123">
        <v>4.9800000000000004</v>
      </c>
      <c r="E4314" s="104" t="str">
        <f>VLOOKUP(B4314,A股数据库20240206!$B:$K,2,0)</f>
        <v>高端制造</v>
      </c>
      <c r="F4314" s="104" t="str">
        <f>VLOOKUP(B4314,A股数据库20240206!$B:$K,3,0)</f>
        <v>地产基建</v>
      </c>
      <c r="G4314" s="124">
        <f>VLOOKUP(B4314,A股数据库20240206!$B:$K,4,0)</f>
        <v>0</v>
      </c>
      <c r="H4314" s="124">
        <f>VLOOKUP(B4314,A股数据库20240206!$B:$K,5,0)</f>
        <v>0</v>
      </c>
      <c r="I4314" s="104" t="str">
        <f>VLOOKUP(B4314,A股数据库20240206!$B:$K,6,0)</f>
        <v>机械</v>
      </c>
      <c r="J4314" s="104" t="str">
        <f>VLOOKUP(B4314,A股数据库20240206!$B:$K,7,0)</f>
        <v>基建</v>
      </c>
      <c r="K4314" s="104">
        <f>VLOOKUP(B4314,A股数据库20240206!$B:$K,8,0)</f>
        <v>0</v>
      </c>
      <c r="L4314" s="124">
        <f>VLOOKUP(B4314,A股数据库20240206!$B:$K,9,0)</f>
        <v>0</v>
      </c>
      <c r="M4314" s="124">
        <f>VLOOKUP(B4314,A股数据库20240206!$B:$K,10,0)</f>
        <v>0</v>
      </c>
    </row>
    <row r="4315" spans="1:13" ht="18" customHeight="1" x14ac:dyDescent="0.15">
      <c r="A4315" s="120" t="s">
        <v>14658</v>
      </c>
      <c r="B4315" s="121" t="s">
        <v>4536</v>
      </c>
      <c r="C4315" s="122">
        <v>16.100000000000001</v>
      </c>
      <c r="D4315" s="123">
        <v>18.05</v>
      </c>
      <c r="E4315" s="104" t="str">
        <f>VLOOKUP(B4315,A股数据库20240206!$B:$K,2,0)</f>
        <v>医药生物</v>
      </c>
      <c r="F4315" s="104">
        <f>VLOOKUP(B4315,A股数据库20240206!$B:$K,3,0)</f>
        <v>0</v>
      </c>
      <c r="G4315" s="124">
        <f>VLOOKUP(B4315,A股数据库20240206!$B:$K,4,0)</f>
        <v>0</v>
      </c>
      <c r="H4315" s="124">
        <f>VLOOKUP(B4315,A股数据库20240206!$B:$K,5,0)</f>
        <v>0</v>
      </c>
      <c r="I4315" s="104" t="str">
        <f>VLOOKUP(B4315,A股数据库20240206!$B:$K,6,0)</f>
        <v>医药生物</v>
      </c>
      <c r="J4315" s="104">
        <f>VLOOKUP(B4315,A股数据库20240206!$B:$K,7,0)</f>
        <v>0</v>
      </c>
      <c r="K4315" s="104">
        <f>VLOOKUP(B4315,A股数据库20240206!$B:$K,8,0)</f>
        <v>0</v>
      </c>
      <c r="L4315" s="124">
        <f>VLOOKUP(B4315,A股数据库20240206!$B:$K,9,0)</f>
        <v>0</v>
      </c>
      <c r="M4315" s="124">
        <f>VLOOKUP(B4315,A股数据库20240206!$B:$K,10,0)</f>
        <v>0</v>
      </c>
    </row>
    <row r="4316" spans="1:13" ht="18" customHeight="1" x14ac:dyDescent="0.15">
      <c r="A4316" s="120" t="s">
        <v>14659</v>
      </c>
      <c r="B4316" s="121" t="s">
        <v>10107</v>
      </c>
      <c r="C4316" s="122">
        <v>16.07</v>
      </c>
      <c r="D4316" s="123">
        <v>12.02</v>
      </c>
      <c r="E4316" s="104" t="str">
        <f>VLOOKUP(B4316,A股数据库20240206!$B:$K,2,0)</f>
        <v>医药生物</v>
      </c>
      <c r="F4316" s="104">
        <f>VLOOKUP(B4316,A股数据库20240206!$B:$K,3,0)</f>
        <v>0</v>
      </c>
      <c r="G4316" s="124">
        <f>VLOOKUP(B4316,A股数据库20240206!$B:$K,4,0)</f>
        <v>0</v>
      </c>
      <c r="H4316" s="124">
        <f>VLOOKUP(B4316,A股数据库20240206!$B:$K,5,0)</f>
        <v>0</v>
      </c>
      <c r="I4316" s="104" t="str">
        <f>VLOOKUP(B4316,A股数据库20240206!$B:$K,6,0)</f>
        <v>医药生物</v>
      </c>
      <c r="J4316" s="104">
        <f>VLOOKUP(B4316,A股数据库20240206!$B:$K,7,0)</f>
        <v>0</v>
      </c>
      <c r="K4316" s="104">
        <f>VLOOKUP(B4316,A股数据库20240206!$B:$K,8,0)</f>
        <v>0</v>
      </c>
      <c r="L4316" s="124">
        <f>VLOOKUP(B4316,A股数据库20240206!$B:$K,9,0)</f>
        <v>0</v>
      </c>
      <c r="M4316" s="124">
        <f>VLOOKUP(B4316,A股数据库20240206!$B:$K,10,0)</f>
        <v>0</v>
      </c>
    </row>
    <row r="4317" spans="1:13" ht="18" customHeight="1" x14ac:dyDescent="0.15">
      <c r="A4317" s="120" t="s">
        <v>14660</v>
      </c>
      <c r="B4317" s="121" t="s">
        <v>4172</v>
      </c>
      <c r="C4317" s="122">
        <v>16.059999999999999</v>
      </c>
      <c r="D4317" s="123">
        <v>7.69</v>
      </c>
      <c r="E4317" s="104" t="str">
        <f>VLOOKUP(B4317,A股数据库20240206!$B:$K,2,0)</f>
        <v>地产基建</v>
      </c>
      <c r="F4317" s="104">
        <f>VLOOKUP(B4317,A股数据库20240206!$B:$K,3,0)</f>
        <v>0</v>
      </c>
      <c r="G4317" s="124">
        <f>VLOOKUP(B4317,A股数据库20240206!$B:$K,4,0)</f>
        <v>0</v>
      </c>
      <c r="H4317" s="124">
        <f>VLOOKUP(B4317,A股数据库20240206!$B:$K,5,0)</f>
        <v>0</v>
      </c>
      <c r="I4317" s="104" t="str">
        <f>VLOOKUP(B4317,A股数据库20240206!$B:$K,6,0)</f>
        <v>基建</v>
      </c>
      <c r="J4317" s="104">
        <f>VLOOKUP(B4317,A股数据库20240206!$B:$K,7,0)</f>
        <v>0</v>
      </c>
      <c r="K4317" s="104">
        <f>VLOOKUP(B4317,A股数据库20240206!$B:$K,8,0)</f>
        <v>0</v>
      </c>
      <c r="L4317" s="124">
        <f>VLOOKUP(B4317,A股数据库20240206!$B:$K,9,0)</f>
        <v>0</v>
      </c>
      <c r="M4317" s="124">
        <f>VLOOKUP(B4317,A股数据库20240206!$B:$K,10,0)</f>
        <v>0</v>
      </c>
    </row>
    <row r="4318" spans="1:13" ht="18" customHeight="1" x14ac:dyDescent="0.15">
      <c r="A4318" s="120" t="s">
        <v>14661</v>
      </c>
      <c r="B4318" s="121" t="s">
        <v>3790</v>
      </c>
      <c r="C4318" s="122">
        <v>16.059999999999999</v>
      </c>
      <c r="D4318" s="123">
        <v>19.350000000000001</v>
      </c>
      <c r="E4318" s="104" t="str">
        <f>VLOOKUP(B4318,A股数据库20240206!$B:$K,2,0)</f>
        <v>大科技</v>
      </c>
      <c r="F4318" s="104" t="str">
        <f>VLOOKUP(B4318,A股数据库20240206!$B:$K,3,0)</f>
        <v>军工</v>
      </c>
      <c r="G4318" s="124">
        <f>VLOOKUP(B4318,A股数据库20240206!$B:$K,4,0)</f>
        <v>0</v>
      </c>
      <c r="H4318" s="124">
        <f>VLOOKUP(B4318,A股数据库20240206!$B:$K,5,0)</f>
        <v>0</v>
      </c>
      <c r="I4318" s="104" t="str">
        <f>VLOOKUP(B4318,A股数据库20240206!$B:$K,6,0)</f>
        <v>计算机</v>
      </c>
      <c r="J4318" s="104" t="str">
        <f>VLOOKUP(B4318,A股数据库20240206!$B:$K,7,0)</f>
        <v>军工</v>
      </c>
      <c r="K4318" s="104" t="str">
        <f>VLOOKUP(B4318,A股数据库20240206!$B:$K,8,0)</f>
        <v>通信</v>
      </c>
      <c r="L4318" s="124">
        <f>VLOOKUP(B4318,A股数据库20240206!$B:$K,9,0)</f>
        <v>0</v>
      </c>
      <c r="M4318" s="124">
        <f>VLOOKUP(B4318,A股数据库20240206!$B:$K,10,0)</f>
        <v>0</v>
      </c>
    </row>
    <row r="4319" spans="1:13" ht="18" customHeight="1" x14ac:dyDescent="0.15">
      <c r="A4319" s="120" t="s">
        <v>14662</v>
      </c>
      <c r="B4319" s="121" t="s">
        <v>5732</v>
      </c>
      <c r="C4319" s="122">
        <v>16.05</v>
      </c>
      <c r="D4319" s="123">
        <v>51.12</v>
      </c>
      <c r="E4319" s="104" t="str">
        <f>VLOOKUP(B4319,A股数据库20240206!$B:$K,2,0)</f>
        <v>高端制造</v>
      </c>
      <c r="F4319" s="104">
        <f>VLOOKUP(B4319,A股数据库20240206!$B:$K,3,0)</f>
        <v>0</v>
      </c>
      <c r="G4319" s="124">
        <f>VLOOKUP(B4319,A股数据库20240206!$B:$K,4,0)</f>
        <v>0</v>
      </c>
      <c r="H4319" s="124">
        <f>VLOOKUP(B4319,A股数据库20240206!$B:$K,5,0)</f>
        <v>0</v>
      </c>
      <c r="I4319" s="104" t="str">
        <f>VLOOKUP(B4319,A股数据库20240206!$B:$K,6,0)</f>
        <v>机械</v>
      </c>
      <c r="J4319" s="104">
        <f>VLOOKUP(B4319,A股数据库20240206!$B:$K,7,0)</f>
        <v>0</v>
      </c>
      <c r="K4319" s="104">
        <f>VLOOKUP(B4319,A股数据库20240206!$B:$K,8,0)</f>
        <v>0</v>
      </c>
      <c r="L4319" s="124">
        <f>VLOOKUP(B4319,A股数据库20240206!$B:$K,9,0)</f>
        <v>0</v>
      </c>
      <c r="M4319" s="124">
        <f>VLOOKUP(B4319,A股数据库20240206!$B:$K,10,0)</f>
        <v>0</v>
      </c>
    </row>
    <row r="4320" spans="1:13" ht="18" customHeight="1" x14ac:dyDescent="0.15">
      <c r="A4320" s="120" t="s">
        <v>14663</v>
      </c>
      <c r="B4320" s="121" t="s">
        <v>8246</v>
      </c>
      <c r="C4320" s="122">
        <v>16.04</v>
      </c>
      <c r="D4320" s="123">
        <v>3.84</v>
      </c>
      <c r="E4320" s="104" t="str">
        <f>VLOOKUP(B4320,A股数据库20240206!$B:$K,2,0)</f>
        <v>新能源</v>
      </c>
      <c r="F4320" s="104">
        <f>VLOOKUP(B4320,A股数据库20240206!$B:$K,3,0)</f>
        <v>0</v>
      </c>
      <c r="G4320" s="124" t="str">
        <f>VLOOKUP(B4320,A股数据库20240206!$B:$K,4,0)</f>
        <v>公用事业</v>
      </c>
      <c r="H4320" s="124">
        <f>VLOOKUP(B4320,A股数据库20240206!$B:$K,5,0)</f>
        <v>0</v>
      </c>
      <c r="I4320" s="104" t="str">
        <f>VLOOKUP(B4320,A股数据库20240206!$B:$K,6,0)</f>
        <v>电池</v>
      </c>
      <c r="J4320" s="104">
        <f>VLOOKUP(B4320,A股数据库20240206!$B:$K,7,0)</f>
        <v>0</v>
      </c>
      <c r="K4320" s="104">
        <f>VLOOKUP(B4320,A股数据库20240206!$B:$K,8,0)</f>
        <v>0</v>
      </c>
      <c r="L4320" s="124" t="str">
        <f>VLOOKUP(B4320,A股数据库20240206!$B:$K,9,0)</f>
        <v>节能环保</v>
      </c>
      <c r="M4320" s="124">
        <f>VLOOKUP(B4320,A股数据库20240206!$B:$K,10,0)</f>
        <v>0</v>
      </c>
    </row>
    <row r="4321" spans="1:13" ht="18" customHeight="1" x14ac:dyDescent="0.15">
      <c r="A4321" s="120" t="s">
        <v>14664</v>
      </c>
      <c r="B4321" s="121" t="s">
        <v>4656</v>
      </c>
      <c r="C4321" s="122">
        <v>16.04</v>
      </c>
      <c r="D4321" s="123">
        <v>25.52</v>
      </c>
      <c r="E4321" s="104" t="str">
        <f>VLOOKUP(B4321,A股数据库20240206!$B:$K,2,0)</f>
        <v>汽车产业</v>
      </c>
      <c r="F4321" s="104" t="str">
        <f>VLOOKUP(B4321,A股数据库20240206!$B:$K,3,0)</f>
        <v>新能源</v>
      </c>
      <c r="G4321" s="124">
        <f>VLOOKUP(B4321,A股数据库20240206!$B:$K,4,0)</f>
        <v>0</v>
      </c>
      <c r="H4321" s="124">
        <f>VLOOKUP(B4321,A股数据库20240206!$B:$K,5,0)</f>
        <v>0</v>
      </c>
      <c r="I4321" s="104" t="str">
        <f>VLOOKUP(B4321,A股数据库20240206!$B:$K,6,0)</f>
        <v>汽车产业</v>
      </c>
      <c r="J4321" s="104" t="str">
        <f>VLOOKUP(B4321,A股数据库20240206!$B:$K,7,0)</f>
        <v>风电</v>
      </c>
      <c r="K4321" s="104">
        <f>VLOOKUP(B4321,A股数据库20240206!$B:$K,8,0)</f>
        <v>0</v>
      </c>
      <c r="L4321" s="124">
        <f>VLOOKUP(B4321,A股数据库20240206!$B:$K,9,0)</f>
        <v>0</v>
      </c>
      <c r="M4321" s="124">
        <f>VLOOKUP(B4321,A股数据库20240206!$B:$K,10,0)</f>
        <v>0</v>
      </c>
    </row>
    <row r="4322" spans="1:13" ht="18" customHeight="1" x14ac:dyDescent="0.15">
      <c r="A4322" s="120" t="s">
        <v>14665</v>
      </c>
      <c r="B4322" s="121" t="s">
        <v>3198</v>
      </c>
      <c r="C4322" s="122">
        <v>16.010000000000002</v>
      </c>
      <c r="D4322" s="123">
        <v>8.82</v>
      </c>
      <c r="E4322" s="104" t="str">
        <f>VLOOKUP(B4322,A股数据库20240206!$B:$K,2,0)</f>
        <v>大科技</v>
      </c>
      <c r="F4322" s="104">
        <f>VLOOKUP(B4322,A股数据库20240206!$B:$K,3,0)</f>
        <v>0</v>
      </c>
      <c r="G4322" s="124">
        <f>VLOOKUP(B4322,A股数据库20240206!$B:$K,4,0)</f>
        <v>0</v>
      </c>
      <c r="H4322" s="124">
        <f>VLOOKUP(B4322,A股数据库20240206!$B:$K,5,0)</f>
        <v>0</v>
      </c>
      <c r="I4322" s="104" t="str">
        <f>VLOOKUP(B4322,A股数据库20240206!$B:$K,6,0)</f>
        <v>通信</v>
      </c>
      <c r="J4322" s="104">
        <f>VLOOKUP(B4322,A股数据库20240206!$B:$K,7,0)</f>
        <v>0</v>
      </c>
      <c r="K4322" s="104">
        <f>VLOOKUP(B4322,A股数据库20240206!$B:$K,8,0)</f>
        <v>0</v>
      </c>
      <c r="L4322" s="124">
        <f>VLOOKUP(B4322,A股数据库20240206!$B:$K,9,0)</f>
        <v>0</v>
      </c>
      <c r="M4322" s="124">
        <f>VLOOKUP(B4322,A股数据库20240206!$B:$K,10,0)</f>
        <v>0</v>
      </c>
    </row>
    <row r="4323" spans="1:13" ht="18" customHeight="1" x14ac:dyDescent="0.15">
      <c r="A4323" s="120" t="s">
        <v>14666</v>
      </c>
      <c r="B4323" s="121" t="s">
        <v>1796</v>
      </c>
      <c r="C4323" s="122">
        <v>15.95</v>
      </c>
      <c r="D4323" s="123">
        <v>24.66</v>
      </c>
      <c r="E4323" s="104" t="str">
        <f>VLOOKUP(B4323,A股数据库20240206!$B:$K,2,0)</f>
        <v>周期</v>
      </c>
      <c r="F4323" s="104" t="str">
        <f>VLOOKUP(B4323,A股数据库20240206!$B:$K,3,0)</f>
        <v>大科技</v>
      </c>
      <c r="G4323" s="124">
        <f>VLOOKUP(B4323,A股数据库20240206!$B:$K,4,0)</f>
        <v>0</v>
      </c>
      <c r="H4323" s="124">
        <f>VLOOKUP(B4323,A股数据库20240206!$B:$K,5,0)</f>
        <v>0</v>
      </c>
      <c r="I4323" s="104" t="str">
        <f>VLOOKUP(B4323,A股数据库20240206!$B:$K,6,0)</f>
        <v>电子</v>
      </c>
      <c r="J4323" s="104" t="str">
        <f>VLOOKUP(B4323,A股数据库20240206!$B:$K,7,0)</f>
        <v>化工</v>
      </c>
      <c r="K4323" s="104">
        <f>VLOOKUP(B4323,A股数据库20240206!$B:$K,8,0)</f>
        <v>0</v>
      </c>
      <c r="L4323" s="124">
        <f>VLOOKUP(B4323,A股数据库20240206!$B:$K,9,0)</f>
        <v>0</v>
      </c>
      <c r="M4323" s="124">
        <f>VLOOKUP(B4323,A股数据库20240206!$B:$K,10,0)</f>
        <v>0</v>
      </c>
    </row>
    <row r="4324" spans="1:13" ht="18" customHeight="1" x14ac:dyDescent="0.15">
      <c r="A4324" s="120" t="s">
        <v>14667</v>
      </c>
      <c r="B4324" s="121" t="s">
        <v>4382</v>
      </c>
      <c r="C4324" s="122">
        <v>15.94</v>
      </c>
      <c r="D4324" s="123">
        <v>23.07</v>
      </c>
      <c r="E4324" s="104" t="str">
        <f>VLOOKUP(B4324,A股数据库20240206!$B:$K,2,0)</f>
        <v>大科技</v>
      </c>
      <c r="F4324" s="104">
        <f>VLOOKUP(B4324,A股数据库20240206!$B:$K,3,0)</f>
        <v>0</v>
      </c>
      <c r="G4324" s="124">
        <f>VLOOKUP(B4324,A股数据库20240206!$B:$K,4,0)</f>
        <v>0</v>
      </c>
      <c r="H4324" s="124">
        <f>VLOOKUP(B4324,A股数据库20240206!$B:$K,5,0)</f>
        <v>0</v>
      </c>
      <c r="I4324" s="104" t="str">
        <f>VLOOKUP(B4324,A股数据库20240206!$B:$K,6,0)</f>
        <v>电子</v>
      </c>
      <c r="J4324" s="104">
        <f>VLOOKUP(B4324,A股数据库20240206!$B:$K,7,0)</f>
        <v>0</v>
      </c>
      <c r="K4324" s="104">
        <f>VLOOKUP(B4324,A股数据库20240206!$B:$K,8,0)</f>
        <v>0</v>
      </c>
      <c r="L4324" s="124">
        <f>VLOOKUP(B4324,A股数据库20240206!$B:$K,9,0)</f>
        <v>0</v>
      </c>
      <c r="M4324" s="124">
        <f>VLOOKUP(B4324,A股数据库20240206!$B:$K,10,0)</f>
        <v>0</v>
      </c>
    </row>
    <row r="4325" spans="1:13" ht="18" customHeight="1" x14ac:dyDescent="0.15">
      <c r="A4325" s="120" t="s">
        <v>14668</v>
      </c>
      <c r="B4325" s="121" t="s">
        <v>8346</v>
      </c>
      <c r="C4325" s="122">
        <v>15.93</v>
      </c>
      <c r="D4325" s="123">
        <v>39.9</v>
      </c>
      <c r="E4325" s="104" t="str">
        <f>VLOOKUP(B4325,A股数据库20240206!$B:$K,2,0)</f>
        <v>汽车产业</v>
      </c>
      <c r="F4325" s="104">
        <f>VLOOKUP(B4325,A股数据库20240206!$B:$K,3,0)</f>
        <v>0</v>
      </c>
      <c r="G4325" s="124">
        <f>VLOOKUP(B4325,A股数据库20240206!$B:$K,4,0)</f>
        <v>0</v>
      </c>
      <c r="H4325" s="124">
        <f>VLOOKUP(B4325,A股数据库20240206!$B:$K,5,0)</f>
        <v>0</v>
      </c>
      <c r="I4325" s="104" t="str">
        <f>VLOOKUP(B4325,A股数据库20240206!$B:$K,6,0)</f>
        <v>汽车产业</v>
      </c>
      <c r="J4325" s="104">
        <f>VLOOKUP(B4325,A股数据库20240206!$B:$K,7,0)</f>
        <v>0</v>
      </c>
      <c r="K4325" s="104">
        <f>VLOOKUP(B4325,A股数据库20240206!$B:$K,8,0)</f>
        <v>0</v>
      </c>
      <c r="L4325" s="124">
        <f>VLOOKUP(B4325,A股数据库20240206!$B:$K,9,0)</f>
        <v>0</v>
      </c>
      <c r="M4325" s="124">
        <f>VLOOKUP(B4325,A股数据库20240206!$B:$K,10,0)</f>
        <v>0</v>
      </c>
    </row>
    <row r="4326" spans="1:13" ht="18" customHeight="1" x14ac:dyDescent="0.15">
      <c r="A4326" s="120" t="s">
        <v>14669</v>
      </c>
      <c r="B4326" s="121" t="s">
        <v>9609</v>
      </c>
      <c r="C4326" s="122">
        <v>15.9</v>
      </c>
      <c r="D4326" s="123">
        <v>18.399999999999999</v>
      </c>
      <c r="E4326" s="104" t="str">
        <f>VLOOKUP(B4326,A股数据库20240206!$B:$K,2,0)</f>
        <v>大科技</v>
      </c>
      <c r="F4326" s="104">
        <f>VLOOKUP(B4326,A股数据库20240206!$B:$K,3,0)</f>
        <v>0</v>
      </c>
      <c r="G4326" s="124">
        <f>VLOOKUP(B4326,A股数据库20240206!$B:$K,4,0)</f>
        <v>0</v>
      </c>
      <c r="H4326" s="124">
        <f>VLOOKUP(B4326,A股数据库20240206!$B:$K,5,0)</f>
        <v>0</v>
      </c>
      <c r="I4326" s="104" t="str">
        <f>VLOOKUP(B4326,A股数据库20240206!$B:$K,6,0)</f>
        <v>电子</v>
      </c>
      <c r="J4326" s="104">
        <f>VLOOKUP(B4326,A股数据库20240206!$B:$K,7,0)</f>
        <v>0</v>
      </c>
      <c r="K4326" s="104">
        <f>VLOOKUP(B4326,A股数据库20240206!$B:$K,8,0)</f>
        <v>0</v>
      </c>
      <c r="L4326" s="124">
        <f>VLOOKUP(B4326,A股数据库20240206!$B:$K,9,0)</f>
        <v>0</v>
      </c>
      <c r="M4326" s="124">
        <f>VLOOKUP(B4326,A股数据库20240206!$B:$K,10,0)</f>
        <v>0</v>
      </c>
    </row>
    <row r="4327" spans="1:13" ht="18" customHeight="1" x14ac:dyDescent="0.15">
      <c r="A4327" s="120" t="s">
        <v>14670</v>
      </c>
      <c r="B4327" s="121" t="s">
        <v>1062</v>
      </c>
      <c r="C4327" s="122">
        <v>15.91</v>
      </c>
      <c r="D4327" s="123">
        <v>48.83</v>
      </c>
      <c r="E4327" s="104" t="str">
        <f>VLOOKUP(B4327,A股数据库20240206!$B:$K,2,0)</f>
        <v>高端制造</v>
      </c>
      <c r="F4327" s="104">
        <f>VLOOKUP(B4327,A股数据库20240206!$B:$K,3,0)</f>
        <v>0</v>
      </c>
      <c r="G4327" s="124">
        <f>VLOOKUP(B4327,A股数据库20240206!$B:$K,4,0)</f>
        <v>0</v>
      </c>
      <c r="H4327" s="124">
        <f>VLOOKUP(B4327,A股数据库20240206!$B:$K,5,0)</f>
        <v>0</v>
      </c>
      <c r="I4327" s="104" t="str">
        <f>VLOOKUP(B4327,A股数据库20240206!$B:$K,6,0)</f>
        <v>人形机器人</v>
      </c>
      <c r="J4327" s="104">
        <f>VLOOKUP(B4327,A股数据库20240206!$B:$K,7,0)</f>
        <v>0</v>
      </c>
      <c r="K4327" s="104">
        <f>VLOOKUP(B4327,A股数据库20240206!$B:$K,8,0)</f>
        <v>0</v>
      </c>
      <c r="L4327" s="124">
        <f>VLOOKUP(B4327,A股数据库20240206!$B:$K,9,0)</f>
        <v>0</v>
      </c>
      <c r="M4327" s="124">
        <f>VLOOKUP(B4327,A股数据库20240206!$B:$K,10,0)</f>
        <v>0</v>
      </c>
    </row>
    <row r="4328" spans="1:13" ht="18" customHeight="1" x14ac:dyDescent="0.15">
      <c r="A4328" s="120" t="s">
        <v>14671</v>
      </c>
      <c r="B4328" s="121" t="s">
        <v>4174</v>
      </c>
      <c r="C4328" s="122">
        <v>15.88</v>
      </c>
      <c r="D4328" s="123">
        <v>16.7</v>
      </c>
      <c r="E4328" s="104" t="str">
        <f>VLOOKUP(B4328,A股数据库20240206!$B:$K,2,0)</f>
        <v>大科技</v>
      </c>
      <c r="F4328" s="104">
        <f>VLOOKUP(B4328,A股数据库20240206!$B:$K,3,0)</f>
        <v>0</v>
      </c>
      <c r="G4328" s="124">
        <f>VLOOKUP(B4328,A股数据库20240206!$B:$K,4,0)</f>
        <v>0</v>
      </c>
      <c r="H4328" s="124">
        <f>VLOOKUP(B4328,A股数据库20240206!$B:$K,5,0)</f>
        <v>0</v>
      </c>
      <c r="I4328" s="104" t="str">
        <f>VLOOKUP(B4328,A股数据库20240206!$B:$K,6,0)</f>
        <v>通信</v>
      </c>
      <c r="J4328" s="104">
        <f>VLOOKUP(B4328,A股数据库20240206!$B:$K,7,0)</f>
        <v>0</v>
      </c>
      <c r="K4328" s="104">
        <f>VLOOKUP(B4328,A股数据库20240206!$B:$K,8,0)</f>
        <v>0</v>
      </c>
      <c r="L4328" s="124">
        <f>VLOOKUP(B4328,A股数据库20240206!$B:$K,9,0)</f>
        <v>0</v>
      </c>
      <c r="M4328" s="124">
        <f>VLOOKUP(B4328,A股数据库20240206!$B:$K,10,0)</f>
        <v>0</v>
      </c>
    </row>
    <row r="4329" spans="1:13" ht="18" customHeight="1" x14ac:dyDescent="0.15">
      <c r="A4329" s="120" t="s">
        <v>14672</v>
      </c>
      <c r="B4329" s="121" t="s">
        <v>3826</v>
      </c>
      <c r="C4329" s="122">
        <v>15.86</v>
      </c>
      <c r="D4329" s="123">
        <v>10.93</v>
      </c>
      <c r="E4329" s="104" t="str">
        <f>VLOOKUP(B4329,A股数据库20240206!$B:$K,2,0)</f>
        <v>大科技</v>
      </c>
      <c r="F4329" s="104" t="str">
        <f>VLOOKUP(B4329,A股数据库20240206!$B:$K,3,0)</f>
        <v>大金融</v>
      </c>
      <c r="G4329" s="124">
        <f>VLOOKUP(B4329,A股数据库20240206!$B:$K,4,0)</f>
        <v>0</v>
      </c>
      <c r="H4329" s="124">
        <f>VLOOKUP(B4329,A股数据库20240206!$B:$K,5,0)</f>
        <v>0</v>
      </c>
      <c r="I4329" s="104" t="str">
        <f>VLOOKUP(B4329,A股数据库20240206!$B:$K,6,0)</f>
        <v>计算机</v>
      </c>
      <c r="J4329" s="104" t="str">
        <f>VLOOKUP(B4329,A股数据库20240206!$B:$K,7,0)</f>
        <v>大金融</v>
      </c>
      <c r="K4329" s="104">
        <f>VLOOKUP(B4329,A股数据库20240206!$B:$K,8,0)</f>
        <v>0</v>
      </c>
      <c r="L4329" s="124">
        <f>VLOOKUP(B4329,A股数据库20240206!$B:$K,9,0)</f>
        <v>0</v>
      </c>
      <c r="M4329" s="124">
        <f>VLOOKUP(B4329,A股数据库20240206!$B:$K,10,0)</f>
        <v>0</v>
      </c>
    </row>
    <row r="4330" spans="1:13" ht="18" customHeight="1" x14ac:dyDescent="0.15">
      <c r="A4330" s="120" t="s">
        <v>14673</v>
      </c>
      <c r="B4330" s="121" t="s">
        <v>2530</v>
      </c>
      <c r="C4330" s="122">
        <v>15.86</v>
      </c>
      <c r="D4330" s="123">
        <v>11.87</v>
      </c>
      <c r="E4330" s="104" t="str">
        <f>VLOOKUP(B4330,A股数据库20240206!$B:$K,2,0)</f>
        <v>高端制造</v>
      </c>
      <c r="F4330" s="104">
        <f>VLOOKUP(B4330,A股数据库20240206!$B:$K,3,0)</f>
        <v>0</v>
      </c>
      <c r="G4330" s="124">
        <f>VLOOKUP(B4330,A股数据库20240206!$B:$K,4,0)</f>
        <v>0</v>
      </c>
      <c r="H4330" s="124">
        <f>VLOOKUP(B4330,A股数据库20240206!$B:$K,5,0)</f>
        <v>0</v>
      </c>
      <c r="I4330" s="104" t="str">
        <f>VLOOKUP(B4330,A股数据库20240206!$B:$K,6,0)</f>
        <v>机械</v>
      </c>
      <c r="J4330" s="104">
        <f>VLOOKUP(B4330,A股数据库20240206!$B:$K,7,0)</f>
        <v>0</v>
      </c>
      <c r="K4330" s="104">
        <f>VLOOKUP(B4330,A股数据库20240206!$B:$K,8,0)</f>
        <v>0</v>
      </c>
      <c r="L4330" s="124">
        <f>VLOOKUP(B4330,A股数据库20240206!$B:$K,9,0)</f>
        <v>0</v>
      </c>
      <c r="M4330" s="124">
        <f>VLOOKUP(B4330,A股数据库20240206!$B:$K,10,0)</f>
        <v>0</v>
      </c>
    </row>
    <row r="4331" spans="1:13" ht="18" customHeight="1" x14ac:dyDescent="0.15">
      <c r="A4331" s="120" t="s">
        <v>14674</v>
      </c>
      <c r="B4331" s="121" t="s">
        <v>8846</v>
      </c>
      <c r="C4331" s="122">
        <v>15.84</v>
      </c>
      <c r="D4331" s="123">
        <v>6.83</v>
      </c>
      <c r="E4331" s="104" t="str">
        <f>VLOOKUP(B4331,A股数据库20240206!$B:$K,2,0)</f>
        <v>周期</v>
      </c>
      <c r="F4331" s="104" t="str">
        <f>VLOOKUP(B4331,A股数据库20240206!$B:$K,3,0)</f>
        <v>汽车产业</v>
      </c>
      <c r="G4331" s="124">
        <f>VLOOKUP(B4331,A股数据库20240206!$B:$K,4,0)</f>
        <v>0</v>
      </c>
      <c r="H4331" s="124">
        <f>VLOOKUP(B4331,A股数据库20240206!$B:$K,5,0)</f>
        <v>0</v>
      </c>
      <c r="I4331" s="104" t="str">
        <f>VLOOKUP(B4331,A股数据库20240206!$B:$K,6,0)</f>
        <v>化工</v>
      </c>
      <c r="J4331" s="104" t="str">
        <f>VLOOKUP(B4331,A股数据库20240206!$B:$K,7,0)</f>
        <v>汽车产业</v>
      </c>
      <c r="K4331" s="104">
        <f>VLOOKUP(B4331,A股数据库20240206!$B:$K,8,0)</f>
        <v>0</v>
      </c>
      <c r="L4331" s="124">
        <f>VLOOKUP(B4331,A股数据库20240206!$B:$K,9,0)</f>
        <v>0</v>
      </c>
      <c r="M4331" s="124">
        <f>VLOOKUP(B4331,A股数据库20240206!$B:$K,10,0)</f>
        <v>0</v>
      </c>
    </row>
    <row r="4332" spans="1:13" ht="18" customHeight="1" x14ac:dyDescent="0.15">
      <c r="A4332" s="120" t="s">
        <v>14675</v>
      </c>
      <c r="B4332" s="121" t="s">
        <v>9208</v>
      </c>
      <c r="C4332" s="122">
        <v>15.82</v>
      </c>
      <c r="D4332" s="123">
        <v>8.9499999999999993</v>
      </c>
      <c r="E4332" s="104" t="str">
        <f>VLOOKUP(B4332,A股数据库20240206!$B:$K,2,0)</f>
        <v>医药生物</v>
      </c>
      <c r="F4332" s="104">
        <f>VLOOKUP(B4332,A股数据库20240206!$B:$K,3,0)</f>
        <v>0</v>
      </c>
      <c r="G4332" s="124">
        <f>VLOOKUP(B4332,A股数据库20240206!$B:$K,4,0)</f>
        <v>0</v>
      </c>
      <c r="H4332" s="124">
        <f>VLOOKUP(B4332,A股数据库20240206!$B:$K,5,0)</f>
        <v>0</v>
      </c>
      <c r="I4332" s="104" t="str">
        <f>VLOOKUP(B4332,A股数据库20240206!$B:$K,6,0)</f>
        <v>医药生物</v>
      </c>
      <c r="J4332" s="104">
        <f>VLOOKUP(B4332,A股数据库20240206!$B:$K,7,0)</f>
        <v>0</v>
      </c>
      <c r="K4332" s="104">
        <f>VLOOKUP(B4332,A股数据库20240206!$B:$K,8,0)</f>
        <v>0</v>
      </c>
      <c r="L4332" s="124">
        <f>VLOOKUP(B4332,A股数据库20240206!$B:$K,9,0)</f>
        <v>0</v>
      </c>
      <c r="M4332" s="124">
        <f>VLOOKUP(B4332,A股数据库20240206!$B:$K,10,0)</f>
        <v>0</v>
      </c>
    </row>
    <row r="4333" spans="1:13" ht="18" customHeight="1" x14ac:dyDescent="0.15">
      <c r="A4333" s="120" t="s">
        <v>14676</v>
      </c>
      <c r="B4333" s="121" t="s">
        <v>5012</v>
      </c>
      <c r="C4333" s="122">
        <v>15.83</v>
      </c>
      <c r="D4333" s="123">
        <v>12.42</v>
      </c>
      <c r="E4333" s="104" t="str">
        <f>VLOOKUP(B4333,A股数据库20240206!$B:$K,2,0)</f>
        <v>新能源</v>
      </c>
      <c r="F4333" s="104">
        <f>VLOOKUP(B4333,A股数据库20240206!$B:$K,3,0)</f>
        <v>0</v>
      </c>
      <c r="G4333" s="124">
        <f>VLOOKUP(B4333,A股数据库20240206!$B:$K,4,0)</f>
        <v>0</v>
      </c>
      <c r="H4333" s="124">
        <f>VLOOKUP(B4333,A股数据库20240206!$B:$K,5,0)</f>
        <v>0</v>
      </c>
      <c r="I4333" s="104" t="str">
        <f>VLOOKUP(B4333,A股数据库20240206!$B:$K,6,0)</f>
        <v>电网</v>
      </c>
      <c r="J4333" s="104">
        <f>VLOOKUP(B4333,A股数据库20240206!$B:$K,7,0)</f>
        <v>0</v>
      </c>
      <c r="K4333" s="104">
        <f>VLOOKUP(B4333,A股数据库20240206!$B:$K,8,0)</f>
        <v>0</v>
      </c>
      <c r="L4333" s="124">
        <f>VLOOKUP(B4333,A股数据库20240206!$B:$K,9,0)</f>
        <v>0</v>
      </c>
      <c r="M4333" s="124">
        <f>VLOOKUP(B4333,A股数据库20240206!$B:$K,10,0)</f>
        <v>0</v>
      </c>
    </row>
    <row r="4334" spans="1:13" ht="18" customHeight="1" x14ac:dyDescent="0.15">
      <c r="A4334" s="120" t="s">
        <v>14677</v>
      </c>
      <c r="B4334" s="121" t="s">
        <v>9348</v>
      </c>
      <c r="C4334" s="122">
        <v>15.82</v>
      </c>
      <c r="D4334" s="123">
        <v>35.049999999999997</v>
      </c>
      <c r="E4334" s="104" t="str">
        <f>VLOOKUP(B4334,A股数据库20240206!$B:$K,2,0)</f>
        <v>大科技</v>
      </c>
      <c r="F4334" s="104">
        <f>VLOOKUP(B4334,A股数据库20240206!$B:$K,3,0)</f>
        <v>0</v>
      </c>
      <c r="G4334" s="124">
        <f>VLOOKUP(B4334,A股数据库20240206!$B:$K,4,0)</f>
        <v>0</v>
      </c>
      <c r="H4334" s="124">
        <f>VLOOKUP(B4334,A股数据库20240206!$B:$K,5,0)</f>
        <v>0</v>
      </c>
      <c r="I4334" s="104" t="str">
        <f>VLOOKUP(B4334,A股数据库20240206!$B:$K,6,0)</f>
        <v>电子</v>
      </c>
      <c r="J4334" s="104">
        <f>VLOOKUP(B4334,A股数据库20240206!$B:$K,7,0)</f>
        <v>0</v>
      </c>
      <c r="K4334" s="104">
        <f>VLOOKUP(B4334,A股数据库20240206!$B:$K,8,0)</f>
        <v>0</v>
      </c>
      <c r="L4334" s="124">
        <f>VLOOKUP(B4334,A股数据库20240206!$B:$K,9,0)</f>
        <v>0</v>
      </c>
      <c r="M4334" s="124">
        <f>VLOOKUP(B4334,A股数据库20240206!$B:$K,10,0)</f>
        <v>0</v>
      </c>
    </row>
    <row r="4335" spans="1:13" ht="18" customHeight="1" x14ac:dyDescent="0.15">
      <c r="A4335" s="120" t="s">
        <v>14678</v>
      </c>
      <c r="B4335" s="121" t="s">
        <v>7652</v>
      </c>
      <c r="C4335" s="122">
        <v>15.8</v>
      </c>
      <c r="D4335" s="123">
        <v>2.79</v>
      </c>
      <c r="E4335" s="104" t="str">
        <f>VLOOKUP(B4335,A股数据库20240206!$B:$K,2,0)</f>
        <v>周期</v>
      </c>
      <c r="F4335" s="104" t="str">
        <f>VLOOKUP(B4335,A股数据库20240206!$B:$K,3,0)</f>
        <v>新能源</v>
      </c>
      <c r="G4335" s="124">
        <f>VLOOKUP(B4335,A股数据库20240206!$B:$K,4,0)</f>
        <v>0</v>
      </c>
      <c r="H4335" s="124">
        <f>VLOOKUP(B4335,A股数据库20240206!$B:$K,5,0)</f>
        <v>0</v>
      </c>
      <c r="I4335" s="104" t="str">
        <f>VLOOKUP(B4335,A股数据库20240206!$B:$K,6,0)</f>
        <v>氢能源</v>
      </c>
      <c r="J4335" s="104" t="str">
        <f>VLOOKUP(B4335,A股数据库20240206!$B:$K,7,0)</f>
        <v>油气</v>
      </c>
      <c r="K4335" s="104">
        <f>VLOOKUP(B4335,A股数据库20240206!$B:$K,8,0)</f>
        <v>0</v>
      </c>
      <c r="L4335" s="124">
        <f>VLOOKUP(B4335,A股数据库20240206!$B:$K,9,0)</f>
        <v>0</v>
      </c>
      <c r="M4335" s="124">
        <f>VLOOKUP(B4335,A股数据库20240206!$B:$K,10,0)</f>
        <v>0</v>
      </c>
    </row>
    <row r="4336" spans="1:13" ht="18" customHeight="1" x14ac:dyDescent="0.15">
      <c r="A4336" s="120" t="s">
        <v>14679</v>
      </c>
      <c r="B4336" s="121" t="s">
        <v>4534</v>
      </c>
      <c r="C4336" s="122">
        <v>15.78</v>
      </c>
      <c r="D4336" s="123">
        <v>19.52</v>
      </c>
      <c r="E4336" s="104" t="str">
        <f>VLOOKUP(B4336,A股数据库20240206!$B:$K,2,0)</f>
        <v>大科技</v>
      </c>
      <c r="F4336" s="104">
        <f>VLOOKUP(B4336,A股数据库20240206!$B:$K,3,0)</f>
        <v>0</v>
      </c>
      <c r="G4336" s="124">
        <f>VLOOKUP(B4336,A股数据库20240206!$B:$K,4,0)</f>
        <v>0</v>
      </c>
      <c r="H4336" s="124">
        <f>VLOOKUP(B4336,A股数据库20240206!$B:$K,5,0)</f>
        <v>0</v>
      </c>
      <c r="I4336" s="104" t="str">
        <f>VLOOKUP(B4336,A股数据库20240206!$B:$K,6,0)</f>
        <v>电子</v>
      </c>
      <c r="J4336" s="104">
        <f>VLOOKUP(B4336,A股数据库20240206!$B:$K,7,0)</f>
        <v>0</v>
      </c>
      <c r="K4336" s="104">
        <f>VLOOKUP(B4336,A股数据库20240206!$B:$K,8,0)</f>
        <v>0</v>
      </c>
      <c r="L4336" s="124">
        <f>VLOOKUP(B4336,A股数据库20240206!$B:$K,9,0)</f>
        <v>0</v>
      </c>
      <c r="M4336" s="124">
        <f>VLOOKUP(B4336,A股数据库20240206!$B:$K,10,0)</f>
        <v>0</v>
      </c>
    </row>
    <row r="4337" spans="1:13" ht="18" customHeight="1" x14ac:dyDescent="0.15">
      <c r="A4337" s="120" t="s">
        <v>14680</v>
      </c>
      <c r="B4337" s="121" t="s">
        <v>8348</v>
      </c>
      <c r="C4337" s="122">
        <v>15.76</v>
      </c>
      <c r="D4337" s="123">
        <v>65.09</v>
      </c>
      <c r="E4337" s="104" t="str">
        <f>VLOOKUP(B4337,A股数据库20240206!$B:$K,2,0)</f>
        <v>医药生物</v>
      </c>
      <c r="F4337" s="104">
        <f>VLOOKUP(B4337,A股数据库20240206!$B:$K,3,0)</f>
        <v>0</v>
      </c>
      <c r="G4337" s="124">
        <f>VLOOKUP(B4337,A股数据库20240206!$B:$K,4,0)</f>
        <v>0</v>
      </c>
      <c r="H4337" s="124">
        <f>VLOOKUP(B4337,A股数据库20240206!$B:$K,5,0)</f>
        <v>0</v>
      </c>
      <c r="I4337" s="104" t="str">
        <f>VLOOKUP(B4337,A股数据库20240206!$B:$K,6,0)</f>
        <v>医药生物</v>
      </c>
      <c r="J4337" s="104">
        <f>VLOOKUP(B4337,A股数据库20240206!$B:$K,7,0)</f>
        <v>0</v>
      </c>
      <c r="K4337" s="104">
        <f>VLOOKUP(B4337,A股数据库20240206!$B:$K,8,0)</f>
        <v>0</v>
      </c>
      <c r="L4337" s="124">
        <f>VLOOKUP(B4337,A股数据库20240206!$B:$K,9,0)</f>
        <v>0</v>
      </c>
      <c r="M4337" s="124">
        <f>VLOOKUP(B4337,A股数据库20240206!$B:$K,10,0)</f>
        <v>0</v>
      </c>
    </row>
    <row r="4338" spans="1:13" ht="18" customHeight="1" x14ac:dyDescent="0.15">
      <c r="A4338" s="120" t="s">
        <v>14681</v>
      </c>
      <c r="B4338" s="121" t="s">
        <v>1504</v>
      </c>
      <c r="C4338" s="122">
        <v>15.72</v>
      </c>
      <c r="D4338" s="123">
        <v>7.4</v>
      </c>
      <c r="E4338" s="104" t="str">
        <f>VLOOKUP(B4338,A股数据库20240206!$B:$K,2,0)</f>
        <v>新能源</v>
      </c>
      <c r="F4338" s="104">
        <f>VLOOKUP(B4338,A股数据库20240206!$B:$K,3,0)</f>
        <v>0</v>
      </c>
      <c r="G4338" s="124" t="str">
        <f>VLOOKUP(B4338,A股数据库20240206!$B:$K,4,0)</f>
        <v>周期</v>
      </c>
      <c r="H4338" s="124">
        <f>VLOOKUP(B4338,A股数据库20240206!$B:$K,5,0)</f>
        <v>0</v>
      </c>
      <c r="I4338" s="104" t="str">
        <f>VLOOKUP(B4338,A股数据库20240206!$B:$K,6,0)</f>
        <v>电池</v>
      </c>
      <c r="J4338" s="104">
        <f>VLOOKUP(B4338,A股数据库20240206!$B:$K,7,0)</f>
        <v>0</v>
      </c>
      <c r="K4338" s="104">
        <f>VLOOKUP(B4338,A股数据库20240206!$B:$K,8,0)</f>
        <v>0</v>
      </c>
      <c r="L4338" s="124" t="str">
        <f>VLOOKUP(B4338,A股数据库20240206!$B:$K,9,0)</f>
        <v>有色金属</v>
      </c>
      <c r="M4338" s="124">
        <f>VLOOKUP(B4338,A股数据库20240206!$B:$K,10,0)</f>
        <v>0</v>
      </c>
    </row>
    <row r="4339" spans="1:13" ht="18" customHeight="1" x14ac:dyDescent="0.15">
      <c r="A4339" s="120" t="s">
        <v>14682</v>
      </c>
      <c r="B4339" s="121" t="s">
        <v>4006</v>
      </c>
      <c r="C4339" s="122">
        <v>15.71</v>
      </c>
      <c r="D4339" s="123">
        <v>4.84</v>
      </c>
      <c r="E4339" s="104" t="str">
        <f>VLOOKUP(B4339,A股数据库20240206!$B:$K,2,0)</f>
        <v>周期</v>
      </c>
      <c r="F4339" s="104">
        <f>VLOOKUP(B4339,A股数据库20240206!$B:$K,3,0)</f>
        <v>0</v>
      </c>
      <c r="G4339" s="124">
        <f>VLOOKUP(B4339,A股数据库20240206!$B:$K,4,0)</f>
        <v>0</v>
      </c>
      <c r="H4339" s="124">
        <f>VLOOKUP(B4339,A股数据库20240206!$B:$K,5,0)</f>
        <v>0</v>
      </c>
      <c r="I4339" s="104" t="str">
        <f>VLOOKUP(B4339,A股数据库20240206!$B:$K,6,0)</f>
        <v>化工</v>
      </c>
      <c r="J4339" s="104">
        <f>VLOOKUP(B4339,A股数据库20240206!$B:$K,7,0)</f>
        <v>0</v>
      </c>
      <c r="K4339" s="104">
        <f>VLOOKUP(B4339,A股数据库20240206!$B:$K,8,0)</f>
        <v>0</v>
      </c>
      <c r="L4339" s="124">
        <f>VLOOKUP(B4339,A股数据库20240206!$B:$K,9,0)</f>
        <v>0</v>
      </c>
      <c r="M4339" s="124">
        <f>VLOOKUP(B4339,A股数据库20240206!$B:$K,10,0)</f>
        <v>0</v>
      </c>
    </row>
    <row r="4340" spans="1:13" ht="18" customHeight="1" x14ac:dyDescent="0.15">
      <c r="A4340" s="120" t="s">
        <v>14683</v>
      </c>
      <c r="B4340" s="121" t="s">
        <v>4878</v>
      </c>
      <c r="C4340" s="122">
        <v>15.71</v>
      </c>
      <c r="D4340" s="123">
        <v>17.809999999999999</v>
      </c>
      <c r="E4340" s="104" t="str">
        <f>VLOOKUP(B4340,A股数据库20240206!$B:$K,2,0)</f>
        <v>地产基建</v>
      </c>
      <c r="F4340" s="104">
        <f>VLOOKUP(B4340,A股数据库20240206!$B:$K,3,0)</f>
        <v>0</v>
      </c>
      <c r="G4340" s="124">
        <f>VLOOKUP(B4340,A股数据库20240206!$B:$K,4,0)</f>
        <v>0</v>
      </c>
      <c r="H4340" s="124">
        <f>VLOOKUP(B4340,A股数据库20240206!$B:$K,5,0)</f>
        <v>0</v>
      </c>
      <c r="I4340" s="104" t="str">
        <f>VLOOKUP(B4340,A股数据库20240206!$B:$K,6,0)</f>
        <v>基建</v>
      </c>
      <c r="J4340" s="104">
        <f>VLOOKUP(B4340,A股数据库20240206!$B:$K,7,0)</f>
        <v>0</v>
      </c>
      <c r="K4340" s="104">
        <f>VLOOKUP(B4340,A股数据库20240206!$B:$K,8,0)</f>
        <v>0</v>
      </c>
      <c r="L4340" s="124">
        <f>VLOOKUP(B4340,A股数据库20240206!$B:$K,9,0)</f>
        <v>0</v>
      </c>
      <c r="M4340" s="124">
        <f>VLOOKUP(B4340,A股数据库20240206!$B:$K,10,0)</f>
        <v>0</v>
      </c>
    </row>
    <row r="4341" spans="1:13" ht="18" customHeight="1" x14ac:dyDescent="0.15">
      <c r="A4341" s="120" t="s">
        <v>14684</v>
      </c>
      <c r="B4341" s="121" t="s">
        <v>2764</v>
      </c>
      <c r="C4341" s="122">
        <v>15.65</v>
      </c>
      <c r="D4341" s="123">
        <v>34.020000000000003</v>
      </c>
      <c r="E4341" s="104" t="str">
        <f>VLOOKUP(B4341,A股数据库20240206!$B:$K,2,0)</f>
        <v>新能源</v>
      </c>
      <c r="F4341" s="104">
        <f>VLOOKUP(B4341,A股数据库20240206!$B:$K,3,0)</f>
        <v>0</v>
      </c>
      <c r="G4341" s="124">
        <f>VLOOKUP(B4341,A股数据库20240206!$B:$K,4,0)</f>
        <v>0</v>
      </c>
      <c r="H4341" s="124">
        <f>VLOOKUP(B4341,A股数据库20240206!$B:$K,5,0)</f>
        <v>0</v>
      </c>
      <c r="I4341" s="104" t="str">
        <f>VLOOKUP(B4341,A股数据库20240206!$B:$K,6,0)</f>
        <v>光伏</v>
      </c>
      <c r="J4341" s="104">
        <f>VLOOKUP(B4341,A股数据库20240206!$B:$K,7,0)</f>
        <v>0</v>
      </c>
      <c r="K4341" s="104">
        <f>VLOOKUP(B4341,A股数据库20240206!$B:$K,8,0)</f>
        <v>0</v>
      </c>
      <c r="L4341" s="124">
        <f>VLOOKUP(B4341,A股数据库20240206!$B:$K,9,0)</f>
        <v>0</v>
      </c>
      <c r="M4341" s="124">
        <f>VLOOKUP(B4341,A股数据库20240206!$B:$K,10,0)</f>
        <v>0</v>
      </c>
    </row>
    <row r="4342" spans="1:13" ht="18" customHeight="1" x14ac:dyDescent="0.15">
      <c r="A4342" s="120" t="s">
        <v>14685</v>
      </c>
      <c r="B4342" s="121" t="s">
        <v>1496</v>
      </c>
      <c r="C4342" s="122">
        <v>15.65</v>
      </c>
      <c r="D4342" s="123">
        <v>4.72</v>
      </c>
      <c r="E4342" s="104" t="str">
        <f>VLOOKUP(B4342,A股数据库20240206!$B:$K,2,0)</f>
        <v>地产基建</v>
      </c>
      <c r="F4342" s="104">
        <f>VLOOKUP(B4342,A股数据库20240206!$B:$K,3,0)</f>
        <v>0</v>
      </c>
      <c r="G4342" s="124">
        <f>VLOOKUP(B4342,A股数据库20240206!$B:$K,4,0)</f>
        <v>0</v>
      </c>
      <c r="H4342" s="124">
        <f>VLOOKUP(B4342,A股数据库20240206!$B:$K,5,0)</f>
        <v>0</v>
      </c>
      <c r="I4342" s="104" t="str">
        <f>VLOOKUP(B4342,A股数据库20240206!$B:$K,6,0)</f>
        <v>房地产</v>
      </c>
      <c r="J4342" s="104">
        <f>VLOOKUP(B4342,A股数据库20240206!$B:$K,7,0)</f>
        <v>0</v>
      </c>
      <c r="K4342" s="104">
        <f>VLOOKUP(B4342,A股数据库20240206!$B:$K,8,0)</f>
        <v>0</v>
      </c>
      <c r="L4342" s="124">
        <f>VLOOKUP(B4342,A股数据库20240206!$B:$K,9,0)</f>
        <v>0</v>
      </c>
      <c r="M4342" s="124">
        <f>VLOOKUP(B4342,A股数据库20240206!$B:$K,10,0)</f>
        <v>0</v>
      </c>
    </row>
    <row r="4343" spans="1:13" ht="18" customHeight="1" x14ac:dyDescent="0.15">
      <c r="A4343" s="120" t="s">
        <v>14686</v>
      </c>
      <c r="B4343" s="121" t="s">
        <v>9823</v>
      </c>
      <c r="C4343" s="122">
        <v>15.63</v>
      </c>
      <c r="D4343" s="123">
        <v>43.55</v>
      </c>
      <c r="E4343" s="104" t="str">
        <f>VLOOKUP(B4343,A股数据库20240206!$B:$K,2,0)</f>
        <v>新能源</v>
      </c>
      <c r="F4343" s="104" t="str">
        <f>VLOOKUP(B4343,A股数据库20240206!$B:$K,3,0)</f>
        <v>大科技</v>
      </c>
      <c r="G4343" s="124">
        <f>VLOOKUP(B4343,A股数据库20240206!$B:$K,4,0)</f>
        <v>0</v>
      </c>
      <c r="H4343" s="124">
        <f>VLOOKUP(B4343,A股数据库20240206!$B:$K,5,0)</f>
        <v>0</v>
      </c>
      <c r="I4343" s="104" t="str">
        <f>VLOOKUP(B4343,A股数据库20240206!$B:$K,6,0)</f>
        <v>电子</v>
      </c>
      <c r="J4343" s="104" t="str">
        <f>VLOOKUP(B4343,A股数据库20240206!$B:$K,7,0)</f>
        <v>电池</v>
      </c>
      <c r="K4343" s="104">
        <f>VLOOKUP(B4343,A股数据库20240206!$B:$K,8,0)</f>
        <v>0</v>
      </c>
      <c r="L4343" s="124">
        <f>VLOOKUP(B4343,A股数据库20240206!$B:$K,9,0)</f>
        <v>0</v>
      </c>
      <c r="M4343" s="124">
        <f>VLOOKUP(B4343,A股数据库20240206!$B:$K,10,0)</f>
        <v>0</v>
      </c>
    </row>
    <row r="4344" spans="1:13" ht="18" customHeight="1" x14ac:dyDescent="0.15">
      <c r="A4344" s="120" t="s">
        <v>14687</v>
      </c>
      <c r="B4344" s="121" t="s">
        <v>6536</v>
      </c>
      <c r="C4344" s="122">
        <v>15.62</v>
      </c>
      <c r="D4344" s="123">
        <v>14.81</v>
      </c>
      <c r="E4344" s="104" t="str">
        <f>VLOOKUP(B4344,A股数据库20240206!$B:$K,2,0)</f>
        <v>周期</v>
      </c>
      <c r="F4344" s="104">
        <f>VLOOKUP(B4344,A股数据库20240206!$B:$K,3,0)</f>
        <v>0</v>
      </c>
      <c r="G4344" s="124">
        <f>VLOOKUP(B4344,A股数据库20240206!$B:$K,4,0)</f>
        <v>0</v>
      </c>
      <c r="H4344" s="124">
        <f>VLOOKUP(B4344,A股数据库20240206!$B:$K,5,0)</f>
        <v>0</v>
      </c>
      <c r="I4344" s="104" t="str">
        <f>VLOOKUP(B4344,A股数据库20240206!$B:$K,6,0)</f>
        <v>化工</v>
      </c>
      <c r="J4344" s="104">
        <f>VLOOKUP(B4344,A股数据库20240206!$B:$K,7,0)</f>
        <v>0</v>
      </c>
      <c r="K4344" s="104">
        <f>VLOOKUP(B4344,A股数据库20240206!$B:$K,8,0)</f>
        <v>0</v>
      </c>
      <c r="L4344" s="124">
        <f>VLOOKUP(B4344,A股数据库20240206!$B:$K,9,0)</f>
        <v>0</v>
      </c>
      <c r="M4344" s="124">
        <f>VLOOKUP(B4344,A股数据库20240206!$B:$K,10,0)</f>
        <v>0</v>
      </c>
    </row>
    <row r="4345" spans="1:13" ht="18" customHeight="1" x14ac:dyDescent="0.15">
      <c r="A4345" s="120" t="s">
        <v>14688</v>
      </c>
      <c r="B4345" s="121" t="s">
        <v>3642</v>
      </c>
      <c r="C4345" s="122">
        <v>15.62</v>
      </c>
      <c r="D4345" s="123">
        <v>21.14</v>
      </c>
      <c r="E4345" s="104" t="str">
        <f>VLOOKUP(B4345,A股数据库20240206!$B:$K,2,0)</f>
        <v>新能源</v>
      </c>
      <c r="F4345" s="104" t="str">
        <f>VLOOKUP(B4345,A股数据库20240206!$B:$K,3,0)</f>
        <v>大科技</v>
      </c>
      <c r="G4345" s="124">
        <f>VLOOKUP(B4345,A股数据库20240206!$B:$K,4,0)</f>
        <v>0</v>
      </c>
      <c r="H4345" s="124">
        <f>VLOOKUP(B4345,A股数据库20240206!$B:$K,5,0)</f>
        <v>0</v>
      </c>
      <c r="I4345" s="104" t="str">
        <f>VLOOKUP(B4345,A股数据库20240206!$B:$K,6,0)</f>
        <v>电网</v>
      </c>
      <c r="J4345" s="104" t="str">
        <f>VLOOKUP(B4345,A股数据库20240206!$B:$K,7,0)</f>
        <v>电池</v>
      </c>
      <c r="K4345" s="104" t="str">
        <f>VLOOKUP(B4345,A股数据库20240206!$B:$K,8,0)</f>
        <v>电子</v>
      </c>
      <c r="L4345" s="124">
        <f>VLOOKUP(B4345,A股数据库20240206!$B:$K,9,0)</f>
        <v>0</v>
      </c>
      <c r="M4345" s="124">
        <f>VLOOKUP(B4345,A股数据库20240206!$B:$K,10,0)</f>
        <v>0</v>
      </c>
    </row>
    <row r="4346" spans="1:13" ht="18" customHeight="1" x14ac:dyDescent="0.15">
      <c r="A4346" s="120" t="s">
        <v>14689</v>
      </c>
      <c r="B4346" s="121" t="s">
        <v>9987</v>
      </c>
      <c r="C4346" s="122">
        <v>15.58</v>
      </c>
      <c r="D4346" s="123">
        <v>30.29</v>
      </c>
      <c r="E4346" s="104" t="str">
        <f>VLOOKUP(B4346,A股数据库20240206!$B:$K,2,0)</f>
        <v>汽车产业</v>
      </c>
      <c r="F4346" s="104">
        <f>VLOOKUP(B4346,A股数据库20240206!$B:$K,3,0)</f>
        <v>0</v>
      </c>
      <c r="G4346" s="124">
        <f>VLOOKUP(B4346,A股数据库20240206!$B:$K,4,0)</f>
        <v>0</v>
      </c>
      <c r="H4346" s="124">
        <f>VLOOKUP(B4346,A股数据库20240206!$B:$K,5,0)</f>
        <v>0</v>
      </c>
      <c r="I4346" s="104" t="str">
        <f>VLOOKUP(B4346,A股数据库20240206!$B:$K,6,0)</f>
        <v>汽车产业</v>
      </c>
      <c r="J4346" s="104">
        <f>VLOOKUP(B4346,A股数据库20240206!$B:$K,7,0)</f>
        <v>0</v>
      </c>
      <c r="K4346" s="104">
        <f>VLOOKUP(B4346,A股数据库20240206!$B:$K,8,0)</f>
        <v>0</v>
      </c>
      <c r="L4346" s="124">
        <f>VLOOKUP(B4346,A股数据库20240206!$B:$K,9,0)</f>
        <v>0</v>
      </c>
      <c r="M4346" s="124">
        <f>VLOOKUP(B4346,A股数据库20240206!$B:$K,10,0)</f>
        <v>0</v>
      </c>
    </row>
    <row r="4347" spans="1:13" ht="18" customHeight="1" x14ac:dyDescent="0.15">
      <c r="A4347" s="120" t="s">
        <v>14690</v>
      </c>
      <c r="B4347" s="121" t="s">
        <v>9661</v>
      </c>
      <c r="C4347" s="122">
        <v>15.57</v>
      </c>
      <c r="D4347" s="123">
        <v>30.66</v>
      </c>
      <c r="E4347" s="104" t="str">
        <f>VLOOKUP(B4347,A股数据库20240206!$B:$K,2,0)</f>
        <v>大科技</v>
      </c>
      <c r="F4347" s="104">
        <f>VLOOKUP(B4347,A股数据库20240206!$B:$K,3,0)</f>
        <v>0</v>
      </c>
      <c r="G4347" s="124">
        <f>VLOOKUP(B4347,A股数据库20240206!$B:$K,4,0)</f>
        <v>0</v>
      </c>
      <c r="H4347" s="124">
        <f>VLOOKUP(B4347,A股数据库20240206!$B:$K,5,0)</f>
        <v>0</v>
      </c>
      <c r="I4347" s="104" t="str">
        <f>VLOOKUP(B4347,A股数据库20240206!$B:$K,6,0)</f>
        <v>计算机</v>
      </c>
      <c r="J4347" s="104">
        <f>VLOOKUP(B4347,A股数据库20240206!$B:$K,7,0)</f>
        <v>0</v>
      </c>
      <c r="K4347" s="104">
        <f>VLOOKUP(B4347,A股数据库20240206!$B:$K,8,0)</f>
        <v>0</v>
      </c>
      <c r="L4347" s="124">
        <f>VLOOKUP(B4347,A股数据库20240206!$B:$K,9,0)</f>
        <v>0</v>
      </c>
      <c r="M4347" s="124">
        <f>VLOOKUP(B4347,A股数据库20240206!$B:$K,10,0)</f>
        <v>0</v>
      </c>
    </row>
    <row r="4348" spans="1:13" ht="18" customHeight="1" x14ac:dyDescent="0.15">
      <c r="A4348" s="120" t="s">
        <v>14691</v>
      </c>
      <c r="B4348" s="121" t="s">
        <v>5250</v>
      </c>
      <c r="C4348" s="122">
        <v>15.57</v>
      </c>
      <c r="D4348" s="123">
        <v>26.53</v>
      </c>
      <c r="E4348" s="104" t="str">
        <f>VLOOKUP(B4348,A股数据库20240206!$B:$K,2,0)</f>
        <v>大科技</v>
      </c>
      <c r="F4348" s="104">
        <f>VLOOKUP(B4348,A股数据库20240206!$B:$K,3,0)</f>
        <v>0</v>
      </c>
      <c r="G4348" s="124">
        <f>VLOOKUP(B4348,A股数据库20240206!$B:$K,4,0)</f>
        <v>0</v>
      </c>
      <c r="H4348" s="124">
        <f>VLOOKUP(B4348,A股数据库20240206!$B:$K,5,0)</f>
        <v>0</v>
      </c>
      <c r="I4348" s="104" t="str">
        <f>VLOOKUP(B4348,A股数据库20240206!$B:$K,6,0)</f>
        <v>电子</v>
      </c>
      <c r="J4348" s="104">
        <f>VLOOKUP(B4348,A股数据库20240206!$B:$K,7,0)</f>
        <v>0</v>
      </c>
      <c r="K4348" s="104">
        <f>VLOOKUP(B4348,A股数据库20240206!$B:$K,8,0)</f>
        <v>0</v>
      </c>
      <c r="L4348" s="124">
        <f>VLOOKUP(B4348,A股数据库20240206!$B:$K,9,0)</f>
        <v>0</v>
      </c>
      <c r="M4348" s="124">
        <f>VLOOKUP(B4348,A股数据库20240206!$B:$K,10,0)</f>
        <v>0</v>
      </c>
    </row>
    <row r="4349" spans="1:13" ht="18" customHeight="1" x14ac:dyDescent="0.15">
      <c r="A4349" s="120" t="s">
        <v>14692</v>
      </c>
      <c r="B4349" s="121" t="s">
        <v>1072</v>
      </c>
      <c r="C4349" s="122">
        <v>15.57</v>
      </c>
      <c r="D4349" s="123">
        <v>60.57</v>
      </c>
      <c r="E4349" s="104" t="str">
        <f>VLOOKUP(B4349,A股数据库20240206!$B:$K,2,0)</f>
        <v>大科技</v>
      </c>
      <c r="F4349" s="104">
        <f>VLOOKUP(B4349,A股数据库20240206!$B:$K,3,0)</f>
        <v>0</v>
      </c>
      <c r="G4349" s="124">
        <f>VLOOKUP(B4349,A股数据库20240206!$B:$K,4,0)</f>
        <v>0</v>
      </c>
      <c r="H4349" s="124">
        <f>VLOOKUP(B4349,A股数据库20240206!$B:$K,5,0)</f>
        <v>0</v>
      </c>
      <c r="I4349" s="104" t="str">
        <f>VLOOKUP(B4349,A股数据库20240206!$B:$K,6,0)</f>
        <v>电子</v>
      </c>
      <c r="J4349" s="104">
        <f>VLOOKUP(B4349,A股数据库20240206!$B:$K,7,0)</f>
        <v>0</v>
      </c>
      <c r="K4349" s="104">
        <f>VLOOKUP(B4349,A股数据库20240206!$B:$K,8,0)</f>
        <v>0</v>
      </c>
      <c r="L4349" s="124">
        <f>VLOOKUP(B4349,A股数据库20240206!$B:$K,9,0)</f>
        <v>0</v>
      </c>
      <c r="M4349" s="124">
        <f>VLOOKUP(B4349,A股数据库20240206!$B:$K,10,0)</f>
        <v>0</v>
      </c>
    </row>
    <row r="4350" spans="1:13" ht="18" customHeight="1" x14ac:dyDescent="0.15">
      <c r="A4350" s="120" t="s">
        <v>14693</v>
      </c>
      <c r="B4350" s="121" t="s">
        <v>3038</v>
      </c>
      <c r="C4350" s="122">
        <v>15.51</v>
      </c>
      <c r="D4350" s="123">
        <v>7.9</v>
      </c>
      <c r="E4350" s="104" t="str">
        <f>VLOOKUP(B4350,A股数据库20240206!$B:$K,2,0)</f>
        <v>其他</v>
      </c>
      <c r="F4350" s="104">
        <f>VLOOKUP(B4350,A股数据库20240206!$B:$K,3,0)</f>
        <v>0</v>
      </c>
      <c r="G4350" s="124">
        <f>VLOOKUP(B4350,A股数据库20240206!$B:$K,4,0)</f>
        <v>0</v>
      </c>
      <c r="H4350" s="124">
        <f>VLOOKUP(B4350,A股数据库20240206!$B:$K,5,0)</f>
        <v>0</v>
      </c>
      <c r="I4350" s="104" t="str">
        <f>VLOOKUP(B4350,A股数据库20240206!$B:$K,6,0)</f>
        <v>其他</v>
      </c>
      <c r="J4350" s="104">
        <f>VLOOKUP(B4350,A股数据库20240206!$B:$K,7,0)</f>
        <v>0</v>
      </c>
      <c r="K4350" s="104">
        <f>VLOOKUP(B4350,A股数据库20240206!$B:$K,8,0)</f>
        <v>0</v>
      </c>
      <c r="L4350" s="124">
        <f>VLOOKUP(B4350,A股数据库20240206!$B:$K,9,0)</f>
        <v>0</v>
      </c>
      <c r="M4350" s="124">
        <f>VLOOKUP(B4350,A股数据库20240206!$B:$K,10,0)</f>
        <v>0</v>
      </c>
    </row>
    <row r="4351" spans="1:13" ht="18" customHeight="1" x14ac:dyDescent="0.15">
      <c r="A4351" s="120" t="s">
        <v>14694</v>
      </c>
      <c r="B4351" s="121" t="s">
        <v>5714</v>
      </c>
      <c r="C4351" s="122">
        <v>15.5</v>
      </c>
      <c r="D4351" s="123">
        <v>30.67</v>
      </c>
      <c r="E4351" s="104" t="str">
        <f>VLOOKUP(B4351,A股数据库20240206!$B:$K,2,0)</f>
        <v>汽车产业</v>
      </c>
      <c r="F4351" s="104">
        <f>VLOOKUP(B4351,A股数据库20240206!$B:$K,3,0)</f>
        <v>0</v>
      </c>
      <c r="G4351" s="124">
        <f>VLOOKUP(B4351,A股数据库20240206!$B:$K,4,0)</f>
        <v>0</v>
      </c>
      <c r="H4351" s="124">
        <f>VLOOKUP(B4351,A股数据库20240206!$B:$K,5,0)</f>
        <v>0</v>
      </c>
      <c r="I4351" s="104" t="str">
        <f>VLOOKUP(B4351,A股数据库20240206!$B:$K,6,0)</f>
        <v>汽车产业</v>
      </c>
      <c r="J4351" s="104">
        <f>VLOOKUP(B4351,A股数据库20240206!$B:$K,7,0)</f>
        <v>0</v>
      </c>
      <c r="K4351" s="104">
        <f>VLOOKUP(B4351,A股数据库20240206!$B:$K,8,0)</f>
        <v>0</v>
      </c>
      <c r="L4351" s="124">
        <f>VLOOKUP(B4351,A股数据库20240206!$B:$K,9,0)</f>
        <v>0</v>
      </c>
      <c r="M4351" s="124">
        <f>VLOOKUP(B4351,A股数据库20240206!$B:$K,10,0)</f>
        <v>0</v>
      </c>
    </row>
    <row r="4352" spans="1:13" ht="18" customHeight="1" x14ac:dyDescent="0.15">
      <c r="A4352" s="120" t="s">
        <v>14695</v>
      </c>
      <c r="B4352" s="121" t="s">
        <v>9359</v>
      </c>
      <c r="C4352" s="122">
        <v>15.48</v>
      </c>
      <c r="D4352" s="123">
        <v>39.979999999999997</v>
      </c>
      <c r="E4352" s="104" t="str">
        <f>VLOOKUP(B4352,A股数据库20240206!$B:$K,2,0)</f>
        <v>高端制造</v>
      </c>
      <c r="F4352" s="104" t="str">
        <f>VLOOKUP(B4352,A股数据库20240206!$B:$K,3,0)</f>
        <v>大科技</v>
      </c>
      <c r="G4352" s="124">
        <f>VLOOKUP(B4352,A股数据库20240206!$B:$K,4,0)</f>
        <v>0</v>
      </c>
      <c r="H4352" s="124">
        <f>VLOOKUP(B4352,A股数据库20240206!$B:$K,5,0)</f>
        <v>0</v>
      </c>
      <c r="I4352" s="104" t="str">
        <f>VLOOKUP(B4352,A股数据库20240206!$B:$K,6,0)</f>
        <v>机械</v>
      </c>
      <c r="J4352" s="104" t="str">
        <f>VLOOKUP(B4352,A股数据库20240206!$B:$K,7,0)</f>
        <v>电子</v>
      </c>
      <c r="K4352" s="104">
        <f>VLOOKUP(B4352,A股数据库20240206!$B:$K,8,0)</f>
        <v>0</v>
      </c>
      <c r="L4352" s="124">
        <f>VLOOKUP(B4352,A股数据库20240206!$B:$K,9,0)</f>
        <v>0</v>
      </c>
      <c r="M4352" s="124">
        <f>VLOOKUP(B4352,A股数据库20240206!$B:$K,10,0)</f>
        <v>0</v>
      </c>
    </row>
    <row r="4353" spans="1:13" ht="18" customHeight="1" x14ac:dyDescent="0.15">
      <c r="A4353" s="120" t="s">
        <v>14696</v>
      </c>
      <c r="B4353" s="121" t="s">
        <v>3552</v>
      </c>
      <c r="C4353" s="122">
        <v>15.48</v>
      </c>
      <c r="D4353" s="123">
        <v>1.48</v>
      </c>
      <c r="E4353" s="104" t="str">
        <f>VLOOKUP(B4353,A股数据库20240206!$B:$K,2,0)</f>
        <v>汽车产业</v>
      </c>
      <c r="F4353" s="104" t="str">
        <f>VLOOKUP(B4353,A股数据库20240206!$B:$K,3,0)</f>
        <v>地产基建</v>
      </c>
      <c r="G4353" s="124">
        <f>VLOOKUP(B4353,A股数据库20240206!$B:$K,4,0)</f>
        <v>0</v>
      </c>
      <c r="H4353" s="124">
        <f>VLOOKUP(B4353,A股数据库20240206!$B:$K,5,0)</f>
        <v>0</v>
      </c>
      <c r="I4353" s="104" t="str">
        <f>VLOOKUP(B4353,A股数据库20240206!$B:$K,6,0)</f>
        <v>汽车产业</v>
      </c>
      <c r="J4353" s="104" t="str">
        <f>VLOOKUP(B4353,A股数据库20240206!$B:$K,7,0)</f>
        <v>节能环保</v>
      </c>
      <c r="K4353" s="104" t="str">
        <f>VLOOKUP(B4353,A股数据库20240206!$B:$K,8,0)</f>
        <v>基建</v>
      </c>
      <c r="L4353" s="124">
        <f>VLOOKUP(B4353,A股数据库20240206!$B:$K,9,0)</f>
        <v>0</v>
      </c>
      <c r="M4353" s="124">
        <f>VLOOKUP(B4353,A股数据库20240206!$B:$K,10,0)</f>
        <v>0</v>
      </c>
    </row>
    <row r="4354" spans="1:13" ht="18" customHeight="1" x14ac:dyDescent="0.15">
      <c r="A4354" s="120" t="s">
        <v>14697</v>
      </c>
      <c r="B4354" s="121" t="s">
        <v>9218</v>
      </c>
      <c r="C4354" s="122">
        <v>15.45</v>
      </c>
      <c r="D4354" s="123">
        <v>55.54</v>
      </c>
      <c r="E4354" s="104" t="str">
        <f>VLOOKUP(B4354,A股数据库20240206!$B:$K,2,0)</f>
        <v>大科技</v>
      </c>
      <c r="F4354" s="104">
        <f>VLOOKUP(B4354,A股数据库20240206!$B:$K,3,0)</f>
        <v>0</v>
      </c>
      <c r="G4354" s="124">
        <f>VLOOKUP(B4354,A股数据库20240206!$B:$K,4,0)</f>
        <v>0</v>
      </c>
      <c r="H4354" s="124">
        <f>VLOOKUP(B4354,A股数据库20240206!$B:$K,5,0)</f>
        <v>0</v>
      </c>
      <c r="I4354" s="104" t="str">
        <f>VLOOKUP(B4354,A股数据库20240206!$B:$K,6,0)</f>
        <v>电子</v>
      </c>
      <c r="J4354" s="104">
        <f>VLOOKUP(B4354,A股数据库20240206!$B:$K,7,0)</f>
        <v>0</v>
      </c>
      <c r="K4354" s="104">
        <f>VLOOKUP(B4354,A股数据库20240206!$B:$K,8,0)</f>
        <v>0</v>
      </c>
      <c r="L4354" s="124">
        <f>VLOOKUP(B4354,A股数据库20240206!$B:$K,9,0)</f>
        <v>0</v>
      </c>
      <c r="M4354" s="124">
        <f>VLOOKUP(B4354,A股数据库20240206!$B:$K,10,0)</f>
        <v>0</v>
      </c>
    </row>
    <row r="4355" spans="1:13" ht="18" customHeight="1" x14ac:dyDescent="0.15">
      <c r="A4355" s="120" t="s">
        <v>14698</v>
      </c>
      <c r="B4355" s="121" t="s">
        <v>4678</v>
      </c>
      <c r="C4355" s="122">
        <v>15.43</v>
      </c>
      <c r="D4355" s="123">
        <v>10.33</v>
      </c>
      <c r="E4355" s="104" t="str">
        <f>VLOOKUP(B4355,A股数据库20240206!$B:$K,2,0)</f>
        <v>高端制造</v>
      </c>
      <c r="F4355" s="104">
        <f>VLOOKUP(B4355,A股数据库20240206!$B:$K,3,0)</f>
        <v>0</v>
      </c>
      <c r="G4355" s="124">
        <f>VLOOKUP(B4355,A股数据库20240206!$B:$K,4,0)</f>
        <v>0</v>
      </c>
      <c r="H4355" s="124">
        <f>VLOOKUP(B4355,A股数据库20240206!$B:$K,5,0)</f>
        <v>0</v>
      </c>
      <c r="I4355" s="104" t="str">
        <f>VLOOKUP(B4355,A股数据库20240206!$B:$K,6,0)</f>
        <v>机械</v>
      </c>
      <c r="J4355" s="104">
        <f>VLOOKUP(B4355,A股数据库20240206!$B:$K,7,0)</f>
        <v>0</v>
      </c>
      <c r="K4355" s="104">
        <f>VLOOKUP(B4355,A股数据库20240206!$B:$K,8,0)</f>
        <v>0</v>
      </c>
      <c r="L4355" s="124">
        <f>VLOOKUP(B4355,A股数据库20240206!$B:$K,9,0)</f>
        <v>0</v>
      </c>
      <c r="M4355" s="124">
        <f>VLOOKUP(B4355,A股数据库20240206!$B:$K,10,0)</f>
        <v>0</v>
      </c>
    </row>
    <row r="4356" spans="1:13" ht="18" customHeight="1" x14ac:dyDescent="0.15">
      <c r="A4356" s="120" t="s">
        <v>14699</v>
      </c>
      <c r="B4356" s="121" t="s">
        <v>8078</v>
      </c>
      <c r="C4356" s="122">
        <v>15.42</v>
      </c>
      <c r="D4356" s="123">
        <v>24.08</v>
      </c>
      <c r="E4356" s="104" t="str">
        <f>VLOOKUP(B4356,A股数据库20240206!$B:$K,2,0)</f>
        <v>大科技</v>
      </c>
      <c r="F4356" s="104">
        <f>VLOOKUP(B4356,A股数据库20240206!$B:$K,3,0)</f>
        <v>0</v>
      </c>
      <c r="G4356" s="124">
        <f>VLOOKUP(B4356,A股数据库20240206!$B:$K,4,0)</f>
        <v>0</v>
      </c>
      <c r="H4356" s="124">
        <f>VLOOKUP(B4356,A股数据库20240206!$B:$K,5,0)</f>
        <v>0</v>
      </c>
      <c r="I4356" s="104" t="str">
        <f>VLOOKUP(B4356,A股数据库20240206!$B:$K,6,0)</f>
        <v>计算机</v>
      </c>
      <c r="J4356" s="104">
        <f>VLOOKUP(B4356,A股数据库20240206!$B:$K,7,0)</f>
        <v>0</v>
      </c>
      <c r="K4356" s="104">
        <f>VLOOKUP(B4356,A股数据库20240206!$B:$K,8,0)</f>
        <v>0</v>
      </c>
      <c r="L4356" s="124">
        <f>VLOOKUP(B4356,A股数据库20240206!$B:$K,9,0)</f>
        <v>0</v>
      </c>
      <c r="M4356" s="124">
        <f>VLOOKUP(B4356,A股数据库20240206!$B:$K,10,0)</f>
        <v>0</v>
      </c>
    </row>
    <row r="4357" spans="1:13" ht="18" customHeight="1" x14ac:dyDescent="0.15">
      <c r="A4357" s="120" t="s">
        <v>14700</v>
      </c>
      <c r="B4357" s="121" t="s">
        <v>9473</v>
      </c>
      <c r="C4357" s="122">
        <v>15.42</v>
      </c>
      <c r="D4357" s="123">
        <v>25</v>
      </c>
      <c r="E4357" s="104" t="str">
        <f>VLOOKUP(B4357,A股数据库20240206!$B:$K,2,0)</f>
        <v>大科技</v>
      </c>
      <c r="F4357" s="104" t="str">
        <f>VLOOKUP(B4357,A股数据库20240206!$B:$K,3,0)</f>
        <v>军工</v>
      </c>
      <c r="G4357" s="124">
        <f>VLOOKUP(B4357,A股数据库20240206!$B:$K,4,0)</f>
        <v>0</v>
      </c>
      <c r="H4357" s="124">
        <f>VLOOKUP(B4357,A股数据库20240206!$B:$K,5,0)</f>
        <v>0</v>
      </c>
      <c r="I4357" s="104" t="str">
        <f>VLOOKUP(B4357,A股数据库20240206!$B:$K,6,0)</f>
        <v>通信</v>
      </c>
      <c r="J4357" s="104" t="str">
        <f>VLOOKUP(B4357,A股数据库20240206!$B:$K,7,0)</f>
        <v>军工</v>
      </c>
      <c r="K4357" s="104">
        <f>VLOOKUP(B4357,A股数据库20240206!$B:$K,8,0)</f>
        <v>0</v>
      </c>
      <c r="L4357" s="124">
        <f>VLOOKUP(B4357,A股数据库20240206!$B:$K,9,0)</f>
        <v>0</v>
      </c>
      <c r="M4357" s="124">
        <f>VLOOKUP(B4357,A股数据库20240206!$B:$K,10,0)</f>
        <v>0</v>
      </c>
    </row>
    <row r="4358" spans="1:13" ht="18" customHeight="1" x14ac:dyDescent="0.15">
      <c r="A4358" s="120" t="s">
        <v>14701</v>
      </c>
      <c r="B4358" s="121" t="s">
        <v>6984</v>
      </c>
      <c r="C4358" s="122">
        <v>15.4</v>
      </c>
      <c r="D4358" s="123">
        <v>23.76</v>
      </c>
      <c r="E4358" s="104" t="str">
        <f>VLOOKUP(B4358,A股数据库20240206!$B:$K,2,0)</f>
        <v>公用事业</v>
      </c>
      <c r="F4358" s="104" t="str">
        <f>VLOOKUP(B4358,A股数据库20240206!$B:$K,3,0)</f>
        <v>地产基建</v>
      </c>
      <c r="G4358" s="124">
        <f>VLOOKUP(B4358,A股数据库20240206!$B:$K,4,0)</f>
        <v>0</v>
      </c>
      <c r="H4358" s="124">
        <f>VLOOKUP(B4358,A股数据库20240206!$B:$K,5,0)</f>
        <v>0</v>
      </c>
      <c r="I4358" s="104" t="str">
        <f>VLOOKUP(B4358,A股数据库20240206!$B:$K,6,0)</f>
        <v>节能环保</v>
      </c>
      <c r="J4358" s="104" t="str">
        <f>VLOOKUP(B4358,A股数据库20240206!$B:$K,7,0)</f>
        <v>基建</v>
      </c>
      <c r="K4358" s="104">
        <f>VLOOKUP(B4358,A股数据库20240206!$B:$K,8,0)</f>
        <v>0</v>
      </c>
      <c r="L4358" s="124">
        <f>VLOOKUP(B4358,A股数据库20240206!$B:$K,9,0)</f>
        <v>0</v>
      </c>
      <c r="M4358" s="124">
        <f>VLOOKUP(B4358,A股数据库20240206!$B:$K,10,0)</f>
        <v>0</v>
      </c>
    </row>
    <row r="4359" spans="1:13" ht="18" customHeight="1" x14ac:dyDescent="0.15">
      <c r="A4359" s="120" t="s">
        <v>14702</v>
      </c>
      <c r="B4359" s="121" t="s">
        <v>5638</v>
      </c>
      <c r="C4359" s="122">
        <v>15.4</v>
      </c>
      <c r="D4359" s="123">
        <v>46.62</v>
      </c>
      <c r="E4359" s="104" t="str">
        <f>VLOOKUP(B4359,A股数据库20240206!$B:$K,2,0)</f>
        <v>高端制造</v>
      </c>
      <c r="F4359" s="104" t="str">
        <f>VLOOKUP(B4359,A股数据库20240206!$B:$K,3,0)</f>
        <v>大科技</v>
      </c>
      <c r="G4359" s="124">
        <f>VLOOKUP(B4359,A股数据库20240206!$B:$K,4,0)</f>
        <v>0</v>
      </c>
      <c r="H4359" s="124">
        <f>VLOOKUP(B4359,A股数据库20240206!$B:$K,5,0)</f>
        <v>0</v>
      </c>
      <c r="I4359" s="104" t="str">
        <f>VLOOKUP(B4359,A股数据库20240206!$B:$K,6,0)</f>
        <v>人形机器人</v>
      </c>
      <c r="J4359" s="104" t="str">
        <f>VLOOKUP(B4359,A股数据库20240206!$B:$K,7,0)</f>
        <v>电子</v>
      </c>
      <c r="K4359" s="104">
        <f>VLOOKUP(B4359,A股数据库20240206!$B:$K,8,0)</f>
        <v>0</v>
      </c>
      <c r="L4359" s="124">
        <f>VLOOKUP(B4359,A股数据库20240206!$B:$K,9,0)</f>
        <v>0</v>
      </c>
      <c r="M4359" s="124">
        <f>VLOOKUP(B4359,A股数据库20240206!$B:$K,10,0)</f>
        <v>0</v>
      </c>
    </row>
    <row r="4360" spans="1:13" ht="18" customHeight="1" x14ac:dyDescent="0.15">
      <c r="A4360" s="120" t="s">
        <v>14703</v>
      </c>
      <c r="B4360" s="121" t="s">
        <v>4258</v>
      </c>
      <c r="C4360" s="122">
        <v>15.38</v>
      </c>
      <c r="D4360" s="123">
        <v>55.5</v>
      </c>
      <c r="E4360" s="104" t="str">
        <f>VLOOKUP(B4360,A股数据库20240206!$B:$K,2,0)</f>
        <v>大科技</v>
      </c>
      <c r="F4360" s="104">
        <f>VLOOKUP(B4360,A股数据库20240206!$B:$K,3,0)</f>
        <v>0</v>
      </c>
      <c r="G4360" s="124">
        <f>VLOOKUP(B4360,A股数据库20240206!$B:$K,4,0)</f>
        <v>0</v>
      </c>
      <c r="H4360" s="124">
        <f>VLOOKUP(B4360,A股数据库20240206!$B:$K,5,0)</f>
        <v>0</v>
      </c>
      <c r="I4360" s="104" t="str">
        <f>VLOOKUP(B4360,A股数据库20240206!$B:$K,6,0)</f>
        <v>计算机</v>
      </c>
      <c r="J4360" s="104">
        <f>VLOOKUP(B4360,A股数据库20240206!$B:$K,7,0)</f>
        <v>0</v>
      </c>
      <c r="K4360" s="104">
        <f>VLOOKUP(B4360,A股数据库20240206!$B:$K,8,0)</f>
        <v>0</v>
      </c>
      <c r="L4360" s="124">
        <f>VLOOKUP(B4360,A股数据库20240206!$B:$K,9,0)</f>
        <v>0</v>
      </c>
      <c r="M4360" s="124">
        <f>VLOOKUP(B4360,A股数据库20240206!$B:$K,10,0)</f>
        <v>0</v>
      </c>
    </row>
    <row r="4361" spans="1:13" ht="18" customHeight="1" x14ac:dyDescent="0.15">
      <c r="A4361" s="120" t="s">
        <v>14704</v>
      </c>
      <c r="B4361" s="121" t="s">
        <v>9212</v>
      </c>
      <c r="C4361" s="122">
        <v>15.37</v>
      </c>
      <c r="D4361" s="123">
        <v>24.66</v>
      </c>
      <c r="E4361" s="104" t="str">
        <f>VLOOKUP(B4361,A股数据库20240206!$B:$K,2,0)</f>
        <v>大科技</v>
      </c>
      <c r="F4361" s="104">
        <f>VLOOKUP(B4361,A股数据库20240206!$B:$K,3,0)</f>
        <v>0</v>
      </c>
      <c r="G4361" s="124">
        <f>VLOOKUP(B4361,A股数据库20240206!$B:$K,4,0)</f>
        <v>0</v>
      </c>
      <c r="H4361" s="124">
        <f>VLOOKUP(B4361,A股数据库20240206!$B:$K,5,0)</f>
        <v>0</v>
      </c>
      <c r="I4361" s="104" t="str">
        <f>VLOOKUP(B4361,A股数据库20240206!$B:$K,6,0)</f>
        <v>计算机</v>
      </c>
      <c r="J4361" s="104">
        <f>VLOOKUP(B4361,A股数据库20240206!$B:$K,7,0)</f>
        <v>0</v>
      </c>
      <c r="K4361" s="104">
        <f>VLOOKUP(B4361,A股数据库20240206!$B:$K,8,0)</f>
        <v>0</v>
      </c>
      <c r="L4361" s="124">
        <f>VLOOKUP(B4361,A股数据库20240206!$B:$K,9,0)</f>
        <v>0</v>
      </c>
      <c r="M4361" s="124">
        <f>VLOOKUP(B4361,A股数据库20240206!$B:$K,10,0)</f>
        <v>0</v>
      </c>
    </row>
    <row r="4362" spans="1:13" ht="18" customHeight="1" x14ac:dyDescent="0.15">
      <c r="A4362" s="120" t="s">
        <v>14705</v>
      </c>
      <c r="B4362" s="121" t="s">
        <v>2402</v>
      </c>
      <c r="C4362" s="122">
        <v>15.31</v>
      </c>
      <c r="D4362" s="123">
        <v>34.28</v>
      </c>
      <c r="E4362" s="104" t="str">
        <f>VLOOKUP(B4362,A股数据库20240206!$B:$K,2,0)</f>
        <v>大科技</v>
      </c>
      <c r="F4362" s="104" t="str">
        <f>VLOOKUP(B4362,A股数据库20240206!$B:$K,3,0)</f>
        <v>新能源</v>
      </c>
      <c r="G4362" s="124">
        <f>VLOOKUP(B4362,A股数据库20240206!$B:$K,4,0)</f>
        <v>0</v>
      </c>
      <c r="H4362" s="124">
        <f>VLOOKUP(B4362,A股数据库20240206!$B:$K,5,0)</f>
        <v>0</v>
      </c>
      <c r="I4362" s="104" t="str">
        <f>VLOOKUP(B4362,A股数据库20240206!$B:$K,6,0)</f>
        <v>电子</v>
      </c>
      <c r="J4362" s="104" t="str">
        <f>VLOOKUP(B4362,A股数据库20240206!$B:$K,7,0)</f>
        <v>光伏</v>
      </c>
      <c r="K4362" s="104" t="str">
        <f>VLOOKUP(B4362,A股数据库20240206!$B:$K,8,0)</f>
        <v>充换电</v>
      </c>
      <c r="L4362" s="124">
        <f>VLOOKUP(B4362,A股数据库20240206!$B:$K,9,0)</f>
        <v>0</v>
      </c>
      <c r="M4362" s="124">
        <f>VLOOKUP(B4362,A股数据库20240206!$B:$K,10,0)</f>
        <v>0</v>
      </c>
    </row>
    <row r="4363" spans="1:13" ht="18" customHeight="1" x14ac:dyDescent="0.15">
      <c r="A4363" s="120" t="s">
        <v>14706</v>
      </c>
      <c r="B4363" s="121" t="s">
        <v>7864</v>
      </c>
      <c r="C4363" s="122">
        <v>15.3</v>
      </c>
      <c r="D4363" s="123">
        <v>27.09</v>
      </c>
      <c r="E4363" s="104" t="str">
        <f>VLOOKUP(B4363,A股数据库20240206!$B:$K,2,0)</f>
        <v>周期</v>
      </c>
      <c r="F4363" s="104" t="str">
        <f>VLOOKUP(B4363,A股数据库20240206!$B:$K,3,0)</f>
        <v>新能源</v>
      </c>
      <c r="G4363" s="124">
        <f>VLOOKUP(B4363,A股数据库20240206!$B:$K,4,0)</f>
        <v>0</v>
      </c>
      <c r="H4363" s="124">
        <f>VLOOKUP(B4363,A股数据库20240206!$B:$K,5,0)</f>
        <v>0</v>
      </c>
      <c r="I4363" s="104" t="str">
        <f>VLOOKUP(B4363,A股数据库20240206!$B:$K,6,0)</f>
        <v>化工</v>
      </c>
      <c r="J4363" s="104" t="str">
        <f>VLOOKUP(B4363,A股数据库20240206!$B:$K,7,0)</f>
        <v>光伏</v>
      </c>
      <c r="K4363" s="104">
        <f>VLOOKUP(B4363,A股数据库20240206!$B:$K,8,0)</f>
        <v>0</v>
      </c>
      <c r="L4363" s="124">
        <f>VLOOKUP(B4363,A股数据库20240206!$B:$K,9,0)</f>
        <v>0</v>
      </c>
      <c r="M4363" s="124">
        <f>VLOOKUP(B4363,A股数据库20240206!$B:$K,10,0)</f>
        <v>0</v>
      </c>
    </row>
    <row r="4364" spans="1:13" ht="18" customHeight="1" x14ac:dyDescent="0.15">
      <c r="A4364" s="120" t="s">
        <v>14707</v>
      </c>
      <c r="B4364" s="121" t="s">
        <v>9545</v>
      </c>
      <c r="C4364" s="122">
        <v>15.3</v>
      </c>
      <c r="D4364" s="123">
        <v>20.76</v>
      </c>
      <c r="E4364" s="104" t="str">
        <f>VLOOKUP(B4364,A股数据库20240206!$B:$K,2,0)</f>
        <v>医药生物</v>
      </c>
      <c r="F4364" s="104">
        <f>VLOOKUP(B4364,A股数据库20240206!$B:$K,3,0)</f>
        <v>0</v>
      </c>
      <c r="G4364" s="124">
        <f>VLOOKUP(B4364,A股数据库20240206!$B:$K,4,0)</f>
        <v>0</v>
      </c>
      <c r="H4364" s="124">
        <f>VLOOKUP(B4364,A股数据库20240206!$B:$K,5,0)</f>
        <v>0</v>
      </c>
      <c r="I4364" s="104" t="str">
        <f>VLOOKUP(B4364,A股数据库20240206!$B:$K,6,0)</f>
        <v>医药生物</v>
      </c>
      <c r="J4364" s="104">
        <f>VLOOKUP(B4364,A股数据库20240206!$B:$K,7,0)</f>
        <v>0</v>
      </c>
      <c r="K4364" s="104">
        <f>VLOOKUP(B4364,A股数据库20240206!$B:$K,8,0)</f>
        <v>0</v>
      </c>
      <c r="L4364" s="124">
        <f>VLOOKUP(B4364,A股数据库20240206!$B:$K,9,0)</f>
        <v>0</v>
      </c>
      <c r="M4364" s="124">
        <f>VLOOKUP(B4364,A股数据库20240206!$B:$K,10,0)</f>
        <v>0</v>
      </c>
    </row>
    <row r="4365" spans="1:13" ht="18" customHeight="1" x14ac:dyDescent="0.15">
      <c r="A4365" s="120" t="s">
        <v>14708</v>
      </c>
      <c r="B4365" s="121" t="s">
        <v>9611</v>
      </c>
      <c r="C4365" s="122">
        <v>15.29</v>
      </c>
      <c r="D4365" s="123">
        <v>41.46</v>
      </c>
      <c r="E4365" s="104" t="str">
        <f>VLOOKUP(B4365,A股数据库20240206!$B:$K,2,0)</f>
        <v>大科技</v>
      </c>
      <c r="F4365" s="104">
        <f>VLOOKUP(B4365,A股数据库20240206!$B:$K,3,0)</f>
        <v>0</v>
      </c>
      <c r="G4365" s="124">
        <f>VLOOKUP(B4365,A股数据库20240206!$B:$K,4,0)</f>
        <v>0</v>
      </c>
      <c r="H4365" s="124">
        <f>VLOOKUP(B4365,A股数据库20240206!$B:$K,5,0)</f>
        <v>0</v>
      </c>
      <c r="I4365" s="104" t="str">
        <f>VLOOKUP(B4365,A股数据库20240206!$B:$K,6,0)</f>
        <v>电子</v>
      </c>
      <c r="J4365" s="104">
        <f>VLOOKUP(B4365,A股数据库20240206!$B:$K,7,0)</f>
        <v>0</v>
      </c>
      <c r="K4365" s="104">
        <f>VLOOKUP(B4365,A股数据库20240206!$B:$K,8,0)</f>
        <v>0</v>
      </c>
      <c r="L4365" s="124">
        <f>VLOOKUP(B4365,A股数据库20240206!$B:$K,9,0)</f>
        <v>0</v>
      </c>
      <c r="M4365" s="124">
        <f>VLOOKUP(B4365,A股数据库20240206!$B:$K,10,0)</f>
        <v>0</v>
      </c>
    </row>
    <row r="4366" spans="1:13" ht="18" customHeight="1" x14ac:dyDescent="0.15">
      <c r="A4366" s="120" t="s">
        <v>14709</v>
      </c>
      <c r="B4366" s="121" t="s">
        <v>10135</v>
      </c>
      <c r="C4366" s="122">
        <v>15.24</v>
      </c>
      <c r="D4366" s="123">
        <v>25.45</v>
      </c>
      <c r="E4366" s="104" t="str">
        <f>VLOOKUP(B4366,A股数据库20240206!$B:$K,2,0)</f>
        <v>大科技</v>
      </c>
      <c r="F4366" s="104">
        <f>VLOOKUP(B4366,A股数据库20240206!$B:$K,3,0)</f>
        <v>0</v>
      </c>
      <c r="G4366" s="124">
        <f>VLOOKUP(B4366,A股数据库20240206!$B:$K,4,0)</f>
        <v>0</v>
      </c>
      <c r="H4366" s="124">
        <f>VLOOKUP(B4366,A股数据库20240206!$B:$K,5,0)</f>
        <v>0</v>
      </c>
      <c r="I4366" s="104" t="str">
        <f>VLOOKUP(B4366,A股数据库20240206!$B:$K,6,0)</f>
        <v>电子</v>
      </c>
      <c r="J4366" s="104">
        <f>VLOOKUP(B4366,A股数据库20240206!$B:$K,7,0)</f>
        <v>0</v>
      </c>
      <c r="K4366" s="104">
        <f>VLOOKUP(B4366,A股数据库20240206!$B:$K,8,0)</f>
        <v>0</v>
      </c>
      <c r="L4366" s="124">
        <f>VLOOKUP(B4366,A股数据库20240206!$B:$K,9,0)</f>
        <v>0</v>
      </c>
      <c r="M4366" s="124">
        <f>VLOOKUP(B4366,A股数据库20240206!$B:$K,10,0)</f>
        <v>0</v>
      </c>
    </row>
    <row r="4367" spans="1:13" ht="18" customHeight="1" x14ac:dyDescent="0.15">
      <c r="A4367" s="120" t="s">
        <v>14710</v>
      </c>
      <c r="B4367" s="121" t="s">
        <v>3880</v>
      </c>
      <c r="C4367" s="122">
        <v>15.24</v>
      </c>
      <c r="D4367" s="123">
        <v>12.81</v>
      </c>
      <c r="E4367" s="104" t="str">
        <f>VLOOKUP(B4367,A股数据库20240206!$B:$K,2,0)</f>
        <v>大科技</v>
      </c>
      <c r="F4367" s="104" t="str">
        <f>VLOOKUP(B4367,A股数据库20240206!$B:$K,3,0)</f>
        <v>军工</v>
      </c>
      <c r="G4367" s="124">
        <f>VLOOKUP(B4367,A股数据库20240206!$B:$K,4,0)</f>
        <v>0</v>
      </c>
      <c r="H4367" s="124">
        <f>VLOOKUP(B4367,A股数据库20240206!$B:$K,5,0)</f>
        <v>0</v>
      </c>
      <c r="I4367" s="104" t="str">
        <f>VLOOKUP(B4367,A股数据库20240206!$B:$K,6,0)</f>
        <v>通信</v>
      </c>
      <c r="J4367" s="104" t="str">
        <f>VLOOKUP(B4367,A股数据库20240206!$B:$K,7,0)</f>
        <v>军工</v>
      </c>
      <c r="K4367" s="104">
        <f>VLOOKUP(B4367,A股数据库20240206!$B:$K,8,0)</f>
        <v>0</v>
      </c>
      <c r="L4367" s="124">
        <f>VLOOKUP(B4367,A股数据库20240206!$B:$K,9,0)</f>
        <v>0</v>
      </c>
      <c r="M4367" s="124">
        <f>VLOOKUP(B4367,A股数据库20240206!$B:$K,10,0)</f>
        <v>0</v>
      </c>
    </row>
    <row r="4368" spans="1:13" ht="18" customHeight="1" x14ac:dyDescent="0.15">
      <c r="A4368" s="120" t="s">
        <v>14711</v>
      </c>
      <c r="B4368" s="121" t="s">
        <v>5422</v>
      </c>
      <c r="C4368" s="122">
        <v>15.22</v>
      </c>
      <c r="D4368" s="123">
        <v>13.48</v>
      </c>
      <c r="E4368" s="104" t="str">
        <f>VLOOKUP(B4368,A股数据库20240206!$B:$K,2,0)</f>
        <v>医药生物</v>
      </c>
      <c r="F4368" s="104">
        <f>VLOOKUP(B4368,A股数据库20240206!$B:$K,3,0)</f>
        <v>0</v>
      </c>
      <c r="G4368" s="124">
        <f>VLOOKUP(B4368,A股数据库20240206!$B:$K,4,0)</f>
        <v>0</v>
      </c>
      <c r="H4368" s="124">
        <f>VLOOKUP(B4368,A股数据库20240206!$B:$K,5,0)</f>
        <v>0</v>
      </c>
      <c r="I4368" s="104" t="str">
        <f>VLOOKUP(B4368,A股数据库20240206!$B:$K,6,0)</f>
        <v>医药生物</v>
      </c>
      <c r="J4368" s="104">
        <f>VLOOKUP(B4368,A股数据库20240206!$B:$K,7,0)</f>
        <v>0</v>
      </c>
      <c r="K4368" s="104">
        <f>VLOOKUP(B4368,A股数据库20240206!$B:$K,8,0)</f>
        <v>0</v>
      </c>
      <c r="L4368" s="124">
        <f>VLOOKUP(B4368,A股数据库20240206!$B:$K,9,0)</f>
        <v>0</v>
      </c>
      <c r="M4368" s="124">
        <f>VLOOKUP(B4368,A股数据库20240206!$B:$K,10,0)</f>
        <v>0</v>
      </c>
    </row>
    <row r="4369" spans="1:13" ht="18" customHeight="1" x14ac:dyDescent="0.15">
      <c r="A4369" s="120" t="s">
        <v>14712</v>
      </c>
      <c r="B4369" s="121" t="s">
        <v>3568</v>
      </c>
      <c r="C4369" s="122">
        <v>15.23</v>
      </c>
      <c r="D4369" s="123">
        <v>15.31</v>
      </c>
      <c r="E4369" s="104" t="str">
        <f>VLOOKUP(B4369,A股数据库20240206!$B:$K,2,0)</f>
        <v>大科技</v>
      </c>
      <c r="F4369" s="104">
        <f>VLOOKUP(B4369,A股数据库20240206!$B:$K,3,0)</f>
        <v>0</v>
      </c>
      <c r="G4369" s="124">
        <f>VLOOKUP(B4369,A股数据库20240206!$B:$K,4,0)</f>
        <v>0</v>
      </c>
      <c r="H4369" s="124">
        <f>VLOOKUP(B4369,A股数据库20240206!$B:$K,5,0)</f>
        <v>0</v>
      </c>
      <c r="I4369" s="104" t="str">
        <f>VLOOKUP(B4369,A股数据库20240206!$B:$K,6,0)</f>
        <v>计算机</v>
      </c>
      <c r="J4369" s="104">
        <f>VLOOKUP(B4369,A股数据库20240206!$B:$K,7,0)</f>
        <v>0</v>
      </c>
      <c r="K4369" s="104">
        <f>VLOOKUP(B4369,A股数据库20240206!$B:$K,8,0)</f>
        <v>0</v>
      </c>
      <c r="L4369" s="124">
        <f>VLOOKUP(B4369,A股数据库20240206!$B:$K,9,0)</f>
        <v>0</v>
      </c>
      <c r="M4369" s="124">
        <f>VLOOKUP(B4369,A股数据库20240206!$B:$K,10,0)</f>
        <v>0</v>
      </c>
    </row>
    <row r="4370" spans="1:13" ht="18" customHeight="1" x14ac:dyDescent="0.15">
      <c r="A4370" s="120" t="s">
        <v>14713</v>
      </c>
      <c r="B4370" s="121" t="s">
        <v>9583</v>
      </c>
      <c r="C4370" s="122">
        <v>15.21</v>
      </c>
      <c r="D4370" s="123">
        <v>45.18</v>
      </c>
      <c r="E4370" s="104" t="str">
        <f>VLOOKUP(B4370,A股数据库20240206!$B:$K,2,0)</f>
        <v>大科技</v>
      </c>
      <c r="F4370" s="104" t="str">
        <f>VLOOKUP(B4370,A股数据库20240206!$B:$K,3,0)</f>
        <v>医药生物</v>
      </c>
      <c r="G4370" s="124">
        <f>VLOOKUP(B4370,A股数据库20240206!$B:$K,4,0)</f>
        <v>0</v>
      </c>
      <c r="H4370" s="124">
        <f>VLOOKUP(B4370,A股数据库20240206!$B:$K,5,0)</f>
        <v>0</v>
      </c>
      <c r="I4370" s="104" t="str">
        <f>VLOOKUP(B4370,A股数据库20240206!$B:$K,6,0)</f>
        <v>计算机</v>
      </c>
      <c r="J4370" s="104" t="str">
        <f>VLOOKUP(B4370,A股数据库20240206!$B:$K,7,0)</f>
        <v>医药生物</v>
      </c>
      <c r="K4370" s="104">
        <f>VLOOKUP(B4370,A股数据库20240206!$B:$K,8,0)</f>
        <v>0</v>
      </c>
      <c r="L4370" s="124">
        <f>VLOOKUP(B4370,A股数据库20240206!$B:$K,9,0)</f>
        <v>0</v>
      </c>
      <c r="M4370" s="124">
        <f>VLOOKUP(B4370,A股数据库20240206!$B:$K,10,0)</f>
        <v>0</v>
      </c>
    </row>
    <row r="4371" spans="1:13" ht="18" customHeight="1" x14ac:dyDescent="0.15">
      <c r="A4371" s="120" t="s">
        <v>14714</v>
      </c>
      <c r="B4371" s="121" t="s">
        <v>5134</v>
      </c>
      <c r="C4371" s="122">
        <v>15.17</v>
      </c>
      <c r="D4371" s="123">
        <v>5.65</v>
      </c>
      <c r="E4371" s="104" t="str">
        <f>VLOOKUP(B4371,A股数据库20240206!$B:$K,2,0)</f>
        <v>公用事业</v>
      </c>
      <c r="F4371" s="104">
        <f>VLOOKUP(B4371,A股数据库20240206!$B:$K,3,0)</f>
        <v>0</v>
      </c>
      <c r="G4371" s="124">
        <f>VLOOKUP(B4371,A股数据库20240206!$B:$K,4,0)</f>
        <v>0</v>
      </c>
      <c r="H4371" s="124">
        <f>VLOOKUP(B4371,A股数据库20240206!$B:$K,5,0)</f>
        <v>0</v>
      </c>
      <c r="I4371" s="104" t="str">
        <f>VLOOKUP(B4371,A股数据库20240206!$B:$K,6,0)</f>
        <v>节能环保</v>
      </c>
      <c r="J4371" s="104">
        <f>VLOOKUP(B4371,A股数据库20240206!$B:$K,7,0)</f>
        <v>0</v>
      </c>
      <c r="K4371" s="104">
        <f>VLOOKUP(B4371,A股数据库20240206!$B:$K,8,0)</f>
        <v>0</v>
      </c>
      <c r="L4371" s="124">
        <f>VLOOKUP(B4371,A股数据库20240206!$B:$K,9,0)</f>
        <v>0</v>
      </c>
      <c r="M4371" s="124">
        <f>VLOOKUP(B4371,A股数据库20240206!$B:$K,10,0)</f>
        <v>0</v>
      </c>
    </row>
    <row r="4372" spans="1:13" ht="18" customHeight="1" x14ac:dyDescent="0.15">
      <c r="A4372" s="120" t="s">
        <v>14715</v>
      </c>
      <c r="B4372" s="121" t="s">
        <v>10095</v>
      </c>
      <c r="C4372" s="122">
        <v>15.14</v>
      </c>
      <c r="D4372" s="123">
        <v>22</v>
      </c>
      <c r="E4372" s="104" t="str">
        <f>VLOOKUP(B4372,A股数据库20240206!$B:$K,2,0)</f>
        <v>医药生物</v>
      </c>
      <c r="F4372" s="104">
        <f>VLOOKUP(B4372,A股数据库20240206!$B:$K,3,0)</f>
        <v>0</v>
      </c>
      <c r="G4372" s="124">
        <f>VLOOKUP(B4372,A股数据库20240206!$B:$K,4,0)</f>
        <v>0</v>
      </c>
      <c r="H4372" s="124">
        <f>VLOOKUP(B4372,A股数据库20240206!$B:$K,5,0)</f>
        <v>0</v>
      </c>
      <c r="I4372" s="104" t="str">
        <f>VLOOKUP(B4372,A股数据库20240206!$B:$K,6,0)</f>
        <v>医药生物</v>
      </c>
      <c r="J4372" s="104">
        <f>VLOOKUP(B4372,A股数据库20240206!$B:$K,7,0)</f>
        <v>0</v>
      </c>
      <c r="K4372" s="104">
        <f>VLOOKUP(B4372,A股数据库20240206!$B:$K,8,0)</f>
        <v>0</v>
      </c>
      <c r="L4372" s="124">
        <f>VLOOKUP(B4372,A股数据库20240206!$B:$K,9,0)</f>
        <v>0</v>
      </c>
      <c r="M4372" s="124">
        <f>VLOOKUP(B4372,A股数据库20240206!$B:$K,10,0)</f>
        <v>0</v>
      </c>
    </row>
    <row r="4373" spans="1:13" ht="18" customHeight="1" x14ac:dyDescent="0.15">
      <c r="A4373" s="120" t="s">
        <v>14716</v>
      </c>
      <c r="B4373" s="121" t="s">
        <v>10159</v>
      </c>
      <c r="C4373" s="122">
        <v>15.13</v>
      </c>
      <c r="D4373" s="123">
        <v>25.66</v>
      </c>
      <c r="E4373" s="104" t="str">
        <f>VLOOKUP(B4373,A股数据库20240206!$B:$K,2,0)</f>
        <v>医药生物</v>
      </c>
      <c r="F4373" s="104">
        <f>VLOOKUP(B4373,A股数据库20240206!$B:$K,3,0)</f>
        <v>0</v>
      </c>
      <c r="G4373" s="124">
        <f>VLOOKUP(B4373,A股数据库20240206!$B:$K,4,0)</f>
        <v>0</v>
      </c>
      <c r="H4373" s="124">
        <f>VLOOKUP(B4373,A股数据库20240206!$B:$K,5,0)</f>
        <v>0</v>
      </c>
      <c r="I4373" s="104" t="str">
        <f>VLOOKUP(B4373,A股数据库20240206!$B:$K,6,0)</f>
        <v>医药生物</v>
      </c>
      <c r="J4373" s="104">
        <f>VLOOKUP(B4373,A股数据库20240206!$B:$K,7,0)</f>
        <v>0</v>
      </c>
      <c r="K4373" s="104">
        <f>VLOOKUP(B4373,A股数据库20240206!$B:$K,8,0)</f>
        <v>0</v>
      </c>
      <c r="L4373" s="124">
        <f>VLOOKUP(B4373,A股数据库20240206!$B:$K,9,0)</f>
        <v>0</v>
      </c>
      <c r="M4373" s="124">
        <f>VLOOKUP(B4373,A股数据库20240206!$B:$K,10,0)</f>
        <v>0</v>
      </c>
    </row>
    <row r="4374" spans="1:13" ht="18" customHeight="1" x14ac:dyDescent="0.15">
      <c r="A4374" s="120" t="s">
        <v>14717</v>
      </c>
      <c r="B4374" s="121" t="s">
        <v>1936</v>
      </c>
      <c r="C4374" s="122">
        <v>15.12</v>
      </c>
      <c r="D4374" s="123">
        <v>3.54</v>
      </c>
      <c r="E4374" s="104" t="str">
        <f>VLOOKUP(B4374,A股数据库20240206!$B:$K,2,0)</f>
        <v>军工</v>
      </c>
      <c r="F4374" s="104" t="str">
        <f>VLOOKUP(B4374,A股数据库20240206!$B:$K,3,0)</f>
        <v>大科技</v>
      </c>
      <c r="G4374" s="124">
        <f>VLOOKUP(B4374,A股数据库20240206!$B:$K,4,0)</f>
        <v>0</v>
      </c>
      <c r="H4374" s="124">
        <f>VLOOKUP(B4374,A股数据库20240206!$B:$K,5,0)</f>
        <v>0</v>
      </c>
      <c r="I4374" s="104" t="str">
        <f>VLOOKUP(B4374,A股数据库20240206!$B:$K,6,0)</f>
        <v>军工</v>
      </c>
      <c r="J4374" s="104" t="str">
        <f>VLOOKUP(B4374,A股数据库20240206!$B:$K,7,0)</f>
        <v>通信</v>
      </c>
      <c r="K4374" s="104">
        <f>VLOOKUP(B4374,A股数据库20240206!$B:$K,8,0)</f>
        <v>0</v>
      </c>
      <c r="L4374" s="124">
        <f>VLOOKUP(B4374,A股数据库20240206!$B:$K,9,0)</f>
        <v>0</v>
      </c>
      <c r="M4374" s="124">
        <f>VLOOKUP(B4374,A股数据库20240206!$B:$K,10,0)</f>
        <v>0</v>
      </c>
    </row>
    <row r="4375" spans="1:13" ht="18" customHeight="1" x14ac:dyDescent="0.15">
      <c r="A4375" s="120" t="s">
        <v>14718</v>
      </c>
      <c r="B4375" s="121" t="s">
        <v>5642</v>
      </c>
      <c r="C4375" s="122">
        <v>15.11</v>
      </c>
      <c r="D4375" s="123">
        <v>16.670000000000002</v>
      </c>
      <c r="E4375" s="104" t="str">
        <f>VLOOKUP(B4375,A股数据库20240206!$B:$K,2,0)</f>
        <v>大科技</v>
      </c>
      <c r="F4375" s="104">
        <f>VLOOKUP(B4375,A股数据库20240206!$B:$K,3,0)</f>
        <v>0</v>
      </c>
      <c r="G4375" s="124">
        <f>VLOOKUP(B4375,A股数据库20240206!$B:$K,4,0)</f>
        <v>0</v>
      </c>
      <c r="H4375" s="124">
        <f>VLOOKUP(B4375,A股数据库20240206!$B:$K,5,0)</f>
        <v>0</v>
      </c>
      <c r="I4375" s="104" t="str">
        <f>VLOOKUP(B4375,A股数据库20240206!$B:$K,6,0)</f>
        <v>电子</v>
      </c>
      <c r="J4375" s="104">
        <f>VLOOKUP(B4375,A股数据库20240206!$B:$K,7,0)</f>
        <v>0</v>
      </c>
      <c r="K4375" s="104">
        <f>VLOOKUP(B4375,A股数据库20240206!$B:$K,8,0)</f>
        <v>0</v>
      </c>
      <c r="L4375" s="124">
        <f>VLOOKUP(B4375,A股数据库20240206!$B:$K,9,0)</f>
        <v>0</v>
      </c>
      <c r="M4375" s="124">
        <f>VLOOKUP(B4375,A股数据库20240206!$B:$K,10,0)</f>
        <v>0</v>
      </c>
    </row>
    <row r="4376" spans="1:13" ht="18" customHeight="1" x14ac:dyDescent="0.15">
      <c r="A4376" s="120" t="s">
        <v>14719</v>
      </c>
      <c r="B4376" s="121" t="s">
        <v>6146</v>
      </c>
      <c r="C4376" s="122">
        <v>15.06</v>
      </c>
      <c r="D4376" s="123">
        <v>17.899999999999999</v>
      </c>
      <c r="E4376" s="104" t="str">
        <f>VLOOKUP(B4376,A股数据库20240206!$B:$K,2,0)</f>
        <v>大科技</v>
      </c>
      <c r="F4376" s="104">
        <f>VLOOKUP(B4376,A股数据库20240206!$B:$K,3,0)</f>
        <v>0</v>
      </c>
      <c r="G4376" s="124">
        <f>VLOOKUP(B4376,A股数据库20240206!$B:$K,4,0)</f>
        <v>0</v>
      </c>
      <c r="H4376" s="124">
        <f>VLOOKUP(B4376,A股数据库20240206!$B:$K,5,0)</f>
        <v>0</v>
      </c>
      <c r="I4376" s="104" t="str">
        <f>VLOOKUP(B4376,A股数据库20240206!$B:$K,6,0)</f>
        <v>电子</v>
      </c>
      <c r="J4376" s="104">
        <f>VLOOKUP(B4376,A股数据库20240206!$B:$K,7,0)</f>
        <v>0</v>
      </c>
      <c r="K4376" s="104">
        <f>VLOOKUP(B4376,A股数据库20240206!$B:$K,8,0)</f>
        <v>0</v>
      </c>
      <c r="L4376" s="124">
        <f>VLOOKUP(B4376,A股数据库20240206!$B:$K,9,0)</f>
        <v>0</v>
      </c>
      <c r="M4376" s="124">
        <f>VLOOKUP(B4376,A股数据库20240206!$B:$K,10,0)</f>
        <v>0</v>
      </c>
    </row>
    <row r="4377" spans="1:13" ht="18" customHeight="1" x14ac:dyDescent="0.15">
      <c r="A4377" s="120" t="s">
        <v>14720</v>
      </c>
      <c r="B4377" s="121" t="s">
        <v>4314</v>
      </c>
      <c r="C4377" s="122">
        <v>15.07</v>
      </c>
      <c r="D4377" s="123">
        <v>46.35</v>
      </c>
      <c r="E4377" s="104" t="str">
        <f>VLOOKUP(B4377,A股数据库20240206!$B:$K,2,0)</f>
        <v>医药生物</v>
      </c>
      <c r="F4377" s="104">
        <f>VLOOKUP(B4377,A股数据库20240206!$B:$K,3,0)</f>
        <v>0</v>
      </c>
      <c r="G4377" s="124">
        <f>VLOOKUP(B4377,A股数据库20240206!$B:$K,4,0)</f>
        <v>0</v>
      </c>
      <c r="H4377" s="124">
        <f>VLOOKUP(B4377,A股数据库20240206!$B:$K,5,0)</f>
        <v>0</v>
      </c>
      <c r="I4377" s="104" t="str">
        <f>VLOOKUP(B4377,A股数据库20240206!$B:$K,6,0)</f>
        <v>医药生物</v>
      </c>
      <c r="J4377" s="104">
        <f>VLOOKUP(B4377,A股数据库20240206!$B:$K,7,0)</f>
        <v>0</v>
      </c>
      <c r="K4377" s="104">
        <f>VLOOKUP(B4377,A股数据库20240206!$B:$K,8,0)</f>
        <v>0</v>
      </c>
      <c r="L4377" s="124">
        <f>VLOOKUP(B4377,A股数据库20240206!$B:$K,9,0)</f>
        <v>0</v>
      </c>
      <c r="M4377" s="124">
        <f>VLOOKUP(B4377,A股数据库20240206!$B:$K,10,0)</f>
        <v>0</v>
      </c>
    </row>
    <row r="4378" spans="1:13" ht="18" customHeight="1" x14ac:dyDescent="0.15">
      <c r="A4378" s="120" t="s">
        <v>14721</v>
      </c>
      <c r="B4378" s="121" t="s">
        <v>5114</v>
      </c>
      <c r="C4378" s="122">
        <v>15.06</v>
      </c>
      <c r="D4378" s="123">
        <v>15.25</v>
      </c>
      <c r="E4378" s="104" t="str">
        <f>VLOOKUP(B4378,A股数据库20240206!$B:$K,2,0)</f>
        <v>周期</v>
      </c>
      <c r="F4378" s="104">
        <f>VLOOKUP(B4378,A股数据库20240206!$B:$K,3,0)</f>
        <v>0</v>
      </c>
      <c r="G4378" s="124">
        <f>VLOOKUP(B4378,A股数据库20240206!$B:$K,4,0)</f>
        <v>0</v>
      </c>
      <c r="H4378" s="124">
        <f>VLOOKUP(B4378,A股数据库20240206!$B:$K,5,0)</f>
        <v>0</v>
      </c>
      <c r="I4378" s="104" t="str">
        <f>VLOOKUP(B4378,A股数据库20240206!$B:$K,6,0)</f>
        <v>化工</v>
      </c>
      <c r="J4378" s="104">
        <f>VLOOKUP(B4378,A股数据库20240206!$B:$K,7,0)</f>
        <v>0</v>
      </c>
      <c r="K4378" s="104">
        <f>VLOOKUP(B4378,A股数据库20240206!$B:$K,8,0)</f>
        <v>0</v>
      </c>
      <c r="L4378" s="124">
        <f>VLOOKUP(B4378,A股数据库20240206!$B:$K,9,0)</f>
        <v>0</v>
      </c>
      <c r="M4378" s="124">
        <f>VLOOKUP(B4378,A股数据库20240206!$B:$K,10,0)</f>
        <v>0</v>
      </c>
    </row>
    <row r="4379" spans="1:13" ht="18" customHeight="1" x14ac:dyDescent="0.15">
      <c r="A4379" s="120" t="s">
        <v>14722</v>
      </c>
      <c r="B4379" s="121" t="s">
        <v>9427</v>
      </c>
      <c r="C4379" s="122">
        <v>15.04</v>
      </c>
      <c r="D4379" s="123">
        <v>55.21</v>
      </c>
      <c r="E4379" s="104" t="str">
        <f>VLOOKUP(B4379,A股数据库20240206!$B:$K,2,0)</f>
        <v>周期</v>
      </c>
      <c r="F4379" s="104">
        <f>VLOOKUP(B4379,A股数据库20240206!$B:$K,3,0)</f>
        <v>0</v>
      </c>
      <c r="G4379" s="124">
        <f>VLOOKUP(B4379,A股数据库20240206!$B:$K,4,0)</f>
        <v>0</v>
      </c>
      <c r="H4379" s="124">
        <f>VLOOKUP(B4379,A股数据库20240206!$B:$K,5,0)</f>
        <v>0</v>
      </c>
      <c r="I4379" s="104" t="str">
        <f>VLOOKUP(B4379,A股数据库20240206!$B:$K,6,0)</f>
        <v>化工</v>
      </c>
      <c r="J4379" s="104">
        <f>VLOOKUP(B4379,A股数据库20240206!$B:$K,7,0)</f>
        <v>0</v>
      </c>
      <c r="K4379" s="104">
        <f>VLOOKUP(B4379,A股数据库20240206!$B:$K,8,0)</f>
        <v>0</v>
      </c>
      <c r="L4379" s="124">
        <f>VLOOKUP(B4379,A股数据库20240206!$B:$K,9,0)</f>
        <v>0</v>
      </c>
      <c r="M4379" s="124">
        <f>VLOOKUP(B4379,A股数据库20240206!$B:$K,10,0)</f>
        <v>0</v>
      </c>
    </row>
    <row r="4380" spans="1:13" ht="18" customHeight="1" x14ac:dyDescent="0.15">
      <c r="A4380" s="120" t="s">
        <v>14723</v>
      </c>
      <c r="B4380" s="121" t="s">
        <v>4440</v>
      </c>
      <c r="C4380" s="122">
        <v>15.04</v>
      </c>
      <c r="D4380" s="123">
        <v>34.479999999999997</v>
      </c>
      <c r="E4380" s="104" t="str">
        <f>VLOOKUP(B4380,A股数据库20240206!$B:$K,2,0)</f>
        <v>高端制造</v>
      </c>
      <c r="F4380" s="104" t="str">
        <f>VLOOKUP(B4380,A股数据库20240206!$B:$K,3,0)</f>
        <v>新能源</v>
      </c>
      <c r="G4380" s="124">
        <f>VLOOKUP(B4380,A股数据库20240206!$B:$K,4,0)</f>
        <v>0</v>
      </c>
      <c r="H4380" s="124">
        <f>VLOOKUP(B4380,A股数据库20240206!$B:$K,5,0)</f>
        <v>0</v>
      </c>
      <c r="I4380" s="104" t="str">
        <f>VLOOKUP(B4380,A股数据库20240206!$B:$K,6,0)</f>
        <v>机械</v>
      </c>
      <c r="J4380" s="104" t="str">
        <f>VLOOKUP(B4380,A股数据库20240206!$B:$K,7,0)</f>
        <v>光伏</v>
      </c>
      <c r="K4380" s="104">
        <f>VLOOKUP(B4380,A股数据库20240206!$B:$K,8,0)</f>
        <v>0</v>
      </c>
      <c r="L4380" s="124">
        <f>VLOOKUP(B4380,A股数据库20240206!$B:$K,9,0)</f>
        <v>0</v>
      </c>
      <c r="M4380" s="124">
        <f>VLOOKUP(B4380,A股数据库20240206!$B:$K,10,0)</f>
        <v>0</v>
      </c>
    </row>
    <row r="4381" spans="1:13" ht="18" customHeight="1" x14ac:dyDescent="0.15">
      <c r="A4381" s="120" t="s">
        <v>14724</v>
      </c>
      <c r="B4381" s="121" t="s">
        <v>3224</v>
      </c>
      <c r="C4381" s="122">
        <v>15.04</v>
      </c>
      <c r="D4381" s="123">
        <v>15.07</v>
      </c>
      <c r="E4381" s="104" t="str">
        <f>VLOOKUP(B4381,A股数据库20240206!$B:$K,2,0)</f>
        <v>军工</v>
      </c>
      <c r="F4381" s="104" t="str">
        <f>VLOOKUP(B4381,A股数据库20240206!$B:$K,3,0)</f>
        <v>大科技</v>
      </c>
      <c r="G4381" s="124">
        <f>VLOOKUP(B4381,A股数据库20240206!$B:$K,4,0)</f>
        <v>0</v>
      </c>
      <c r="H4381" s="124">
        <f>VLOOKUP(B4381,A股数据库20240206!$B:$K,5,0)</f>
        <v>0</v>
      </c>
      <c r="I4381" s="104" t="str">
        <f>VLOOKUP(B4381,A股数据库20240206!$B:$K,6,0)</f>
        <v>军工</v>
      </c>
      <c r="J4381" s="104" t="str">
        <f>VLOOKUP(B4381,A股数据库20240206!$B:$K,7,0)</f>
        <v>计算机</v>
      </c>
      <c r="K4381" s="104">
        <f>VLOOKUP(B4381,A股数据库20240206!$B:$K,8,0)</f>
        <v>0</v>
      </c>
      <c r="L4381" s="124">
        <f>VLOOKUP(B4381,A股数据库20240206!$B:$K,9,0)</f>
        <v>0</v>
      </c>
      <c r="M4381" s="124">
        <f>VLOOKUP(B4381,A股数据库20240206!$B:$K,10,0)</f>
        <v>0</v>
      </c>
    </row>
    <row r="4382" spans="1:13" ht="18" customHeight="1" x14ac:dyDescent="0.15">
      <c r="A4382" s="120" t="s">
        <v>14725</v>
      </c>
      <c r="B4382" s="121" t="s">
        <v>796</v>
      </c>
      <c r="C4382" s="122">
        <v>15.01</v>
      </c>
      <c r="D4382" s="123">
        <v>25.88</v>
      </c>
      <c r="E4382" s="104" t="str">
        <f>VLOOKUP(B4382,A股数据库20240206!$B:$K,2,0)</f>
        <v>军工</v>
      </c>
      <c r="F4382" s="104" t="str">
        <f>VLOOKUP(B4382,A股数据库20240206!$B:$K,3,0)</f>
        <v>高端制造</v>
      </c>
      <c r="G4382" s="124" t="str">
        <f>VLOOKUP(B4382,A股数据库20240206!$B:$K,4,0)</f>
        <v>公用事业</v>
      </c>
      <c r="H4382" s="124">
        <f>VLOOKUP(B4382,A股数据库20240206!$B:$K,5,0)</f>
        <v>0</v>
      </c>
      <c r="I4382" s="104" t="str">
        <f>VLOOKUP(B4382,A股数据库20240206!$B:$K,6,0)</f>
        <v>军工</v>
      </c>
      <c r="J4382" s="104" t="str">
        <f>VLOOKUP(B4382,A股数据库20240206!$B:$K,7,0)</f>
        <v>核电核能</v>
      </c>
      <c r="K4382" s="104">
        <f>VLOOKUP(B4382,A股数据库20240206!$B:$K,8,0)</f>
        <v>0</v>
      </c>
      <c r="L4382" s="124" t="str">
        <f>VLOOKUP(B4382,A股数据库20240206!$B:$K,9,0)</f>
        <v>节能环保</v>
      </c>
      <c r="M4382" s="124">
        <f>VLOOKUP(B4382,A股数据库20240206!$B:$K,10,0)</f>
        <v>0</v>
      </c>
    </row>
    <row r="4383" spans="1:13" ht="18" customHeight="1" x14ac:dyDescent="0.15">
      <c r="A4383" s="120" t="s">
        <v>14726</v>
      </c>
      <c r="B4383" s="121" t="s">
        <v>5088</v>
      </c>
      <c r="C4383" s="122">
        <v>14.95</v>
      </c>
      <c r="D4383" s="123">
        <v>17.48</v>
      </c>
      <c r="E4383" s="104" t="str">
        <f>VLOOKUP(B4383,A股数据库20240206!$B:$K,2,0)</f>
        <v>大科技</v>
      </c>
      <c r="F4383" s="104">
        <f>VLOOKUP(B4383,A股数据库20240206!$B:$K,3,0)</f>
        <v>0</v>
      </c>
      <c r="G4383" s="124">
        <f>VLOOKUP(B4383,A股数据库20240206!$B:$K,4,0)</f>
        <v>0</v>
      </c>
      <c r="H4383" s="124">
        <f>VLOOKUP(B4383,A股数据库20240206!$B:$K,5,0)</f>
        <v>0</v>
      </c>
      <c r="I4383" s="104" t="str">
        <f>VLOOKUP(B4383,A股数据库20240206!$B:$K,6,0)</f>
        <v>计算机</v>
      </c>
      <c r="J4383" s="104">
        <f>VLOOKUP(B4383,A股数据库20240206!$B:$K,7,0)</f>
        <v>0</v>
      </c>
      <c r="K4383" s="104">
        <f>VLOOKUP(B4383,A股数据库20240206!$B:$K,8,0)</f>
        <v>0</v>
      </c>
      <c r="L4383" s="124">
        <f>VLOOKUP(B4383,A股数据库20240206!$B:$K,9,0)</f>
        <v>0</v>
      </c>
      <c r="M4383" s="124">
        <f>VLOOKUP(B4383,A股数据库20240206!$B:$K,10,0)</f>
        <v>0</v>
      </c>
    </row>
    <row r="4384" spans="1:13" ht="18" customHeight="1" x14ac:dyDescent="0.15">
      <c r="A4384" s="120" t="s">
        <v>14727</v>
      </c>
      <c r="B4384" s="121" t="s">
        <v>8188</v>
      </c>
      <c r="C4384" s="122">
        <v>14.93</v>
      </c>
      <c r="D4384" s="123">
        <v>45.92</v>
      </c>
      <c r="E4384" s="104" t="str">
        <f>VLOOKUP(B4384,A股数据库20240206!$B:$K,2,0)</f>
        <v>高端制造</v>
      </c>
      <c r="F4384" s="104">
        <f>VLOOKUP(B4384,A股数据库20240206!$B:$K,3,0)</f>
        <v>0</v>
      </c>
      <c r="G4384" s="124">
        <f>VLOOKUP(B4384,A股数据库20240206!$B:$K,4,0)</f>
        <v>0</v>
      </c>
      <c r="H4384" s="124">
        <f>VLOOKUP(B4384,A股数据库20240206!$B:$K,5,0)</f>
        <v>0</v>
      </c>
      <c r="I4384" s="104" t="str">
        <f>VLOOKUP(B4384,A股数据库20240206!$B:$K,6,0)</f>
        <v>机械</v>
      </c>
      <c r="J4384" s="104">
        <f>VLOOKUP(B4384,A股数据库20240206!$B:$K,7,0)</f>
        <v>0</v>
      </c>
      <c r="K4384" s="104">
        <f>VLOOKUP(B4384,A股数据库20240206!$B:$K,8,0)</f>
        <v>0</v>
      </c>
      <c r="L4384" s="124">
        <f>VLOOKUP(B4384,A股数据库20240206!$B:$K,9,0)</f>
        <v>0</v>
      </c>
      <c r="M4384" s="124">
        <f>VLOOKUP(B4384,A股数据库20240206!$B:$K,10,0)</f>
        <v>0</v>
      </c>
    </row>
    <row r="4385" spans="1:13" ht="18" customHeight="1" x14ac:dyDescent="0.15">
      <c r="A4385" s="120" t="s">
        <v>14728</v>
      </c>
      <c r="B4385" s="121" t="s">
        <v>3402</v>
      </c>
      <c r="C4385" s="122">
        <v>14.93</v>
      </c>
      <c r="D4385" s="123">
        <v>40.65</v>
      </c>
      <c r="E4385" s="104" t="str">
        <f>VLOOKUP(B4385,A股数据库20240206!$B:$K,2,0)</f>
        <v>医药生物</v>
      </c>
      <c r="F4385" s="104">
        <f>VLOOKUP(B4385,A股数据库20240206!$B:$K,3,0)</f>
        <v>0</v>
      </c>
      <c r="G4385" s="124">
        <f>VLOOKUP(B4385,A股数据库20240206!$B:$K,4,0)</f>
        <v>0</v>
      </c>
      <c r="H4385" s="124">
        <f>VLOOKUP(B4385,A股数据库20240206!$B:$K,5,0)</f>
        <v>0</v>
      </c>
      <c r="I4385" s="104" t="str">
        <f>VLOOKUP(B4385,A股数据库20240206!$B:$K,6,0)</f>
        <v>医药生物</v>
      </c>
      <c r="J4385" s="104">
        <f>VLOOKUP(B4385,A股数据库20240206!$B:$K,7,0)</f>
        <v>0</v>
      </c>
      <c r="K4385" s="104">
        <f>VLOOKUP(B4385,A股数据库20240206!$B:$K,8,0)</f>
        <v>0</v>
      </c>
      <c r="L4385" s="124">
        <f>VLOOKUP(B4385,A股数据库20240206!$B:$K,9,0)</f>
        <v>0</v>
      </c>
      <c r="M4385" s="124">
        <f>VLOOKUP(B4385,A股数据库20240206!$B:$K,10,0)</f>
        <v>0</v>
      </c>
    </row>
    <row r="4386" spans="1:13" ht="18" customHeight="1" x14ac:dyDescent="0.15">
      <c r="A4386" s="120" t="s">
        <v>14729</v>
      </c>
      <c r="B4386" s="121" t="s">
        <v>4920</v>
      </c>
      <c r="C4386" s="122">
        <v>14.9</v>
      </c>
      <c r="D4386" s="123">
        <v>25.59</v>
      </c>
      <c r="E4386" s="104" t="str">
        <f>VLOOKUP(B4386,A股数据库20240206!$B:$K,2,0)</f>
        <v>大消费</v>
      </c>
      <c r="F4386" s="104">
        <f>VLOOKUP(B4386,A股数据库20240206!$B:$K,3,0)</f>
        <v>0</v>
      </c>
      <c r="G4386" s="124">
        <f>VLOOKUP(B4386,A股数据库20240206!$B:$K,4,0)</f>
        <v>0</v>
      </c>
      <c r="H4386" s="124">
        <f>VLOOKUP(B4386,A股数据库20240206!$B:$K,5,0)</f>
        <v>0</v>
      </c>
      <c r="I4386" s="104" t="str">
        <f>VLOOKUP(B4386,A股数据库20240206!$B:$K,6,0)</f>
        <v>美容护理</v>
      </c>
      <c r="J4386" s="104">
        <f>VLOOKUP(B4386,A股数据库20240206!$B:$K,7,0)</f>
        <v>0</v>
      </c>
      <c r="K4386" s="104">
        <f>VLOOKUP(B4386,A股数据库20240206!$B:$K,8,0)</f>
        <v>0</v>
      </c>
      <c r="L4386" s="124">
        <f>VLOOKUP(B4386,A股数据库20240206!$B:$K,9,0)</f>
        <v>0</v>
      </c>
      <c r="M4386" s="124">
        <f>VLOOKUP(B4386,A股数据库20240206!$B:$K,10,0)</f>
        <v>0</v>
      </c>
    </row>
    <row r="4387" spans="1:13" ht="18" customHeight="1" x14ac:dyDescent="0.15">
      <c r="A4387" s="120" t="s">
        <v>14730</v>
      </c>
      <c r="B4387" s="121" t="s">
        <v>1992</v>
      </c>
      <c r="C4387" s="122">
        <v>14.87</v>
      </c>
      <c r="D4387" s="123">
        <v>7.16</v>
      </c>
      <c r="E4387" s="104" t="str">
        <f>VLOOKUP(B4387,A股数据库20240206!$B:$K,2,0)</f>
        <v>周期</v>
      </c>
      <c r="F4387" s="104">
        <f>VLOOKUP(B4387,A股数据库20240206!$B:$K,3,0)</f>
        <v>0</v>
      </c>
      <c r="G4387" s="124">
        <f>VLOOKUP(B4387,A股数据库20240206!$B:$K,4,0)</f>
        <v>0</v>
      </c>
      <c r="H4387" s="124">
        <f>VLOOKUP(B4387,A股数据库20240206!$B:$K,5,0)</f>
        <v>0</v>
      </c>
      <c r="I4387" s="104" t="str">
        <f>VLOOKUP(B4387,A股数据库20240206!$B:$K,6,0)</f>
        <v>化工</v>
      </c>
      <c r="J4387" s="104">
        <f>VLOOKUP(B4387,A股数据库20240206!$B:$K,7,0)</f>
        <v>0</v>
      </c>
      <c r="K4387" s="104">
        <f>VLOOKUP(B4387,A股数据库20240206!$B:$K,8,0)</f>
        <v>0</v>
      </c>
      <c r="L4387" s="124">
        <f>VLOOKUP(B4387,A股数据库20240206!$B:$K,9,0)</f>
        <v>0</v>
      </c>
      <c r="M4387" s="124">
        <f>VLOOKUP(B4387,A股数据库20240206!$B:$K,10,0)</f>
        <v>0</v>
      </c>
    </row>
    <row r="4388" spans="1:13" ht="18" customHeight="1" x14ac:dyDescent="0.15">
      <c r="A4388" s="120" t="s">
        <v>14731</v>
      </c>
      <c r="B4388" s="121" t="s">
        <v>9801</v>
      </c>
      <c r="C4388" s="122">
        <v>14.85</v>
      </c>
      <c r="D4388" s="123">
        <v>17.38</v>
      </c>
      <c r="E4388" s="104" t="str">
        <f>VLOOKUP(B4388,A股数据库20240206!$B:$K,2,0)</f>
        <v>大科技</v>
      </c>
      <c r="F4388" s="104">
        <f>VLOOKUP(B4388,A股数据库20240206!$B:$K,3,0)</f>
        <v>0</v>
      </c>
      <c r="G4388" s="124">
        <f>VLOOKUP(B4388,A股数据库20240206!$B:$K,4,0)</f>
        <v>0</v>
      </c>
      <c r="H4388" s="124">
        <f>VLOOKUP(B4388,A股数据库20240206!$B:$K,5,0)</f>
        <v>0</v>
      </c>
      <c r="I4388" s="104" t="str">
        <f>VLOOKUP(B4388,A股数据库20240206!$B:$K,6,0)</f>
        <v>电子</v>
      </c>
      <c r="J4388" s="104">
        <f>VLOOKUP(B4388,A股数据库20240206!$B:$K,7,0)</f>
        <v>0</v>
      </c>
      <c r="K4388" s="104">
        <f>VLOOKUP(B4388,A股数据库20240206!$B:$K,8,0)</f>
        <v>0</v>
      </c>
      <c r="L4388" s="124">
        <f>VLOOKUP(B4388,A股数据库20240206!$B:$K,9,0)</f>
        <v>0</v>
      </c>
      <c r="M4388" s="124">
        <f>VLOOKUP(B4388,A股数据库20240206!$B:$K,10,0)</f>
        <v>0</v>
      </c>
    </row>
    <row r="4389" spans="1:13" ht="18" customHeight="1" x14ac:dyDescent="0.15">
      <c r="A4389" s="120" t="s">
        <v>14732</v>
      </c>
      <c r="B4389" s="121" t="s">
        <v>1366</v>
      </c>
      <c r="C4389" s="122">
        <v>14.83</v>
      </c>
      <c r="D4389" s="123">
        <v>15</v>
      </c>
      <c r="E4389" s="104" t="str">
        <f>VLOOKUP(B4389,A股数据库20240206!$B:$K,2,0)</f>
        <v>新能源</v>
      </c>
      <c r="F4389" s="104">
        <f>VLOOKUP(B4389,A股数据库20240206!$B:$K,3,0)</f>
        <v>0</v>
      </c>
      <c r="G4389" s="124">
        <f>VLOOKUP(B4389,A股数据库20240206!$B:$K,4,0)</f>
        <v>0</v>
      </c>
      <c r="H4389" s="124">
        <f>VLOOKUP(B4389,A股数据库20240206!$B:$K,5,0)</f>
        <v>0</v>
      </c>
      <c r="I4389" s="104" t="str">
        <f>VLOOKUP(B4389,A股数据库20240206!$B:$K,6,0)</f>
        <v>电网</v>
      </c>
      <c r="J4389" s="104" t="str">
        <f>VLOOKUP(B4389,A股数据库20240206!$B:$K,7,0)</f>
        <v>充换电</v>
      </c>
      <c r="K4389" s="104" t="str">
        <f>VLOOKUP(B4389,A股数据库20240206!$B:$K,8,0)</f>
        <v>储能</v>
      </c>
      <c r="L4389" s="124">
        <f>VLOOKUP(B4389,A股数据库20240206!$B:$K,9,0)</f>
        <v>0</v>
      </c>
      <c r="M4389" s="124">
        <f>VLOOKUP(B4389,A股数据库20240206!$B:$K,10,0)</f>
        <v>0</v>
      </c>
    </row>
    <row r="4390" spans="1:13" ht="18" customHeight="1" x14ac:dyDescent="0.15">
      <c r="A4390" s="120" t="s">
        <v>14733</v>
      </c>
      <c r="B4390" s="121" t="s">
        <v>4968</v>
      </c>
      <c r="C4390" s="122">
        <v>14.8</v>
      </c>
      <c r="D4390" s="123">
        <v>15.09</v>
      </c>
      <c r="E4390" s="104" t="str">
        <f>VLOOKUP(B4390,A股数据库20240206!$B:$K,2,0)</f>
        <v>周期</v>
      </c>
      <c r="F4390" s="104">
        <f>VLOOKUP(B4390,A股数据库20240206!$B:$K,3,0)</f>
        <v>0</v>
      </c>
      <c r="G4390" s="124">
        <f>VLOOKUP(B4390,A股数据库20240206!$B:$K,4,0)</f>
        <v>0</v>
      </c>
      <c r="H4390" s="124">
        <f>VLOOKUP(B4390,A股数据库20240206!$B:$K,5,0)</f>
        <v>0</v>
      </c>
      <c r="I4390" s="104" t="str">
        <f>VLOOKUP(B4390,A股数据库20240206!$B:$K,6,0)</f>
        <v>化工</v>
      </c>
      <c r="J4390" s="104">
        <f>VLOOKUP(B4390,A股数据库20240206!$B:$K,7,0)</f>
        <v>0</v>
      </c>
      <c r="K4390" s="104">
        <f>VLOOKUP(B4390,A股数据库20240206!$B:$K,8,0)</f>
        <v>0</v>
      </c>
      <c r="L4390" s="124">
        <f>VLOOKUP(B4390,A股数据库20240206!$B:$K,9,0)</f>
        <v>0</v>
      </c>
      <c r="M4390" s="124">
        <f>VLOOKUP(B4390,A股数据库20240206!$B:$K,10,0)</f>
        <v>0</v>
      </c>
    </row>
    <row r="4391" spans="1:13" ht="18" customHeight="1" x14ac:dyDescent="0.15">
      <c r="A4391" s="120" t="s">
        <v>14734</v>
      </c>
      <c r="B4391" s="121" t="s">
        <v>5752</v>
      </c>
      <c r="C4391" s="122">
        <v>14.8</v>
      </c>
      <c r="D4391" s="123">
        <v>28.1</v>
      </c>
      <c r="E4391" s="104" t="str">
        <f>VLOOKUP(B4391,A股数据库20240206!$B:$K,2,0)</f>
        <v>汽车产业</v>
      </c>
      <c r="F4391" s="104">
        <f>VLOOKUP(B4391,A股数据库20240206!$B:$K,3,0)</f>
        <v>0</v>
      </c>
      <c r="G4391" s="124">
        <f>VLOOKUP(B4391,A股数据库20240206!$B:$K,4,0)</f>
        <v>0</v>
      </c>
      <c r="H4391" s="124">
        <f>VLOOKUP(B4391,A股数据库20240206!$B:$K,5,0)</f>
        <v>0</v>
      </c>
      <c r="I4391" s="104" t="str">
        <f>VLOOKUP(B4391,A股数据库20240206!$B:$K,6,0)</f>
        <v>汽车产业</v>
      </c>
      <c r="J4391" s="104">
        <f>VLOOKUP(B4391,A股数据库20240206!$B:$K,7,0)</f>
        <v>0</v>
      </c>
      <c r="K4391" s="104">
        <f>VLOOKUP(B4391,A股数据库20240206!$B:$K,8,0)</f>
        <v>0</v>
      </c>
      <c r="L4391" s="124">
        <f>VLOOKUP(B4391,A股数据库20240206!$B:$K,9,0)</f>
        <v>0</v>
      </c>
      <c r="M4391" s="124">
        <f>VLOOKUP(B4391,A股数据库20240206!$B:$K,10,0)</f>
        <v>0</v>
      </c>
    </row>
    <row r="4392" spans="1:13" ht="18" customHeight="1" x14ac:dyDescent="0.15">
      <c r="A4392" s="120" t="s">
        <v>14735</v>
      </c>
      <c r="B4392" s="121" t="s">
        <v>424</v>
      </c>
      <c r="C4392" s="122">
        <v>14.78</v>
      </c>
      <c r="D4392" s="123">
        <v>29.37</v>
      </c>
      <c r="E4392" s="104" t="str">
        <f>VLOOKUP(B4392,A股数据库20240206!$B:$K,2,0)</f>
        <v>军工</v>
      </c>
      <c r="F4392" s="104">
        <f>VLOOKUP(B4392,A股数据库20240206!$B:$K,3,0)</f>
        <v>0</v>
      </c>
      <c r="G4392" s="124" t="str">
        <f>VLOOKUP(B4392,A股数据库20240206!$B:$K,4,0)</f>
        <v>新能源</v>
      </c>
      <c r="H4392" s="124">
        <f>VLOOKUP(B4392,A股数据库20240206!$B:$K,5,0)</f>
        <v>0</v>
      </c>
      <c r="I4392" s="104" t="str">
        <f>VLOOKUP(B4392,A股数据库20240206!$B:$K,6,0)</f>
        <v>军工</v>
      </c>
      <c r="J4392" s="104">
        <f>VLOOKUP(B4392,A股数据库20240206!$B:$K,7,0)</f>
        <v>0</v>
      </c>
      <c r="K4392" s="104">
        <f>VLOOKUP(B4392,A股数据库20240206!$B:$K,8,0)</f>
        <v>0</v>
      </c>
      <c r="L4392" s="124" t="str">
        <f>VLOOKUP(B4392,A股数据库20240206!$B:$K,9,0)</f>
        <v>风电</v>
      </c>
      <c r="M4392" s="124">
        <f>VLOOKUP(B4392,A股数据库20240206!$B:$K,10,0)</f>
        <v>0</v>
      </c>
    </row>
    <row r="4393" spans="1:13" ht="18" customHeight="1" x14ac:dyDescent="0.15">
      <c r="A4393" s="120" t="s">
        <v>14736</v>
      </c>
      <c r="B4393" s="121" t="s">
        <v>9865</v>
      </c>
      <c r="C4393" s="122">
        <v>14.76</v>
      </c>
      <c r="D4393" s="123">
        <v>14.81</v>
      </c>
      <c r="E4393" s="104" t="str">
        <f>VLOOKUP(B4393,A股数据库20240206!$B:$K,2,0)</f>
        <v>大科技</v>
      </c>
      <c r="F4393" s="104">
        <f>VLOOKUP(B4393,A股数据库20240206!$B:$K,3,0)</f>
        <v>0</v>
      </c>
      <c r="G4393" s="124">
        <f>VLOOKUP(B4393,A股数据库20240206!$B:$K,4,0)</f>
        <v>0</v>
      </c>
      <c r="H4393" s="124">
        <f>VLOOKUP(B4393,A股数据库20240206!$B:$K,5,0)</f>
        <v>0</v>
      </c>
      <c r="I4393" s="104" t="str">
        <f>VLOOKUP(B4393,A股数据库20240206!$B:$K,6,0)</f>
        <v>通信</v>
      </c>
      <c r="J4393" s="104">
        <f>VLOOKUP(B4393,A股数据库20240206!$B:$K,7,0)</f>
        <v>0</v>
      </c>
      <c r="K4393" s="104">
        <f>VLOOKUP(B4393,A股数据库20240206!$B:$K,8,0)</f>
        <v>0</v>
      </c>
      <c r="L4393" s="124">
        <f>VLOOKUP(B4393,A股数据库20240206!$B:$K,9,0)</f>
        <v>0</v>
      </c>
      <c r="M4393" s="124">
        <f>VLOOKUP(B4393,A股数据库20240206!$B:$K,10,0)</f>
        <v>0</v>
      </c>
    </row>
    <row r="4394" spans="1:13" ht="18" customHeight="1" x14ac:dyDescent="0.15">
      <c r="A4394" s="120" t="s">
        <v>14737</v>
      </c>
      <c r="B4394" s="121" t="s">
        <v>9130</v>
      </c>
      <c r="C4394" s="122">
        <v>14.76</v>
      </c>
      <c r="D4394" s="123">
        <v>36.03</v>
      </c>
      <c r="E4394" s="104" t="str">
        <f>VLOOKUP(B4394,A股数据库20240206!$B:$K,2,0)</f>
        <v>周期</v>
      </c>
      <c r="F4394" s="104">
        <f>VLOOKUP(B4394,A股数据库20240206!$B:$K,3,0)</f>
        <v>0</v>
      </c>
      <c r="G4394" s="124">
        <f>VLOOKUP(B4394,A股数据库20240206!$B:$K,4,0)</f>
        <v>0</v>
      </c>
      <c r="H4394" s="124">
        <f>VLOOKUP(B4394,A股数据库20240206!$B:$K,5,0)</f>
        <v>0</v>
      </c>
      <c r="I4394" s="104" t="str">
        <f>VLOOKUP(B4394,A股数据库20240206!$B:$K,6,0)</f>
        <v>化工</v>
      </c>
      <c r="J4394" s="104" t="str">
        <f>VLOOKUP(B4394,A股数据库20240206!$B:$K,7,0)</f>
        <v>电子</v>
      </c>
      <c r="K4394" s="104">
        <f>VLOOKUP(B4394,A股数据库20240206!$B:$K,8,0)</f>
        <v>0</v>
      </c>
      <c r="L4394" s="124">
        <f>VLOOKUP(B4394,A股数据库20240206!$B:$K,9,0)</f>
        <v>0</v>
      </c>
      <c r="M4394" s="124">
        <f>VLOOKUP(B4394,A股数据库20240206!$B:$K,10,0)</f>
        <v>0</v>
      </c>
    </row>
    <row r="4395" spans="1:13" ht="18" customHeight="1" x14ac:dyDescent="0.15">
      <c r="A4395" s="120" t="s">
        <v>14738</v>
      </c>
      <c r="B4395" s="121" t="s">
        <v>6992</v>
      </c>
      <c r="C4395" s="122">
        <v>14.74</v>
      </c>
      <c r="D4395" s="123">
        <v>13.63</v>
      </c>
      <c r="E4395" s="104" t="str">
        <f>VLOOKUP(B4395,A股数据库20240206!$B:$K,2,0)</f>
        <v>医药生物</v>
      </c>
      <c r="F4395" s="104">
        <f>VLOOKUP(B4395,A股数据库20240206!$B:$K,3,0)</f>
        <v>0</v>
      </c>
      <c r="G4395" s="124">
        <f>VLOOKUP(B4395,A股数据库20240206!$B:$K,4,0)</f>
        <v>0</v>
      </c>
      <c r="H4395" s="124">
        <f>VLOOKUP(B4395,A股数据库20240206!$B:$K,5,0)</f>
        <v>0</v>
      </c>
      <c r="I4395" s="104" t="str">
        <f>VLOOKUP(B4395,A股数据库20240206!$B:$K,6,0)</f>
        <v>医药生物</v>
      </c>
      <c r="J4395" s="104">
        <f>VLOOKUP(B4395,A股数据库20240206!$B:$K,7,0)</f>
        <v>0</v>
      </c>
      <c r="K4395" s="104">
        <f>VLOOKUP(B4395,A股数据库20240206!$B:$K,8,0)</f>
        <v>0</v>
      </c>
      <c r="L4395" s="124">
        <f>VLOOKUP(B4395,A股数据库20240206!$B:$K,9,0)</f>
        <v>0</v>
      </c>
      <c r="M4395" s="124">
        <f>VLOOKUP(B4395,A股数据库20240206!$B:$K,10,0)</f>
        <v>0</v>
      </c>
    </row>
    <row r="4396" spans="1:13" ht="18" customHeight="1" x14ac:dyDescent="0.15">
      <c r="A4396" s="120" t="s">
        <v>14739</v>
      </c>
      <c r="B4396" s="121" t="s">
        <v>4188</v>
      </c>
      <c r="C4396" s="122">
        <v>14.73</v>
      </c>
      <c r="D4396" s="123">
        <v>32.369999999999997</v>
      </c>
      <c r="E4396" s="104" t="str">
        <f>VLOOKUP(B4396,A股数据库20240206!$B:$K,2,0)</f>
        <v>社会服务</v>
      </c>
      <c r="F4396" s="104" t="str">
        <f>VLOOKUP(B4396,A股数据库20240206!$B:$K,3,0)</f>
        <v>汽车产业</v>
      </c>
      <c r="G4396" s="124">
        <f>VLOOKUP(B4396,A股数据库20240206!$B:$K,4,0)</f>
        <v>0</v>
      </c>
      <c r="H4396" s="124">
        <f>VLOOKUP(B4396,A股数据库20240206!$B:$K,5,0)</f>
        <v>0</v>
      </c>
      <c r="I4396" s="104">
        <f>VLOOKUP(B4396,A股数据库20240206!$B:$K,6,0)</f>
        <v>0</v>
      </c>
      <c r="J4396" s="104" t="str">
        <f>VLOOKUP(B4396,A股数据库20240206!$B:$K,7,0)</f>
        <v>汽车产业</v>
      </c>
      <c r="K4396" s="104">
        <f>VLOOKUP(B4396,A股数据库20240206!$B:$K,8,0)</f>
        <v>0</v>
      </c>
      <c r="L4396" s="124">
        <f>VLOOKUP(B4396,A股数据库20240206!$B:$K,9,0)</f>
        <v>0</v>
      </c>
      <c r="M4396" s="124">
        <f>VLOOKUP(B4396,A股数据库20240206!$B:$K,10,0)</f>
        <v>0</v>
      </c>
    </row>
    <row r="4397" spans="1:13" ht="18" customHeight="1" x14ac:dyDescent="0.15">
      <c r="A4397" s="120" t="s">
        <v>14740</v>
      </c>
      <c r="B4397" s="121" t="s">
        <v>4680</v>
      </c>
      <c r="C4397" s="122">
        <v>14.73</v>
      </c>
      <c r="D4397" s="123">
        <v>17.440000000000001</v>
      </c>
      <c r="E4397" s="104" t="str">
        <f>VLOOKUP(B4397,A股数据库20240206!$B:$K,2,0)</f>
        <v>周期</v>
      </c>
      <c r="F4397" s="104">
        <f>VLOOKUP(B4397,A股数据库20240206!$B:$K,3,0)</f>
        <v>0</v>
      </c>
      <c r="G4397" s="124">
        <f>VLOOKUP(B4397,A股数据库20240206!$B:$K,4,0)</f>
        <v>0</v>
      </c>
      <c r="H4397" s="124">
        <f>VLOOKUP(B4397,A股数据库20240206!$B:$K,5,0)</f>
        <v>0</v>
      </c>
      <c r="I4397" s="104" t="str">
        <f>VLOOKUP(B4397,A股数据库20240206!$B:$K,6,0)</f>
        <v>化工</v>
      </c>
      <c r="J4397" s="104">
        <f>VLOOKUP(B4397,A股数据库20240206!$B:$K,7,0)</f>
        <v>0</v>
      </c>
      <c r="K4397" s="104">
        <f>VLOOKUP(B4397,A股数据库20240206!$B:$K,8,0)</f>
        <v>0</v>
      </c>
      <c r="L4397" s="124">
        <f>VLOOKUP(B4397,A股数据库20240206!$B:$K,9,0)</f>
        <v>0</v>
      </c>
      <c r="M4397" s="124">
        <f>VLOOKUP(B4397,A股数据库20240206!$B:$K,10,0)</f>
        <v>0</v>
      </c>
    </row>
    <row r="4398" spans="1:13" ht="18" customHeight="1" x14ac:dyDescent="0.15">
      <c r="A4398" s="120" t="s">
        <v>14741</v>
      </c>
      <c r="B4398" s="121" t="s">
        <v>10039</v>
      </c>
      <c r="C4398" s="122">
        <v>14.72</v>
      </c>
      <c r="D4398" s="123">
        <v>11.72</v>
      </c>
      <c r="E4398" s="104" t="str">
        <f>VLOOKUP(B4398,A股数据库20240206!$B:$K,2,0)</f>
        <v>周期</v>
      </c>
      <c r="F4398" s="104">
        <f>VLOOKUP(B4398,A股数据库20240206!$B:$K,3,0)</f>
        <v>0</v>
      </c>
      <c r="G4398" s="124">
        <f>VLOOKUP(B4398,A股数据库20240206!$B:$K,4,0)</f>
        <v>0</v>
      </c>
      <c r="H4398" s="124">
        <f>VLOOKUP(B4398,A股数据库20240206!$B:$K,5,0)</f>
        <v>0</v>
      </c>
      <c r="I4398" s="104" t="str">
        <f>VLOOKUP(B4398,A股数据库20240206!$B:$K,6,0)</f>
        <v>化工</v>
      </c>
      <c r="J4398" s="104">
        <f>VLOOKUP(B4398,A股数据库20240206!$B:$K,7,0)</f>
        <v>0</v>
      </c>
      <c r="K4398" s="104">
        <f>VLOOKUP(B4398,A股数据库20240206!$B:$K,8,0)</f>
        <v>0</v>
      </c>
      <c r="L4398" s="124">
        <f>VLOOKUP(B4398,A股数据库20240206!$B:$K,9,0)</f>
        <v>0</v>
      </c>
      <c r="M4398" s="124">
        <f>VLOOKUP(B4398,A股数据库20240206!$B:$K,10,0)</f>
        <v>0</v>
      </c>
    </row>
    <row r="4399" spans="1:13" ht="18" customHeight="1" x14ac:dyDescent="0.15">
      <c r="A4399" s="120" t="s">
        <v>14742</v>
      </c>
      <c r="B4399" s="121" t="s">
        <v>5640</v>
      </c>
      <c r="C4399" s="122">
        <v>14.69</v>
      </c>
      <c r="D4399" s="123">
        <v>31.51</v>
      </c>
      <c r="E4399" s="104" t="str">
        <f>VLOOKUP(B4399,A股数据库20240206!$B:$K,2,0)</f>
        <v>大科技</v>
      </c>
      <c r="F4399" s="104">
        <f>VLOOKUP(B4399,A股数据库20240206!$B:$K,3,0)</f>
        <v>0</v>
      </c>
      <c r="G4399" s="124">
        <f>VLOOKUP(B4399,A股数据库20240206!$B:$K,4,0)</f>
        <v>0</v>
      </c>
      <c r="H4399" s="124">
        <f>VLOOKUP(B4399,A股数据库20240206!$B:$K,5,0)</f>
        <v>0</v>
      </c>
      <c r="I4399" s="104" t="str">
        <f>VLOOKUP(B4399,A股数据库20240206!$B:$K,6,0)</f>
        <v>计算机</v>
      </c>
      <c r="J4399" s="104">
        <f>VLOOKUP(B4399,A股数据库20240206!$B:$K,7,0)</f>
        <v>0</v>
      </c>
      <c r="K4399" s="104">
        <f>VLOOKUP(B4399,A股数据库20240206!$B:$K,8,0)</f>
        <v>0</v>
      </c>
      <c r="L4399" s="124">
        <f>VLOOKUP(B4399,A股数据库20240206!$B:$K,9,0)</f>
        <v>0</v>
      </c>
      <c r="M4399" s="124">
        <f>VLOOKUP(B4399,A股数据库20240206!$B:$K,10,0)</f>
        <v>0</v>
      </c>
    </row>
    <row r="4400" spans="1:13" ht="18" customHeight="1" x14ac:dyDescent="0.15">
      <c r="A4400" s="120" t="s">
        <v>14743</v>
      </c>
      <c r="B4400" s="121" t="s">
        <v>1054</v>
      </c>
      <c r="C4400" s="122">
        <v>14.69</v>
      </c>
      <c r="D4400" s="123">
        <v>44.74</v>
      </c>
      <c r="E4400" s="104" t="str">
        <f>VLOOKUP(B4400,A股数据库20240206!$B:$K,2,0)</f>
        <v>大科技</v>
      </c>
      <c r="F4400" s="104">
        <f>VLOOKUP(B4400,A股数据库20240206!$B:$K,3,0)</f>
        <v>0</v>
      </c>
      <c r="G4400" s="124">
        <f>VLOOKUP(B4400,A股数据库20240206!$B:$K,4,0)</f>
        <v>0</v>
      </c>
      <c r="H4400" s="124">
        <f>VLOOKUP(B4400,A股数据库20240206!$B:$K,5,0)</f>
        <v>0</v>
      </c>
      <c r="I4400" s="104" t="str">
        <f>VLOOKUP(B4400,A股数据库20240206!$B:$K,6,0)</f>
        <v>电子</v>
      </c>
      <c r="J4400" s="104">
        <f>VLOOKUP(B4400,A股数据库20240206!$B:$K,7,0)</f>
        <v>0</v>
      </c>
      <c r="K4400" s="104">
        <f>VLOOKUP(B4400,A股数据库20240206!$B:$K,8,0)</f>
        <v>0</v>
      </c>
      <c r="L4400" s="124">
        <f>VLOOKUP(B4400,A股数据库20240206!$B:$K,9,0)</f>
        <v>0</v>
      </c>
      <c r="M4400" s="124">
        <f>VLOOKUP(B4400,A股数据库20240206!$B:$K,10,0)</f>
        <v>0</v>
      </c>
    </row>
    <row r="4401" spans="1:13" ht="18" customHeight="1" x14ac:dyDescent="0.15">
      <c r="A4401" s="120" t="s">
        <v>14744</v>
      </c>
      <c r="B4401" s="121" t="s">
        <v>5678</v>
      </c>
      <c r="C4401" s="122">
        <v>14.68</v>
      </c>
      <c r="D4401" s="123">
        <v>33.68</v>
      </c>
      <c r="E4401" s="104" t="str">
        <f>VLOOKUP(B4401,A股数据库20240206!$B:$K,2,0)</f>
        <v>新能源</v>
      </c>
      <c r="F4401" s="104" t="str">
        <f>VLOOKUP(B4401,A股数据库20240206!$B:$K,3,0)</f>
        <v>高端制造</v>
      </c>
      <c r="G4401" s="124">
        <f>VLOOKUP(B4401,A股数据库20240206!$B:$K,4,0)</f>
        <v>0</v>
      </c>
      <c r="H4401" s="124">
        <f>VLOOKUP(B4401,A股数据库20240206!$B:$K,5,0)</f>
        <v>0</v>
      </c>
      <c r="I4401" s="104" t="str">
        <f>VLOOKUP(B4401,A股数据库20240206!$B:$K,6,0)</f>
        <v>储能</v>
      </c>
      <c r="J4401" s="104" t="str">
        <f>VLOOKUP(B4401,A股数据库20240206!$B:$K,7,0)</f>
        <v>光伏</v>
      </c>
      <c r="K4401" s="104" t="str">
        <f>VLOOKUP(B4401,A股数据库20240206!$B:$K,8,0)</f>
        <v>人形机器人</v>
      </c>
      <c r="L4401" s="124">
        <f>VLOOKUP(B4401,A股数据库20240206!$B:$K,9,0)</f>
        <v>0</v>
      </c>
      <c r="M4401" s="124">
        <f>VLOOKUP(B4401,A股数据库20240206!$B:$K,10,0)</f>
        <v>0</v>
      </c>
    </row>
    <row r="4402" spans="1:13" ht="18" customHeight="1" x14ac:dyDescent="0.15">
      <c r="A4402" s="120" t="s">
        <v>14745</v>
      </c>
      <c r="B4402" s="121" t="s">
        <v>5658</v>
      </c>
      <c r="C4402" s="122">
        <v>14.66</v>
      </c>
      <c r="D4402" s="123">
        <v>31.44</v>
      </c>
      <c r="E4402" s="104" t="str">
        <f>VLOOKUP(B4402,A股数据库20240206!$B:$K,2,0)</f>
        <v>大科技</v>
      </c>
      <c r="F4402" s="104">
        <f>VLOOKUP(B4402,A股数据库20240206!$B:$K,3,0)</f>
        <v>0</v>
      </c>
      <c r="G4402" s="124">
        <f>VLOOKUP(B4402,A股数据库20240206!$B:$K,4,0)</f>
        <v>0</v>
      </c>
      <c r="H4402" s="124">
        <f>VLOOKUP(B4402,A股数据库20240206!$B:$K,5,0)</f>
        <v>0</v>
      </c>
      <c r="I4402" s="104" t="str">
        <f>VLOOKUP(B4402,A股数据库20240206!$B:$K,6,0)</f>
        <v>电子</v>
      </c>
      <c r="J4402" s="104">
        <f>VLOOKUP(B4402,A股数据库20240206!$B:$K,7,0)</f>
        <v>0</v>
      </c>
      <c r="K4402" s="104">
        <f>VLOOKUP(B4402,A股数据库20240206!$B:$K,8,0)</f>
        <v>0</v>
      </c>
      <c r="L4402" s="124">
        <f>VLOOKUP(B4402,A股数据库20240206!$B:$K,9,0)</f>
        <v>0</v>
      </c>
      <c r="M4402" s="124">
        <f>VLOOKUP(B4402,A股数据库20240206!$B:$K,10,0)</f>
        <v>0</v>
      </c>
    </row>
    <row r="4403" spans="1:13" ht="18" customHeight="1" x14ac:dyDescent="0.15">
      <c r="A4403" s="120" t="s">
        <v>14746</v>
      </c>
      <c r="B4403" s="121" t="s">
        <v>4814</v>
      </c>
      <c r="C4403" s="122">
        <v>14.64</v>
      </c>
      <c r="D4403" s="123">
        <v>15.77</v>
      </c>
      <c r="E4403" s="104" t="str">
        <f>VLOOKUP(B4403,A股数据库20240206!$B:$K,2,0)</f>
        <v>高端制造</v>
      </c>
      <c r="F4403" s="104">
        <f>VLOOKUP(B4403,A股数据库20240206!$B:$K,3,0)</f>
        <v>0</v>
      </c>
      <c r="G4403" s="124">
        <f>VLOOKUP(B4403,A股数据库20240206!$B:$K,4,0)</f>
        <v>0</v>
      </c>
      <c r="H4403" s="124">
        <f>VLOOKUP(B4403,A股数据库20240206!$B:$K,5,0)</f>
        <v>0</v>
      </c>
      <c r="I4403" s="104" t="str">
        <f>VLOOKUP(B4403,A股数据库20240206!$B:$K,6,0)</f>
        <v>机械</v>
      </c>
      <c r="J4403" s="104">
        <f>VLOOKUP(B4403,A股数据库20240206!$B:$K,7,0)</f>
        <v>0</v>
      </c>
      <c r="K4403" s="104">
        <f>VLOOKUP(B4403,A股数据库20240206!$B:$K,8,0)</f>
        <v>0</v>
      </c>
      <c r="L4403" s="124">
        <f>VLOOKUP(B4403,A股数据库20240206!$B:$K,9,0)</f>
        <v>0</v>
      </c>
      <c r="M4403" s="124">
        <f>VLOOKUP(B4403,A股数据库20240206!$B:$K,10,0)</f>
        <v>0</v>
      </c>
    </row>
    <row r="4404" spans="1:13" ht="18" customHeight="1" x14ac:dyDescent="0.15">
      <c r="A4404" s="120" t="s">
        <v>14747</v>
      </c>
      <c r="B4404" s="121" t="s">
        <v>1836</v>
      </c>
      <c r="C4404" s="122">
        <v>14.64</v>
      </c>
      <c r="D4404" s="123">
        <v>37.409999999999997</v>
      </c>
      <c r="E4404" s="104" t="str">
        <f>VLOOKUP(B4404,A股数据库20240206!$B:$K,2,0)</f>
        <v>大科技</v>
      </c>
      <c r="F4404" s="104">
        <f>VLOOKUP(B4404,A股数据库20240206!$B:$K,3,0)</f>
        <v>0</v>
      </c>
      <c r="G4404" s="124">
        <f>VLOOKUP(B4404,A股数据库20240206!$B:$K,4,0)</f>
        <v>0</v>
      </c>
      <c r="H4404" s="124">
        <f>VLOOKUP(B4404,A股数据库20240206!$B:$K,5,0)</f>
        <v>0</v>
      </c>
      <c r="I4404" s="104" t="str">
        <f>VLOOKUP(B4404,A股数据库20240206!$B:$K,6,0)</f>
        <v>计算机</v>
      </c>
      <c r="J4404" s="104">
        <f>VLOOKUP(B4404,A股数据库20240206!$B:$K,7,0)</f>
        <v>0</v>
      </c>
      <c r="K4404" s="104">
        <f>VLOOKUP(B4404,A股数据库20240206!$B:$K,8,0)</f>
        <v>0</v>
      </c>
      <c r="L4404" s="124">
        <f>VLOOKUP(B4404,A股数据库20240206!$B:$K,9,0)</f>
        <v>0</v>
      </c>
      <c r="M4404" s="124">
        <f>VLOOKUP(B4404,A股数据库20240206!$B:$K,10,0)</f>
        <v>0</v>
      </c>
    </row>
    <row r="4405" spans="1:13" ht="18" customHeight="1" x14ac:dyDescent="0.15">
      <c r="A4405" s="120" t="s">
        <v>14748</v>
      </c>
      <c r="B4405" s="121" t="s">
        <v>3564</v>
      </c>
      <c r="C4405" s="122">
        <v>14.6</v>
      </c>
      <c r="D4405" s="123">
        <v>20.54</v>
      </c>
      <c r="E4405" s="104" t="str">
        <f>VLOOKUP(B4405,A股数据库20240206!$B:$K,2,0)</f>
        <v>周期</v>
      </c>
      <c r="F4405" s="104">
        <f>VLOOKUP(B4405,A股数据库20240206!$B:$K,3,0)</f>
        <v>0</v>
      </c>
      <c r="G4405" s="124">
        <f>VLOOKUP(B4405,A股数据库20240206!$B:$K,4,0)</f>
        <v>0</v>
      </c>
      <c r="H4405" s="124">
        <f>VLOOKUP(B4405,A股数据库20240206!$B:$K,5,0)</f>
        <v>0</v>
      </c>
      <c r="I4405" s="104" t="str">
        <f>VLOOKUP(B4405,A股数据库20240206!$B:$K,6,0)</f>
        <v>化工</v>
      </c>
      <c r="J4405" s="104">
        <f>VLOOKUP(B4405,A股数据库20240206!$B:$K,7,0)</f>
        <v>0</v>
      </c>
      <c r="K4405" s="104">
        <f>VLOOKUP(B4405,A股数据库20240206!$B:$K,8,0)</f>
        <v>0</v>
      </c>
      <c r="L4405" s="124">
        <f>VLOOKUP(B4405,A股数据库20240206!$B:$K,9,0)</f>
        <v>0</v>
      </c>
      <c r="M4405" s="124">
        <f>VLOOKUP(B4405,A股数据库20240206!$B:$K,10,0)</f>
        <v>0</v>
      </c>
    </row>
    <row r="4406" spans="1:13" ht="18" customHeight="1" x14ac:dyDescent="0.15">
      <c r="A4406" s="120" t="s">
        <v>14749</v>
      </c>
      <c r="B4406" s="121" t="s">
        <v>5236</v>
      </c>
      <c r="C4406" s="122">
        <v>14.57</v>
      </c>
      <c r="D4406" s="123">
        <v>10.43</v>
      </c>
      <c r="E4406" s="104" t="str">
        <f>VLOOKUP(B4406,A股数据库20240206!$B:$K,2,0)</f>
        <v>高端制造</v>
      </c>
      <c r="F4406" s="104">
        <f>VLOOKUP(B4406,A股数据库20240206!$B:$K,3,0)</f>
        <v>0</v>
      </c>
      <c r="G4406" s="124">
        <f>VLOOKUP(B4406,A股数据库20240206!$B:$K,4,0)</f>
        <v>0</v>
      </c>
      <c r="H4406" s="124">
        <f>VLOOKUP(B4406,A股数据库20240206!$B:$K,5,0)</f>
        <v>0</v>
      </c>
      <c r="I4406" s="104" t="str">
        <f>VLOOKUP(B4406,A股数据库20240206!$B:$K,6,0)</f>
        <v>机械</v>
      </c>
      <c r="J4406" s="104">
        <f>VLOOKUP(B4406,A股数据库20240206!$B:$K,7,0)</f>
        <v>0</v>
      </c>
      <c r="K4406" s="104">
        <f>VLOOKUP(B4406,A股数据库20240206!$B:$K,8,0)</f>
        <v>0</v>
      </c>
      <c r="L4406" s="124">
        <f>VLOOKUP(B4406,A股数据库20240206!$B:$K,9,0)</f>
        <v>0</v>
      </c>
      <c r="M4406" s="124">
        <f>VLOOKUP(B4406,A股数据库20240206!$B:$K,10,0)</f>
        <v>0</v>
      </c>
    </row>
    <row r="4407" spans="1:13" ht="18" customHeight="1" x14ac:dyDescent="0.15">
      <c r="A4407" s="120" t="s">
        <v>14750</v>
      </c>
      <c r="B4407" s="121" t="s">
        <v>4780</v>
      </c>
      <c r="C4407" s="122">
        <v>14.57</v>
      </c>
      <c r="D4407" s="123">
        <v>29.41</v>
      </c>
      <c r="E4407" s="104" t="str">
        <f>VLOOKUP(B4407,A股数据库20240206!$B:$K,2,0)</f>
        <v>新能源</v>
      </c>
      <c r="F4407" s="104">
        <f>VLOOKUP(B4407,A股数据库20240206!$B:$K,3,0)</f>
        <v>0</v>
      </c>
      <c r="G4407" s="124">
        <f>VLOOKUP(B4407,A股数据库20240206!$B:$K,4,0)</f>
        <v>0</v>
      </c>
      <c r="H4407" s="124">
        <f>VLOOKUP(B4407,A股数据库20240206!$B:$K,5,0)</f>
        <v>0</v>
      </c>
      <c r="I4407" s="104" t="str">
        <f>VLOOKUP(B4407,A股数据库20240206!$B:$K,6,0)</f>
        <v>电网</v>
      </c>
      <c r="J4407" s="104">
        <f>VLOOKUP(B4407,A股数据库20240206!$B:$K,7,0)</f>
        <v>0</v>
      </c>
      <c r="K4407" s="104">
        <f>VLOOKUP(B4407,A股数据库20240206!$B:$K,8,0)</f>
        <v>0</v>
      </c>
      <c r="L4407" s="124">
        <f>VLOOKUP(B4407,A股数据库20240206!$B:$K,9,0)</f>
        <v>0</v>
      </c>
      <c r="M4407" s="124">
        <f>VLOOKUP(B4407,A股数据库20240206!$B:$K,10,0)</f>
        <v>0</v>
      </c>
    </row>
    <row r="4408" spans="1:13" ht="18" customHeight="1" x14ac:dyDescent="0.15">
      <c r="A4408" s="120" t="s">
        <v>14751</v>
      </c>
      <c r="B4408" s="121" t="s">
        <v>10075</v>
      </c>
      <c r="C4408" s="122">
        <v>14.55</v>
      </c>
      <c r="D4408" s="123">
        <v>54.32</v>
      </c>
      <c r="E4408" s="104" t="str">
        <f>VLOOKUP(B4408,A股数据库20240206!$B:$K,2,0)</f>
        <v>大科技</v>
      </c>
      <c r="F4408" s="104">
        <f>VLOOKUP(B4408,A股数据库20240206!$B:$K,3,0)</f>
        <v>0</v>
      </c>
      <c r="G4408" s="124">
        <f>VLOOKUP(B4408,A股数据库20240206!$B:$K,4,0)</f>
        <v>0</v>
      </c>
      <c r="H4408" s="124">
        <f>VLOOKUP(B4408,A股数据库20240206!$B:$K,5,0)</f>
        <v>0</v>
      </c>
      <c r="I4408" s="104" t="str">
        <f>VLOOKUP(B4408,A股数据库20240206!$B:$K,6,0)</f>
        <v>电子</v>
      </c>
      <c r="J4408" s="104">
        <f>VLOOKUP(B4408,A股数据库20240206!$B:$K,7,0)</f>
        <v>0</v>
      </c>
      <c r="K4408" s="104">
        <f>VLOOKUP(B4408,A股数据库20240206!$B:$K,8,0)</f>
        <v>0</v>
      </c>
      <c r="L4408" s="124">
        <f>VLOOKUP(B4408,A股数据库20240206!$B:$K,9,0)</f>
        <v>0</v>
      </c>
      <c r="M4408" s="124">
        <f>VLOOKUP(B4408,A股数据库20240206!$B:$K,10,0)</f>
        <v>0</v>
      </c>
    </row>
    <row r="4409" spans="1:13" ht="18" customHeight="1" x14ac:dyDescent="0.15">
      <c r="A4409" s="120" t="s">
        <v>14752</v>
      </c>
      <c r="B4409" s="121" t="s">
        <v>5318</v>
      </c>
      <c r="C4409" s="122">
        <v>14.53</v>
      </c>
      <c r="D4409" s="123">
        <v>13.78</v>
      </c>
      <c r="E4409" s="104" t="str">
        <f>VLOOKUP(B4409,A股数据库20240206!$B:$K,2,0)</f>
        <v>大科技</v>
      </c>
      <c r="F4409" s="104">
        <f>VLOOKUP(B4409,A股数据库20240206!$B:$K,3,0)</f>
        <v>0</v>
      </c>
      <c r="G4409" s="124">
        <f>VLOOKUP(B4409,A股数据库20240206!$B:$K,4,0)</f>
        <v>0</v>
      </c>
      <c r="H4409" s="124">
        <f>VLOOKUP(B4409,A股数据库20240206!$B:$K,5,0)</f>
        <v>0</v>
      </c>
      <c r="I4409" s="104" t="str">
        <f>VLOOKUP(B4409,A股数据库20240206!$B:$K,6,0)</f>
        <v>计算机</v>
      </c>
      <c r="J4409" s="104">
        <f>VLOOKUP(B4409,A股数据库20240206!$B:$K,7,0)</f>
        <v>0</v>
      </c>
      <c r="K4409" s="104">
        <f>VLOOKUP(B4409,A股数据库20240206!$B:$K,8,0)</f>
        <v>0</v>
      </c>
      <c r="L4409" s="124">
        <f>VLOOKUP(B4409,A股数据库20240206!$B:$K,9,0)</f>
        <v>0</v>
      </c>
      <c r="M4409" s="124">
        <f>VLOOKUP(B4409,A股数据库20240206!$B:$K,10,0)</f>
        <v>0</v>
      </c>
    </row>
    <row r="4410" spans="1:13" ht="18" customHeight="1" x14ac:dyDescent="0.15">
      <c r="A4410" s="120" t="s">
        <v>14753</v>
      </c>
      <c r="B4410" s="121" t="s">
        <v>1762</v>
      </c>
      <c r="C4410" s="122">
        <v>14.52</v>
      </c>
      <c r="D4410" s="123">
        <v>39.81</v>
      </c>
      <c r="E4410" s="104" t="str">
        <f>VLOOKUP(B4410,A股数据库20240206!$B:$K,2,0)</f>
        <v>周期</v>
      </c>
      <c r="F4410" s="104" t="str">
        <f>VLOOKUP(B4410,A股数据库20240206!$B:$K,3,0)</f>
        <v>新能源</v>
      </c>
      <c r="G4410" s="124">
        <f>VLOOKUP(B4410,A股数据库20240206!$B:$K,4,0)</f>
        <v>0</v>
      </c>
      <c r="H4410" s="124">
        <f>VLOOKUP(B4410,A股数据库20240206!$B:$K,5,0)</f>
        <v>0</v>
      </c>
      <c r="I4410" s="104" t="str">
        <f>VLOOKUP(B4410,A股数据库20240206!$B:$K,6,0)</f>
        <v>化工</v>
      </c>
      <c r="J4410" s="104" t="str">
        <f>VLOOKUP(B4410,A股数据库20240206!$B:$K,7,0)</f>
        <v>储能</v>
      </c>
      <c r="K4410" s="104">
        <f>VLOOKUP(B4410,A股数据库20240206!$B:$K,8,0)</f>
        <v>0</v>
      </c>
      <c r="L4410" s="124">
        <f>VLOOKUP(B4410,A股数据库20240206!$B:$K,9,0)</f>
        <v>0</v>
      </c>
      <c r="M4410" s="124">
        <f>VLOOKUP(B4410,A股数据库20240206!$B:$K,10,0)</f>
        <v>0</v>
      </c>
    </row>
    <row r="4411" spans="1:13" ht="18" customHeight="1" x14ac:dyDescent="0.15">
      <c r="A4411" s="120" t="s">
        <v>14754</v>
      </c>
      <c r="B4411" s="121" t="s">
        <v>1704</v>
      </c>
      <c r="C4411" s="122">
        <v>14.51</v>
      </c>
      <c r="D4411" s="123">
        <v>7.97</v>
      </c>
      <c r="E4411" s="104" t="str">
        <f>VLOOKUP(B4411,A股数据库20240206!$B:$K,2,0)</f>
        <v>周期</v>
      </c>
      <c r="F4411" s="104">
        <f>VLOOKUP(B4411,A股数据库20240206!$B:$K,3,0)</f>
        <v>0</v>
      </c>
      <c r="G4411" s="124">
        <f>VLOOKUP(B4411,A股数据库20240206!$B:$K,4,0)</f>
        <v>0</v>
      </c>
      <c r="H4411" s="124">
        <f>VLOOKUP(B4411,A股数据库20240206!$B:$K,5,0)</f>
        <v>0</v>
      </c>
      <c r="I4411" s="104" t="str">
        <f>VLOOKUP(B4411,A股数据库20240206!$B:$K,6,0)</f>
        <v>有色金属</v>
      </c>
      <c r="J4411" s="104">
        <f>VLOOKUP(B4411,A股数据库20240206!$B:$K,7,0)</f>
        <v>0</v>
      </c>
      <c r="K4411" s="104">
        <f>VLOOKUP(B4411,A股数据库20240206!$B:$K,8,0)</f>
        <v>0</v>
      </c>
      <c r="L4411" s="124">
        <f>VLOOKUP(B4411,A股数据库20240206!$B:$K,9,0)</f>
        <v>0</v>
      </c>
      <c r="M4411" s="124">
        <f>VLOOKUP(B4411,A股数据库20240206!$B:$K,10,0)</f>
        <v>0</v>
      </c>
    </row>
    <row r="4412" spans="1:13" ht="18" customHeight="1" x14ac:dyDescent="0.15">
      <c r="A4412" s="120" t="s">
        <v>14755</v>
      </c>
      <c r="B4412" s="121" t="s">
        <v>9693</v>
      </c>
      <c r="C4412" s="122">
        <v>14.5</v>
      </c>
      <c r="D4412" s="123">
        <v>25.81</v>
      </c>
      <c r="E4412" s="104" t="str">
        <f>VLOOKUP(B4412,A股数据库20240206!$B:$K,2,0)</f>
        <v>公用事业</v>
      </c>
      <c r="F4412" s="104">
        <f>VLOOKUP(B4412,A股数据库20240206!$B:$K,3,0)</f>
        <v>0</v>
      </c>
      <c r="G4412" s="124">
        <f>VLOOKUP(B4412,A股数据库20240206!$B:$K,4,0)</f>
        <v>0</v>
      </c>
      <c r="H4412" s="124">
        <f>VLOOKUP(B4412,A股数据库20240206!$B:$K,5,0)</f>
        <v>0</v>
      </c>
      <c r="I4412" s="104" t="str">
        <f>VLOOKUP(B4412,A股数据库20240206!$B:$K,6,0)</f>
        <v>节能环保</v>
      </c>
      <c r="J4412" s="104">
        <f>VLOOKUP(B4412,A股数据库20240206!$B:$K,7,0)</f>
        <v>0</v>
      </c>
      <c r="K4412" s="104">
        <f>VLOOKUP(B4412,A股数据库20240206!$B:$K,8,0)</f>
        <v>0</v>
      </c>
      <c r="L4412" s="124">
        <f>VLOOKUP(B4412,A股数据库20240206!$B:$K,9,0)</f>
        <v>0</v>
      </c>
      <c r="M4412" s="124">
        <f>VLOOKUP(B4412,A股数据库20240206!$B:$K,10,0)</f>
        <v>0</v>
      </c>
    </row>
    <row r="4413" spans="1:13" ht="18" customHeight="1" x14ac:dyDescent="0.15">
      <c r="A4413" s="120" t="s">
        <v>14756</v>
      </c>
      <c r="B4413" s="121" t="s">
        <v>5214</v>
      </c>
      <c r="C4413" s="122">
        <v>14.49</v>
      </c>
      <c r="D4413" s="123">
        <v>36.65</v>
      </c>
      <c r="E4413" s="104" t="str">
        <f>VLOOKUP(B4413,A股数据库20240206!$B:$K,2,0)</f>
        <v>高端制造</v>
      </c>
      <c r="F4413" s="104">
        <f>VLOOKUP(B4413,A股数据库20240206!$B:$K,3,0)</f>
        <v>0</v>
      </c>
      <c r="G4413" s="124">
        <f>VLOOKUP(B4413,A股数据库20240206!$B:$K,4,0)</f>
        <v>0</v>
      </c>
      <c r="H4413" s="124">
        <f>VLOOKUP(B4413,A股数据库20240206!$B:$K,5,0)</f>
        <v>0</v>
      </c>
      <c r="I4413" s="104" t="str">
        <f>VLOOKUP(B4413,A股数据库20240206!$B:$K,6,0)</f>
        <v>机械</v>
      </c>
      <c r="J4413" s="104">
        <f>VLOOKUP(B4413,A股数据库20240206!$B:$K,7,0)</f>
        <v>0</v>
      </c>
      <c r="K4413" s="104">
        <f>VLOOKUP(B4413,A股数据库20240206!$B:$K,8,0)</f>
        <v>0</v>
      </c>
      <c r="L4413" s="124">
        <f>VLOOKUP(B4413,A股数据库20240206!$B:$K,9,0)</f>
        <v>0</v>
      </c>
      <c r="M4413" s="124">
        <f>VLOOKUP(B4413,A股数据库20240206!$B:$K,10,0)</f>
        <v>0</v>
      </c>
    </row>
    <row r="4414" spans="1:13" ht="18" customHeight="1" x14ac:dyDescent="0.15">
      <c r="A4414" s="120" t="s">
        <v>14757</v>
      </c>
      <c r="B4414" s="121" t="s">
        <v>4156</v>
      </c>
      <c r="C4414" s="122">
        <v>14.48</v>
      </c>
      <c r="D4414" s="123">
        <v>23</v>
      </c>
      <c r="E4414" s="104" t="str">
        <f>VLOOKUP(B4414,A股数据库20240206!$B:$K,2,0)</f>
        <v>大科技</v>
      </c>
      <c r="F4414" s="104">
        <f>VLOOKUP(B4414,A股数据库20240206!$B:$K,3,0)</f>
        <v>0</v>
      </c>
      <c r="G4414" s="124">
        <f>VLOOKUP(B4414,A股数据库20240206!$B:$K,4,0)</f>
        <v>0</v>
      </c>
      <c r="H4414" s="124">
        <f>VLOOKUP(B4414,A股数据库20240206!$B:$K,5,0)</f>
        <v>0</v>
      </c>
      <c r="I4414" s="104" t="str">
        <f>VLOOKUP(B4414,A股数据库20240206!$B:$K,6,0)</f>
        <v>计算机</v>
      </c>
      <c r="J4414" s="104">
        <f>VLOOKUP(B4414,A股数据库20240206!$B:$K,7,0)</f>
        <v>0</v>
      </c>
      <c r="K4414" s="104">
        <f>VLOOKUP(B4414,A股数据库20240206!$B:$K,8,0)</f>
        <v>0</v>
      </c>
      <c r="L4414" s="124">
        <f>VLOOKUP(B4414,A股数据库20240206!$B:$K,9,0)</f>
        <v>0</v>
      </c>
      <c r="M4414" s="124">
        <f>VLOOKUP(B4414,A股数据库20240206!$B:$K,10,0)</f>
        <v>0</v>
      </c>
    </row>
    <row r="4415" spans="1:13" ht="18" customHeight="1" x14ac:dyDescent="0.15">
      <c r="A4415" s="120" t="s">
        <v>14758</v>
      </c>
      <c r="B4415" s="121" t="s">
        <v>4286</v>
      </c>
      <c r="C4415" s="122">
        <v>14.48</v>
      </c>
      <c r="D4415" s="123">
        <v>26.03</v>
      </c>
      <c r="E4415" s="104" t="str">
        <f>VLOOKUP(B4415,A股数据库20240206!$B:$K,2,0)</f>
        <v>大消费</v>
      </c>
      <c r="F4415" s="104">
        <f>VLOOKUP(B4415,A股数据库20240206!$B:$K,3,0)</f>
        <v>0</v>
      </c>
      <c r="G4415" s="124">
        <f>VLOOKUP(B4415,A股数据库20240206!$B:$K,4,0)</f>
        <v>0</v>
      </c>
      <c r="H4415" s="124">
        <f>VLOOKUP(B4415,A股数据库20240206!$B:$K,5,0)</f>
        <v>0</v>
      </c>
      <c r="I4415" s="104" t="str">
        <f>VLOOKUP(B4415,A股数据库20240206!$B:$K,6,0)</f>
        <v>商贸零售</v>
      </c>
      <c r="J4415" s="104">
        <f>VLOOKUP(B4415,A股数据库20240206!$B:$K,7,0)</f>
        <v>0</v>
      </c>
      <c r="K4415" s="104">
        <f>VLOOKUP(B4415,A股数据库20240206!$B:$K,8,0)</f>
        <v>0</v>
      </c>
      <c r="L4415" s="124">
        <f>VLOOKUP(B4415,A股数据库20240206!$B:$K,9,0)</f>
        <v>0</v>
      </c>
      <c r="M4415" s="124">
        <f>VLOOKUP(B4415,A股数据库20240206!$B:$K,10,0)</f>
        <v>0</v>
      </c>
    </row>
    <row r="4416" spans="1:13" ht="18" customHeight="1" x14ac:dyDescent="0.15">
      <c r="A4416" s="120" t="s">
        <v>14759</v>
      </c>
      <c r="B4416" s="121" t="s">
        <v>9897</v>
      </c>
      <c r="C4416" s="122">
        <v>14.47</v>
      </c>
      <c r="D4416" s="123">
        <v>52.98</v>
      </c>
      <c r="E4416" s="104" t="str">
        <f>VLOOKUP(B4416,A股数据库20240206!$B:$K,2,0)</f>
        <v>大科技</v>
      </c>
      <c r="F4416" s="104">
        <f>VLOOKUP(B4416,A股数据库20240206!$B:$K,3,0)</f>
        <v>0</v>
      </c>
      <c r="G4416" s="124">
        <f>VLOOKUP(B4416,A股数据库20240206!$B:$K,4,0)</f>
        <v>0</v>
      </c>
      <c r="H4416" s="124">
        <f>VLOOKUP(B4416,A股数据库20240206!$B:$K,5,0)</f>
        <v>0</v>
      </c>
      <c r="I4416" s="104" t="str">
        <f>VLOOKUP(B4416,A股数据库20240206!$B:$K,6,0)</f>
        <v>电子</v>
      </c>
      <c r="J4416" s="104">
        <f>VLOOKUP(B4416,A股数据库20240206!$B:$K,7,0)</f>
        <v>0</v>
      </c>
      <c r="K4416" s="104">
        <f>VLOOKUP(B4416,A股数据库20240206!$B:$K,8,0)</f>
        <v>0</v>
      </c>
      <c r="L4416" s="124">
        <f>VLOOKUP(B4416,A股数据库20240206!$B:$K,9,0)</f>
        <v>0</v>
      </c>
      <c r="M4416" s="124">
        <f>VLOOKUP(B4416,A股数据库20240206!$B:$K,10,0)</f>
        <v>0</v>
      </c>
    </row>
    <row r="4417" spans="1:13" ht="18" customHeight="1" x14ac:dyDescent="0.15">
      <c r="A4417" s="120" t="s">
        <v>14760</v>
      </c>
      <c r="B4417" s="121" t="s">
        <v>9841</v>
      </c>
      <c r="C4417" s="122">
        <v>14.47</v>
      </c>
      <c r="D4417" s="123">
        <v>22</v>
      </c>
      <c r="E4417" s="104" t="str">
        <f>VLOOKUP(B4417,A股数据库20240206!$B:$K,2,0)</f>
        <v>医药生物</v>
      </c>
      <c r="F4417" s="104">
        <f>VLOOKUP(B4417,A股数据库20240206!$B:$K,3,0)</f>
        <v>0</v>
      </c>
      <c r="G4417" s="124">
        <f>VLOOKUP(B4417,A股数据库20240206!$B:$K,4,0)</f>
        <v>0</v>
      </c>
      <c r="H4417" s="124">
        <f>VLOOKUP(B4417,A股数据库20240206!$B:$K,5,0)</f>
        <v>0</v>
      </c>
      <c r="I4417" s="104" t="str">
        <f>VLOOKUP(B4417,A股数据库20240206!$B:$K,6,0)</f>
        <v>医药生物</v>
      </c>
      <c r="J4417" s="104">
        <f>VLOOKUP(B4417,A股数据库20240206!$B:$K,7,0)</f>
        <v>0</v>
      </c>
      <c r="K4417" s="104">
        <f>VLOOKUP(B4417,A股数据库20240206!$B:$K,8,0)</f>
        <v>0</v>
      </c>
      <c r="L4417" s="124">
        <f>VLOOKUP(B4417,A股数据库20240206!$B:$K,9,0)</f>
        <v>0</v>
      </c>
      <c r="M4417" s="124">
        <f>VLOOKUP(B4417,A股数据库20240206!$B:$K,10,0)</f>
        <v>0</v>
      </c>
    </row>
    <row r="4418" spans="1:13" ht="18" customHeight="1" x14ac:dyDescent="0.15">
      <c r="A4418" s="120" t="s">
        <v>14761</v>
      </c>
      <c r="B4418" s="121" t="s">
        <v>9593</v>
      </c>
      <c r="C4418" s="122">
        <v>14.41</v>
      </c>
      <c r="D4418" s="123">
        <v>37.11</v>
      </c>
      <c r="E4418" s="104" t="str">
        <f>VLOOKUP(B4418,A股数据库20240206!$B:$K,2,0)</f>
        <v>大科技</v>
      </c>
      <c r="F4418" s="104">
        <f>VLOOKUP(B4418,A股数据库20240206!$B:$K,3,0)</f>
        <v>0</v>
      </c>
      <c r="G4418" s="124">
        <f>VLOOKUP(B4418,A股数据库20240206!$B:$K,4,0)</f>
        <v>0</v>
      </c>
      <c r="H4418" s="124">
        <f>VLOOKUP(B4418,A股数据库20240206!$B:$K,5,0)</f>
        <v>0</v>
      </c>
      <c r="I4418" s="104" t="str">
        <f>VLOOKUP(B4418,A股数据库20240206!$B:$K,6,0)</f>
        <v>电子</v>
      </c>
      <c r="J4418" s="104">
        <f>VLOOKUP(B4418,A股数据库20240206!$B:$K,7,0)</f>
        <v>0</v>
      </c>
      <c r="K4418" s="104">
        <f>VLOOKUP(B4418,A股数据库20240206!$B:$K,8,0)</f>
        <v>0</v>
      </c>
      <c r="L4418" s="124">
        <f>VLOOKUP(B4418,A股数据库20240206!$B:$K,9,0)</f>
        <v>0</v>
      </c>
      <c r="M4418" s="124">
        <f>VLOOKUP(B4418,A股数据库20240206!$B:$K,10,0)</f>
        <v>0</v>
      </c>
    </row>
    <row r="4419" spans="1:13" ht="18" customHeight="1" x14ac:dyDescent="0.15">
      <c r="A4419" s="120" t="s">
        <v>14762</v>
      </c>
      <c r="B4419" s="121" t="s">
        <v>3340</v>
      </c>
      <c r="C4419" s="122">
        <v>14.38</v>
      </c>
      <c r="D4419" s="123">
        <v>12.43</v>
      </c>
      <c r="E4419" s="104" t="str">
        <f>VLOOKUP(B4419,A股数据库20240206!$B:$K,2,0)</f>
        <v>高端制造</v>
      </c>
      <c r="F4419" s="104">
        <f>VLOOKUP(B4419,A股数据库20240206!$B:$K,3,0)</f>
        <v>0</v>
      </c>
      <c r="G4419" s="124">
        <f>VLOOKUP(B4419,A股数据库20240206!$B:$K,4,0)</f>
        <v>0</v>
      </c>
      <c r="H4419" s="124">
        <f>VLOOKUP(B4419,A股数据库20240206!$B:$K,5,0)</f>
        <v>0</v>
      </c>
      <c r="I4419" s="104" t="str">
        <f>VLOOKUP(B4419,A股数据库20240206!$B:$K,6,0)</f>
        <v>机械</v>
      </c>
      <c r="J4419" s="104">
        <f>VLOOKUP(B4419,A股数据库20240206!$B:$K,7,0)</f>
        <v>0</v>
      </c>
      <c r="K4419" s="104">
        <f>VLOOKUP(B4419,A股数据库20240206!$B:$K,8,0)</f>
        <v>0</v>
      </c>
      <c r="L4419" s="124">
        <f>VLOOKUP(B4419,A股数据库20240206!$B:$K,9,0)</f>
        <v>0</v>
      </c>
      <c r="M4419" s="124">
        <f>VLOOKUP(B4419,A股数据库20240206!$B:$K,10,0)</f>
        <v>0</v>
      </c>
    </row>
    <row r="4420" spans="1:13" ht="18" customHeight="1" x14ac:dyDescent="0.15">
      <c r="A4420" s="120" t="s">
        <v>14763</v>
      </c>
      <c r="B4420" s="121" t="s">
        <v>5092</v>
      </c>
      <c r="C4420" s="122">
        <v>14.36</v>
      </c>
      <c r="D4420" s="123">
        <v>16.75</v>
      </c>
      <c r="E4420" s="104" t="str">
        <f>VLOOKUP(B4420,A股数据库20240206!$B:$K,2,0)</f>
        <v>大科技</v>
      </c>
      <c r="F4420" s="104">
        <f>VLOOKUP(B4420,A股数据库20240206!$B:$K,3,0)</f>
        <v>0</v>
      </c>
      <c r="G4420" s="124">
        <f>VLOOKUP(B4420,A股数据库20240206!$B:$K,4,0)</f>
        <v>0</v>
      </c>
      <c r="H4420" s="124">
        <f>VLOOKUP(B4420,A股数据库20240206!$B:$K,5,0)</f>
        <v>0</v>
      </c>
      <c r="I4420" s="104" t="str">
        <f>VLOOKUP(B4420,A股数据库20240206!$B:$K,6,0)</f>
        <v>电子</v>
      </c>
      <c r="J4420" s="104">
        <f>VLOOKUP(B4420,A股数据库20240206!$B:$K,7,0)</f>
        <v>0</v>
      </c>
      <c r="K4420" s="104">
        <f>VLOOKUP(B4420,A股数据库20240206!$B:$K,8,0)</f>
        <v>0</v>
      </c>
      <c r="L4420" s="124">
        <f>VLOOKUP(B4420,A股数据库20240206!$B:$K,9,0)</f>
        <v>0</v>
      </c>
      <c r="M4420" s="124">
        <f>VLOOKUP(B4420,A股数据库20240206!$B:$K,10,0)</f>
        <v>0</v>
      </c>
    </row>
    <row r="4421" spans="1:13" ht="18" customHeight="1" x14ac:dyDescent="0.15">
      <c r="A4421" s="120" t="s">
        <v>14764</v>
      </c>
      <c r="B4421" s="121" t="s">
        <v>8970</v>
      </c>
      <c r="C4421" s="122">
        <v>14.35</v>
      </c>
      <c r="D4421" s="123">
        <v>2.2799999999999998</v>
      </c>
      <c r="E4421" s="104" t="str">
        <f>VLOOKUP(B4421,A股数据库20240206!$B:$K,2,0)</f>
        <v>公用事业</v>
      </c>
      <c r="F4421" s="104">
        <f>VLOOKUP(B4421,A股数据库20240206!$B:$K,3,0)</f>
        <v>0</v>
      </c>
      <c r="G4421" s="124">
        <f>VLOOKUP(B4421,A股数据库20240206!$B:$K,4,0)</f>
        <v>0</v>
      </c>
      <c r="H4421" s="124">
        <f>VLOOKUP(B4421,A股数据库20240206!$B:$K,5,0)</f>
        <v>0</v>
      </c>
      <c r="I4421" s="104" t="str">
        <f>VLOOKUP(B4421,A股数据库20240206!$B:$K,6,0)</f>
        <v>节能环保</v>
      </c>
      <c r="J4421" s="104">
        <f>VLOOKUP(B4421,A股数据库20240206!$B:$K,7,0)</f>
        <v>0</v>
      </c>
      <c r="K4421" s="104">
        <f>VLOOKUP(B4421,A股数据库20240206!$B:$K,8,0)</f>
        <v>0</v>
      </c>
      <c r="L4421" s="124">
        <f>VLOOKUP(B4421,A股数据库20240206!$B:$K,9,0)</f>
        <v>0</v>
      </c>
      <c r="M4421" s="124">
        <f>VLOOKUP(B4421,A股数据库20240206!$B:$K,10,0)</f>
        <v>0</v>
      </c>
    </row>
    <row r="4422" spans="1:13" ht="18" customHeight="1" x14ac:dyDescent="0.15">
      <c r="A4422" s="120" t="s">
        <v>14765</v>
      </c>
      <c r="B4422" s="121" t="s">
        <v>4862</v>
      </c>
      <c r="C4422" s="122">
        <v>14.34</v>
      </c>
      <c r="D4422" s="123">
        <v>13.69</v>
      </c>
      <c r="E4422" s="104" t="str">
        <f>VLOOKUP(B4422,A股数据库20240206!$B:$K,2,0)</f>
        <v>军工</v>
      </c>
      <c r="F4422" s="104">
        <f>VLOOKUP(B4422,A股数据库20240206!$B:$K,3,0)</f>
        <v>0</v>
      </c>
      <c r="G4422" s="124">
        <f>VLOOKUP(B4422,A股数据库20240206!$B:$K,4,0)</f>
        <v>0</v>
      </c>
      <c r="H4422" s="124">
        <f>VLOOKUP(B4422,A股数据库20240206!$B:$K,5,0)</f>
        <v>0</v>
      </c>
      <c r="I4422" s="104" t="str">
        <f>VLOOKUP(B4422,A股数据库20240206!$B:$K,6,0)</f>
        <v>军工</v>
      </c>
      <c r="J4422" s="104">
        <f>VLOOKUP(B4422,A股数据库20240206!$B:$K,7,0)</f>
        <v>0</v>
      </c>
      <c r="K4422" s="104">
        <f>VLOOKUP(B4422,A股数据库20240206!$B:$K,8,0)</f>
        <v>0</v>
      </c>
      <c r="L4422" s="124">
        <f>VLOOKUP(B4422,A股数据库20240206!$B:$K,9,0)</f>
        <v>0</v>
      </c>
      <c r="M4422" s="124">
        <f>VLOOKUP(B4422,A股数据库20240206!$B:$K,10,0)</f>
        <v>0</v>
      </c>
    </row>
    <row r="4423" spans="1:13" ht="18" customHeight="1" x14ac:dyDescent="0.15">
      <c r="A4423" s="120" t="s">
        <v>14766</v>
      </c>
      <c r="B4423" s="121" t="s">
        <v>2916</v>
      </c>
      <c r="C4423" s="122">
        <v>14.31</v>
      </c>
      <c r="D4423" s="123">
        <v>29.93</v>
      </c>
      <c r="E4423" s="104" t="str">
        <f>VLOOKUP(B4423,A股数据库20240206!$B:$K,2,0)</f>
        <v>周期</v>
      </c>
      <c r="F4423" s="104">
        <f>VLOOKUP(B4423,A股数据库20240206!$B:$K,3,0)</f>
        <v>0</v>
      </c>
      <c r="G4423" s="124" t="str">
        <f>VLOOKUP(B4423,A股数据库20240206!$B:$K,4,0)</f>
        <v>乡村振兴</v>
      </c>
      <c r="H4423" s="124">
        <f>VLOOKUP(B4423,A股数据库20240206!$B:$K,5,0)</f>
        <v>0</v>
      </c>
      <c r="I4423" s="104" t="str">
        <f>VLOOKUP(B4423,A股数据库20240206!$B:$K,6,0)</f>
        <v>化工</v>
      </c>
      <c r="J4423" s="104">
        <f>VLOOKUP(B4423,A股数据库20240206!$B:$K,7,0)</f>
        <v>0</v>
      </c>
      <c r="K4423" s="104">
        <f>VLOOKUP(B4423,A股数据库20240206!$B:$K,8,0)</f>
        <v>0</v>
      </c>
      <c r="L4423" s="124" t="str">
        <f>VLOOKUP(B4423,A股数据库20240206!$B:$K,9,0)</f>
        <v>乡村振兴</v>
      </c>
      <c r="M4423" s="124">
        <f>VLOOKUP(B4423,A股数据库20240206!$B:$K,10,0)</f>
        <v>0</v>
      </c>
    </row>
    <row r="4424" spans="1:13" ht="18" customHeight="1" x14ac:dyDescent="0.15">
      <c r="A4424" s="120" t="s">
        <v>14767</v>
      </c>
      <c r="B4424" s="121" t="s">
        <v>9088</v>
      </c>
      <c r="C4424" s="122">
        <v>14.28</v>
      </c>
      <c r="D4424" s="123">
        <v>1.96</v>
      </c>
      <c r="E4424" s="104" t="str">
        <f>VLOOKUP(B4424,A股数据库20240206!$B:$K,2,0)</f>
        <v>地产基建</v>
      </c>
      <c r="F4424" s="104" t="str">
        <f>VLOOKUP(B4424,A股数据库20240206!$B:$K,3,0)</f>
        <v>公用事业</v>
      </c>
      <c r="G4424" s="124">
        <f>VLOOKUP(B4424,A股数据库20240206!$B:$K,4,0)</f>
        <v>0</v>
      </c>
      <c r="H4424" s="124">
        <f>VLOOKUP(B4424,A股数据库20240206!$B:$K,5,0)</f>
        <v>0</v>
      </c>
      <c r="I4424" s="104" t="str">
        <f>VLOOKUP(B4424,A股数据库20240206!$B:$K,6,0)</f>
        <v>基建</v>
      </c>
      <c r="J4424" s="104" t="str">
        <f>VLOOKUP(B4424,A股数据库20240206!$B:$K,7,0)</f>
        <v>节能环保</v>
      </c>
      <c r="K4424" s="104">
        <f>VLOOKUP(B4424,A股数据库20240206!$B:$K,8,0)</f>
        <v>0</v>
      </c>
      <c r="L4424" s="124">
        <f>VLOOKUP(B4424,A股数据库20240206!$B:$K,9,0)</f>
        <v>0</v>
      </c>
      <c r="M4424" s="124">
        <f>VLOOKUP(B4424,A股数据库20240206!$B:$K,10,0)</f>
        <v>0</v>
      </c>
    </row>
    <row r="4425" spans="1:13" ht="18" customHeight="1" x14ac:dyDescent="0.15">
      <c r="A4425" s="120" t="s">
        <v>14768</v>
      </c>
      <c r="B4425" s="121" t="s">
        <v>4010</v>
      </c>
      <c r="C4425" s="122">
        <v>14.26</v>
      </c>
      <c r="D4425" s="123">
        <v>34.76</v>
      </c>
      <c r="E4425" s="104" t="str">
        <f>VLOOKUP(B4425,A股数据库20240206!$B:$K,2,0)</f>
        <v>高端制造</v>
      </c>
      <c r="F4425" s="104" t="str">
        <f>VLOOKUP(B4425,A股数据库20240206!$B:$K,3,0)</f>
        <v>大科技</v>
      </c>
      <c r="G4425" s="124">
        <f>VLOOKUP(B4425,A股数据库20240206!$B:$K,4,0)</f>
        <v>0</v>
      </c>
      <c r="H4425" s="124">
        <f>VLOOKUP(B4425,A股数据库20240206!$B:$K,5,0)</f>
        <v>0</v>
      </c>
      <c r="I4425" s="104" t="str">
        <f>VLOOKUP(B4425,A股数据库20240206!$B:$K,6,0)</f>
        <v>机械</v>
      </c>
      <c r="J4425" s="104" t="str">
        <f>VLOOKUP(B4425,A股数据库20240206!$B:$K,7,0)</f>
        <v>电子</v>
      </c>
      <c r="K4425" s="104">
        <f>VLOOKUP(B4425,A股数据库20240206!$B:$K,8,0)</f>
        <v>0</v>
      </c>
      <c r="L4425" s="124">
        <f>VLOOKUP(B4425,A股数据库20240206!$B:$K,9,0)</f>
        <v>0</v>
      </c>
      <c r="M4425" s="124">
        <f>VLOOKUP(B4425,A股数据库20240206!$B:$K,10,0)</f>
        <v>0</v>
      </c>
    </row>
    <row r="4426" spans="1:13" ht="18" customHeight="1" x14ac:dyDescent="0.15">
      <c r="A4426" s="120" t="s">
        <v>14769</v>
      </c>
      <c r="B4426" s="121" t="s">
        <v>9963</v>
      </c>
      <c r="C4426" s="122">
        <v>14.26</v>
      </c>
      <c r="D4426" s="123">
        <v>19.59</v>
      </c>
      <c r="E4426" s="104" t="str">
        <f>VLOOKUP(B4426,A股数据库20240206!$B:$K,2,0)</f>
        <v>新能源</v>
      </c>
      <c r="F4426" s="104">
        <f>VLOOKUP(B4426,A股数据库20240206!$B:$K,3,0)</f>
        <v>0</v>
      </c>
      <c r="G4426" s="124">
        <f>VLOOKUP(B4426,A股数据库20240206!$B:$K,4,0)</f>
        <v>0</v>
      </c>
      <c r="H4426" s="124">
        <f>VLOOKUP(B4426,A股数据库20240206!$B:$K,5,0)</f>
        <v>0</v>
      </c>
      <c r="I4426" s="104" t="str">
        <f>VLOOKUP(B4426,A股数据库20240206!$B:$K,6,0)</f>
        <v>电网</v>
      </c>
      <c r="J4426" s="104" t="str">
        <f>VLOOKUP(B4426,A股数据库20240206!$B:$K,7,0)</f>
        <v>充换电</v>
      </c>
      <c r="K4426" s="104">
        <f>VLOOKUP(B4426,A股数据库20240206!$B:$K,8,0)</f>
        <v>0</v>
      </c>
      <c r="L4426" s="124">
        <f>VLOOKUP(B4426,A股数据库20240206!$B:$K,9,0)</f>
        <v>0</v>
      </c>
      <c r="M4426" s="124">
        <f>VLOOKUP(B4426,A股数据库20240206!$B:$K,10,0)</f>
        <v>0</v>
      </c>
    </row>
    <row r="4427" spans="1:13" ht="18" customHeight="1" x14ac:dyDescent="0.15">
      <c r="A4427" s="120" t="s">
        <v>14770</v>
      </c>
      <c r="B4427" s="121" t="s">
        <v>7804</v>
      </c>
      <c r="C4427" s="122">
        <v>14.25</v>
      </c>
      <c r="D4427" s="123">
        <v>33.94</v>
      </c>
      <c r="E4427" s="104" t="str">
        <f>VLOOKUP(B4427,A股数据库20240206!$B:$K,2,0)</f>
        <v>高端制造</v>
      </c>
      <c r="F4427" s="104" t="str">
        <f>VLOOKUP(B4427,A股数据库20240206!$B:$K,3,0)</f>
        <v>新能源</v>
      </c>
      <c r="G4427" s="124">
        <f>VLOOKUP(B4427,A股数据库20240206!$B:$K,4,0)</f>
        <v>0</v>
      </c>
      <c r="H4427" s="124">
        <f>VLOOKUP(B4427,A股数据库20240206!$B:$K,5,0)</f>
        <v>0</v>
      </c>
      <c r="I4427" s="104" t="str">
        <f>VLOOKUP(B4427,A股数据库20240206!$B:$K,6,0)</f>
        <v>人形机器人</v>
      </c>
      <c r="J4427" s="104" t="str">
        <f>VLOOKUP(B4427,A股数据库20240206!$B:$K,7,0)</f>
        <v>电网</v>
      </c>
      <c r="K4427" s="104" t="str">
        <f>VLOOKUP(B4427,A股数据库20240206!$B:$K,8,0)</f>
        <v>充换电</v>
      </c>
      <c r="L4427" s="124">
        <f>VLOOKUP(B4427,A股数据库20240206!$B:$K,9,0)</f>
        <v>0</v>
      </c>
      <c r="M4427" s="124">
        <f>VLOOKUP(B4427,A股数据库20240206!$B:$K,10,0)</f>
        <v>0</v>
      </c>
    </row>
    <row r="4428" spans="1:13" ht="18" customHeight="1" x14ac:dyDescent="0.15">
      <c r="A4428" s="120" t="s">
        <v>14771</v>
      </c>
      <c r="B4428" s="121" t="s">
        <v>9006</v>
      </c>
      <c r="C4428" s="122">
        <v>14.25</v>
      </c>
      <c r="D4428" s="123">
        <v>48.19</v>
      </c>
      <c r="E4428" s="104" t="str">
        <f>VLOOKUP(B4428,A股数据库20240206!$B:$K,2,0)</f>
        <v>汽车产业</v>
      </c>
      <c r="F4428" s="104">
        <f>VLOOKUP(B4428,A股数据库20240206!$B:$K,3,0)</f>
        <v>0</v>
      </c>
      <c r="G4428" s="124">
        <f>VLOOKUP(B4428,A股数据库20240206!$B:$K,4,0)</f>
        <v>0</v>
      </c>
      <c r="H4428" s="124">
        <f>VLOOKUP(B4428,A股数据库20240206!$B:$K,5,0)</f>
        <v>0</v>
      </c>
      <c r="I4428" s="104" t="str">
        <f>VLOOKUP(B4428,A股数据库20240206!$B:$K,6,0)</f>
        <v>汽车产业</v>
      </c>
      <c r="J4428" s="104">
        <f>VLOOKUP(B4428,A股数据库20240206!$B:$K,7,0)</f>
        <v>0</v>
      </c>
      <c r="K4428" s="104">
        <f>VLOOKUP(B4428,A股数据库20240206!$B:$K,8,0)</f>
        <v>0</v>
      </c>
      <c r="L4428" s="124">
        <f>VLOOKUP(B4428,A股数据库20240206!$B:$K,9,0)</f>
        <v>0</v>
      </c>
      <c r="M4428" s="124">
        <f>VLOOKUP(B4428,A股数据库20240206!$B:$K,10,0)</f>
        <v>0</v>
      </c>
    </row>
    <row r="4429" spans="1:13" ht="18" customHeight="1" x14ac:dyDescent="0.15">
      <c r="A4429" s="120" t="s">
        <v>14772</v>
      </c>
      <c r="B4429" s="121" t="s">
        <v>5374</v>
      </c>
      <c r="C4429" s="122">
        <v>14.21</v>
      </c>
      <c r="D4429" s="123">
        <v>12.86</v>
      </c>
      <c r="E4429" s="104" t="str">
        <f>VLOOKUP(B4429,A股数据库20240206!$B:$K,2,0)</f>
        <v>周期</v>
      </c>
      <c r="F4429" s="104">
        <f>VLOOKUP(B4429,A股数据库20240206!$B:$K,3,0)</f>
        <v>0</v>
      </c>
      <c r="G4429" s="124">
        <f>VLOOKUP(B4429,A股数据库20240206!$B:$K,4,0)</f>
        <v>0</v>
      </c>
      <c r="H4429" s="124">
        <f>VLOOKUP(B4429,A股数据库20240206!$B:$K,5,0)</f>
        <v>0</v>
      </c>
      <c r="I4429" s="104" t="str">
        <f>VLOOKUP(B4429,A股数据库20240206!$B:$K,6,0)</f>
        <v>化工</v>
      </c>
      <c r="J4429" s="104">
        <f>VLOOKUP(B4429,A股数据库20240206!$B:$K,7,0)</f>
        <v>0</v>
      </c>
      <c r="K4429" s="104">
        <f>VLOOKUP(B4429,A股数据库20240206!$B:$K,8,0)</f>
        <v>0</v>
      </c>
      <c r="L4429" s="124">
        <f>VLOOKUP(B4429,A股数据库20240206!$B:$K,9,0)</f>
        <v>0</v>
      </c>
      <c r="M4429" s="124">
        <f>VLOOKUP(B4429,A股数据库20240206!$B:$K,10,0)</f>
        <v>0</v>
      </c>
    </row>
    <row r="4430" spans="1:13" ht="18" customHeight="1" x14ac:dyDescent="0.15">
      <c r="A4430" s="120" t="s">
        <v>14773</v>
      </c>
      <c r="B4430" s="121" t="s">
        <v>8674</v>
      </c>
      <c r="C4430" s="122">
        <v>14.17</v>
      </c>
      <c r="D4430" s="123">
        <v>20.3</v>
      </c>
      <c r="E4430" s="104" t="str">
        <f>VLOOKUP(B4430,A股数据库20240206!$B:$K,2,0)</f>
        <v>汽车产业</v>
      </c>
      <c r="F4430" s="104" t="str">
        <f>VLOOKUP(B4430,A股数据库20240206!$B:$K,3,0)</f>
        <v>新能源</v>
      </c>
      <c r="G4430" s="124">
        <f>VLOOKUP(B4430,A股数据库20240206!$B:$K,4,0)</f>
        <v>0</v>
      </c>
      <c r="H4430" s="124">
        <f>VLOOKUP(B4430,A股数据库20240206!$B:$K,5,0)</f>
        <v>0</v>
      </c>
      <c r="I4430" s="104" t="str">
        <f>VLOOKUP(B4430,A股数据库20240206!$B:$K,6,0)</f>
        <v>氢能源</v>
      </c>
      <c r="J4430" s="104">
        <f>VLOOKUP(B4430,A股数据库20240206!$B:$K,7,0)</f>
        <v>0</v>
      </c>
      <c r="K4430" s="104">
        <f>VLOOKUP(B4430,A股数据库20240206!$B:$K,8,0)</f>
        <v>0</v>
      </c>
      <c r="L4430" s="124">
        <f>VLOOKUP(B4430,A股数据库20240206!$B:$K,9,0)</f>
        <v>0</v>
      </c>
      <c r="M4430" s="124">
        <f>VLOOKUP(B4430,A股数据库20240206!$B:$K,10,0)</f>
        <v>0</v>
      </c>
    </row>
    <row r="4431" spans="1:13" ht="18" customHeight="1" x14ac:dyDescent="0.15">
      <c r="A4431" s="120" t="s">
        <v>14774</v>
      </c>
      <c r="B4431" s="121" t="s">
        <v>8608</v>
      </c>
      <c r="C4431" s="122">
        <v>14.17</v>
      </c>
      <c r="D4431" s="123">
        <v>16.41</v>
      </c>
      <c r="E4431" s="104" t="str">
        <f>VLOOKUP(B4431,A股数据库20240206!$B:$K,2,0)</f>
        <v>汽车产业</v>
      </c>
      <c r="F4431" s="104" t="str">
        <f>VLOOKUP(B4431,A股数据库20240206!$B:$K,3,0)</f>
        <v>乡村振兴</v>
      </c>
      <c r="G4431" s="124" t="str">
        <f>VLOOKUP(B4431,A股数据库20240206!$B:$K,4,0)</f>
        <v>周期</v>
      </c>
      <c r="H4431" s="124">
        <f>VLOOKUP(B4431,A股数据库20240206!$B:$K,5,0)</f>
        <v>0</v>
      </c>
      <c r="I4431" s="104" t="str">
        <f>VLOOKUP(B4431,A股数据库20240206!$B:$K,6,0)</f>
        <v>汽车产业</v>
      </c>
      <c r="J4431" s="104" t="str">
        <f>VLOOKUP(B4431,A股数据库20240206!$B:$K,7,0)</f>
        <v>乡村振兴</v>
      </c>
      <c r="K4431" s="104" t="str">
        <f>VLOOKUP(B4431,A股数据库20240206!$B:$K,8,0)</f>
        <v>稀土永磁</v>
      </c>
      <c r="L4431" s="124">
        <f>VLOOKUP(B4431,A股数据库20240206!$B:$K,9,0)</f>
        <v>0</v>
      </c>
      <c r="M4431" s="124">
        <f>VLOOKUP(B4431,A股数据库20240206!$B:$K,10,0)</f>
        <v>0</v>
      </c>
    </row>
    <row r="4432" spans="1:13" ht="18" customHeight="1" x14ac:dyDescent="0.15">
      <c r="A4432" s="120" t="s">
        <v>14775</v>
      </c>
      <c r="B4432" s="121" t="s">
        <v>9911</v>
      </c>
      <c r="C4432" s="122">
        <v>14.15</v>
      </c>
      <c r="D4432" s="123">
        <v>36.950000000000003</v>
      </c>
      <c r="E4432" s="104" t="str">
        <f>VLOOKUP(B4432,A股数据库20240206!$B:$K,2,0)</f>
        <v>大科技</v>
      </c>
      <c r="F4432" s="104">
        <f>VLOOKUP(B4432,A股数据库20240206!$B:$K,3,0)</f>
        <v>0</v>
      </c>
      <c r="G4432" s="124">
        <f>VLOOKUP(B4432,A股数据库20240206!$B:$K,4,0)</f>
        <v>0</v>
      </c>
      <c r="H4432" s="124">
        <f>VLOOKUP(B4432,A股数据库20240206!$B:$K,5,0)</f>
        <v>0</v>
      </c>
      <c r="I4432" s="104" t="str">
        <f>VLOOKUP(B4432,A股数据库20240206!$B:$K,6,0)</f>
        <v>电子</v>
      </c>
      <c r="J4432" s="104">
        <f>VLOOKUP(B4432,A股数据库20240206!$B:$K,7,0)</f>
        <v>0</v>
      </c>
      <c r="K4432" s="104">
        <f>VLOOKUP(B4432,A股数据库20240206!$B:$K,8,0)</f>
        <v>0</v>
      </c>
      <c r="L4432" s="124">
        <f>VLOOKUP(B4432,A股数据库20240206!$B:$K,9,0)</f>
        <v>0</v>
      </c>
      <c r="M4432" s="124">
        <f>VLOOKUP(B4432,A股数据库20240206!$B:$K,10,0)</f>
        <v>0</v>
      </c>
    </row>
    <row r="4433" spans="1:13" ht="18" customHeight="1" x14ac:dyDescent="0.15">
      <c r="A4433" s="120" t="s">
        <v>14776</v>
      </c>
      <c r="B4433" s="121" t="s">
        <v>5770</v>
      </c>
      <c r="C4433" s="122">
        <v>14.1</v>
      </c>
      <c r="D4433" s="123">
        <v>45.96</v>
      </c>
      <c r="E4433" s="104" t="str">
        <f>VLOOKUP(B4433,A股数据库20240206!$B:$K,2,0)</f>
        <v>大科技</v>
      </c>
      <c r="F4433" s="104">
        <f>VLOOKUP(B4433,A股数据库20240206!$B:$K,3,0)</f>
        <v>0</v>
      </c>
      <c r="G4433" s="124">
        <f>VLOOKUP(B4433,A股数据库20240206!$B:$K,4,0)</f>
        <v>0</v>
      </c>
      <c r="H4433" s="124">
        <f>VLOOKUP(B4433,A股数据库20240206!$B:$K,5,0)</f>
        <v>0</v>
      </c>
      <c r="I4433" s="104" t="str">
        <f>VLOOKUP(B4433,A股数据库20240206!$B:$K,6,0)</f>
        <v>计算机</v>
      </c>
      <c r="J4433" s="104">
        <f>VLOOKUP(B4433,A股数据库20240206!$B:$K,7,0)</f>
        <v>0</v>
      </c>
      <c r="K4433" s="104">
        <f>VLOOKUP(B4433,A股数据库20240206!$B:$K,8,0)</f>
        <v>0</v>
      </c>
      <c r="L4433" s="124">
        <f>VLOOKUP(B4433,A股数据库20240206!$B:$K,9,0)</f>
        <v>0</v>
      </c>
      <c r="M4433" s="124">
        <f>VLOOKUP(B4433,A股数据库20240206!$B:$K,10,0)</f>
        <v>0</v>
      </c>
    </row>
    <row r="4434" spans="1:13" ht="18" customHeight="1" x14ac:dyDescent="0.15">
      <c r="A4434" s="120" t="s">
        <v>14777</v>
      </c>
      <c r="B4434" s="121" t="s">
        <v>10019</v>
      </c>
      <c r="C4434" s="122">
        <v>14.09</v>
      </c>
      <c r="D4434" s="123">
        <v>10.45</v>
      </c>
      <c r="E4434" s="104" t="str">
        <f>VLOOKUP(B4434,A股数据库20240206!$B:$K,2,0)</f>
        <v>新能源</v>
      </c>
      <c r="F4434" s="104">
        <f>VLOOKUP(B4434,A股数据库20240206!$B:$K,3,0)</f>
        <v>0</v>
      </c>
      <c r="G4434" s="124">
        <f>VLOOKUP(B4434,A股数据库20240206!$B:$K,4,0)</f>
        <v>0</v>
      </c>
      <c r="H4434" s="124">
        <f>VLOOKUP(B4434,A股数据库20240206!$B:$K,5,0)</f>
        <v>0</v>
      </c>
      <c r="I4434" s="104" t="str">
        <f>VLOOKUP(B4434,A股数据库20240206!$B:$K,6,0)</f>
        <v>光伏</v>
      </c>
      <c r="J4434" s="104" t="str">
        <f>VLOOKUP(B4434,A股数据库20240206!$B:$K,7,0)</f>
        <v>电池</v>
      </c>
      <c r="K4434" s="104">
        <f>VLOOKUP(B4434,A股数据库20240206!$B:$K,8,0)</f>
        <v>0</v>
      </c>
      <c r="L4434" s="124">
        <f>VLOOKUP(B4434,A股数据库20240206!$B:$K,9,0)</f>
        <v>0</v>
      </c>
      <c r="M4434" s="124">
        <f>VLOOKUP(B4434,A股数据库20240206!$B:$K,10,0)</f>
        <v>0</v>
      </c>
    </row>
    <row r="4435" spans="1:13" ht="18" customHeight="1" x14ac:dyDescent="0.15">
      <c r="A4435" s="120" t="s">
        <v>14778</v>
      </c>
      <c r="B4435" s="121" t="s">
        <v>548</v>
      </c>
      <c r="C4435" s="122">
        <v>14.09</v>
      </c>
      <c r="D4435" s="123">
        <v>5.36</v>
      </c>
      <c r="E4435" s="104" t="str">
        <f>VLOOKUP(B4435,A股数据库20240206!$B:$K,2,0)</f>
        <v>其他</v>
      </c>
      <c r="F4435" s="104">
        <f>VLOOKUP(B4435,A股数据库20240206!$B:$K,3,0)</f>
        <v>0</v>
      </c>
      <c r="G4435" s="124">
        <f>VLOOKUP(B4435,A股数据库20240206!$B:$K,4,0)</f>
        <v>0</v>
      </c>
      <c r="H4435" s="124">
        <f>VLOOKUP(B4435,A股数据库20240206!$B:$K,5,0)</f>
        <v>0</v>
      </c>
      <c r="I4435" s="104" t="str">
        <f>VLOOKUP(B4435,A股数据库20240206!$B:$K,6,0)</f>
        <v>其他</v>
      </c>
      <c r="J4435" s="104">
        <f>VLOOKUP(B4435,A股数据库20240206!$B:$K,7,0)</f>
        <v>0</v>
      </c>
      <c r="K4435" s="104">
        <f>VLOOKUP(B4435,A股数据库20240206!$B:$K,8,0)</f>
        <v>0</v>
      </c>
      <c r="L4435" s="124">
        <f>VLOOKUP(B4435,A股数据库20240206!$B:$K,9,0)</f>
        <v>0</v>
      </c>
      <c r="M4435" s="124">
        <f>VLOOKUP(B4435,A股数据库20240206!$B:$K,10,0)</f>
        <v>0</v>
      </c>
    </row>
    <row r="4436" spans="1:13" ht="18" customHeight="1" x14ac:dyDescent="0.15">
      <c r="A4436" s="120" t="s">
        <v>14779</v>
      </c>
      <c r="B4436" s="121" t="s">
        <v>290</v>
      </c>
      <c r="C4436" s="122">
        <v>14.08</v>
      </c>
      <c r="D4436" s="123">
        <v>10.95</v>
      </c>
      <c r="E4436" s="104" t="str">
        <f>VLOOKUP(B4436,A股数据库20240206!$B:$K,2,0)</f>
        <v>医药生物</v>
      </c>
      <c r="F4436" s="104">
        <f>VLOOKUP(B4436,A股数据库20240206!$B:$K,3,0)</f>
        <v>0</v>
      </c>
      <c r="G4436" s="124">
        <f>VLOOKUP(B4436,A股数据库20240206!$B:$K,4,0)</f>
        <v>0</v>
      </c>
      <c r="H4436" s="124">
        <f>VLOOKUP(B4436,A股数据库20240206!$B:$K,5,0)</f>
        <v>0</v>
      </c>
      <c r="I4436" s="104" t="str">
        <f>VLOOKUP(B4436,A股数据库20240206!$B:$K,6,0)</f>
        <v>医药生物</v>
      </c>
      <c r="J4436" s="104">
        <f>VLOOKUP(B4436,A股数据库20240206!$B:$K,7,0)</f>
        <v>0</v>
      </c>
      <c r="K4436" s="104">
        <f>VLOOKUP(B4436,A股数据库20240206!$B:$K,8,0)</f>
        <v>0</v>
      </c>
      <c r="L4436" s="124">
        <f>VLOOKUP(B4436,A股数据库20240206!$B:$K,9,0)</f>
        <v>0</v>
      </c>
      <c r="M4436" s="124">
        <f>VLOOKUP(B4436,A股数据库20240206!$B:$K,10,0)</f>
        <v>0</v>
      </c>
    </row>
    <row r="4437" spans="1:13" ht="18" customHeight="1" x14ac:dyDescent="0.15">
      <c r="A4437" s="120" t="s">
        <v>14780</v>
      </c>
      <c r="B4437" s="121" t="s">
        <v>4412</v>
      </c>
      <c r="C4437" s="122">
        <v>14.06</v>
      </c>
      <c r="D4437" s="123">
        <v>27.71</v>
      </c>
      <c r="E4437" s="104" t="str">
        <f>VLOOKUP(B4437,A股数据库20240206!$B:$K,2,0)</f>
        <v>大科技</v>
      </c>
      <c r="F4437" s="104">
        <f>VLOOKUP(B4437,A股数据库20240206!$B:$K,3,0)</f>
        <v>0</v>
      </c>
      <c r="G4437" s="124">
        <f>VLOOKUP(B4437,A股数据库20240206!$B:$K,4,0)</f>
        <v>0</v>
      </c>
      <c r="H4437" s="124">
        <f>VLOOKUP(B4437,A股数据库20240206!$B:$K,5,0)</f>
        <v>0</v>
      </c>
      <c r="I4437" s="104" t="str">
        <f>VLOOKUP(B4437,A股数据库20240206!$B:$K,6,0)</f>
        <v>电子</v>
      </c>
      <c r="J4437" s="104">
        <f>VLOOKUP(B4437,A股数据库20240206!$B:$K,7,0)</f>
        <v>0</v>
      </c>
      <c r="K4437" s="104">
        <f>VLOOKUP(B4437,A股数据库20240206!$B:$K,8,0)</f>
        <v>0</v>
      </c>
      <c r="L4437" s="124">
        <f>VLOOKUP(B4437,A股数据库20240206!$B:$K,9,0)</f>
        <v>0</v>
      </c>
      <c r="M4437" s="124">
        <f>VLOOKUP(B4437,A股数据库20240206!$B:$K,10,0)</f>
        <v>0</v>
      </c>
    </row>
    <row r="4438" spans="1:13" ht="18" customHeight="1" x14ac:dyDescent="0.15">
      <c r="A4438" s="120" t="s">
        <v>14781</v>
      </c>
      <c r="B4438" s="121" t="s">
        <v>5212</v>
      </c>
      <c r="C4438" s="122">
        <v>13.99</v>
      </c>
      <c r="D4438" s="123">
        <v>17.11</v>
      </c>
      <c r="E4438" s="104" t="str">
        <f>VLOOKUP(B4438,A股数据库20240206!$B:$K,2,0)</f>
        <v>医药生物</v>
      </c>
      <c r="F4438" s="104">
        <f>VLOOKUP(B4438,A股数据库20240206!$B:$K,3,0)</f>
        <v>0</v>
      </c>
      <c r="G4438" s="124">
        <f>VLOOKUP(B4438,A股数据库20240206!$B:$K,4,0)</f>
        <v>0</v>
      </c>
      <c r="H4438" s="124">
        <f>VLOOKUP(B4438,A股数据库20240206!$B:$K,5,0)</f>
        <v>0</v>
      </c>
      <c r="I4438" s="104" t="str">
        <f>VLOOKUP(B4438,A股数据库20240206!$B:$K,6,0)</f>
        <v>医药生物</v>
      </c>
      <c r="J4438" s="104">
        <f>VLOOKUP(B4438,A股数据库20240206!$B:$K,7,0)</f>
        <v>0</v>
      </c>
      <c r="K4438" s="104">
        <f>VLOOKUP(B4438,A股数据库20240206!$B:$K,8,0)</f>
        <v>0</v>
      </c>
      <c r="L4438" s="124">
        <f>VLOOKUP(B4438,A股数据库20240206!$B:$K,9,0)</f>
        <v>0</v>
      </c>
      <c r="M4438" s="124">
        <f>VLOOKUP(B4438,A股数据库20240206!$B:$K,10,0)</f>
        <v>0</v>
      </c>
    </row>
    <row r="4439" spans="1:13" ht="18" customHeight="1" x14ac:dyDescent="0.15">
      <c r="A4439" s="120" t="s">
        <v>14782</v>
      </c>
      <c r="B4439" s="121" t="s">
        <v>5434</v>
      </c>
      <c r="C4439" s="122">
        <v>13.96</v>
      </c>
      <c r="D4439" s="123">
        <v>12.59</v>
      </c>
      <c r="E4439" s="104" t="str">
        <f>VLOOKUP(B4439,A股数据库20240206!$B:$K,2,0)</f>
        <v>大科技</v>
      </c>
      <c r="F4439" s="104">
        <f>VLOOKUP(B4439,A股数据库20240206!$B:$K,3,0)</f>
        <v>0</v>
      </c>
      <c r="G4439" s="124">
        <f>VLOOKUP(B4439,A股数据库20240206!$B:$K,4,0)</f>
        <v>0</v>
      </c>
      <c r="H4439" s="124">
        <f>VLOOKUP(B4439,A股数据库20240206!$B:$K,5,0)</f>
        <v>0</v>
      </c>
      <c r="I4439" s="104" t="str">
        <f>VLOOKUP(B4439,A股数据库20240206!$B:$K,6,0)</f>
        <v>计算机</v>
      </c>
      <c r="J4439" s="104">
        <f>VLOOKUP(B4439,A股数据库20240206!$B:$K,7,0)</f>
        <v>0</v>
      </c>
      <c r="K4439" s="104">
        <f>VLOOKUP(B4439,A股数据库20240206!$B:$K,8,0)</f>
        <v>0</v>
      </c>
      <c r="L4439" s="124">
        <f>VLOOKUP(B4439,A股数据库20240206!$B:$K,9,0)</f>
        <v>0</v>
      </c>
      <c r="M4439" s="124">
        <f>VLOOKUP(B4439,A股数据库20240206!$B:$K,10,0)</f>
        <v>0</v>
      </c>
    </row>
    <row r="4440" spans="1:13" ht="18" customHeight="1" x14ac:dyDescent="0.15">
      <c r="A4440" s="120" t="s">
        <v>14783</v>
      </c>
      <c r="B4440" s="121" t="s">
        <v>4324</v>
      </c>
      <c r="C4440" s="122">
        <v>13.94</v>
      </c>
      <c r="D4440" s="123">
        <v>4.5599999999999996</v>
      </c>
      <c r="E4440" s="104" t="str">
        <f>VLOOKUP(B4440,A股数据库20240206!$B:$K,2,0)</f>
        <v>周期</v>
      </c>
      <c r="F4440" s="104">
        <f>VLOOKUP(B4440,A股数据库20240206!$B:$K,3,0)</f>
        <v>0</v>
      </c>
      <c r="G4440" s="124">
        <f>VLOOKUP(B4440,A股数据库20240206!$B:$K,4,0)</f>
        <v>0</v>
      </c>
      <c r="H4440" s="124">
        <f>VLOOKUP(B4440,A股数据库20240206!$B:$K,5,0)</f>
        <v>0</v>
      </c>
      <c r="I4440" s="104" t="str">
        <f>VLOOKUP(B4440,A股数据库20240206!$B:$K,6,0)</f>
        <v>化工</v>
      </c>
      <c r="J4440" s="104">
        <f>VLOOKUP(B4440,A股数据库20240206!$B:$K,7,0)</f>
        <v>0</v>
      </c>
      <c r="K4440" s="104">
        <f>VLOOKUP(B4440,A股数据库20240206!$B:$K,8,0)</f>
        <v>0</v>
      </c>
      <c r="L4440" s="124">
        <f>VLOOKUP(B4440,A股数据库20240206!$B:$K,9,0)</f>
        <v>0</v>
      </c>
      <c r="M4440" s="124">
        <f>VLOOKUP(B4440,A股数据库20240206!$B:$K,10,0)</f>
        <v>0</v>
      </c>
    </row>
    <row r="4441" spans="1:13" ht="18" customHeight="1" x14ac:dyDescent="0.15">
      <c r="A4441" s="120" t="s">
        <v>14784</v>
      </c>
      <c r="B4441" s="121" t="s">
        <v>2510</v>
      </c>
      <c r="C4441" s="122">
        <v>13.95</v>
      </c>
      <c r="D4441" s="123">
        <v>19.8</v>
      </c>
      <c r="E4441" s="104" t="str">
        <f>VLOOKUP(B4441,A股数据库20240206!$B:$K,2,0)</f>
        <v>大消费</v>
      </c>
      <c r="F4441" s="104">
        <f>VLOOKUP(B4441,A股数据库20240206!$B:$K,3,0)</f>
        <v>0</v>
      </c>
      <c r="G4441" s="124">
        <f>VLOOKUP(B4441,A股数据库20240206!$B:$K,4,0)</f>
        <v>0</v>
      </c>
      <c r="H4441" s="124">
        <f>VLOOKUP(B4441,A股数据库20240206!$B:$K,5,0)</f>
        <v>0</v>
      </c>
      <c r="I4441" s="104" t="str">
        <f>VLOOKUP(B4441,A股数据库20240206!$B:$K,6,0)</f>
        <v>食品饮料</v>
      </c>
      <c r="J4441" s="104">
        <f>VLOOKUP(B4441,A股数据库20240206!$B:$K,7,0)</f>
        <v>0</v>
      </c>
      <c r="K4441" s="104">
        <f>VLOOKUP(B4441,A股数据库20240206!$B:$K,8,0)</f>
        <v>0</v>
      </c>
      <c r="L4441" s="124">
        <f>VLOOKUP(B4441,A股数据库20240206!$B:$K,9,0)</f>
        <v>0</v>
      </c>
      <c r="M4441" s="124">
        <f>VLOOKUP(B4441,A股数据库20240206!$B:$K,10,0)</f>
        <v>0</v>
      </c>
    </row>
    <row r="4442" spans="1:13" ht="18" customHeight="1" x14ac:dyDescent="0.15">
      <c r="A4442" s="120" t="s">
        <v>14785</v>
      </c>
      <c r="B4442" s="121" t="s">
        <v>9695</v>
      </c>
      <c r="C4442" s="122">
        <v>13.92</v>
      </c>
      <c r="D4442" s="123">
        <v>29.82</v>
      </c>
      <c r="E4442" s="104" t="str">
        <f>VLOOKUP(B4442,A股数据库20240206!$B:$K,2,0)</f>
        <v>医药生物</v>
      </c>
      <c r="F4442" s="104">
        <f>VLOOKUP(B4442,A股数据库20240206!$B:$K,3,0)</f>
        <v>0</v>
      </c>
      <c r="G4442" s="124">
        <f>VLOOKUP(B4442,A股数据库20240206!$B:$K,4,0)</f>
        <v>0</v>
      </c>
      <c r="H4442" s="124">
        <f>VLOOKUP(B4442,A股数据库20240206!$B:$K,5,0)</f>
        <v>0</v>
      </c>
      <c r="I4442" s="104" t="str">
        <f>VLOOKUP(B4442,A股数据库20240206!$B:$K,6,0)</f>
        <v>医药生物</v>
      </c>
      <c r="J4442" s="104">
        <f>VLOOKUP(B4442,A股数据库20240206!$B:$K,7,0)</f>
        <v>0</v>
      </c>
      <c r="K4442" s="104">
        <f>VLOOKUP(B4442,A股数据库20240206!$B:$K,8,0)</f>
        <v>0</v>
      </c>
      <c r="L4442" s="124">
        <f>VLOOKUP(B4442,A股数据库20240206!$B:$K,9,0)</f>
        <v>0</v>
      </c>
      <c r="M4442" s="124">
        <f>VLOOKUP(B4442,A股数据库20240206!$B:$K,10,0)</f>
        <v>0</v>
      </c>
    </row>
    <row r="4443" spans="1:13" ht="18" customHeight="1" x14ac:dyDescent="0.15">
      <c r="A4443" s="120" t="s">
        <v>14786</v>
      </c>
      <c r="B4443" s="121" t="s">
        <v>8540</v>
      </c>
      <c r="C4443" s="122">
        <v>13.93</v>
      </c>
      <c r="D4443" s="123">
        <v>17.79</v>
      </c>
      <c r="E4443" s="104" t="str">
        <f>VLOOKUP(B4443,A股数据库20240206!$B:$K,2,0)</f>
        <v>汽车产业</v>
      </c>
      <c r="F4443" s="104">
        <f>VLOOKUP(B4443,A股数据库20240206!$B:$K,3,0)</f>
        <v>0</v>
      </c>
      <c r="G4443" s="124">
        <f>VLOOKUP(B4443,A股数据库20240206!$B:$K,4,0)</f>
        <v>0</v>
      </c>
      <c r="H4443" s="124">
        <f>VLOOKUP(B4443,A股数据库20240206!$B:$K,5,0)</f>
        <v>0</v>
      </c>
      <c r="I4443" s="104" t="str">
        <f>VLOOKUP(B4443,A股数据库20240206!$B:$K,6,0)</f>
        <v>汽车产业</v>
      </c>
      <c r="J4443" s="104">
        <f>VLOOKUP(B4443,A股数据库20240206!$B:$K,7,0)</f>
        <v>0</v>
      </c>
      <c r="K4443" s="104">
        <f>VLOOKUP(B4443,A股数据库20240206!$B:$K,8,0)</f>
        <v>0</v>
      </c>
      <c r="L4443" s="124">
        <f>VLOOKUP(B4443,A股数据库20240206!$B:$K,9,0)</f>
        <v>0</v>
      </c>
      <c r="M4443" s="124">
        <f>VLOOKUP(B4443,A股数据库20240206!$B:$K,10,0)</f>
        <v>0</v>
      </c>
    </row>
    <row r="4444" spans="1:13" ht="18" customHeight="1" x14ac:dyDescent="0.15">
      <c r="A4444" s="120" t="s">
        <v>14787</v>
      </c>
      <c r="B4444" s="121" t="s">
        <v>4602</v>
      </c>
      <c r="C4444" s="122">
        <v>13.92</v>
      </c>
      <c r="D4444" s="123">
        <v>18.670000000000002</v>
      </c>
      <c r="E4444" s="104" t="str">
        <f>VLOOKUP(B4444,A股数据库20240206!$B:$K,2,0)</f>
        <v>大科技</v>
      </c>
      <c r="F4444" s="104" t="str">
        <f>VLOOKUP(B4444,A股数据库20240206!$B:$K,3,0)</f>
        <v>高端制造</v>
      </c>
      <c r="G4444" s="124">
        <f>VLOOKUP(B4444,A股数据库20240206!$B:$K,4,0)</f>
        <v>0</v>
      </c>
      <c r="H4444" s="124">
        <f>VLOOKUP(B4444,A股数据库20240206!$B:$K,5,0)</f>
        <v>0</v>
      </c>
      <c r="I4444" s="104" t="str">
        <f>VLOOKUP(B4444,A股数据库20240206!$B:$K,6,0)</f>
        <v>计算机</v>
      </c>
      <c r="J4444" s="104" t="str">
        <f>VLOOKUP(B4444,A股数据库20240206!$B:$K,7,0)</f>
        <v>机械</v>
      </c>
      <c r="K4444" s="104">
        <f>VLOOKUP(B4444,A股数据库20240206!$B:$K,8,0)</f>
        <v>0</v>
      </c>
      <c r="L4444" s="124">
        <f>VLOOKUP(B4444,A股数据库20240206!$B:$K,9,0)</f>
        <v>0</v>
      </c>
      <c r="M4444" s="124">
        <f>VLOOKUP(B4444,A股数据库20240206!$B:$K,10,0)</f>
        <v>0</v>
      </c>
    </row>
    <row r="4445" spans="1:13" ht="18" customHeight="1" x14ac:dyDescent="0.15">
      <c r="A4445" s="120" t="s">
        <v>14788</v>
      </c>
      <c r="B4445" s="121" t="s">
        <v>2912</v>
      </c>
      <c r="C4445" s="122">
        <v>13.93</v>
      </c>
      <c r="D4445" s="123">
        <v>12.21</v>
      </c>
      <c r="E4445" s="104" t="str">
        <f>VLOOKUP(B4445,A股数据库20240206!$B:$K,2,0)</f>
        <v>医药生物</v>
      </c>
      <c r="F4445" s="104">
        <f>VLOOKUP(B4445,A股数据库20240206!$B:$K,3,0)</f>
        <v>0</v>
      </c>
      <c r="G4445" s="124">
        <f>VLOOKUP(B4445,A股数据库20240206!$B:$K,4,0)</f>
        <v>0</v>
      </c>
      <c r="H4445" s="124">
        <f>VLOOKUP(B4445,A股数据库20240206!$B:$K,5,0)</f>
        <v>0</v>
      </c>
      <c r="I4445" s="104" t="str">
        <f>VLOOKUP(B4445,A股数据库20240206!$B:$K,6,0)</f>
        <v>医药生物</v>
      </c>
      <c r="J4445" s="104">
        <f>VLOOKUP(B4445,A股数据库20240206!$B:$K,7,0)</f>
        <v>0</v>
      </c>
      <c r="K4445" s="104">
        <f>VLOOKUP(B4445,A股数据库20240206!$B:$K,8,0)</f>
        <v>0</v>
      </c>
      <c r="L4445" s="124">
        <f>VLOOKUP(B4445,A股数据库20240206!$B:$K,9,0)</f>
        <v>0</v>
      </c>
      <c r="M4445" s="124">
        <f>VLOOKUP(B4445,A股数据库20240206!$B:$K,10,0)</f>
        <v>0</v>
      </c>
    </row>
    <row r="4446" spans="1:13" ht="18" customHeight="1" x14ac:dyDescent="0.15">
      <c r="A4446" s="120" t="s">
        <v>14789</v>
      </c>
      <c r="B4446" s="121" t="s">
        <v>10047</v>
      </c>
      <c r="C4446" s="122">
        <v>13.9</v>
      </c>
      <c r="D4446" s="123">
        <v>31.78</v>
      </c>
      <c r="E4446" s="104" t="str">
        <f>VLOOKUP(B4446,A股数据库20240206!$B:$K,2,0)</f>
        <v>高端制造</v>
      </c>
      <c r="F4446" s="104">
        <f>VLOOKUP(B4446,A股数据库20240206!$B:$K,3,0)</f>
        <v>0</v>
      </c>
      <c r="G4446" s="124">
        <f>VLOOKUP(B4446,A股数据库20240206!$B:$K,4,0)</f>
        <v>0</v>
      </c>
      <c r="H4446" s="124">
        <f>VLOOKUP(B4446,A股数据库20240206!$B:$K,5,0)</f>
        <v>0</v>
      </c>
      <c r="I4446" s="104" t="str">
        <f>VLOOKUP(B4446,A股数据库20240206!$B:$K,6,0)</f>
        <v>人形机器人</v>
      </c>
      <c r="J4446" s="104">
        <f>VLOOKUP(B4446,A股数据库20240206!$B:$K,7,0)</f>
        <v>0</v>
      </c>
      <c r="K4446" s="104">
        <f>VLOOKUP(B4446,A股数据库20240206!$B:$K,8,0)</f>
        <v>0</v>
      </c>
      <c r="L4446" s="124">
        <f>VLOOKUP(B4446,A股数据库20240206!$B:$K,9,0)</f>
        <v>0</v>
      </c>
      <c r="M4446" s="124">
        <f>VLOOKUP(B4446,A股数据库20240206!$B:$K,10,0)</f>
        <v>0</v>
      </c>
    </row>
    <row r="4447" spans="1:13" ht="18" customHeight="1" x14ac:dyDescent="0.15">
      <c r="A4447" s="120" t="s">
        <v>14790</v>
      </c>
      <c r="B4447" s="121" t="s">
        <v>3292</v>
      </c>
      <c r="C4447" s="122">
        <v>13.9</v>
      </c>
      <c r="D4447" s="123">
        <v>41.88</v>
      </c>
      <c r="E4447" s="104" t="str">
        <f>VLOOKUP(B4447,A股数据库20240206!$B:$K,2,0)</f>
        <v>军工</v>
      </c>
      <c r="F4447" s="104" t="str">
        <f>VLOOKUP(B4447,A股数据库20240206!$B:$K,3,0)</f>
        <v>大科技</v>
      </c>
      <c r="G4447" s="124">
        <f>VLOOKUP(B4447,A股数据库20240206!$B:$K,4,0)</f>
        <v>0</v>
      </c>
      <c r="H4447" s="124">
        <f>VLOOKUP(B4447,A股数据库20240206!$B:$K,5,0)</f>
        <v>0</v>
      </c>
      <c r="I4447" s="104" t="str">
        <f>VLOOKUP(B4447,A股数据库20240206!$B:$K,6,0)</f>
        <v>军工</v>
      </c>
      <c r="J4447" s="104" t="str">
        <f>VLOOKUP(B4447,A股数据库20240206!$B:$K,7,0)</f>
        <v>通信</v>
      </c>
      <c r="K4447" s="104">
        <f>VLOOKUP(B4447,A股数据库20240206!$B:$K,8,0)</f>
        <v>0</v>
      </c>
      <c r="L4447" s="124">
        <f>VLOOKUP(B4447,A股数据库20240206!$B:$K,9,0)</f>
        <v>0</v>
      </c>
      <c r="M4447" s="124">
        <f>VLOOKUP(B4447,A股数据库20240206!$B:$K,10,0)</f>
        <v>0</v>
      </c>
    </row>
    <row r="4448" spans="1:13" ht="18" customHeight="1" x14ac:dyDescent="0.15">
      <c r="A4448" s="120" t="s">
        <v>14791</v>
      </c>
      <c r="B4448" s="121" t="s">
        <v>4788</v>
      </c>
      <c r="C4448" s="122">
        <v>13.89</v>
      </c>
      <c r="D4448" s="123">
        <v>35.29</v>
      </c>
      <c r="E4448" s="104" t="str">
        <f>VLOOKUP(B4448,A股数据库20240206!$B:$K,2,0)</f>
        <v>大科技</v>
      </c>
      <c r="F4448" s="104">
        <f>VLOOKUP(B4448,A股数据库20240206!$B:$K,3,0)</f>
        <v>0</v>
      </c>
      <c r="G4448" s="124">
        <f>VLOOKUP(B4448,A股数据库20240206!$B:$K,4,0)</f>
        <v>0</v>
      </c>
      <c r="H4448" s="124">
        <f>VLOOKUP(B4448,A股数据库20240206!$B:$K,5,0)</f>
        <v>0</v>
      </c>
      <c r="I4448" s="104" t="str">
        <f>VLOOKUP(B4448,A股数据库20240206!$B:$K,6,0)</f>
        <v>计算机</v>
      </c>
      <c r="J4448" s="104">
        <f>VLOOKUP(B4448,A股数据库20240206!$B:$K,7,0)</f>
        <v>0</v>
      </c>
      <c r="K4448" s="104">
        <f>VLOOKUP(B4448,A股数据库20240206!$B:$K,8,0)</f>
        <v>0</v>
      </c>
      <c r="L4448" s="124">
        <f>VLOOKUP(B4448,A股数据库20240206!$B:$K,9,0)</f>
        <v>0</v>
      </c>
      <c r="M4448" s="124">
        <f>VLOOKUP(B4448,A股数据库20240206!$B:$K,10,0)</f>
        <v>0</v>
      </c>
    </row>
    <row r="4449" spans="1:13" ht="18" customHeight="1" x14ac:dyDescent="0.15">
      <c r="A4449" s="120" t="s">
        <v>14792</v>
      </c>
      <c r="B4449" s="121" t="s">
        <v>7196</v>
      </c>
      <c r="C4449" s="122">
        <v>13.88</v>
      </c>
      <c r="D4449" s="123">
        <v>21.82</v>
      </c>
      <c r="E4449" s="104" t="str">
        <f>VLOOKUP(B4449,A股数据库20240206!$B:$K,2,0)</f>
        <v>大科技</v>
      </c>
      <c r="F4449" s="104">
        <f>VLOOKUP(B4449,A股数据库20240206!$B:$K,3,0)</f>
        <v>0</v>
      </c>
      <c r="G4449" s="124">
        <f>VLOOKUP(B4449,A股数据库20240206!$B:$K,4,0)</f>
        <v>0</v>
      </c>
      <c r="H4449" s="124">
        <f>VLOOKUP(B4449,A股数据库20240206!$B:$K,5,0)</f>
        <v>0</v>
      </c>
      <c r="I4449" s="104" t="str">
        <f>VLOOKUP(B4449,A股数据库20240206!$B:$K,6,0)</f>
        <v>传媒</v>
      </c>
      <c r="J4449" s="104">
        <f>VLOOKUP(B4449,A股数据库20240206!$B:$K,7,0)</f>
        <v>0</v>
      </c>
      <c r="K4449" s="104">
        <f>VLOOKUP(B4449,A股数据库20240206!$B:$K,8,0)</f>
        <v>0</v>
      </c>
      <c r="L4449" s="124">
        <f>VLOOKUP(B4449,A股数据库20240206!$B:$K,9,0)</f>
        <v>0</v>
      </c>
      <c r="M4449" s="124">
        <f>VLOOKUP(B4449,A股数据库20240206!$B:$K,10,0)</f>
        <v>0</v>
      </c>
    </row>
    <row r="4450" spans="1:13" ht="18" customHeight="1" x14ac:dyDescent="0.15">
      <c r="A4450" s="120" t="s">
        <v>14793</v>
      </c>
      <c r="B4450" s="121" t="s">
        <v>3246</v>
      </c>
      <c r="C4450" s="122">
        <v>13.85</v>
      </c>
      <c r="D4450" s="123">
        <v>15.11</v>
      </c>
      <c r="E4450" s="104" t="str">
        <f>VLOOKUP(B4450,A股数据库20240206!$B:$K,2,0)</f>
        <v>大科技</v>
      </c>
      <c r="F4450" s="104">
        <f>VLOOKUP(B4450,A股数据库20240206!$B:$K,3,0)</f>
        <v>0</v>
      </c>
      <c r="G4450" s="124">
        <f>VLOOKUP(B4450,A股数据库20240206!$B:$K,4,0)</f>
        <v>0</v>
      </c>
      <c r="H4450" s="124">
        <f>VLOOKUP(B4450,A股数据库20240206!$B:$K,5,0)</f>
        <v>0</v>
      </c>
      <c r="I4450" s="104" t="str">
        <f>VLOOKUP(B4450,A股数据库20240206!$B:$K,6,0)</f>
        <v>电子</v>
      </c>
      <c r="J4450" s="104">
        <f>VLOOKUP(B4450,A股数据库20240206!$B:$K,7,0)</f>
        <v>0</v>
      </c>
      <c r="K4450" s="104">
        <f>VLOOKUP(B4450,A股数据库20240206!$B:$K,8,0)</f>
        <v>0</v>
      </c>
      <c r="L4450" s="124">
        <f>VLOOKUP(B4450,A股数据库20240206!$B:$K,9,0)</f>
        <v>0</v>
      </c>
      <c r="M4450" s="124">
        <f>VLOOKUP(B4450,A股数据库20240206!$B:$K,10,0)</f>
        <v>0</v>
      </c>
    </row>
    <row r="4451" spans="1:13" ht="18" customHeight="1" x14ac:dyDescent="0.15">
      <c r="A4451" s="120" t="s">
        <v>14794</v>
      </c>
      <c r="B4451" s="121" t="s">
        <v>9779</v>
      </c>
      <c r="C4451" s="122">
        <v>13.82</v>
      </c>
      <c r="D4451" s="123">
        <v>0.64</v>
      </c>
      <c r="E4451" s="104" t="str">
        <f>VLOOKUP(B4451,A股数据库20240206!$B:$K,2,0)</f>
        <v>新能源</v>
      </c>
      <c r="F4451" s="104">
        <f>VLOOKUP(B4451,A股数据库20240206!$B:$K,3,0)</f>
        <v>0</v>
      </c>
      <c r="G4451" s="124">
        <f>VLOOKUP(B4451,A股数据库20240206!$B:$K,4,0)</f>
        <v>0</v>
      </c>
      <c r="H4451" s="124">
        <f>VLOOKUP(B4451,A股数据库20240206!$B:$K,5,0)</f>
        <v>0</v>
      </c>
      <c r="I4451" s="104" t="str">
        <f>VLOOKUP(B4451,A股数据库20240206!$B:$K,6,0)</f>
        <v>光伏</v>
      </c>
      <c r="J4451" s="104" t="str">
        <f>VLOOKUP(B4451,A股数据库20240206!$B:$K,7,0)</f>
        <v>电池</v>
      </c>
      <c r="K4451" s="104">
        <f>VLOOKUP(B4451,A股数据库20240206!$B:$K,8,0)</f>
        <v>0</v>
      </c>
      <c r="L4451" s="124">
        <f>VLOOKUP(B4451,A股数据库20240206!$B:$K,9,0)</f>
        <v>0</v>
      </c>
      <c r="M4451" s="124">
        <f>VLOOKUP(B4451,A股数据库20240206!$B:$K,10,0)</f>
        <v>0</v>
      </c>
    </row>
    <row r="4452" spans="1:13" ht="18" customHeight="1" x14ac:dyDescent="0.15">
      <c r="A4452" s="120" t="s">
        <v>14795</v>
      </c>
      <c r="B4452" s="121" t="s">
        <v>6068</v>
      </c>
      <c r="C4452" s="122">
        <v>13.8</v>
      </c>
      <c r="D4452" s="123">
        <v>4.51</v>
      </c>
      <c r="E4452" s="104" t="str">
        <f>VLOOKUP(B4452,A股数据库20240206!$B:$K,2,0)</f>
        <v>新能源</v>
      </c>
      <c r="F4452" s="104">
        <f>VLOOKUP(B4452,A股数据库20240206!$B:$K,3,0)</f>
        <v>0</v>
      </c>
      <c r="G4452" s="124">
        <f>VLOOKUP(B4452,A股数据库20240206!$B:$K,4,0)</f>
        <v>0</v>
      </c>
      <c r="H4452" s="124">
        <f>VLOOKUP(B4452,A股数据库20240206!$B:$K,5,0)</f>
        <v>0</v>
      </c>
      <c r="I4452" s="104" t="str">
        <f>VLOOKUP(B4452,A股数据库20240206!$B:$K,6,0)</f>
        <v>电网</v>
      </c>
      <c r="J4452" s="104" t="str">
        <f>VLOOKUP(B4452,A股数据库20240206!$B:$K,7,0)</f>
        <v>充换电</v>
      </c>
      <c r="K4452" s="104">
        <f>VLOOKUP(B4452,A股数据库20240206!$B:$K,8,0)</f>
        <v>0</v>
      </c>
      <c r="L4452" s="124" t="str">
        <f>VLOOKUP(B4452,A股数据库20240206!$B:$K,9,0)</f>
        <v>光伏</v>
      </c>
      <c r="M4452" s="124">
        <f>VLOOKUP(B4452,A股数据库20240206!$B:$K,10,0)</f>
        <v>0</v>
      </c>
    </row>
    <row r="4453" spans="1:13" ht="18" customHeight="1" x14ac:dyDescent="0.15">
      <c r="A4453" s="120" t="s">
        <v>14796</v>
      </c>
      <c r="B4453" s="121" t="s">
        <v>3732</v>
      </c>
      <c r="C4453" s="122">
        <v>13.78</v>
      </c>
      <c r="D4453" s="123">
        <v>8.77</v>
      </c>
      <c r="E4453" s="104" t="str">
        <f>VLOOKUP(B4453,A股数据库20240206!$B:$K,2,0)</f>
        <v>大科技</v>
      </c>
      <c r="F4453" s="104" t="str">
        <f>VLOOKUP(B4453,A股数据库20240206!$B:$K,3,0)</f>
        <v>大金融</v>
      </c>
      <c r="G4453" s="124">
        <f>VLOOKUP(B4453,A股数据库20240206!$B:$K,4,0)</f>
        <v>0</v>
      </c>
      <c r="H4453" s="124">
        <f>VLOOKUP(B4453,A股数据库20240206!$B:$K,5,0)</f>
        <v>0</v>
      </c>
      <c r="I4453" s="104" t="str">
        <f>VLOOKUP(B4453,A股数据库20240206!$B:$K,6,0)</f>
        <v>计算机</v>
      </c>
      <c r="J4453" s="104" t="str">
        <f>VLOOKUP(B4453,A股数据库20240206!$B:$K,7,0)</f>
        <v>大金融</v>
      </c>
      <c r="K4453" s="104">
        <f>VLOOKUP(B4453,A股数据库20240206!$B:$K,8,0)</f>
        <v>0</v>
      </c>
      <c r="L4453" s="124">
        <f>VLOOKUP(B4453,A股数据库20240206!$B:$K,9,0)</f>
        <v>0</v>
      </c>
      <c r="M4453" s="124">
        <f>VLOOKUP(B4453,A股数据库20240206!$B:$K,10,0)</f>
        <v>0</v>
      </c>
    </row>
    <row r="4454" spans="1:13" ht="18" customHeight="1" x14ac:dyDescent="0.15">
      <c r="A4454" s="120" t="s">
        <v>14797</v>
      </c>
      <c r="B4454" s="121" t="s">
        <v>9629</v>
      </c>
      <c r="C4454" s="122">
        <v>13.73</v>
      </c>
      <c r="D4454" s="123">
        <v>36.9</v>
      </c>
      <c r="E4454" s="104" t="str">
        <f>VLOOKUP(B4454,A股数据库20240206!$B:$K,2,0)</f>
        <v>医药生物</v>
      </c>
      <c r="F4454" s="104">
        <f>VLOOKUP(B4454,A股数据库20240206!$B:$K,3,0)</f>
        <v>0</v>
      </c>
      <c r="G4454" s="124">
        <f>VLOOKUP(B4454,A股数据库20240206!$B:$K,4,0)</f>
        <v>0</v>
      </c>
      <c r="H4454" s="124">
        <f>VLOOKUP(B4454,A股数据库20240206!$B:$K,5,0)</f>
        <v>0</v>
      </c>
      <c r="I4454" s="104" t="str">
        <f>VLOOKUP(B4454,A股数据库20240206!$B:$K,6,0)</f>
        <v>医药生物</v>
      </c>
      <c r="J4454" s="104">
        <f>VLOOKUP(B4454,A股数据库20240206!$B:$K,7,0)</f>
        <v>0</v>
      </c>
      <c r="K4454" s="104">
        <f>VLOOKUP(B4454,A股数据库20240206!$B:$K,8,0)</f>
        <v>0</v>
      </c>
      <c r="L4454" s="124">
        <f>VLOOKUP(B4454,A股数据库20240206!$B:$K,9,0)</f>
        <v>0</v>
      </c>
      <c r="M4454" s="124">
        <f>VLOOKUP(B4454,A股数据库20240206!$B:$K,10,0)</f>
        <v>0</v>
      </c>
    </row>
    <row r="4455" spans="1:13" ht="18" customHeight="1" x14ac:dyDescent="0.15">
      <c r="A4455" s="120" t="s">
        <v>14798</v>
      </c>
      <c r="B4455" s="121" t="s">
        <v>9389</v>
      </c>
      <c r="C4455" s="122">
        <v>13.73</v>
      </c>
      <c r="D4455" s="123">
        <v>32.590000000000003</v>
      </c>
      <c r="E4455" s="104" t="str">
        <f>VLOOKUP(B4455,A股数据库20240206!$B:$K,2,0)</f>
        <v>医药生物</v>
      </c>
      <c r="F4455" s="104">
        <f>VLOOKUP(B4455,A股数据库20240206!$B:$K,3,0)</f>
        <v>0</v>
      </c>
      <c r="G4455" s="124">
        <f>VLOOKUP(B4455,A股数据库20240206!$B:$K,4,0)</f>
        <v>0</v>
      </c>
      <c r="H4455" s="124">
        <f>VLOOKUP(B4455,A股数据库20240206!$B:$K,5,0)</f>
        <v>0</v>
      </c>
      <c r="I4455" s="104" t="str">
        <f>VLOOKUP(B4455,A股数据库20240206!$B:$K,6,0)</f>
        <v>医药生物</v>
      </c>
      <c r="J4455" s="104">
        <f>VLOOKUP(B4455,A股数据库20240206!$B:$K,7,0)</f>
        <v>0</v>
      </c>
      <c r="K4455" s="104">
        <f>VLOOKUP(B4455,A股数据库20240206!$B:$K,8,0)</f>
        <v>0</v>
      </c>
      <c r="L4455" s="124">
        <f>VLOOKUP(B4455,A股数据库20240206!$B:$K,9,0)</f>
        <v>0</v>
      </c>
      <c r="M4455" s="124">
        <f>VLOOKUP(B4455,A股数据库20240206!$B:$K,10,0)</f>
        <v>0</v>
      </c>
    </row>
    <row r="4456" spans="1:13" ht="18" customHeight="1" x14ac:dyDescent="0.15">
      <c r="A4456" s="120" t="s">
        <v>14799</v>
      </c>
      <c r="B4456" s="121" t="s">
        <v>6956</v>
      </c>
      <c r="C4456" s="122">
        <v>13.72</v>
      </c>
      <c r="D4456" s="123">
        <v>10.1</v>
      </c>
      <c r="E4456" s="104" t="str">
        <f>VLOOKUP(B4456,A股数据库20240206!$B:$K,2,0)</f>
        <v>大科技</v>
      </c>
      <c r="F4456" s="104">
        <f>VLOOKUP(B4456,A股数据库20240206!$B:$K,3,0)</f>
        <v>0</v>
      </c>
      <c r="G4456" s="124" t="str">
        <f>VLOOKUP(B4456,A股数据库20240206!$B:$K,4,0)</f>
        <v>运输业</v>
      </c>
      <c r="H4456" s="124" t="str">
        <f>VLOOKUP(B4456,A股数据库20240206!$B:$K,5,0)</f>
        <v>汽车产业</v>
      </c>
      <c r="I4456" s="104" t="str">
        <f>VLOOKUP(B4456,A股数据库20240206!$B:$K,6,0)</f>
        <v>电子</v>
      </c>
      <c r="J4456" s="104">
        <f>VLOOKUP(B4456,A股数据库20240206!$B:$K,7,0)</f>
        <v>0</v>
      </c>
      <c r="K4456" s="104">
        <f>VLOOKUP(B4456,A股数据库20240206!$B:$K,8,0)</f>
        <v>0</v>
      </c>
      <c r="L4456" s="124" t="str">
        <f>VLOOKUP(B4456,A股数据库20240206!$B:$K,9,0)</f>
        <v>运输业</v>
      </c>
      <c r="M4456" s="124" t="str">
        <f>VLOOKUP(B4456,A股数据库20240206!$B:$K,10,0)</f>
        <v>充换电</v>
      </c>
    </row>
    <row r="4457" spans="1:13" ht="18" customHeight="1" x14ac:dyDescent="0.15">
      <c r="A4457" s="120" t="s">
        <v>14800</v>
      </c>
      <c r="B4457" s="121" t="s">
        <v>4960</v>
      </c>
      <c r="C4457" s="122">
        <v>13.72</v>
      </c>
      <c r="D4457" s="123">
        <v>41.5</v>
      </c>
      <c r="E4457" s="104" t="str">
        <f>VLOOKUP(B4457,A股数据库20240206!$B:$K,2,0)</f>
        <v>大科技</v>
      </c>
      <c r="F4457" s="104">
        <f>VLOOKUP(B4457,A股数据库20240206!$B:$K,3,0)</f>
        <v>0</v>
      </c>
      <c r="G4457" s="124">
        <f>VLOOKUP(B4457,A股数据库20240206!$B:$K,4,0)</f>
        <v>0</v>
      </c>
      <c r="H4457" s="124">
        <f>VLOOKUP(B4457,A股数据库20240206!$B:$K,5,0)</f>
        <v>0</v>
      </c>
      <c r="I4457" s="104" t="str">
        <f>VLOOKUP(B4457,A股数据库20240206!$B:$K,6,0)</f>
        <v>电子</v>
      </c>
      <c r="J4457" s="104">
        <f>VLOOKUP(B4457,A股数据库20240206!$B:$K,7,0)</f>
        <v>0</v>
      </c>
      <c r="K4457" s="104">
        <f>VLOOKUP(B4457,A股数据库20240206!$B:$K,8,0)</f>
        <v>0</v>
      </c>
      <c r="L4457" s="124">
        <f>VLOOKUP(B4457,A股数据库20240206!$B:$K,9,0)</f>
        <v>0</v>
      </c>
      <c r="M4457" s="124">
        <f>VLOOKUP(B4457,A股数据库20240206!$B:$K,10,0)</f>
        <v>0</v>
      </c>
    </row>
    <row r="4458" spans="1:13" ht="18" customHeight="1" x14ac:dyDescent="0.15">
      <c r="A4458" s="120" t="s">
        <v>14801</v>
      </c>
      <c r="B4458" s="121" t="s">
        <v>4186</v>
      </c>
      <c r="C4458" s="122">
        <v>13.71</v>
      </c>
      <c r="D4458" s="123">
        <v>19.86</v>
      </c>
      <c r="E4458" s="104" t="str">
        <f>VLOOKUP(B4458,A股数据库20240206!$B:$K,2,0)</f>
        <v>大科技</v>
      </c>
      <c r="F4458" s="104">
        <f>VLOOKUP(B4458,A股数据库20240206!$B:$K,3,0)</f>
        <v>0</v>
      </c>
      <c r="G4458" s="124">
        <f>VLOOKUP(B4458,A股数据库20240206!$B:$K,4,0)</f>
        <v>0</v>
      </c>
      <c r="H4458" s="124">
        <f>VLOOKUP(B4458,A股数据库20240206!$B:$K,5,0)</f>
        <v>0</v>
      </c>
      <c r="I4458" s="104" t="str">
        <f>VLOOKUP(B4458,A股数据库20240206!$B:$K,6,0)</f>
        <v>传媒</v>
      </c>
      <c r="J4458" s="104">
        <f>VLOOKUP(B4458,A股数据库20240206!$B:$K,7,0)</f>
        <v>0</v>
      </c>
      <c r="K4458" s="104">
        <f>VLOOKUP(B4458,A股数据库20240206!$B:$K,8,0)</f>
        <v>0</v>
      </c>
      <c r="L4458" s="124">
        <f>VLOOKUP(B4458,A股数据库20240206!$B:$K,9,0)</f>
        <v>0</v>
      </c>
      <c r="M4458" s="124">
        <f>VLOOKUP(B4458,A股数据库20240206!$B:$K,10,0)</f>
        <v>0</v>
      </c>
    </row>
    <row r="4459" spans="1:13" ht="18" customHeight="1" x14ac:dyDescent="0.15">
      <c r="A4459" s="120" t="s">
        <v>14802</v>
      </c>
      <c r="B4459" s="121" t="s">
        <v>2674</v>
      </c>
      <c r="C4459" s="122">
        <v>13.69</v>
      </c>
      <c r="D4459" s="123">
        <v>0.81</v>
      </c>
      <c r="E4459" s="104" t="str">
        <f>VLOOKUP(B4459,A股数据库20240206!$B:$K,2,0)</f>
        <v>地产基建</v>
      </c>
      <c r="F4459" s="104">
        <f>VLOOKUP(B4459,A股数据库20240206!$B:$K,3,0)</f>
        <v>0</v>
      </c>
      <c r="G4459" s="124">
        <f>VLOOKUP(B4459,A股数据库20240206!$B:$K,4,0)</f>
        <v>0</v>
      </c>
      <c r="H4459" s="124">
        <f>VLOOKUP(B4459,A股数据库20240206!$B:$K,5,0)</f>
        <v>0</v>
      </c>
      <c r="I4459" s="104" t="str">
        <f>VLOOKUP(B4459,A股数据库20240206!$B:$K,6,0)</f>
        <v>基建</v>
      </c>
      <c r="J4459" s="104">
        <f>VLOOKUP(B4459,A股数据库20240206!$B:$K,7,0)</f>
        <v>0</v>
      </c>
      <c r="K4459" s="104">
        <f>VLOOKUP(B4459,A股数据库20240206!$B:$K,8,0)</f>
        <v>0</v>
      </c>
      <c r="L4459" s="124">
        <f>VLOOKUP(B4459,A股数据库20240206!$B:$K,9,0)</f>
        <v>0</v>
      </c>
      <c r="M4459" s="124">
        <f>VLOOKUP(B4459,A股数据库20240206!$B:$K,10,0)</f>
        <v>0</v>
      </c>
    </row>
    <row r="4460" spans="1:13" ht="18" customHeight="1" x14ac:dyDescent="0.15">
      <c r="A4460" s="120" t="s">
        <v>14803</v>
      </c>
      <c r="B4460" s="121" t="s">
        <v>5172</v>
      </c>
      <c r="C4460" s="122">
        <v>13.68</v>
      </c>
      <c r="D4460" s="123">
        <v>46.95</v>
      </c>
      <c r="E4460" s="104" t="str">
        <f>VLOOKUP(B4460,A股数据库20240206!$B:$K,2,0)</f>
        <v>医药生物</v>
      </c>
      <c r="F4460" s="104">
        <f>VLOOKUP(B4460,A股数据库20240206!$B:$K,3,0)</f>
        <v>0</v>
      </c>
      <c r="G4460" s="124">
        <f>VLOOKUP(B4460,A股数据库20240206!$B:$K,4,0)</f>
        <v>0</v>
      </c>
      <c r="H4460" s="124">
        <f>VLOOKUP(B4460,A股数据库20240206!$B:$K,5,0)</f>
        <v>0</v>
      </c>
      <c r="I4460" s="104" t="str">
        <f>VLOOKUP(B4460,A股数据库20240206!$B:$K,6,0)</f>
        <v>医药生物</v>
      </c>
      <c r="J4460" s="104">
        <f>VLOOKUP(B4460,A股数据库20240206!$B:$K,7,0)</f>
        <v>0</v>
      </c>
      <c r="K4460" s="104">
        <f>VLOOKUP(B4460,A股数据库20240206!$B:$K,8,0)</f>
        <v>0</v>
      </c>
      <c r="L4460" s="124">
        <f>VLOOKUP(B4460,A股数据库20240206!$B:$K,9,0)</f>
        <v>0</v>
      </c>
      <c r="M4460" s="124">
        <f>VLOOKUP(B4460,A股数据库20240206!$B:$K,10,0)</f>
        <v>0</v>
      </c>
    </row>
    <row r="4461" spans="1:13" ht="18" customHeight="1" x14ac:dyDescent="0.15">
      <c r="A4461" s="120" t="s">
        <v>14804</v>
      </c>
      <c r="B4461" s="121" t="s">
        <v>8452</v>
      </c>
      <c r="C4461" s="122">
        <v>13.68</v>
      </c>
      <c r="D4461" s="123">
        <v>41.02</v>
      </c>
      <c r="E4461" s="104" t="str">
        <f>VLOOKUP(B4461,A股数据库20240206!$B:$K,2,0)</f>
        <v>新能源</v>
      </c>
      <c r="F4461" s="104">
        <f>VLOOKUP(B4461,A股数据库20240206!$B:$K,3,0)</f>
        <v>0</v>
      </c>
      <c r="G4461" s="124">
        <f>VLOOKUP(B4461,A股数据库20240206!$B:$K,4,0)</f>
        <v>0</v>
      </c>
      <c r="H4461" s="124">
        <f>VLOOKUP(B4461,A股数据库20240206!$B:$K,5,0)</f>
        <v>0</v>
      </c>
      <c r="I4461" s="104" t="str">
        <f>VLOOKUP(B4461,A股数据库20240206!$B:$K,6,0)</f>
        <v>电网</v>
      </c>
      <c r="J4461" s="104">
        <f>VLOOKUP(B4461,A股数据库20240206!$B:$K,7,0)</f>
        <v>0</v>
      </c>
      <c r="K4461" s="104">
        <f>VLOOKUP(B4461,A股数据库20240206!$B:$K,8,0)</f>
        <v>0</v>
      </c>
      <c r="L4461" s="124">
        <f>VLOOKUP(B4461,A股数据库20240206!$B:$K,9,0)</f>
        <v>0</v>
      </c>
      <c r="M4461" s="124">
        <f>VLOOKUP(B4461,A股数据库20240206!$B:$K,10,0)</f>
        <v>0</v>
      </c>
    </row>
    <row r="4462" spans="1:13" ht="18" customHeight="1" x14ac:dyDescent="0.15">
      <c r="A4462" s="120" t="s">
        <v>14805</v>
      </c>
      <c r="B4462" s="121" t="s">
        <v>4432</v>
      </c>
      <c r="C4462" s="122">
        <v>13.66</v>
      </c>
      <c r="D4462" s="123">
        <v>21.35</v>
      </c>
      <c r="E4462" s="104" t="str">
        <f>VLOOKUP(B4462,A股数据库20240206!$B:$K,2,0)</f>
        <v>军工</v>
      </c>
      <c r="F4462" s="104">
        <f>VLOOKUP(B4462,A股数据库20240206!$B:$K,3,0)</f>
        <v>0</v>
      </c>
      <c r="G4462" s="124">
        <f>VLOOKUP(B4462,A股数据库20240206!$B:$K,4,0)</f>
        <v>0</v>
      </c>
      <c r="H4462" s="124">
        <f>VLOOKUP(B4462,A股数据库20240206!$B:$K,5,0)</f>
        <v>0</v>
      </c>
      <c r="I4462" s="104" t="str">
        <f>VLOOKUP(B4462,A股数据库20240206!$B:$K,6,0)</f>
        <v>军工</v>
      </c>
      <c r="J4462" s="104">
        <f>VLOOKUP(B4462,A股数据库20240206!$B:$K,7,0)</f>
        <v>0</v>
      </c>
      <c r="K4462" s="104">
        <f>VLOOKUP(B4462,A股数据库20240206!$B:$K,8,0)</f>
        <v>0</v>
      </c>
      <c r="L4462" s="124">
        <f>VLOOKUP(B4462,A股数据库20240206!$B:$K,9,0)</f>
        <v>0</v>
      </c>
      <c r="M4462" s="124">
        <f>VLOOKUP(B4462,A股数据库20240206!$B:$K,10,0)</f>
        <v>0</v>
      </c>
    </row>
    <row r="4463" spans="1:13" ht="18" customHeight="1" x14ac:dyDescent="0.15">
      <c r="A4463" s="120" t="s">
        <v>14806</v>
      </c>
      <c r="B4463" s="121" t="s">
        <v>8404</v>
      </c>
      <c r="C4463" s="122">
        <v>13.66</v>
      </c>
      <c r="D4463" s="123">
        <v>30.25</v>
      </c>
      <c r="E4463" s="104" t="str">
        <f>VLOOKUP(B4463,A股数据库20240206!$B:$K,2,0)</f>
        <v>大科技</v>
      </c>
      <c r="F4463" s="104">
        <f>VLOOKUP(B4463,A股数据库20240206!$B:$K,3,0)</f>
        <v>0</v>
      </c>
      <c r="G4463" s="124">
        <f>VLOOKUP(B4463,A股数据库20240206!$B:$K,4,0)</f>
        <v>0</v>
      </c>
      <c r="H4463" s="124">
        <f>VLOOKUP(B4463,A股数据库20240206!$B:$K,5,0)</f>
        <v>0</v>
      </c>
      <c r="I4463" s="104" t="str">
        <f>VLOOKUP(B4463,A股数据库20240206!$B:$K,6,0)</f>
        <v>计算机</v>
      </c>
      <c r="J4463" s="104">
        <f>VLOOKUP(B4463,A股数据库20240206!$B:$K,7,0)</f>
        <v>0</v>
      </c>
      <c r="K4463" s="104">
        <f>VLOOKUP(B4463,A股数据库20240206!$B:$K,8,0)</f>
        <v>0</v>
      </c>
      <c r="L4463" s="124">
        <f>VLOOKUP(B4463,A股数据库20240206!$B:$K,9,0)</f>
        <v>0</v>
      </c>
      <c r="M4463" s="124">
        <f>VLOOKUP(B4463,A股数据库20240206!$B:$K,10,0)</f>
        <v>0</v>
      </c>
    </row>
    <row r="4464" spans="1:13" ht="18" customHeight="1" x14ac:dyDescent="0.15">
      <c r="A4464" s="120" t="s">
        <v>14807</v>
      </c>
      <c r="B4464" s="121" t="s">
        <v>4228</v>
      </c>
      <c r="C4464" s="122">
        <v>13.61</v>
      </c>
      <c r="D4464" s="123">
        <v>24.21</v>
      </c>
      <c r="E4464" s="104" t="str">
        <f>VLOOKUP(B4464,A股数据库20240206!$B:$K,2,0)</f>
        <v>军工</v>
      </c>
      <c r="F4464" s="104">
        <f>VLOOKUP(B4464,A股数据库20240206!$B:$K,3,0)</f>
        <v>0</v>
      </c>
      <c r="G4464" s="124">
        <f>VLOOKUP(B4464,A股数据库20240206!$B:$K,4,0)</f>
        <v>0</v>
      </c>
      <c r="H4464" s="124">
        <f>VLOOKUP(B4464,A股数据库20240206!$B:$K,5,0)</f>
        <v>0</v>
      </c>
      <c r="I4464" s="104" t="str">
        <f>VLOOKUP(B4464,A股数据库20240206!$B:$K,6,0)</f>
        <v>军工</v>
      </c>
      <c r="J4464" s="104">
        <f>VLOOKUP(B4464,A股数据库20240206!$B:$K,7,0)</f>
        <v>0</v>
      </c>
      <c r="K4464" s="104">
        <f>VLOOKUP(B4464,A股数据库20240206!$B:$K,8,0)</f>
        <v>0</v>
      </c>
      <c r="L4464" s="124">
        <f>VLOOKUP(B4464,A股数据库20240206!$B:$K,9,0)</f>
        <v>0</v>
      </c>
      <c r="M4464" s="124">
        <f>VLOOKUP(B4464,A股数据库20240206!$B:$K,10,0)</f>
        <v>0</v>
      </c>
    </row>
    <row r="4465" spans="1:13" ht="18" customHeight="1" x14ac:dyDescent="0.15">
      <c r="A4465" s="120" t="s">
        <v>14808</v>
      </c>
      <c r="B4465" s="121" t="s">
        <v>3752</v>
      </c>
      <c r="C4465" s="122">
        <v>13.61</v>
      </c>
      <c r="D4465" s="123">
        <v>17.07</v>
      </c>
      <c r="E4465" s="104" t="str">
        <f>VLOOKUP(B4465,A股数据库20240206!$B:$K,2,0)</f>
        <v>大科技</v>
      </c>
      <c r="F4465" s="104">
        <f>VLOOKUP(B4465,A股数据库20240206!$B:$K,3,0)</f>
        <v>0</v>
      </c>
      <c r="G4465" s="124">
        <f>VLOOKUP(B4465,A股数据库20240206!$B:$K,4,0)</f>
        <v>0</v>
      </c>
      <c r="H4465" s="124">
        <f>VLOOKUP(B4465,A股数据库20240206!$B:$K,5,0)</f>
        <v>0</v>
      </c>
      <c r="I4465" s="104" t="str">
        <f>VLOOKUP(B4465,A股数据库20240206!$B:$K,6,0)</f>
        <v>计算机</v>
      </c>
      <c r="J4465" s="104">
        <f>VLOOKUP(B4465,A股数据库20240206!$B:$K,7,0)</f>
        <v>0</v>
      </c>
      <c r="K4465" s="104">
        <f>VLOOKUP(B4465,A股数据库20240206!$B:$K,8,0)</f>
        <v>0</v>
      </c>
      <c r="L4465" s="124">
        <f>VLOOKUP(B4465,A股数据库20240206!$B:$K,9,0)</f>
        <v>0</v>
      </c>
      <c r="M4465" s="124">
        <f>VLOOKUP(B4465,A股数据库20240206!$B:$K,10,0)</f>
        <v>0</v>
      </c>
    </row>
    <row r="4466" spans="1:13" ht="18" customHeight="1" x14ac:dyDescent="0.15">
      <c r="A4466" s="120" t="s">
        <v>14809</v>
      </c>
      <c r="B4466" s="121" t="s">
        <v>4902</v>
      </c>
      <c r="C4466" s="122">
        <v>13.61</v>
      </c>
      <c r="D4466" s="123">
        <v>30.83</v>
      </c>
      <c r="E4466" s="104" t="str">
        <f>VLOOKUP(B4466,A股数据库20240206!$B:$K,2,0)</f>
        <v>大消费</v>
      </c>
      <c r="F4466" s="104">
        <f>VLOOKUP(B4466,A股数据库20240206!$B:$K,3,0)</f>
        <v>0</v>
      </c>
      <c r="G4466" s="124">
        <f>VLOOKUP(B4466,A股数据库20240206!$B:$K,4,0)</f>
        <v>0</v>
      </c>
      <c r="H4466" s="124">
        <f>VLOOKUP(B4466,A股数据库20240206!$B:$K,5,0)</f>
        <v>0</v>
      </c>
      <c r="I4466" s="104" t="str">
        <f>VLOOKUP(B4466,A股数据库20240206!$B:$K,6,0)</f>
        <v>饰品</v>
      </c>
      <c r="J4466" s="104">
        <f>VLOOKUP(B4466,A股数据库20240206!$B:$K,7,0)</f>
        <v>0</v>
      </c>
      <c r="K4466" s="104">
        <f>VLOOKUP(B4466,A股数据库20240206!$B:$K,8,0)</f>
        <v>0</v>
      </c>
      <c r="L4466" s="124">
        <f>VLOOKUP(B4466,A股数据库20240206!$B:$K,9,0)</f>
        <v>0</v>
      </c>
      <c r="M4466" s="124">
        <f>VLOOKUP(B4466,A股数据库20240206!$B:$K,10,0)</f>
        <v>0</v>
      </c>
    </row>
    <row r="4467" spans="1:13" ht="18" customHeight="1" x14ac:dyDescent="0.15">
      <c r="A4467" s="120" t="s">
        <v>14810</v>
      </c>
      <c r="B4467" s="121" t="s">
        <v>7980</v>
      </c>
      <c r="C4467" s="122">
        <v>13.6</v>
      </c>
      <c r="D4467" s="123">
        <v>28.22</v>
      </c>
      <c r="E4467" s="104" t="str">
        <f>VLOOKUP(B4467,A股数据库20240206!$B:$K,2,0)</f>
        <v>汽车产业</v>
      </c>
      <c r="F4467" s="104" t="str">
        <f>VLOOKUP(B4467,A股数据库20240206!$B:$K,3,0)</f>
        <v>高端制造</v>
      </c>
      <c r="G4467" s="124">
        <f>VLOOKUP(B4467,A股数据库20240206!$B:$K,4,0)</f>
        <v>0</v>
      </c>
      <c r="H4467" s="124">
        <f>VLOOKUP(B4467,A股数据库20240206!$B:$K,5,0)</f>
        <v>0</v>
      </c>
      <c r="I4467" s="104" t="str">
        <f>VLOOKUP(B4467,A股数据库20240206!$B:$K,6,0)</f>
        <v>汽车产业</v>
      </c>
      <c r="J4467" s="104" t="str">
        <f>VLOOKUP(B4467,A股数据库20240206!$B:$K,7,0)</f>
        <v>人形机器人</v>
      </c>
      <c r="K4467" s="104">
        <f>VLOOKUP(B4467,A股数据库20240206!$B:$K,8,0)</f>
        <v>0</v>
      </c>
      <c r="L4467" s="124">
        <f>VLOOKUP(B4467,A股数据库20240206!$B:$K,9,0)</f>
        <v>0</v>
      </c>
      <c r="M4467" s="124">
        <f>VLOOKUP(B4467,A股数据库20240206!$B:$K,10,0)</f>
        <v>0</v>
      </c>
    </row>
    <row r="4468" spans="1:13" ht="18" customHeight="1" x14ac:dyDescent="0.15">
      <c r="A4468" s="120" t="s">
        <v>14811</v>
      </c>
      <c r="B4468" s="121" t="s">
        <v>4022</v>
      </c>
      <c r="C4468" s="122">
        <v>13.55</v>
      </c>
      <c r="D4468" s="123">
        <v>10.71</v>
      </c>
      <c r="E4468" s="104" t="str">
        <f>VLOOKUP(B4468,A股数据库20240206!$B:$K,2,0)</f>
        <v>高端制造</v>
      </c>
      <c r="F4468" s="104" t="str">
        <f>VLOOKUP(B4468,A股数据库20240206!$B:$K,3,0)</f>
        <v>运输业</v>
      </c>
      <c r="G4468" s="124">
        <f>VLOOKUP(B4468,A股数据库20240206!$B:$K,4,0)</f>
        <v>0</v>
      </c>
      <c r="H4468" s="124">
        <f>VLOOKUP(B4468,A股数据库20240206!$B:$K,5,0)</f>
        <v>0</v>
      </c>
      <c r="I4468" s="104" t="str">
        <f>VLOOKUP(B4468,A股数据库20240206!$B:$K,6,0)</f>
        <v>机械</v>
      </c>
      <c r="J4468" s="104" t="str">
        <f>VLOOKUP(B4468,A股数据库20240206!$B:$K,7,0)</f>
        <v>运输业</v>
      </c>
      <c r="K4468" s="104">
        <f>VLOOKUP(B4468,A股数据库20240206!$B:$K,8,0)</f>
        <v>0</v>
      </c>
      <c r="L4468" s="124">
        <f>VLOOKUP(B4468,A股数据库20240206!$B:$K,9,0)</f>
        <v>0</v>
      </c>
      <c r="M4468" s="124">
        <f>VLOOKUP(B4468,A股数据库20240206!$B:$K,10,0)</f>
        <v>0</v>
      </c>
    </row>
    <row r="4469" spans="1:13" ht="18" customHeight="1" x14ac:dyDescent="0.15">
      <c r="A4469" s="120" t="s">
        <v>14812</v>
      </c>
      <c r="B4469" s="121" t="s">
        <v>9268</v>
      </c>
      <c r="C4469" s="122">
        <v>13.54</v>
      </c>
      <c r="D4469" s="123">
        <v>39.29</v>
      </c>
      <c r="E4469" s="104" t="str">
        <f>VLOOKUP(B4469,A股数据库20240206!$B:$K,2,0)</f>
        <v>大科技</v>
      </c>
      <c r="F4469" s="104" t="str">
        <f>VLOOKUP(B4469,A股数据库20240206!$B:$K,3,0)</f>
        <v>军工</v>
      </c>
      <c r="G4469" s="124">
        <f>VLOOKUP(B4469,A股数据库20240206!$B:$K,4,0)</f>
        <v>0</v>
      </c>
      <c r="H4469" s="124">
        <f>VLOOKUP(B4469,A股数据库20240206!$B:$K,5,0)</f>
        <v>0</v>
      </c>
      <c r="I4469" s="104" t="str">
        <f>VLOOKUP(B4469,A股数据库20240206!$B:$K,6,0)</f>
        <v>计算机</v>
      </c>
      <c r="J4469" s="104" t="str">
        <f>VLOOKUP(B4469,A股数据库20240206!$B:$K,7,0)</f>
        <v>军工</v>
      </c>
      <c r="K4469" s="104">
        <f>VLOOKUP(B4469,A股数据库20240206!$B:$K,8,0)</f>
        <v>0</v>
      </c>
      <c r="L4469" s="124">
        <f>VLOOKUP(B4469,A股数据库20240206!$B:$K,9,0)</f>
        <v>0</v>
      </c>
      <c r="M4469" s="124">
        <f>VLOOKUP(B4469,A股数据库20240206!$B:$K,10,0)</f>
        <v>0</v>
      </c>
    </row>
    <row r="4470" spans="1:13" ht="18" customHeight="1" x14ac:dyDescent="0.15">
      <c r="A4470" s="120" t="s">
        <v>14813</v>
      </c>
      <c r="B4470" s="121" t="s">
        <v>5062</v>
      </c>
      <c r="C4470" s="122">
        <v>13.54</v>
      </c>
      <c r="D4470" s="123">
        <v>29.02</v>
      </c>
      <c r="E4470" s="104" t="str">
        <f>VLOOKUP(B4470,A股数据库20240206!$B:$K,2,0)</f>
        <v>高端制造</v>
      </c>
      <c r="F4470" s="104">
        <f>VLOOKUP(B4470,A股数据库20240206!$B:$K,3,0)</f>
        <v>0</v>
      </c>
      <c r="G4470" s="124">
        <f>VLOOKUP(B4470,A股数据库20240206!$B:$K,4,0)</f>
        <v>0</v>
      </c>
      <c r="H4470" s="124">
        <f>VLOOKUP(B4470,A股数据库20240206!$B:$K,5,0)</f>
        <v>0</v>
      </c>
      <c r="I4470" s="104" t="str">
        <f>VLOOKUP(B4470,A股数据库20240206!$B:$K,6,0)</f>
        <v>机械</v>
      </c>
      <c r="J4470" s="104">
        <f>VLOOKUP(B4470,A股数据库20240206!$B:$K,7,0)</f>
        <v>0</v>
      </c>
      <c r="K4470" s="104">
        <f>VLOOKUP(B4470,A股数据库20240206!$B:$K,8,0)</f>
        <v>0</v>
      </c>
      <c r="L4470" s="124">
        <f>VLOOKUP(B4470,A股数据库20240206!$B:$K,9,0)</f>
        <v>0</v>
      </c>
      <c r="M4470" s="124">
        <f>VLOOKUP(B4470,A股数据库20240206!$B:$K,10,0)</f>
        <v>0</v>
      </c>
    </row>
    <row r="4471" spans="1:13" ht="18" customHeight="1" x14ac:dyDescent="0.15">
      <c r="A4471" s="120" t="s">
        <v>14814</v>
      </c>
      <c r="B4471" s="121" t="s">
        <v>2366</v>
      </c>
      <c r="C4471" s="122">
        <v>13.55</v>
      </c>
      <c r="D4471" s="123">
        <v>16.079999999999998</v>
      </c>
      <c r="E4471" s="104" t="str">
        <f>VLOOKUP(B4471,A股数据库20240206!$B:$K,2,0)</f>
        <v>大科技</v>
      </c>
      <c r="F4471" s="104">
        <f>VLOOKUP(B4471,A股数据库20240206!$B:$K,3,0)</f>
        <v>0</v>
      </c>
      <c r="G4471" s="124">
        <f>VLOOKUP(B4471,A股数据库20240206!$B:$K,4,0)</f>
        <v>0</v>
      </c>
      <c r="H4471" s="124">
        <f>VLOOKUP(B4471,A股数据库20240206!$B:$K,5,0)</f>
        <v>0</v>
      </c>
      <c r="I4471" s="104" t="str">
        <f>VLOOKUP(B4471,A股数据库20240206!$B:$K,6,0)</f>
        <v>计算机</v>
      </c>
      <c r="J4471" s="104">
        <f>VLOOKUP(B4471,A股数据库20240206!$B:$K,7,0)</f>
        <v>0</v>
      </c>
      <c r="K4471" s="104">
        <f>VLOOKUP(B4471,A股数据库20240206!$B:$K,8,0)</f>
        <v>0</v>
      </c>
      <c r="L4471" s="124">
        <f>VLOOKUP(B4471,A股数据库20240206!$B:$K,9,0)</f>
        <v>0</v>
      </c>
      <c r="M4471" s="124">
        <f>VLOOKUP(B4471,A股数据库20240206!$B:$K,10,0)</f>
        <v>0</v>
      </c>
    </row>
    <row r="4472" spans="1:13" ht="18" customHeight="1" x14ac:dyDescent="0.15">
      <c r="A4472" s="120" t="s">
        <v>14815</v>
      </c>
      <c r="B4472" s="121" t="s">
        <v>4464</v>
      </c>
      <c r="C4472" s="122">
        <v>13.54</v>
      </c>
      <c r="D4472" s="123">
        <v>12.49</v>
      </c>
      <c r="E4472" s="104" t="str">
        <f>VLOOKUP(B4472,A股数据库20240206!$B:$K,2,0)</f>
        <v>新能源</v>
      </c>
      <c r="F4472" s="104">
        <f>VLOOKUP(B4472,A股数据库20240206!$B:$K,3,0)</f>
        <v>0</v>
      </c>
      <c r="G4472" s="124">
        <f>VLOOKUP(B4472,A股数据库20240206!$B:$K,4,0)</f>
        <v>0</v>
      </c>
      <c r="H4472" s="124">
        <f>VLOOKUP(B4472,A股数据库20240206!$B:$K,5,0)</f>
        <v>0</v>
      </c>
      <c r="I4472" s="104" t="str">
        <f>VLOOKUP(B4472,A股数据库20240206!$B:$K,6,0)</f>
        <v>充换电</v>
      </c>
      <c r="J4472" s="104">
        <f>VLOOKUP(B4472,A股数据库20240206!$B:$K,7,0)</f>
        <v>0</v>
      </c>
      <c r="K4472" s="104">
        <f>VLOOKUP(B4472,A股数据库20240206!$B:$K,8,0)</f>
        <v>0</v>
      </c>
      <c r="L4472" s="124">
        <f>VLOOKUP(B4472,A股数据库20240206!$B:$K,9,0)</f>
        <v>0</v>
      </c>
      <c r="M4472" s="124">
        <f>VLOOKUP(B4472,A股数据库20240206!$B:$K,10,0)</f>
        <v>0</v>
      </c>
    </row>
    <row r="4473" spans="1:13" ht="18" customHeight="1" x14ac:dyDescent="0.15">
      <c r="A4473" s="120" t="s">
        <v>14816</v>
      </c>
      <c r="B4473" s="121" t="s">
        <v>3576</v>
      </c>
      <c r="C4473" s="122">
        <v>13.54</v>
      </c>
      <c r="D4473" s="123">
        <v>11.59</v>
      </c>
      <c r="E4473" s="104" t="str">
        <f>VLOOKUP(B4473,A股数据库20240206!$B:$K,2,0)</f>
        <v>大科技</v>
      </c>
      <c r="F4473" s="104">
        <f>VLOOKUP(B4473,A股数据库20240206!$B:$K,3,0)</f>
        <v>0</v>
      </c>
      <c r="G4473" s="124">
        <f>VLOOKUP(B4473,A股数据库20240206!$B:$K,4,0)</f>
        <v>0</v>
      </c>
      <c r="H4473" s="124">
        <f>VLOOKUP(B4473,A股数据库20240206!$B:$K,5,0)</f>
        <v>0</v>
      </c>
      <c r="I4473" s="104" t="str">
        <f>VLOOKUP(B4473,A股数据库20240206!$B:$K,6,0)</f>
        <v>计算机</v>
      </c>
      <c r="J4473" s="104">
        <f>VLOOKUP(B4473,A股数据库20240206!$B:$K,7,0)</f>
        <v>0</v>
      </c>
      <c r="K4473" s="104">
        <f>VLOOKUP(B4473,A股数据库20240206!$B:$K,8,0)</f>
        <v>0</v>
      </c>
      <c r="L4473" s="124">
        <f>VLOOKUP(B4473,A股数据库20240206!$B:$K,9,0)</f>
        <v>0</v>
      </c>
      <c r="M4473" s="124">
        <f>VLOOKUP(B4473,A股数据库20240206!$B:$K,10,0)</f>
        <v>0</v>
      </c>
    </row>
    <row r="4474" spans="1:13" ht="18" customHeight="1" x14ac:dyDescent="0.15">
      <c r="A4474" s="120" t="s">
        <v>14817</v>
      </c>
      <c r="B4474" s="121" t="s">
        <v>5766</v>
      </c>
      <c r="C4474" s="122">
        <v>13.5</v>
      </c>
      <c r="D4474" s="123">
        <v>24.44</v>
      </c>
      <c r="E4474" s="104" t="str">
        <f>VLOOKUP(B4474,A股数据库20240206!$B:$K,2,0)</f>
        <v>大科技</v>
      </c>
      <c r="F4474" s="104">
        <f>VLOOKUP(B4474,A股数据库20240206!$B:$K,3,0)</f>
        <v>0</v>
      </c>
      <c r="G4474" s="124">
        <f>VLOOKUP(B4474,A股数据库20240206!$B:$K,4,0)</f>
        <v>0</v>
      </c>
      <c r="H4474" s="124">
        <f>VLOOKUP(B4474,A股数据库20240206!$B:$K,5,0)</f>
        <v>0</v>
      </c>
      <c r="I4474" s="104" t="str">
        <f>VLOOKUP(B4474,A股数据库20240206!$B:$K,6,0)</f>
        <v>电子</v>
      </c>
      <c r="J4474" s="104">
        <f>VLOOKUP(B4474,A股数据库20240206!$B:$K,7,0)</f>
        <v>0</v>
      </c>
      <c r="K4474" s="104">
        <f>VLOOKUP(B4474,A股数据库20240206!$B:$K,8,0)</f>
        <v>0</v>
      </c>
      <c r="L4474" s="124">
        <f>VLOOKUP(B4474,A股数据库20240206!$B:$K,9,0)</f>
        <v>0</v>
      </c>
      <c r="M4474" s="124">
        <f>VLOOKUP(B4474,A股数据库20240206!$B:$K,10,0)</f>
        <v>0</v>
      </c>
    </row>
    <row r="4475" spans="1:13" ht="18" customHeight="1" x14ac:dyDescent="0.15">
      <c r="A4475" s="120" t="s">
        <v>14818</v>
      </c>
      <c r="B4475" s="121" t="s">
        <v>9555</v>
      </c>
      <c r="C4475" s="122">
        <v>13.49</v>
      </c>
      <c r="D4475" s="123">
        <v>12.88</v>
      </c>
      <c r="E4475" s="104" t="str">
        <f>VLOOKUP(B4475,A股数据库20240206!$B:$K,2,0)</f>
        <v>大科技</v>
      </c>
      <c r="F4475" s="104">
        <f>VLOOKUP(B4475,A股数据库20240206!$B:$K,3,0)</f>
        <v>0</v>
      </c>
      <c r="G4475" s="124">
        <f>VLOOKUP(B4475,A股数据库20240206!$B:$K,4,0)</f>
        <v>0</v>
      </c>
      <c r="H4475" s="124">
        <f>VLOOKUP(B4475,A股数据库20240206!$B:$K,5,0)</f>
        <v>0</v>
      </c>
      <c r="I4475" s="104" t="str">
        <f>VLOOKUP(B4475,A股数据库20240206!$B:$K,6,0)</f>
        <v>计算机</v>
      </c>
      <c r="J4475" s="104">
        <f>VLOOKUP(B4475,A股数据库20240206!$B:$K,7,0)</f>
        <v>0</v>
      </c>
      <c r="K4475" s="104">
        <f>VLOOKUP(B4475,A股数据库20240206!$B:$K,8,0)</f>
        <v>0</v>
      </c>
      <c r="L4475" s="124">
        <f>VLOOKUP(B4475,A股数据库20240206!$B:$K,9,0)</f>
        <v>0</v>
      </c>
      <c r="M4475" s="124">
        <f>VLOOKUP(B4475,A股数据库20240206!$B:$K,10,0)</f>
        <v>0</v>
      </c>
    </row>
    <row r="4476" spans="1:13" ht="18" customHeight="1" x14ac:dyDescent="0.15">
      <c r="A4476" s="120" t="s">
        <v>14819</v>
      </c>
      <c r="B4476" s="121" t="s">
        <v>10155</v>
      </c>
      <c r="C4476" s="122">
        <v>13.48</v>
      </c>
      <c r="D4476" s="123">
        <v>10.82</v>
      </c>
      <c r="E4476" s="104" t="str">
        <f>VLOOKUP(B4476,A股数据库20240206!$B:$K,2,0)</f>
        <v>大科技</v>
      </c>
      <c r="F4476" s="104">
        <f>VLOOKUP(B4476,A股数据库20240206!$B:$K,3,0)</f>
        <v>0</v>
      </c>
      <c r="G4476" s="124">
        <f>VLOOKUP(B4476,A股数据库20240206!$B:$K,4,0)</f>
        <v>0</v>
      </c>
      <c r="H4476" s="124">
        <f>VLOOKUP(B4476,A股数据库20240206!$B:$K,5,0)</f>
        <v>0</v>
      </c>
      <c r="I4476" s="104" t="str">
        <f>VLOOKUP(B4476,A股数据库20240206!$B:$K,6,0)</f>
        <v>电子</v>
      </c>
      <c r="J4476" s="104">
        <f>VLOOKUP(B4476,A股数据库20240206!$B:$K,7,0)</f>
        <v>0</v>
      </c>
      <c r="K4476" s="104">
        <f>VLOOKUP(B4476,A股数据库20240206!$B:$K,8,0)</f>
        <v>0</v>
      </c>
      <c r="L4476" s="124">
        <f>VLOOKUP(B4476,A股数据库20240206!$B:$K,9,0)</f>
        <v>0</v>
      </c>
      <c r="M4476" s="124">
        <f>VLOOKUP(B4476,A股数据库20240206!$B:$K,10,0)</f>
        <v>0</v>
      </c>
    </row>
    <row r="4477" spans="1:13" ht="18" customHeight="1" x14ac:dyDescent="0.15">
      <c r="A4477" s="120" t="s">
        <v>14820</v>
      </c>
      <c r="B4477" s="121" t="s">
        <v>5338</v>
      </c>
      <c r="C4477" s="122">
        <v>13.44</v>
      </c>
      <c r="D4477" s="123">
        <v>14.36</v>
      </c>
      <c r="E4477" s="104" t="str">
        <f>VLOOKUP(B4477,A股数据库20240206!$B:$K,2,0)</f>
        <v>大科技</v>
      </c>
      <c r="F4477" s="104">
        <f>VLOOKUP(B4477,A股数据库20240206!$B:$K,3,0)</f>
        <v>0</v>
      </c>
      <c r="G4477" s="124">
        <f>VLOOKUP(B4477,A股数据库20240206!$B:$K,4,0)</f>
        <v>0</v>
      </c>
      <c r="H4477" s="124">
        <f>VLOOKUP(B4477,A股数据库20240206!$B:$K,5,0)</f>
        <v>0</v>
      </c>
      <c r="I4477" s="104" t="str">
        <f>VLOOKUP(B4477,A股数据库20240206!$B:$K,6,0)</f>
        <v>电子</v>
      </c>
      <c r="J4477" s="104">
        <f>VLOOKUP(B4477,A股数据库20240206!$B:$K,7,0)</f>
        <v>0</v>
      </c>
      <c r="K4477" s="104">
        <f>VLOOKUP(B4477,A股数据库20240206!$B:$K,8,0)</f>
        <v>0</v>
      </c>
      <c r="L4477" s="124">
        <f>VLOOKUP(B4477,A股数据库20240206!$B:$K,9,0)</f>
        <v>0</v>
      </c>
      <c r="M4477" s="124">
        <f>VLOOKUP(B4477,A股数据库20240206!$B:$K,10,0)</f>
        <v>0</v>
      </c>
    </row>
    <row r="4478" spans="1:13" ht="18" customHeight="1" x14ac:dyDescent="0.15">
      <c r="A4478" s="120" t="s">
        <v>14821</v>
      </c>
      <c r="B4478" s="121" t="s">
        <v>5396</v>
      </c>
      <c r="C4478" s="122">
        <v>13.44</v>
      </c>
      <c r="D4478" s="123">
        <v>25.22</v>
      </c>
      <c r="E4478" s="104" t="str">
        <f>VLOOKUP(B4478,A股数据库20240206!$B:$K,2,0)</f>
        <v>汽车产业</v>
      </c>
      <c r="F4478" s="104">
        <f>VLOOKUP(B4478,A股数据库20240206!$B:$K,3,0)</f>
        <v>0</v>
      </c>
      <c r="G4478" s="124">
        <f>VLOOKUP(B4478,A股数据库20240206!$B:$K,4,0)</f>
        <v>0</v>
      </c>
      <c r="H4478" s="124">
        <f>VLOOKUP(B4478,A股数据库20240206!$B:$K,5,0)</f>
        <v>0</v>
      </c>
      <c r="I4478" s="104" t="str">
        <f>VLOOKUP(B4478,A股数据库20240206!$B:$K,6,0)</f>
        <v>汽车产业</v>
      </c>
      <c r="J4478" s="104">
        <f>VLOOKUP(B4478,A股数据库20240206!$B:$K,7,0)</f>
        <v>0</v>
      </c>
      <c r="K4478" s="104">
        <f>VLOOKUP(B4478,A股数据库20240206!$B:$K,8,0)</f>
        <v>0</v>
      </c>
      <c r="L4478" s="124">
        <f>VLOOKUP(B4478,A股数据库20240206!$B:$K,9,0)</f>
        <v>0</v>
      </c>
      <c r="M4478" s="124">
        <f>VLOOKUP(B4478,A股数据库20240206!$B:$K,10,0)</f>
        <v>0</v>
      </c>
    </row>
    <row r="4479" spans="1:13" ht="18" customHeight="1" x14ac:dyDescent="0.15">
      <c r="A4479" s="120" t="s">
        <v>14822</v>
      </c>
      <c r="B4479" s="121" t="s">
        <v>9641</v>
      </c>
      <c r="C4479" s="122">
        <v>13.39</v>
      </c>
      <c r="D4479" s="123">
        <v>17.899999999999999</v>
      </c>
      <c r="E4479" s="104" t="str">
        <f>VLOOKUP(B4479,A股数据库20240206!$B:$K,2,0)</f>
        <v>汽车产业</v>
      </c>
      <c r="F4479" s="104">
        <f>VLOOKUP(B4479,A股数据库20240206!$B:$K,3,0)</f>
        <v>0</v>
      </c>
      <c r="G4479" s="124">
        <f>VLOOKUP(B4479,A股数据库20240206!$B:$K,4,0)</f>
        <v>0</v>
      </c>
      <c r="H4479" s="124">
        <f>VLOOKUP(B4479,A股数据库20240206!$B:$K,5,0)</f>
        <v>0</v>
      </c>
      <c r="I4479" s="104" t="str">
        <f>VLOOKUP(B4479,A股数据库20240206!$B:$K,6,0)</f>
        <v>汽车产业</v>
      </c>
      <c r="J4479" s="104">
        <f>VLOOKUP(B4479,A股数据库20240206!$B:$K,7,0)</f>
        <v>0</v>
      </c>
      <c r="K4479" s="104">
        <f>VLOOKUP(B4479,A股数据库20240206!$B:$K,8,0)</f>
        <v>0</v>
      </c>
      <c r="L4479" s="124">
        <f>VLOOKUP(B4479,A股数据库20240206!$B:$K,9,0)</f>
        <v>0</v>
      </c>
      <c r="M4479" s="124">
        <f>VLOOKUP(B4479,A股数据库20240206!$B:$K,10,0)</f>
        <v>0</v>
      </c>
    </row>
    <row r="4480" spans="1:13" ht="18" customHeight="1" x14ac:dyDescent="0.15">
      <c r="A4480" s="120" t="s">
        <v>14823</v>
      </c>
      <c r="B4480" s="121" t="s">
        <v>5192</v>
      </c>
      <c r="C4480" s="122">
        <v>13.4</v>
      </c>
      <c r="D4480" s="123">
        <v>12.72</v>
      </c>
      <c r="E4480" s="104" t="str">
        <f>VLOOKUP(B4480,A股数据库20240206!$B:$K,2,0)</f>
        <v>周期</v>
      </c>
      <c r="F4480" s="104" t="str">
        <f>VLOOKUP(B4480,A股数据库20240206!$B:$K,3,0)</f>
        <v>新能源</v>
      </c>
      <c r="G4480" s="124">
        <f>VLOOKUP(B4480,A股数据库20240206!$B:$K,4,0)</f>
        <v>0</v>
      </c>
      <c r="H4480" s="124">
        <f>VLOOKUP(B4480,A股数据库20240206!$B:$K,5,0)</f>
        <v>0</v>
      </c>
      <c r="I4480" s="104" t="str">
        <f>VLOOKUP(B4480,A股数据库20240206!$B:$K,6,0)</f>
        <v>化工</v>
      </c>
      <c r="J4480" s="104" t="str">
        <f>VLOOKUP(B4480,A股数据库20240206!$B:$K,7,0)</f>
        <v>光伏</v>
      </c>
      <c r="K4480" s="104">
        <f>VLOOKUP(B4480,A股数据库20240206!$B:$K,8,0)</f>
        <v>0</v>
      </c>
      <c r="L4480" s="124">
        <f>VLOOKUP(B4480,A股数据库20240206!$B:$K,9,0)</f>
        <v>0</v>
      </c>
      <c r="M4480" s="124">
        <f>VLOOKUP(B4480,A股数据库20240206!$B:$K,10,0)</f>
        <v>0</v>
      </c>
    </row>
    <row r="4481" spans="1:13" ht="18" customHeight="1" x14ac:dyDescent="0.15">
      <c r="A4481" s="120" t="s">
        <v>14824</v>
      </c>
      <c r="B4481" s="121" t="s">
        <v>4784</v>
      </c>
      <c r="C4481" s="122">
        <v>13.4</v>
      </c>
      <c r="D4481" s="123">
        <v>20.79</v>
      </c>
      <c r="E4481" s="104" t="str">
        <f>VLOOKUP(B4481,A股数据库20240206!$B:$K,2,0)</f>
        <v>新能源</v>
      </c>
      <c r="F4481" s="104">
        <f>VLOOKUP(B4481,A股数据库20240206!$B:$K,3,0)</f>
        <v>0</v>
      </c>
      <c r="G4481" s="124">
        <f>VLOOKUP(B4481,A股数据库20240206!$B:$K,4,0)</f>
        <v>0</v>
      </c>
      <c r="H4481" s="124">
        <f>VLOOKUP(B4481,A股数据库20240206!$B:$K,5,0)</f>
        <v>0</v>
      </c>
      <c r="I4481" s="104" t="str">
        <f>VLOOKUP(B4481,A股数据库20240206!$B:$K,6,0)</f>
        <v>电网</v>
      </c>
      <c r="J4481" s="104">
        <f>VLOOKUP(B4481,A股数据库20240206!$B:$K,7,0)</f>
        <v>0</v>
      </c>
      <c r="K4481" s="104">
        <f>VLOOKUP(B4481,A股数据库20240206!$B:$K,8,0)</f>
        <v>0</v>
      </c>
      <c r="L4481" s="124">
        <f>VLOOKUP(B4481,A股数据库20240206!$B:$K,9,0)</f>
        <v>0</v>
      </c>
      <c r="M4481" s="124">
        <f>VLOOKUP(B4481,A股数据库20240206!$B:$K,10,0)</f>
        <v>0</v>
      </c>
    </row>
    <row r="4482" spans="1:13" ht="18" customHeight="1" x14ac:dyDescent="0.15">
      <c r="A4482" s="120" t="s">
        <v>14825</v>
      </c>
      <c r="B4482" s="121" t="s">
        <v>7312</v>
      </c>
      <c r="C4482" s="122">
        <v>13.37</v>
      </c>
      <c r="D4482" s="123">
        <v>5.01</v>
      </c>
      <c r="E4482" s="104" t="str">
        <f>VLOOKUP(B4482,A股数据库20240206!$B:$K,2,0)</f>
        <v>军工</v>
      </c>
      <c r="F4482" s="104" t="str">
        <f>VLOOKUP(B4482,A股数据库20240206!$B:$K,3,0)</f>
        <v>大科技</v>
      </c>
      <c r="G4482" s="124">
        <f>VLOOKUP(B4482,A股数据库20240206!$B:$K,4,0)</f>
        <v>0</v>
      </c>
      <c r="H4482" s="124">
        <f>VLOOKUP(B4482,A股数据库20240206!$B:$K,5,0)</f>
        <v>0</v>
      </c>
      <c r="I4482" s="104" t="str">
        <f>VLOOKUP(B4482,A股数据库20240206!$B:$K,6,0)</f>
        <v>军工</v>
      </c>
      <c r="J4482" s="104" t="str">
        <f>VLOOKUP(B4482,A股数据库20240206!$B:$K,7,0)</f>
        <v>通信</v>
      </c>
      <c r="K4482" s="104">
        <f>VLOOKUP(B4482,A股数据库20240206!$B:$K,8,0)</f>
        <v>0</v>
      </c>
      <c r="L4482" s="124">
        <f>VLOOKUP(B4482,A股数据库20240206!$B:$K,9,0)</f>
        <v>0</v>
      </c>
      <c r="M4482" s="124">
        <f>VLOOKUP(B4482,A股数据库20240206!$B:$K,10,0)</f>
        <v>0</v>
      </c>
    </row>
    <row r="4483" spans="1:13" ht="18" customHeight="1" x14ac:dyDescent="0.15">
      <c r="A4483" s="120" t="s">
        <v>14826</v>
      </c>
      <c r="B4483" s="121" t="s">
        <v>9413</v>
      </c>
      <c r="C4483" s="122">
        <v>13.36</v>
      </c>
      <c r="D4483" s="123">
        <v>16.48</v>
      </c>
      <c r="E4483" s="104" t="str">
        <f>VLOOKUP(B4483,A股数据库20240206!$B:$K,2,0)</f>
        <v>新能源</v>
      </c>
      <c r="F4483" s="104">
        <f>VLOOKUP(B4483,A股数据库20240206!$B:$K,3,0)</f>
        <v>0</v>
      </c>
      <c r="G4483" s="124">
        <f>VLOOKUP(B4483,A股数据库20240206!$B:$K,4,0)</f>
        <v>0</v>
      </c>
      <c r="H4483" s="124">
        <f>VLOOKUP(B4483,A股数据库20240206!$B:$K,5,0)</f>
        <v>0</v>
      </c>
      <c r="I4483" s="104" t="str">
        <f>VLOOKUP(B4483,A股数据库20240206!$B:$K,6,0)</f>
        <v>电池</v>
      </c>
      <c r="J4483" s="104">
        <f>VLOOKUP(B4483,A股数据库20240206!$B:$K,7,0)</f>
        <v>0</v>
      </c>
      <c r="K4483" s="104">
        <f>VLOOKUP(B4483,A股数据库20240206!$B:$K,8,0)</f>
        <v>0</v>
      </c>
      <c r="L4483" s="124">
        <f>VLOOKUP(B4483,A股数据库20240206!$B:$K,9,0)</f>
        <v>0</v>
      </c>
      <c r="M4483" s="124">
        <f>VLOOKUP(B4483,A股数据库20240206!$B:$K,10,0)</f>
        <v>0</v>
      </c>
    </row>
    <row r="4484" spans="1:13" ht="18" customHeight="1" x14ac:dyDescent="0.15">
      <c r="A4484" s="120" t="s">
        <v>14827</v>
      </c>
      <c r="B4484" s="121" t="s">
        <v>8076</v>
      </c>
      <c r="C4484" s="122">
        <v>13.33</v>
      </c>
      <c r="D4484" s="123">
        <v>17.78</v>
      </c>
      <c r="E4484" s="104" t="str">
        <f>VLOOKUP(B4484,A股数据库20240206!$B:$K,2,0)</f>
        <v>周期</v>
      </c>
      <c r="F4484" s="104">
        <f>VLOOKUP(B4484,A股数据库20240206!$B:$K,3,0)</f>
        <v>0</v>
      </c>
      <c r="G4484" s="124">
        <f>VLOOKUP(B4484,A股数据库20240206!$B:$K,4,0)</f>
        <v>0</v>
      </c>
      <c r="H4484" s="124">
        <f>VLOOKUP(B4484,A股数据库20240206!$B:$K,5,0)</f>
        <v>0</v>
      </c>
      <c r="I4484" s="104" t="str">
        <f>VLOOKUP(B4484,A股数据库20240206!$B:$K,6,0)</f>
        <v>化工</v>
      </c>
      <c r="J4484" s="104">
        <f>VLOOKUP(B4484,A股数据库20240206!$B:$K,7,0)</f>
        <v>0</v>
      </c>
      <c r="K4484" s="104">
        <f>VLOOKUP(B4484,A股数据库20240206!$B:$K,8,0)</f>
        <v>0</v>
      </c>
      <c r="L4484" s="124">
        <f>VLOOKUP(B4484,A股数据库20240206!$B:$K,9,0)</f>
        <v>0</v>
      </c>
      <c r="M4484" s="124">
        <f>VLOOKUP(B4484,A股数据库20240206!$B:$K,10,0)</f>
        <v>0</v>
      </c>
    </row>
    <row r="4485" spans="1:13" ht="18" customHeight="1" x14ac:dyDescent="0.15">
      <c r="A4485" s="120" t="s">
        <v>14828</v>
      </c>
      <c r="B4485" s="121" t="s">
        <v>4108</v>
      </c>
      <c r="C4485" s="122">
        <v>13.32</v>
      </c>
      <c r="D4485" s="123">
        <v>47.87</v>
      </c>
      <c r="E4485" s="104" t="str">
        <f>VLOOKUP(B4485,A股数据库20240206!$B:$K,2,0)</f>
        <v>大科技</v>
      </c>
      <c r="F4485" s="104">
        <f>VLOOKUP(B4485,A股数据库20240206!$B:$K,3,0)</f>
        <v>0</v>
      </c>
      <c r="G4485" s="124">
        <f>VLOOKUP(B4485,A股数据库20240206!$B:$K,4,0)</f>
        <v>0</v>
      </c>
      <c r="H4485" s="124">
        <f>VLOOKUP(B4485,A股数据库20240206!$B:$K,5,0)</f>
        <v>0</v>
      </c>
      <c r="I4485" s="104" t="str">
        <f>VLOOKUP(B4485,A股数据库20240206!$B:$K,6,0)</f>
        <v>计算机</v>
      </c>
      <c r="J4485" s="104">
        <f>VLOOKUP(B4485,A股数据库20240206!$B:$K,7,0)</f>
        <v>0</v>
      </c>
      <c r="K4485" s="104">
        <f>VLOOKUP(B4485,A股数据库20240206!$B:$K,8,0)</f>
        <v>0</v>
      </c>
      <c r="L4485" s="124">
        <f>VLOOKUP(B4485,A股数据库20240206!$B:$K,9,0)</f>
        <v>0</v>
      </c>
      <c r="M4485" s="124">
        <f>VLOOKUP(B4485,A股数据库20240206!$B:$K,10,0)</f>
        <v>0</v>
      </c>
    </row>
    <row r="4486" spans="1:13" ht="18" customHeight="1" x14ac:dyDescent="0.15">
      <c r="A4486" s="120" t="s">
        <v>14829</v>
      </c>
      <c r="B4486" s="121" t="s">
        <v>8344</v>
      </c>
      <c r="C4486" s="122">
        <v>13.24</v>
      </c>
      <c r="D4486" s="123">
        <v>7.71</v>
      </c>
      <c r="E4486" s="104" t="str">
        <f>VLOOKUP(B4486,A股数据库20240206!$B:$K,2,0)</f>
        <v>地产基建</v>
      </c>
      <c r="F4486" s="104" t="str">
        <f>VLOOKUP(B4486,A股数据库20240206!$B:$K,3,0)</f>
        <v>大消费</v>
      </c>
      <c r="G4486" s="124">
        <f>VLOOKUP(B4486,A股数据库20240206!$B:$K,4,0)</f>
        <v>0</v>
      </c>
      <c r="H4486" s="124">
        <f>VLOOKUP(B4486,A股数据库20240206!$B:$K,5,0)</f>
        <v>0</v>
      </c>
      <c r="I4486" s="104" t="str">
        <f>VLOOKUP(B4486,A股数据库20240206!$B:$K,6,0)</f>
        <v>基建</v>
      </c>
      <c r="J4486" s="104" t="str">
        <f>VLOOKUP(B4486,A股数据库20240206!$B:$K,7,0)</f>
        <v>家居用品</v>
      </c>
      <c r="K4486" s="104">
        <f>VLOOKUP(B4486,A股数据库20240206!$B:$K,8,0)</f>
        <v>0</v>
      </c>
      <c r="L4486" s="124">
        <f>VLOOKUP(B4486,A股数据库20240206!$B:$K,9,0)</f>
        <v>0</v>
      </c>
      <c r="M4486" s="124">
        <f>VLOOKUP(B4486,A股数据库20240206!$B:$K,10,0)</f>
        <v>0</v>
      </c>
    </row>
    <row r="4487" spans="1:13" ht="18" customHeight="1" x14ac:dyDescent="0.15">
      <c r="A4487" s="120" t="s">
        <v>14830</v>
      </c>
      <c r="B4487" s="121" t="s">
        <v>4334</v>
      </c>
      <c r="C4487" s="122">
        <v>13.24</v>
      </c>
      <c r="D4487" s="123">
        <v>16.440000000000001</v>
      </c>
      <c r="E4487" s="104" t="str">
        <f>VLOOKUP(B4487,A股数据库20240206!$B:$K,2,0)</f>
        <v>大科技</v>
      </c>
      <c r="F4487" s="104" t="str">
        <f>VLOOKUP(B4487,A股数据库20240206!$B:$K,3,0)</f>
        <v>新能源</v>
      </c>
      <c r="G4487" s="124">
        <f>VLOOKUP(B4487,A股数据库20240206!$B:$K,4,0)</f>
        <v>0</v>
      </c>
      <c r="H4487" s="124">
        <f>VLOOKUP(B4487,A股数据库20240206!$B:$K,5,0)</f>
        <v>0</v>
      </c>
      <c r="I4487" s="104" t="str">
        <f>VLOOKUP(B4487,A股数据库20240206!$B:$K,6,0)</f>
        <v>电子</v>
      </c>
      <c r="J4487" s="104" t="str">
        <f>VLOOKUP(B4487,A股数据库20240206!$B:$K,7,0)</f>
        <v>电池</v>
      </c>
      <c r="K4487" s="104">
        <f>VLOOKUP(B4487,A股数据库20240206!$B:$K,8,0)</f>
        <v>0</v>
      </c>
      <c r="L4487" s="124">
        <f>VLOOKUP(B4487,A股数据库20240206!$B:$K,9,0)</f>
        <v>0</v>
      </c>
      <c r="M4487" s="124">
        <f>VLOOKUP(B4487,A股数据库20240206!$B:$K,10,0)</f>
        <v>0</v>
      </c>
    </row>
    <row r="4488" spans="1:13" ht="18" customHeight="1" x14ac:dyDescent="0.15">
      <c r="A4488" s="120" t="s">
        <v>14831</v>
      </c>
      <c r="B4488" s="121" t="s">
        <v>8278</v>
      </c>
      <c r="C4488" s="122">
        <v>13.23</v>
      </c>
      <c r="D4488" s="123">
        <v>19.79</v>
      </c>
      <c r="E4488" s="104" t="str">
        <f>VLOOKUP(B4488,A股数据库20240206!$B:$K,2,0)</f>
        <v>周期</v>
      </c>
      <c r="F4488" s="104">
        <f>VLOOKUP(B4488,A股数据库20240206!$B:$K,3,0)</f>
        <v>0</v>
      </c>
      <c r="G4488" s="124">
        <f>VLOOKUP(B4488,A股数据库20240206!$B:$K,4,0)</f>
        <v>0</v>
      </c>
      <c r="H4488" s="124">
        <f>VLOOKUP(B4488,A股数据库20240206!$B:$K,5,0)</f>
        <v>0</v>
      </c>
      <c r="I4488" s="104" t="str">
        <f>VLOOKUP(B4488,A股数据库20240206!$B:$K,6,0)</f>
        <v>化工</v>
      </c>
      <c r="J4488" s="104">
        <f>VLOOKUP(B4488,A股数据库20240206!$B:$K,7,0)</f>
        <v>0</v>
      </c>
      <c r="K4488" s="104">
        <f>VLOOKUP(B4488,A股数据库20240206!$B:$K,8,0)</f>
        <v>0</v>
      </c>
      <c r="L4488" s="124">
        <f>VLOOKUP(B4488,A股数据库20240206!$B:$K,9,0)</f>
        <v>0</v>
      </c>
      <c r="M4488" s="124">
        <f>VLOOKUP(B4488,A股数据库20240206!$B:$K,10,0)</f>
        <v>0</v>
      </c>
    </row>
    <row r="4489" spans="1:13" ht="18" customHeight="1" x14ac:dyDescent="0.15">
      <c r="A4489" s="120" t="s">
        <v>14832</v>
      </c>
      <c r="B4489" s="121" t="s">
        <v>10141</v>
      </c>
      <c r="C4489" s="122">
        <v>13.22</v>
      </c>
      <c r="D4489" s="123">
        <v>31.36</v>
      </c>
      <c r="E4489" s="104" t="str">
        <f>VLOOKUP(B4489,A股数据库20240206!$B:$K,2,0)</f>
        <v>军工</v>
      </c>
      <c r="F4489" s="104">
        <f>VLOOKUP(B4489,A股数据库20240206!$B:$K,3,0)</f>
        <v>0</v>
      </c>
      <c r="G4489" s="124">
        <f>VLOOKUP(B4489,A股数据库20240206!$B:$K,4,0)</f>
        <v>0</v>
      </c>
      <c r="H4489" s="124">
        <f>VLOOKUP(B4489,A股数据库20240206!$B:$K,5,0)</f>
        <v>0</v>
      </c>
      <c r="I4489" s="104" t="str">
        <f>VLOOKUP(B4489,A股数据库20240206!$B:$K,6,0)</f>
        <v>军工</v>
      </c>
      <c r="J4489" s="104">
        <f>VLOOKUP(B4489,A股数据库20240206!$B:$K,7,0)</f>
        <v>0</v>
      </c>
      <c r="K4489" s="104">
        <f>VLOOKUP(B4489,A股数据库20240206!$B:$K,8,0)</f>
        <v>0</v>
      </c>
      <c r="L4489" s="124">
        <f>VLOOKUP(B4489,A股数据库20240206!$B:$K,9,0)</f>
        <v>0</v>
      </c>
      <c r="M4489" s="124">
        <f>VLOOKUP(B4489,A股数据库20240206!$B:$K,10,0)</f>
        <v>0</v>
      </c>
    </row>
    <row r="4490" spans="1:13" ht="18" customHeight="1" x14ac:dyDescent="0.15">
      <c r="A4490" s="120" t="s">
        <v>14833</v>
      </c>
      <c r="B4490" s="121" t="s">
        <v>3992</v>
      </c>
      <c r="C4490" s="122">
        <v>13.2</v>
      </c>
      <c r="D4490" s="123">
        <v>12.67</v>
      </c>
      <c r="E4490" s="104" t="str">
        <f>VLOOKUP(B4490,A股数据库20240206!$B:$K,2,0)</f>
        <v>新能源</v>
      </c>
      <c r="F4490" s="104">
        <f>VLOOKUP(B4490,A股数据库20240206!$B:$K,3,0)</f>
        <v>0</v>
      </c>
      <c r="G4490" s="124" t="str">
        <f>VLOOKUP(B4490,A股数据库20240206!$B:$K,4,0)</f>
        <v>周期</v>
      </c>
      <c r="H4490" s="124">
        <f>VLOOKUP(B4490,A股数据库20240206!$B:$K,5,0)</f>
        <v>0</v>
      </c>
      <c r="I4490" s="104" t="str">
        <f>VLOOKUP(B4490,A股数据库20240206!$B:$K,6,0)</f>
        <v>氢能源</v>
      </c>
      <c r="J4490" s="104">
        <f>VLOOKUP(B4490,A股数据库20240206!$B:$K,7,0)</f>
        <v>0</v>
      </c>
      <c r="K4490" s="104">
        <f>VLOOKUP(B4490,A股数据库20240206!$B:$K,8,0)</f>
        <v>0</v>
      </c>
      <c r="L4490" s="124" t="str">
        <f>VLOOKUP(B4490,A股数据库20240206!$B:$K,9,0)</f>
        <v>油气</v>
      </c>
      <c r="M4490" s="124">
        <f>VLOOKUP(B4490,A股数据库20240206!$B:$K,10,0)</f>
        <v>0</v>
      </c>
    </row>
    <row r="4491" spans="1:13" ht="18" customHeight="1" x14ac:dyDescent="0.15">
      <c r="A4491" s="120" t="s">
        <v>14834</v>
      </c>
      <c r="B4491" s="121" t="s">
        <v>2116</v>
      </c>
      <c r="C4491" s="122">
        <v>13.2</v>
      </c>
      <c r="D4491" s="123">
        <v>5</v>
      </c>
      <c r="E4491" s="104" t="str">
        <f>VLOOKUP(B4491,A股数据库20240206!$B:$K,2,0)</f>
        <v>周期</v>
      </c>
      <c r="F4491" s="104">
        <f>VLOOKUP(B4491,A股数据库20240206!$B:$K,3,0)</f>
        <v>0</v>
      </c>
      <c r="G4491" s="124" t="str">
        <f>VLOOKUP(B4491,A股数据库20240206!$B:$K,4,0)</f>
        <v>乡村振兴</v>
      </c>
      <c r="H4491" s="124">
        <f>VLOOKUP(B4491,A股数据库20240206!$B:$K,5,0)</f>
        <v>0</v>
      </c>
      <c r="I4491" s="104" t="str">
        <f>VLOOKUP(B4491,A股数据库20240206!$B:$K,6,0)</f>
        <v>化工</v>
      </c>
      <c r="J4491" s="104">
        <f>VLOOKUP(B4491,A股数据库20240206!$B:$K,7,0)</f>
        <v>0</v>
      </c>
      <c r="K4491" s="104">
        <f>VLOOKUP(B4491,A股数据库20240206!$B:$K,8,0)</f>
        <v>0</v>
      </c>
      <c r="L4491" s="124" t="str">
        <f>VLOOKUP(B4491,A股数据库20240206!$B:$K,9,0)</f>
        <v>乡村振兴</v>
      </c>
      <c r="M4491" s="124">
        <f>VLOOKUP(B4491,A股数据库20240206!$B:$K,10,0)</f>
        <v>0</v>
      </c>
    </row>
    <row r="4492" spans="1:13" ht="18" customHeight="1" x14ac:dyDescent="0.15">
      <c r="A4492" s="120" t="s">
        <v>14835</v>
      </c>
      <c r="B4492" s="121" t="s">
        <v>1624</v>
      </c>
      <c r="C4492" s="122">
        <v>13.19</v>
      </c>
      <c r="D4492" s="123">
        <v>0.45</v>
      </c>
      <c r="E4492" s="104" t="str">
        <f>VLOOKUP(B4492,A股数据库20240206!$B:$K,2,0)</f>
        <v>大科技</v>
      </c>
      <c r="F4492" s="104">
        <f>VLOOKUP(B4492,A股数据库20240206!$B:$K,3,0)</f>
        <v>0</v>
      </c>
      <c r="G4492" s="124">
        <f>VLOOKUP(B4492,A股数据库20240206!$B:$K,4,0)</f>
        <v>0</v>
      </c>
      <c r="H4492" s="124">
        <f>VLOOKUP(B4492,A股数据库20240206!$B:$K,5,0)</f>
        <v>0</v>
      </c>
      <c r="I4492" s="104" t="str">
        <f>VLOOKUP(B4492,A股数据库20240206!$B:$K,6,0)</f>
        <v>计算机</v>
      </c>
      <c r="J4492" s="104">
        <f>VLOOKUP(B4492,A股数据库20240206!$B:$K,7,0)</f>
        <v>0</v>
      </c>
      <c r="K4492" s="104">
        <f>VLOOKUP(B4492,A股数据库20240206!$B:$K,8,0)</f>
        <v>0</v>
      </c>
      <c r="L4492" s="124">
        <f>VLOOKUP(B4492,A股数据库20240206!$B:$K,9,0)</f>
        <v>0</v>
      </c>
      <c r="M4492" s="124">
        <f>VLOOKUP(B4492,A股数据库20240206!$B:$K,10,0)</f>
        <v>0</v>
      </c>
    </row>
    <row r="4493" spans="1:13" ht="18" customHeight="1" x14ac:dyDescent="0.15">
      <c r="A4493" s="120" t="s">
        <v>14836</v>
      </c>
      <c r="B4493" s="121" t="s">
        <v>884</v>
      </c>
      <c r="C4493" s="122">
        <v>13.19</v>
      </c>
      <c r="D4493" s="123">
        <v>25.76</v>
      </c>
      <c r="E4493" s="104" t="str">
        <f>VLOOKUP(B4493,A股数据库20240206!$B:$K,2,0)</f>
        <v>医药生物</v>
      </c>
      <c r="F4493" s="104">
        <f>VLOOKUP(B4493,A股数据库20240206!$B:$K,3,0)</f>
        <v>0</v>
      </c>
      <c r="G4493" s="124">
        <f>VLOOKUP(B4493,A股数据库20240206!$B:$K,4,0)</f>
        <v>0</v>
      </c>
      <c r="H4493" s="124">
        <f>VLOOKUP(B4493,A股数据库20240206!$B:$K,5,0)</f>
        <v>0</v>
      </c>
      <c r="I4493" s="104" t="str">
        <f>VLOOKUP(B4493,A股数据库20240206!$B:$K,6,0)</f>
        <v>医药生物</v>
      </c>
      <c r="J4493" s="104">
        <f>VLOOKUP(B4493,A股数据库20240206!$B:$K,7,0)</f>
        <v>0</v>
      </c>
      <c r="K4493" s="104">
        <f>VLOOKUP(B4493,A股数据库20240206!$B:$K,8,0)</f>
        <v>0</v>
      </c>
      <c r="L4493" s="124">
        <f>VLOOKUP(B4493,A股数据库20240206!$B:$K,9,0)</f>
        <v>0</v>
      </c>
      <c r="M4493" s="124">
        <f>VLOOKUP(B4493,A股数据库20240206!$B:$K,10,0)</f>
        <v>0</v>
      </c>
    </row>
    <row r="4494" spans="1:13" ht="18" customHeight="1" x14ac:dyDescent="0.15">
      <c r="A4494" s="120" t="s">
        <v>14837</v>
      </c>
      <c r="B4494" s="121" t="s">
        <v>3914</v>
      </c>
      <c r="C4494" s="122">
        <v>13.17</v>
      </c>
      <c r="D4494" s="123">
        <v>36.270000000000003</v>
      </c>
      <c r="E4494" s="104" t="str">
        <f>VLOOKUP(B4494,A股数据库20240206!$B:$K,2,0)</f>
        <v>新能源</v>
      </c>
      <c r="F4494" s="104" t="str">
        <f>VLOOKUP(B4494,A股数据库20240206!$B:$K,3,0)</f>
        <v>汽车产业</v>
      </c>
      <c r="G4494" s="124" t="str">
        <f>VLOOKUP(B4494,A股数据库20240206!$B:$K,4,0)</f>
        <v>高端制造</v>
      </c>
      <c r="H4494" s="124">
        <f>VLOOKUP(B4494,A股数据库20240206!$B:$K,5,0)</f>
        <v>0</v>
      </c>
      <c r="I4494" s="104" t="str">
        <f>VLOOKUP(B4494,A股数据库20240206!$B:$K,6,0)</f>
        <v>电池</v>
      </c>
      <c r="J4494" s="104" t="str">
        <f>VLOOKUP(B4494,A股数据库20240206!$B:$K,7,0)</f>
        <v>汽车产业</v>
      </c>
      <c r="K4494" s="104">
        <f>VLOOKUP(B4494,A股数据库20240206!$B:$K,8,0)</f>
        <v>0</v>
      </c>
      <c r="L4494" s="124" t="str">
        <f>VLOOKUP(B4494,A股数据库20240206!$B:$K,9,0)</f>
        <v>机械</v>
      </c>
      <c r="M4494" s="124">
        <f>VLOOKUP(B4494,A股数据库20240206!$B:$K,10,0)</f>
        <v>0</v>
      </c>
    </row>
    <row r="4495" spans="1:13" ht="18" customHeight="1" x14ac:dyDescent="0.15">
      <c r="A4495" s="120" t="s">
        <v>14838</v>
      </c>
      <c r="B4495" s="121" t="s">
        <v>1018</v>
      </c>
      <c r="C4495" s="122">
        <v>13.17</v>
      </c>
      <c r="D4495" s="123">
        <v>8.44</v>
      </c>
      <c r="E4495" s="104" t="str">
        <f>VLOOKUP(B4495,A股数据库20240206!$B:$K,2,0)</f>
        <v>高端制造</v>
      </c>
      <c r="F4495" s="104" t="str">
        <f>VLOOKUP(B4495,A股数据库20240206!$B:$K,3,0)</f>
        <v>新能源</v>
      </c>
      <c r="G4495" s="124">
        <f>VLOOKUP(B4495,A股数据库20240206!$B:$K,4,0)</f>
        <v>0</v>
      </c>
      <c r="H4495" s="124">
        <f>VLOOKUP(B4495,A股数据库20240206!$B:$K,5,0)</f>
        <v>0</v>
      </c>
      <c r="I4495" s="104" t="str">
        <f>VLOOKUP(B4495,A股数据库20240206!$B:$K,6,0)</f>
        <v>风电</v>
      </c>
      <c r="J4495" s="104" t="str">
        <f>VLOOKUP(B4495,A股数据库20240206!$B:$K,7,0)</f>
        <v>核电核能</v>
      </c>
      <c r="K4495" s="104">
        <f>VLOOKUP(B4495,A股数据库20240206!$B:$K,8,0)</f>
        <v>0</v>
      </c>
      <c r="L4495" s="124">
        <f>VLOOKUP(B4495,A股数据库20240206!$B:$K,9,0)</f>
        <v>0</v>
      </c>
      <c r="M4495" s="124">
        <f>VLOOKUP(B4495,A股数据库20240206!$B:$K,10,0)</f>
        <v>0</v>
      </c>
    </row>
    <row r="4496" spans="1:13" ht="18" customHeight="1" x14ac:dyDescent="0.15">
      <c r="A4496" s="120" t="s">
        <v>14839</v>
      </c>
      <c r="B4496" s="121" t="s">
        <v>5020</v>
      </c>
      <c r="C4496" s="122">
        <v>13.14</v>
      </c>
      <c r="D4496" s="123">
        <v>9.1300000000000008</v>
      </c>
      <c r="E4496" s="104" t="str">
        <f>VLOOKUP(B4496,A股数据库20240206!$B:$K,2,0)</f>
        <v>高端制造</v>
      </c>
      <c r="F4496" s="104">
        <f>VLOOKUP(B4496,A股数据库20240206!$B:$K,3,0)</f>
        <v>0</v>
      </c>
      <c r="G4496" s="124">
        <f>VLOOKUP(B4496,A股数据库20240206!$B:$K,4,0)</f>
        <v>0</v>
      </c>
      <c r="H4496" s="124">
        <f>VLOOKUP(B4496,A股数据库20240206!$B:$K,5,0)</f>
        <v>0</v>
      </c>
      <c r="I4496" s="104" t="str">
        <f>VLOOKUP(B4496,A股数据库20240206!$B:$K,6,0)</f>
        <v>机械</v>
      </c>
      <c r="J4496" s="104">
        <f>VLOOKUP(B4496,A股数据库20240206!$B:$K,7,0)</f>
        <v>0</v>
      </c>
      <c r="K4496" s="104">
        <f>VLOOKUP(B4496,A股数据库20240206!$B:$K,8,0)</f>
        <v>0</v>
      </c>
      <c r="L4496" s="124">
        <f>VLOOKUP(B4496,A股数据库20240206!$B:$K,9,0)</f>
        <v>0</v>
      </c>
      <c r="M4496" s="124">
        <f>VLOOKUP(B4496,A股数据库20240206!$B:$K,10,0)</f>
        <v>0</v>
      </c>
    </row>
    <row r="4497" spans="1:13" ht="18" customHeight="1" x14ac:dyDescent="0.15">
      <c r="A4497" s="120" t="s">
        <v>14840</v>
      </c>
      <c r="B4497" s="121" t="s">
        <v>4124</v>
      </c>
      <c r="C4497" s="122">
        <v>13.11</v>
      </c>
      <c r="D4497" s="123">
        <v>22.99</v>
      </c>
      <c r="E4497" s="104" t="str">
        <f>VLOOKUP(B4497,A股数据库20240206!$B:$K,2,0)</f>
        <v>汽车产业</v>
      </c>
      <c r="F4497" s="104" t="str">
        <f>VLOOKUP(B4497,A股数据库20240206!$B:$K,3,0)</f>
        <v>高端制造</v>
      </c>
      <c r="G4497" s="124">
        <f>VLOOKUP(B4497,A股数据库20240206!$B:$K,4,0)</f>
        <v>0</v>
      </c>
      <c r="H4497" s="124">
        <f>VLOOKUP(B4497,A股数据库20240206!$B:$K,5,0)</f>
        <v>0</v>
      </c>
      <c r="I4497" s="104" t="str">
        <f>VLOOKUP(B4497,A股数据库20240206!$B:$K,6,0)</f>
        <v>机械</v>
      </c>
      <c r="J4497" s="104" t="str">
        <f>VLOOKUP(B4497,A股数据库20240206!$B:$K,7,0)</f>
        <v>汽车产业</v>
      </c>
      <c r="K4497" s="104">
        <f>VLOOKUP(B4497,A股数据库20240206!$B:$K,8,0)</f>
        <v>0</v>
      </c>
      <c r="L4497" s="124">
        <f>VLOOKUP(B4497,A股数据库20240206!$B:$K,9,0)</f>
        <v>0</v>
      </c>
      <c r="M4497" s="124">
        <f>VLOOKUP(B4497,A股数据库20240206!$B:$K,10,0)</f>
        <v>0</v>
      </c>
    </row>
    <row r="4498" spans="1:13" ht="18" customHeight="1" x14ac:dyDescent="0.15">
      <c r="A4498" s="120" t="s">
        <v>14841</v>
      </c>
      <c r="B4498" s="121" t="s">
        <v>416</v>
      </c>
      <c r="C4498" s="122">
        <v>13.1</v>
      </c>
      <c r="D4498" s="123">
        <v>25.94</v>
      </c>
      <c r="E4498" s="104" t="str">
        <f>VLOOKUP(B4498,A股数据库20240206!$B:$K,2,0)</f>
        <v>医药生物</v>
      </c>
      <c r="F4498" s="104">
        <f>VLOOKUP(B4498,A股数据库20240206!$B:$K,3,0)</f>
        <v>0</v>
      </c>
      <c r="G4498" s="124">
        <f>VLOOKUP(B4498,A股数据库20240206!$B:$K,4,0)</f>
        <v>0</v>
      </c>
      <c r="H4498" s="124">
        <f>VLOOKUP(B4498,A股数据库20240206!$B:$K,5,0)</f>
        <v>0</v>
      </c>
      <c r="I4498" s="104" t="str">
        <f>VLOOKUP(B4498,A股数据库20240206!$B:$K,6,0)</f>
        <v>医药生物</v>
      </c>
      <c r="J4498" s="104">
        <f>VLOOKUP(B4498,A股数据库20240206!$B:$K,7,0)</f>
        <v>0</v>
      </c>
      <c r="K4498" s="104">
        <f>VLOOKUP(B4498,A股数据库20240206!$B:$K,8,0)</f>
        <v>0</v>
      </c>
      <c r="L4498" s="124">
        <f>VLOOKUP(B4498,A股数据库20240206!$B:$K,9,0)</f>
        <v>0</v>
      </c>
      <c r="M4498" s="124">
        <f>VLOOKUP(B4498,A股数据库20240206!$B:$K,10,0)</f>
        <v>0</v>
      </c>
    </row>
    <row r="4499" spans="1:13" ht="18" customHeight="1" x14ac:dyDescent="0.15">
      <c r="A4499" s="120" t="s">
        <v>14842</v>
      </c>
      <c r="B4499" s="121" t="s">
        <v>8256</v>
      </c>
      <c r="C4499" s="122">
        <v>13.1</v>
      </c>
      <c r="D4499" s="123">
        <v>5.76</v>
      </c>
      <c r="E4499" s="104" t="str">
        <f>VLOOKUP(B4499,A股数据库20240206!$B:$K,2,0)</f>
        <v>汽车产业</v>
      </c>
      <c r="F4499" s="104">
        <f>VLOOKUP(B4499,A股数据库20240206!$B:$K,3,0)</f>
        <v>0</v>
      </c>
      <c r="G4499" s="124" t="str">
        <f>VLOOKUP(B4499,A股数据库20240206!$B:$K,4,0)</f>
        <v>大消费</v>
      </c>
      <c r="H4499" s="124">
        <f>VLOOKUP(B4499,A股数据库20240206!$B:$K,5,0)</f>
        <v>0</v>
      </c>
      <c r="I4499" s="104" t="str">
        <f>VLOOKUP(B4499,A股数据库20240206!$B:$K,6,0)</f>
        <v>汽车产业</v>
      </c>
      <c r="J4499" s="104">
        <f>VLOOKUP(B4499,A股数据库20240206!$B:$K,7,0)</f>
        <v>0</v>
      </c>
      <c r="K4499" s="104">
        <f>VLOOKUP(B4499,A股数据库20240206!$B:$K,8,0)</f>
        <v>0</v>
      </c>
      <c r="L4499" s="124" t="str">
        <f>VLOOKUP(B4499,A股数据库20240206!$B:$K,9,0)</f>
        <v>家电</v>
      </c>
      <c r="M4499" s="124">
        <f>VLOOKUP(B4499,A股数据库20240206!$B:$K,10,0)</f>
        <v>0</v>
      </c>
    </row>
    <row r="4500" spans="1:13" ht="18" customHeight="1" x14ac:dyDescent="0.15">
      <c r="A4500" s="120" t="s">
        <v>14843</v>
      </c>
      <c r="B4500" s="121" t="s">
        <v>7046</v>
      </c>
      <c r="C4500" s="122">
        <v>13.1</v>
      </c>
      <c r="D4500" s="123">
        <v>17.489999999999998</v>
      </c>
      <c r="E4500" s="104" t="str">
        <f>VLOOKUP(B4500,A股数据库20240206!$B:$K,2,0)</f>
        <v>汽车产业</v>
      </c>
      <c r="F4500" s="104" t="str">
        <f>VLOOKUP(B4500,A股数据库20240206!$B:$K,3,0)</f>
        <v>乡村振兴</v>
      </c>
      <c r="G4500" s="124" t="str">
        <f>VLOOKUP(B4500,A股数据库20240206!$B:$K,4,0)</f>
        <v>大消费</v>
      </c>
      <c r="H4500" s="124">
        <f>VLOOKUP(B4500,A股数据库20240206!$B:$K,5,0)</f>
        <v>0</v>
      </c>
      <c r="I4500" s="104" t="str">
        <f>VLOOKUP(B4500,A股数据库20240206!$B:$K,6,0)</f>
        <v>汽车产业</v>
      </c>
      <c r="J4500" s="104" t="str">
        <f>VLOOKUP(B4500,A股数据库20240206!$B:$K,7,0)</f>
        <v>乡村振兴</v>
      </c>
      <c r="K4500" s="104">
        <f>VLOOKUP(B4500,A股数据库20240206!$B:$K,8,0)</f>
        <v>0</v>
      </c>
      <c r="L4500" s="124" t="str">
        <f>VLOOKUP(B4500,A股数据库20240206!$B:$K,9,0)</f>
        <v>纺织服饰</v>
      </c>
      <c r="M4500" s="124">
        <f>VLOOKUP(B4500,A股数据库20240206!$B:$K,10,0)</f>
        <v>0</v>
      </c>
    </row>
    <row r="4501" spans="1:13" ht="18" customHeight="1" x14ac:dyDescent="0.15">
      <c r="A4501" s="120" t="s">
        <v>14844</v>
      </c>
      <c r="B4501" s="121" t="s">
        <v>3392</v>
      </c>
      <c r="C4501" s="122">
        <v>13.06</v>
      </c>
      <c r="D4501" s="123">
        <v>7.96</v>
      </c>
      <c r="E4501" s="104" t="str">
        <f>VLOOKUP(B4501,A股数据库20240206!$B:$K,2,0)</f>
        <v>公用事业</v>
      </c>
      <c r="F4501" s="104" t="str">
        <f>VLOOKUP(B4501,A股数据库20240206!$B:$K,3,0)</f>
        <v>新能源</v>
      </c>
      <c r="G4501" s="124">
        <f>VLOOKUP(B4501,A股数据库20240206!$B:$K,4,0)</f>
        <v>0</v>
      </c>
      <c r="H4501" s="124">
        <f>VLOOKUP(B4501,A股数据库20240206!$B:$K,5,0)</f>
        <v>0</v>
      </c>
      <c r="I4501" s="104" t="str">
        <f>VLOOKUP(B4501,A股数据库20240206!$B:$K,6,0)</f>
        <v>节能环保</v>
      </c>
      <c r="J4501" s="104" t="str">
        <f>VLOOKUP(B4501,A股数据库20240206!$B:$K,7,0)</f>
        <v>氢能源</v>
      </c>
      <c r="K4501" s="104">
        <f>VLOOKUP(B4501,A股数据库20240206!$B:$K,8,0)</f>
        <v>0</v>
      </c>
      <c r="L4501" s="124">
        <f>VLOOKUP(B4501,A股数据库20240206!$B:$K,9,0)</f>
        <v>0</v>
      </c>
      <c r="M4501" s="124">
        <f>VLOOKUP(B4501,A股数据库20240206!$B:$K,10,0)</f>
        <v>0</v>
      </c>
    </row>
    <row r="4502" spans="1:13" ht="18" customHeight="1" x14ac:dyDescent="0.15">
      <c r="A4502" s="120" t="s">
        <v>14845</v>
      </c>
      <c r="B4502" s="121" t="s">
        <v>4270</v>
      </c>
      <c r="C4502" s="122">
        <v>13.02</v>
      </c>
      <c r="D4502" s="123">
        <v>16.22</v>
      </c>
      <c r="E4502" s="104" t="str">
        <f>VLOOKUP(B4502,A股数据库20240206!$B:$K,2,0)</f>
        <v>公用事业</v>
      </c>
      <c r="F4502" s="104">
        <f>VLOOKUP(B4502,A股数据库20240206!$B:$K,3,0)</f>
        <v>0</v>
      </c>
      <c r="G4502" s="124">
        <f>VLOOKUP(B4502,A股数据库20240206!$B:$K,4,0)</f>
        <v>0</v>
      </c>
      <c r="H4502" s="124">
        <f>VLOOKUP(B4502,A股数据库20240206!$B:$K,5,0)</f>
        <v>0</v>
      </c>
      <c r="I4502" s="104" t="str">
        <f>VLOOKUP(B4502,A股数据库20240206!$B:$K,6,0)</f>
        <v>节能环保</v>
      </c>
      <c r="J4502" s="104">
        <f>VLOOKUP(B4502,A股数据库20240206!$B:$K,7,0)</f>
        <v>0</v>
      </c>
      <c r="K4502" s="104">
        <f>VLOOKUP(B4502,A股数据库20240206!$B:$K,8,0)</f>
        <v>0</v>
      </c>
      <c r="L4502" s="124">
        <f>VLOOKUP(B4502,A股数据库20240206!$B:$K,9,0)</f>
        <v>0</v>
      </c>
      <c r="M4502" s="124">
        <f>VLOOKUP(B4502,A股数据库20240206!$B:$K,10,0)</f>
        <v>0</v>
      </c>
    </row>
    <row r="4503" spans="1:13" ht="18" customHeight="1" x14ac:dyDescent="0.15">
      <c r="A4503" s="120" t="s">
        <v>14846</v>
      </c>
      <c r="B4503" s="121" t="s">
        <v>9713</v>
      </c>
      <c r="C4503" s="122">
        <v>13.02</v>
      </c>
      <c r="D4503" s="123">
        <v>23.1</v>
      </c>
      <c r="E4503" s="104" t="str">
        <f>VLOOKUP(B4503,A股数据库20240206!$B:$K,2,0)</f>
        <v>医药生物</v>
      </c>
      <c r="F4503" s="104">
        <f>VLOOKUP(B4503,A股数据库20240206!$B:$K,3,0)</f>
        <v>0</v>
      </c>
      <c r="G4503" s="124">
        <f>VLOOKUP(B4503,A股数据库20240206!$B:$K,4,0)</f>
        <v>0</v>
      </c>
      <c r="H4503" s="124">
        <f>VLOOKUP(B4503,A股数据库20240206!$B:$K,5,0)</f>
        <v>0</v>
      </c>
      <c r="I4503" s="104" t="str">
        <f>VLOOKUP(B4503,A股数据库20240206!$B:$K,6,0)</f>
        <v>医药生物</v>
      </c>
      <c r="J4503" s="104">
        <f>VLOOKUP(B4503,A股数据库20240206!$B:$K,7,0)</f>
        <v>0</v>
      </c>
      <c r="K4503" s="104">
        <f>VLOOKUP(B4503,A股数据库20240206!$B:$K,8,0)</f>
        <v>0</v>
      </c>
      <c r="L4503" s="124">
        <f>VLOOKUP(B4503,A股数据库20240206!$B:$K,9,0)</f>
        <v>0</v>
      </c>
      <c r="M4503" s="124">
        <f>VLOOKUP(B4503,A股数据库20240206!$B:$K,10,0)</f>
        <v>0</v>
      </c>
    </row>
    <row r="4504" spans="1:13" ht="18" customHeight="1" x14ac:dyDescent="0.15">
      <c r="A4504" s="120" t="s">
        <v>14847</v>
      </c>
      <c r="B4504" s="121" t="s">
        <v>8736</v>
      </c>
      <c r="C4504" s="122">
        <v>13</v>
      </c>
      <c r="D4504" s="123">
        <v>16.59</v>
      </c>
      <c r="E4504" s="104" t="str">
        <f>VLOOKUP(B4504,A股数据库20240206!$B:$K,2,0)</f>
        <v>新能源</v>
      </c>
      <c r="F4504" s="104">
        <f>VLOOKUP(B4504,A股数据库20240206!$B:$K,3,0)</f>
        <v>0</v>
      </c>
      <c r="G4504" s="124">
        <f>VLOOKUP(B4504,A股数据库20240206!$B:$K,4,0)</f>
        <v>0</v>
      </c>
      <c r="H4504" s="124">
        <f>VLOOKUP(B4504,A股数据库20240206!$B:$K,5,0)</f>
        <v>0</v>
      </c>
      <c r="I4504" s="104" t="str">
        <f>VLOOKUP(B4504,A股数据库20240206!$B:$K,6,0)</f>
        <v>电网</v>
      </c>
      <c r="J4504" s="104">
        <f>VLOOKUP(B4504,A股数据库20240206!$B:$K,7,0)</f>
        <v>0</v>
      </c>
      <c r="K4504" s="104">
        <f>VLOOKUP(B4504,A股数据库20240206!$B:$K,8,0)</f>
        <v>0</v>
      </c>
      <c r="L4504" s="124">
        <f>VLOOKUP(B4504,A股数据库20240206!$B:$K,9,0)</f>
        <v>0</v>
      </c>
      <c r="M4504" s="124">
        <f>VLOOKUP(B4504,A股数据库20240206!$B:$K,10,0)</f>
        <v>0</v>
      </c>
    </row>
    <row r="4505" spans="1:13" ht="18" customHeight="1" x14ac:dyDescent="0.15">
      <c r="A4505" s="120" t="s">
        <v>14848</v>
      </c>
      <c r="B4505" s="121" t="s">
        <v>10059</v>
      </c>
      <c r="C4505" s="122">
        <v>12.99</v>
      </c>
      <c r="D4505" s="123">
        <v>13.4</v>
      </c>
      <c r="E4505" s="104" t="str">
        <f>VLOOKUP(B4505,A股数据库20240206!$B:$K,2,0)</f>
        <v>周期</v>
      </c>
      <c r="F4505" s="104" t="str">
        <f>VLOOKUP(B4505,A股数据库20240206!$B:$K,3,0)</f>
        <v>新能源</v>
      </c>
      <c r="G4505" s="124">
        <f>VLOOKUP(B4505,A股数据库20240206!$B:$K,4,0)</f>
        <v>0</v>
      </c>
      <c r="H4505" s="124">
        <f>VLOOKUP(B4505,A股数据库20240206!$B:$K,5,0)</f>
        <v>0</v>
      </c>
      <c r="I4505" s="104" t="str">
        <f>VLOOKUP(B4505,A股数据库20240206!$B:$K,6,0)</f>
        <v>化工</v>
      </c>
      <c r="J4505" s="104" t="str">
        <f>VLOOKUP(B4505,A股数据库20240206!$B:$K,7,0)</f>
        <v>风电</v>
      </c>
      <c r="K4505" s="104">
        <f>VLOOKUP(B4505,A股数据库20240206!$B:$K,8,0)</f>
        <v>0</v>
      </c>
      <c r="L4505" s="124">
        <f>VLOOKUP(B4505,A股数据库20240206!$B:$K,9,0)</f>
        <v>0</v>
      </c>
      <c r="M4505" s="124">
        <f>VLOOKUP(B4505,A股数据库20240206!$B:$K,10,0)</f>
        <v>0</v>
      </c>
    </row>
    <row r="4506" spans="1:13" ht="18" customHeight="1" x14ac:dyDescent="0.15">
      <c r="A4506" s="120" t="s">
        <v>14849</v>
      </c>
      <c r="B4506" s="121" t="s">
        <v>8766</v>
      </c>
      <c r="C4506" s="122">
        <v>12.99</v>
      </c>
      <c r="D4506" s="123">
        <v>21.74</v>
      </c>
      <c r="E4506" s="104" t="str">
        <f>VLOOKUP(B4506,A股数据库20240206!$B:$K,2,0)</f>
        <v>周期</v>
      </c>
      <c r="F4506" s="104">
        <f>VLOOKUP(B4506,A股数据库20240206!$B:$K,3,0)</f>
        <v>0</v>
      </c>
      <c r="G4506" s="124">
        <f>VLOOKUP(B4506,A股数据库20240206!$B:$K,4,0)</f>
        <v>0</v>
      </c>
      <c r="H4506" s="124">
        <f>VLOOKUP(B4506,A股数据库20240206!$B:$K,5,0)</f>
        <v>0</v>
      </c>
      <c r="I4506" s="104" t="str">
        <f>VLOOKUP(B4506,A股数据库20240206!$B:$K,6,0)</f>
        <v>化工</v>
      </c>
      <c r="J4506" s="104">
        <f>VLOOKUP(B4506,A股数据库20240206!$B:$K,7,0)</f>
        <v>0</v>
      </c>
      <c r="K4506" s="104">
        <f>VLOOKUP(B4506,A股数据库20240206!$B:$K,8,0)</f>
        <v>0</v>
      </c>
      <c r="L4506" s="124">
        <f>VLOOKUP(B4506,A股数据库20240206!$B:$K,9,0)</f>
        <v>0</v>
      </c>
      <c r="M4506" s="124">
        <f>VLOOKUP(B4506,A股数据库20240206!$B:$K,10,0)</f>
        <v>0</v>
      </c>
    </row>
    <row r="4507" spans="1:13" ht="18" customHeight="1" x14ac:dyDescent="0.15">
      <c r="A4507" s="120" t="s">
        <v>14850</v>
      </c>
      <c r="B4507" s="121" t="s">
        <v>8108</v>
      </c>
      <c r="C4507" s="122">
        <v>12.99</v>
      </c>
      <c r="D4507" s="123">
        <v>28.72</v>
      </c>
      <c r="E4507" s="104" t="str">
        <f>VLOOKUP(B4507,A股数据库20240206!$B:$K,2,0)</f>
        <v>运输业</v>
      </c>
      <c r="F4507" s="104">
        <f>VLOOKUP(B4507,A股数据库20240206!$B:$K,3,0)</f>
        <v>0</v>
      </c>
      <c r="G4507" s="124">
        <f>VLOOKUP(B4507,A股数据库20240206!$B:$K,4,0)</f>
        <v>0</v>
      </c>
      <c r="H4507" s="124">
        <f>VLOOKUP(B4507,A股数据库20240206!$B:$K,5,0)</f>
        <v>0</v>
      </c>
      <c r="I4507" s="104" t="str">
        <f>VLOOKUP(B4507,A股数据库20240206!$B:$K,6,0)</f>
        <v>运输业</v>
      </c>
      <c r="J4507" s="104">
        <f>VLOOKUP(B4507,A股数据库20240206!$B:$K,7,0)</f>
        <v>0</v>
      </c>
      <c r="K4507" s="104">
        <f>VLOOKUP(B4507,A股数据库20240206!$B:$K,8,0)</f>
        <v>0</v>
      </c>
      <c r="L4507" s="124">
        <f>VLOOKUP(B4507,A股数据库20240206!$B:$K,9,0)</f>
        <v>0</v>
      </c>
      <c r="M4507" s="124">
        <f>VLOOKUP(B4507,A股数据库20240206!$B:$K,10,0)</f>
        <v>0</v>
      </c>
    </row>
    <row r="4508" spans="1:13" ht="18" customHeight="1" x14ac:dyDescent="0.15">
      <c r="A4508" s="120" t="s">
        <v>14851</v>
      </c>
      <c r="B4508" s="121" t="s">
        <v>3910</v>
      </c>
      <c r="C4508" s="122">
        <v>12.99</v>
      </c>
      <c r="D4508" s="123">
        <v>20.36</v>
      </c>
      <c r="E4508" s="104" t="str">
        <f>VLOOKUP(B4508,A股数据库20240206!$B:$K,2,0)</f>
        <v>大科技</v>
      </c>
      <c r="F4508" s="104">
        <f>VLOOKUP(B4508,A股数据库20240206!$B:$K,3,0)</f>
        <v>0</v>
      </c>
      <c r="G4508" s="124">
        <f>VLOOKUP(B4508,A股数据库20240206!$B:$K,4,0)</f>
        <v>0</v>
      </c>
      <c r="H4508" s="124">
        <f>VLOOKUP(B4508,A股数据库20240206!$B:$K,5,0)</f>
        <v>0</v>
      </c>
      <c r="I4508" s="104" t="str">
        <f>VLOOKUP(B4508,A股数据库20240206!$B:$K,6,0)</f>
        <v>电子</v>
      </c>
      <c r="J4508" s="104">
        <f>VLOOKUP(B4508,A股数据库20240206!$B:$K,7,0)</f>
        <v>0</v>
      </c>
      <c r="K4508" s="104">
        <f>VLOOKUP(B4508,A股数据库20240206!$B:$K,8,0)</f>
        <v>0</v>
      </c>
      <c r="L4508" s="124">
        <f>VLOOKUP(B4508,A股数据库20240206!$B:$K,9,0)</f>
        <v>0</v>
      </c>
      <c r="M4508" s="124">
        <f>VLOOKUP(B4508,A股数据库20240206!$B:$K,10,0)</f>
        <v>0</v>
      </c>
    </row>
    <row r="4509" spans="1:13" ht="18" customHeight="1" x14ac:dyDescent="0.15">
      <c r="A4509" s="120" t="s">
        <v>14852</v>
      </c>
      <c r="B4509" s="121" t="s">
        <v>4144</v>
      </c>
      <c r="C4509" s="122">
        <v>12.94</v>
      </c>
      <c r="D4509" s="123">
        <v>5.54</v>
      </c>
      <c r="E4509" s="104" t="str">
        <f>VLOOKUP(B4509,A股数据库20240206!$B:$K,2,0)</f>
        <v>大科技</v>
      </c>
      <c r="F4509" s="104" t="str">
        <f>VLOOKUP(B4509,A股数据库20240206!$B:$K,3,0)</f>
        <v>医药生物</v>
      </c>
      <c r="G4509" s="124">
        <f>VLOOKUP(B4509,A股数据库20240206!$B:$K,4,0)</f>
        <v>0</v>
      </c>
      <c r="H4509" s="124">
        <f>VLOOKUP(B4509,A股数据库20240206!$B:$K,5,0)</f>
        <v>0</v>
      </c>
      <c r="I4509" s="104" t="str">
        <f>VLOOKUP(B4509,A股数据库20240206!$B:$K,6,0)</f>
        <v>计算机</v>
      </c>
      <c r="J4509" s="104" t="str">
        <f>VLOOKUP(B4509,A股数据库20240206!$B:$K,7,0)</f>
        <v>医药生物</v>
      </c>
      <c r="K4509" s="104">
        <f>VLOOKUP(B4509,A股数据库20240206!$B:$K,8,0)</f>
        <v>0</v>
      </c>
      <c r="L4509" s="124">
        <f>VLOOKUP(B4509,A股数据库20240206!$B:$K,9,0)</f>
        <v>0</v>
      </c>
      <c r="M4509" s="124">
        <f>VLOOKUP(B4509,A股数据库20240206!$B:$K,10,0)</f>
        <v>0</v>
      </c>
    </row>
    <row r="4510" spans="1:13" ht="18" customHeight="1" x14ac:dyDescent="0.15">
      <c r="A4510" s="120" t="s">
        <v>14853</v>
      </c>
      <c r="B4510" s="121" t="s">
        <v>3096</v>
      </c>
      <c r="C4510" s="122">
        <v>12.94</v>
      </c>
      <c r="D4510" s="123">
        <v>32.83</v>
      </c>
      <c r="E4510" s="104" t="str">
        <f>VLOOKUP(B4510,A股数据库20240206!$B:$K,2,0)</f>
        <v>大科技</v>
      </c>
      <c r="F4510" s="104" t="str">
        <f>VLOOKUP(B4510,A股数据库20240206!$B:$K,3,0)</f>
        <v>大金融</v>
      </c>
      <c r="G4510" s="124">
        <f>VLOOKUP(B4510,A股数据库20240206!$B:$K,4,0)</f>
        <v>0</v>
      </c>
      <c r="H4510" s="124">
        <f>VLOOKUP(B4510,A股数据库20240206!$B:$K,5,0)</f>
        <v>0</v>
      </c>
      <c r="I4510" s="104" t="str">
        <f>VLOOKUP(B4510,A股数据库20240206!$B:$K,6,0)</f>
        <v>大金融</v>
      </c>
      <c r="J4510" s="104" t="str">
        <f>VLOOKUP(B4510,A股数据库20240206!$B:$K,7,0)</f>
        <v>计算机</v>
      </c>
      <c r="K4510" s="104">
        <f>VLOOKUP(B4510,A股数据库20240206!$B:$K,8,0)</f>
        <v>0</v>
      </c>
      <c r="L4510" s="124">
        <f>VLOOKUP(B4510,A股数据库20240206!$B:$K,9,0)</f>
        <v>0</v>
      </c>
      <c r="M4510" s="124">
        <f>VLOOKUP(B4510,A股数据库20240206!$B:$K,10,0)</f>
        <v>0</v>
      </c>
    </row>
    <row r="4511" spans="1:13" ht="18" customHeight="1" x14ac:dyDescent="0.15">
      <c r="A4511" s="120" t="s">
        <v>14854</v>
      </c>
      <c r="B4511" s="121" t="s">
        <v>3394</v>
      </c>
      <c r="C4511" s="122">
        <v>12.89</v>
      </c>
      <c r="D4511" s="123">
        <v>10.59</v>
      </c>
      <c r="E4511" s="104" t="str">
        <f>VLOOKUP(B4511,A股数据库20240206!$B:$K,2,0)</f>
        <v>新能源</v>
      </c>
      <c r="F4511" s="104">
        <f>VLOOKUP(B4511,A股数据库20240206!$B:$K,3,0)</f>
        <v>0</v>
      </c>
      <c r="G4511" s="124">
        <f>VLOOKUP(B4511,A股数据库20240206!$B:$K,4,0)</f>
        <v>0</v>
      </c>
      <c r="H4511" s="124">
        <f>VLOOKUP(B4511,A股数据库20240206!$B:$K,5,0)</f>
        <v>0</v>
      </c>
      <c r="I4511" s="104" t="str">
        <f>VLOOKUP(B4511,A股数据库20240206!$B:$K,6,0)</f>
        <v>储能</v>
      </c>
      <c r="J4511" s="104">
        <f>VLOOKUP(B4511,A股数据库20240206!$B:$K,7,0)</f>
        <v>0</v>
      </c>
      <c r="K4511" s="104">
        <f>VLOOKUP(B4511,A股数据库20240206!$B:$K,8,0)</f>
        <v>0</v>
      </c>
      <c r="L4511" s="124">
        <f>VLOOKUP(B4511,A股数据库20240206!$B:$K,9,0)</f>
        <v>0</v>
      </c>
      <c r="M4511" s="124">
        <f>VLOOKUP(B4511,A股数据库20240206!$B:$K,10,0)</f>
        <v>0</v>
      </c>
    </row>
    <row r="4512" spans="1:13" ht="18" customHeight="1" x14ac:dyDescent="0.15">
      <c r="A4512" s="120" t="s">
        <v>14855</v>
      </c>
      <c r="B4512" s="121" t="s">
        <v>1088</v>
      </c>
      <c r="C4512" s="122">
        <v>12.89</v>
      </c>
      <c r="D4512" s="123">
        <v>34.04</v>
      </c>
      <c r="E4512" s="104" t="str">
        <f>VLOOKUP(B4512,A股数据库20240206!$B:$K,2,0)</f>
        <v>大科技</v>
      </c>
      <c r="F4512" s="104">
        <f>VLOOKUP(B4512,A股数据库20240206!$B:$K,3,0)</f>
        <v>0</v>
      </c>
      <c r="G4512" s="124">
        <f>VLOOKUP(B4512,A股数据库20240206!$B:$K,4,0)</f>
        <v>0</v>
      </c>
      <c r="H4512" s="124">
        <f>VLOOKUP(B4512,A股数据库20240206!$B:$K,5,0)</f>
        <v>0</v>
      </c>
      <c r="I4512" s="104" t="str">
        <f>VLOOKUP(B4512,A股数据库20240206!$B:$K,6,0)</f>
        <v>电子</v>
      </c>
      <c r="J4512" s="104">
        <f>VLOOKUP(B4512,A股数据库20240206!$B:$K,7,0)</f>
        <v>0</v>
      </c>
      <c r="K4512" s="104">
        <f>VLOOKUP(B4512,A股数据库20240206!$B:$K,8,0)</f>
        <v>0</v>
      </c>
      <c r="L4512" s="124">
        <f>VLOOKUP(B4512,A股数据库20240206!$B:$K,9,0)</f>
        <v>0</v>
      </c>
      <c r="M4512" s="124">
        <f>VLOOKUP(B4512,A股数据库20240206!$B:$K,10,0)</f>
        <v>0</v>
      </c>
    </row>
    <row r="4513" spans="1:13" ht="18" customHeight="1" x14ac:dyDescent="0.15">
      <c r="A4513" s="120" t="s">
        <v>14856</v>
      </c>
      <c r="B4513" s="121" t="s">
        <v>1506</v>
      </c>
      <c r="C4513" s="122">
        <v>12.89</v>
      </c>
      <c r="D4513" s="123">
        <v>4.71</v>
      </c>
      <c r="E4513" s="104" t="str">
        <f>VLOOKUP(B4513,A股数据库20240206!$B:$K,2,0)</f>
        <v>大消费</v>
      </c>
      <c r="F4513" s="104">
        <f>VLOOKUP(B4513,A股数据库20240206!$B:$K,3,0)</f>
        <v>0</v>
      </c>
      <c r="G4513" s="124">
        <f>VLOOKUP(B4513,A股数据库20240206!$B:$K,4,0)</f>
        <v>0</v>
      </c>
      <c r="H4513" s="124">
        <f>VLOOKUP(B4513,A股数据库20240206!$B:$K,5,0)</f>
        <v>0</v>
      </c>
      <c r="I4513" s="104" t="str">
        <f>VLOOKUP(B4513,A股数据库20240206!$B:$K,6,0)</f>
        <v>纺织服饰</v>
      </c>
      <c r="J4513" s="104">
        <f>VLOOKUP(B4513,A股数据库20240206!$B:$K,7,0)</f>
        <v>0</v>
      </c>
      <c r="K4513" s="104">
        <f>VLOOKUP(B4513,A股数据库20240206!$B:$K,8,0)</f>
        <v>0</v>
      </c>
      <c r="L4513" s="124">
        <f>VLOOKUP(B4513,A股数据库20240206!$B:$K,9,0)</f>
        <v>0</v>
      </c>
      <c r="M4513" s="124">
        <f>VLOOKUP(B4513,A股数据库20240206!$B:$K,10,0)</f>
        <v>0</v>
      </c>
    </row>
    <row r="4514" spans="1:13" ht="18" customHeight="1" x14ac:dyDescent="0.15">
      <c r="A4514" s="120" t="s">
        <v>14857</v>
      </c>
      <c r="B4514" s="121" t="s">
        <v>3846</v>
      </c>
      <c r="C4514" s="122">
        <v>12.88</v>
      </c>
      <c r="D4514" s="123">
        <v>16.75</v>
      </c>
      <c r="E4514" s="104" t="str">
        <f>VLOOKUP(B4514,A股数据库20240206!$B:$K,2,0)</f>
        <v>军工</v>
      </c>
      <c r="F4514" s="104">
        <f>VLOOKUP(B4514,A股数据库20240206!$B:$K,3,0)</f>
        <v>0</v>
      </c>
      <c r="G4514" s="124">
        <f>VLOOKUP(B4514,A股数据库20240206!$B:$K,4,0)</f>
        <v>0</v>
      </c>
      <c r="H4514" s="124">
        <f>VLOOKUP(B4514,A股数据库20240206!$B:$K,5,0)</f>
        <v>0</v>
      </c>
      <c r="I4514" s="104" t="str">
        <f>VLOOKUP(B4514,A股数据库20240206!$B:$K,6,0)</f>
        <v>军工</v>
      </c>
      <c r="J4514" s="104">
        <f>VLOOKUP(B4514,A股数据库20240206!$B:$K,7,0)</f>
        <v>0</v>
      </c>
      <c r="K4514" s="104">
        <f>VLOOKUP(B4514,A股数据库20240206!$B:$K,8,0)</f>
        <v>0</v>
      </c>
      <c r="L4514" s="124">
        <f>VLOOKUP(B4514,A股数据库20240206!$B:$K,9,0)</f>
        <v>0</v>
      </c>
      <c r="M4514" s="124">
        <f>VLOOKUP(B4514,A股数据库20240206!$B:$K,10,0)</f>
        <v>0</v>
      </c>
    </row>
    <row r="4515" spans="1:13" ht="18" customHeight="1" x14ac:dyDescent="0.15">
      <c r="A4515" s="120" t="s">
        <v>14858</v>
      </c>
      <c r="B4515" s="121" t="s">
        <v>4050</v>
      </c>
      <c r="C4515" s="122">
        <v>12.84</v>
      </c>
      <c r="D4515" s="123">
        <v>2.7</v>
      </c>
      <c r="E4515" s="104" t="str">
        <f>VLOOKUP(B4515,A股数据库20240206!$B:$K,2,0)</f>
        <v>地产基建</v>
      </c>
      <c r="F4515" s="104">
        <f>VLOOKUP(B4515,A股数据库20240206!$B:$K,3,0)</f>
        <v>0</v>
      </c>
      <c r="G4515" s="124">
        <f>VLOOKUP(B4515,A股数据库20240206!$B:$K,4,0)</f>
        <v>0</v>
      </c>
      <c r="H4515" s="124">
        <f>VLOOKUP(B4515,A股数据库20240206!$B:$K,5,0)</f>
        <v>0</v>
      </c>
      <c r="I4515" s="104" t="str">
        <f>VLOOKUP(B4515,A股数据库20240206!$B:$K,6,0)</f>
        <v>基建</v>
      </c>
      <c r="J4515" s="104">
        <f>VLOOKUP(B4515,A股数据库20240206!$B:$K,7,0)</f>
        <v>0</v>
      </c>
      <c r="K4515" s="104">
        <f>VLOOKUP(B4515,A股数据库20240206!$B:$K,8,0)</f>
        <v>0</v>
      </c>
      <c r="L4515" s="124">
        <f>VLOOKUP(B4515,A股数据库20240206!$B:$K,9,0)</f>
        <v>0</v>
      </c>
      <c r="M4515" s="124">
        <f>VLOOKUP(B4515,A股数据库20240206!$B:$K,10,0)</f>
        <v>0</v>
      </c>
    </row>
    <row r="4516" spans="1:13" ht="18" customHeight="1" x14ac:dyDescent="0.15">
      <c r="A4516" s="120" t="s">
        <v>14859</v>
      </c>
      <c r="B4516" s="121" t="s">
        <v>7816</v>
      </c>
      <c r="C4516" s="122">
        <v>12.81</v>
      </c>
      <c r="D4516" s="123">
        <v>15.86</v>
      </c>
      <c r="E4516" s="104" t="str">
        <f>VLOOKUP(B4516,A股数据库20240206!$B:$K,2,0)</f>
        <v>地产基建</v>
      </c>
      <c r="F4516" s="104" t="str">
        <f>VLOOKUP(B4516,A股数据库20240206!$B:$K,3,0)</f>
        <v>医药生物</v>
      </c>
      <c r="G4516" s="124">
        <f>VLOOKUP(B4516,A股数据库20240206!$B:$K,4,0)</f>
        <v>0</v>
      </c>
      <c r="H4516" s="124">
        <f>VLOOKUP(B4516,A股数据库20240206!$B:$K,5,0)</f>
        <v>0</v>
      </c>
      <c r="I4516" s="104" t="str">
        <f>VLOOKUP(B4516,A股数据库20240206!$B:$K,6,0)</f>
        <v>基建</v>
      </c>
      <c r="J4516" s="104" t="str">
        <f>VLOOKUP(B4516,A股数据库20240206!$B:$K,7,0)</f>
        <v>医药生物</v>
      </c>
      <c r="K4516" s="104">
        <f>VLOOKUP(B4516,A股数据库20240206!$B:$K,8,0)</f>
        <v>0</v>
      </c>
      <c r="L4516" s="124">
        <f>VLOOKUP(B4516,A股数据库20240206!$B:$K,9,0)</f>
        <v>0</v>
      </c>
      <c r="M4516" s="124">
        <f>VLOOKUP(B4516,A股数据库20240206!$B:$K,10,0)</f>
        <v>0</v>
      </c>
    </row>
    <row r="4517" spans="1:13" ht="18" customHeight="1" x14ac:dyDescent="0.15">
      <c r="A4517" s="120" t="s">
        <v>14860</v>
      </c>
      <c r="B4517" s="121" t="s">
        <v>5480</v>
      </c>
      <c r="C4517" s="122">
        <v>12.79</v>
      </c>
      <c r="D4517" s="123">
        <v>12.82</v>
      </c>
      <c r="E4517" s="104" t="str">
        <f>VLOOKUP(B4517,A股数据库20240206!$B:$K,2,0)</f>
        <v>高端制造</v>
      </c>
      <c r="F4517" s="104" t="str">
        <f>VLOOKUP(B4517,A股数据库20240206!$B:$K,3,0)</f>
        <v>地产基建</v>
      </c>
      <c r="G4517" s="124">
        <f>VLOOKUP(B4517,A股数据库20240206!$B:$K,4,0)</f>
        <v>0</v>
      </c>
      <c r="H4517" s="124">
        <f>VLOOKUP(B4517,A股数据库20240206!$B:$K,5,0)</f>
        <v>0</v>
      </c>
      <c r="I4517" s="104" t="str">
        <f>VLOOKUP(B4517,A股数据库20240206!$B:$K,6,0)</f>
        <v>机械</v>
      </c>
      <c r="J4517" s="104" t="str">
        <f>VLOOKUP(B4517,A股数据库20240206!$B:$K,7,0)</f>
        <v>基建</v>
      </c>
      <c r="K4517" s="104">
        <f>VLOOKUP(B4517,A股数据库20240206!$B:$K,8,0)</f>
        <v>0</v>
      </c>
      <c r="L4517" s="124">
        <f>VLOOKUP(B4517,A股数据库20240206!$B:$K,9,0)</f>
        <v>0</v>
      </c>
      <c r="M4517" s="124">
        <f>VLOOKUP(B4517,A股数据库20240206!$B:$K,10,0)</f>
        <v>0</v>
      </c>
    </row>
    <row r="4518" spans="1:13" ht="18" customHeight="1" x14ac:dyDescent="0.15">
      <c r="A4518" s="120" t="s">
        <v>14861</v>
      </c>
      <c r="B4518" s="121" t="s">
        <v>4834</v>
      </c>
      <c r="C4518" s="122">
        <v>12.78</v>
      </c>
      <c r="D4518" s="123">
        <v>17.170000000000002</v>
      </c>
      <c r="E4518" s="104" t="str">
        <f>VLOOKUP(B4518,A股数据库20240206!$B:$K,2,0)</f>
        <v>汽车产业</v>
      </c>
      <c r="F4518" s="104">
        <f>VLOOKUP(B4518,A股数据库20240206!$B:$K,3,0)</f>
        <v>0</v>
      </c>
      <c r="G4518" s="124">
        <f>VLOOKUP(B4518,A股数据库20240206!$B:$K,4,0)</f>
        <v>0</v>
      </c>
      <c r="H4518" s="124">
        <f>VLOOKUP(B4518,A股数据库20240206!$B:$K,5,0)</f>
        <v>0</v>
      </c>
      <c r="I4518" s="104" t="str">
        <f>VLOOKUP(B4518,A股数据库20240206!$B:$K,6,0)</f>
        <v>汽车产业</v>
      </c>
      <c r="J4518" s="104">
        <f>VLOOKUP(B4518,A股数据库20240206!$B:$K,7,0)</f>
        <v>0</v>
      </c>
      <c r="K4518" s="104">
        <f>VLOOKUP(B4518,A股数据库20240206!$B:$K,8,0)</f>
        <v>0</v>
      </c>
      <c r="L4518" s="124">
        <f>VLOOKUP(B4518,A股数据库20240206!$B:$K,9,0)</f>
        <v>0</v>
      </c>
      <c r="M4518" s="124">
        <f>VLOOKUP(B4518,A股数据库20240206!$B:$K,10,0)</f>
        <v>0</v>
      </c>
    </row>
    <row r="4519" spans="1:13" ht="18" customHeight="1" x14ac:dyDescent="0.15">
      <c r="A4519" s="120" t="s">
        <v>14862</v>
      </c>
      <c r="B4519" s="121" t="s">
        <v>5344</v>
      </c>
      <c r="C4519" s="122">
        <v>12.78</v>
      </c>
      <c r="D4519" s="123">
        <v>15.46</v>
      </c>
      <c r="E4519" s="104" t="str">
        <f>VLOOKUP(B4519,A股数据库20240206!$B:$K,2,0)</f>
        <v>汽车产业</v>
      </c>
      <c r="F4519" s="104">
        <f>VLOOKUP(B4519,A股数据库20240206!$B:$K,3,0)</f>
        <v>0</v>
      </c>
      <c r="G4519" s="124">
        <f>VLOOKUP(B4519,A股数据库20240206!$B:$K,4,0)</f>
        <v>0</v>
      </c>
      <c r="H4519" s="124">
        <f>VLOOKUP(B4519,A股数据库20240206!$B:$K,5,0)</f>
        <v>0</v>
      </c>
      <c r="I4519" s="104" t="str">
        <f>VLOOKUP(B4519,A股数据库20240206!$B:$K,6,0)</f>
        <v>汽车产业</v>
      </c>
      <c r="J4519" s="104">
        <f>VLOOKUP(B4519,A股数据库20240206!$B:$K,7,0)</f>
        <v>0</v>
      </c>
      <c r="K4519" s="104">
        <f>VLOOKUP(B4519,A股数据库20240206!$B:$K,8,0)</f>
        <v>0</v>
      </c>
      <c r="L4519" s="124">
        <f>VLOOKUP(B4519,A股数据库20240206!$B:$K,9,0)</f>
        <v>0</v>
      </c>
      <c r="M4519" s="124">
        <f>VLOOKUP(B4519,A股数据库20240206!$B:$K,10,0)</f>
        <v>0</v>
      </c>
    </row>
    <row r="4520" spans="1:13" ht="18" customHeight="1" x14ac:dyDescent="0.15">
      <c r="A4520" s="120" t="s">
        <v>14863</v>
      </c>
      <c r="B4520" s="121" t="s">
        <v>8794</v>
      </c>
      <c r="C4520" s="122">
        <v>12.75</v>
      </c>
      <c r="D4520" s="123">
        <v>2.2599999999999998</v>
      </c>
      <c r="E4520" s="104" t="str">
        <f>VLOOKUP(B4520,A股数据库20240206!$B:$K,2,0)</f>
        <v>大科技</v>
      </c>
      <c r="F4520" s="104">
        <f>VLOOKUP(B4520,A股数据库20240206!$B:$K,3,0)</f>
        <v>0</v>
      </c>
      <c r="G4520" s="124">
        <f>VLOOKUP(B4520,A股数据库20240206!$B:$K,4,0)</f>
        <v>0</v>
      </c>
      <c r="H4520" s="124">
        <f>VLOOKUP(B4520,A股数据库20240206!$B:$K,5,0)</f>
        <v>0</v>
      </c>
      <c r="I4520" s="104" t="str">
        <f>VLOOKUP(B4520,A股数据库20240206!$B:$K,6,0)</f>
        <v>计算机</v>
      </c>
      <c r="J4520" s="104">
        <f>VLOOKUP(B4520,A股数据库20240206!$B:$K,7,0)</f>
        <v>0</v>
      </c>
      <c r="K4520" s="104">
        <f>VLOOKUP(B4520,A股数据库20240206!$B:$K,8,0)</f>
        <v>0</v>
      </c>
      <c r="L4520" s="124">
        <f>VLOOKUP(B4520,A股数据库20240206!$B:$K,9,0)</f>
        <v>0</v>
      </c>
      <c r="M4520" s="124">
        <f>VLOOKUP(B4520,A股数据库20240206!$B:$K,10,0)</f>
        <v>0</v>
      </c>
    </row>
    <row r="4521" spans="1:13" ht="18" customHeight="1" x14ac:dyDescent="0.15">
      <c r="A4521" s="120" t="s">
        <v>14864</v>
      </c>
      <c r="B4521" s="121" t="s">
        <v>9419</v>
      </c>
      <c r="C4521" s="122">
        <v>12.72</v>
      </c>
      <c r="D4521" s="123">
        <v>16.37</v>
      </c>
      <c r="E4521" s="104" t="str">
        <f>VLOOKUP(B4521,A股数据库20240206!$B:$K,2,0)</f>
        <v>大科技</v>
      </c>
      <c r="F4521" s="104">
        <f>VLOOKUP(B4521,A股数据库20240206!$B:$K,3,0)</f>
        <v>0</v>
      </c>
      <c r="G4521" s="124">
        <f>VLOOKUP(B4521,A股数据库20240206!$B:$K,4,0)</f>
        <v>0</v>
      </c>
      <c r="H4521" s="124">
        <f>VLOOKUP(B4521,A股数据库20240206!$B:$K,5,0)</f>
        <v>0</v>
      </c>
      <c r="I4521" s="104" t="str">
        <f>VLOOKUP(B4521,A股数据库20240206!$B:$K,6,0)</f>
        <v>计算机</v>
      </c>
      <c r="J4521" s="104">
        <f>VLOOKUP(B4521,A股数据库20240206!$B:$K,7,0)</f>
        <v>0</v>
      </c>
      <c r="K4521" s="104">
        <f>VLOOKUP(B4521,A股数据库20240206!$B:$K,8,0)</f>
        <v>0</v>
      </c>
      <c r="L4521" s="124">
        <f>VLOOKUP(B4521,A股数据库20240206!$B:$K,9,0)</f>
        <v>0</v>
      </c>
      <c r="M4521" s="124">
        <f>VLOOKUP(B4521,A股数据库20240206!$B:$K,10,0)</f>
        <v>0</v>
      </c>
    </row>
    <row r="4522" spans="1:13" ht="18" customHeight="1" x14ac:dyDescent="0.15">
      <c r="A4522" s="120" t="s">
        <v>14865</v>
      </c>
      <c r="B4522" s="121" t="s">
        <v>5426</v>
      </c>
      <c r="C4522" s="122">
        <v>12.72</v>
      </c>
      <c r="D4522" s="123">
        <v>10.53</v>
      </c>
      <c r="E4522" s="104" t="str">
        <f>VLOOKUP(B4522,A股数据库20240206!$B:$K,2,0)</f>
        <v>周期</v>
      </c>
      <c r="F4522" s="104">
        <f>VLOOKUP(B4522,A股数据库20240206!$B:$K,3,0)</f>
        <v>0</v>
      </c>
      <c r="G4522" s="124">
        <f>VLOOKUP(B4522,A股数据库20240206!$B:$K,4,0)</f>
        <v>0</v>
      </c>
      <c r="H4522" s="124">
        <f>VLOOKUP(B4522,A股数据库20240206!$B:$K,5,0)</f>
        <v>0</v>
      </c>
      <c r="I4522" s="104" t="str">
        <f>VLOOKUP(B4522,A股数据库20240206!$B:$K,6,0)</f>
        <v>化工</v>
      </c>
      <c r="J4522" s="104">
        <f>VLOOKUP(B4522,A股数据库20240206!$B:$K,7,0)</f>
        <v>0</v>
      </c>
      <c r="K4522" s="104">
        <f>VLOOKUP(B4522,A股数据库20240206!$B:$K,8,0)</f>
        <v>0</v>
      </c>
      <c r="L4522" s="124">
        <f>VLOOKUP(B4522,A股数据库20240206!$B:$K,9,0)</f>
        <v>0</v>
      </c>
      <c r="M4522" s="124">
        <f>VLOOKUP(B4522,A股数据库20240206!$B:$K,10,0)</f>
        <v>0</v>
      </c>
    </row>
    <row r="4523" spans="1:13" ht="18" customHeight="1" x14ac:dyDescent="0.15">
      <c r="A4523" s="120" t="s">
        <v>14866</v>
      </c>
      <c r="B4523" s="121" t="s">
        <v>3296</v>
      </c>
      <c r="C4523" s="122">
        <v>12.66</v>
      </c>
      <c r="D4523" s="123">
        <v>3.88</v>
      </c>
      <c r="E4523" s="104" t="str">
        <f>VLOOKUP(B4523,A股数据库20240206!$B:$K,2,0)</f>
        <v>公用事业</v>
      </c>
      <c r="F4523" s="104" t="str">
        <f>VLOOKUP(B4523,A股数据库20240206!$B:$K,3,0)</f>
        <v>地产基建</v>
      </c>
      <c r="G4523" s="124">
        <f>VLOOKUP(B4523,A股数据库20240206!$B:$K,4,0)</f>
        <v>0</v>
      </c>
      <c r="H4523" s="124">
        <f>VLOOKUP(B4523,A股数据库20240206!$B:$K,5,0)</f>
        <v>0</v>
      </c>
      <c r="I4523" s="104" t="str">
        <f>VLOOKUP(B4523,A股数据库20240206!$B:$K,6,0)</f>
        <v>节能环保</v>
      </c>
      <c r="J4523" s="104" t="str">
        <f>VLOOKUP(B4523,A股数据库20240206!$B:$K,7,0)</f>
        <v>基建</v>
      </c>
      <c r="K4523" s="104">
        <f>VLOOKUP(B4523,A股数据库20240206!$B:$K,8,0)</f>
        <v>0</v>
      </c>
      <c r="L4523" s="124">
        <f>VLOOKUP(B4523,A股数据库20240206!$B:$K,9,0)</f>
        <v>0</v>
      </c>
      <c r="M4523" s="124">
        <f>VLOOKUP(B4523,A股数据库20240206!$B:$K,10,0)</f>
        <v>0</v>
      </c>
    </row>
    <row r="4524" spans="1:13" ht="18" customHeight="1" x14ac:dyDescent="0.15">
      <c r="A4524" s="120" t="s">
        <v>14867</v>
      </c>
      <c r="B4524" s="121" t="s">
        <v>9322</v>
      </c>
      <c r="C4524" s="122">
        <v>12.64</v>
      </c>
      <c r="D4524" s="123">
        <v>7.83</v>
      </c>
      <c r="E4524" s="104" t="str">
        <f>VLOOKUP(B4524,A股数据库20240206!$B:$K,2,0)</f>
        <v>公用事业</v>
      </c>
      <c r="F4524" s="104">
        <f>VLOOKUP(B4524,A股数据库20240206!$B:$K,3,0)</f>
        <v>0</v>
      </c>
      <c r="G4524" s="124">
        <f>VLOOKUP(B4524,A股数据库20240206!$B:$K,4,0)</f>
        <v>0</v>
      </c>
      <c r="H4524" s="124">
        <f>VLOOKUP(B4524,A股数据库20240206!$B:$K,5,0)</f>
        <v>0</v>
      </c>
      <c r="I4524" s="104" t="str">
        <f>VLOOKUP(B4524,A股数据库20240206!$B:$K,6,0)</f>
        <v>节能环保</v>
      </c>
      <c r="J4524" s="104">
        <f>VLOOKUP(B4524,A股数据库20240206!$B:$K,7,0)</f>
        <v>0</v>
      </c>
      <c r="K4524" s="104">
        <f>VLOOKUP(B4524,A股数据库20240206!$B:$K,8,0)</f>
        <v>0</v>
      </c>
      <c r="L4524" s="124">
        <f>VLOOKUP(B4524,A股数据库20240206!$B:$K,9,0)</f>
        <v>0</v>
      </c>
      <c r="M4524" s="124">
        <f>VLOOKUP(B4524,A股数据库20240206!$B:$K,10,0)</f>
        <v>0</v>
      </c>
    </row>
    <row r="4525" spans="1:13" ht="18" customHeight="1" x14ac:dyDescent="0.15">
      <c r="A4525" s="120" t="s">
        <v>14868</v>
      </c>
      <c r="B4525" s="121" t="s">
        <v>9867</v>
      </c>
      <c r="C4525" s="122">
        <v>12.63</v>
      </c>
      <c r="D4525" s="123">
        <v>25.3</v>
      </c>
      <c r="E4525" s="104" t="str">
        <f>VLOOKUP(B4525,A股数据库20240206!$B:$K,2,0)</f>
        <v>大科技</v>
      </c>
      <c r="F4525" s="104">
        <f>VLOOKUP(B4525,A股数据库20240206!$B:$K,3,0)</f>
        <v>0</v>
      </c>
      <c r="G4525" s="124">
        <f>VLOOKUP(B4525,A股数据库20240206!$B:$K,4,0)</f>
        <v>0</v>
      </c>
      <c r="H4525" s="124">
        <f>VLOOKUP(B4525,A股数据库20240206!$B:$K,5,0)</f>
        <v>0</v>
      </c>
      <c r="I4525" s="104" t="str">
        <f>VLOOKUP(B4525,A股数据库20240206!$B:$K,6,0)</f>
        <v>电子</v>
      </c>
      <c r="J4525" s="104">
        <f>VLOOKUP(B4525,A股数据库20240206!$B:$K,7,0)</f>
        <v>0</v>
      </c>
      <c r="K4525" s="104">
        <f>VLOOKUP(B4525,A股数据库20240206!$B:$K,8,0)</f>
        <v>0</v>
      </c>
      <c r="L4525" s="124">
        <f>VLOOKUP(B4525,A股数据库20240206!$B:$K,9,0)</f>
        <v>0</v>
      </c>
      <c r="M4525" s="124">
        <f>VLOOKUP(B4525,A股数据库20240206!$B:$K,10,0)</f>
        <v>0</v>
      </c>
    </row>
    <row r="4526" spans="1:13" ht="18" customHeight="1" x14ac:dyDescent="0.15">
      <c r="A4526" s="120" t="s">
        <v>14869</v>
      </c>
      <c r="B4526" s="121" t="s">
        <v>5190</v>
      </c>
      <c r="C4526" s="122">
        <v>12.56</v>
      </c>
      <c r="D4526" s="123">
        <v>12.64</v>
      </c>
      <c r="E4526" s="104" t="str">
        <f>VLOOKUP(B4526,A股数据库20240206!$B:$K,2,0)</f>
        <v>大科技</v>
      </c>
      <c r="F4526" s="104">
        <f>VLOOKUP(B4526,A股数据库20240206!$B:$K,3,0)</f>
        <v>0</v>
      </c>
      <c r="G4526" s="124">
        <f>VLOOKUP(B4526,A股数据库20240206!$B:$K,4,0)</f>
        <v>0</v>
      </c>
      <c r="H4526" s="124">
        <f>VLOOKUP(B4526,A股数据库20240206!$B:$K,5,0)</f>
        <v>0</v>
      </c>
      <c r="I4526" s="104" t="str">
        <f>VLOOKUP(B4526,A股数据库20240206!$B:$K,6,0)</f>
        <v>电子</v>
      </c>
      <c r="J4526" s="104">
        <f>VLOOKUP(B4526,A股数据库20240206!$B:$K,7,0)</f>
        <v>0</v>
      </c>
      <c r="K4526" s="104">
        <f>VLOOKUP(B4526,A股数据库20240206!$B:$K,8,0)</f>
        <v>0</v>
      </c>
      <c r="L4526" s="124">
        <f>VLOOKUP(B4526,A股数据库20240206!$B:$K,9,0)</f>
        <v>0</v>
      </c>
      <c r="M4526" s="124">
        <f>VLOOKUP(B4526,A股数据库20240206!$B:$K,10,0)</f>
        <v>0</v>
      </c>
    </row>
    <row r="4527" spans="1:13" ht="18" customHeight="1" x14ac:dyDescent="0.15">
      <c r="A4527" s="120" t="s">
        <v>14870</v>
      </c>
      <c r="B4527" s="121" t="s">
        <v>8958</v>
      </c>
      <c r="C4527" s="122">
        <v>12.55</v>
      </c>
      <c r="D4527" s="123">
        <v>3.44</v>
      </c>
      <c r="E4527" s="104" t="str">
        <f>VLOOKUP(B4527,A股数据库20240206!$B:$K,2,0)</f>
        <v>大消费</v>
      </c>
      <c r="F4527" s="104">
        <f>VLOOKUP(B4527,A股数据库20240206!$B:$K,3,0)</f>
        <v>0</v>
      </c>
      <c r="G4527" s="124">
        <f>VLOOKUP(B4527,A股数据库20240206!$B:$K,4,0)</f>
        <v>0</v>
      </c>
      <c r="H4527" s="124">
        <f>VLOOKUP(B4527,A股数据库20240206!$B:$K,5,0)</f>
        <v>0</v>
      </c>
      <c r="I4527" s="104" t="str">
        <f>VLOOKUP(B4527,A股数据库20240206!$B:$K,6,0)</f>
        <v>纺织服饰</v>
      </c>
      <c r="J4527" s="104">
        <f>VLOOKUP(B4527,A股数据库20240206!$B:$K,7,0)</f>
        <v>0</v>
      </c>
      <c r="K4527" s="104">
        <f>VLOOKUP(B4527,A股数据库20240206!$B:$K,8,0)</f>
        <v>0</v>
      </c>
      <c r="L4527" s="124">
        <f>VLOOKUP(B4527,A股数据库20240206!$B:$K,9,0)</f>
        <v>0</v>
      </c>
      <c r="M4527" s="124">
        <f>VLOOKUP(B4527,A股数据库20240206!$B:$K,10,0)</f>
        <v>0</v>
      </c>
    </row>
    <row r="4528" spans="1:13" ht="18" customHeight="1" x14ac:dyDescent="0.15">
      <c r="A4528" s="120" t="s">
        <v>14871</v>
      </c>
      <c r="B4528" s="121" t="s">
        <v>3044</v>
      </c>
      <c r="C4528" s="122">
        <v>12.55</v>
      </c>
      <c r="D4528" s="123">
        <v>5.76</v>
      </c>
      <c r="E4528" s="104" t="str">
        <f>VLOOKUP(B4528,A股数据库20240206!$B:$K,2,0)</f>
        <v>地产基建</v>
      </c>
      <c r="F4528" s="104" t="str">
        <f>VLOOKUP(B4528,A股数据库20240206!$B:$K,3,0)</f>
        <v>大消费</v>
      </c>
      <c r="G4528" s="124">
        <f>VLOOKUP(B4528,A股数据库20240206!$B:$K,4,0)</f>
        <v>0</v>
      </c>
      <c r="H4528" s="124">
        <f>VLOOKUP(B4528,A股数据库20240206!$B:$K,5,0)</f>
        <v>0</v>
      </c>
      <c r="I4528" s="104" t="str">
        <f>VLOOKUP(B4528,A股数据库20240206!$B:$K,6,0)</f>
        <v>基建</v>
      </c>
      <c r="J4528" s="104" t="str">
        <f>VLOOKUP(B4528,A股数据库20240206!$B:$K,7,0)</f>
        <v>家居用品</v>
      </c>
      <c r="K4528" s="104">
        <f>VLOOKUP(B4528,A股数据库20240206!$B:$K,8,0)</f>
        <v>0</v>
      </c>
      <c r="L4528" s="124">
        <f>VLOOKUP(B4528,A股数据库20240206!$B:$K,9,0)</f>
        <v>0</v>
      </c>
      <c r="M4528" s="124">
        <f>VLOOKUP(B4528,A股数据库20240206!$B:$K,10,0)</f>
        <v>0</v>
      </c>
    </row>
    <row r="4529" spans="1:13" ht="18" customHeight="1" x14ac:dyDescent="0.15">
      <c r="A4529" s="120" t="s">
        <v>14872</v>
      </c>
      <c r="B4529" s="121" t="s">
        <v>8382</v>
      </c>
      <c r="C4529" s="122">
        <v>12.55</v>
      </c>
      <c r="D4529" s="123">
        <v>37.43</v>
      </c>
      <c r="E4529" s="104" t="str">
        <f>VLOOKUP(B4529,A股数据库20240206!$B:$K,2,0)</f>
        <v>汽车产业</v>
      </c>
      <c r="F4529" s="104" t="str">
        <f>VLOOKUP(B4529,A股数据库20240206!$B:$K,3,0)</f>
        <v>高端制造</v>
      </c>
      <c r="G4529" s="124">
        <f>VLOOKUP(B4529,A股数据库20240206!$B:$K,4,0)</f>
        <v>0</v>
      </c>
      <c r="H4529" s="124">
        <f>VLOOKUP(B4529,A股数据库20240206!$B:$K,5,0)</f>
        <v>0</v>
      </c>
      <c r="I4529" s="104" t="str">
        <f>VLOOKUP(B4529,A股数据库20240206!$B:$K,6,0)</f>
        <v>人形机器人</v>
      </c>
      <c r="J4529" s="104">
        <f>VLOOKUP(B4529,A股数据库20240206!$B:$K,7,0)</f>
        <v>0</v>
      </c>
      <c r="K4529" s="104">
        <f>VLOOKUP(B4529,A股数据库20240206!$B:$K,8,0)</f>
        <v>0</v>
      </c>
      <c r="L4529" s="124">
        <f>VLOOKUP(B4529,A股数据库20240206!$B:$K,9,0)</f>
        <v>0</v>
      </c>
      <c r="M4529" s="124">
        <f>VLOOKUP(B4529,A股数据库20240206!$B:$K,10,0)</f>
        <v>0</v>
      </c>
    </row>
    <row r="4530" spans="1:13" ht="18" customHeight="1" x14ac:dyDescent="0.15">
      <c r="A4530" s="120" t="s">
        <v>14873</v>
      </c>
      <c r="B4530" s="121" t="s">
        <v>5046</v>
      </c>
      <c r="C4530" s="122">
        <v>12.52</v>
      </c>
      <c r="D4530" s="123">
        <v>12.4</v>
      </c>
      <c r="E4530" s="104" t="str">
        <f>VLOOKUP(B4530,A股数据库20240206!$B:$K,2,0)</f>
        <v>汽车产业</v>
      </c>
      <c r="F4530" s="104" t="str">
        <f>VLOOKUP(B4530,A股数据库20240206!$B:$K,3,0)</f>
        <v>新能源</v>
      </c>
      <c r="G4530" s="124">
        <f>VLOOKUP(B4530,A股数据库20240206!$B:$K,4,0)</f>
        <v>0</v>
      </c>
      <c r="H4530" s="124">
        <f>VLOOKUP(B4530,A股数据库20240206!$B:$K,5,0)</f>
        <v>0</v>
      </c>
      <c r="I4530" s="104" t="str">
        <f>VLOOKUP(B4530,A股数据库20240206!$B:$K,6,0)</f>
        <v>汽车产业</v>
      </c>
      <c r="J4530" s="104" t="str">
        <f>VLOOKUP(B4530,A股数据库20240206!$B:$K,7,0)</f>
        <v>氢能源</v>
      </c>
      <c r="K4530" s="104">
        <f>VLOOKUP(B4530,A股数据库20240206!$B:$K,8,0)</f>
        <v>0</v>
      </c>
      <c r="L4530" s="124">
        <f>VLOOKUP(B4530,A股数据库20240206!$B:$K,9,0)</f>
        <v>0</v>
      </c>
      <c r="M4530" s="124">
        <f>VLOOKUP(B4530,A股数据库20240206!$B:$K,10,0)</f>
        <v>0</v>
      </c>
    </row>
    <row r="4531" spans="1:13" ht="18" customHeight="1" x14ac:dyDescent="0.15">
      <c r="A4531" s="120" t="s">
        <v>14874</v>
      </c>
      <c r="B4531" s="121" t="s">
        <v>10221</v>
      </c>
      <c r="C4531" s="122">
        <v>12.45</v>
      </c>
      <c r="D4531" s="123">
        <v>18.11</v>
      </c>
      <c r="E4531" s="104" t="str">
        <f>VLOOKUP(B4531,A股数据库20240206!$B:$K,2,0)</f>
        <v>大科技</v>
      </c>
      <c r="F4531" s="104">
        <f>VLOOKUP(B4531,A股数据库20240206!$B:$K,3,0)</f>
        <v>0</v>
      </c>
      <c r="G4531" s="124">
        <f>VLOOKUP(B4531,A股数据库20240206!$B:$K,4,0)</f>
        <v>0</v>
      </c>
      <c r="H4531" s="124">
        <f>VLOOKUP(B4531,A股数据库20240206!$B:$K,5,0)</f>
        <v>0</v>
      </c>
      <c r="I4531" s="104" t="str">
        <f>VLOOKUP(B4531,A股数据库20240206!$B:$K,6,0)</f>
        <v>电子</v>
      </c>
      <c r="J4531" s="104">
        <f>VLOOKUP(B4531,A股数据库20240206!$B:$K,7,0)</f>
        <v>0</v>
      </c>
      <c r="K4531" s="104">
        <f>VLOOKUP(B4531,A股数据库20240206!$B:$K,8,0)</f>
        <v>0</v>
      </c>
      <c r="L4531" s="124">
        <f>VLOOKUP(B4531,A股数据库20240206!$B:$K,9,0)</f>
        <v>0</v>
      </c>
      <c r="M4531" s="124">
        <f>VLOOKUP(B4531,A股数据库20240206!$B:$K,10,0)</f>
        <v>0</v>
      </c>
    </row>
    <row r="4532" spans="1:13" ht="18" customHeight="1" x14ac:dyDescent="0.15">
      <c r="A4532" s="120" t="s">
        <v>14875</v>
      </c>
      <c r="B4532" s="121" t="s">
        <v>2734</v>
      </c>
      <c r="C4532" s="122">
        <v>12.44</v>
      </c>
      <c r="D4532" s="123">
        <v>37.5</v>
      </c>
      <c r="E4532" s="104" t="str">
        <f>VLOOKUP(B4532,A股数据库20240206!$B:$K,2,0)</f>
        <v>高端制造</v>
      </c>
      <c r="F4532" s="104">
        <f>VLOOKUP(B4532,A股数据库20240206!$B:$K,3,0)</f>
        <v>0</v>
      </c>
      <c r="G4532" s="124">
        <f>VLOOKUP(B4532,A股数据库20240206!$B:$K,4,0)</f>
        <v>0</v>
      </c>
      <c r="H4532" s="124">
        <f>VLOOKUP(B4532,A股数据库20240206!$B:$K,5,0)</f>
        <v>0</v>
      </c>
      <c r="I4532" s="104" t="str">
        <f>VLOOKUP(B4532,A股数据库20240206!$B:$K,6,0)</f>
        <v>机械</v>
      </c>
      <c r="J4532" s="104" t="str">
        <f>VLOOKUP(B4532,A股数据库20240206!$B:$K,7,0)</f>
        <v>储能</v>
      </c>
      <c r="K4532" s="104">
        <f>VLOOKUP(B4532,A股数据库20240206!$B:$K,8,0)</f>
        <v>0</v>
      </c>
      <c r="L4532" s="124">
        <f>VLOOKUP(B4532,A股数据库20240206!$B:$K,9,0)</f>
        <v>0</v>
      </c>
      <c r="M4532" s="124">
        <f>VLOOKUP(B4532,A股数据库20240206!$B:$K,10,0)</f>
        <v>0</v>
      </c>
    </row>
    <row r="4533" spans="1:13" ht="18" customHeight="1" x14ac:dyDescent="0.15">
      <c r="A4533" s="120" t="s">
        <v>14876</v>
      </c>
      <c r="B4533" s="121" t="s">
        <v>2130</v>
      </c>
      <c r="C4533" s="122">
        <v>12.44</v>
      </c>
      <c r="D4533" s="123">
        <v>12.89</v>
      </c>
      <c r="E4533" s="104" t="str">
        <f>VLOOKUP(B4533,A股数据库20240206!$B:$K,2,0)</f>
        <v>高端制造</v>
      </c>
      <c r="F4533" s="104" t="str">
        <f>VLOOKUP(B4533,A股数据库20240206!$B:$K,3,0)</f>
        <v>军工</v>
      </c>
      <c r="G4533" s="124">
        <f>VLOOKUP(B4533,A股数据库20240206!$B:$K,4,0)</f>
        <v>0</v>
      </c>
      <c r="H4533" s="124">
        <f>VLOOKUP(B4533,A股数据库20240206!$B:$K,5,0)</f>
        <v>0</v>
      </c>
      <c r="I4533" s="104" t="str">
        <f>VLOOKUP(B4533,A股数据库20240206!$B:$K,6,0)</f>
        <v>人形机器人</v>
      </c>
      <c r="J4533" s="104" t="str">
        <f>VLOOKUP(B4533,A股数据库20240206!$B:$K,7,0)</f>
        <v>军工</v>
      </c>
      <c r="K4533" s="104">
        <f>VLOOKUP(B4533,A股数据库20240206!$B:$K,8,0)</f>
        <v>0</v>
      </c>
      <c r="L4533" s="124">
        <f>VLOOKUP(B4533,A股数据库20240206!$B:$K,9,0)</f>
        <v>0</v>
      </c>
      <c r="M4533" s="124">
        <f>VLOOKUP(B4533,A股数据库20240206!$B:$K,10,0)</f>
        <v>0</v>
      </c>
    </row>
    <row r="4534" spans="1:13" ht="18" customHeight="1" x14ac:dyDescent="0.15">
      <c r="A4534" s="120" t="s">
        <v>14877</v>
      </c>
      <c r="B4534" s="121" t="s">
        <v>10257</v>
      </c>
      <c r="C4534" s="122">
        <v>12.41</v>
      </c>
      <c r="D4534" s="123">
        <v>24</v>
      </c>
      <c r="E4534" s="104" t="str">
        <f>VLOOKUP(B4534,A股数据库20240206!$B:$K,2,0)</f>
        <v>高端制造</v>
      </c>
      <c r="F4534" s="104">
        <f>VLOOKUP(B4534,A股数据库20240206!$B:$K,3,0)</f>
        <v>0</v>
      </c>
      <c r="G4534" s="124">
        <f>VLOOKUP(B4534,A股数据库20240206!$B:$K,4,0)</f>
        <v>0</v>
      </c>
      <c r="H4534" s="124">
        <f>VLOOKUP(B4534,A股数据库20240206!$B:$K,5,0)</f>
        <v>0</v>
      </c>
      <c r="I4534" s="104" t="str">
        <f>VLOOKUP(B4534,A股数据库20240206!$B:$K,6,0)</f>
        <v>机械</v>
      </c>
      <c r="J4534" s="104">
        <f>VLOOKUP(B4534,A股数据库20240206!$B:$K,7,0)</f>
        <v>0</v>
      </c>
      <c r="K4534" s="104">
        <f>VLOOKUP(B4534,A股数据库20240206!$B:$K,8,0)</f>
        <v>0</v>
      </c>
      <c r="L4534" s="124">
        <f>VLOOKUP(B4534,A股数据库20240206!$B:$K,9,0)</f>
        <v>0</v>
      </c>
      <c r="M4534" s="124">
        <f>VLOOKUP(B4534,A股数据库20240206!$B:$K,10,0)</f>
        <v>0</v>
      </c>
    </row>
    <row r="4535" spans="1:13" ht="18" customHeight="1" x14ac:dyDescent="0.15">
      <c r="A4535" s="120" t="s">
        <v>14878</v>
      </c>
      <c r="B4535" s="121" t="s">
        <v>9336</v>
      </c>
      <c r="C4535" s="122">
        <v>12.41</v>
      </c>
      <c r="D4535" s="123">
        <v>35.21</v>
      </c>
      <c r="E4535" s="104" t="str">
        <f>VLOOKUP(B4535,A股数据库20240206!$B:$K,2,0)</f>
        <v>军工</v>
      </c>
      <c r="F4535" s="104">
        <f>VLOOKUP(B4535,A股数据库20240206!$B:$K,3,0)</f>
        <v>0</v>
      </c>
      <c r="G4535" s="124" t="str">
        <f>VLOOKUP(B4535,A股数据库20240206!$B:$K,4,0)</f>
        <v>新能源</v>
      </c>
      <c r="H4535" s="124">
        <f>VLOOKUP(B4535,A股数据库20240206!$B:$K,5,0)</f>
        <v>0</v>
      </c>
      <c r="I4535" s="104" t="str">
        <f>VLOOKUP(B4535,A股数据库20240206!$B:$K,6,0)</f>
        <v>军工</v>
      </c>
      <c r="J4535" s="104">
        <f>VLOOKUP(B4535,A股数据库20240206!$B:$K,7,0)</f>
        <v>0</v>
      </c>
      <c r="K4535" s="104">
        <f>VLOOKUP(B4535,A股数据库20240206!$B:$K,8,0)</f>
        <v>0</v>
      </c>
      <c r="L4535" s="124" t="str">
        <f>VLOOKUP(B4535,A股数据库20240206!$B:$K,9,0)</f>
        <v>充换电</v>
      </c>
      <c r="M4535" s="124">
        <f>VLOOKUP(B4535,A股数据库20240206!$B:$K,10,0)</f>
        <v>0</v>
      </c>
    </row>
    <row r="4536" spans="1:13" ht="18" customHeight="1" x14ac:dyDescent="0.15">
      <c r="A4536" s="120" t="s">
        <v>14879</v>
      </c>
      <c r="B4536" s="121" t="s">
        <v>4212</v>
      </c>
      <c r="C4536" s="122">
        <v>12.41</v>
      </c>
      <c r="D4536" s="123">
        <v>13.67</v>
      </c>
      <c r="E4536" s="104" t="str">
        <f>VLOOKUP(B4536,A股数据库20240206!$B:$K,2,0)</f>
        <v>汽车产业</v>
      </c>
      <c r="F4536" s="104" t="str">
        <f>VLOOKUP(B4536,A股数据库20240206!$B:$K,3,0)</f>
        <v>高端制造</v>
      </c>
      <c r="G4536" s="124">
        <f>VLOOKUP(B4536,A股数据库20240206!$B:$K,4,0)</f>
        <v>0</v>
      </c>
      <c r="H4536" s="124">
        <f>VLOOKUP(B4536,A股数据库20240206!$B:$K,5,0)</f>
        <v>0</v>
      </c>
      <c r="I4536" s="104" t="str">
        <f>VLOOKUP(B4536,A股数据库20240206!$B:$K,6,0)</f>
        <v>汽车产业</v>
      </c>
      <c r="J4536" s="104" t="str">
        <f>VLOOKUP(B4536,A股数据库20240206!$B:$K,7,0)</f>
        <v>机械</v>
      </c>
      <c r="K4536" s="104">
        <f>VLOOKUP(B4536,A股数据库20240206!$B:$K,8,0)</f>
        <v>0</v>
      </c>
      <c r="L4536" s="124">
        <f>VLOOKUP(B4536,A股数据库20240206!$B:$K,9,0)</f>
        <v>0</v>
      </c>
      <c r="M4536" s="124">
        <f>VLOOKUP(B4536,A股数据库20240206!$B:$K,10,0)</f>
        <v>0</v>
      </c>
    </row>
    <row r="4537" spans="1:13" ht="18" customHeight="1" x14ac:dyDescent="0.15">
      <c r="A4537" s="120" t="s">
        <v>14880</v>
      </c>
      <c r="B4537" s="121" t="s">
        <v>3440</v>
      </c>
      <c r="C4537" s="122">
        <v>12.41</v>
      </c>
      <c r="D4537" s="123">
        <v>11.84</v>
      </c>
      <c r="E4537" s="104" t="str">
        <f>VLOOKUP(B4537,A股数据库20240206!$B:$K,2,0)</f>
        <v>军工</v>
      </c>
      <c r="F4537" s="104">
        <f>VLOOKUP(B4537,A股数据库20240206!$B:$K,3,0)</f>
        <v>0</v>
      </c>
      <c r="G4537" s="124">
        <f>VLOOKUP(B4537,A股数据库20240206!$B:$K,4,0)</f>
        <v>0</v>
      </c>
      <c r="H4537" s="124">
        <f>VLOOKUP(B4537,A股数据库20240206!$B:$K,5,0)</f>
        <v>0</v>
      </c>
      <c r="I4537" s="104" t="str">
        <f>VLOOKUP(B4537,A股数据库20240206!$B:$K,6,0)</f>
        <v>军工</v>
      </c>
      <c r="J4537" s="104">
        <f>VLOOKUP(B4537,A股数据库20240206!$B:$K,7,0)</f>
        <v>0</v>
      </c>
      <c r="K4537" s="104">
        <f>VLOOKUP(B4537,A股数据库20240206!$B:$K,8,0)</f>
        <v>0</v>
      </c>
      <c r="L4537" s="124">
        <f>VLOOKUP(B4537,A股数据库20240206!$B:$K,9,0)</f>
        <v>0</v>
      </c>
      <c r="M4537" s="124">
        <f>VLOOKUP(B4537,A股数据库20240206!$B:$K,10,0)</f>
        <v>0</v>
      </c>
    </row>
    <row r="4538" spans="1:13" ht="18" customHeight="1" x14ac:dyDescent="0.15">
      <c r="A4538" s="120" t="s">
        <v>14881</v>
      </c>
      <c r="B4538" s="121" t="s">
        <v>5376</v>
      </c>
      <c r="C4538" s="122">
        <v>12.39</v>
      </c>
      <c r="D4538" s="123">
        <v>28.44</v>
      </c>
      <c r="E4538" s="104" t="str">
        <f>VLOOKUP(B4538,A股数据库20240206!$B:$K,2,0)</f>
        <v>汽车产业</v>
      </c>
      <c r="F4538" s="104">
        <f>VLOOKUP(B4538,A股数据库20240206!$B:$K,3,0)</f>
        <v>0</v>
      </c>
      <c r="G4538" s="124">
        <f>VLOOKUP(B4538,A股数据库20240206!$B:$K,4,0)</f>
        <v>0</v>
      </c>
      <c r="H4538" s="124">
        <f>VLOOKUP(B4538,A股数据库20240206!$B:$K,5,0)</f>
        <v>0</v>
      </c>
      <c r="I4538" s="104" t="str">
        <f>VLOOKUP(B4538,A股数据库20240206!$B:$K,6,0)</f>
        <v>汽车产业</v>
      </c>
      <c r="J4538" s="104">
        <f>VLOOKUP(B4538,A股数据库20240206!$B:$K,7,0)</f>
        <v>0</v>
      </c>
      <c r="K4538" s="104">
        <f>VLOOKUP(B4538,A股数据库20240206!$B:$K,8,0)</f>
        <v>0</v>
      </c>
      <c r="L4538" s="124">
        <f>VLOOKUP(B4538,A股数据库20240206!$B:$K,9,0)</f>
        <v>0</v>
      </c>
      <c r="M4538" s="124">
        <f>VLOOKUP(B4538,A股数据库20240206!$B:$K,10,0)</f>
        <v>0</v>
      </c>
    </row>
    <row r="4539" spans="1:13" ht="18" customHeight="1" x14ac:dyDescent="0.15">
      <c r="A4539" s="120" t="s">
        <v>14882</v>
      </c>
      <c r="B4539" s="121" t="s">
        <v>9873</v>
      </c>
      <c r="C4539" s="122">
        <v>12.38</v>
      </c>
      <c r="D4539" s="123">
        <v>49.03</v>
      </c>
      <c r="E4539" s="104" t="str">
        <f>VLOOKUP(B4539,A股数据库20240206!$B:$K,2,0)</f>
        <v>医药生物</v>
      </c>
      <c r="F4539" s="104">
        <f>VLOOKUP(B4539,A股数据库20240206!$B:$K,3,0)</f>
        <v>0</v>
      </c>
      <c r="G4539" s="124">
        <f>VLOOKUP(B4539,A股数据库20240206!$B:$K,4,0)</f>
        <v>0</v>
      </c>
      <c r="H4539" s="124">
        <f>VLOOKUP(B4539,A股数据库20240206!$B:$K,5,0)</f>
        <v>0</v>
      </c>
      <c r="I4539" s="104" t="str">
        <f>VLOOKUP(B4539,A股数据库20240206!$B:$K,6,0)</f>
        <v>医药生物</v>
      </c>
      <c r="J4539" s="104">
        <f>VLOOKUP(B4539,A股数据库20240206!$B:$K,7,0)</f>
        <v>0</v>
      </c>
      <c r="K4539" s="104">
        <f>VLOOKUP(B4539,A股数据库20240206!$B:$K,8,0)</f>
        <v>0</v>
      </c>
      <c r="L4539" s="124">
        <f>VLOOKUP(B4539,A股数据库20240206!$B:$K,9,0)</f>
        <v>0</v>
      </c>
      <c r="M4539" s="124">
        <f>VLOOKUP(B4539,A股数据库20240206!$B:$K,10,0)</f>
        <v>0</v>
      </c>
    </row>
    <row r="4540" spans="1:13" ht="18" customHeight="1" x14ac:dyDescent="0.15">
      <c r="A4540" s="120" t="s">
        <v>14883</v>
      </c>
      <c r="B4540" s="121" t="s">
        <v>9361</v>
      </c>
      <c r="C4540" s="122">
        <v>12.38</v>
      </c>
      <c r="D4540" s="123">
        <v>55.12</v>
      </c>
      <c r="E4540" s="104" t="str">
        <f>VLOOKUP(B4540,A股数据库20240206!$B:$K,2,0)</f>
        <v>新能源</v>
      </c>
      <c r="F4540" s="104">
        <f>VLOOKUP(B4540,A股数据库20240206!$B:$K,3,0)</f>
        <v>0</v>
      </c>
      <c r="G4540" s="124">
        <f>VLOOKUP(B4540,A股数据库20240206!$B:$K,4,0)</f>
        <v>0</v>
      </c>
      <c r="H4540" s="124">
        <f>VLOOKUP(B4540,A股数据库20240206!$B:$K,5,0)</f>
        <v>0</v>
      </c>
      <c r="I4540" s="104" t="str">
        <f>VLOOKUP(B4540,A股数据库20240206!$B:$K,6,0)</f>
        <v>电池</v>
      </c>
      <c r="J4540" s="104">
        <f>VLOOKUP(B4540,A股数据库20240206!$B:$K,7,0)</f>
        <v>0</v>
      </c>
      <c r="K4540" s="104">
        <f>VLOOKUP(B4540,A股数据库20240206!$B:$K,8,0)</f>
        <v>0</v>
      </c>
      <c r="L4540" s="124">
        <f>VLOOKUP(B4540,A股数据库20240206!$B:$K,9,0)</f>
        <v>0</v>
      </c>
      <c r="M4540" s="124">
        <f>VLOOKUP(B4540,A股数据库20240206!$B:$K,10,0)</f>
        <v>0</v>
      </c>
    </row>
    <row r="4541" spans="1:13" ht="18" customHeight="1" x14ac:dyDescent="0.15">
      <c r="A4541" s="120" t="s">
        <v>14884</v>
      </c>
      <c r="B4541" s="121" t="s">
        <v>4004</v>
      </c>
      <c r="C4541" s="122">
        <v>12.37</v>
      </c>
      <c r="D4541" s="123">
        <v>3.62</v>
      </c>
      <c r="E4541" s="104" t="str">
        <f>VLOOKUP(B4541,A股数据库20240206!$B:$K,2,0)</f>
        <v>新能源</v>
      </c>
      <c r="F4541" s="104" t="str">
        <f>VLOOKUP(B4541,A股数据库20240206!$B:$K,3,0)</f>
        <v>周期</v>
      </c>
      <c r="G4541" s="124">
        <f>VLOOKUP(B4541,A股数据库20240206!$B:$K,4,0)</f>
        <v>0</v>
      </c>
      <c r="H4541" s="124">
        <f>VLOOKUP(B4541,A股数据库20240206!$B:$K,5,0)</f>
        <v>0</v>
      </c>
      <c r="I4541" s="104" t="str">
        <f>VLOOKUP(B4541,A股数据库20240206!$B:$K,6,0)</f>
        <v>电池</v>
      </c>
      <c r="J4541" s="104" t="str">
        <f>VLOOKUP(B4541,A股数据库20240206!$B:$K,7,0)</f>
        <v>有色金属</v>
      </c>
      <c r="K4541" s="104">
        <f>VLOOKUP(B4541,A股数据库20240206!$B:$K,8,0)</f>
        <v>0</v>
      </c>
      <c r="L4541" s="124">
        <f>VLOOKUP(B4541,A股数据库20240206!$B:$K,9,0)</f>
        <v>0</v>
      </c>
      <c r="M4541" s="124">
        <f>VLOOKUP(B4541,A股数据库20240206!$B:$K,10,0)</f>
        <v>0</v>
      </c>
    </row>
    <row r="4542" spans="1:13" ht="18" customHeight="1" x14ac:dyDescent="0.15">
      <c r="A4542" s="120" t="s">
        <v>14885</v>
      </c>
      <c r="B4542" s="121" t="s">
        <v>4468</v>
      </c>
      <c r="C4542" s="122">
        <v>12.33</v>
      </c>
      <c r="D4542" s="123">
        <v>5.67</v>
      </c>
      <c r="E4542" s="104" t="str">
        <f>VLOOKUP(B4542,A股数据库20240206!$B:$K,2,0)</f>
        <v>周期</v>
      </c>
      <c r="F4542" s="104" t="str">
        <f>VLOOKUP(B4542,A股数据库20240206!$B:$K,3,0)</f>
        <v>新能源</v>
      </c>
      <c r="G4542" s="124">
        <f>VLOOKUP(B4542,A股数据库20240206!$B:$K,4,0)</f>
        <v>0</v>
      </c>
      <c r="H4542" s="124">
        <f>VLOOKUP(B4542,A股数据库20240206!$B:$K,5,0)</f>
        <v>0</v>
      </c>
      <c r="I4542" s="104" t="str">
        <f>VLOOKUP(B4542,A股数据库20240206!$B:$K,6,0)</f>
        <v>化工</v>
      </c>
      <c r="J4542" s="104" t="str">
        <f>VLOOKUP(B4542,A股数据库20240206!$B:$K,7,0)</f>
        <v>光伏</v>
      </c>
      <c r="K4542" s="104">
        <f>VLOOKUP(B4542,A股数据库20240206!$B:$K,8,0)</f>
        <v>0</v>
      </c>
      <c r="L4542" s="124">
        <f>VLOOKUP(B4542,A股数据库20240206!$B:$K,9,0)</f>
        <v>0</v>
      </c>
      <c r="M4542" s="124">
        <f>VLOOKUP(B4542,A股数据库20240206!$B:$K,10,0)</f>
        <v>0</v>
      </c>
    </row>
    <row r="4543" spans="1:13" ht="18" customHeight="1" x14ac:dyDescent="0.15">
      <c r="A4543" s="120" t="s">
        <v>14886</v>
      </c>
      <c r="B4543" s="121" t="s">
        <v>9338</v>
      </c>
      <c r="C4543" s="122">
        <v>12.32</v>
      </c>
      <c r="D4543" s="123">
        <v>26.33</v>
      </c>
      <c r="E4543" s="104" t="str">
        <f>VLOOKUP(B4543,A股数据库20240206!$B:$K,2,0)</f>
        <v>医药生物</v>
      </c>
      <c r="F4543" s="104">
        <f>VLOOKUP(B4543,A股数据库20240206!$B:$K,3,0)</f>
        <v>0</v>
      </c>
      <c r="G4543" s="124">
        <f>VLOOKUP(B4543,A股数据库20240206!$B:$K,4,0)</f>
        <v>0</v>
      </c>
      <c r="H4543" s="124">
        <f>VLOOKUP(B4543,A股数据库20240206!$B:$K,5,0)</f>
        <v>0</v>
      </c>
      <c r="I4543" s="104" t="str">
        <f>VLOOKUP(B4543,A股数据库20240206!$B:$K,6,0)</f>
        <v>医药生物</v>
      </c>
      <c r="J4543" s="104">
        <f>VLOOKUP(B4543,A股数据库20240206!$B:$K,7,0)</f>
        <v>0</v>
      </c>
      <c r="K4543" s="104">
        <f>VLOOKUP(B4543,A股数据库20240206!$B:$K,8,0)</f>
        <v>0</v>
      </c>
      <c r="L4543" s="124">
        <f>VLOOKUP(B4543,A股数据库20240206!$B:$K,9,0)</f>
        <v>0</v>
      </c>
      <c r="M4543" s="124">
        <f>VLOOKUP(B4543,A股数据库20240206!$B:$K,10,0)</f>
        <v>0</v>
      </c>
    </row>
    <row r="4544" spans="1:13" ht="18" customHeight="1" x14ac:dyDescent="0.15">
      <c r="A4544" s="120" t="s">
        <v>14887</v>
      </c>
      <c r="B4544" s="121" t="s">
        <v>9863</v>
      </c>
      <c r="C4544" s="122">
        <v>12.31</v>
      </c>
      <c r="D4544" s="123">
        <v>33.380000000000003</v>
      </c>
      <c r="E4544" s="104" t="str">
        <f>VLOOKUP(B4544,A股数据库20240206!$B:$K,2,0)</f>
        <v>大科技</v>
      </c>
      <c r="F4544" s="104">
        <f>VLOOKUP(B4544,A股数据库20240206!$B:$K,3,0)</f>
        <v>0</v>
      </c>
      <c r="G4544" s="124">
        <f>VLOOKUP(B4544,A股数据库20240206!$B:$K,4,0)</f>
        <v>0</v>
      </c>
      <c r="H4544" s="124">
        <f>VLOOKUP(B4544,A股数据库20240206!$B:$K,5,0)</f>
        <v>0</v>
      </c>
      <c r="I4544" s="104" t="str">
        <f>VLOOKUP(B4544,A股数据库20240206!$B:$K,6,0)</f>
        <v>电子</v>
      </c>
      <c r="J4544" s="104">
        <f>VLOOKUP(B4544,A股数据库20240206!$B:$K,7,0)</f>
        <v>0</v>
      </c>
      <c r="K4544" s="104">
        <f>VLOOKUP(B4544,A股数据库20240206!$B:$K,8,0)</f>
        <v>0</v>
      </c>
      <c r="L4544" s="124">
        <f>VLOOKUP(B4544,A股数据库20240206!$B:$K,9,0)</f>
        <v>0</v>
      </c>
      <c r="M4544" s="124">
        <f>VLOOKUP(B4544,A股数据库20240206!$B:$K,10,0)</f>
        <v>0</v>
      </c>
    </row>
    <row r="4545" spans="1:13" ht="18" customHeight="1" x14ac:dyDescent="0.15">
      <c r="A4545" s="120" t="s">
        <v>14888</v>
      </c>
      <c r="B4545" s="121" t="s">
        <v>2952</v>
      </c>
      <c r="C4545" s="122">
        <v>12.3</v>
      </c>
      <c r="D4545" s="123">
        <v>40.590000000000003</v>
      </c>
      <c r="E4545" s="104" t="str">
        <f>VLOOKUP(B4545,A股数据库20240206!$B:$K,2,0)</f>
        <v>大科技</v>
      </c>
      <c r="F4545" s="104">
        <f>VLOOKUP(B4545,A股数据库20240206!$B:$K,3,0)</f>
        <v>0</v>
      </c>
      <c r="G4545" s="124">
        <f>VLOOKUP(B4545,A股数据库20240206!$B:$K,4,0)</f>
        <v>0</v>
      </c>
      <c r="H4545" s="124">
        <f>VLOOKUP(B4545,A股数据库20240206!$B:$K,5,0)</f>
        <v>0</v>
      </c>
      <c r="I4545" s="104" t="str">
        <f>VLOOKUP(B4545,A股数据库20240206!$B:$K,6,0)</f>
        <v>电子</v>
      </c>
      <c r="J4545" s="104">
        <f>VLOOKUP(B4545,A股数据库20240206!$B:$K,7,0)</f>
        <v>0</v>
      </c>
      <c r="K4545" s="104">
        <f>VLOOKUP(B4545,A股数据库20240206!$B:$K,8,0)</f>
        <v>0</v>
      </c>
      <c r="L4545" s="124">
        <f>VLOOKUP(B4545,A股数据库20240206!$B:$K,9,0)</f>
        <v>0</v>
      </c>
      <c r="M4545" s="124">
        <f>VLOOKUP(B4545,A股数据库20240206!$B:$K,10,0)</f>
        <v>0</v>
      </c>
    </row>
    <row r="4546" spans="1:13" ht="18" customHeight="1" x14ac:dyDescent="0.15">
      <c r="A4546" s="120" t="s">
        <v>14889</v>
      </c>
      <c r="B4546" s="121" t="s">
        <v>4280</v>
      </c>
      <c r="C4546" s="122">
        <v>12.28</v>
      </c>
      <c r="D4546" s="123">
        <v>7.96</v>
      </c>
      <c r="E4546" s="104" t="str">
        <f>VLOOKUP(B4546,A股数据库20240206!$B:$K,2,0)</f>
        <v>新能源</v>
      </c>
      <c r="F4546" s="104" t="str">
        <f>VLOOKUP(B4546,A股数据库20240206!$B:$K,3,0)</f>
        <v>周期</v>
      </c>
      <c r="G4546" s="124">
        <f>VLOOKUP(B4546,A股数据库20240206!$B:$K,4,0)</f>
        <v>0</v>
      </c>
      <c r="H4546" s="124">
        <f>VLOOKUP(B4546,A股数据库20240206!$B:$K,5,0)</f>
        <v>0</v>
      </c>
      <c r="I4546" s="104" t="str">
        <f>VLOOKUP(B4546,A股数据库20240206!$B:$K,6,0)</f>
        <v>电池</v>
      </c>
      <c r="J4546" s="104" t="str">
        <f>VLOOKUP(B4546,A股数据库20240206!$B:$K,7,0)</f>
        <v>化工</v>
      </c>
      <c r="K4546" s="104">
        <f>VLOOKUP(B4546,A股数据库20240206!$B:$K,8,0)</f>
        <v>0</v>
      </c>
      <c r="L4546" s="124">
        <f>VLOOKUP(B4546,A股数据库20240206!$B:$K,9,0)</f>
        <v>0</v>
      </c>
      <c r="M4546" s="124">
        <f>VLOOKUP(B4546,A股数据库20240206!$B:$K,10,0)</f>
        <v>0</v>
      </c>
    </row>
    <row r="4547" spans="1:13" ht="18" customHeight="1" x14ac:dyDescent="0.15">
      <c r="A4547" s="120" t="s">
        <v>14890</v>
      </c>
      <c r="B4547" s="121" t="s">
        <v>3516</v>
      </c>
      <c r="C4547" s="122">
        <v>12.26</v>
      </c>
      <c r="D4547" s="123">
        <v>26.3</v>
      </c>
      <c r="E4547" s="104" t="str">
        <f>VLOOKUP(B4547,A股数据库20240206!$B:$K,2,0)</f>
        <v>大科技</v>
      </c>
      <c r="F4547" s="104">
        <f>VLOOKUP(B4547,A股数据库20240206!$B:$K,3,0)</f>
        <v>0</v>
      </c>
      <c r="G4547" s="124">
        <f>VLOOKUP(B4547,A股数据库20240206!$B:$K,4,0)</f>
        <v>0</v>
      </c>
      <c r="H4547" s="124">
        <f>VLOOKUP(B4547,A股数据库20240206!$B:$K,5,0)</f>
        <v>0</v>
      </c>
      <c r="I4547" s="104" t="str">
        <f>VLOOKUP(B4547,A股数据库20240206!$B:$K,6,0)</f>
        <v>电子</v>
      </c>
      <c r="J4547" s="104">
        <f>VLOOKUP(B4547,A股数据库20240206!$B:$K,7,0)</f>
        <v>0</v>
      </c>
      <c r="K4547" s="104">
        <f>VLOOKUP(B4547,A股数据库20240206!$B:$K,8,0)</f>
        <v>0</v>
      </c>
      <c r="L4547" s="124">
        <f>VLOOKUP(B4547,A股数据库20240206!$B:$K,9,0)</f>
        <v>0</v>
      </c>
      <c r="M4547" s="124">
        <f>VLOOKUP(B4547,A股数据库20240206!$B:$K,10,0)</f>
        <v>0</v>
      </c>
    </row>
    <row r="4548" spans="1:13" ht="18" customHeight="1" x14ac:dyDescent="0.15">
      <c r="A4548" s="120" t="s">
        <v>14891</v>
      </c>
      <c r="B4548" s="121" t="s">
        <v>9591</v>
      </c>
      <c r="C4548" s="122">
        <v>12.25</v>
      </c>
      <c r="D4548" s="123">
        <v>24.85</v>
      </c>
      <c r="E4548" s="104" t="str">
        <f>VLOOKUP(B4548,A股数据库20240206!$B:$K,2,0)</f>
        <v>高端制造</v>
      </c>
      <c r="F4548" s="104" t="str">
        <f>VLOOKUP(B4548,A股数据库20240206!$B:$K,3,0)</f>
        <v>运输业</v>
      </c>
      <c r="G4548" s="124">
        <f>VLOOKUP(B4548,A股数据库20240206!$B:$K,4,0)</f>
        <v>0</v>
      </c>
      <c r="H4548" s="124">
        <f>VLOOKUP(B4548,A股数据库20240206!$B:$K,5,0)</f>
        <v>0</v>
      </c>
      <c r="I4548" s="104" t="str">
        <f>VLOOKUP(B4548,A股数据库20240206!$B:$K,6,0)</f>
        <v>机械</v>
      </c>
      <c r="J4548" s="104" t="str">
        <f>VLOOKUP(B4548,A股数据库20240206!$B:$K,7,0)</f>
        <v>运输业</v>
      </c>
      <c r="K4548" s="104">
        <f>VLOOKUP(B4548,A股数据库20240206!$B:$K,8,0)</f>
        <v>0</v>
      </c>
      <c r="L4548" s="124">
        <f>VLOOKUP(B4548,A股数据库20240206!$B:$K,9,0)</f>
        <v>0</v>
      </c>
      <c r="M4548" s="124">
        <f>VLOOKUP(B4548,A股数据库20240206!$B:$K,10,0)</f>
        <v>0</v>
      </c>
    </row>
    <row r="4549" spans="1:13" ht="18" customHeight="1" x14ac:dyDescent="0.15">
      <c r="A4549" s="120" t="s">
        <v>14892</v>
      </c>
      <c r="B4549" s="121" t="s">
        <v>5352</v>
      </c>
      <c r="C4549" s="122">
        <v>12.24</v>
      </c>
      <c r="D4549" s="123">
        <v>10.81</v>
      </c>
      <c r="E4549" s="104" t="str">
        <f>VLOOKUP(B4549,A股数据库20240206!$B:$K,2,0)</f>
        <v>高端制造</v>
      </c>
      <c r="F4549" s="104" t="str">
        <f>VLOOKUP(B4549,A股数据库20240206!$B:$K,3,0)</f>
        <v>大科技</v>
      </c>
      <c r="G4549" s="124">
        <f>VLOOKUP(B4549,A股数据库20240206!$B:$K,4,0)</f>
        <v>0</v>
      </c>
      <c r="H4549" s="124">
        <f>VLOOKUP(B4549,A股数据库20240206!$B:$K,5,0)</f>
        <v>0</v>
      </c>
      <c r="I4549" s="104" t="str">
        <f>VLOOKUP(B4549,A股数据库20240206!$B:$K,6,0)</f>
        <v>机械</v>
      </c>
      <c r="J4549" s="104" t="str">
        <f>VLOOKUP(B4549,A股数据库20240206!$B:$K,7,0)</f>
        <v>计算机</v>
      </c>
      <c r="K4549" s="104">
        <f>VLOOKUP(B4549,A股数据库20240206!$B:$K,8,0)</f>
        <v>0</v>
      </c>
      <c r="L4549" s="124">
        <f>VLOOKUP(B4549,A股数据库20240206!$B:$K,9,0)</f>
        <v>0</v>
      </c>
      <c r="M4549" s="124">
        <f>VLOOKUP(B4549,A股数据库20240206!$B:$K,10,0)</f>
        <v>0</v>
      </c>
    </row>
    <row r="4550" spans="1:13" ht="18" customHeight="1" x14ac:dyDescent="0.15">
      <c r="A4550" s="120" t="s">
        <v>14893</v>
      </c>
      <c r="B4550" s="121" t="s">
        <v>9254</v>
      </c>
      <c r="C4550" s="122">
        <v>12.23</v>
      </c>
      <c r="D4550" s="123">
        <v>15.01</v>
      </c>
      <c r="E4550" s="104" t="str">
        <f>VLOOKUP(B4550,A股数据库20240206!$B:$K,2,0)</f>
        <v>大科技</v>
      </c>
      <c r="F4550" s="104">
        <f>VLOOKUP(B4550,A股数据库20240206!$B:$K,3,0)</f>
        <v>0</v>
      </c>
      <c r="G4550" s="124">
        <f>VLOOKUP(B4550,A股数据库20240206!$B:$K,4,0)</f>
        <v>0</v>
      </c>
      <c r="H4550" s="124">
        <f>VLOOKUP(B4550,A股数据库20240206!$B:$K,5,0)</f>
        <v>0</v>
      </c>
      <c r="I4550" s="104" t="str">
        <f>VLOOKUP(B4550,A股数据库20240206!$B:$K,6,0)</f>
        <v>计算机</v>
      </c>
      <c r="J4550" s="104">
        <f>VLOOKUP(B4550,A股数据库20240206!$B:$K,7,0)</f>
        <v>0</v>
      </c>
      <c r="K4550" s="104">
        <f>VLOOKUP(B4550,A股数据库20240206!$B:$K,8,0)</f>
        <v>0</v>
      </c>
      <c r="L4550" s="124">
        <f>VLOOKUP(B4550,A股数据库20240206!$B:$K,9,0)</f>
        <v>0</v>
      </c>
      <c r="M4550" s="124">
        <f>VLOOKUP(B4550,A股数据库20240206!$B:$K,10,0)</f>
        <v>0</v>
      </c>
    </row>
    <row r="4551" spans="1:13" ht="18" customHeight="1" x14ac:dyDescent="0.15">
      <c r="A4551" s="120" t="s">
        <v>14894</v>
      </c>
      <c r="B4551" s="121" t="s">
        <v>3088</v>
      </c>
      <c r="C4551" s="122">
        <v>12.11</v>
      </c>
      <c r="D4551" s="123">
        <v>14.9</v>
      </c>
      <c r="E4551" s="104" t="str">
        <f>VLOOKUP(B4551,A股数据库20240206!$B:$K,2,0)</f>
        <v>高端制造</v>
      </c>
      <c r="F4551" s="104">
        <f>VLOOKUP(B4551,A股数据库20240206!$B:$K,3,0)</f>
        <v>0</v>
      </c>
      <c r="G4551" s="124">
        <f>VLOOKUP(B4551,A股数据库20240206!$B:$K,4,0)</f>
        <v>0</v>
      </c>
      <c r="H4551" s="124">
        <f>VLOOKUP(B4551,A股数据库20240206!$B:$K,5,0)</f>
        <v>0</v>
      </c>
      <c r="I4551" s="104" t="str">
        <f>VLOOKUP(B4551,A股数据库20240206!$B:$K,6,0)</f>
        <v>机械</v>
      </c>
      <c r="J4551" s="104">
        <f>VLOOKUP(B4551,A股数据库20240206!$B:$K,7,0)</f>
        <v>0</v>
      </c>
      <c r="K4551" s="104">
        <f>VLOOKUP(B4551,A股数据库20240206!$B:$K,8,0)</f>
        <v>0</v>
      </c>
      <c r="L4551" s="124">
        <f>VLOOKUP(B4551,A股数据库20240206!$B:$K,9,0)</f>
        <v>0</v>
      </c>
      <c r="M4551" s="124">
        <f>VLOOKUP(B4551,A股数据库20240206!$B:$K,10,0)</f>
        <v>0</v>
      </c>
    </row>
    <row r="4552" spans="1:13" ht="18" customHeight="1" x14ac:dyDescent="0.15">
      <c r="A4552" s="120" t="s">
        <v>14895</v>
      </c>
      <c r="B4552" s="121" t="s">
        <v>4116</v>
      </c>
      <c r="C4552" s="122">
        <v>12.1</v>
      </c>
      <c r="D4552" s="123">
        <v>6.81</v>
      </c>
      <c r="E4552" s="104" t="str">
        <f>VLOOKUP(B4552,A股数据库20240206!$B:$K,2,0)</f>
        <v>周期</v>
      </c>
      <c r="F4552" s="104">
        <f>VLOOKUP(B4552,A股数据库20240206!$B:$K,3,0)</f>
        <v>0</v>
      </c>
      <c r="G4552" s="124">
        <f>VLOOKUP(B4552,A股数据库20240206!$B:$K,4,0)</f>
        <v>0</v>
      </c>
      <c r="H4552" s="124">
        <f>VLOOKUP(B4552,A股数据库20240206!$B:$K,5,0)</f>
        <v>0</v>
      </c>
      <c r="I4552" s="104" t="str">
        <f>VLOOKUP(B4552,A股数据库20240206!$B:$K,6,0)</f>
        <v>化工</v>
      </c>
      <c r="J4552" s="104">
        <f>VLOOKUP(B4552,A股数据库20240206!$B:$K,7,0)</f>
        <v>0</v>
      </c>
      <c r="K4552" s="104">
        <f>VLOOKUP(B4552,A股数据库20240206!$B:$K,8,0)</f>
        <v>0</v>
      </c>
      <c r="L4552" s="124">
        <f>VLOOKUP(B4552,A股数据库20240206!$B:$K,9,0)</f>
        <v>0</v>
      </c>
      <c r="M4552" s="124">
        <f>VLOOKUP(B4552,A股数据库20240206!$B:$K,10,0)</f>
        <v>0</v>
      </c>
    </row>
    <row r="4553" spans="1:13" ht="18" customHeight="1" x14ac:dyDescent="0.15">
      <c r="A4553" s="120" t="s">
        <v>14896</v>
      </c>
      <c r="B4553" s="121" t="s">
        <v>4148</v>
      </c>
      <c r="C4553" s="122">
        <v>12.05</v>
      </c>
      <c r="D4553" s="123">
        <v>33.92</v>
      </c>
      <c r="E4553" s="104" t="str">
        <f>VLOOKUP(B4553,A股数据库20240206!$B:$K,2,0)</f>
        <v>大科技</v>
      </c>
      <c r="F4553" s="104" t="str">
        <f>VLOOKUP(B4553,A股数据库20240206!$B:$K,3,0)</f>
        <v>汽车产业</v>
      </c>
      <c r="G4553" s="124">
        <f>VLOOKUP(B4553,A股数据库20240206!$B:$K,4,0)</f>
        <v>0</v>
      </c>
      <c r="H4553" s="124">
        <f>VLOOKUP(B4553,A股数据库20240206!$B:$K,5,0)</f>
        <v>0</v>
      </c>
      <c r="I4553" s="104" t="str">
        <f>VLOOKUP(B4553,A股数据库20240206!$B:$K,6,0)</f>
        <v>计算机</v>
      </c>
      <c r="J4553" s="104" t="str">
        <f>VLOOKUP(B4553,A股数据库20240206!$B:$K,7,0)</f>
        <v>汽车产业</v>
      </c>
      <c r="K4553" s="104">
        <f>VLOOKUP(B4553,A股数据库20240206!$B:$K,8,0)</f>
        <v>0</v>
      </c>
      <c r="L4553" s="124">
        <f>VLOOKUP(B4553,A股数据库20240206!$B:$K,9,0)</f>
        <v>0</v>
      </c>
      <c r="M4553" s="124">
        <f>VLOOKUP(B4553,A股数据库20240206!$B:$K,10,0)</f>
        <v>0</v>
      </c>
    </row>
    <row r="4554" spans="1:13" ht="18" customHeight="1" x14ac:dyDescent="0.15">
      <c r="A4554" s="120" t="s">
        <v>14897</v>
      </c>
      <c r="B4554" s="121" t="s">
        <v>2114</v>
      </c>
      <c r="C4554" s="122">
        <v>12.04</v>
      </c>
      <c r="D4554" s="123">
        <v>39.31</v>
      </c>
      <c r="E4554" s="104" t="str">
        <f>VLOOKUP(B4554,A股数据库20240206!$B:$K,2,0)</f>
        <v>大科技</v>
      </c>
      <c r="F4554" s="104">
        <f>VLOOKUP(B4554,A股数据库20240206!$B:$K,3,0)</f>
        <v>0</v>
      </c>
      <c r="G4554" s="124">
        <f>VLOOKUP(B4554,A股数据库20240206!$B:$K,4,0)</f>
        <v>0</v>
      </c>
      <c r="H4554" s="124">
        <f>VLOOKUP(B4554,A股数据库20240206!$B:$K,5,0)</f>
        <v>0</v>
      </c>
      <c r="I4554" s="104" t="str">
        <f>VLOOKUP(B4554,A股数据库20240206!$B:$K,6,0)</f>
        <v>计算机</v>
      </c>
      <c r="J4554" s="104">
        <f>VLOOKUP(B4554,A股数据库20240206!$B:$K,7,0)</f>
        <v>0</v>
      </c>
      <c r="K4554" s="104">
        <f>VLOOKUP(B4554,A股数据库20240206!$B:$K,8,0)</f>
        <v>0</v>
      </c>
      <c r="L4554" s="124">
        <f>VLOOKUP(B4554,A股数据库20240206!$B:$K,9,0)</f>
        <v>0</v>
      </c>
      <c r="M4554" s="124">
        <f>VLOOKUP(B4554,A股数据库20240206!$B:$K,10,0)</f>
        <v>0</v>
      </c>
    </row>
    <row r="4555" spans="1:13" ht="18" customHeight="1" x14ac:dyDescent="0.15">
      <c r="A4555" s="120" t="s">
        <v>14898</v>
      </c>
      <c r="B4555" s="121" t="s">
        <v>756</v>
      </c>
      <c r="C4555" s="122">
        <v>11.99</v>
      </c>
      <c r="D4555" s="123">
        <v>11.23</v>
      </c>
      <c r="E4555" s="104" t="str">
        <f>VLOOKUP(B4555,A股数据库20240206!$B:$K,2,0)</f>
        <v>周期</v>
      </c>
      <c r="F4555" s="104">
        <f>VLOOKUP(B4555,A股数据库20240206!$B:$K,3,0)</f>
        <v>0</v>
      </c>
      <c r="G4555" s="124">
        <f>VLOOKUP(B4555,A股数据库20240206!$B:$K,4,0)</f>
        <v>0</v>
      </c>
      <c r="H4555" s="124">
        <f>VLOOKUP(B4555,A股数据库20240206!$B:$K,5,0)</f>
        <v>0</v>
      </c>
      <c r="I4555" s="104" t="str">
        <f>VLOOKUP(B4555,A股数据库20240206!$B:$K,6,0)</f>
        <v>化工</v>
      </c>
      <c r="J4555" s="104">
        <f>VLOOKUP(B4555,A股数据库20240206!$B:$K,7,0)</f>
        <v>0</v>
      </c>
      <c r="K4555" s="104">
        <f>VLOOKUP(B4555,A股数据库20240206!$B:$K,8,0)</f>
        <v>0</v>
      </c>
      <c r="L4555" s="124">
        <f>VLOOKUP(B4555,A股数据库20240206!$B:$K,9,0)</f>
        <v>0</v>
      </c>
      <c r="M4555" s="124">
        <f>VLOOKUP(B4555,A股数据库20240206!$B:$K,10,0)</f>
        <v>0</v>
      </c>
    </row>
    <row r="4556" spans="1:13" ht="18" customHeight="1" x14ac:dyDescent="0.15">
      <c r="A4556" s="120" t="s">
        <v>14899</v>
      </c>
      <c r="B4556" s="121" t="s">
        <v>3102</v>
      </c>
      <c r="C4556" s="122">
        <v>11.98</v>
      </c>
      <c r="D4556" s="123">
        <v>32.69</v>
      </c>
      <c r="E4556" s="104" t="str">
        <f>VLOOKUP(B4556,A股数据库20240206!$B:$K,2,0)</f>
        <v>大科技</v>
      </c>
      <c r="F4556" s="104" t="str">
        <f>VLOOKUP(B4556,A股数据库20240206!$B:$K,3,0)</f>
        <v>新能源</v>
      </c>
      <c r="G4556" s="124">
        <f>VLOOKUP(B4556,A股数据库20240206!$B:$K,4,0)</f>
        <v>0</v>
      </c>
      <c r="H4556" s="124">
        <f>VLOOKUP(B4556,A股数据库20240206!$B:$K,5,0)</f>
        <v>0</v>
      </c>
      <c r="I4556" s="104" t="str">
        <f>VLOOKUP(B4556,A股数据库20240206!$B:$K,6,0)</f>
        <v>电子</v>
      </c>
      <c r="J4556" s="104" t="str">
        <f>VLOOKUP(B4556,A股数据库20240206!$B:$K,7,0)</f>
        <v>储能</v>
      </c>
      <c r="K4556" s="104">
        <f>VLOOKUP(B4556,A股数据库20240206!$B:$K,8,0)</f>
        <v>0</v>
      </c>
      <c r="L4556" s="124">
        <f>VLOOKUP(B4556,A股数据库20240206!$B:$K,9,0)</f>
        <v>0</v>
      </c>
      <c r="M4556" s="124">
        <f>VLOOKUP(B4556,A股数据库20240206!$B:$K,10,0)</f>
        <v>0</v>
      </c>
    </row>
    <row r="4557" spans="1:13" ht="18" customHeight="1" x14ac:dyDescent="0.15">
      <c r="A4557" s="120" t="s">
        <v>14900</v>
      </c>
      <c r="B4557" s="121" t="s">
        <v>9687</v>
      </c>
      <c r="C4557" s="122">
        <v>11.94</v>
      </c>
      <c r="D4557" s="123">
        <v>9.81</v>
      </c>
      <c r="E4557" s="104" t="str">
        <f>VLOOKUP(B4557,A股数据库20240206!$B:$K,2,0)</f>
        <v>高端制造</v>
      </c>
      <c r="F4557" s="104">
        <f>VLOOKUP(B4557,A股数据库20240206!$B:$K,3,0)</f>
        <v>0</v>
      </c>
      <c r="G4557" s="124">
        <f>VLOOKUP(B4557,A股数据库20240206!$B:$K,4,0)</f>
        <v>0</v>
      </c>
      <c r="H4557" s="124">
        <f>VLOOKUP(B4557,A股数据库20240206!$B:$K,5,0)</f>
        <v>0</v>
      </c>
      <c r="I4557" s="104" t="str">
        <f>VLOOKUP(B4557,A股数据库20240206!$B:$K,6,0)</f>
        <v>机械</v>
      </c>
      <c r="J4557" s="104">
        <f>VLOOKUP(B4557,A股数据库20240206!$B:$K,7,0)</f>
        <v>0</v>
      </c>
      <c r="K4557" s="104">
        <f>VLOOKUP(B4557,A股数据库20240206!$B:$K,8,0)</f>
        <v>0</v>
      </c>
      <c r="L4557" s="124">
        <f>VLOOKUP(B4557,A股数据库20240206!$B:$K,9,0)</f>
        <v>0</v>
      </c>
      <c r="M4557" s="124">
        <f>VLOOKUP(B4557,A股数据库20240206!$B:$K,10,0)</f>
        <v>0</v>
      </c>
    </row>
    <row r="4558" spans="1:13" ht="18" customHeight="1" x14ac:dyDescent="0.15">
      <c r="A4558" s="120" t="s">
        <v>14901</v>
      </c>
      <c r="B4558" s="121" t="s">
        <v>9953</v>
      </c>
      <c r="C4558" s="122">
        <v>11.87</v>
      </c>
      <c r="D4558" s="123">
        <v>18.97</v>
      </c>
      <c r="E4558" s="104" t="str">
        <f>VLOOKUP(B4558,A股数据库20240206!$B:$K,2,0)</f>
        <v>军工</v>
      </c>
      <c r="F4558" s="104">
        <f>VLOOKUP(B4558,A股数据库20240206!$B:$K,3,0)</f>
        <v>0</v>
      </c>
      <c r="G4558" s="124">
        <f>VLOOKUP(B4558,A股数据库20240206!$B:$K,4,0)</f>
        <v>0</v>
      </c>
      <c r="H4558" s="124">
        <f>VLOOKUP(B4558,A股数据库20240206!$B:$K,5,0)</f>
        <v>0</v>
      </c>
      <c r="I4558" s="104" t="str">
        <f>VLOOKUP(B4558,A股数据库20240206!$B:$K,6,0)</f>
        <v>军工</v>
      </c>
      <c r="J4558" s="104">
        <f>VLOOKUP(B4558,A股数据库20240206!$B:$K,7,0)</f>
        <v>0</v>
      </c>
      <c r="K4558" s="104">
        <f>VLOOKUP(B4558,A股数据库20240206!$B:$K,8,0)</f>
        <v>0</v>
      </c>
      <c r="L4558" s="124">
        <f>VLOOKUP(B4558,A股数据库20240206!$B:$K,9,0)</f>
        <v>0</v>
      </c>
      <c r="M4558" s="124">
        <f>VLOOKUP(B4558,A股数据库20240206!$B:$K,10,0)</f>
        <v>0</v>
      </c>
    </row>
    <row r="4559" spans="1:13" ht="18" customHeight="1" x14ac:dyDescent="0.15">
      <c r="A4559" s="120" t="s">
        <v>14902</v>
      </c>
      <c r="B4559" s="121" t="s">
        <v>9759</v>
      </c>
      <c r="C4559" s="122">
        <v>11.87</v>
      </c>
      <c r="D4559" s="123">
        <v>49.08</v>
      </c>
      <c r="E4559" s="104" t="str">
        <f>VLOOKUP(B4559,A股数据库20240206!$B:$K,2,0)</f>
        <v>新能源</v>
      </c>
      <c r="F4559" s="104">
        <f>VLOOKUP(B4559,A股数据库20240206!$B:$K,3,0)</f>
        <v>0</v>
      </c>
      <c r="G4559" s="124">
        <f>VLOOKUP(B4559,A股数据库20240206!$B:$K,4,0)</f>
        <v>0</v>
      </c>
      <c r="H4559" s="124">
        <f>VLOOKUP(B4559,A股数据库20240206!$B:$K,5,0)</f>
        <v>0</v>
      </c>
      <c r="I4559" s="104" t="str">
        <f>VLOOKUP(B4559,A股数据库20240206!$B:$K,6,0)</f>
        <v>光伏</v>
      </c>
      <c r="J4559" s="104">
        <f>VLOOKUP(B4559,A股数据库20240206!$B:$K,7,0)</f>
        <v>0</v>
      </c>
      <c r="K4559" s="104">
        <f>VLOOKUP(B4559,A股数据库20240206!$B:$K,8,0)</f>
        <v>0</v>
      </c>
      <c r="L4559" s="124" t="str">
        <f>VLOOKUP(B4559,A股数据库20240206!$B:$K,9,0)</f>
        <v>储能</v>
      </c>
      <c r="M4559" s="124">
        <f>VLOOKUP(B4559,A股数据库20240206!$B:$K,10,0)</f>
        <v>0</v>
      </c>
    </row>
    <row r="4560" spans="1:13" ht="18" customHeight="1" x14ac:dyDescent="0.15">
      <c r="A4560" s="120" t="s">
        <v>14903</v>
      </c>
      <c r="B4560" s="121" t="s">
        <v>4988</v>
      </c>
      <c r="C4560" s="122">
        <v>11.87</v>
      </c>
      <c r="D4560" s="123">
        <v>32</v>
      </c>
      <c r="E4560" s="104" t="str">
        <f>VLOOKUP(B4560,A股数据库20240206!$B:$K,2,0)</f>
        <v>新能源</v>
      </c>
      <c r="F4560" s="104">
        <f>VLOOKUP(B4560,A股数据库20240206!$B:$K,3,0)</f>
        <v>0</v>
      </c>
      <c r="G4560" s="124" t="str">
        <f>VLOOKUP(B4560,A股数据库20240206!$B:$K,4,0)</f>
        <v>大科技</v>
      </c>
      <c r="H4560" s="124">
        <f>VLOOKUP(B4560,A股数据库20240206!$B:$K,5,0)</f>
        <v>0</v>
      </c>
      <c r="I4560" s="104" t="str">
        <f>VLOOKUP(B4560,A股数据库20240206!$B:$K,6,0)</f>
        <v>储能</v>
      </c>
      <c r="J4560" s="104" t="str">
        <f>VLOOKUP(B4560,A股数据库20240206!$B:$K,7,0)</f>
        <v>充换电</v>
      </c>
      <c r="K4560" s="104">
        <f>VLOOKUP(B4560,A股数据库20240206!$B:$K,8,0)</f>
        <v>0</v>
      </c>
      <c r="L4560" s="124" t="str">
        <f>VLOOKUP(B4560,A股数据库20240206!$B:$K,9,0)</f>
        <v>电子</v>
      </c>
      <c r="M4560" s="124">
        <f>VLOOKUP(B4560,A股数据库20240206!$B:$K,10,0)</f>
        <v>0</v>
      </c>
    </row>
    <row r="4561" spans="1:13" ht="18" customHeight="1" x14ac:dyDescent="0.15">
      <c r="A4561" s="120" t="s">
        <v>14904</v>
      </c>
      <c r="B4561" s="121" t="s">
        <v>2796</v>
      </c>
      <c r="C4561" s="122">
        <v>11.86</v>
      </c>
      <c r="D4561" s="123">
        <v>18.86</v>
      </c>
      <c r="E4561" s="104" t="str">
        <f>VLOOKUP(B4561,A股数据库20240206!$B:$K,2,0)</f>
        <v>高端制造</v>
      </c>
      <c r="F4561" s="104">
        <f>VLOOKUP(B4561,A股数据库20240206!$B:$K,3,0)</f>
        <v>0</v>
      </c>
      <c r="G4561" s="124">
        <f>VLOOKUP(B4561,A股数据库20240206!$B:$K,4,0)</f>
        <v>0</v>
      </c>
      <c r="H4561" s="124">
        <f>VLOOKUP(B4561,A股数据库20240206!$B:$K,5,0)</f>
        <v>0</v>
      </c>
      <c r="I4561" s="104" t="str">
        <f>VLOOKUP(B4561,A股数据库20240206!$B:$K,6,0)</f>
        <v>机械</v>
      </c>
      <c r="J4561" s="104">
        <f>VLOOKUP(B4561,A股数据库20240206!$B:$K,7,0)</f>
        <v>0</v>
      </c>
      <c r="K4561" s="104">
        <f>VLOOKUP(B4561,A股数据库20240206!$B:$K,8,0)</f>
        <v>0</v>
      </c>
      <c r="L4561" s="124">
        <f>VLOOKUP(B4561,A股数据库20240206!$B:$K,9,0)</f>
        <v>0</v>
      </c>
      <c r="M4561" s="124">
        <f>VLOOKUP(B4561,A股数据库20240206!$B:$K,10,0)</f>
        <v>0</v>
      </c>
    </row>
    <row r="4562" spans="1:13" ht="18" customHeight="1" x14ac:dyDescent="0.15">
      <c r="A4562" s="120" t="s">
        <v>14905</v>
      </c>
      <c r="B4562" s="121" t="s">
        <v>5472</v>
      </c>
      <c r="C4562" s="122">
        <v>11.84</v>
      </c>
      <c r="D4562" s="123">
        <v>14.4</v>
      </c>
      <c r="E4562" s="104" t="str">
        <f>VLOOKUP(B4562,A股数据库20240206!$B:$K,2,0)</f>
        <v>公用事业</v>
      </c>
      <c r="F4562" s="104">
        <f>VLOOKUP(B4562,A股数据库20240206!$B:$K,3,0)</f>
        <v>0</v>
      </c>
      <c r="G4562" s="124">
        <f>VLOOKUP(B4562,A股数据库20240206!$B:$K,4,0)</f>
        <v>0</v>
      </c>
      <c r="H4562" s="124">
        <f>VLOOKUP(B4562,A股数据库20240206!$B:$K,5,0)</f>
        <v>0</v>
      </c>
      <c r="I4562" s="104" t="str">
        <f>VLOOKUP(B4562,A股数据库20240206!$B:$K,6,0)</f>
        <v>节能环保</v>
      </c>
      <c r="J4562" s="104">
        <f>VLOOKUP(B4562,A股数据库20240206!$B:$K,7,0)</f>
        <v>0</v>
      </c>
      <c r="K4562" s="104">
        <f>VLOOKUP(B4562,A股数据库20240206!$B:$K,8,0)</f>
        <v>0</v>
      </c>
      <c r="L4562" s="124">
        <f>VLOOKUP(B4562,A股数据库20240206!$B:$K,9,0)</f>
        <v>0</v>
      </c>
      <c r="M4562" s="124">
        <f>VLOOKUP(B4562,A股数据库20240206!$B:$K,10,0)</f>
        <v>0</v>
      </c>
    </row>
    <row r="4563" spans="1:13" ht="18" customHeight="1" x14ac:dyDescent="0.15">
      <c r="A4563" s="120" t="s">
        <v>14906</v>
      </c>
      <c r="B4563" s="121" t="s">
        <v>4520</v>
      </c>
      <c r="C4563" s="122">
        <v>11.84</v>
      </c>
      <c r="D4563" s="123">
        <v>35.450000000000003</v>
      </c>
      <c r="E4563" s="104" t="str">
        <f>VLOOKUP(B4563,A股数据库20240206!$B:$K,2,0)</f>
        <v>汽车产业</v>
      </c>
      <c r="F4563" s="104">
        <f>VLOOKUP(B4563,A股数据库20240206!$B:$K,3,0)</f>
        <v>0</v>
      </c>
      <c r="G4563" s="124">
        <f>VLOOKUP(B4563,A股数据库20240206!$B:$K,4,0)</f>
        <v>0</v>
      </c>
      <c r="H4563" s="124">
        <f>VLOOKUP(B4563,A股数据库20240206!$B:$K,5,0)</f>
        <v>0</v>
      </c>
      <c r="I4563" s="104" t="str">
        <f>VLOOKUP(B4563,A股数据库20240206!$B:$K,6,0)</f>
        <v>汽车产业</v>
      </c>
      <c r="J4563" s="104" t="str">
        <f>VLOOKUP(B4563,A股数据库20240206!$B:$K,7,0)</f>
        <v>充换电</v>
      </c>
      <c r="K4563" s="104">
        <f>VLOOKUP(B4563,A股数据库20240206!$B:$K,8,0)</f>
        <v>0</v>
      </c>
      <c r="L4563" s="124">
        <f>VLOOKUP(B4563,A股数据库20240206!$B:$K,9,0)</f>
        <v>0</v>
      </c>
      <c r="M4563" s="124">
        <f>VLOOKUP(B4563,A股数据库20240206!$B:$K,10,0)</f>
        <v>0</v>
      </c>
    </row>
    <row r="4564" spans="1:13" ht="18" customHeight="1" x14ac:dyDescent="0.15">
      <c r="A4564" s="120" t="s">
        <v>14907</v>
      </c>
      <c r="B4564" s="121" t="s">
        <v>4730</v>
      </c>
      <c r="C4564" s="122">
        <v>11.81</v>
      </c>
      <c r="D4564" s="123">
        <v>3.12</v>
      </c>
      <c r="E4564" s="104" t="str">
        <f>VLOOKUP(B4564,A股数据库20240206!$B:$K,2,0)</f>
        <v>公用事业</v>
      </c>
      <c r="F4564" s="104">
        <f>VLOOKUP(B4564,A股数据库20240206!$B:$K,3,0)</f>
        <v>0</v>
      </c>
      <c r="G4564" s="124">
        <f>VLOOKUP(B4564,A股数据库20240206!$B:$K,4,0)</f>
        <v>0</v>
      </c>
      <c r="H4564" s="124">
        <f>VLOOKUP(B4564,A股数据库20240206!$B:$K,5,0)</f>
        <v>0</v>
      </c>
      <c r="I4564" s="104" t="str">
        <f>VLOOKUP(B4564,A股数据库20240206!$B:$K,6,0)</f>
        <v>节能环保</v>
      </c>
      <c r="J4564" s="104">
        <f>VLOOKUP(B4564,A股数据库20240206!$B:$K,7,0)</f>
        <v>0</v>
      </c>
      <c r="K4564" s="104">
        <f>VLOOKUP(B4564,A股数据库20240206!$B:$K,8,0)</f>
        <v>0</v>
      </c>
      <c r="L4564" s="124">
        <f>VLOOKUP(B4564,A股数据库20240206!$B:$K,9,0)</f>
        <v>0</v>
      </c>
      <c r="M4564" s="124">
        <f>VLOOKUP(B4564,A股数据库20240206!$B:$K,10,0)</f>
        <v>0</v>
      </c>
    </row>
    <row r="4565" spans="1:13" ht="18" customHeight="1" x14ac:dyDescent="0.15">
      <c r="A4565" s="120" t="s">
        <v>14908</v>
      </c>
      <c r="B4565" s="121" t="s">
        <v>2720</v>
      </c>
      <c r="C4565" s="122">
        <v>11.79</v>
      </c>
      <c r="D4565" s="123">
        <v>4.0999999999999996</v>
      </c>
      <c r="E4565" s="104" t="str">
        <f>VLOOKUP(B4565,A股数据库20240206!$B:$K,2,0)</f>
        <v>大消费</v>
      </c>
      <c r="F4565" s="104">
        <f>VLOOKUP(B4565,A股数据库20240206!$B:$K,3,0)</f>
        <v>0</v>
      </c>
      <c r="G4565" s="124">
        <f>VLOOKUP(B4565,A股数据库20240206!$B:$K,4,0)</f>
        <v>0</v>
      </c>
      <c r="H4565" s="124">
        <f>VLOOKUP(B4565,A股数据库20240206!$B:$K,5,0)</f>
        <v>0</v>
      </c>
      <c r="I4565" s="104" t="str">
        <f>VLOOKUP(B4565,A股数据库20240206!$B:$K,6,0)</f>
        <v>烟草</v>
      </c>
      <c r="J4565" s="104">
        <f>VLOOKUP(B4565,A股数据库20240206!$B:$K,7,0)</f>
        <v>0</v>
      </c>
      <c r="K4565" s="104">
        <f>VLOOKUP(B4565,A股数据库20240206!$B:$K,8,0)</f>
        <v>0</v>
      </c>
      <c r="L4565" s="124">
        <f>VLOOKUP(B4565,A股数据库20240206!$B:$K,9,0)</f>
        <v>0</v>
      </c>
      <c r="M4565" s="124">
        <f>VLOOKUP(B4565,A股数据库20240206!$B:$K,10,0)</f>
        <v>0</v>
      </c>
    </row>
    <row r="4566" spans="1:13" ht="18" customHeight="1" x14ac:dyDescent="0.15">
      <c r="A4566" s="120" t="s">
        <v>14909</v>
      </c>
      <c r="B4566" s="121" t="s">
        <v>8574</v>
      </c>
      <c r="C4566" s="122">
        <v>11.78</v>
      </c>
      <c r="D4566" s="123">
        <v>21.92</v>
      </c>
      <c r="E4566" s="104" t="str">
        <f>VLOOKUP(B4566,A股数据库20240206!$B:$K,2,0)</f>
        <v>大科技</v>
      </c>
      <c r="F4566" s="104">
        <f>VLOOKUP(B4566,A股数据库20240206!$B:$K,3,0)</f>
        <v>0</v>
      </c>
      <c r="G4566" s="124">
        <f>VLOOKUP(B4566,A股数据库20240206!$B:$K,4,0)</f>
        <v>0</v>
      </c>
      <c r="H4566" s="124">
        <f>VLOOKUP(B4566,A股数据库20240206!$B:$K,5,0)</f>
        <v>0</v>
      </c>
      <c r="I4566" s="104" t="str">
        <f>VLOOKUP(B4566,A股数据库20240206!$B:$K,6,0)</f>
        <v>电子</v>
      </c>
      <c r="J4566" s="104">
        <f>VLOOKUP(B4566,A股数据库20240206!$B:$K,7,0)</f>
        <v>0</v>
      </c>
      <c r="K4566" s="104">
        <f>VLOOKUP(B4566,A股数据库20240206!$B:$K,8,0)</f>
        <v>0</v>
      </c>
      <c r="L4566" s="124">
        <f>VLOOKUP(B4566,A股数据库20240206!$B:$K,9,0)</f>
        <v>0</v>
      </c>
      <c r="M4566" s="124">
        <f>VLOOKUP(B4566,A股数据库20240206!$B:$K,10,0)</f>
        <v>0</v>
      </c>
    </row>
    <row r="4567" spans="1:13" ht="18" customHeight="1" x14ac:dyDescent="0.15">
      <c r="A4567" s="120" t="s">
        <v>14910</v>
      </c>
      <c r="B4567" s="121" t="s">
        <v>3082</v>
      </c>
      <c r="C4567" s="122">
        <v>11.78</v>
      </c>
      <c r="D4567" s="123">
        <v>28.02</v>
      </c>
      <c r="E4567" s="104" t="str">
        <f>VLOOKUP(B4567,A股数据库20240206!$B:$K,2,0)</f>
        <v>社会服务</v>
      </c>
      <c r="F4567" s="104">
        <f>VLOOKUP(B4567,A股数据库20240206!$B:$K,3,0)</f>
        <v>0</v>
      </c>
      <c r="G4567" s="124">
        <f>VLOOKUP(B4567,A股数据库20240206!$B:$K,4,0)</f>
        <v>0</v>
      </c>
      <c r="H4567" s="124">
        <f>VLOOKUP(B4567,A股数据库20240206!$B:$K,5,0)</f>
        <v>0</v>
      </c>
      <c r="I4567" s="104" t="str">
        <f>VLOOKUP(B4567,A股数据库20240206!$B:$K,6,0)</f>
        <v>教育</v>
      </c>
      <c r="J4567" s="104">
        <f>VLOOKUP(B4567,A股数据库20240206!$B:$K,7,0)</f>
        <v>0</v>
      </c>
      <c r="K4567" s="104">
        <f>VLOOKUP(B4567,A股数据库20240206!$B:$K,8,0)</f>
        <v>0</v>
      </c>
      <c r="L4567" s="124">
        <f>VLOOKUP(B4567,A股数据库20240206!$B:$K,9,0)</f>
        <v>0</v>
      </c>
      <c r="M4567" s="124">
        <f>VLOOKUP(B4567,A股数据库20240206!$B:$K,10,0)</f>
        <v>0</v>
      </c>
    </row>
    <row r="4568" spans="1:13" ht="18" customHeight="1" x14ac:dyDescent="0.15">
      <c r="A4568" s="120" t="s">
        <v>14911</v>
      </c>
      <c r="B4568" s="121" t="s">
        <v>4494</v>
      </c>
      <c r="C4568" s="122">
        <v>11.77</v>
      </c>
      <c r="D4568" s="123">
        <v>20.54</v>
      </c>
      <c r="E4568" s="104" t="str">
        <f>VLOOKUP(B4568,A股数据库20240206!$B:$K,2,0)</f>
        <v>大科技</v>
      </c>
      <c r="F4568" s="104">
        <f>VLOOKUP(B4568,A股数据库20240206!$B:$K,3,0)</f>
        <v>0</v>
      </c>
      <c r="G4568" s="124">
        <f>VLOOKUP(B4568,A股数据库20240206!$B:$K,4,0)</f>
        <v>0</v>
      </c>
      <c r="H4568" s="124">
        <f>VLOOKUP(B4568,A股数据库20240206!$B:$K,5,0)</f>
        <v>0</v>
      </c>
      <c r="I4568" s="104" t="str">
        <f>VLOOKUP(B4568,A股数据库20240206!$B:$K,6,0)</f>
        <v>计算机</v>
      </c>
      <c r="J4568" s="104">
        <f>VLOOKUP(B4568,A股数据库20240206!$B:$K,7,0)</f>
        <v>0</v>
      </c>
      <c r="K4568" s="104">
        <f>VLOOKUP(B4568,A股数据库20240206!$B:$K,8,0)</f>
        <v>0</v>
      </c>
      <c r="L4568" s="124">
        <f>VLOOKUP(B4568,A股数据库20240206!$B:$K,9,0)</f>
        <v>0</v>
      </c>
      <c r="M4568" s="124">
        <f>VLOOKUP(B4568,A股数据库20240206!$B:$K,10,0)</f>
        <v>0</v>
      </c>
    </row>
    <row r="4569" spans="1:13" ht="18" customHeight="1" x14ac:dyDescent="0.15">
      <c r="A4569" s="120" t="s">
        <v>14912</v>
      </c>
      <c r="B4569" s="121" t="s">
        <v>2326</v>
      </c>
      <c r="C4569" s="122">
        <v>11.75</v>
      </c>
      <c r="D4569" s="123">
        <v>5.0599999999999996</v>
      </c>
      <c r="E4569" s="104" t="str">
        <f>VLOOKUP(B4569,A股数据库20240206!$B:$K,2,0)</f>
        <v>医药生物</v>
      </c>
      <c r="F4569" s="104">
        <f>VLOOKUP(B4569,A股数据库20240206!$B:$K,3,0)</f>
        <v>0</v>
      </c>
      <c r="G4569" s="124">
        <f>VLOOKUP(B4569,A股数据库20240206!$B:$K,4,0)</f>
        <v>0</v>
      </c>
      <c r="H4569" s="124">
        <f>VLOOKUP(B4569,A股数据库20240206!$B:$K,5,0)</f>
        <v>0</v>
      </c>
      <c r="I4569" s="104" t="str">
        <f>VLOOKUP(B4569,A股数据库20240206!$B:$K,6,0)</f>
        <v>医药生物</v>
      </c>
      <c r="J4569" s="104">
        <f>VLOOKUP(B4569,A股数据库20240206!$B:$K,7,0)</f>
        <v>0</v>
      </c>
      <c r="K4569" s="104">
        <f>VLOOKUP(B4569,A股数据库20240206!$B:$K,8,0)</f>
        <v>0</v>
      </c>
      <c r="L4569" s="124">
        <f>VLOOKUP(B4569,A股数据库20240206!$B:$K,9,0)</f>
        <v>0</v>
      </c>
      <c r="M4569" s="124">
        <f>VLOOKUP(B4569,A股数据库20240206!$B:$K,10,0)</f>
        <v>0</v>
      </c>
    </row>
    <row r="4570" spans="1:13" ht="18" customHeight="1" x14ac:dyDescent="0.15">
      <c r="A4570" s="120" t="s">
        <v>14913</v>
      </c>
      <c r="B4570" s="121" t="s">
        <v>3608</v>
      </c>
      <c r="C4570" s="122">
        <v>11.74</v>
      </c>
      <c r="D4570" s="123">
        <v>27.62</v>
      </c>
      <c r="E4570" s="104" t="str">
        <f>VLOOKUP(B4570,A股数据库20240206!$B:$K,2,0)</f>
        <v>新能源</v>
      </c>
      <c r="F4570" s="104">
        <f>VLOOKUP(B4570,A股数据库20240206!$B:$K,3,0)</f>
        <v>0</v>
      </c>
      <c r="G4570" s="124">
        <f>VLOOKUP(B4570,A股数据库20240206!$B:$K,4,0)</f>
        <v>0</v>
      </c>
      <c r="H4570" s="124">
        <f>VLOOKUP(B4570,A股数据库20240206!$B:$K,5,0)</f>
        <v>0</v>
      </c>
      <c r="I4570" s="104" t="str">
        <f>VLOOKUP(B4570,A股数据库20240206!$B:$K,6,0)</f>
        <v>电网</v>
      </c>
      <c r="J4570" s="104" t="str">
        <f>VLOOKUP(B4570,A股数据库20240206!$B:$K,7,0)</f>
        <v>风电</v>
      </c>
      <c r="K4570" s="104">
        <f>VLOOKUP(B4570,A股数据库20240206!$B:$K,8,0)</f>
        <v>0</v>
      </c>
      <c r="L4570" s="124">
        <f>VLOOKUP(B4570,A股数据库20240206!$B:$K,9,0)</f>
        <v>0</v>
      </c>
      <c r="M4570" s="124">
        <f>VLOOKUP(B4570,A股数据库20240206!$B:$K,10,0)</f>
        <v>0</v>
      </c>
    </row>
    <row r="4571" spans="1:13" ht="18" customHeight="1" x14ac:dyDescent="0.15">
      <c r="A4571" s="120" t="s">
        <v>14914</v>
      </c>
      <c r="B4571" s="121" t="s">
        <v>8894</v>
      </c>
      <c r="C4571" s="122">
        <v>11.73</v>
      </c>
      <c r="D4571" s="123">
        <v>4.57</v>
      </c>
      <c r="E4571" s="104" t="str">
        <f>VLOOKUP(B4571,A股数据库20240206!$B:$K,2,0)</f>
        <v>周期</v>
      </c>
      <c r="F4571" s="104">
        <f>VLOOKUP(B4571,A股数据库20240206!$B:$K,3,0)</f>
        <v>0</v>
      </c>
      <c r="G4571" s="124" t="str">
        <f>VLOOKUP(B4571,A股数据库20240206!$B:$K,4,0)</f>
        <v>新能源</v>
      </c>
      <c r="H4571" s="124">
        <f>VLOOKUP(B4571,A股数据库20240206!$B:$K,5,0)</f>
        <v>0</v>
      </c>
      <c r="I4571" s="104" t="str">
        <f>VLOOKUP(B4571,A股数据库20240206!$B:$K,6,0)</f>
        <v>有色金属</v>
      </c>
      <c r="J4571" s="104">
        <f>VLOOKUP(B4571,A股数据库20240206!$B:$K,7,0)</f>
        <v>0</v>
      </c>
      <c r="K4571" s="104">
        <f>VLOOKUP(B4571,A股数据库20240206!$B:$K,8,0)</f>
        <v>0</v>
      </c>
      <c r="L4571" s="124" t="str">
        <f>VLOOKUP(B4571,A股数据库20240206!$B:$K,9,0)</f>
        <v>电池</v>
      </c>
      <c r="M4571" s="124">
        <f>VLOOKUP(B4571,A股数据库20240206!$B:$K,10,0)</f>
        <v>0</v>
      </c>
    </row>
    <row r="4572" spans="1:13" ht="18" customHeight="1" x14ac:dyDescent="0.15">
      <c r="A4572" s="120" t="s">
        <v>14915</v>
      </c>
      <c r="B4572" s="121" t="s">
        <v>4936</v>
      </c>
      <c r="C4572" s="122">
        <v>11.7</v>
      </c>
      <c r="D4572" s="123">
        <v>15.22</v>
      </c>
      <c r="E4572" s="104" t="str">
        <f>VLOOKUP(B4572,A股数据库20240206!$B:$K,2,0)</f>
        <v>周期</v>
      </c>
      <c r="F4572" s="104">
        <f>VLOOKUP(B4572,A股数据库20240206!$B:$K,3,0)</f>
        <v>0</v>
      </c>
      <c r="G4572" s="124">
        <f>VLOOKUP(B4572,A股数据库20240206!$B:$K,4,0)</f>
        <v>0</v>
      </c>
      <c r="H4572" s="124">
        <f>VLOOKUP(B4572,A股数据库20240206!$B:$K,5,0)</f>
        <v>0</v>
      </c>
      <c r="I4572" s="104" t="str">
        <f>VLOOKUP(B4572,A股数据库20240206!$B:$K,6,0)</f>
        <v>有色金属</v>
      </c>
      <c r="J4572" s="104">
        <f>VLOOKUP(B4572,A股数据库20240206!$B:$K,7,0)</f>
        <v>0</v>
      </c>
      <c r="K4572" s="104">
        <f>VLOOKUP(B4572,A股数据库20240206!$B:$K,8,0)</f>
        <v>0</v>
      </c>
      <c r="L4572" s="124">
        <f>VLOOKUP(B4572,A股数据库20240206!$B:$K,9,0)</f>
        <v>0</v>
      </c>
      <c r="M4572" s="124">
        <f>VLOOKUP(B4572,A股数据库20240206!$B:$K,10,0)</f>
        <v>0</v>
      </c>
    </row>
    <row r="4573" spans="1:13" ht="18" customHeight="1" x14ac:dyDescent="0.15">
      <c r="A4573" s="120" t="s">
        <v>14916</v>
      </c>
      <c r="B4573" s="121" t="s">
        <v>4170</v>
      </c>
      <c r="C4573" s="122">
        <v>11.66</v>
      </c>
      <c r="D4573" s="123">
        <v>22.93</v>
      </c>
      <c r="E4573" s="104" t="str">
        <f>VLOOKUP(B4573,A股数据库20240206!$B:$K,2,0)</f>
        <v>大科技</v>
      </c>
      <c r="F4573" s="104" t="str">
        <f>VLOOKUP(B4573,A股数据库20240206!$B:$K,3,0)</f>
        <v>军工</v>
      </c>
      <c r="G4573" s="124">
        <f>VLOOKUP(B4573,A股数据库20240206!$B:$K,4,0)</f>
        <v>0</v>
      </c>
      <c r="H4573" s="124">
        <f>VLOOKUP(B4573,A股数据库20240206!$B:$K,5,0)</f>
        <v>0</v>
      </c>
      <c r="I4573" s="104" t="str">
        <f>VLOOKUP(B4573,A股数据库20240206!$B:$K,6,0)</f>
        <v>通信</v>
      </c>
      <c r="J4573" s="104" t="str">
        <f>VLOOKUP(B4573,A股数据库20240206!$B:$K,7,0)</f>
        <v>军工</v>
      </c>
      <c r="K4573" s="104">
        <f>VLOOKUP(B4573,A股数据库20240206!$B:$K,8,0)</f>
        <v>0</v>
      </c>
      <c r="L4573" s="124">
        <f>VLOOKUP(B4573,A股数据库20240206!$B:$K,9,0)</f>
        <v>0</v>
      </c>
      <c r="M4573" s="124">
        <f>VLOOKUP(B4573,A股数据库20240206!$B:$K,10,0)</f>
        <v>0</v>
      </c>
    </row>
    <row r="4574" spans="1:13" ht="18" customHeight="1" x14ac:dyDescent="0.15">
      <c r="A4574" s="120" t="s">
        <v>14917</v>
      </c>
      <c r="B4574" s="121" t="s">
        <v>9707</v>
      </c>
      <c r="C4574" s="122">
        <v>11.66</v>
      </c>
      <c r="D4574" s="123">
        <v>19.53</v>
      </c>
      <c r="E4574" s="104" t="str">
        <f>VLOOKUP(B4574,A股数据库20240206!$B:$K,2,0)</f>
        <v>大科技</v>
      </c>
      <c r="F4574" s="104">
        <f>VLOOKUP(B4574,A股数据库20240206!$B:$K,3,0)</f>
        <v>0</v>
      </c>
      <c r="G4574" s="124">
        <f>VLOOKUP(B4574,A股数据库20240206!$B:$K,4,0)</f>
        <v>0</v>
      </c>
      <c r="H4574" s="124">
        <f>VLOOKUP(B4574,A股数据库20240206!$B:$K,5,0)</f>
        <v>0</v>
      </c>
      <c r="I4574" s="104" t="str">
        <f>VLOOKUP(B4574,A股数据库20240206!$B:$K,6,0)</f>
        <v>计算机</v>
      </c>
      <c r="J4574" s="104">
        <f>VLOOKUP(B4574,A股数据库20240206!$B:$K,7,0)</f>
        <v>0</v>
      </c>
      <c r="K4574" s="104">
        <f>VLOOKUP(B4574,A股数据库20240206!$B:$K,8,0)</f>
        <v>0</v>
      </c>
      <c r="L4574" s="124">
        <f>VLOOKUP(B4574,A股数据库20240206!$B:$K,9,0)</f>
        <v>0</v>
      </c>
      <c r="M4574" s="124">
        <f>VLOOKUP(B4574,A股数据库20240206!$B:$K,10,0)</f>
        <v>0</v>
      </c>
    </row>
    <row r="4575" spans="1:13" ht="18" customHeight="1" x14ac:dyDescent="0.15">
      <c r="A4575" s="120" t="s">
        <v>14918</v>
      </c>
      <c r="B4575" s="121" t="s">
        <v>9232</v>
      </c>
      <c r="C4575" s="122">
        <v>11.66</v>
      </c>
      <c r="D4575" s="123">
        <v>46.65</v>
      </c>
      <c r="E4575" s="104" t="str">
        <f>VLOOKUP(B4575,A股数据库20240206!$B:$K,2,0)</f>
        <v>医药生物</v>
      </c>
      <c r="F4575" s="104">
        <f>VLOOKUP(B4575,A股数据库20240206!$B:$K,3,0)</f>
        <v>0</v>
      </c>
      <c r="G4575" s="124">
        <f>VLOOKUP(B4575,A股数据库20240206!$B:$K,4,0)</f>
        <v>0</v>
      </c>
      <c r="H4575" s="124">
        <f>VLOOKUP(B4575,A股数据库20240206!$B:$K,5,0)</f>
        <v>0</v>
      </c>
      <c r="I4575" s="104" t="str">
        <f>VLOOKUP(B4575,A股数据库20240206!$B:$K,6,0)</f>
        <v>医药生物</v>
      </c>
      <c r="J4575" s="104">
        <f>VLOOKUP(B4575,A股数据库20240206!$B:$K,7,0)</f>
        <v>0</v>
      </c>
      <c r="K4575" s="104">
        <f>VLOOKUP(B4575,A股数据库20240206!$B:$K,8,0)</f>
        <v>0</v>
      </c>
      <c r="L4575" s="124">
        <f>VLOOKUP(B4575,A股数据库20240206!$B:$K,9,0)</f>
        <v>0</v>
      </c>
      <c r="M4575" s="124">
        <f>VLOOKUP(B4575,A股数据库20240206!$B:$K,10,0)</f>
        <v>0</v>
      </c>
    </row>
    <row r="4576" spans="1:13" ht="18" customHeight="1" x14ac:dyDescent="0.15">
      <c r="A4576" s="120" t="s">
        <v>14919</v>
      </c>
      <c r="B4576" s="121" t="s">
        <v>9000</v>
      </c>
      <c r="C4576" s="122">
        <v>11.61</v>
      </c>
      <c r="D4576" s="123">
        <v>32.18</v>
      </c>
      <c r="E4576" s="104" t="str">
        <f>VLOOKUP(B4576,A股数据库20240206!$B:$K,2,0)</f>
        <v>大科技</v>
      </c>
      <c r="F4576" s="104">
        <f>VLOOKUP(B4576,A股数据库20240206!$B:$K,3,0)</f>
        <v>0</v>
      </c>
      <c r="G4576" s="124">
        <f>VLOOKUP(B4576,A股数据库20240206!$B:$K,4,0)</f>
        <v>0</v>
      </c>
      <c r="H4576" s="124">
        <f>VLOOKUP(B4576,A股数据库20240206!$B:$K,5,0)</f>
        <v>0</v>
      </c>
      <c r="I4576" s="104" t="str">
        <f>VLOOKUP(B4576,A股数据库20240206!$B:$K,6,0)</f>
        <v>计算机</v>
      </c>
      <c r="J4576" s="104">
        <f>VLOOKUP(B4576,A股数据库20240206!$B:$K,7,0)</f>
        <v>0</v>
      </c>
      <c r="K4576" s="104">
        <f>VLOOKUP(B4576,A股数据库20240206!$B:$K,8,0)</f>
        <v>0</v>
      </c>
      <c r="L4576" s="124">
        <f>VLOOKUP(B4576,A股数据库20240206!$B:$K,9,0)</f>
        <v>0</v>
      </c>
      <c r="M4576" s="124">
        <f>VLOOKUP(B4576,A股数据库20240206!$B:$K,10,0)</f>
        <v>0</v>
      </c>
    </row>
    <row r="4577" spans="1:13" ht="18" customHeight="1" x14ac:dyDescent="0.15">
      <c r="A4577" s="120" t="s">
        <v>14920</v>
      </c>
      <c r="B4577" s="121" t="s">
        <v>4636</v>
      </c>
      <c r="C4577" s="122">
        <v>11.61</v>
      </c>
      <c r="D4577" s="123">
        <v>10.64</v>
      </c>
      <c r="E4577" s="104" t="str">
        <f>VLOOKUP(B4577,A股数据库20240206!$B:$K,2,0)</f>
        <v>大科技</v>
      </c>
      <c r="F4577" s="104" t="str">
        <f>VLOOKUP(B4577,A股数据库20240206!$B:$K,3,0)</f>
        <v>汽车产业</v>
      </c>
      <c r="G4577" s="124">
        <f>VLOOKUP(B4577,A股数据库20240206!$B:$K,4,0)</f>
        <v>0</v>
      </c>
      <c r="H4577" s="124">
        <f>VLOOKUP(B4577,A股数据库20240206!$B:$K,5,0)</f>
        <v>0</v>
      </c>
      <c r="I4577" s="104" t="str">
        <f>VLOOKUP(B4577,A股数据库20240206!$B:$K,6,0)</f>
        <v>计算机</v>
      </c>
      <c r="J4577" s="104" t="str">
        <f>VLOOKUP(B4577,A股数据库20240206!$B:$K,7,0)</f>
        <v>汽车产业</v>
      </c>
      <c r="K4577" s="104">
        <f>VLOOKUP(B4577,A股数据库20240206!$B:$K,8,0)</f>
        <v>0</v>
      </c>
      <c r="L4577" s="124">
        <f>VLOOKUP(B4577,A股数据库20240206!$B:$K,9,0)</f>
        <v>0</v>
      </c>
      <c r="M4577" s="124">
        <f>VLOOKUP(B4577,A股数据库20240206!$B:$K,10,0)</f>
        <v>0</v>
      </c>
    </row>
    <row r="4578" spans="1:13" ht="18" customHeight="1" x14ac:dyDescent="0.15">
      <c r="A4578" s="120" t="s">
        <v>14921</v>
      </c>
      <c r="B4578" s="121" t="s">
        <v>9200</v>
      </c>
      <c r="C4578" s="122">
        <v>11.6</v>
      </c>
      <c r="D4578" s="123">
        <v>53.26</v>
      </c>
      <c r="E4578" s="104" t="str">
        <f>VLOOKUP(B4578,A股数据库20240206!$B:$K,2,0)</f>
        <v>大科技</v>
      </c>
      <c r="F4578" s="104">
        <f>VLOOKUP(B4578,A股数据库20240206!$B:$K,3,0)</f>
        <v>0</v>
      </c>
      <c r="G4578" s="124" t="str">
        <f>VLOOKUP(B4578,A股数据库20240206!$B:$K,4,0)</f>
        <v>高端制造</v>
      </c>
      <c r="H4578" s="124" t="str">
        <f>VLOOKUP(B4578,A股数据库20240206!$B:$K,5,0)</f>
        <v>新能源</v>
      </c>
      <c r="I4578" s="104" t="str">
        <f>VLOOKUP(B4578,A股数据库20240206!$B:$K,6,0)</f>
        <v>电子</v>
      </c>
      <c r="J4578" s="104">
        <f>VLOOKUP(B4578,A股数据库20240206!$B:$K,7,0)</f>
        <v>0</v>
      </c>
      <c r="K4578" s="104">
        <f>VLOOKUP(B4578,A股数据库20240206!$B:$K,8,0)</f>
        <v>0</v>
      </c>
      <c r="L4578" s="124" t="str">
        <f>VLOOKUP(B4578,A股数据库20240206!$B:$K,9,0)</f>
        <v>机械</v>
      </c>
      <c r="M4578" s="124" t="str">
        <f>VLOOKUP(B4578,A股数据库20240206!$B:$K,10,0)</f>
        <v>光伏</v>
      </c>
    </row>
    <row r="4579" spans="1:13" ht="18" customHeight="1" x14ac:dyDescent="0.15">
      <c r="A4579" s="120" t="s">
        <v>14922</v>
      </c>
      <c r="B4579" s="121" t="s">
        <v>5656</v>
      </c>
      <c r="C4579" s="122">
        <v>11.57</v>
      </c>
      <c r="D4579" s="123">
        <v>10.94</v>
      </c>
      <c r="E4579" s="104" t="str">
        <f>VLOOKUP(B4579,A股数据库20240206!$B:$K,2,0)</f>
        <v>新能源</v>
      </c>
      <c r="F4579" s="104">
        <f>VLOOKUP(B4579,A股数据库20240206!$B:$K,3,0)</f>
        <v>0</v>
      </c>
      <c r="G4579" s="124">
        <f>VLOOKUP(B4579,A股数据库20240206!$B:$K,4,0)</f>
        <v>0</v>
      </c>
      <c r="H4579" s="124">
        <f>VLOOKUP(B4579,A股数据库20240206!$B:$K,5,0)</f>
        <v>0</v>
      </c>
      <c r="I4579" s="104" t="str">
        <f>VLOOKUP(B4579,A股数据库20240206!$B:$K,6,0)</f>
        <v>电网</v>
      </c>
      <c r="J4579" s="104">
        <f>VLOOKUP(B4579,A股数据库20240206!$B:$K,7,0)</f>
        <v>0</v>
      </c>
      <c r="K4579" s="104">
        <f>VLOOKUP(B4579,A股数据库20240206!$B:$K,8,0)</f>
        <v>0</v>
      </c>
      <c r="L4579" s="124">
        <f>VLOOKUP(B4579,A股数据库20240206!$B:$K,9,0)</f>
        <v>0</v>
      </c>
      <c r="M4579" s="124">
        <f>VLOOKUP(B4579,A股数据库20240206!$B:$K,10,0)</f>
        <v>0</v>
      </c>
    </row>
    <row r="4580" spans="1:13" ht="18" customHeight="1" x14ac:dyDescent="0.15">
      <c r="A4580" s="120" t="s">
        <v>14923</v>
      </c>
      <c r="B4580" s="121" t="s">
        <v>5294</v>
      </c>
      <c r="C4580" s="122">
        <v>11.56</v>
      </c>
      <c r="D4580" s="123">
        <v>13.71</v>
      </c>
      <c r="E4580" s="104" t="str">
        <f>VLOOKUP(B4580,A股数据库20240206!$B:$K,2,0)</f>
        <v>新能源</v>
      </c>
      <c r="F4580" s="104" t="str">
        <f>VLOOKUP(B4580,A股数据库20240206!$B:$K,3,0)</f>
        <v>高端制造</v>
      </c>
      <c r="G4580" s="124">
        <f>VLOOKUP(B4580,A股数据库20240206!$B:$K,4,0)</f>
        <v>0</v>
      </c>
      <c r="H4580" s="124">
        <f>VLOOKUP(B4580,A股数据库20240206!$B:$K,5,0)</f>
        <v>0</v>
      </c>
      <c r="I4580" s="104" t="str">
        <f>VLOOKUP(B4580,A股数据库20240206!$B:$K,6,0)</f>
        <v>风电</v>
      </c>
      <c r="J4580" s="104" t="str">
        <f>VLOOKUP(B4580,A股数据库20240206!$B:$K,7,0)</f>
        <v>机械</v>
      </c>
      <c r="K4580" s="104">
        <f>VLOOKUP(B4580,A股数据库20240206!$B:$K,8,0)</f>
        <v>0</v>
      </c>
      <c r="L4580" s="124">
        <f>VLOOKUP(B4580,A股数据库20240206!$B:$K,9,0)</f>
        <v>0</v>
      </c>
      <c r="M4580" s="124">
        <f>VLOOKUP(B4580,A股数据库20240206!$B:$K,10,0)</f>
        <v>0</v>
      </c>
    </row>
    <row r="4581" spans="1:13" ht="18" customHeight="1" x14ac:dyDescent="0.15">
      <c r="A4581" s="120" t="s">
        <v>14924</v>
      </c>
      <c r="B4581" s="121" t="s">
        <v>5000</v>
      </c>
      <c r="C4581" s="122">
        <v>11.52</v>
      </c>
      <c r="D4581" s="123">
        <v>30.06</v>
      </c>
      <c r="E4581" s="104" t="str">
        <f>VLOOKUP(B4581,A股数据库20240206!$B:$K,2,0)</f>
        <v>大科技</v>
      </c>
      <c r="F4581" s="104">
        <f>VLOOKUP(B4581,A股数据库20240206!$B:$K,3,0)</f>
        <v>0</v>
      </c>
      <c r="G4581" s="124">
        <f>VLOOKUP(B4581,A股数据库20240206!$B:$K,4,0)</f>
        <v>0</v>
      </c>
      <c r="H4581" s="124">
        <f>VLOOKUP(B4581,A股数据库20240206!$B:$K,5,0)</f>
        <v>0</v>
      </c>
      <c r="I4581" s="104" t="str">
        <f>VLOOKUP(B4581,A股数据库20240206!$B:$K,6,0)</f>
        <v>计算机</v>
      </c>
      <c r="J4581" s="104">
        <f>VLOOKUP(B4581,A股数据库20240206!$B:$K,7,0)</f>
        <v>0</v>
      </c>
      <c r="K4581" s="104">
        <f>VLOOKUP(B4581,A股数据库20240206!$B:$K,8,0)</f>
        <v>0</v>
      </c>
      <c r="L4581" s="124">
        <f>VLOOKUP(B4581,A股数据库20240206!$B:$K,9,0)</f>
        <v>0</v>
      </c>
      <c r="M4581" s="124">
        <f>VLOOKUP(B4581,A股数据库20240206!$B:$K,10,0)</f>
        <v>0</v>
      </c>
    </row>
    <row r="4582" spans="1:13" ht="18" customHeight="1" x14ac:dyDescent="0.15">
      <c r="A4582" s="120" t="s">
        <v>14925</v>
      </c>
      <c r="B4582" s="121" t="s">
        <v>3502</v>
      </c>
      <c r="C4582" s="122">
        <v>11.51</v>
      </c>
      <c r="D4582" s="123">
        <v>8.2799999999999994</v>
      </c>
      <c r="E4582" s="104" t="str">
        <f>VLOOKUP(B4582,A股数据库20240206!$B:$K,2,0)</f>
        <v>大科技</v>
      </c>
      <c r="F4582" s="104">
        <f>VLOOKUP(B4582,A股数据库20240206!$B:$K,3,0)</f>
        <v>0</v>
      </c>
      <c r="G4582" s="124">
        <f>VLOOKUP(B4582,A股数据库20240206!$B:$K,4,0)</f>
        <v>0</v>
      </c>
      <c r="H4582" s="124">
        <f>VLOOKUP(B4582,A股数据库20240206!$B:$K,5,0)</f>
        <v>0</v>
      </c>
      <c r="I4582" s="104" t="str">
        <f>VLOOKUP(B4582,A股数据库20240206!$B:$K,6,0)</f>
        <v>通信</v>
      </c>
      <c r="J4582" s="104">
        <f>VLOOKUP(B4582,A股数据库20240206!$B:$K,7,0)</f>
        <v>0</v>
      </c>
      <c r="K4582" s="104">
        <f>VLOOKUP(B4582,A股数据库20240206!$B:$K,8,0)</f>
        <v>0</v>
      </c>
      <c r="L4582" s="124">
        <f>VLOOKUP(B4582,A股数据库20240206!$B:$K,9,0)</f>
        <v>0</v>
      </c>
      <c r="M4582" s="124">
        <f>VLOOKUP(B4582,A股数据库20240206!$B:$K,10,0)</f>
        <v>0</v>
      </c>
    </row>
    <row r="4583" spans="1:13" ht="18" customHeight="1" x14ac:dyDescent="0.15">
      <c r="A4583" s="120" t="s">
        <v>14926</v>
      </c>
      <c r="B4583" s="121" t="s">
        <v>10027</v>
      </c>
      <c r="C4583" s="122">
        <v>11.49</v>
      </c>
      <c r="D4583" s="123">
        <v>10.35</v>
      </c>
      <c r="E4583" s="104" t="str">
        <f>VLOOKUP(B4583,A股数据库20240206!$B:$K,2,0)</f>
        <v>公用事业</v>
      </c>
      <c r="F4583" s="104" t="str">
        <f>VLOOKUP(B4583,A股数据库20240206!$B:$K,3,0)</f>
        <v>新能源</v>
      </c>
      <c r="G4583" s="124" t="str">
        <f>VLOOKUP(B4583,A股数据库20240206!$B:$K,4,0)</f>
        <v>高端制造</v>
      </c>
      <c r="H4583" s="124">
        <f>VLOOKUP(B4583,A股数据库20240206!$B:$K,5,0)</f>
        <v>0</v>
      </c>
      <c r="I4583" s="104" t="str">
        <f>VLOOKUP(B4583,A股数据库20240206!$B:$K,6,0)</f>
        <v>节能环保</v>
      </c>
      <c r="J4583" s="104" t="str">
        <f>VLOOKUP(B4583,A股数据库20240206!$B:$K,7,0)</f>
        <v>氢能源</v>
      </c>
      <c r="K4583" s="104" t="str">
        <f>VLOOKUP(B4583,A股数据库20240206!$B:$K,8,0)</f>
        <v>核电核能</v>
      </c>
      <c r="L4583" s="124">
        <f>VLOOKUP(B4583,A股数据库20240206!$B:$K,9,0)</f>
        <v>0</v>
      </c>
      <c r="M4583" s="124">
        <f>VLOOKUP(B4583,A股数据库20240206!$B:$K,10,0)</f>
        <v>0</v>
      </c>
    </row>
    <row r="4584" spans="1:13" ht="18" customHeight="1" x14ac:dyDescent="0.15">
      <c r="A4584" s="120" t="s">
        <v>14927</v>
      </c>
      <c r="B4584" s="121" t="s">
        <v>9699</v>
      </c>
      <c r="C4584" s="122">
        <v>11.48</v>
      </c>
      <c r="D4584" s="123">
        <v>32.21</v>
      </c>
      <c r="E4584" s="104" t="str">
        <f>VLOOKUP(B4584,A股数据库20240206!$B:$K,2,0)</f>
        <v>高端制造</v>
      </c>
      <c r="F4584" s="104" t="str">
        <f>VLOOKUP(B4584,A股数据库20240206!$B:$K,3,0)</f>
        <v>大科技</v>
      </c>
      <c r="G4584" s="124">
        <f>VLOOKUP(B4584,A股数据库20240206!$B:$K,4,0)</f>
        <v>0</v>
      </c>
      <c r="H4584" s="124">
        <f>VLOOKUP(B4584,A股数据库20240206!$B:$K,5,0)</f>
        <v>0</v>
      </c>
      <c r="I4584" s="104" t="str">
        <f>VLOOKUP(B4584,A股数据库20240206!$B:$K,6,0)</f>
        <v>机械</v>
      </c>
      <c r="J4584" s="104" t="str">
        <f>VLOOKUP(B4584,A股数据库20240206!$B:$K,7,0)</f>
        <v>电子</v>
      </c>
      <c r="K4584" s="104">
        <f>VLOOKUP(B4584,A股数据库20240206!$B:$K,8,0)</f>
        <v>0</v>
      </c>
      <c r="L4584" s="124">
        <f>VLOOKUP(B4584,A股数据库20240206!$B:$K,9,0)</f>
        <v>0</v>
      </c>
      <c r="M4584" s="124">
        <f>VLOOKUP(B4584,A股数据库20240206!$B:$K,10,0)</f>
        <v>0</v>
      </c>
    </row>
    <row r="4585" spans="1:13" ht="18" customHeight="1" x14ac:dyDescent="0.15">
      <c r="A4585" s="120" t="s">
        <v>14928</v>
      </c>
      <c r="B4585" s="121" t="s">
        <v>9196</v>
      </c>
      <c r="C4585" s="122">
        <v>11.45</v>
      </c>
      <c r="D4585" s="123">
        <v>22.31</v>
      </c>
      <c r="E4585" s="104" t="str">
        <f>VLOOKUP(B4585,A股数据库20240206!$B:$K,2,0)</f>
        <v>高端制造</v>
      </c>
      <c r="F4585" s="104" t="str">
        <f>VLOOKUP(B4585,A股数据库20240206!$B:$K,3,0)</f>
        <v>新能源</v>
      </c>
      <c r="G4585" s="124">
        <f>VLOOKUP(B4585,A股数据库20240206!$B:$K,4,0)</f>
        <v>0</v>
      </c>
      <c r="H4585" s="124">
        <f>VLOOKUP(B4585,A股数据库20240206!$B:$K,5,0)</f>
        <v>0</v>
      </c>
      <c r="I4585" s="104" t="str">
        <f>VLOOKUP(B4585,A股数据库20240206!$B:$K,6,0)</f>
        <v>人形机器人</v>
      </c>
      <c r="J4585" s="104" t="str">
        <f>VLOOKUP(B4585,A股数据库20240206!$B:$K,7,0)</f>
        <v>充换电</v>
      </c>
      <c r="K4585" s="104">
        <f>VLOOKUP(B4585,A股数据库20240206!$B:$K,8,0)</f>
        <v>0</v>
      </c>
      <c r="L4585" s="124">
        <f>VLOOKUP(B4585,A股数据库20240206!$B:$K,9,0)</f>
        <v>0</v>
      </c>
      <c r="M4585" s="124">
        <f>VLOOKUP(B4585,A股数据库20240206!$B:$K,10,0)</f>
        <v>0</v>
      </c>
    </row>
    <row r="4586" spans="1:13" ht="18" customHeight="1" x14ac:dyDescent="0.15">
      <c r="A4586" s="120" t="s">
        <v>14929</v>
      </c>
      <c r="B4586" s="121" t="s">
        <v>10201</v>
      </c>
      <c r="C4586" s="122">
        <v>11.43</v>
      </c>
      <c r="D4586" s="123">
        <v>5.07</v>
      </c>
      <c r="E4586" s="104" t="str">
        <f>VLOOKUP(B4586,A股数据库20240206!$B:$K,2,0)</f>
        <v>大科技</v>
      </c>
      <c r="F4586" s="104" t="str">
        <f>VLOOKUP(B4586,A股数据库20240206!$B:$K,3,0)</f>
        <v>新能源</v>
      </c>
      <c r="G4586" s="124">
        <f>VLOOKUP(B4586,A股数据库20240206!$B:$K,4,0)</f>
        <v>0</v>
      </c>
      <c r="H4586" s="124">
        <f>VLOOKUP(B4586,A股数据库20240206!$B:$K,5,0)</f>
        <v>0</v>
      </c>
      <c r="I4586" s="104" t="str">
        <f>VLOOKUP(B4586,A股数据库20240206!$B:$K,6,0)</f>
        <v>电子</v>
      </c>
      <c r="J4586" s="104" t="str">
        <f>VLOOKUP(B4586,A股数据库20240206!$B:$K,7,0)</f>
        <v>电池</v>
      </c>
      <c r="K4586" s="104">
        <f>VLOOKUP(B4586,A股数据库20240206!$B:$K,8,0)</f>
        <v>0</v>
      </c>
      <c r="L4586" s="124">
        <f>VLOOKUP(B4586,A股数据库20240206!$B:$K,9,0)</f>
        <v>0</v>
      </c>
      <c r="M4586" s="124">
        <f>VLOOKUP(B4586,A股数据库20240206!$B:$K,10,0)</f>
        <v>0</v>
      </c>
    </row>
    <row r="4587" spans="1:13" ht="18" customHeight="1" x14ac:dyDescent="0.15">
      <c r="A4587" s="120" t="s">
        <v>14930</v>
      </c>
      <c r="B4587" s="121" t="s">
        <v>5004</v>
      </c>
      <c r="C4587" s="122">
        <v>11.4</v>
      </c>
      <c r="D4587" s="123">
        <v>10.79</v>
      </c>
      <c r="E4587" s="104" t="str">
        <f>VLOOKUP(B4587,A股数据库20240206!$B:$K,2,0)</f>
        <v>汽车产业</v>
      </c>
      <c r="F4587" s="104">
        <f>VLOOKUP(B4587,A股数据库20240206!$B:$K,3,0)</f>
        <v>0</v>
      </c>
      <c r="G4587" s="124">
        <f>VLOOKUP(B4587,A股数据库20240206!$B:$K,4,0)</f>
        <v>0</v>
      </c>
      <c r="H4587" s="124">
        <f>VLOOKUP(B4587,A股数据库20240206!$B:$K,5,0)</f>
        <v>0</v>
      </c>
      <c r="I4587" s="104" t="str">
        <f>VLOOKUP(B4587,A股数据库20240206!$B:$K,6,0)</f>
        <v>汽车产业</v>
      </c>
      <c r="J4587" s="104">
        <f>VLOOKUP(B4587,A股数据库20240206!$B:$K,7,0)</f>
        <v>0</v>
      </c>
      <c r="K4587" s="104">
        <f>VLOOKUP(B4587,A股数据库20240206!$B:$K,8,0)</f>
        <v>0</v>
      </c>
      <c r="L4587" s="124">
        <f>VLOOKUP(B4587,A股数据库20240206!$B:$K,9,0)</f>
        <v>0</v>
      </c>
      <c r="M4587" s="124">
        <f>VLOOKUP(B4587,A股数据库20240206!$B:$K,10,0)</f>
        <v>0</v>
      </c>
    </row>
    <row r="4588" spans="1:13" ht="18" customHeight="1" x14ac:dyDescent="0.15">
      <c r="A4588" s="120" t="s">
        <v>14931</v>
      </c>
      <c r="B4588" s="121" t="s">
        <v>3852</v>
      </c>
      <c r="C4588" s="122">
        <v>11.39</v>
      </c>
      <c r="D4588" s="123">
        <v>15.14</v>
      </c>
      <c r="E4588" s="104" t="str">
        <f>VLOOKUP(B4588,A股数据库20240206!$B:$K,2,0)</f>
        <v>高端制造</v>
      </c>
      <c r="F4588" s="104">
        <f>VLOOKUP(B4588,A股数据库20240206!$B:$K,3,0)</f>
        <v>0</v>
      </c>
      <c r="G4588" s="124">
        <f>VLOOKUP(B4588,A股数据库20240206!$B:$K,4,0)</f>
        <v>0</v>
      </c>
      <c r="H4588" s="124">
        <f>VLOOKUP(B4588,A股数据库20240206!$B:$K,5,0)</f>
        <v>0</v>
      </c>
      <c r="I4588" s="104" t="str">
        <f>VLOOKUP(B4588,A股数据库20240206!$B:$K,6,0)</f>
        <v>机械</v>
      </c>
      <c r="J4588" s="104">
        <f>VLOOKUP(B4588,A股数据库20240206!$B:$K,7,0)</f>
        <v>0</v>
      </c>
      <c r="K4588" s="104">
        <f>VLOOKUP(B4588,A股数据库20240206!$B:$K,8,0)</f>
        <v>0</v>
      </c>
      <c r="L4588" s="124">
        <f>VLOOKUP(B4588,A股数据库20240206!$B:$K,9,0)</f>
        <v>0</v>
      </c>
      <c r="M4588" s="124">
        <f>VLOOKUP(B4588,A股数据库20240206!$B:$K,10,0)</f>
        <v>0</v>
      </c>
    </row>
    <row r="4589" spans="1:13" ht="18" customHeight="1" x14ac:dyDescent="0.15">
      <c r="A4589" s="120" t="s">
        <v>14932</v>
      </c>
      <c r="B4589" s="121" t="s">
        <v>8458</v>
      </c>
      <c r="C4589" s="122">
        <v>11.37</v>
      </c>
      <c r="D4589" s="123">
        <v>6.89</v>
      </c>
      <c r="E4589" s="104" t="str">
        <f>VLOOKUP(B4589,A股数据库20240206!$B:$K,2,0)</f>
        <v>周期</v>
      </c>
      <c r="F4589" s="104">
        <f>VLOOKUP(B4589,A股数据库20240206!$B:$K,3,0)</f>
        <v>0</v>
      </c>
      <c r="G4589" s="124">
        <f>VLOOKUP(B4589,A股数据库20240206!$B:$K,4,0)</f>
        <v>0</v>
      </c>
      <c r="H4589" s="124">
        <f>VLOOKUP(B4589,A股数据库20240206!$B:$K,5,0)</f>
        <v>0</v>
      </c>
      <c r="I4589" s="104" t="str">
        <f>VLOOKUP(B4589,A股数据库20240206!$B:$K,6,0)</f>
        <v>化工</v>
      </c>
      <c r="J4589" s="104">
        <f>VLOOKUP(B4589,A股数据库20240206!$B:$K,7,0)</f>
        <v>0</v>
      </c>
      <c r="K4589" s="104">
        <f>VLOOKUP(B4589,A股数据库20240206!$B:$K,8,0)</f>
        <v>0</v>
      </c>
      <c r="L4589" s="124">
        <f>VLOOKUP(B4589,A股数据库20240206!$B:$K,9,0)</f>
        <v>0</v>
      </c>
      <c r="M4589" s="124">
        <f>VLOOKUP(B4589,A股数据库20240206!$B:$K,10,0)</f>
        <v>0</v>
      </c>
    </row>
    <row r="4590" spans="1:13" ht="18" customHeight="1" x14ac:dyDescent="0.15">
      <c r="A4590" s="120" t="s">
        <v>14933</v>
      </c>
      <c r="B4590" s="121" t="s">
        <v>2812</v>
      </c>
      <c r="C4590" s="122">
        <v>11.36</v>
      </c>
      <c r="D4590" s="123">
        <v>19.63</v>
      </c>
      <c r="E4590" s="104" t="str">
        <f>VLOOKUP(B4590,A股数据库20240206!$B:$K,2,0)</f>
        <v>大科技</v>
      </c>
      <c r="F4590" s="104" t="str">
        <f>VLOOKUP(B4590,A股数据库20240206!$B:$K,3,0)</f>
        <v>新能源</v>
      </c>
      <c r="G4590" s="124" t="str">
        <f>VLOOKUP(B4590,A股数据库20240206!$B:$K,4,0)</f>
        <v>汽车产业</v>
      </c>
      <c r="H4590" s="124">
        <f>VLOOKUP(B4590,A股数据库20240206!$B:$K,5,0)</f>
        <v>0</v>
      </c>
      <c r="I4590" s="104" t="str">
        <f>VLOOKUP(B4590,A股数据库20240206!$B:$K,6,0)</f>
        <v>电子</v>
      </c>
      <c r="J4590" s="104" t="str">
        <f>VLOOKUP(B4590,A股数据库20240206!$B:$K,7,0)</f>
        <v>储能</v>
      </c>
      <c r="K4590" s="104" t="str">
        <f>VLOOKUP(B4590,A股数据库20240206!$B:$K,8,0)</f>
        <v>充换电</v>
      </c>
      <c r="L4590" s="124">
        <f>VLOOKUP(B4590,A股数据库20240206!$B:$K,9,0)</f>
        <v>0</v>
      </c>
      <c r="M4590" s="124">
        <f>VLOOKUP(B4590,A股数据库20240206!$B:$K,10,0)</f>
        <v>0</v>
      </c>
    </row>
    <row r="4591" spans="1:13" ht="18" customHeight="1" x14ac:dyDescent="0.15">
      <c r="A4591" s="120" t="s">
        <v>14934</v>
      </c>
      <c r="B4591" s="121" t="s">
        <v>9236</v>
      </c>
      <c r="C4591" s="122">
        <v>11.36</v>
      </c>
      <c r="D4591" s="123">
        <v>36.85</v>
      </c>
      <c r="E4591" s="104" t="str">
        <f>VLOOKUP(B4591,A股数据库20240206!$B:$K,2,0)</f>
        <v>大科技</v>
      </c>
      <c r="F4591" s="104" t="str">
        <f>VLOOKUP(B4591,A股数据库20240206!$B:$K,3,0)</f>
        <v>汽车产业</v>
      </c>
      <c r="G4591" s="124">
        <f>VLOOKUP(B4591,A股数据库20240206!$B:$K,4,0)</f>
        <v>0</v>
      </c>
      <c r="H4591" s="124">
        <f>VLOOKUP(B4591,A股数据库20240206!$B:$K,5,0)</f>
        <v>0</v>
      </c>
      <c r="I4591" s="104" t="str">
        <f>VLOOKUP(B4591,A股数据库20240206!$B:$K,6,0)</f>
        <v>电子</v>
      </c>
      <c r="J4591" s="104" t="str">
        <f>VLOOKUP(B4591,A股数据库20240206!$B:$K,7,0)</f>
        <v>汽车产业</v>
      </c>
      <c r="K4591" s="104">
        <f>VLOOKUP(B4591,A股数据库20240206!$B:$K,8,0)</f>
        <v>0</v>
      </c>
      <c r="L4591" s="124">
        <f>VLOOKUP(B4591,A股数据库20240206!$B:$K,9,0)</f>
        <v>0</v>
      </c>
      <c r="M4591" s="124">
        <f>VLOOKUP(B4591,A股数据库20240206!$B:$K,10,0)</f>
        <v>0</v>
      </c>
    </row>
    <row r="4592" spans="1:13" ht="18" customHeight="1" x14ac:dyDescent="0.15">
      <c r="A4592" s="120" t="s">
        <v>14935</v>
      </c>
      <c r="B4592" s="121" t="s">
        <v>1580</v>
      </c>
      <c r="C4592" s="122">
        <v>11.36</v>
      </c>
      <c r="D4592" s="123">
        <v>8.67</v>
      </c>
      <c r="E4592" s="104" t="str">
        <f>VLOOKUP(B4592,A股数据库20240206!$B:$K,2,0)</f>
        <v>军工</v>
      </c>
      <c r="F4592" s="104">
        <f>VLOOKUP(B4592,A股数据库20240206!$B:$K,3,0)</f>
        <v>0</v>
      </c>
      <c r="G4592" s="124">
        <f>VLOOKUP(B4592,A股数据库20240206!$B:$K,4,0)</f>
        <v>0</v>
      </c>
      <c r="H4592" s="124">
        <f>VLOOKUP(B4592,A股数据库20240206!$B:$K,5,0)</f>
        <v>0</v>
      </c>
      <c r="I4592" s="104" t="str">
        <f>VLOOKUP(B4592,A股数据库20240206!$B:$K,6,0)</f>
        <v>军工</v>
      </c>
      <c r="J4592" s="104">
        <f>VLOOKUP(B4592,A股数据库20240206!$B:$K,7,0)</f>
        <v>0</v>
      </c>
      <c r="K4592" s="104">
        <f>VLOOKUP(B4592,A股数据库20240206!$B:$K,8,0)</f>
        <v>0</v>
      </c>
      <c r="L4592" s="124">
        <f>VLOOKUP(B4592,A股数据库20240206!$B:$K,9,0)</f>
        <v>0</v>
      </c>
      <c r="M4592" s="124">
        <f>VLOOKUP(B4592,A股数据库20240206!$B:$K,10,0)</f>
        <v>0</v>
      </c>
    </row>
    <row r="4593" spans="1:13" ht="18" customHeight="1" x14ac:dyDescent="0.15">
      <c r="A4593" s="120" t="s">
        <v>14936</v>
      </c>
      <c r="B4593" s="121" t="s">
        <v>4708</v>
      </c>
      <c r="C4593" s="122">
        <v>11.33</v>
      </c>
      <c r="D4593" s="123">
        <v>23.54</v>
      </c>
      <c r="E4593" s="104" t="str">
        <f>VLOOKUP(B4593,A股数据库20240206!$B:$K,2,0)</f>
        <v>大科技</v>
      </c>
      <c r="F4593" s="104" t="str">
        <f>VLOOKUP(B4593,A股数据库20240206!$B:$K,3,0)</f>
        <v>汽车产业</v>
      </c>
      <c r="G4593" s="124">
        <f>VLOOKUP(B4593,A股数据库20240206!$B:$K,4,0)</f>
        <v>0</v>
      </c>
      <c r="H4593" s="124">
        <f>VLOOKUP(B4593,A股数据库20240206!$B:$K,5,0)</f>
        <v>0</v>
      </c>
      <c r="I4593" s="104" t="str">
        <f>VLOOKUP(B4593,A股数据库20240206!$B:$K,6,0)</f>
        <v>电子</v>
      </c>
      <c r="J4593" s="104" t="str">
        <f>VLOOKUP(B4593,A股数据库20240206!$B:$K,7,0)</f>
        <v>充换电</v>
      </c>
      <c r="K4593" s="104" t="str">
        <f>VLOOKUP(B4593,A股数据库20240206!$B:$K,8,0)</f>
        <v>汽车产业</v>
      </c>
      <c r="L4593" s="124">
        <f>VLOOKUP(B4593,A股数据库20240206!$B:$K,9,0)</f>
        <v>0</v>
      </c>
      <c r="M4593" s="124">
        <f>VLOOKUP(B4593,A股数据库20240206!$B:$K,10,0)</f>
        <v>0</v>
      </c>
    </row>
    <row r="4594" spans="1:13" ht="18" customHeight="1" x14ac:dyDescent="0.15">
      <c r="A4594" s="120" t="s">
        <v>14937</v>
      </c>
      <c r="B4594" s="121" t="s">
        <v>9891</v>
      </c>
      <c r="C4594" s="122">
        <v>11.32</v>
      </c>
      <c r="D4594" s="123">
        <v>22.7</v>
      </c>
      <c r="E4594" s="104" t="str">
        <f>VLOOKUP(B4594,A股数据库20240206!$B:$K,2,0)</f>
        <v>高端制造</v>
      </c>
      <c r="F4594" s="104">
        <f>VLOOKUP(B4594,A股数据库20240206!$B:$K,3,0)</f>
        <v>0</v>
      </c>
      <c r="G4594" s="124">
        <f>VLOOKUP(B4594,A股数据库20240206!$B:$K,4,0)</f>
        <v>0</v>
      </c>
      <c r="H4594" s="124">
        <f>VLOOKUP(B4594,A股数据库20240206!$B:$K,5,0)</f>
        <v>0</v>
      </c>
      <c r="I4594" s="104" t="str">
        <f>VLOOKUP(B4594,A股数据库20240206!$B:$K,6,0)</f>
        <v>机械</v>
      </c>
      <c r="J4594" s="104">
        <f>VLOOKUP(B4594,A股数据库20240206!$B:$K,7,0)</f>
        <v>0</v>
      </c>
      <c r="K4594" s="104">
        <f>VLOOKUP(B4594,A股数据库20240206!$B:$K,8,0)</f>
        <v>0</v>
      </c>
      <c r="L4594" s="124">
        <f>VLOOKUP(B4594,A股数据库20240206!$B:$K,9,0)</f>
        <v>0</v>
      </c>
      <c r="M4594" s="124">
        <f>VLOOKUP(B4594,A股数据库20240206!$B:$K,10,0)</f>
        <v>0</v>
      </c>
    </row>
    <row r="4595" spans="1:13" ht="18" customHeight="1" x14ac:dyDescent="0.15">
      <c r="A4595" s="120" t="s">
        <v>14938</v>
      </c>
      <c r="B4595" s="121" t="s">
        <v>9509</v>
      </c>
      <c r="C4595" s="122">
        <v>11.29</v>
      </c>
      <c r="D4595" s="123">
        <v>13.98</v>
      </c>
      <c r="E4595" s="104" t="str">
        <f>VLOOKUP(B4595,A股数据库20240206!$B:$K,2,0)</f>
        <v>大科技</v>
      </c>
      <c r="F4595" s="104">
        <f>VLOOKUP(B4595,A股数据库20240206!$B:$K,3,0)</f>
        <v>0</v>
      </c>
      <c r="G4595" s="124">
        <f>VLOOKUP(B4595,A股数据库20240206!$B:$K,4,0)</f>
        <v>0</v>
      </c>
      <c r="H4595" s="124">
        <f>VLOOKUP(B4595,A股数据库20240206!$B:$K,5,0)</f>
        <v>0</v>
      </c>
      <c r="I4595" s="104" t="str">
        <f>VLOOKUP(B4595,A股数据库20240206!$B:$K,6,0)</f>
        <v>计算机</v>
      </c>
      <c r="J4595" s="104">
        <f>VLOOKUP(B4595,A股数据库20240206!$B:$K,7,0)</f>
        <v>0</v>
      </c>
      <c r="K4595" s="104">
        <f>VLOOKUP(B4595,A股数据库20240206!$B:$K,8,0)</f>
        <v>0</v>
      </c>
      <c r="L4595" s="124">
        <f>VLOOKUP(B4595,A股数据库20240206!$B:$K,9,0)</f>
        <v>0</v>
      </c>
      <c r="M4595" s="124">
        <f>VLOOKUP(B4595,A股数据库20240206!$B:$K,10,0)</f>
        <v>0</v>
      </c>
    </row>
    <row r="4596" spans="1:13" ht="18" customHeight="1" x14ac:dyDescent="0.15">
      <c r="A4596" s="120" t="s">
        <v>14939</v>
      </c>
      <c r="B4596" s="121" t="s">
        <v>4560</v>
      </c>
      <c r="C4596" s="122">
        <v>11.27</v>
      </c>
      <c r="D4596" s="123">
        <v>6.56</v>
      </c>
      <c r="E4596" s="104" t="str">
        <f>VLOOKUP(B4596,A股数据库20240206!$B:$K,2,0)</f>
        <v>周期</v>
      </c>
      <c r="F4596" s="104" t="str">
        <f>VLOOKUP(B4596,A股数据库20240206!$B:$K,3,0)</f>
        <v>地产基建</v>
      </c>
      <c r="G4596" s="124">
        <f>VLOOKUP(B4596,A股数据库20240206!$B:$K,4,0)</f>
        <v>0</v>
      </c>
      <c r="H4596" s="124">
        <f>VLOOKUP(B4596,A股数据库20240206!$B:$K,5,0)</f>
        <v>0</v>
      </c>
      <c r="I4596" s="104" t="str">
        <f>VLOOKUP(B4596,A股数据库20240206!$B:$K,6,0)</f>
        <v>化工</v>
      </c>
      <c r="J4596" s="104" t="str">
        <f>VLOOKUP(B4596,A股数据库20240206!$B:$K,7,0)</f>
        <v>基建</v>
      </c>
      <c r="K4596" s="104">
        <f>VLOOKUP(B4596,A股数据库20240206!$B:$K,8,0)</f>
        <v>0</v>
      </c>
      <c r="L4596" s="124">
        <f>VLOOKUP(B4596,A股数据库20240206!$B:$K,9,0)</f>
        <v>0</v>
      </c>
      <c r="M4596" s="124">
        <f>VLOOKUP(B4596,A股数据库20240206!$B:$K,10,0)</f>
        <v>0</v>
      </c>
    </row>
    <row r="4597" spans="1:13" ht="18" customHeight="1" x14ac:dyDescent="0.15">
      <c r="A4597" s="120" t="s">
        <v>14940</v>
      </c>
      <c r="B4597" s="121" t="s">
        <v>5586</v>
      </c>
      <c r="C4597" s="122">
        <v>11.23</v>
      </c>
      <c r="D4597" s="123">
        <v>25.31</v>
      </c>
      <c r="E4597" s="104" t="str">
        <f>VLOOKUP(B4597,A股数据库20240206!$B:$K,2,0)</f>
        <v>大科技</v>
      </c>
      <c r="F4597" s="104" t="str">
        <f>VLOOKUP(B4597,A股数据库20240206!$B:$K,3,0)</f>
        <v>医药生物</v>
      </c>
      <c r="G4597" s="124">
        <f>VLOOKUP(B4597,A股数据库20240206!$B:$K,4,0)</f>
        <v>0</v>
      </c>
      <c r="H4597" s="124">
        <f>VLOOKUP(B4597,A股数据库20240206!$B:$K,5,0)</f>
        <v>0</v>
      </c>
      <c r="I4597" s="104" t="str">
        <f>VLOOKUP(B4597,A股数据库20240206!$B:$K,6,0)</f>
        <v>计算机</v>
      </c>
      <c r="J4597" s="104" t="str">
        <f>VLOOKUP(B4597,A股数据库20240206!$B:$K,7,0)</f>
        <v>医药生物</v>
      </c>
      <c r="K4597" s="104">
        <f>VLOOKUP(B4597,A股数据库20240206!$B:$K,8,0)</f>
        <v>0</v>
      </c>
      <c r="L4597" s="124">
        <f>VLOOKUP(B4597,A股数据库20240206!$B:$K,9,0)</f>
        <v>0</v>
      </c>
      <c r="M4597" s="124">
        <f>VLOOKUP(B4597,A股数据库20240206!$B:$K,10,0)</f>
        <v>0</v>
      </c>
    </row>
    <row r="4598" spans="1:13" ht="18" customHeight="1" x14ac:dyDescent="0.15">
      <c r="A4598" s="120" t="s">
        <v>14941</v>
      </c>
      <c r="B4598" s="121" t="s">
        <v>6716</v>
      </c>
      <c r="C4598" s="122">
        <v>11.14</v>
      </c>
      <c r="D4598" s="123">
        <v>14.36</v>
      </c>
      <c r="E4598" s="104" t="str">
        <f>VLOOKUP(B4598,A股数据库20240206!$B:$K,2,0)</f>
        <v>周期</v>
      </c>
      <c r="F4598" s="104">
        <f>VLOOKUP(B4598,A股数据库20240206!$B:$K,3,0)</f>
        <v>0</v>
      </c>
      <c r="G4598" s="124" t="str">
        <f>VLOOKUP(B4598,A股数据库20240206!$B:$K,4,0)</f>
        <v>乡村振兴</v>
      </c>
      <c r="H4598" s="124">
        <f>VLOOKUP(B4598,A股数据库20240206!$B:$K,5,0)</f>
        <v>0</v>
      </c>
      <c r="I4598" s="104" t="str">
        <f>VLOOKUP(B4598,A股数据库20240206!$B:$K,6,0)</f>
        <v>化工</v>
      </c>
      <c r="J4598" s="104">
        <f>VLOOKUP(B4598,A股数据库20240206!$B:$K,7,0)</f>
        <v>0</v>
      </c>
      <c r="K4598" s="104">
        <f>VLOOKUP(B4598,A股数据库20240206!$B:$K,8,0)</f>
        <v>0</v>
      </c>
      <c r="L4598" s="124" t="str">
        <f>VLOOKUP(B4598,A股数据库20240206!$B:$K,9,0)</f>
        <v>乡村振兴</v>
      </c>
      <c r="M4598" s="124">
        <f>VLOOKUP(B4598,A股数据库20240206!$B:$K,10,0)</f>
        <v>0</v>
      </c>
    </row>
    <row r="4599" spans="1:13" ht="18" customHeight="1" x14ac:dyDescent="0.15">
      <c r="A4599" s="120" t="s">
        <v>14942</v>
      </c>
      <c r="B4599" s="121" t="s">
        <v>4246</v>
      </c>
      <c r="C4599" s="122">
        <v>11.13</v>
      </c>
      <c r="D4599" s="123">
        <v>36.19</v>
      </c>
      <c r="E4599" s="104" t="str">
        <f>VLOOKUP(B4599,A股数据库20240206!$B:$K,2,0)</f>
        <v>大科技</v>
      </c>
      <c r="F4599" s="104">
        <f>VLOOKUP(B4599,A股数据库20240206!$B:$K,3,0)</f>
        <v>0</v>
      </c>
      <c r="G4599" s="124">
        <f>VLOOKUP(B4599,A股数据库20240206!$B:$K,4,0)</f>
        <v>0</v>
      </c>
      <c r="H4599" s="124">
        <f>VLOOKUP(B4599,A股数据库20240206!$B:$K,5,0)</f>
        <v>0</v>
      </c>
      <c r="I4599" s="104" t="str">
        <f>VLOOKUP(B4599,A股数据库20240206!$B:$K,6,0)</f>
        <v>电子</v>
      </c>
      <c r="J4599" s="104">
        <f>VLOOKUP(B4599,A股数据库20240206!$B:$K,7,0)</f>
        <v>0</v>
      </c>
      <c r="K4599" s="104">
        <f>VLOOKUP(B4599,A股数据库20240206!$B:$K,8,0)</f>
        <v>0</v>
      </c>
      <c r="L4599" s="124">
        <f>VLOOKUP(B4599,A股数据库20240206!$B:$K,9,0)</f>
        <v>0</v>
      </c>
      <c r="M4599" s="124">
        <f>VLOOKUP(B4599,A股数据库20240206!$B:$K,10,0)</f>
        <v>0</v>
      </c>
    </row>
    <row r="4600" spans="1:13" ht="18" customHeight="1" x14ac:dyDescent="0.15">
      <c r="A4600" s="120" t="s">
        <v>14943</v>
      </c>
      <c r="B4600" s="121" t="s">
        <v>9202</v>
      </c>
      <c r="C4600" s="122">
        <v>11.08</v>
      </c>
      <c r="D4600" s="123">
        <v>18.68</v>
      </c>
      <c r="E4600" s="104" t="str">
        <f>VLOOKUP(B4600,A股数据库20240206!$B:$K,2,0)</f>
        <v>医药生物</v>
      </c>
      <c r="F4600" s="104">
        <f>VLOOKUP(B4600,A股数据库20240206!$B:$K,3,0)</f>
        <v>0</v>
      </c>
      <c r="G4600" s="124">
        <f>VLOOKUP(B4600,A股数据库20240206!$B:$K,4,0)</f>
        <v>0</v>
      </c>
      <c r="H4600" s="124">
        <f>VLOOKUP(B4600,A股数据库20240206!$B:$K,5,0)</f>
        <v>0</v>
      </c>
      <c r="I4600" s="104" t="str">
        <f>VLOOKUP(B4600,A股数据库20240206!$B:$K,6,0)</f>
        <v>医药生物</v>
      </c>
      <c r="J4600" s="104">
        <f>VLOOKUP(B4600,A股数据库20240206!$B:$K,7,0)</f>
        <v>0</v>
      </c>
      <c r="K4600" s="104">
        <f>VLOOKUP(B4600,A股数据库20240206!$B:$K,8,0)</f>
        <v>0</v>
      </c>
      <c r="L4600" s="124">
        <f>VLOOKUP(B4600,A股数据库20240206!$B:$K,9,0)</f>
        <v>0</v>
      </c>
      <c r="M4600" s="124">
        <f>VLOOKUP(B4600,A股数据库20240206!$B:$K,10,0)</f>
        <v>0</v>
      </c>
    </row>
    <row r="4601" spans="1:13" ht="18" customHeight="1" x14ac:dyDescent="0.15">
      <c r="A4601" s="120" t="s">
        <v>14944</v>
      </c>
      <c r="B4601" s="121" t="s">
        <v>4470</v>
      </c>
      <c r="C4601" s="122">
        <v>11.03</v>
      </c>
      <c r="D4601" s="123">
        <v>8.14</v>
      </c>
      <c r="E4601" s="104" t="str">
        <f>VLOOKUP(B4601,A股数据库20240206!$B:$K,2,0)</f>
        <v>周期</v>
      </c>
      <c r="F4601" s="104">
        <f>VLOOKUP(B4601,A股数据库20240206!$B:$K,3,0)</f>
        <v>0</v>
      </c>
      <c r="G4601" s="124">
        <f>VLOOKUP(B4601,A股数据库20240206!$B:$K,4,0)</f>
        <v>0</v>
      </c>
      <c r="H4601" s="124">
        <f>VLOOKUP(B4601,A股数据库20240206!$B:$K,5,0)</f>
        <v>0</v>
      </c>
      <c r="I4601" s="104" t="str">
        <f>VLOOKUP(B4601,A股数据库20240206!$B:$K,6,0)</f>
        <v>化工</v>
      </c>
      <c r="J4601" s="104">
        <f>VLOOKUP(B4601,A股数据库20240206!$B:$K,7,0)</f>
        <v>0</v>
      </c>
      <c r="K4601" s="104">
        <f>VLOOKUP(B4601,A股数据库20240206!$B:$K,8,0)</f>
        <v>0</v>
      </c>
      <c r="L4601" s="124">
        <f>VLOOKUP(B4601,A股数据库20240206!$B:$K,9,0)</f>
        <v>0</v>
      </c>
      <c r="M4601" s="124">
        <f>VLOOKUP(B4601,A股数据库20240206!$B:$K,10,0)</f>
        <v>0</v>
      </c>
    </row>
    <row r="4602" spans="1:13" ht="18" customHeight="1" x14ac:dyDescent="0.15">
      <c r="A4602" s="120" t="s">
        <v>14945</v>
      </c>
      <c r="B4602" s="121" t="s">
        <v>3160</v>
      </c>
      <c r="C4602" s="122">
        <v>11.03</v>
      </c>
      <c r="D4602" s="123">
        <v>3.56</v>
      </c>
      <c r="E4602" s="104" t="str">
        <f>VLOOKUP(B4602,A股数据库20240206!$B:$K,2,0)</f>
        <v>医药生物</v>
      </c>
      <c r="F4602" s="104">
        <f>VLOOKUP(B4602,A股数据库20240206!$B:$K,3,0)</f>
        <v>0</v>
      </c>
      <c r="G4602" s="124">
        <f>VLOOKUP(B4602,A股数据库20240206!$B:$K,4,0)</f>
        <v>0</v>
      </c>
      <c r="H4602" s="124">
        <f>VLOOKUP(B4602,A股数据库20240206!$B:$K,5,0)</f>
        <v>0</v>
      </c>
      <c r="I4602" s="104" t="str">
        <f>VLOOKUP(B4602,A股数据库20240206!$B:$K,6,0)</f>
        <v>医药生物</v>
      </c>
      <c r="J4602" s="104">
        <f>VLOOKUP(B4602,A股数据库20240206!$B:$K,7,0)</f>
        <v>0</v>
      </c>
      <c r="K4602" s="104">
        <f>VLOOKUP(B4602,A股数据库20240206!$B:$K,8,0)</f>
        <v>0</v>
      </c>
      <c r="L4602" s="124">
        <f>VLOOKUP(B4602,A股数据库20240206!$B:$K,9,0)</f>
        <v>0</v>
      </c>
      <c r="M4602" s="124">
        <f>VLOOKUP(B4602,A股数据库20240206!$B:$K,10,0)</f>
        <v>0</v>
      </c>
    </row>
    <row r="4603" spans="1:13" ht="18" customHeight="1" x14ac:dyDescent="0.15">
      <c r="A4603" s="120" t="s">
        <v>14946</v>
      </c>
      <c r="B4603" s="121" t="s">
        <v>1272</v>
      </c>
      <c r="C4603" s="122">
        <v>11</v>
      </c>
      <c r="D4603" s="123">
        <v>7.82</v>
      </c>
      <c r="E4603" s="104" t="str">
        <f>VLOOKUP(B4603,A股数据库20240206!$B:$K,2,0)</f>
        <v>其他</v>
      </c>
      <c r="F4603" s="104">
        <f>VLOOKUP(B4603,A股数据库20240206!$B:$K,3,0)</f>
        <v>0</v>
      </c>
      <c r="G4603" s="124">
        <f>VLOOKUP(B4603,A股数据库20240206!$B:$K,4,0)</f>
        <v>0</v>
      </c>
      <c r="H4603" s="124">
        <f>VLOOKUP(B4603,A股数据库20240206!$B:$K,5,0)</f>
        <v>0</v>
      </c>
      <c r="I4603" s="104" t="str">
        <f>VLOOKUP(B4603,A股数据库20240206!$B:$K,6,0)</f>
        <v>其他</v>
      </c>
      <c r="J4603" s="104">
        <f>VLOOKUP(B4603,A股数据库20240206!$B:$K,7,0)</f>
        <v>0</v>
      </c>
      <c r="K4603" s="104">
        <f>VLOOKUP(B4603,A股数据库20240206!$B:$K,8,0)</f>
        <v>0</v>
      </c>
      <c r="L4603" s="124">
        <f>VLOOKUP(B4603,A股数据库20240206!$B:$K,9,0)</f>
        <v>0</v>
      </c>
      <c r="M4603" s="124">
        <f>VLOOKUP(B4603,A股数据库20240206!$B:$K,10,0)</f>
        <v>0</v>
      </c>
    </row>
    <row r="4604" spans="1:13" ht="18" customHeight="1" x14ac:dyDescent="0.15">
      <c r="A4604" s="120" t="s">
        <v>14947</v>
      </c>
      <c r="B4604" s="121" t="s">
        <v>8800</v>
      </c>
      <c r="C4604" s="122">
        <v>11</v>
      </c>
      <c r="D4604" s="123">
        <v>43.39</v>
      </c>
      <c r="E4604" s="104" t="str">
        <f>VLOOKUP(B4604,A股数据库20240206!$B:$K,2,0)</f>
        <v>大科技</v>
      </c>
      <c r="F4604" s="104">
        <f>VLOOKUP(B4604,A股数据库20240206!$B:$K,3,0)</f>
        <v>0</v>
      </c>
      <c r="G4604" s="124">
        <f>VLOOKUP(B4604,A股数据库20240206!$B:$K,4,0)</f>
        <v>0</v>
      </c>
      <c r="H4604" s="124">
        <f>VLOOKUP(B4604,A股数据库20240206!$B:$K,5,0)</f>
        <v>0</v>
      </c>
      <c r="I4604" s="104" t="str">
        <f>VLOOKUP(B4604,A股数据库20240206!$B:$K,6,0)</f>
        <v>电子</v>
      </c>
      <c r="J4604" s="104">
        <f>VLOOKUP(B4604,A股数据库20240206!$B:$K,7,0)</f>
        <v>0</v>
      </c>
      <c r="K4604" s="104">
        <f>VLOOKUP(B4604,A股数据库20240206!$B:$K,8,0)</f>
        <v>0</v>
      </c>
      <c r="L4604" s="124">
        <f>VLOOKUP(B4604,A股数据库20240206!$B:$K,9,0)</f>
        <v>0</v>
      </c>
      <c r="M4604" s="124">
        <f>VLOOKUP(B4604,A股数据库20240206!$B:$K,10,0)</f>
        <v>0</v>
      </c>
    </row>
    <row r="4605" spans="1:13" ht="18" customHeight="1" x14ac:dyDescent="0.15">
      <c r="A4605" s="120" t="s">
        <v>14948</v>
      </c>
      <c r="B4605" s="121" t="s">
        <v>2186</v>
      </c>
      <c r="C4605" s="122">
        <v>10.97</v>
      </c>
      <c r="D4605" s="123">
        <v>22.12</v>
      </c>
      <c r="E4605" s="104" t="str">
        <f>VLOOKUP(B4605,A股数据库20240206!$B:$K,2,0)</f>
        <v>大科技</v>
      </c>
      <c r="F4605" s="104" t="str">
        <f>VLOOKUP(B4605,A股数据库20240206!$B:$K,3,0)</f>
        <v>新能源</v>
      </c>
      <c r="G4605" s="124">
        <f>VLOOKUP(B4605,A股数据库20240206!$B:$K,4,0)</f>
        <v>0</v>
      </c>
      <c r="H4605" s="124">
        <f>VLOOKUP(B4605,A股数据库20240206!$B:$K,5,0)</f>
        <v>0</v>
      </c>
      <c r="I4605" s="104" t="str">
        <f>VLOOKUP(B4605,A股数据库20240206!$B:$K,6,0)</f>
        <v>电子</v>
      </c>
      <c r="J4605" s="104" t="str">
        <f>VLOOKUP(B4605,A股数据库20240206!$B:$K,7,0)</f>
        <v>氢能源</v>
      </c>
      <c r="K4605" s="104">
        <f>VLOOKUP(B4605,A股数据库20240206!$B:$K,8,0)</f>
        <v>0</v>
      </c>
      <c r="L4605" s="124">
        <f>VLOOKUP(B4605,A股数据库20240206!$B:$K,9,0)</f>
        <v>0</v>
      </c>
      <c r="M4605" s="124">
        <f>VLOOKUP(B4605,A股数据库20240206!$B:$K,10,0)</f>
        <v>0</v>
      </c>
    </row>
    <row r="4606" spans="1:13" ht="18" customHeight="1" x14ac:dyDescent="0.15">
      <c r="A4606" s="120" t="s">
        <v>14949</v>
      </c>
      <c r="B4606" s="121" t="s">
        <v>9723</v>
      </c>
      <c r="C4606" s="122">
        <v>10.97</v>
      </c>
      <c r="D4606" s="123">
        <v>20.48</v>
      </c>
      <c r="E4606" s="104" t="str">
        <f>VLOOKUP(B4606,A股数据库20240206!$B:$K,2,0)</f>
        <v>大科技</v>
      </c>
      <c r="F4606" s="104">
        <f>VLOOKUP(B4606,A股数据库20240206!$B:$K,3,0)</f>
        <v>0</v>
      </c>
      <c r="G4606" s="124">
        <f>VLOOKUP(B4606,A股数据库20240206!$B:$K,4,0)</f>
        <v>0</v>
      </c>
      <c r="H4606" s="124">
        <f>VLOOKUP(B4606,A股数据库20240206!$B:$K,5,0)</f>
        <v>0</v>
      </c>
      <c r="I4606" s="104" t="str">
        <f>VLOOKUP(B4606,A股数据库20240206!$B:$K,6,0)</f>
        <v>电子</v>
      </c>
      <c r="J4606" s="104">
        <f>VLOOKUP(B4606,A股数据库20240206!$B:$K,7,0)</f>
        <v>0</v>
      </c>
      <c r="K4606" s="104">
        <f>VLOOKUP(B4606,A股数据库20240206!$B:$K,8,0)</f>
        <v>0</v>
      </c>
      <c r="L4606" s="124">
        <f>VLOOKUP(B4606,A股数据库20240206!$B:$K,9,0)</f>
        <v>0</v>
      </c>
      <c r="M4606" s="124">
        <f>VLOOKUP(B4606,A股数据库20240206!$B:$K,10,0)</f>
        <v>0</v>
      </c>
    </row>
    <row r="4607" spans="1:13" ht="18" customHeight="1" x14ac:dyDescent="0.15">
      <c r="A4607" s="120" t="s">
        <v>14950</v>
      </c>
      <c r="B4607" s="121" t="s">
        <v>4634</v>
      </c>
      <c r="C4607" s="122">
        <v>10.96</v>
      </c>
      <c r="D4607" s="123">
        <v>24.59</v>
      </c>
      <c r="E4607" s="104" t="str">
        <f>VLOOKUP(B4607,A股数据库20240206!$B:$K,2,0)</f>
        <v>周期</v>
      </c>
      <c r="F4607" s="104" t="str">
        <f>VLOOKUP(B4607,A股数据库20240206!$B:$K,3,0)</f>
        <v>大科技</v>
      </c>
      <c r="G4607" s="124">
        <f>VLOOKUP(B4607,A股数据库20240206!$B:$K,4,0)</f>
        <v>0</v>
      </c>
      <c r="H4607" s="124">
        <f>VLOOKUP(B4607,A股数据库20240206!$B:$K,5,0)</f>
        <v>0</v>
      </c>
      <c r="I4607" s="104" t="str">
        <f>VLOOKUP(B4607,A股数据库20240206!$B:$K,6,0)</f>
        <v>化工</v>
      </c>
      <c r="J4607" s="104" t="str">
        <f>VLOOKUP(B4607,A股数据库20240206!$B:$K,7,0)</f>
        <v>电子</v>
      </c>
      <c r="K4607" s="104">
        <f>VLOOKUP(B4607,A股数据库20240206!$B:$K,8,0)</f>
        <v>0</v>
      </c>
      <c r="L4607" s="124">
        <f>VLOOKUP(B4607,A股数据库20240206!$B:$K,9,0)</f>
        <v>0</v>
      </c>
      <c r="M4607" s="124">
        <f>VLOOKUP(B4607,A股数据库20240206!$B:$K,10,0)</f>
        <v>0</v>
      </c>
    </row>
    <row r="4608" spans="1:13" ht="18" customHeight="1" x14ac:dyDescent="0.15">
      <c r="A4608" s="120" t="s">
        <v>14951</v>
      </c>
      <c r="B4608" s="121" t="s">
        <v>3130</v>
      </c>
      <c r="C4608" s="122">
        <v>10.92</v>
      </c>
      <c r="D4608" s="123">
        <v>13.35</v>
      </c>
      <c r="E4608" s="104" t="str">
        <f>VLOOKUP(B4608,A股数据库20240206!$B:$K,2,0)</f>
        <v>运输业</v>
      </c>
      <c r="F4608" s="104">
        <f>VLOOKUP(B4608,A股数据库20240206!$B:$K,3,0)</f>
        <v>0</v>
      </c>
      <c r="G4608" s="124">
        <f>VLOOKUP(B4608,A股数据库20240206!$B:$K,4,0)</f>
        <v>0</v>
      </c>
      <c r="H4608" s="124">
        <f>VLOOKUP(B4608,A股数据库20240206!$B:$K,5,0)</f>
        <v>0</v>
      </c>
      <c r="I4608" s="104" t="str">
        <f>VLOOKUP(B4608,A股数据库20240206!$B:$K,6,0)</f>
        <v>运输业</v>
      </c>
      <c r="J4608" s="104">
        <f>VLOOKUP(B4608,A股数据库20240206!$B:$K,7,0)</f>
        <v>0</v>
      </c>
      <c r="K4608" s="104">
        <f>VLOOKUP(B4608,A股数据库20240206!$B:$K,8,0)</f>
        <v>0</v>
      </c>
      <c r="L4608" s="124">
        <f>VLOOKUP(B4608,A股数据库20240206!$B:$K,9,0)</f>
        <v>0</v>
      </c>
      <c r="M4608" s="124">
        <f>VLOOKUP(B4608,A股数据库20240206!$B:$K,10,0)</f>
        <v>0</v>
      </c>
    </row>
    <row r="4609" spans="1:13" ht="18" customHeight="1" x14ac:dyDescent="0.15">
      <c r="A4609" s="120" t="s">
        <v>14952</v>
      </c>
      <c r="B4609" s="121" t="s">
        <v>5718</v>
      </c>
      <c r="C4609" s="122">
        <v>10.9</v>
      </c>
      <c r="D4609" s="123">
        <v>38.08</v>
      </c>
      <c r="E4609" s="104" t="str">
        <f>VLOOKUP(B4609,A股数据库20240206!$B:$K,2,0)</f>
        <v>大科技</v>
      </c>
      <c r="F4609" s="104">
        <f>VLOOKUP(B4609,A股数据库20240206!$B:$K,3,0)</f>
        <v>0</v>
      </c>
      <c r="G4609" s="124">
        <f>VLOOKUP(B4609,A股数据库20240206!$B:$K,4,0)</f>
        <v>0</v>
      </c>
      <c r="H4609" s="124">
        <f>VLOOKUP(B4609,A股数据库20240206!$B:$K,5,0)</f>
        <v>0</v>
      </c>
      <c r="I4609" s="104" t="str">
        <f>VLOOKUP(B4609,A股数据库20240206!$B:$K,6,0)</f>
        <v>计算机</v>
      </c>
      <c r="J4609" s="104">
        <f>VLOOKUP(B4609,A股数据库20240206!$B:$K,7,0)</f>
        <v>0</v>
      </c>
      <c r="K4609" s="104">
        <f>VLOOKUP(B4609,A股数据库20240206!$B:$K,8,0)</f>
        <v>0</v>
      </c>
      <c r="L4609" s="124">
        <f>VLOOKUP(B4609,A股数据库20240206!$B:$K,9,0)</f>
        <v>0</v>
      </c>
      <c r="M4609" s="124">
        <f>VLOOKUP(B4609,A股数据库20240206!$B:$K,10,0)</f>
        <v>0</v>
      </c>
    </row>
    <row r="4610" spans="1:13" ht="18" customHeight="1" x14ac:dyDescent="0.15">
      <c r="A4610" s="120" t="s">
        <v>14953</v>
      </c>
      <c r="B4610" s="121" t="s">
        <v>8582</v>
      </c>
      <c r="C4610" s="122">
        <v>10.89</v>
      </c>
      <c r="D4610" s="123">
        <v>17.16</v>
      </c>
      <c r="E4610" s="104" t="str">
        <f>VLOOKUP(B4610,A股数据库20240206!$B:$K,2,0)</f>
        <v>周期</v>
      </c>
      <c r="F4610" s="104">
        <f>VLOOKUP(B4610,A股数据库20240206!$B:$K,3,0)</f>
        <v>0</v>
      </c>
      <c r="G4610" s="124">
        <f>VLOOKUP(B4610,A股数据库20240206!$B:$K,4,0)</f>
        <v>0</v>
      </c>
      <c r="H4610" s="124">
        <f>VLOOKUP(B4610,A股数据库20240206!$B:$K,5,0)</f>
        <v>0</v>
      </c>
      <c r="I4610" s="104" t="str">
        <f>VLOOKUP(B4610,A股数据库20240206!$B:$K,6,0)</f>
        <v>化工</v>
      </c>
      <c r="J4610" s="104">
        <f>VLOOKUP(B4610,A股数据库20240206!$B:$K,7,0)</f>
        <v>0</v>
      </c>
      <c r="K4610" s="104">
        <f>VLOOKUP(B4610,A股数据库20240206!$B:$K,8,0)</f>
        <v>0</v>
      </c>
      <c r="L4610" s="124">
        <f>VLOOKUP(B4610,A股数据库20240206!$B:$K,9,0)</f>
        <v>0</v>
      </c>
      <c r="M4610" s="124">
        <f>VLOOKUP(B4610,A股数据库20240206!$B:$K,10,0)</f>
        <v>0</v>
      </c>
    </row>
    <row r="4611" spans="1:13" ht="18" customHeight="1" x14ac:dyDescent="0.15">
      <c r="A4611" s="120" t="s">
        <v>14954</v>
      </c>
      <c r="B4611" s="121" t="s">
        <v>6152</v>
      </c>
      <c r="C4611" s="122">
        <v>10.87</v>
      </c>
      <c r="D4611" s="123">
        <v>20.45</v>
      </c>
      <c r="E4611" s="104" t="str">
        <f>VLOOKUP(B4611,A股数据库20240206!$B:$K,2,0)</f>
        <v>新能源</v>
      </c>
      <c r="F4611" s="104">
        <f>VLOOKUP(B4611,A股数据库20240206!$B:$K,3,0)</f>
        <v>0</v>
      </c>
      <c r="G4611" s="124">
        <f>VLOOKUP(B4611,A股数据库20240206!$B:$K,4,0)</f>
        <v>0</v>
      </c>
      <c r="H4611" s="124">
        <f>VLOOKUP(B4611,A股数据库20240206!$B:$K,5,0)</f>
        <v>0</v>
      </c>
      <c r="I4611" s="104" t="str">
        <f>VLOOKUP(B4611,A股数据库20240206!$B:$K,6,0)</f>
        <v>电池</v>
      </c>
      <c r="J4611" s="104">
        <f>VLOOKUP(B4611,A股数据库20240206!$B:$K,7,0)</f>
        <v>0</v>
      </c>
      <c r="K4611" s="104">
        <f>VLOOKUP(B4611,A股数据库20240206!$B:$K,8,0)</f>
        <v>0</v>
      </c>
      <c r="L4611" s="124">
        <f>VLOOKUP(B4611,A股数据库20240206!$B:$K,9,0)</f>
        <v>0</v>
      </c>
      <c r="M4611" s="124">
        <f>VLOOKUP(B4611,A股数据库20240206!$B:$K,10,0)</f>
        <v>0</v>
      </c>
    </row>
    <row r="4612" spans="1:13" ht="18" customHeight="1" x14ac:dyDescent="0.15">
      <c r="A4612" s="120" t="s">
        <v>14955</v>
      </c>
      <c r="B4612" s="121" t="s">
        <v>9675</v>
      </c>
      <c r="C4612" s="122">
        <v>10.86</v>
      </c>
      <c r="D4612" s="123">
        <v>11.58</v>
      </c>
      <c r="E4612" s="104" t="str">
        <f>VLOOKUP(B4612,A股数据库20240206!$B:$K,2,0)</f>
        <v>大科技</v>
      </c>
      <c r="F4612" s="104">
        <f>VLOOKUP(B4612,A股数据库20240206!$B:$K,3,0)</f>
        <v>0</v>
      </c>
      <c r="G4612" s="124">
        <f>VLOOKUP(B4612,A股数据库20240206!$B:$K,4,0)</f>
        <v>0</v>
      </c>
      <c r="H4612" s="124">
        <f>VLOOKUP(B4612,A股数据库20240206!$B:$K,5,0)</f>
        <v>0</v>
      </c>
      <c r="I4612" s="104" t="str">
        <f>VLOOKUP(B4612,A股数据库20240206!$B:$K,6,0)</f>
        <v>电子</v>
      </c>
      <c r="J4612" s="104">
        <f>VLOOKUP(B4612,A股数据库20240206!$B:$K,7,0)</f>
        <v>0</v>
      </c>
      <c r="K4612" s="104">
        <f>VLOOKUP(B4612,A股数据库20240206!$B:$K,8,0)</f>
        <v>0</v>
      </c>
      <c r="L4612" s="124">
        <f>VLOOKUP(B4612,A股数据库20240206!$B:$K,9,0)</f>
        <v>0</v>
      </c>
      <c r="M4612" s="124">
        <f>VLOOKUP(B4612,A股数据库20240206!$B:$K,10,0)</f>
        <v>0</v>
      </c>
    </row>
    <row r="4613" spans="1:13" ht="18" customHeight="1" x14ac:dyDescent="0.15">
      <c r="A4613" s="120" t="s">
        <v>14956</v>
      </c>
      <c r="B4613" s="121" t="s">
        <v>2896</v>
      </c>
      <c r="C4613" s="122">
        <v>10.84</v>
      </c>
      <c r="D4613" s="123">
        <v>23.12</v>
      </c>
      <c r="E4613" s="104" t="str">
        <f>VLOOKUP(B4613,A股数据库20240206!$B:$K,2,0)</f>
        <v>高端制造</v>
      </c>
      <c r="F4613" s="104" t="str">
        <f>VLOOKUP(B4613,A股数据库20240206!$B:$K,3,0)</f>
        <v>汽车产业</v>
      </c>
      <c r="G4613" s="124">
        <f>VLOOKUP(B4613,A股数据库20240206!$B:$K,4,0)</f>
        <v>0</v>
      </c>
      <c r="H4613" s="124">
        <f>VLOOKUP(B4613,A股数据库20240206!$B:$K,5,0)</f>
        <v>0</v>
      </c>
      <c r="I4613" s="104" t="str">
        <f>VLOOKUP(B4613,A股数据库20240206!$B:$K,6,0)</f>
        <v>汽车产业</v>
      </c>
      <c r="J4613" s="104" t="str">
        <f>VLOOKUP(B4613,A股数据库20240206!$B:$K,7,0)</f>
        <v>机械</v>
      </c>
      <c r="K4613" s="104">
        <f>VLOOKUP(B4613,A股数据库20240206!$B:$K,8,0)</f>
        <v>0</v>
      </c>
      <c r="L4613" s="124">
        <f>VLOOKUP(B4613,A股数据库20240206!$B:$K,9,0)</f>
        <v>0</v>
      </c>
      <c r="M4613" s="124">
        <f>VLOOKUP(B4613,A股数据库20240206!$B:$K,10,0)</f>
        <v>0</v>
      </c>
    </row>
    <row r="4614" spans="1:13" ht="18" customHeight="1" x14ac:dyDescent="0.15">
      <c r="A4614" s="120" t="s">
        <v>14957</v>
      </c>
      <c r="B4614" s="121" t="s">
        <v>4336</v>
      </c>
      <c r="C4614" s="122">
        <v>10.83</v>
      </c>
      <c r="D4614" s="123">
        <v>22.83</v>
      </c>
      <c r="E4614" s="104" t="str">
        <f>VLOOKUP(B4614,A股数据库20240206!$B:$K,2,0)</f>
        <v>新能源</v>
      </c>
      <c r="F4614" s="104">
        <f>VLOOKUP(B4614,A股数据库20240206!$B:$K,3,0)</f>
        <v>0</v>
      </c>
      <c r="G4614" s="124">
        <f>VLOOKUP(B4614,A股数据库20240206!$B:$K,4,0)</f>
        <v>0</v>
      </c>
      <c r="H4614" s="124">
        <f>VLOOKUP(B4614,A股数据库20240206!$B:$K,5,0)</f>
        <v>0</v>
      </c>
      <c r="I4614" s="104" t="str">
        <f>VLOOKUP(B4614,A股数据库20240206!$B:$K,6,0)</f>
        <v>电池</v>
      </c>
      <c r="J4614" s="104" t="str">
        <f>VLOOKUP(B4614,A股数据库20240206!$B:$K,7,0)</f>
        <v>储能</v>
      </c>
      <c r="K4614" s="104" t="str">
        <f>VLOOKUP(B4614,A股数据库20240206!$B:$K,8,0)</f>
        <v>充换电</v>
      </c>
      <c r="L4614" s="124">
        <f>VLOOKUP(B4614,A股数据库20240206!$B:$K,9,0)</f>
        <v>0</v>
      </c>
      <c r="M4614" s="124">
        <f>VLOOKUP(B4614,A股数据库20240206!$B:$K,10,0)</f>
        <v>0</v>
      </c>
    </row>
    <row r="4615" spans="1:13" ht="18" customHeight="1" x14ac:dyDescent="0.15">
      <c r="A4615" s="120" t="s">
        <v>14958</v>
      </c>
      <c r="B4615" s="121" t="s">
        <v>8012</v>
      </c>
      <c r="C4615" s="122">
        <v>10.82</v>
      </c>
      <c r="D4615" s="123">
        <v>3.22</v>
      </c>
      <c r="E4615" s="104" t="str">
        <f>VLOOKUP(B4615,A股数据库20240206!$B:$K,2,0)</f>
        <v>医药生物</v>
      </c>
      <c r="F4615" s="104">
        <f>VLOOKUP(B4615,A股数据库20240206!$B:$K,3,0)</f>
        <v>0</v>
      </c>
      <c r="G4615" s="124">
        <f>VLOOKUP(B4615,A股数据库20240206!$B:$K,4,0)</f>
        <v>0</v>
      </c>
      <c r="H4615" s="124">
        <f>VLOOKUP(B4615,A股数据库20240206!$B:$K,5,0)</f>
        <v>0</v>
      </c>
      <c r="I4615" s="104" t="str">
        <f>VLOOKUP(B4615,A股数据库20240206!$B:$K,6,0)</f>
        <v>医药生物</v>
      </c>
      <c r="J4615" s="104">
        <f>VLOOKUP(B4615,A股数据库20240206!$B:$K,7,0)</f>
        <v>0</v>
      </c>
      <c r="K4615" s="104">
        <f>VLOOKUP(B4615,A股数据库20240206!$B:$K,8,0)</f>
        <v>0</v>
      </c>
      <c r="L4615" s="124">
        <f>VLOOKUP(B4615,A股数据库20240206!$B:$K,9,0)</f>
        <v>0</v>
      </c>
      <c r="M4615" s="124">
        <f>VLOOKUP(B4615,A股数据库20240206!$B:$K,10,0)</f>
        <v>0</v>
      </c>
    </row>
    <row r="4616" spans="1:13" ht="18" customHeight="1" x14ac:dyDescent="0.15">
      <c r="A4616" s="120" t="s">
        <v>14959</v>
      </c>
      <c r="B4616" s="121" t="s">
        <v>9198</v>
      </c>
      <c r="C4616" s="122">
        <v>10.81</v>
      </c>
      <c r="D4616" s="123">
        <v>33.97</v>
      </c>
      <c r="E4616" s="104" t="str">
        <f>VLOOKUP(B4616,A股数据库20240206!$B:$K,2,0)</f>
        <v>大科技</v>
      </c>
      <c r="F4616" s="104">
        <f>VLOOKUP(B4616,A股数据库20240206!$B:$K,3,0)</f>
        <v>0</v>
      </c>
      <c r="G4616" s="124">
        <f>VLOOKUP(B4616,A股数据库20240206!$B:$K,4,0)</f>
        <v>0</v>
      </c>
      <c r="H4616" s="124">
        <f>VLOOKUP(B4616,A股数据库20240206!$B:$K,5,0)</f>
        <v>0</v>
      </c>
      <c r="I4616" s="104" t="str">
        <f>VLOOKUP(B4616,A股数据库20240206!$B:$K,6,0)</f>
        <v>计算机</v>
      </c>
      <c r="J4616" s="104">
        <f>VLOOKUP(B4616,A股数据库20240206!$B:$K,7,0)</f>
        <v>0</v>
      </c>
      <c r="K4616" s="104">
        <f>VLOOKUP(B4616,A股数据库20240206!$B:$K,8,0)</f>
        <v>0</v>
      </c>
      <c r="L4616" s="124">
        <f>VLOOKUP(B4616,A股数据库20240206!$B:$K,9,0)</f>
        <v>0</v>
      </c>
      <c r="M4616" s="124">
        <f>VLOOKUP(B4616,A股数据库20240206!$B:$K,10,0)</f>
        <v>0</v>
      </c>
    </row>
    <row r="4617" spans="1:13" ht="18" customHeight="1" x14ac:dyDescent="0.15">
      <c r="A4617" s="120" t="s">
        <v>14960</v>
      </c>
      <c r="B4617" s="121" t="s">
        <v>4402</v>
      </c>
      <c r="C4617" s="122">
        <v>10.81</v>
      </c>
      <c r="D4617" s="123">
        <v>19.28</v>
      </c>
      <c r="E4617" s="104" t="str">
        <f>VLOOKUP(B4617,A股数据库20240206!$B:$K,2,0)</f>
        <v>汽车产业</v>
      </c>
      <c r="F4617" s="104">
        <f>VLOOKUP(B4617,A股数据库20240206!$B:$K,3,0)</f>
        <v>0</v>
      </c>
      <c r="G4617" s="124" t="str">
        <f>VLOOKUP(B4617,A股数据库20240206!$B:$K,4,0)</f>
        <v>大科技</v>
      </c>
      <c r="H4617" s="124">
        <f>VLOOKUP(B4617,A股数据库20240206!$B:$K,5,0)</f>
        <v>0</v>
      </c>
      <c r="I4617" s="104" t="str">
        <f>VLOOKUP(B4617,A股数据库20240206!$B:$K,6,0)</f>
        <v>汽车产业</v>
      </c>
      <c r="J4617" s="104">
        <f>VLOOKUP(B4617,A股数据库20240206!$B:$K,7,0)</f>
        <v>0</v>
      </c>
      <c r="K4617" s="104">
        <f>VLOOKUP(B4617,A股数据库20240206!$B:$K,8,0)</f>
        <v>0</v>
      </c>
      <c r="L4617" s="124" t="str">
        <f>VLOOKUP(B4617,A股数据库20240206!$B:$K,9,0)</f>
        <v>电子</v>
      </c>
      <c r="M4617" s="124">
        <f>VLOOKUP(B4617,A股数据库20240206!$B:$K,10,0)</f>
        <v>0</v>
      </c>
    </row>
    <row r="4618" spans="1:13" ht="18" customHeight="1" x14ac:dyDescent="0.15">
      <c r="A4618" s="120" t="s">
        <v>14961</v>
      </c>
      <c r="B4618" s="121" t="s">
        <v>10223</v>
      </c>
      <c r="C4618" s="122">
        <v>10.73</v>
      </c>
      <c r="D4618" s="123">
        <v>40.82</v>
      </c>
      <c r="E4618" s="104" t="str">
        <f>VLOOKUP(B4618,A股数据库20240206!$B:$K,2,0)</f>
        <v>新能源</v>
      </c>
      <c r="F4618" s="104">
        <f>VLOOKUP(B4618,A股数据库20240206!$B:$K,3,0)</f>
        <v>0</v>
      </c>
      <c r="G4618" s="124">
        <f>VLOOKUP(B4618,A股数据库20240206!$B:$K,4,0)</f>
        <v>0</v>
      </c>
      <c r="H4618" s="124">
        <f>VLOOKUP(B4618,A股数据库20240206!$B:$K,5,0)</f>
        <v>0</v>
      </c>
      <c r="I4618" s="104" t="str">
        <f>VLOOKUP(B4618,A股数据库20240206!$B:$K,6,0)</f>
        <v>电池</v>
      </c>
      <c r="J4618" s="104">
        <f>VLOOKUP(B4618,A股数据库20240206!$B:$K,7,0)</f>
        <v>0</v>
      </c>
      <c r="K4618" s="104">
        <f>VLOOKUP(B4618,A股数据库20240206!$B:$K,8,0)</f>
        <v>0</v>
      </c>
      <c r="L4618" s="124">
        <f>VLOOKUP(B4618,A股数据库20240206!$B:$K,9,0)</f>
        <v>0</v>
      </c>
      <c r="M4618" s="124">
        <f>VLOOKUP(B4618,A股数据库20240206!$B:$K,10,0)</f>
        <v>0</v>
      </c>
    </row>
    <row r="4619" spans="1:13" ht="18" customHeight="1" x14ac:dyDescent="0.15">
      <c r="A4619" s="120" t="s">
        <v>14962</v>
      </c>
      <c r="B4619" s="121" t="s">
        <v>8356</v>
      </c>
      <c r="C4619" s="122">
        <v>10.73</v>
      </c>
      <c r="D4619" s="123">
        <v>25.85</v>
      </c>
      <c r="E4619" s="104" t="str">
        <f>VLOOKUP(B4619,A股数据库20240206!$B:$K,2,0)</f>
        <v>周期</v>
      </c>
      <c r="F4619" s="104" t="str">
        <f>VLOOKUP(B4619,A股数据库20240206!$B:$K,3,0)</f>
        <v>新能源</v>
      </c>
      <c r="G4619" s="124">
        <f>VLOOKUP(B4619,A股数据库20240206!$B:$K,4,0)</f>
        <v>0</v>
      </c>
      <c r="H4619" s="124">
        <f>VLOOKUP(B4619,A股数据库20240206!$B:$K,5,0)</f>
        <v>0</v>
      </c>
      <c r="I4619" s="104" t="str">
        <f>VLOOKUP(B4619,A股数据库20240206!$B:$K,6,0)</f>
        <v>有色金属</v>
      </c>
      <c r="J4619" s="104" t="str">
        <f>VLOOKUP(B4619,A股数据库20240206!$B:$K,7,0)</f>
        <v>电池</v>
      </c>
      <c r="K4619" s="104">
        <f>VLOOKUP(B4619,A股数据库20240206!$B:$K,8,0)</f>
        <v>0</v>
      </c>
      <c r="L4619" s="124">
        <f>VLOOKUP(B4619,A股数据库20240206!$B:$K,9,0)</f>
        <v>0</v>
      </c>
      <c r="M4619" s="124">
        <f>VLOOKUP(B4619,A股数据库20240206!$B:$K,10,0)</f>
        <v>0</v>
      </c>
    </row>
    <row r="4620" spans="1:13" ht="18" customHeight="1" x14ac:dyDescent="0.15">
      <c r="A4620" s="120" t="s">
        <v>14963</v>
      </c>
      <c r="B4620" s="121" t="s">
        <v>9260</v>
      </c>
      <c r="C4620" s="122">
        <v>10.69</v>
      </c>
      <c r="D4620" s="123">
        <v>34.1</v>
      </c>
      <c r="E4620" s="104" t="str">
        <f>VLOOKUP(B4620,A股数据库20240206!$B:$K,2,0)</f>
        <v>大科技</v>
      </c>
      <c r="F4620" s="104">
        <f>VLOOKUP(B4620,A股数据库20240206!$B:$K,3,0)</f>
        <v>0</v>
      </c>
      <c r="G4620" s="124">
        <f>VLOOKUP(B4620,A股数据库20240206!$B:$K,4,0)</f>
        <v>0</v>
      </c>
      <c r="H4620" s="124">
        <f>VLOOKUP(B4620,A股数据库20240206!$B:$K,5,0)</f>
        <v>0</v>
      </c>
      <c r="I4620" s="104" t="str">
        <f>VLOOKUP(B4620,A股数据库20240206!$B:$K,6,0)</f>
        <v>电子</v>
      </c>
      <c r="J4620" s="104">
        <f>VLOOKUP(B4620,A股数据库20240206!$B:$K,7,0)</f>
        <v>0</v>
      </c>
      <c r="K4620" s="104">
        <f>VLOOKUP(B4620,A股数据库20240206!$B:$K,8,0)</f>
        <v>0</v>
      </c>
      <c r="L4620" s="124">
        <f>VLOOKUP(B4620,A股数据库20240206!$B:$K,9,0)</f>
        <v>0</v>
      </c>
      <c r="M4620" s="124">
        <f>VLOOKUP(B4620,A股数据库20240206!$B:$K,10,0)</f>
        <v>0</v>
      </c>
    </row>
    <row r="4621" spans="1:13" ht="18" customHeight="1" x14ac:dyDescent="0.15">
      <c r="A4621" s="120" t="s">
        <v>14964</v>
      </c>
      <c r="B4621" s="121" t="s">
        <v>2758</v>
      </c>
      <c r="C4621" s="122">
        <v>10.69</v>
      </c>
      <c r="D4621" s="123">
        <v>4</v>
      </c>
      <c r="E4621" s="104" t="str">
        <f>VLOOKUP(B4621,A股数据库20240206!$B:$K,2,0)</f>
        <v>新能源</v>
      </c>
      <c r="F4621" s="104">
        <f>VLOOKUP(B4621,A股数据库20240206!$B:$K,3,0)</f>
        <v>0</v>
      </c>
      <c r="G4621" s="124">
        <f>VLOOKUP(B4621,A股数据库20240206!$B:$K,4,0)</f>
        <v>0</v>
      </c>
      <c r="H4621" s="124">
        <f>VLOOKUP(B4621,A股数据库20240206!$B:$K,5,0)</f>
        <v>0</v>
      </c>
      <c r="I4621" s="104" t="str">
        <f>VLOOKUP(B4621,A股数据库20240206!$B:$K,6,0)</f>
        <v>电网</v>
      </c>
      <c r="J4621" s="104">
        <f>VLOOKUP(B4621,A股数据库20240206!$B:$K,7,0)</f>
        <v>0</v>
      </c>
      <c r="K4621" s="104">
        <f>VLOOKUP(B4621,A股数据库20240206!$B:$K,8,0)</f>
        <v>0</v>
      </c>
      <c r="L4621" s="124">
        <f>VLOOKUP(B4621,A股数据库20240206!$B:$K,9,0)</f>
        <v>0</v>
      </c>
      <c r="M4621" s="124">
        <f>VLOOKUP(B4621,A股数据库20240206!$B:$K,10,0)</f>
        <v>0</v>
      </c>
    </row>
    <row r="4622" spans="1:13" ht="18" customHeight="1" x14ac:dyDescent="0.15">
      <c r="A4622" s="120" t="s">
        <v>14965</v>
      </c>
      <c r="B4622" s="121" t="s">
        <v>2776</v>
      </c>
      <c r="C4622" s="122">
        <v>10.68</v>
      </c>
      <c r="D4622" s="123">
        <v>32.68</v>
      </c>
      <c r="E4622" s="104" t="str">
        <f>VLOOKUP(B4622,A股数据库20240206!$B:$K,2,0)</f>
        <v>新能源</v>
      </c>
      <c r="F4622" s="104">
        <f>VLOOKUP(B4622,A股数据库20240206!$B:$K,3,0)</f>
        <v>0</v>
      </c>
      <c r="G4622" s="124">
        <f>VLOOKUP(B4622,A股数据库20240206!$B:$K,4,0)</f>
        <v>0</v>
      </c>
      <c r="H4622" s="124">
        <f>VLOOKUP(B4622,A股数据库20240206!$B:$K,5,0)</f>
        <v>0</v>
      </c>
      <c r="I4622" s="104" t="str">
        <f>VLOOKUP(B4622,A股数据库20240206!$B:$K,6,0)</f>
        <v>电池</v>
      </c>
      <c r="J4622" s="104">
        <f>VLOOKUP(B4622,A股数据库20240206!$B:$K,7,0)</f>
        <v>0</v>
      </c>
      <c r="K4622" s="104">
        <f>VLOOKUP(B4622,A股数据库20240206!$B:$K,8,0)</f>
        <v>0</v>
      </c>
      <c r="L4622" s="124">
        <f>VLOOKUP(B4622,A股数据库20240206!$B:$K,9,0)</f>
        <v>0</v>
      </c>
      <c r="M4622" s="124">
        <f>VLOOKUP(B4622,A股数据库20240206!$B:$K,10,0)</f>
        <v>0</v>
      </c>
    </row>
    <row r="4623" spans="1:13" ht="18" customHeight="1" x14ac:dyDescent="0.15">
      <c r="A4623" s="120" t="s">
        <v>14966</v>
      </c>
      <c r="B4623" s="121" t="s">
        <v>4604</v>
      </c>
      <c r="C4623" s="122">
        <v>10.64</v>
      </c>
      <c r="D4623" s="123">
        <v>21.31</v>
      </c>
      <c r="E4623" s="104" t="str">
        <f>VLOOKUP(B4623,A股数据库20240206!$B:$K,2,0)</f>
        <v>大科技</v>
      </c>
      <c r="F4623" s="104">
        <f>VLOOKUP(B4623,A股数据库20240206!$B:$K,3,0)</f>
        <v>0</v>
      </c>
      <c r="G4623" s="124">
        <f>VLOOKUP(B4623,A股数据库20240206!$B:$K,4,0)</f>
        <v>0</v>
      </c>
      <c r="H4623" s="124">
        <f>VLOOKUP(B4623,A股数据库20240206!$B:$K,5,0)</f>
        <v>0</v>
      </c>
      <c r="I4623" s="104" t="str">
        <f>VLOOKUP(B4623,A股数据库20240206!$B:$K,6,0)</f>
        <v>电子</v>
      </c>
      <c r="J4623" s="104">
        <f>VLOOKUP(B4623,A股数据库20240206!$B:$K,7,0)</f>
        <v>0</v>
      </c>
      <c r="K4623" s="104">
        <f>VLOOKUP(B4623,A股数据库20240206!$B:$K,8,0)</f>
        <v>0</v>
      </c>
      <c r="L4623" s="124">
        <f>VLOOKUP(B4623,A股数据库20240206!$B:$K,9,0)</f>
        <v>0</v>
      </c>
      <c r="M4623" s="124">
        <f>VLOOKUP(B4623,A股数据库20240206!$B:$K,10,0)</f>
        <v>0</v>
      </c>
    </row>
    <row r="4624" spans="1:13" ht="18" customHeight="1" x14ac:dyDescent="0.15">
      <c r="A4624" s="120" t="s">
        <v>14967</v>
      </c>
      <c r="B4624" s="121" t="s">
        <v>2650</v>
      </c>
      <c r="C4624" s="122">
        <v>10.62</v>
      </c>
      <c r="D4624" s="123">
        <v>3.01</v>
      </c>
      <c r="E4624" s="104" t="str">
        <f>VLOOKUP(B4624,A股数据库20240206!$B:$K,2,0)</f>
        <v>地产基建</v>
      </c>
      <c r="F4624" s="104" t="str">
        <f>VLOOKUP(B4624,A股数据库20240206!$B:$K,3,0)</f>
        <v>大消费</v>
      </c>
      <c r="G4624" s="124">
        <f>VLOOKUP(B4624,A股数据库20240206!$B:$K,4,0)</f>
        <v>0</v>
      </c>
      <c r="H4624" s="124">
        <f>VLOOKUP(B4624,A股数据库20240206!$B:$K,5,0)</f>
        <v>0</v>
      </c>
      <c r="I4624" s="104" t="str">
        <f>VLOOKUP(B4624,A股数据库20240206!$B:$K,6,0)</f>
        <v>基建</v>
      </c>
      <c r="J4624" s="104" t="str">
        <f>VLOOKUP(B4624,A股数据库20240206!$B:$K,7,0)</f>
        <v>家居用品</v>
      </c>
      <c r="K4624" s="104">
        <f>VLOOKUP(B4624,A股数据库20240206!$B:$K,8,0)</f>
        <v>0</v>
      </c>
      <c r="L4624" s="124">
        <f>VLOOKUP(B4624,A股数据库20240206!$B:$K,9,0)</f>
        <v>0</v>
      </c>
      <c r="M4624" s="124">
        <f>VLOOKUP(B4624,A股数据库20240206!$B:$K,10,0)</f>
        <v>0</v>
      </c>
    </row>
    <row r="4625" spans="1:13" ht="18" customHeight="1" x14ac:dyDescent="0.15">
      <c r="A4625" s="120" t="s">
        <v>14968</v>
      </c>
      <c r="B4625" s="121" t="s">
        <v>4066</v>
      </c>
      <c r="C4625" s="122">
        <v>10.61</v>
      </c>
      <c r="D4625" s="123">
        <v>14.75</v>
      </c>
      <c r="E4625" s="104" t="str">
        <f>VLOOKUP(B4625,A股数据库20240206!$B:$K,2,0)</f>
        <v>高端制造</v>
      </c>
      <c r="F4625" s="104">
        <f>VLOOKUP(B4625,A股数据库20240206!$B:$K,3,0)</f>
        <v>0</v>
      </c>
      <c r="G4625" s="124">
        <f>VLOOKUP(B4625,A股数据库20240206!$B:$K,4,0)</f>
        <v>0</v>
      </c>
      <c r="H4625" s="124">
        <f>VLOOKUP(B4625,A股数据库20240206!$B:$K,5,0)</f>
        <v>0</v>
      </c>
      <c r="I4625" s="104" t="str">
        <f>VLOOKUP(B4625,A股数据库20240206!$B:$K,6,0)</f>
        <v>机械</v>
      </c>
      <c r="J4625" s="104">
        <f>VLOOKUP(B4625,A股数据库20240206!$B:$K,7,0)</f>
        <v>0</v>
      </c>
      <c r="K4625" s="104">
        <f>VLOOKUP(B4625,A股数据库20240206!$B:$K,8,0)</f>
        <v>0</v>
      </c>
      <c r="L4625" s="124">
        <f>VLOOKUP(B4625,A股数据库20240206!$B:$K,9,0)</f>
        <v>0</v>
      </c>
      <c r="M4625" s="124">
        <f>VLOOKUP(B4625,A股数据库20240206!$B:$K,10,0)</f>
        <v>0</v>
      </c>
    </row>
    <row r="4626" spans="1:13" ht="18" customHeight="1" x14ac:dyDescent="0.15">
      <c r="A4626" s="120" t="s">
        <v>14969</v>
      </c>
      <c r="B4626" s="121" t="s">
        <v>5694</v>
      </c>
      <c r="C4626" s="122">
        <v>10.58</v>
      </c>
      <c r="D4626" s="123">
        <v>25.93</v>
      </c>
      <c r="E4626" s="104" t="str">
        <f>VLOOKUP(B4626,A股数据库20240206!$B:$K,2,0)</f>
        <v>高端制造</v>
      </c>
      <c r="F4626" s="104">
        <f>VLOOKUP(B4626,A股数据库20240206!$B:$K,3,0)</f>
        <v>0</v>
      </c>
      <c r="G4626" s="124">
        <f>VLOOKUP(B4626,A股数据库20240206!$B:$K,4,0)</f>
        <v>0</v>
      </c>
      <c r="H4626" s="124">
        <f>VLOOKUP(B4626,A股数据库20240206!$B:$K,5,0)</f>
        <v>0</v>
      </c>
      <c r="I4626" s="104" t="str">
        <f>VLOOKUP(B4626,A股数据库20240206!$B:$K,6,0)</f>
        <v>机械</v>
      </c>
      <c r="J4626" s="104">
        <f>VLOOKUP(B4626,A股数据库20240206!$B:$K,7,0)</f>
        <v>0</v>
      </c>
      <c r="K4626" s="104">
        <f>VLOOKUP(B4626,A股数据库20240206!$B:$K,8,0)</f>
        <v>0</v>
      </c>
      <c r="L4626" s="124">
        <f>VLOOKUP(B4626,A股数据库20240206!$B:$K,9,0)</f>
        <v>0</v>
      </c>
      <c r="M4626" s="124">
        <f>VLOOKUP(B4626,A股数据库20240206!$B:$K,10,0)</f>
        <v>0</v>
      </c>
    </row>
    <row r="4627" spans="1:13" ht="18" customHeight="1" x14ac:dyDescent="0.15">
      <c r="A4627" s="120" t="s">
        <v>14970</v>
      </c>
      <c r="B4627" s="121" t="s">
        <v>3030</v>
      </c>
      <c r="C4627" s="122">
        <v>10.57</v>
      </c>
      <c r="D4627" s="123">
        <v>11.07</v>
      </c>
      <c r="E4627" s="104" t="str">
        <f>VLOOKUP(B4627,A股数据库20240206!$B:$K,2,0)</f>
        <v>大科技</v>
      </c>
      <c r="F4627" s="104">
        <f>VLOOKUP(B4627,A股数据库20240206!$B:$K,3,0)</f>
        <v>0</v>
      </c>
      <c r="G4627" s="124">
        <f>VLOOKUP(B4627,A股数据库20240206!$B:$K,4,0)</f>
        <v>0</v>
      </c>
      <c r="H4627" s="124">
        <f>VLOOKUP(B4627,A股数据库20240206!$B:$K,5,0)</f>
        <v>0</v>
      </c>
      <c r="I4627" s="104" t="str">
        <f>VLOOKUP(B4627,A股数据库20240206!$B:$K,6,0)</f>
        <v>计算机</v>
      </c>
      <c r="J4627" s="104">
        <f>VLOOKUP(B4627,A股数据库20240206!$B:$K,7,0)</f>
        <v>0</v>
      </c>
      <c r="K4627" s="104">
        <f>VLOOKUP(B4627,A股数据库20240206!$B:$K,8,0)</f>
        <v>0</v>
      </c>
      <c r="L4627" s="124">
        <f>VLOOKUP(B4627,A股数据库20240206!$B:$K,9,0)</f>
        <v>0</v>
      </c>
      <c r="M4627" s="124">
        <f>VLOOKUP(B4627,A股数据库20240206!$B:$K,10,0)</f>
        <v>0</v>
      </c>
    </row>
    <row r="4628" spans="1:13" ht="18" customHeight="1" x14ac:dyDescent="0.15">
      <c r="A4628" s="120" t="s">
        <v>14971</v>
      </c>
      <c r="B4628" s="121" t="s">
        <v>8962</v>
      </c>
      <c r="C4628" s="122">
        <v>10.55</v>
      </c>
      <c r="D4628" s="123">
        <v>16.559999999999999</v>
      </c>
      <c r="E4628" s="104" t="str">
        <f>VLOOKUP(B4628,A股数据库20240206!$B:$K,2,0)</f>
        <v>大科技</v>
      </c>
      <c r="F4628" s="104">
        <f>VLOOKUP(B4628,A股数据库20240206!$B:$K,3,0)</f>
        <v>0</v>
      </c>
      <c r="G4628" s="124">
        <f>VLOOKUP(B4628,A股数据库20240206!$B:$K,4,0)</f>
        <v>0</v>
      </c>
      <c r="H4628" s="124">
        <f>VLOOKUP(B4628,A股数据库20240206!$B:$K,5,0)</f>
        <v>0</v>
      </c>
      <c r="I4628" s="104" t="str">
        <f>VLOOKUP(B4628,A股数据库20240206!$B:$K,6,0)</f>
        <v>电子</v>
      </c>
      <c r="J4628" s="104">
        <f>VLOOKUP(B4628,A股数据库20240206!$B:$K,7,0)</f>
        <v>0</v>
      </c>
      <c r="K4628" s="104">
        <f>VLOOKUP(B4628,A股数据库20240206!$B:$K,8,0)</f>
        <v>0</v>
      </c>
      <c r="L4628" s="124">
        <f>VLOOKUP(B4628,A股数据库20240206!$B:$K,9,0)</f>
        <v>0</v>
      </c>
      <c r="M4628" s="124">
        <f>VLOOKUP(B4628,A股数据库20240206!$B:$K,10,0)</f>
        <v>0</v>
      </c>
    </row>
    <row r="4629" spans="1:13" ht="18" customHeight="1" x14ac:dyDescent="0.15">
      <c r="A4629" s="120" t="s">
        <v>14972</v>
      </c>
      <c r="B4629" s="121" t="s">
        <v>9797</v>
      </c>
      <c r="C4629" s="122">
        <v>10.5</v>
      </c>
      <c r="D4629" s="123">
        <v>34.31</v>
      </c>
      <c r="E4629" s="104" t="str">
        <f>VLOOKUP(B4629,A股数据库20240206!$B:$K,2,0)</f>
        <v>大科技</v>
      </c>
      <c r="F4629" s="104">
        <f>VLOOKUP(B4629,A股数据库20240206!$B:$K,3,0)</f>
        <v>0</v>
      </c>
      <c r="G4629" s="124">
        <f>VLOOKUP(B4629,A股数据库20240206!$B:$K,4,0)</f>
        <v>0</v>
      </c>
      <c r="H4629" s="124">
        <f>VLOOKUP(B4629,A股数据库20240206!$B:$K,5,0)</f>
        <v>0</v>
      </c>
      <c r="I4629" s="104" t="str">
        <f>VLOOKUP(B4629,A股数据库20240206!$B:$K,6,0)</f>
        <v>计算机</v>
      </c>
      <c r="J4629" s="104">
        <f>VLOOKUP(B4629,A股数据库20240206!$B:$K,7,0)</f>
        <v>0</v>
      </c>
      <c r="K4629" s="104">
        <f>VLOOKUP(B4629,A股数据库20240206!$B:$K,8,0)</f>
        <v>0</v>
      </c>
      <c r="L4629" s="124">
        <f>VLOOKUP(B4629,A股数据库20240206!$B:$K,9,0)</f>
        <v>0</v>
      </c>
      <c r="M4629" s="124">
        <f>VLOOKUP(B4629,A股数据库20240206!$B:$K,10,0)</f>
        <v>0</v>
      </c>
    </row>
    <row r="4630" spans="1:13" ht="18" customHeight="1" x14ac:dyDescent="0.15">
      <c r="A4630" s="120" t="s">
        <v>14973</v>
      </c>
      <c r="B4630" s="121" t="s">
        <v>4970</v>
      </c>
      <c r="C4630" s="122">
        <v>10.48</v>
      </c>
      <c r="D4630" s="123">
        <v>22.32</v>
      </c>
      <c r="E4630" s="104" t="str">
        <f>VLOOKUP(B4630,A股数据库20240206!$B:$K,2,0)</f>
        <v>医药生物</v>
      </c>
      <c r="F4630" s="104">
        <f>VLOOKUP(B4630,A股数据库20240206!$B:$K,3,0)</f>
        <v>0</v>
      </c>
      <c r="G4630" s="124">
        <f>VLOOKUP(B4630,A股数据库20240206!$B:$K,4,0)</f>
        <v>0</v>
      </c>
      <c r="H4630" s="124">
        <f>VLOOKUP(B4630,A股数据库20240206!$B:$K,5,0)</f>
        <v>0</v>
      </c>
      <c r="I4630" s="104" t="str">
        <f>VLOOKUP(B4630,A股数据库20240206!$B:$K,6,0)</f>
        <v>医药生物</v>
      </c>
      <c r="J4630" s="104">
        <f>VLOOKUP(B4630,A股数据库20240206!$B:$K,7,0)</f>
        <v>0</v>
      </c>
      <c r="K4630" s="104">
        <f>VLOOKUP(B4630,A股数据库20240206!$B:$K,8,0)</f>
        <v>0</v>
      </c>
      <c r="L4630" s="124">
        <f>VLOOKUP(B4630,A股数据库20240206!$B:$K,9,0)</f>
        <v>0</v>
      </c>
      <c r="M4630" s="124">
        <f>VLOOKUP(B4630,A股数据库20240206!$B:$K,10,0)</f>
        <v>0</v>
      </c>
    </row>
    <row r="4631" spans="1:13" ht="18" customHeight="1" x14ac:dyDescent="0.15">
      <c r="A4631" s="120" t="s">
        <v>14974</v>
      </c>
      <c r="B4631" s="121" t="s">
        <v>4250</v>
      </c>
      <c r="C4631" s="122">
        <v>10.47</v>
      </c>
      <c r="D4631" s="123">
        <v>48.72</v>
      </c>
      <c r="E4631" s="104" t="str">
        <f>VLOOKUP(B4631,A股数据库20240206!$B:$K,2,0)</f>
        <v>大科技</v>
      </c>
      <c r="F4631" s="104">
        <f>VLOOKUP(B4631,A股数据库20240206!$B:$K,3,0)</f>
        <v>0</v>
      </c>
      <c r="G4631" s="124">
        <f>VLOOKUP(B4631,A股数据库20240206!$B:$K,4,0)</f>
        <v>0</v>
      </c>
      <c r="H4631" s="124">
        <f>VLOOKUP(B4631,A股数据库20240206!$B:$K,5,0)</f>
        <v>0</v>
      </c>
      <c r="I4631" s="104" t="str">
        <f>VLOOKUP(B4631,A股数据库20240206!$B:$K,6,0)</f>
        <v>电子</v>
      </c>
      <c r="J4631" s="104">
        <f>VLOOKUP(B4631,A股数据库20240206!$B:$K,7,0)</f>
        <v>0</v>
      </c>
      <c r="K4631" s="104">
        <f>VLOOKUP(B4631,A股数据库20240206!$B:$K,8,0)</f>
        <v>0</v>
      </c>
      <c r="L4631" s="124">
        <f>VLOOKUP(B4631,A股数据库20240206!$B:$K,9,0)</f>
        <v>0</v>
      </c>
      <c r="M4631" s="124">
        <f>VLOOKUP(B4631,A股数据库20240206!$B:$K,10,0)</f>
        <v>0</v>
      </c>
    </row>
    <row r="4632" spans="1:13" ht="18" customHeight="1" x14ac:dyDescent="0.15">
      <c r="A4632" s="120" t="s">
        <v>14975</v>
      </c>
      <c r="B4632" s="121" t="s">
        <v>7784</v>
      </c>
      <c r="C4632" s="122">
        <v>10.45</v>
      </c>
      <c r="D4632" s="123">
        <v>34.159999999999997</v>
      </c>
      <c r="E4632" s="104" t="str">
        <f>VLOOKUP(B4632,A股数据库20240206!$B:$K,2,0)</f>
        <v>周期</v>
      </c>
      <c r="F4632" s="104">
        <f>VLOOKUP(B4632,A股数据库20240206!$B:$K,3,0)</f>
        <v>0</v>
      </c>
      <c r="G4632" s="124">
        <f>VLOOKUP(B4632,A股数据库20240206!$B:$K,4,0)</f>
        <v>0</v>
      </c>
      <c r="H4632" s="124">
        <f>VLOOKUP(B4632,A股数据库20240206!$B:$K,5,0)</f>
        <v>0</v>
      </c>
      <c r="I4632" s="104" t="str">
        <f>VLOOKUP(B4632,A股数据库20240206!$B:$K,6,0)</f>
        <v>化工</v>
      </c>
      <c r="J4632" s="104">
        <f>VLOOKUP(B4632,A股数据库20240206!$B:$K,7,0)</f>
        <v>0</v>
      </c>
      <c r="K4632" s="104">
        <f>VLOOKUP(B4632,A股数据库20240206!$B:$K,8,0)</f>
        <v>0</v>
      </c>
      <c r="L4632" s="124">
        <f>VLOOKUP(B4632,A股数据库20240206!$B:$K,9,0)</f>
        <v>0</v>
      </c>
      <c r="M4632" s="124">
        <f>VLOOKUP(B4632,A股数据库20240206!$B:$K,10,0)</f>
        <v>0</v>
      </c>
    </row>
    <row r="4633" spans="1:13" ht="18" customHeight="1" x14ac:dyDescent="0.15">
      <c r="A4633" s="120" t="s">
        <v>14976</v>
      </c>
      <c r="B4633" s="121" t="s">
        <v>3794</v>
      </c>
      <c r="C4633" s="122">
        <v>10.44</v>
      </c>
      <c r="D4633" s="123">
        <v>13.98</v>
      </c>
      <c r="E4633" s="104" t="str">
        <f>VLOOKUP(B4633,A股数据库20240206!$B:$K,2,0)</f>
        <v>大科技</v>
      </c>
      <c r="F4633" s="104">
        <f>VLOOKUP(B4633,A股数据库20240206!$B:$K,3,0)</f>
        <v>0</v>
      </c>
      <c r="G4633" s="124">
        <f>VLOOKUP(B4633,A股数据库20240206!$B:$K,4,0)</f>
        <v>0</v>
      </c>
      <c r="H4633" s="124">
        <f>VLOOKUP(B4633,A股数据库20240206!$B:$K,5,0)</f>
        <v>0</v>
      </c>
      <c r="I4633" s="104" t="str">
        <f>VLOOKUP(B4633,A股数据库20240206!$B:$K,6,0)</f>
        <v>计算机</v>
      </c>
      <c r="J4633" s="104">
        <f>VLOOKUP(B4633,A股数据库20240206!$B:$K,7,0)</f>
        <v>0</v>
      </c>
      <c r="K4633" s="104">
        <f>VLOOKUP(B4633,A股数据库20240206!$B:$K,8,0)</f>
        <v>0</v>
      </c>
      <c r="L4633" s="124">
        <f>VLOOKUP(B4633,A股数据库20240206!$B:$K,9,0)</f>
        <v>0</v>
      </c>
      <c r="M4633" s="124">
        <f>VLOOKUP(B4633,A股数据库20240206!$B:$K,10,0)</f>
        <v>0</v>
      </c>
    </row>
    <row r="4634" spans="1:13" ht="18" customHeight="1" x14ac:dyDescent="0.15">
      <c r="A4634" s="120" t="s">
        <v>14977</v>
      </c>
      <c r="B4634" s="121" t="s">
        <v>2242</v>
      </c>
      <c r="C4634" s="122">
        <v>10.44</v>
      </c>
      <c r="D4634" s="123">
        <v>38.78</v>
      </c>
      <c r="E4634" s="104" t="str">
        <f>VLOOKUP(B4634,A股数据库20240206!$B:$K,2,0)</f>
        <v>大科技</v>
      </c>
      <c r="F4634" s="104">
        <f>VLOOKUP(B4634,A股数据库20240206!$B:$K,3,0)</f>
        <v>0</v>
      </c>
      <c r="G4634" s="124">
        <f>VLOOKUP(B4634,A股数据库20240206!$B:$K,4,0)</f>
        <v>0</v>
      </c>
      <c r="H4634" s="124">
        <f>VLOOKUP(B4634,A股数据库20240206!$B:$K,5,0)</f>
        <v>0</v>
      </c>
      <c r="I4634" s="104" t="str">
        <f>VLOOKUP(B4634,A股数据库20240206!$B:$K,6,0)</f>
        <v>计算机</v>
      </c>
      <c r="J4634" s="104">
        <f>VLOOKUP(B4634,A股数据库20240206!$B:$K,7,0)</f>
        <v>0</v>
      </c>
      <c r="K4634" s="104">
        <f>VLOOKUP(B4634,A股数据库20240206!$B:$K,8,0)</f>
        <v>0</v>
      </c>
      <c r="L4634" s="124">
        <f>VLOOKUP(B4634,A股数据库20240206!$B:$K,9,0)</f>
        <v>0</v>
      </c>
      <c r="M4634" s="124">
        <f>VLOOKUP(B4634,A股数据库20240206!$B:$K,10,0)</f>
        <v>0</v>
      </c>
    </row>
    <row r="4635" spans="1:13" ht="18" customHeight="1" x14ac:dyDescent="0.15">
      <c r="A4635" s="120" t="s">
        <v>14978</v>
      </c>
      <c r="B4635" s="121" t="s">
        <v>9505</v>
      </c>
      <c r="C4635" s="122">
        <v>10.42</v>
      </c>
      <c r="D4635" s="123">
        <v>6.63</v>
      </c>
      <c r="E4635" s="104" t="str">
        <f>VLOOKUP(B4635,A股数据库20240206!$B:$K,2,0)</f>
        <v>周期</v>
      </c>
      <c r="F4635" s="104" t="str">
        <f>VLOOKUP(B4635,A股数据库20240206!$B:$K,3,0)</f>
        <v>大科技</v>
      </c>
      <c r="G4635" s="124">
        <f>VLOOKUP(B4635,A股数据库20240206!$B:$K,4,0)</f>
        <v>0</v>
      </c>
      <c r="H4635" s="124">
        <f>VLOOKUP(B4635,A股数据库20240206!$B:$K,5,0)</f>
        <v>0</v>
      </c>
      <c r="I4635" s="104" t="str">
        <f>VLOOKUP(B4635,A股数据库20240206!$B:$K,6,0)</f>
        <v>化工</v>
      </c>
      <c r="J4635" s="104" t="str">
        <f>VLOOKUP(B4635,A股数据库20240206!$B:$K,7,0)</f>
        <v>电子</v>
      </c>
      <c r="K4635" s="104">
        <f>VLOOKUP(B4635,A股数据库20240206!$B:$K,8,0)</f>
        <v>0</v>
      </c>
      <c r="L4635" s="124">
        <f>VLOOKUP(B4635,A股数据库20240206!$B:$K,9,0)</f>
        <v>0</v>
      </c>
      <c r="M4635" s="124">
        <f>VLOOKUP(B4635,A股数据库20240206!$B:$K,10,0)</f>
        <v>0</v>
      </c>
    </row>
    <row r="4636" spans="1:13" ht="18" customHeight="1" x14ac:dyDescent="0.15">
      <c r="A4636" s="120" t="s">
        <v>14979</v>
      </c>
      <c r="B4636" s="121" t="s">
        <v>10151</v>
      </c>
      <c r="C4636" s="122">
        <v>10.41</v>
      </c>
      <c r="D4636" s="123">
        <v>17.72</v>
      </c>
      <c r="E4636" s="104" t="str">
        <f>VLOOKUP(B4636,A股数据库20240206!$B:$K,2,0)</f>
        <v>大科技</v>
      </c>
      <c r="F4636" s="104">
        <f>VLOOKUP(B4636,A股数据库20240206!$B:$K,3,0)</f>
        <v>0</v>
      </c>
      <c r="G4636" s="124">
        <f>VLOOKUP(B4636,A股数据库20240206!$B:$K,4,0)</f>
        <v>0</v>
      </c>
      <c r="H4636" s="124">
        <f>VLOOKUP(B4636,A股数据库20240206!$B:$K,5,0)</f>
        <v>0</v>
      </c>
      <c r="I4636" s="104" t="str">
        <f>VLOOKUP(B4636,A股数据库20240206!$B:$K,6,0)</f>
        <v>计算机</v>
      </c>
      <c r="J4636" s="104">
        <f>VLOOKUP(B4636,A股数据库20240206!$B:$K,7,0)</f>
        <v>0</v>
      </c>
      <c r="K4636" s="104">
        <f>VLOOKUP(B4636,A股数据库20240206!$B:$K,8,0)</f>
        <v>0</v>
      </c>
      <c r="L4636" s="124">
        <f>VLOOKUP(B4636,A股数据库20240206!$B:$K,9,0)</f>
        <v>0</v>
      </c>
      <c r="M4636" s="124">
        <f>VLOOKUP(B4636,A股数据库20240206!$B:$K,10,0)</f>
        <v>0</v>
      </c>
    </row>
    <row r="4637" spans="1:13" ht="18" customHeight="1" x14ac:dyDescent="0.15">
      <c r="A4637" s="120" t="s">
        <v>14980</v>
      </c>
      <c r="B4637" s="121" t="s">
        <v>4018</v>
      </c>
      <c r="C4637" s="122">
        <v>10.41</v>
      </c>
      <c r="D4637" s="123">
        <v>10.72</v>
      </c>
      <c r="E4637" s="104" t="str">
        <f>VLOOKUP(B4637,A股数据库20240206!$B:$K,2,0)</f>
        <v>汽车产业</v>
      </c>
      <c r="F4637" s="104">
        <f>VLOOKUP(B4637,A股数据库20240206!$B:$K,3,0)</f>
        <v>0</v>
      </c>
      <c r="G4637" s="124" t="str">
        <f>VLOOKUP(B4637,A股数据库20240206!$B:$K,4,0)</f>
        <v>大科技</v>
      </c>
      <c r="H4637" s="124">
        <f>VLOOKUP(B4637,A股数据库20240206!$B:$K,5,0)</f>
        <v>0</v>
      </c>
      <c r="I4637" s="104" t="str">
        <f>VLOOKUP(B4637,A股数据库20240206!$B:$K,6,0)</f>
        <v>汽车产业</v>
      </c>
      <c r="J4637" s="104" t="str">
        <f>VLOOKUP(B4637,A股数据库20240206!$B:$K,7,0)</f>
        <v>充换电</v>
      </c>
      <c r="K4637" s="104">
        <f>VLOOKUP(B4637,A股数据库20240206!$B:$K,8,0)</f>
        <v>0</v>
      </c>
      <c r="L4637" s="124" t="str">
        <f>VLOOKUP(B4637,A股数据库20240206!$B:$K,9,0)</f>
        <v>电子</v>
      </c>
      <c r="M4637" s="124">
        <f>VLOOKUP(B4637,A股数据库20240206!$B:$K,10,0)</f>
        <v>0</v>
      </c>
    </row>
    <row r="4638" spans="1:13" ht="18" customHeight="1" x14ac:dyDescent="0.15">
      <c r="A4638" s="120" t="s">
        <v>14981</v>
      </c>
      <c r="B4638" s="121" t="s">
        <v>5668</v>
      </c>
      <c r="C4638" s="122">
        <v>10.35</v>
      </c>
      <c r="D4638" s="123">
        <v>28.33</v>
      </c>
      <c r="E4638" s="104" t="str">
        <f>VLOOKUP(B4638,A股数据库20240206!$B:$K,2,0)</f>
        <v>大科技</v>
      </c>
      <c r="F4638" s="104">
        <f>VLOOKUP(B4638,A股数据库20240206!$B:$K,3,0)</f>
        <v>0</v>
      </c>
      <c r="G4638" s="124">
        <f>VLOOKUP(B4638,A股数据库20240206!$B:$K,4,0)</f>
        <v>0</v>
      </c>
      <c r="H4638" s="124">
        <f>VLOOKUP(B4638,A股数据库20240206!$B:$K,5,0)</f>
        <v>0</v>
      </c>
      <c r="I4638" s="104" t="str">
        <f>VLOOKUP(B4638,A股数据库20240206!$B:$K,6,0)</f>
        <v>计算机</v>
      </c>
      <c r="J4638" s="104">
        <f>VLOOKUP(B4638,A股数据库20240206!$B:$K,7,0)</f>
        <v>0</v>
      </c>
      <c r="K4638" s="104">
        <f>VLOOKUP(B4638,A股数据库20240206!$B:$K,8,0)</f>
        <v>0</v>
      </c>
      <c r="L4638" s="124">
        <f>VLOOKUP(B4638,A股数据库20240206!$B:$K,9,0)</f>
        <v>0</v>
      </c>
      <c r="M4638" s="124">
        <f>VLOOKUP(B4638,A股数据库20240206!$B:$K,10,0)</f>
        <v>0</v>
      </c>
    </row>
    <row r="4639" spans="1:13" ht="18" customHeight="1" x14ac:dyDescent="0.15">
      <c r="A4639" s="120" t="s">
        <v>14982</v>
      </c>
      <c r="B4639" s="121" t="s">
        <v>9082</v>
      </c>
      <c r="C4639" s="122">
        <v>10.32</v>
      </c>
      <c r="D4639" s="123">
        <v>6.74</v>
      </c>
      <c r="E4639" s="104" t="str">
        <f>VLOOKUP(B4639,A股数据库20240206!$B:$K,2,0)</f>
        <v>地产基建</v>
      </c>
      <c r="F4639" s="104">
        <f>VLOOKUP(B4639,A股数据库20240206!$B:$K,3,0)</f>
        <v>0</v>
      </c>
      <c r="G4639" s="124">
        <f>VLOOKUP(B4639,A股数据库20240206!$B:$K,4,0)</f>
        <v>0</v>
      </c>
      <c r="H4639" s="124">
        <f>VLOOKUP(B4639,A股数据库20240206!$B:$K,5,0)</f>
        <v>0</v>
      </c>
      <c r="I4639" s="104" t="str">
        <f>VLOOKUP(B4639,A股数据库20240206!$B:$K,6,0)</f>
        <v>基建</v>
      </c>
      <c r="J4639" s="104">
        <f>VLOOKUP(B4639,A股数据库20240206!$B:$K,7,0)</f>
        <v>0</v>
      </c>
      <c r="K4639" s="104">
        <f>VLOOKUP(B4639,A股数据库20240206!$B:$K,8,0)</f>
        <v>0</v>
      </c>
      <c r="L4639" s="124">
        <f>VLOOKUP(B4639,A股数据库20240206!$B:$K,9,0)</f>
        <v>0</v>
      </c>
      <c r="M4639" s="124">
        <f>VLOOKUP(B4639,A股数据库20240206!$B:$K,10,0)</f>
        <v>0</v>
      </c>
    </row>
    <row r="4640" spans="1:13" ht="18" customHeight="1" x14ac:dyDescent="0.15">
      <c r="A4640" s="120" t="s">
        <v>14983</v>
      </c>
      <c r="B4640" s="121" t="s">
        <v>7866</v>
      </c>
      <c r="C4640" s="122">
        <v>10.32</v>
      </c>
      <c r="D4640" s="123">
        <v>47.79</v>
      </c>
      <c r="E4640" s="104" t="str">
        <f>VLOOKUP(B4640,A股数据库20240206!$B:$K,2,0)</f>
        <v>大科技</v>
      </c>
      <c r="F4640" s="104" t="str">
        <f>VLOOKUP(B4640,A股数据库20240206!$B:$K,3,0)</f>
        <v>新能源</v>
      </c>
      <c r="G4640" s="124">
        <f>VLOOKUP(B4640,A股数据库20240206!$B:$K,4,0)</f>
        <v>0</v>
      </c>
      <c r="H4640" s="124">
        <f>VLOOKUP(B4640,A股数据库20240206!$B:$K,5,0)</f>
        <v>0</v>
      </c>
      <c r="I4640" s="104" t="str">
        <f>VLOOKUP(B4640,A股数据库20240206!$B:$K,6,0)</f>
        <v>电子</v>
      </c>
      <c r="J4640" s="104" t="str">
        <f>VLOOKUP(B4640,A股数据库20240206!$B:$K,7,0)</f>
        <v>电池</v>
      </c>
      <c r="K4640" s="104">
        <f>VLOOKUP(B4640,A股数据库20240206!$B:$K,8,0)</f>
        <v>0</v>
      </c>
      <c r="L4640" s="124">
        <f>VLOOKUP(B4640,A股数据库20240206!$B:$K,9,0)</f>
        <v>0</v>
      </c>
      <c r="M4640" s="124">
        <f>VLOOKUP(B4640,A股数据库20240206!$B:$K,10,0)</f>
        <v>0</v>
      </c>
    </row>
    <row r="4641" spans="1:13" ht="18" customHeight="1" x14ac:dyDescent="0.15">
      <c r="A4641" s="120" t="s">
        <v>14984</v>
      </c>
      <c r="B4641" s="121" t="s">
        <v>10179</v>
      </c>
      <c r="C4641" s="122">
        <v>10.29</v>
      </c>
      <c r="D4641" s="123">
        <v>38.090000000000003</v>
      </c>
      <c r="E4641" s="104" t="str">
        <f>VLOOKUP(B4641,A股数据库20240206!$B:$K,2,0)</f>
        <v>大科技</v>
      </c>
      <c r="F4641" s="104" t="str">
        <f>VLOOKUP(B4641,A股数据库20240206!$B:$K,3,0)</f>
        <v>汽车产业</v>
      </c>
      <c r="G4641" s="124">
        <f>VLOOKUP(B4641,A股数据库20240206!$B:$K,4,0)</f>
        <v>0</v>
      </c>
      <c r="H4641" s="124">
        <f>VLOOKUP(B4641,A股数据库20240206!$B:$K,5,0)</f>
        <v>0</v>
      </c>
      <c r="I4641" s="104" t="str">
        <f>VLOOKUP(B4641,A股数据库20240206!$B:$K,6,0)</f>
        <v>通信</v>
      </c>
      <c r="J4641" s="104" t="str">
        <f>VLOOKUP(B4641,A股数据库20240206!$B:$K,7,0)</f>
        <v>汽车产业</v>
      </c>
      <c r="K4641" s="104">
        <f>VLOOKUP(B4641,A股数据库20240206!$B:$K,8,0)</f>
        <v>0</v>
      </c>
      <c r="L4641" s="124">
        <f>VLOOKUP(B4641,A股数据库20240206!$B:$K,9,0)</f>
        <v>0</v>
      </c>
      <c r="M4641" s="124">
        <f>VLOOKUP(B4641,A股数据库20240206!$B:$K,10,0)</f>
        <v>0</v>
      </c>
    </row>
    <row r="4642" spans="1:13" ht="18" customHeight="1" x14ac:dyDescent="0.15">
      <c r="A4642" s="120" t="s">
        <v>14985</v>
      </c>
      <c r="B4642" s="121" t="s">
        <v>9803</v>
      </c>
      <c r="C4642" s="122">
        <v>10.27</v>
      </c>
      <c r="D4642" s="123">
        <v>21.98</v>
      </c>
      <c r="E4642" s="104" t="str">
        <f>VLOOKUP(B4642,A股数据库20240206!$B:$K,2,0)</f>
        <v>大科技</v>
      </c>
      <c r="F4642" s="104">
        <f>VLOOKUP(B4642,A股数据库20240206!$B:$K,3,0)</f>
        <v>0</v>
      </c>
      <c r="G4642" s="124">
        <f>VLOOKUP(B4642,A股数据库20240206!$B:$K,4,0)</f>
        <v>0</v>
      </c>
      <c r="H4642" s="124">
        <f>VLOOKUP(B4642,A股数据库20240206!$B:$K,5,0)</f>
        <v>0</v>
      </c>
      <c r="I4642" s="104" t="str">
        <f>VLOOKUP(B4642,A股数据库20240206!$B:$K,6,0)</f>
        <v>电子</v>
      </c>
      <c r="J4642" s="104">
        <f>VLOOKUP(B4642,A股数据库20240206!$B:$K,7,0)</f>
        <v>0</v>
      </c>
      <c r="K4642" s="104">
        <f>VLOOKUP(B4642,A股数据库20240206!$B:$K,8,0)</f>
        <v>0</v>
      </c>
      <c r="L4642" s="124">
        <f>VLOOKUP(B4642,A股数据库20240206!$B:$K,9,0)</f>
        <v>0</v>
      </c>
      <c r="M4642" s="124">
        <f>VLOOKUP(B4642,A股数据库20240206!$B:$K,10,0)</f>
        <v>0</v>
      </c>
    </row>
    <row r="4643" spans="1:13" ht="18" customHeight="1" x14ac:dyDescent="0.15">
      <c r="A4643" s="120" t="s">
        <v>14986</v>
      </c>
      <c r="B4643" s="121" t="s">
        <v>4408</v>
      </c>
      <c r="C4643" s="122">
        <v>10.25</v>
      </c>
      <c r="D4643" s="123">
        <v>26.96</v>
      </c>
      <c r="E4643" s="104" t="str">
        <f>VLOOKUP(B4643,A股数据库20240206!$B:$K,2,0)</f>
        <v>大科技</v>
      </c>
      <c r="F4643" s="104">
        <f>VLOOKUP(B4643,A股数据库20240206!$B:$K,3,0)</f>
        <v>0</v>
      </c>
      <c r="G4643" s="124">
        <f>VLOOKUP(B4643,A股数据库20240206!$B:$K,4,0)</f>
        <v>0</v>
      </c>
      <c r="H4643" s="124">
        <f>VLOOKUP(B4643,A股数据库20240206!$B:$K,5,0)</f>
        <v>0</v>
      </c>
      <c r="I4643" s="104" t="str">
        <f>VLOOKUP(B4643,A股数据库20240206!$B:$K,6,0)</f>
        <v>电子</v>
      </c>
      <c r="J4643" s="104">
        <f>VLOOKUP(B4643,A股数据库20240206!$B:$K,7,0)</f>
        <v>0</v>
      </c>
      <c r="K4643" s="104">
        <f>VLOOKUP(B4643,A股数据库20240206!$B:$K,8,0)</f>
        <v>0</v>
      </c>
      <c r="L4643" s="124">
        <f>VLOOKUP(B4643,A股数据库20240206!$B:$K,9,0)</f>
        <v>0</v>
      </c>
      <c r="M4643" s="124">
        <f>VLOOKUP(B4643,A股数据库20240206!$B:$K,10,0)</f>
        <v>0</v>
      </c>
    </row>
    <row r="4644" spans="1:13" ht="18" customHeight="1" x14ac:dyDescent="0.15">
      <c r="A4644" s="120" t="s">
        <v>14987</v>
      </c>
      <c r="B4644" s="121" t="s">
        <v>4528</v>
      </c>
      <c r="C4644" s="122">
        <v>10.25</v>
      </c>
      <c r="D4644" s="123">
        <v>7.27</v>
      </c>
      <c r="E4644" s="104" t="str">
        <f>VLOOKUP(B4644,A股数据库20240206!$B:$K,2,0)</f>
        <v>地产基建</v>
      </c>
      <c r="F4644" s="104" t="str">
        <f>VLOOKUP(B4644,A股数据库20240206!$B:$K,3,0)</f>
        <v>大消费</v>
      </c>
      <c r="G4644" s="124">
        <f>VLOOKUP(B4644,A股数据库20240206!$B:$K,4,0)</f>
        <v>0</v>
      </c>
      <c r="H4644" s="124">
        <f>VLOOKUP(B4644,A股数据库20240206!$B:$K,5,0)</f>
        <v>0</v>
      </c>
      <c r="I4644" s="104" t="str">
        <f>VLOOKUP(B4644,A股数据库20240206!$B:$K,6,0)</f>
        <v>基建</v>
      </c>
      <c r="J4644" s="104" t="str">
        <f>VLOOKUP(B4644,A股数据库20240206!$B:$K,7,0)</f>
        <v>家居用品</v>
      </c>
      <c r="K4644" s="104">
        <f>VLOOKUP(B4644,A股数据库20240206!$B:$K,8,0)</f>
        <v>0</v>
      </c>
      <c r="L4644" s="124">
        <f>VLOOKUP(B4644,A股数据库20240206!$B:$K,9,0)</f>
        <v>0</v>
      </c>
      <c r="M4644" s="124">
        <f>VLOOKUP(B4644,A股数据库20240206!$B:$K,10,0)</f>
        <v>0</v>
      </c>
    </row>
    <row r="4645" spans="1:13" ht="18" customHeight="1" x14ac:dyDescent="0.15">
      <c r="A4645" s="120" t="s">
        <v>14988</v>
      </c>
      <c r="B4645" s="121" t="s">
        <v>4900</v>
      </c>
      <c r="C4645" s="122">
        <v>10.19</v>
      </c>
      <c r="D4645" s="123">
        <v>7.88</v>
      </c>
      <c r="E4645" s="104" t="str">
        <f>VLOOKUP(B4645,A股数据库20240206!$B:$K,2,0)</f>
        <v>新能源</v>
      </c>
      <c r="F4645" s="104" t="str">
        <f>VLOOKUP(B4645,A股数据库20240206!$B:$K,3,0)</f>
        <v>汽车产业</v>
      </c>
      <c r="G4645" s="124" t="str">
        <f>VLOOKUP(B4645,A股数据库20240206!$B:$K,4,0)</f>
        <v>高端制造</v>
      </c>
      <c r="H4645" s="124">
        <f>VLOOKUP(B4645,A股数据库20240206!$B:$K,5,0)</f>
        <v>0</v>
      </c>
      <c r="I4645" s="104" t="str">
        <f>VLOOKUP(B4645,A股数据库20240206!$B:$K,6,0)</f>
        <v>氢能源</v>
      </c>
      <c r="J4645" s="104" t="str">
        <f>VLOOKUP(B4645,A股数据库20240206!$B:$K,7,0)</f>
        <v>汽车产业</v>
      </c>
      <c r="K4645" s="104">
        <f>VLOOKUP(B4645,A股数据库20240206!$B:$K,8,0)</f>
        <v>0</v>
      </c>
      <c r="L4645" s="124" t="str">
        <f>VLOOKUP(B4645,A股数据库20240206!$B:$K,9,0)</f>
        <v>核电核能</v>
      </c>
      <c r="M4645" s="124">
        <f>VLOOKUP(B4645,A股数据库20240206!$B:$K,10,0)</f>
        <v>0</v>
      </c>
    </row>
    <row r="4646" spans="1:13" ht="18" customHeight="1" x14ac:dyDescent="0.15">
      <c r="A4646" s="120" t="s">
        <v>14989</v>
      </c>
      <c r="B4646" s="121" t="s">
        <v>4136</v>
      </c>
      <c r="C4646" s="122">
        <v>10.15</v>
      </c>
      <c r="D4646" s="123">
        <v>8.34</v>
      </c>
      <c r="E4646" s="104" t="str">
        <f>VLOOKUP(B4646,A股数据库20240206!$B:$K,2,0)</f>
        <v>大科技</v>
      </c>
      <c r="F4646" s="104">
        <f>VLOOKUP(B4646,A股数据库20240206!$B:$K,3,0)</f>
        <v>0</v>
      </c>
      <c r="G4646" s="124">
        <f>VLOOKUP(B4646,A股数据库20240206!$B:$K,4,0)</f>
        <v>0</v>
      </c>
      <c r="H4646" s="124">
        <f>VLOOKUP(B4646,A股数据库20240206!$B:$K,5,0)</f>
        <v>0</v>
      </c>
      <c r="I4646" s="104" t="str">
        <f>VLOOKUP(B4646,A股数据库20240206!$B:$K,6,0)</f>
        <v>计算机</v>
      </c>
      <c r="J4646" s="104">
        <f>VLOOKUP(B4646,A股数据库20240206!$B:$K,7,0)</f>
        <v>0</v>
      </c>
      <c r="K4646" s="104">
        <f>VLOOKUP(B4646,A股数据库20240206!$B:$K,8,0)</f>
        <v>0</v>
      </c>
      <c r="L4646" s="124">
        <f>VLOOKUP(B4646,A股数据库20240206!$B:$K,9,0)</f>
        <v>0</v>
      </c>
      <c r="M4646" s="124">
        <f>VLOOKUP(B4646,A股数据库20240206!$B:$K,10,0)</f>
        <v>0</v>
      </c>
    </row>
    <row r="4647" spans="1:13" ht="18" customHeight="1" x14ac:dyDescent="0.15">
      <c r="A4647" s="120" t="s">
        <v>14990</v>
      </c>
      <c r="B4647" s="121" t="s">
        <v>4790</v>
      </c>
      <c r="C4647" s="122">
        <v>10.130000000000001</v>
      </c>
      <c r="D4647" s="123">
        <v>10.51</v>
      </c>
      <c r="E4647" s="104" t="str">
        <f>VLOOKUP(B4647,A股数据库20240206!$B:$K,2,0)</f>
        <v>高端制造</v>
      </c>
      <c r="F4647" s="104" t="str">
        <f>VLOOKUP(B4647,A股数据库20240206!$B:$K,3,0)</f>
        <v>汽车产业</v>
      </c>
      <c r="G4647" s="124">
        <f>VLOOKUP(B4647,A股数据库20240206!$B:$K,4,0)</f>
        <v>0</v>
      </c>
      <c r="H4647" s="124">
        <f>VLOOKUP(B4647,A股数据库20240206!$B:$K,5,0)</f>
        <v>0</v>
      </c>
      <c r="I4647" s="104" t="str">
        <f>VLOOKUP(B4647,A股数据库20240206!$B:$K,6,0)</f>
        <v>汽车产业</v>
      </c>
      <c r="J4647" s="104" t="str">
        <f>VLOOKUP(B4647,A股数据库20240206!$B:$K,7,0)</f>
        <v>机械</v>
      </c>
      <c r="K4647" s="104">
        <f>VLOOKUP(B4647,A股数据库20240206!$B:$K,8,0)</f>
        <v>0</v>
      </c>
      <c r="L4647" s="124">
        <f>VLOOKUP(B4647,A股数据库20240206!$B:$K,9,0)</f>
        <v>0</v>
      </c>
      <c r="M4647" s="124">
        <f>VLOOKUP(B4647,A股数据库20240206!$B:$K,10,0)</f>
        <v>0</v>
      </c>
    </row>
    <row r="4648" spans="1:13" ht="18" customHeight="1" x14ac:dyDescent="0.15">
      <c r="A4648" s="120" t="s">
        <v>14991</v>
      </c>
      <c r="B4648" s="121" t="s">
        <v>2888</v>
      </c>
      <c r="C4648" s="122">
        <v>10.130000000000001</v>
      </c>
      <c r="D4648" s="123">
        <v>14.78</v>
      </c>
      <c r="E4648" s="104" t="str">
        <f>VLOOKUP(B4648,A股数据库20240206!$B:$K,2,0)</f>
        <v>新能源</v>
      </c>
      <c r="F4648" s="104">
        <f>VLOOKUP(B4648,A股数据库20240206!$B:$K,3,0)</f>
        <v>0</v>
      </c>
      <c r="G4648" s="124">
        <f>VLOOKUP(B4648,A股数据库20240206!$B:$K,4,0)</f>
        <v>0</v>
      </c>
      <c r="H4648" s="124">
        <f>VLOOKUP(B4648,A股数据库20240206!$B:$K,5,0)</f>
        <v>0</v>
      </c>
      <c r="I4648" s="104" t="str">
        <f>VLOOKUP(B4648,A股数据库20240206!$B:$K,6,0)</f>
        <v>电网</v>
      </c>
      <c r="J4648" s="104" t="str">
        <f>VLOOKUP(B4648,A股数据库20240206!$B:$K,7,0)</f>
        <v>充换电</v>
      </c>
      <c r="K4648" s="104">
        <f>VLOOKUP(B4648,A股数据库20240206!$B:$K,8,0)</f>
        <v>0</v>
      </c>
      <c r="L4648" s="124">
        <f>VLOOKUP(B4648,A股数据库20240206!$B:$K,9,0)</f>
        <v>0</v>
      </c>
      <c r="M4648" s="124">
        <f>VLOOKUP(B4648,A股数据库20240206!$B:$K,10,0)</f>
        <v>0</v>
      </c>
    </row>
    <row r="4649" spans="1:13" ht="18" customHeight="1" x14ac:dyDescent="0.15">
      <c r="A4649" s="120" t="s">
        <v>14992</v>
      </c>
      <c r="B4649" s="121" t="s">
        <v>4384</v>
      </c>
      <c r="C4649" s="122">
        <v>10.119999999999999</v>
      </c>
      <c r="D4649" s="123">
        <v>46.27</v>
      </c>
      <c r="E4649" s="104" t="str">
        <f>VLOOKUP(B4649,A股数据库20240206!$B:$K,2,0)</f>
        <v>大科技</v>
      </c>
      <c r="F4649" s="104">
        <f>VLOOKUP(B4649,A股数据库20240206!$B:$K,3,0)</f>
        <v>0</v>
      </c>
      <c r="G4649" s="124">
        <f>VLOOKUP(B4649,A股数据库20240206!$B:$K,4,0)</f>
        <v>0</v>
      </c>
      <c r="H4649" s="124">
        <f>VLOOKUP(B4649,A股数据库20240206!$B:$K,5,0)</f>
        <v>0</v>
      </c>
      <c r="I4649" s="104" t="str">
        <f>VLOOKUP(B4649,A股数据库20240206!$B:$K,6,0)</f>
        <v>电子</v>
      </c>
      <c r="J4649" s="104">
        <f>VLOOKUP(B4649,A股数据库20240206!$B:$K,7,0)</f>
        <v>0</v>
      </c>
      <c r="K4649" s="104">
        <f>VLOOKUP(B4649,A股数据库20240206!$B:$K,8,0)</f>
        <v>0</v>
      </c>
      <c r="L4649" s="124">
        <f>VLOOKUP(B4649,A股数据库20240206!$B:$K,9,0)</f>
        <v>0</v>
      </c>
      <c r="M4649" s="124">
        <f>VLOOKUP(B4649,A股数据库20240206!$B:$K,10,0)</f>
        <v>0</v>
      </c>
    </row>
    <row r="4650" spans="1:13" ht="18" customHeight="1" x14ac:dyDescent="0.15">
      <c r="A4650" s="120" t="s">
        <v>14993</v>
      </c>
      <c r="B4650" s="121" t="s">
        <v>5138</v>
      </c>
      <c r="C4650" s="122">
        <v>10.11</v>
      </c>
      <c r="D4650" s="123">
        <v>19.100000000000001</v>
      </c>
      <c r="E4650" s="104" t="str">
        <f>VLOOKUP(B4650,A股数据库20240206!$B:$K,2,0)</f>
        <v>高端制造</v>
      </c>
      <c r="F4650" s="104" t="str">
        <f>VLOOKUP(B4650,A股数据库20240206!$B:$K,3,0)</f>
        <v>新能源</v>
      </c>
      <c r="G4650" s="124">
        <f>VLOOKUP(B4650,A股数据库20240206!$B:$K,4,0)</f>
        <v>0</v>
      </c>
      <c r="H4650" s="124">
        <f>VLOOKUP(B4650,A股数据库20240206!$B:$K,5,0)</f>
        <v>0</v>
      </c>
      <c r="I4650" s="104" t="str">
        <f>VLOOKUP(B4650,A股数据库20240206!$B:$K,6,0)</f>
        <v>机械</v>
      </c>
      <c r="J4650" s="104" t="str">
        <f>VLOOKUP(B4650,A股数据库20240206!$B:$K,7,0)</f>
        <v>储能</v>
      </c>
      <c r="K4650" s="104">
        <f>VLOOKUP(B4650,A股数据库20240206!$B:$K,8,0)</f>
        <v>0</v>
      </c>
      <c r="L4650" s="124">
        <f>VLOOKUP(B4650,A股数据库20240206!$B:$K,9,0)</f>
        <v>0</v>
      </c>
      <c r="M4650" s="124">
        <f>VLOOKUP(B4650,A股数据库20240206!$B:$K,10,0)</f>
        <v>0</v>
      </c>
    </row>
    <row r="4651" spans="1:13" ht="18" customHeight="1" x14ac:dyDescent="0.15">
      <c r="A4651" s="120" t="s">
        <v>14994</v>
      </c>
      <c r="B4651" s="121" t="s">
        <v>5128</v>
      </c>
      <c r="C4651" s="122">
        <v>10.11</v>
      </c>
      <c r="D4651" s="123">
        <v>10.85</v>
      </c>
      <c r="E4651" s="104" t="str">
        <f>VLOOKUP(B4651,A股数据库20240206!$B:$K,2,0)</f>
        <v>医药生物</v>
      </c>
      <c r="F4651" s="104">
        <f>VLOOKUP(B4651,A股数据库20240206!$B:$K,3,0)</f>
        <v>0</v>
      </c>
      <c r="G4651" s="124">
        <f>VLOOKUP(B4651,A股数据库20240206!$B:$K,4,0)</f>
        <v>0</v>
      </c>
      <c r="H4651" s="124">
        <f>VLOOKUP(B4651,A股数据库20240206!$B:$K,5,0)</f>
        <v>0</v>
      </c>
      <c r="I4651" s="104" t="str">
        <f>VLOOKUP(B4651,A股数据库20240206!$B:$K,6,0)</f>
        <v>医药生物</v>
      </c>
      <c r="J4651" s="104">
        <f>VLOOKUP(B4651,A股数据库20240206!$B:$K,7,0)</f>
        <v>0</v>
      </c>
      <c r="K4651" s="104">
        <f>VLOOKUP(B4651,A股数据库20240206!$B:$K,8,0)</f>
        <v>0</v>
      </c>
      <c r="L4651" s="124">
        <f>VLOOKUP(B4651,A股数据库20240206!$B:$K,9,0)</f>
        <v>0</v>
      </c>
      <c r="M4651" s="124">
        <f>VLOOKUP(B4651,A股数据库20240206!$B:$K,10,0)</f>
        <v>0</v>
      </c>
    </row>
    <row r="4652" spans="1:13" ht="18" customHeight="1" x14ac:dyDescent="0.15">
      <c r="A4652" s="120" t="s">
        <v>14995</v>
      </c>
      <c r="B4652" s="121" t="s">
        <v>3290</v>
      </c>
      <c r="C4652" s="122">
        <v>10.1</v>
      </c>
      <c r="D4652" s="123">
        <v>26.1</v>
      </c>
      <c r="E4652" s="104" t="str">
        <f>VLOOKUP(B4652,A股数据库20240206!$B:$K,2,0)</f>
        <v>汽车产业</v>
      </c>
      <c r="F4652" s="104">
        <f>VLOOKUP(B4652,A股数据库20240206!$B:$K,3,0)</f>
        <v>0</v>
      </c>
      <c r="G4652" s="124">
        <f>VLOOKUP(B4652,A股数据库20240206!$B:$K,4,0)</f>
        <v>0</v>
      </c>
      <c r="H4652" s="124">
        <f>VLOOKUP(B4652,A股数据库20240206!$B:$K,5,0)</f>
        <v>0</v>
      </c>
      <c r="I4652" s="104" t="str">
        <f>VLOOKUP(B4652,A股数据库20240206!$B:$K,6,0)</f>
        <v>汽车产业</v>
      </c>
      <c r="J4652" s="104">
        <f>VLOOKUP(B4652,A股数据库20240206!$B:$K,7,0)</f>
        <v>0</v>
      </c>
      <c r="K4652" s="104">
        <f>VLOOKUP(B4652,A股数据库20240206!$B:$K,8,0)</f>
        <v>0</v>
      </c>
      <c r="L4652" s="124">
        <f>VLOOKUP(B4652,A股数据库20240206!$B:$K,9,0)</f>
        <v>0</v>
      </c>
      <c r="M4652" s="124">
        <f>VLOOKUP(B4652,A股数据库20240206!$B:$K,10,0)</f>
        <v>0</v>
      </c>
    </row>
    <row r="4653" spans="1:13" ht="18" customHeight="1" x14ac:dyDescent="0.15">
      <c r="A4653" s="120" t="s">
        <v>14996</v>
      </c>
      <c r="B4653" s="121" t="s">
        <v>8714</v>
      </c>
      <c r="C4653" s="122">
        <v>10.08</v>
      </c>
      <c r="D4653" s="123">
        <v>6.64</v>
      </c>
      <c r="E4653" s="104" t="str">
        <f>VLOOKUP(B4653,A股数据库20240206!$B:$K,2,0)</f>
        <v>运输业</v>
      </c>
      <c r="F4653" s="104">
        <f>VLOOKUP(B4653,A股数据库20240206!$B:$K,3,0)</f>
        <v>0</v>
      </c>
      <c r="G4653" s="124">
        <f>VLOOKUP(B4653,A股数据库20240206!$B:$K,4,0)</f>
        <v>0</v>
      </c>
      <c r="H4653" s="124">
        <f>VLOOKUP(B4653,A股数据库20240206!$B:$K,5,0)</f>
        <v>0</v>
      </c>
      <c r="I4653" s="104" t="str">
        <f>VLOOKUP(B4653,A股数据库20240206!$B:$K,6,0)</f>
        <v>运输业</v>
      </c>
      <c r="J4653" s="104">
        <f>VLOOKUP(B4653,A股数据库20240206!$B:$K,7,0)</f>
        <v>0</v>
      </c>
      <c r="K4653" s="104">
        <f>VLOOKUP(B4653,A股数据库20240206!$B:$K,8,0)</f>
        <v>0</v>
      </c>
      <c r="L4653" s="124">
        <f>VLOOKUP(B4653,A股数据库20240206!$B:$K,9,0)</f>
        <v>0</v>
      </c>
      <c r="M4653" s="124">
        <f>VLOOKUP(B4653,A股数据库20240206!$B:$K,10,0)</f>
        <v>0</v>
      </c>
    </row>
    <row r="4654" spans="1:13" ht="18" customHeight="1" x14ac:dyDescent="0.15">
      <c r="A4654" s="120" t="s">
        <v>14997</v>
      </c>
      <c r="B4654" s="121" t="s">
        <v>4584</v>
      </c>
      <c r="C4654" s="122">
        <v>10.050000000000001</v>
      </c>
      <c r="D4654" s="123">
        <v>42.9</v>
      </c>
      <c r="E4654" s="104" t="str">
        <f>VLOOKUP(B4654,A股数据库20240206!$B:$K,2,0)</f>
        <v>公用事业</v>
      </c>
      <c r="F4654" s="104">
        <f>VLOOKUP(B4654,A股数据库20240206!$B:$K,3,0)</f>
        <v>0</v>
      </c>
      <c r="G4654" s="124" t="str">
        <f>VLOOKUP(B4654,A股数据库20240206!$B:$K,4,0)</f>
        <v>周期</v>
      </c>
      <c r="H4654" s="124">
        <f>VLOOKUP(B4654,A股数据库20240206!$B:$K,5,0)</f>
        <v>0</v>
      </c>
      <c r="I4654" s="104" t="str">
        <f>VLOOKUP(B4654,A股数据库20240206!$B:$K,6,0)</f>
        <v>节能环保</v>
      </c>
      <c r="J4654" s="104">
        <f>VLOOKUP(B4654,A股数据库20240206!$B:$K,7,0)</f>
        <v>0</v>
      </c>
      <c r="K4654" s="104">
        <f>VLOOKUP(B4654,A股数据库20240206!$B:$K,8,0)</f>
        <v>0</v>
      </c>
      <c r="L4654" s="124" t="str">
        <f>VLOOKUP(B4654,A股数据库20240206!$B:$K,9,0)</f>
        <v>稀土永磁</v>
      </c>
      <c r="M4654" s="124">
        <f>VLOOKUP(B4654,A股数据库20240206!$B:$K,10,0)</f>
        <v>0</v>
      </c>
    </row>
    <row r="4655" spans="1:13" ht="18" customHeight="1" x14ac:dyDescent="0.15">
      <c r="A4655" s="120" t="s">
        <v>14998</v>
      </c>
      <c r="B4655" s="121" t="s">
        <v>9955</v>
      </c>
      <c r="C4655" s="122">
        <v>10.02</v>
      </c>
      <c r="D4655" s="123">
        <v>25.93</v>
      </c>
      <c r="E4655" s="104" t="str">
        <f>VLOOKUP(B4655,A股数据库20240206!$B:$K,2,0)</f>
        <v>大科技</v>
      </c>
      <c r="F4655" s="104">
        <f>VLOOKUP(B4655,A股数据库20240206!$B:$K,3,0)</f>
        <v>0</v>
      </c>
      <c r="G4655" s="124">
        <f>VLOOKUP(B4655,A股数据库20240206!$B:$K,4,0)</f>
        <v>0</v>
      </c>
      <c r="H4655" s="124">
        <f>VLOOKUP(B4655,A股数据库20240206!$B:$K,5,0)</f>
        <v>0</v>
      </c>
      <c r="I4655" s="104" t="str">
        <f>VLOOKUP(B4655,A股数据库20240206!$B:$K,6,0)</f>
        <v>电子</v>
      </c>
      <c r="J4655" s="104">
        <f>VLOOKUP(B4655,A股数据库20240206!$B:$K,7,0)</f>
        <v>0</v>
      </c>
      <c r="K4655" s="104">
        <f>VLOOKUP(B4655,A股数据库20240206!$B:$K,8,0)</f>
        <v>0</v>
      </c>
      <c r="L4655" s="124">
        <f>VLOOKUP(B4655,A股数据库20240206!$B:$K,9,0)</f>
        <v>0</v>
      </c>
      <c r="M4655" s="124">
        <f>VLOOKUP(B4655,A股数据库20240206!$B:$K,10,0)</f>
        <v>0</v>
      </c>
    </row>
    <row r="4656" spans="1:13" ht="18" customHeight="1" x14ac:dyDescent="0.15">
      <c r="A4656" s="120" t="s">
        <v>14999</v>
      </c>
      <c r="B4656" s="121" t="s">
        <v>2702</v>
      </c>
      <c r="C4656" s="122">
        <v>10.02</v>
      </c>
      <c r="D4656" s="123">
        <v>6.75</v>
      </c>
      <c r="E4656" s="104" t="str">
        <f>VLOOKUP(B4656,A股数据库20240206!$B:$K,2,0)</f>
        <v>医药生物</v>
      </c>
      <c r="F4656" s="104">
        <f>VLOOKUP(B4656,A股数据库20240206!$B:$K,3,0)</f>
        <v>0</v>
      </c>
      <c r="G4656" s="124">
        <f>VLOOKUP(B4656,A股数据库20240206!$B:$K,4,0)</f>
        <v>0</v>
      </c>
      <c r="H4656" s="124">
        <f>VLOOKUP(B4656,A股数据库20240206!$B:$K,5,0)</f>
        <v>0</v>
      </c>
      <c r="I4656" s="104" t="str">
        <f>VLOOKUP(B4656,A股数据库20240206!$B:$K,6,0)</f>
        <v>医药生物</v>
      </c>
      <c r="J4656" s="104">
        <f>VLOOKUP(B4656,A股数据库20240206!$B:$K,7,0)</f>
        <v>0</v>
      </c>
      <c r="K4656" s="104">
        <f>VLOOKUP(B4656,A股数据库20240206!$B:$K,8,0)</f>
        <v>0</v>
      </c>
      <c r="L4656" s="124">
        <f>VLOOKUP(B4656,A股数据库20240206!$B:$K,9,0)</f>
        <v>0</v>
      </c>
      <c r="M4656" s="124">
        <f>VLOOKUP(B4656,A股数据库20240206!$B:$K,10,0)</f>
        <v>0</v>
      </c>
    </row>
    <row r="4657" spans="1:13" ht="18" customHeight="1" x14ac:dyDescent="0.15">
      <c r="A4657" s="120" t="s">
        <v>15000</v>
      </c>
      <c r="B4657" s="121" t="s">
        <v>5166</v>
      </c>
      <c r="C4657" s="122">
        <v>10</v>
      </c>
      <c r="D4657" s="123">
        <v>20.37</v>
      </c>
      <c r="E4657" s="104" t="str">
        <f>VLOOKUP(B4657,A股数据库20240206!$B:$K,2,0)</f>
        <v>大科技</v>
      </c>
      <c r="F4657" s="104">
        <f>VLOOKUP(B4657,A股数据库20240206!$B:$K,3,0)</f>
        <v>0</v>
      </c>
      <c r="G4657" s="124">
        <f>VLOOKUP(B4657,A股数据库20240206!$B:$K,4,0)</f>
        <v>0</v>
      </c>
      <c r="H4657" s="124">
        <f>VLOOKUP(B4657,A股数据库20240206!$B:$K,5,0)</f>
        <v>0</v>
      </c>
      <c r="I4657" s="104" t="str">
        <f>VLOOKUP(B4657,A股数据库20240206!$B:$K,6,0)</f>
        <v>电子</v>
      </c>
      <c r="J4657" s="104">
        <f>VLOOKUP(B4657,A股数据库20240206!$B:$K,7,0)</f>
        <v>0</v>
      </c>
      <c r="K4657" s="104">
        <f>VLOOKUP(B4657,A股数据库20240206!$B:$K,8,0)</f>
        <v>0</v>
      </c>
      <c r="L4657" s="124">
        <f>VLOOKUP(B4657,A股数据库20240206!$B:$K,9,0)</f>
        <v>0</v>
      </c>
      <c r="M4657" s="124">
        <f>VLOOKUP(B4657,A股数据库20240206!$B:$K,10,0)</f>
        <v>0</v>
      </c>
    </row>
    <row r="4658" spans="1:13" ht="18" customHeight="1" x14ac:dyDescent="0.15">
      <c r="A4658" s="120" t="s">
        <v>15001</v>
      </c>
      <c r="B4658" s="121" t="s">
        <v>1808</v>
      </c>
      <c r="C4658" s="122">
        <v>9.9700000000000006</v>
      </c>
      <c r="D4658" s="123">
        <v>35.53</v>
      </c>
      <c r="E4658" s="104" t="str">
        <f>VLOOKUP(B4658,A股数据库20240206!$B:$K,2,0)</f>
        <v>高端制造</v>
      </c>
      <c r="F4658" s="104">
        <f>VLOOKUP(B4658,A股数据库20240206!$B:$K,3,0)</f>
        <v>0</v>
      </c>
      <c r="G4658" s="124">
        <f>VLOOKUP(B4658,A股数据库20240206!$B:$K,4,0)</f>
        <v>0</v>
      </c>
      <c r="H4658" s="124">
        <f>VLOOKUP(B4658,A股数据库20240206!$B:$K,5,0)</f>
        <v>0</v>
      </c>
      <c r="I4658" s="104" t="str">
        <f>VLOOKUP(B4658,A股数据库20240206!$B:$K,6,0)</f>
        <v>机械</v>
      </c>
      <c r="J4658" s="104">
        <f>VLOOKUP(B4658,A股数据库20240206!$B:$K,7,0)</f>
        <v>0</v>
      </c>
      <c r="K4658" s="104">
        <f>VLOOKUP(B4658,A股数据库20240206!$B:$K,8,0)</f>
        <v>0</v>
      </c>
      <c r="L4658" s="124">
        <f>VLOOKUP(B4658,A股数据库20240206!$B:$K,9,0)</f>
        <v>0</v>
      </c>
      <c r="M4658" s="124">
        <f>VLOOKUP(B4658,A股数据库20240206!$B:$K,10,0)</f>
        <v>0</v>
      </c>
    </row>
    <row r="4659" spans="1:13" ht="18" customHeight="1" x14ac:dyDescent="0.15">
      <c r="A4659" s="120" t="s">
        <v>15002</v>
      </c>
      <c r="B4659" s="121" t="s">
        <v>4798</v>
      </c>
      <c r="C4659" s="122">
        <v>9.9600000000000009</v>
      </c>
      <c r="D4659" s="123">
        <v>9.64</v>
      </c>
      <c r="E4659" s="104" t="str">
        <f>VLOOKUP(B4659,A股数据库20240206!$B:$K,2,0)</f>
        <v>大科技</v>
      </c>
      <c r="F4659" s="104">
        <f>VLOOKUP(B4659,A股数据库20240206!$B:$K,3,0)</f>
        <v>0</v>
      </c>
      <c r="G4659" s="124">
        <f>VLOOKUP(B4659,A股数据库20240206!$B:$K,4,0)</f>
        <v>0</v>
      </c>
      <c r="H4659" s="124">
        <f>VLOOKUP(B4659,A股数据库20240206!$B:$K,5,0)</f>
        <v>0</v>
      </c>
      <c r="I4659" s="104" t="str">
        <f>VLOOKUP(B4659,A股数据库20240206!$B:$K,6,0)</f>
        <v>电子</v>
      </c>
      <c r="J4659" s="104">
        <f>VLOOKUP(B4659,A股数据库20240206!$B:$K,7,0)</f>
        <v>0</v>
      </c>
      <c r="K4659" s="104">
        <f>VLOOKUP(B4659,A股数据库20240206!$B:$K,8,0)</f>
        <v>0</v>
      </c>
      <c r="L4659" s="124">
        <f>VLOOKUP(B4659,A股数据库20240206!$B:$K,9,0)</f>
        <v>0</v>
      </c>
      <c r="M4659" s="124">
        <f>VLOOKUP(B4659,A股数据库20240206!$B:$K,10,0)</f>
        <v>0</v>
      </c>
    </row>
    <row r="4660" spans="1:13" ht="18" customHeight="1" x14ac:dyDescent="0.15">
      <c r="A4660" s="120" t="s">
        <v>15003</v>
      </c>
      <c r="B4660" s="121" t="s">
        <v>2416</v>
      </c>
      <c r="C4660" s="122">
        <v>9.9499999999999993</v>
      </c>
      <c r="D4660" s="123">
        <v>13.29</v>
      </c>
      <c r="E4660" s="104" t="str">
        <f>VLOOKUP(B4660,A股数据库20240206!$B:$K,2,0)</f>
        <v>新能源</v>
      </c>
      <c r="F4660" s="104">
        <f>VLOOKUP(B4660,A股数据库20240206!$B:$K,3,0)</f>
        <v>0</v>
      </c>
      <c r="G4660" s="124">
        <f>VLOOKUP(B4660,A股数据库20240206!$B:$K,4,0)</f>
        <v>0</v>
      </c>
      <c r="H4660" s="124">
        <f>VLOOKUP(B4660,A股数据库20240206!$B:$K,5,0)</f>
        <v>0</v>
      </c>
      <c r="I4660" s="104" t="str">
        <f>VLOOKUP(B4660,A股数据库20240206!$B:$K,6,0)</f>
        <v>电池</v>
      </c>
      <c r="J4660" s="104">
        <f>VLOOKUP(B4660,A股数据库20240206!$B:$K,7,0)</f>
        <v>0</v>
      </c>
      <c r="K4660" s="104">
        <f>VLOOKUP(B4660,A股数据库20240206!$B:$K,8,0)</f>
        <v>0</v>
      </c>
      <c r="L4660" s="124">
        <f>VLOOKUP(B4660,A股数据库20240206!$B:$K,9,0)</f>
        <v>0</v>
      </c>
      <c r="M4660" s="124">
        <f>VLOOKUP(B4660,A股数据库20240206!$B:$K,10,0)</f>
        <v>0</v>
      </c>
    </row>
    <row r="4661" spans="1:13" ht="18" customHeight="1" x14ac:dyDescent="0.15">
      <c r="A4661" s="120" t="s">
        <v>15004</v>
      </c>
      <c r="B4661" s="121" t="s">
        <v>2814</v>
      </c>
      <c r="C4661" s="122">
        <v>9.94</v>
      </c>
      <c r="D4661" s="123">
        <v>21.73</v>
      </c>
      <c r="E4661" s="104" t="str">
        <f>VLOOKUP(B4661,A股数据库20240206!$B:$K,2,0)</f>
        <v>周期</v>
      </c>
      <c r="F4661" s="104" t="str">
        <f>VLOOKUP(B4661,A股数据库20240206!$B:$K,3,0)</f>
        <v>大科技</v>
      </c>
      <c r="G4661" s="124">
        <f>VLOOKUP(B4661,A股数据库20240206!$B:$K,4,0)</f>
        <v>0</v>
      </c>
      <c r="H4661" s="124">
        <f>VLOOKUP(B4661,A股数据库20240206!$B:$K,5,0)</f>
        <v>0</v>
      </c>
      <c r="I4661" s="104" t="str">
        <f>VLOOKUP(B4661,A股数据库20240206!$B:$K,6,0)</f>
        <v>通信</v>
      </c>
      <c r="J4661" s="104" t="str">
        <f>VLOOKUP(B4661,A股数据库20240206!$B:$K,7,0)</f>
        <v>化工</v>
      </c>
      <c r="K4661" s="104">
        <f>VLOOKUP(B4661,A股数据库20240206!$B:$K,8,0)</f>
        <v>0</v>
      </c>
      <c r="L4661" s="124">
        <f>VLOOKUP(B4661,A股数据库20240206!$B:$K,9,0)</f>
        <v>0</v>
      </c>
      <c r="M4661" s="124">
        <f>VLOOKUP(B4661,A股数据库20240206!$B:$K,10,0)</f>
        <v>0</v>
      </c>
    </row>
    <row r="4662" spans="1:13" ht="18" customHeight="1" x14ac:dyDescent="0.15">
      <c r="A4662" s="120" t="s">
        <v>15005</v>
      </c>
      <c r="B4662" s="121" t="s">
        <v>2794</v>
      </c>
      <c r="C4662" s="122">
        <v>9.94</v>
      </c>
      <c r="D4662" s="123">
        <v>23.33</v>
      </c>
      <c r="E4662" s="104" t="str">
        <f>VLOOKUP(B4662,A股数据库20240206!$B:$K,2,0)</f>
        <v>大科技</v>
      </c>
      <c r="F4662" s="104">
        <f>VLOOKUP(B4662,A股数据库20240206!$B:$K,3,0)</f>
        <v>0</v>
      </c>
      <c r="G4662" s="124">
        <f>VLOOKUP(B4662,A股数据库20240206!$B:$K,4,0)</f>
        <v>0</v>
      </c>
      <c r="H4662" s="124">
        <f>VLOOKUP(B4662,A股数据库20240206!$B:$K,5,0)</f>
        <v>0</v>
      </c>
      <c r="I4662" s="104" t="str">
        <f>VLOOKUP(B4662,A股数据库20240206!$B:$K,6,0)</f>
        <v>电子</v>
      </c>
      <c r="J4662" s="104">
        <f>VLOOKUP(B4662,A股数据库20240206!$B:$K,7,0)</f>
        <v>0</v>
      </c>
      <c r="K4662" s="104">
        <f>VLOOKUP(B4662,A股数据库20240206!$B:$K,8,0)</f>
        <v>0</v>
      </c>
      <c r="L4662" s="124">
        <f>VLOOKUP(B4662,A股数据库20240206!$B:$K,9,0)</f>
        <v>0</v>
      </c>
      <c r="M4662" s="124">
        <f>VLOOKUP(B4662,A股数据库20240206!$B:$K,10,0)</f>
        <v>0</v>
      </c>
    </row>
    <row r="4663" spans="1:13" ht="18" customHeight="1" x14ac:dyDescent="0.15">
      <c r="A4663" s="120" t="s">
        <v>15006</v>
      </c>
      <c r="B4663" s="121" t="s">
        <v>9318</v>
      </c>
      <c r="C4663" s="122">
        <v>9.94</v>
      </c>
      <c r="D4663" s="123">
        <v>10.99</v>
      </c>
      <c r="E4663" s="104" t="str">
        <f>VLOOKUP(B4663,A股数据库20240206!$B:$K,2,0)</f>
        <v>大科技</v>
      </c>
      <c r="F4663" s="104">
        <f>VLOOKUP(B4663,A股数据库20240206!$B:$K,3,0)</f>
        <v>0</v>
      </c>
      <c r="G4663" s="124">
        <f>VLOOKUP(B4663,A股数据库20240206!$B:$K,4,0)</f>
        <v>0</v>
      </c>
      <c r="H4663" s="124">
        <f>VLOOKUP(B4663,A股数据库20240206!$B:$K,5,0)</f>
        <v>0</v>
      </c>
      <c r="I4663" s="104" t="str">
        <f>VLOOKUP(B4663,A股数据库20240206!$B:$K,6,0)</f>
        <v>电子</v>
      </c>
      <c r="J4663" s="104">
        <f>VLOOKUP(B4663,A股数据库20240206!$B:$K,7,0)</f>
        <v>0</v>
      </c>
      <c r="K4663" s="104">
        <f>VLOOKUP(B4663,A股数据库20240206!$B:$K,8,0)</f>
        <v>0</v>
      </c>
      <c r="L4663" s="124">
        <f>VLOOKUP(B4663,A股数据库20240206!$B:$K,9,0)</f>
        <v>0</v>
      </c>
      <c r="M4663" s="124">
        <f>VLOOKUP(B4663,A股数据库20240206!$B:$K,10,0)</f>
        <v>0</v>
      </c>
    </row>
    <row r="4664" spans="1:13" ht="18" customHeight="1" x14ac:dyDescent="0.15">
      <c r="A4664" s="120" t="s">
        <v>15007</v>
      </c>
      <c r="B4664" s="121" t="s">
        <v>9024</v>
      </c>
      <c r="C4664" s="122">
        <v>9.93</v>
      </c>
      <c r="D4664" s="123">
        <v>34.26</v>
      </c>
      <c r="E4664" s="104" t="str">
        <f>VLOOKUP(B4664,A股数据库20240206!$B:$K,2,0)</f>
        <v>地产基建</v>
      </c>
      <c r="F4664" s="104" t="str">
        <f>VLOOKUP(B4664,A股数据库20240206!$B:$K,3,0)</f>
        <v>高端制造</v>
      </c>
      <c r="G4664" s="124">
        <f>VLOOKUP(B4664,A股数据库20240206!$B:$K,4,0)</f>
        <v>0</v>
      </c>
      <c r="H4664" s="124">
        <f>VLOOKUP(B4664,A股数据库20240206!$B:$K,5,0)</f>
        <v>0</v>
      </c>
      <c r="I4664" s="104" t="str">
        <f>VLOOKUP(B4664,A股数据库20240206!$B:$K,6,0)</f>
        <v>基建</v>
      </c>
      <c r="J4664" s="104" t="str">
        <f>VLOOKUP(B4664,A股数据库20240206!$B:$K,7,0)</f>
        <v>核电核能</v>
      </c>
      <c r="K4664" s="104">
        <f>VLOOKUP(B4664,A股数据库20240206!$B:$K,8,0)</f>
        <v>0</v>
      </c>
      <c r="L4664" s="124">
        <f>VLOOKUP(B4664,A股数据库20240206!$B:$K,9,0)</f>
        <v>0</v>
      </c>
      <c r="M4664" s="124">
        <f>VLOOKUP(B4664,A股数据库20240206!$B:$K,10,0)</f>
        <v>0</v>
      </c>
    </row>
    <row r="4665" spans="1:13" ht="18" customHeight="1" x14ac:dyDescent="0.15">
      <c r="A4665" s="120" t="s">
        <v>15008</v>
      </c>
      <c r="B4665" s="121" t="s">
        <v>1888</v>
      </c>
      <c r="C4665" s="122">
        <v>9.9</v>
      </c>
      <c r="D4665" s="123">
        <v>23.35</v>
      </c>
      <c r="E4665" s="104" t="str">
        <f>VLOOKUP(B4665,A股数据库20240206!$B:$K,2,0)</f>
        <v>大科技</v>
      </c>
      <c r="F4665" s="104">
        <f>VLOOKUP(B4665,A股数据库20240206!$B:$K,3,0)</f>
        <v>0</v>
      </c>
      <c r="G4665" s="124">
        <f>VLOOKUP(B4665,A股数据库20240206!$B:$K,4,0)</f>
        <v>0</v>
      </c>
      <c r="H4665" s="124">
        <f>VLOOKUP(B4665,A股数据库20240206!$B:$K,5,0)</f>
        <v>0</v>
      </c>
      <c r="I4665" s="104" t="str">
        <f>VLOOKUP(B4665,A股数据库20240206!$B:$K,6,0)</f>
        <v>电子</v>
      </c>
      <c r="J4665" s="104">
        <f>VLOOKUP(B4665,A股数据库20240206!$B:$K,7,0)</f>
        <v>0</v>
      </c>
      <c r="K4665" s="104">
        <f>VLOOKUP(B4665,A股数据库20240206!$B:$K,8,0)</f>
        <v>0</v>
      </c>
      <c r="L4665" s="124">
        <f>VLOOKUP(B4665,A股数据库20240206!$B:$K,9,0)</f>
        <v>0</v>
      </c>
      <c r="M4665" s="124">
        <f>VLOOKUP(B4665,A股数据库20240206!$B:$K,10,0)</f>
        <v>0</v>
      </c>
    </row>
    <row r="4666" spans="1:13" ht="18" customHeight="1" x14ac:dyDescent="0.15">
      <c r="A4666" s="120" t="s">
        <v>15009</v>
      </c>
      <c r="B4666" s="121" t="s">
        <v>10213</v>
      </c>
      <c r="C4666" s="122">
        <v>9.8000000000000007</v>
      </c>
      <c r="D4666" s="123">
        <v>10.78</v>
      </c>
      <c r="E4666" s="104" t="str">
        <f>VLOOKUP(B4666,A股数据库20240206!$B:$K,2,0)</f>
        <v>大科技</v>
      </c>
      <c r="F4666" s="104">
        <f>VLOOKUP(B4666,A股数据库20240206!$B:$K,3,0)</f>
        <v>0</v>
      </c>
      <c r="G4666" s="124">
        <f>VLOOKUP(B4666,A股数据库20240206!$B:$K,4,0)</f>
        <v>0</v>
      </c>
      <c r="H4666" s="124">
        <f>VLOOKUP(B4666,A股数据库20240206!$B:$K,5,0)</f>
        <v>0</v>
      </c>
      <c r="I4666" s="104" t="str">
        <f>VLOOKUP(B4666,A股数据库20240206!$B:$K,6,0)</f>
        <v>电子</v>
      </c>
      <c r="J4666" s="104">
        <f>VLOOKUP(B4666,A股数据库20240206!$B:$K,7,0)</f>
        <v>0</v>
      </c>
      <c r="K4666" s="104">
        <f>VLOOKUP(B4666,A股数据库20240206!$B:$K,8,0)</f>
        <v>0</v>
      </c>
      <c r="L4666" s="124">
        <f>VLOOKUP(B4666,A股数据库20240206!$B:$K,9,0)</f>
        <v>0</v>
      </c>
      <c r="M4666" s="124">
        <f>VLOOKUP(B4666,A股数据库20240206!$B:$K,10,0)</f>
        <v>0</v>
      </c>
    </row>
    <row r="4667" spans="1:13" ht="18" customHeight="1" x14ac:dyDescent="0.15">
      <c r="A4667" s="120" t="s">
        <v>15010</v>
      </c>
      <c r="B4667" s="121" t="s">
        <v>4068</v>
      </c>
      <c r="C4667" s="122">
        <v>9.8000000000000007</v>
      </c>
      <c r="D4667" s="123">
        <v>6.52</v>
      </c>
      <c r="E4667" s="104" t="str">
        <f>VLOOKUP(B4667,A股数据库20240206!$B:$K,2,0)</f>
        <v>高端制造</v>
      </c>
      <c r="F4667" s="104">
        <f>VLOOKUP(B4667,A股数据库20240206!$B:$K,3,0)</f>
        <v>0</v>
      </c>
      <c r="G4667" s="124">
        <f>VLOOKUP(B4667,A股数据库20240206!$B:$K,4,0)</f>
        <v>0</v>
      </c>
      <c r="H4667" s="124">
        <f>VLOOKUP(B4667,A股数据库20240206!$B:$K,5,0)</f>
        <v>0</v>
      </c>
      <c r="I4667" s="104" t="str">
        <f>VLOOKUP(B4667,A股数据库20240206!$B:$K,6,0)</f>
        <v>机械</v>
      </c>
      <c r="J4667" s="104">
        <f>VLOOKUP(B4667,A股数据库20240206!$B:$K,7,0)</f>
        <v>0</v>
      </c>
      <c r="K4667" s="104">
        <f>VLOOKUP(B4667,A股数据库20240206!$B:$K,8,0)</f>
        <v>0</v>
      </c>
      <c r="L4667" s="124">
        <f>VLOOKUP(B4667,A股数据库20240206!$B:$K,9,0)</f>
        <v>0</v>
      </c>
      <c r="M4667" s="124">
        <f>VLOOKUP(B4667,A股数据库20240206!$B:$K,10,0)</f>
        <v>0</v>
      </c>
    </row>
    <row r="4668" spans="1:13" ht="18" customHeight="1" x14ac:dyDescent="0.15">
      <c r="A4668" s="120" t="s">
        <v>15011</v>
      </c>
      <c r="B4668" s="121" t="s">
        <v>6766</v>
      </c>
      <c r="C4668" s="122">
        <v>9.7899999999999991</v>
      </c>
      <c r="D4668" s="123">
        <v>13.46</v>
      </c>
      <c r="E4668" s="104" t="str">
        <f>VLOOKUP(B4668,A股数据库20240206!$B:$K,2,0)</f>
        <v>地产基建</v>
      </c>
      <c r="F4668" s="104" t="str">
        <f>VLOOKUP(B4668,A股数据库20240206!$B:$K,3,0)</f>
        <v>大科技</v>
      </c>
      <c r="G4668" s="124">
        <f>VLOOKUP(B4668,A股数据库20240206!$B:$K,4,0)</f>
        <v>0</v>
      </c>
      <c r="H4668" s="124">
        <f>VLOOKUP(B4668,A股数据库20240206!$B:$K,5,0)</f>
        <v>0</v>
      </c>
      <c r="I4668" s="104" t="str">
        <f>VLOOKUP(B4668,A股数据库20240206!$B:$K,6,0)</f>
        <v>房地产</v>
      </c>
      <c r="J4668" s="104" t="str">
        <f>VLOOKUP(B4668,A股数据库20240206!$B:$K,7,0)</f>
        <v>电子</v>
      </c>
      <c r="K4668" s="104">
        <f>VLOOKUP(B4668,A股数据库20240206!$B:$K,8,0)</f>
        <v>0</v>
      </c>
      <c r="L4668" s="124">
        <f>VLOOKUP(B4668,A股数据库20240206!$B:$K,9,0)</f>
        <v>0</v>
      </c>
      <c r="M4668" s="124">
        <f>VLOOKUP(B4668,A股数据库20240206!$B:$K,10,0)</f>
        <v>0</v>
      </c>
    </row>
    <row r="4669" spans="1:13" ht="18" customHeight="1" x14ac:dyDescent="0.15">
      <c r="A4669" s="120" t="s">
        <v>15012</v>
      </c>
      <c r="B4669" s="121" t="s">
        <v>9407</v>
      </c>
      <c r="C4669" s="122">
        <v>9.74</v>
      </c>
      <c r="D4669" s="123">
        <v>42.78</v>
      </c>
      <c r="E4669" s="104" t="str">
        <f>VLOOKUP(B4669,A股数据库20240206!$B:$K,2,0)</f>
        <v>大科技</v>
      </c>
      <c r="F4669" s="104">
        <f>VLOOKUP(B4669,A股数据库20240206!$B:$K,3,0)</f>
        <v>0</v>
      </c>
      <c r="G4669" s="124">
        <f>VLOOKUP(B4669,A股数据库20240206!$B:$K,4,0)</f>
        <v>0</v>
      </c>
      <c r="H4669" s="124">
        <f>VLOOKUP(B4669,A股数据库20240206!$B:$K,5,0)</f>
        <v>0</v>
      </c>
      <c r="I4669" s="104" t="str">
        <f>VLOOKUP(B4669,A股数据库20240206!$B:$K,6,0)</f>
        <v>通信</v>
      </c>
      <c r="J4669" s="104">
        <f>VLOOKUP(B4669,A股数据库20240206!$B:$K,7,0)</f>
        <v>0</v>
      </c>
      <c r="K4669" s="104">
        <f>VLOOKUP(B4669,A股数据库20240206!$B:$K,8,0)</f>
        <v>0</v>
      </c>
      <c r="L4669" s="124">
        <f>VLOOKUP(B4669,A股数据库20240206!$B:$K,9,0)</f>
        <v>0</v>
      </c>
      <c r="M4669" s="124">
        <f>VLOOKUP(B4669,A股数据库20240206!$B:$K,10,0)</f>
        <v>0</v>
      </c>
    </row>
    <row r="4670" spans="1:13" ht="18" customHeight="1" x14ac:dyDescent="0.15">
      <c r="A4670" s="120" t="s">
        <v>15013</v>
      </c>
      <c r="B4670" s="121" t="s">
        <v>8854</v>
      </c>
      <c r="C4670" s="122">
        <v>9.73</v>
      </c>
      <c r="D4670" s="123">
        <v>15.97</v>
      </c>
      <c r="E4670" s="104" t="str">
        <f>VLOOKUP(B4670,A股数据库20240206!$B:$K,2,0)</f>
        <v>大科技</v>
      </c>
      <c r="F4670" s="104">
        <f>VLOOKUP(B4670,A股数据库20240206!$B:$K,3,0)</f>
        <v>0</v>
      </c>
      <c r="G4670" s="124">
        <f>VLOOKUP(B4670,A股数据库20240206!$B:$K,4,0)</f>
        <v>0</v>
      </c>
      <c r="H4670" s="124">
        <f>VLOOKUP(B4670,A股数据库20240206!$B:$K,5,0)</f>
        <v>0</v>
      </c>
      <c r="I4670" s="104" t="str">
        <f>VLOOKUP(B4670,A股数据库20240206!$B:$K,6,0)</f>
        <v>电子</v>
      </c>
      <c r="J4670" s="104">
        <f>VLOOKUP(B4670,A股数据库20240206!$B:$K,7,0)</f>
        <v>0</v>
      </c>
      <c r="K4670" s="104">
        <f>VLOOKUP(B4670,A股数据库20240206!$B:$K,8,0)</f>
        <v>0</v>
      </c>
      <c r="L4670" s="124">
        <f>VLOOKUP(B4670,A股数据库20240206!$B:$K,9,0)</f>
        <v>0</v>
      </c>
      <c r="M4670" s="124">
        <f>VLOOKUP(B4670,A股数据库20240206!$B:$K,10,0)</f>
        <v>0</v>
      </c>
    </row>
    <row r="4671" spans="1:13" ht="18" customHeight="1" x14ac:dyDescent="0.15">
      <c r="A4671" s="120" t="s">
        <v>15014</v>
      </c>
      <c r="B4671" s="121" t="s">
        <v>5604</v>
      </c>
      <c r="C4671" s="122">
        <v>9.7200000000000006</v>
      </c>
      <c r="D4671" s="123">
        <v>18.32</v>
      </c>
      <c r="E4671" s="104" t="str">
        <f>VLOOKUP(B4671,A股数据库20240206!$B:$K,2,0)</f>
        <v>军工</v>
      </c>
      <c r="F4671" s="104">
        <f>VLOOKUP(B4671,A股数据库20240206!$B:$K,3,0)</f>
        <v>0</v>
      </c>
      <c r="G4671" s="124">
        <f>VLOOKUP(B4671,A股数据库20240206!$B:$K,4,0)</f>
        <v>0</v>
      </c>
      <c r="H4671" s="124">
        <f>VLOOKUP(B4671,A股数据库20240206!$B:$K,5,0)</f>
        <v>0</v>
      </c>
      <c r="I4671" s="104" t="str">
        <f>VLOOKUP(B4671,A股数据库20240206!$B:$K,6,0)</f>
        <v>军工</v>
      </c>
      <c r="J4671" s="104">
        <f>VLOOKUP(B4671,A股数据库20240206!$B:$K,7,0)</f>
        <v>0</v>
      </c>
      <c r="K4671" s="104">
        <f>VLOOKUP(B4671,A股数据库20240206!$B:$K,8,0)</f>
        <v>0</v>
      </c>
      <c r="L4671" s="124">
        <f>VLOOKUP(B4671,A股数据库20240206!$B:$K,9,0)</f>
        <v>0</v>
      </c>
      <c r="M4671" s="124">
        <f>VLOOKUP(B4671,A股数据库20240206!$B:$K,10,0)</f>
        <v>0</v>
      </c>
    </row>
    <row r="4672" spans="1:13" ht="18" customHeight="1" x14ac:dyDescent="0.15">
      <c r="A4672" s="120" t="s">
        <v>15015</v>
      </c>
      <c r="B4672" s="121" t="s">
        <v>5154</v>
      </c>
      <c r="C4672" s="122">
        <v>9.7100000000000009</v>
      </c>
      <c r="D4672" s="123">
        <v>4.59</v>
      </c>
      <c r="E4672" s="104" t="str">
        <f>VLOOKUP(B4672,A股数据库20240206!$B:$K,2,0)</f>
        <v>高端制造</v>
      </c>
      <c r="F4672" s="104" t="str">
        <f>VLOOKUP(B4672,A股数据库20240206!$B:$K,3,0)</f>
        <v>新能源</v>
      </c>
      <c r="G4672" s="124">
        <f>VLOOKUP(B4672,A股数据库20240206!$B:$K,4,0)</f>
        <v>0</v>
      </c>
      <c r="H4672" s="124">
        <f>VLOOKUP(B4672,A股数据库20240206!$B:$K,5,0)</f>
        <v>0</v>
      </c>
      <c r="I4672" s="104" t="str">
        <f>VLOOKUP(B4672,A股数据库20240206!$B:$K,6,0)</f>
        <v>机械</v>
      </c>
      <c r="J4672" s="104" t="str">
        <f>VLOOKUP(B4672,A股数据库20240206!$B:$K,7,0)</f>
        <v>氢能源</v>
      </c>
      <c r="K4672" s="104">
        <f>VLOOKUP(B4672,A股数据库20240206!$B:$K,8,0)</f>
        <v>0</v>
      </c>
      <c r="L4672" s="124">
        <f>VLOOKUP(B4672,A股数据库20240206!$B:$K,9,0)</f>
        <v>0</v>
      </c>
      <c r="M4672" s="124">
        <f>VLOOKUP(B4672,A股数据库20240206!$B:$K,10,0)</f>
        <v>0</v>
      </c>
    </row>
    <row r="4673" spans="1:13" ht="18" customHeight="1" x14ac:dyDescent="0.15">
      <c r="A4673" s="120" t="s">
        <v>15016</v>
      </c>
      <c r="B4673" s="121" t="s">
        <v>1108</v>
      </c>
      <c r="C4673" s="122">
        <v>9.66</v>
      </c>
      <c r="D4673" s="123">
        <v>18.61</v>
      </c>
      <c r="E4673" s="104" t="str">
        <f>VLOOKUP(B4673,A股数据库20240206!$B:$K,2,0)</f>
        <v>周期</v>
      </c>
      <c r="F4673" s="104">
        <f>VLOOKUP(B4673,A股数据库20240206!$B:$K,3,0)</f>
        <v>0</v>
      </c>
      <c r="G4673" s="124">
        <f>VLOOKUP(B4673,A股数据库20240206!$B:$K,4,0)</f>
        <v>0</v>
      </c>
      <c r="H4673" s="124">
        <f>VLOOKUP(B4673,A股数据库20240206!$B:$K,5,0)</f>
        <v>0</v>
      </c>
      <c r="I4673" s="104" t="str">
        <f>VLOOKUP(B4673,A股数据库20240206!$B:$K,6,0)</f>
        <v>化工</v>
      </c>
      <c r="J4673" s="104">
        <f>VLOOKUP(B4673,A股数据库20240206!$B:$K,7,0)</f>
        <v>0</v>
      </c>
      <c r="K4673" s="104">
        <f>VLOOKUP(B4673,A股数据库20240206!$B:$K,8,0)</f>
        <v>0</v>
      </c>
      <c r="L4673" s="124">
        <f>VLOOKUP(B4673,A股数据库20240206!$B:$K,9,0)</f>
        <v>0</v>
      </c>
      <c r="M4673" s="124">
        <f>VLOOKUP(B4673,A股数据库20240206!$B:$K,10,0)</f>
        <v>0</v>
      </c>
    </row>
    <row r="4674" spans="1:13" ht="18" customHeight="1" x14ac:dyDescent="0.15">
      <c r="A4674" s="120" t="s">
        <v>15017</v>
      </c>
      <c r="B4674" s="121" t="s">
        <v>9559</v>
      </c>
      <c r="C4674" s="122">
        <v>9.65</v>
      </c>
      <c r="D4674" s="123">
        <v>11.94</v>
      </c>
      <c r="E4674" s="104" t="str">
        <f>VLOOKUP(B4674,A股数据库20240206!$B:$K,2,0)</f>
        <v>大科技</v>
      </c>
      <c r="F4674" s="104">
        <f>VLOOKUP(B4674,A股数据库20240206!$B:$K,3,0)</f>
        <v>0</v>
      </c>
      <c r="G4674" s="124">
        <f>VLOOKUP(B4674,A股数据库20240206!$B:$K,4,0)</f>
        <v>0</v>
      </c>
      <c r="H4674" s="124">
        <f>VLOOKUP(B4674,A股数据库20240206!$B:$K,5,0)</f>
        <v>0</v>
      </c>
      <c r="I4674" s="104" t="str">
        <f>VLOOKUP(B4674,A股数据库20240206!$B:$K,6,0)</f>
        <v>计算机</v>
      </c>
      <c r="J4674" s="104">
        <f>VLOOKUP(B4674,A股数据库20240206!$B:$K,7,0)</f>
        <v>0</v>
      </c>
      <c r="K4674" s="104">
        <f>VLOOKUP(B4674,A股数据库20240206!$B:$K,8,0)</f>
        <v>0</v>
      </c>
      <c r="L4674" s="124">
        <f>VLOOKUP(B4674,A股数据库20240206!$B:$K,9,0)</f>
        <v>0</v>
      </c>
      <c r="M4674" s="124">
        <f>VLOOKUP(B4674,A股数据库20240206!$B:$K,10,0)</f>
        <v>0</v>
      </c>
    </row>
    <row r="4675" spans="1:13" ht="18" customHeight="1" x14ac:dyDescent="0.15">
      <c r="A4675" s="120" t="s">
        <v>15018</v>
      </c>
      <c r="B4675" s="121" t="s">
        <v>9837</v>
      </c>
      <c r="C4675" s="122">
        <v>9.61</v>
      </c>
      <c r="D4675" s="123">
        <v>16.940000000000001</v>
      </c>
      <c r="E4675" s="104" t="str">
        <f>VLOOKUP(B4675,A股数据库20240206!$B:$K,2,0)</f>
        <v>大科技</v>
      </c>
      <c r="F4675" s="104">
        <f>VLOOKUP(B4675,A股数据库20240206!$B:$K,3,0)</f>
        <v>0</v>
      </c>
      <c r="G4675" s="124">
        <f>VLOOKUP(B4675,A股数据库20240206!$B:$K,4,0)</f>
        <v>0</v>
      </c>
      <c r="H4675" s="124">
        <f>VLOOKUP(B4675,A股数据库20240206!$B:$K,5,0)</f>
        <v>0</v>
      </c>
      <c r="I4675" s="104" t="str">
        <f>VLOOKUP(B4675,A股数据库20240206!$B:$K,6,0)</f>
        <v>电子</v>
      </c>
      <c r="J4675" s="104">
        <f>VLOOKUP(B4675,A股数据库20240206!$B:$K,7,0)</f>
        <v>0</v>
      </c>
      <c r="K4675" s="104">
        <f>VLOOKUP(B4675,A股数据库20240206!$B:$K,8,0)</f>
        <v>0</v>
      </c>
      <c r="L4675" s="124">
        <f>VLOOKUP(B4675,A股数据库20240206!$B:$K,9,0)</f>
        <v>0</v>
      </c>
      <c r="M4675" s="124">
        <f>VLOOKUP(B4675,A股数据库20240206!$B:$K,10,0)</f>
        <v>0</v>
      </c>
    </row>
    <row r="4676" spans="1:13" ht="18" customHeight="1" x14ac:dyDescent="0.15">
      <c r="A4676" s="120" t="s">
        <v>15019</v>
      </c>
      <c r="B4676" s="121" t="s">
        <v>3164</v>
      </c>
      <c r="C4676" s="122">
        <v>9.6199999999999992</v>
      </c>
      <c r="D4676" s="123">
        <v>18.649999999999999</v>
      </c>
      <c r="E4676" s="104" t="str">
        <f>VLOOKUP(B4676,A股数据库20240206!$B:$K,2,0)</f>
        <v>大科技</v>
      </c>
      <c r="F4676" s="104">
        <f>VLOOKUP(B4676,A股数据库20240206!$B:$K,3,0)</f>
        <v>0</v>
      </c>
      <c r="G4676" s="124">
        <f>VLOOKUP(B4676,A股数据库20240206!$B:$K,4,0)</f>
        <v>0</v>
      </c>
      <c r="H4676" s="124">
        <f>VLOOKUP(B4676,A股数据库20240206!$B:$K,5,0)</f>
        <v>0</v>
      </c>
      <c r="I4676" s="104" t="str">
        <f>VLOOKUP(B4676,A股数据库20240206!$B:$K,6,0)</f>
        <v>电子</v>
      </c>
      <c r="J4676" s="104">
        <f>VLOOKUP(B4676,A股数据库20240206!$B:$K,7,0)</f>
        <v>0</v>
      </c>
      <c r="K4676" s="104">
        <f>VLOOKUP(B4676,A股数据库20240206!$B:$K,8,0)</f>
        <v>0</v>
      </c>
      <c r="L4676" s="124">
        <f>VLOOKUP(B4676,A股数据库20240206!$B:$K,9,0)</f>
        <v>0</v>
      </c>
      <c r="M4676" s="124">
        <f>VLOOKUP(B4676,A股数据库20240206!$B:$K,10,0)</f>
        <v>0</v>
      </c>
    </row>
    <row r="4677" spans="1:13" ht="18" customHeight="1" x14ac:dyDescent="0.15">
      <c r="A4677" s="120" t="s">
        <v>15020</v>
      </c>
      <c r="B4677" s="121" t="s">
        <v>5528</v>
      </c>
      <c r="C4677" s="122">
        <v>9.61</v>
      </c>
      <c r="D4677" s="123">
        <v>11.76</v>
      </c>
      <c r="E4677" s="104" t="str">
        <f>VLOOKUP(B4677,A股数据库20240206!$B:$K,2,0)</f>
        <v>军工</v>
      </c>
      <c r="F4677" s="104">
        <f>VLOOKUP(B4677,A股数据库20240206!$B:$K,3,0)</f>
        <v>0</v>
      </c>
      <c r="G4677" s="124">
        <f>VLOOKUP(B4677,A股数据库20240206!$B:$K,4,0)</f>
        <v>0</v>
      </c>
      <c r="H4677" s="124">
        <f>VLOOKUP(B4677,A股数据库20240206!$B:$K,5,0)</f>
        <v>0</v>
      </c>
      <c r="I4677" s="104" t="str">
        <f>VLOOKUP(B4677,A股数据库20240206!$B:$K,6,0)</f>
        <v>军工</v>
      </c>
      <c r="J4677" s="104">
        <f>VLOOKUP(B4677,A股数据库20240206!$B:$K,7,0)</f>
        <v>0</v>
      </c>
      <c r="K4677" s="104">
        <f>VLOOKUP(B4677,A股数据库20240206!$B:$K,8,0)</f>
        <v>0</v>
      </c>
      <c r="L4677" s="124">
        <f>VLOOKUP(B4677,A股数据库20240206!$B:$K,9,0)</f>
        <v>0</v>
      </c>
      <c r="M4677" s="124">
        <f>VLOOKUP(B4677,A股数据库20240206!$B:$K,10,0)</f>
        <v>0</v>
      </c>
    </row>
    <row r="4678" spans="1:13" ht="18" customHeight="1" x14ac:dyDescent="0.15">
      <c r="A4678" s="120" t="s">
        <v>15021</v>
      </c>
      <c r="B4678" s="121" t="s">
        <v>5086</v>
      </c>
      <c r="C4678" s="122">
        <v>9.5500000000000007</v>
      </c>
      <c r="D4678" s="123">
        <v>12.55</v>
      </c>
      <c r="E4678" s="104" t="str">
        <f>VLOOKUP(B4678,A股数据库20240206!$B:$K,2,0)</f>
        <v>大科技</v>
      </c>
      <c r="F4678" s="104">
        <f>VLOOKUP(B4678,A股数据库20240206!$B:$K,3,0)</f>
        <v>0</v>
      </c>
      <c r="G4678" s="124">
        <f>VLOOKUP(B4678,A股数据库20240206!$B:$K,4,0)</f>
        <v>0</v>
      </c>
      <c r="H4678" s="124">
        <f>VLOOKUP(B4678,A股数据库20240206!$B:$K,5,0)</f>
        <v>0</v>
      </c>
      <c r="I4678" s="104" t="str">
        <f>VLOOKUP(B4678,A股数据库20240206!$B:$K,6,0)</f>
        <v>电子</v>
      </c>
      <c r="J4678" s="104">
        <f>VLOOKUP(B4678,A股数据库20240206!$B:$K,7,0)</f>
        <v>0</v>
      </c>
      <c r="K4678" s="104">
        <f>VLOOKUP(B4678,A股数据库20240206!$B:$K,8,0)</f>
        <v>0</v>
      </c>
      <c r="L4678" s="124">
        <f>VLOOKUP(B4678,A股数据库20240206!$B:$K,9,0)</f>
        <v>0</v>
      </c>
      <c r="M4678" s="124">
        <f>VLOOKUP(B4678,A股数据库20240206!$B:$K,10,0)</f>
        <v>0</v>
      </c>
    </row>
    <row r="4679" spans="1:13" ht="18" customHeight="1" x14ac:dyDescent="0.15">
      <c r="A4679" s="120" t="s">
        <v>15022</v>
      </c>
      <c r="B4679" s="121" t="s">
        <v>4758</v>
      </c>
      <c r="C4679" s="122">
        <v>9.5399999999999991</v>
      </c>
      <c r="D4679" s="123">
        <v>7.9</v>
      </c>
      <c r="E4679" s="104" t="str">
        <f>VLOOKUP(B4679,A股数据库20240206!$B:$K,2,0)</f>
        <v>大科技</v>
      </c>
      <c r="F4679" s="104">
        <f>VLOOKUP(B4679,A股数据库20240206!$B:$K,3,0)</f>
        <v>0</v>
      </c>
      <c r="G4679" s="124">
        <f>VLOOKUP(B4679,A股数据库20240206!$B:$K,4,0)</f>
        <v>0</v>
      </c>
      <c r="H4679" s="124">
        <f>VLOOKUP(B4679,A股数据库20240206!$B:$K,5,0)</f>
        <v>0</v>
      </c>
      <c r="I4679" s="104" t="str">
        <f>VLOOKUP(B4679,A股数据库20240206!$B:$K,6,0)</f>
        <v>电子</v>
      </c>
      <c r="J4679" s="104">
        <f>VLOOKUP(B4679,A股数据库20240206!$B:$K,7,0)</f>
        <v>0</v>
      </c>
      <c r="K4679" s="104">
        <f>VLOOKUP(B4679,A股数据库20240206!$B:$K,8,0)</f>
        <v>0</v>
      </c>
      <c r="L4679" s="124">
        <f>VLOOKUP(B4679,A股数据库20240206!$B:$K,9,0)</f>
        <v>0</v>
      </c>
      <c r="M4679" s="124">
        <f>VLOOKUP(B4679,A股数据库20240206!$B:$K,10,0)</f>
        <v>0</v>
      </c>
    </row>
    <row r="4680" spans="1:13" ht="18" customHeight="1" x14ac:dyDescent="0.15">
      <c r="A4680" s="120" t="s">
        <v>15023</v>
      </c>
      <c r="B4680" s="121" t="s">
        <v>5486</v>
      </c>
      <c r="C4680" s="122">
        <v>9.48</v>
      </c>
      <c r="D4680" s="123">
        <v>25.31</v>
      </c>
      <c r="E4680" s="104" t="str">
        <f>VLOOKUP(B4680,A股数据库20240206!$B:$K,2,0)</f>
        <v>大科技</v>
      </c>
      <c r="F4680" s="104">
        <f>VLOOKUP(B4680,A股数据库20240206!$B:$K,3,0)</f>
        <v>0</v>
      </c>
      <c r="G4680" s="124">
        <f>VLOOKUP(B4680,A股数据库20240206!$B:$K,4,0)</f>
        <v>0</v>
      </c>
      <c r="H4680" s="124">
        <f>VLOOKUP(B4680,A股数据库20240206!$B:$K,5,0)</f>
        <v>0</v>
      </c>
      <c r="I4680" s="104" t="str">
        <f>VLOOKUP(B4680,A股数据库20240206!$B:$K,6,0)</f>
        <v>电子</v>
      </c>
      <c r="J4680" s="104">
        <f>VLOOKUP(B4680,A股数据库20240206!$B:$K,7,0)</f>
        <v>0</v>
      </c>
      <c r="K4680" s="104">
        <f>VLOOKUP(B4680,A股数据库20240206!$B:$K,8,0)</f>
        <v>0</v>
      </c>
      <c r="L4680" s="124">
        <f>VLOOKUP(B4680,A股数据库20240206!$B:$K,9,0)</f>
        <v>0</v>
      </c>
      <c r="M4680" s="124">
        <f>VLOOKUP(B4680,A股数据库20240206!$B:$K,10,0)</f>
        <v>0</v>
      </c>
    </row>
    <row r="4681" spans="1:13" ht="18" customHeight="1" x14ac:dyDescent="0.15">
      <c r="A4681" s="120" t="s">
        <v>15024</v>
      </c>
      <c r="B4681" s="121" t="s">
        <v>8814</v>
      </c>
      <c r="C4681" s="122">
        <v>9.4700000000000006</v>
      </c>
      <c r="D4681" s="123">
        <v>3.74</v>
      </c>
      <c r="E4681" s="104" t="str">
        <f>VLOOKUP(B4681,A股数据库20240206!$B:$K,2,0)</f>
        <v>大消费</v>
      </c>
      <c r="F4681" s="104">
        <f>VLOOKUP(B4681,A股数据库20240206!$B:$K,3,0)</f>
        <v>0</v>
      </c>
      <c r="G4681" s="124">
        <f>VLOOKUP(B4681,A股数据库20240206!$B:$K,4,0)</f>
        <v>0</v>
      </c>
      <c r="H4681" s="124">
        <f>VLOOKUP(B4681,A股数据库20240206!$B:$K,5,0)</f>
        <v>0</v>
      </c>
      <c r="I4681" s="104" t="str">
        <f>VLOOKUP(B4681,A股数据库20240206!$B:$K,6,0)</f>
        <v>饰品</v>
      </c>
      <c r="J4681" s="104">
        <f>VLOOKUP(B4681,A股数据库20240206!$B:$K,7,0)</f>
        <v>0</v>
      </c>
      <c r="K4681" s="104">
        <f>VLOOKUP(B4681,A股数据库20240206!$B:$K,8,0)</f>
        <v>0</v>
      </c>
      <c r="L4681" s="124">
        <f>VLOOKUP(B4681,A股数据库20240206!$B:$K,9,0)</f>
        <v>0</v>
      </c>
      <c r="M4681" s="124">
        <f>VLOOKUP(B4681,A股数据库20240206!$B:$K,10,0)</f>
        <v>0</v>
      </c>
    </row>
    <row r="4682" spans="1:13" ht="18" customHeight="1" x14ac:dyDescent="0.15">
      <c r="A4682" s="120" t="s">
        <v>15025</v>
      </c>
      <c r="B4682" s="121" t="s">
        <v>3370</v>
      </c>
      <c r="C4682" s="122">
        <v>9.4700000000000006</v>
      </c>
      <c r="D4682" s="123">
        <v>8.73</v>
      </c>
      <c r="E4682" s="104" t="str">
        <f>VLOOKUP(B4682,A股数据库20240206!$B:$K,2,0)</f>
        <v>新能源</v>
      </c>
      <c r="F4682" s="104">
        <f>VLOOKUP(B4682,A股数据库20240206!$B:$K,3,0)</f>
        <v>0</v>
      </c>
      <c r="G4682" s="124">
        <f>VLOOKUP(B4682,A股数据库20240206!$B:$K,4,0)</f>
        <v>0</v>
      </c>
      <c r="H4682" s="124">
        <f>VLOOKUP(B4682,A股数据库20240206!$B:$K,5,0)</f>
        <v>0</v>
      </c>
      <c r="I4682" s="104" t="str">
        <f>VLOOKUP(B4682,A股数据库20240206!$B:$K,6,0)</f>
        <v>电网</v>
      </c>
      <c r="J4682" s="104" t="str">
        <f>VLOOKUP(B4682,A股数据库20240206!$B:$K,7,0)</f>
        <v>充换电</v>
      </c>
      <c r="K4682" s="104">
        <f>VLOOKUP(B4682,A股数据库20240206!$B:$K,8,0)</f>
        <v>0</v>
      </c>
      <c r="L4682" s="124">
        <f>VLOOKUP(B4682,A股数据库20240206!$B:$K,9,0)</f>
        <v>0</v>
      </c>
      <c r="M4682" s="124">
        <f>VLOOKUP(B4682,A股数据库20240206!$B:$K,10,0)</f>
        <v>0</v>
      </c>
    </row>
    <row r="4683" spans="1:13" ht="18" customHeight="1" x14ac:dyDescent="0.15">
      <c r="A4683" s="120" t="s">
        <v>15026</v>
      </c>
      <c r="B4683" s="121" t="s">
        <v>4478</v>
      </c>
      <c r="C4683" s="122">
        <v>9.4600000000000009</v>
      </c>
      <c r="D4683" s="123">
        <v>10.76</v>
      </c>
      <c r="E4683" s="104" t="str">
        <f>VLOOKUP(B4683,A股数据库20240206!$B:$K,2,0)</f>
        <v>周期</v>
      </c>
      <c r="F4683" s="104" t="str">
        <f>VLOOKUP(B4683,A股数据库20240206!$B:$K,3,0)</f>
        <v>大科技</v>
      </c>
      <c r="G4683" s="124">
        <f>VLOOKUP(B4683,A股数据库20240206!$B:$K,4,0)</f>
        <v>0</v>
      </c>
      <c r="H4683" s="124">
        <f>VLOOKUP(B4683,A股数据库20240206!$B:$K,5,0)</f>
        <v>0</v>
      </c>
      <c r="I4683" s="104" t="str">
        <f>VLOOKUP(B4683,A股数据库20240206!$B:$K,6,0)</f>
        <v>电子</v>
      </c>
      <c r="J4683" s="104" t="str">
        <f>VLOOKUP(B4683,A股数据库20240206!$B:$K,7,0)</f>
        <v>化工</v>
      </c>
      <c r="K4683" s="104">
        <f>VLOOKUP(B4683,A股数据库20240206!$B:$K,8,0)</f>
        <v>0</v>
      </c>
      <c r="L4683" s="124">
        <f>VLOOKUP(B4683,A股数据库20240206!$B:$K,9,0)</f>
        <v>0</v>
      </c>
      <c r="M4683" s="124">
        <f>VLOOKUP(B4683,A股数据库20240206!$B:$K,10,0)</f>
        <v>0</v>
      </c>
    </row>
    <row r="4684" spans="1:13" ht="18" customHeight="1" x14ac:dyDescent="0.15">
      <c r="A4684" s="120" t="s">
        <v>15027</v>
      </c>
      <c r="B4684" s="121" t="s">
        <v>4914</v>
      </c>
      <c r="C4684" s="122">
        <v>9.4499999999999993</v>
      </c>
      <c r="D4684" s="123">
        <v>33.049999999999997</v>
      </c>
      <c r="E4684" s="104" t="str">
        <f>VLOOKUP(B4684,A股数据库20240206!$B:$K,2,0)</f>
        <v>大科技</v>
      </c>
      <c r="F4684" s="104">
        <f>VLOOKUP(B4684,A股数据库20240206!$B:$K,3,0)</f>
        <v>0</v>
      </c>
      <c r="G4684" s="124">
        <f>VLOOKUP(B4684,A股数据库20240206!$B:$K,4,0)</f>
        <v>0</v>
      </c>
      <c r="H4684" s="124">
        <f>VLOOKUP(B4684,A股数据库20240206!$B:$K,5,0)</f>
        <v>0</v>
      </c>
      <c r="I4684" s="104" t="str">
        <f>VLOOKUP(B4684,A股数据库20240206!$B:$K,6,0)</f>
        <v>电子</v>
      </c>
      <c r="J4684" s="104">
        <f>VLOOKUP(B4684,A股数据库20240206!$B:$K,7,0)</f>
        <v>0</v>
      </c>
      <c r="K4684" s="104">
        <f>VLOOKUP(B4684,A股数据库20240206!$B:$K,8,0)</f>
        <v>0</v>
      </c>
      <c r="L4684" s="124">
        <f>VLOOKUP(B4684,A股数据库20240206!$B:$K,9,0)</f>
        <v>0</v>
      </c>
      <c r="M4684" s="124">
        <f>VLOOKUP(B4684,A股数据库20240206!$B:$K,10,0)</f>
        <v>0</v>
      </c>
    </row>
    <row r="4685" spans="1:13" ht="18" customHeight="1" x14ac:dyDescent="0.15">
      <c r="A4685" s="120" t="s">
        <v>15028</v>
      </c>
      <c r="B4685" s="121" t="s">
        <v>5244</v>
      </c>
      <c r="C4685" s="122">
        <v>9.43</v>
      </c>
      <c r="D4685" s="123">
        <v>16.8</v>
      </c>
      <c r="E4685" s="104" t="str">
        <f>VLOOKUP(B4685,A股数据库20240206!$B:$K,2,0)</f>
        <v>高端制造</v>
      </c>
      <c r="F4685" s="104">
        <f>VLOOKUP(B4685,A股数据库20240206!$B:$K,3,0)</f>
        <v>0</v>
      </c>
      <c r="G4685" s="124">
        <f>VLOOKUP(B4685,A股数据库20240206!$B:$K,4,0)</f>
        <v>0</v>
      </c>
      <c r="H4685" s="124">
        <f>VLOOKUP(B4685,A股数据库20240206!$B:$K,5,0)</f>
        <v>0</v>
      </c>
      <c r="I4685" s="104" t="str">
        <f>VLOOKUP(B4685,A股数据库20240206!$B:$K,6,0)</f>
        <v>机械</v>
      </c>
      <c r="J4685" s="104">
        <f>VLOOKUP(B4685,A股数据库20240206!$B:$K,7,0)</f>
        <v>0</v>
      </c>
      <c r="K4685" s="104">
        <f>VLOOKUP(B4685,A股数据库20240206!$B:$K,8,0)</f>
        <v>0</v>
      </c>
      <c r="L4685" s="124">
        <f>VLOOKUP(B4685,A股数据库20240206!$B:$K,9,0)</f>
        <v>0</v>
      </c>
      <c r="M4685" s="124">
        <f>VLOOKUP(B4685,A股数据库20240206!$B:$K,10,0)</f>
        <v>0</v>
      </c>
    </row>
    <row r="4686" spans="1:13" ht="18" customHeight="1" x14ac:dyDescent="0.15">
      <c r="A4686" s="120" t="s">
        <v>15029</v>
      </c>
      <c r="B4686" s="121" t="s">
        <v>4254</v>
      </c>
      <c r="C4686" s="122">
        <v>9.43</v>
      </c>
      <c r="D4686" s="123">
        <v>42.42</v>
      </c>
      <c r="E4686" s="104" t="str">
        <f>VLOOKUP(B4686,A股数据库20240206!$B:$K,2,0)</f>
        <v>高端制造</v>
      </c>
      <c r="F4686" s="104">
        <f>VLOOKUP(B4686,A股数据库20240206!$B:$K,3,0)</f>
        <v>0</v>
      </c>
      <c r="G4686" s="124">
        <f>VLOOKUP(B4686,A股数据库20240206!$B:$K,4,0)</f>
        <v>0</v>
      </c>
      <c r="H4686" s="124">
        <f>VLOOKUP(B4686,A股数据库20240206!$B:$K,5,0)</f>
        <v>0</v>
      </c>
      <c r="I4686" s="104" t="str">
        <f>VLOOKUP(B4686,A股数据库20240206!$B:$K,6,0)</f>
        <v>机械</v>
      </c>
      <c r="J4686" s="104">
        <f>VLOOKUP(B4686,A股数据库20240206!$B:$K,7,0)</f>
        <v>0</v>
      </c>
      <c r="K4686" s="104">
        <f>VLOOKUP(B4686,A股数据库20240206!$B:$K,8,0)</f>
        <v>0</v>
      </c>
      <c r="L4686" s="124">
        <f>VLOOKUP(B4686,A股数据库20240206!$B:$K,9,0)</f>
        <v>0</v>
      </c>
      <c r="M4686" s="124">
        <f>VLOOKUP(B4686,A股数据库20240206!$B:$K,10,0)</f>
        <v>0</v>
      </c>
    </row>
    <row r="4687" spans="1:13" ht="18" customHeight="1" x14ac:dyDescent="0.15">
      <c r="A4687" s="120" t="s">
        <v>15030</v>
      </c>
      <c r="B4687" s="121" t="s">
        <v>3050</v>
      </c>
      <c r="C4687" s="122">
        <v>9.41</v>
      </c>
      <c r="D4687" s="123">
        <v>17.29</v>
      </c>
      <c r="E4687" s="104" t="str">
        <f>VLOOKUP(B4687,A股数据库20240206!$B:$K,2,0)</f>
        <v>大科技</v>
      </c>
      <c r="F4687" s="104">
        <f>VLOOKUP(B4687,A股数据库20240206!$B:$K,3,0)</f>
        <v>0</v>
      </c>
      <c r="G4687" s="124">
        <f>VLOOKUP(B4687,A股数据库20240206!$B:$K,4,0)</f>
        <v>0</v>
      </c>
      <c r="H4687" s="124">
        <f>VLOOKUP(B4687,A股数据库20240206!$B:$K,5,0)</f>
        <v>0</v>
      </c>
      <c r="I4687" s="104" t="str">
        <f>VLOOKUP(B4687,A股数据库20240206!$B:$K,6,0)</f>
        <v>电子</v>
      </c>
      <c r="J4687" s="104">
        <f>VLOOKUP(B4687,A股数据库20240206!$B:$K,7,0)</f>
        <v>0</v>
      </c>
      <c r="K4687" s="104">
        <f>VLOOKUP(B4687,A股数据库20240206!$B:$K,8,0)</f>
        <v>0</v>
      </c>
      <c r="L4687" s="124">
        <f>VLOOKUP(B4687,A股数据库20240206!$B:$K,9,0)</f>
        <v>0</v>
      </c>
      <c r="M4687" s="124">
        <f>VLOOKUP(B4687,A股数据库20240206!$B:$K,10,0)</f>
        <v>0</v>
      </c>
    </row>
    <row r="4688" spans="1:13" ht="18" customHeight="1" x14ac:dyDescent="0.15">
      <c r="A4688" s="120" t="s">
        <v>15031</v>
      </c>
      <c r="B4688" s="121" t="s">
        <v>9238</v>
      </c>
      <c r="C4688" s="122">
        <v>9.39</v>
      </c>
      <c r="D4688" s="123">
        <v>21.43</v>
      </c>
      <c r="E4688" s="104" t="str">
        <f>VLOOKUP(B4688,A股数据库20240206!$B:$K,2,0)</f>
        <v>大科技</v>
      </c>
      <c r="F4688" s="104">
        <f>VLOOKUP(B4688,A股数据库20240206!$B:$K,3,0)</f>
        <v>0</v>
      </c>
      <c r="G4688" s="124">
        <f>VLOOKUP(B4688,A股数据库20240206!$B:$K,4,0)</f>
        <v>0</v>
      </c>
      <c r="H4688" s="124">
        <f>VLOOKUP(B4688,A股数据库20240206!$B:$K,5,0)</f>
        <v>0</v>
      </c>
      <c r="I4688" s="104" t="str">
        <f>VLOOKUP(B4688,A股数据库20240206!$B:$K,6,0)</f>
        <v>电子</v>
      </c>
      <c r="J4688" s="104">
        <f>VLOOKUP(B4688,A股数据库20240206!$B:$K,7,0)</f>
        <v>0</v>
      </c>
      <c r="K4688" s="104">
        <f>VLOOKUP(B4688,A股数据库20240206!$B:$K,8,0)</f>
        <v>0</v>
      </c>
      <c r="L4688" s="124">
        <f>VLOOKUP(B4688,A股数据库20240206!$B:$K,9,0)</f>
        <v>0</v>
      </c>
      <c r="M4688" s="124">
        <f>VLOOKUP(B4688,A股数据库20240206!$B:$K,10,0)</f>
        <v>0</v>
      </c>
    </row>
    <row r="4689" spans="1:13" ht="18" customHeight="1" x14ac:dyDescent="0.15">
      <c r="A4689" s="120" t="s">
        <v>15032</v>
      </c>
      <c r="B4689" s="121" t="s">
        <v>9497</v>
      </c>
      <c r="C4689" s="122">
        <v>9.36</v>
      </c>
      <c r="D4689" s="123">
        <v>22.37</v>
      </c>
      <c r="E4689" s="104" t="str">
        <f>VLOOKUP(B4689,A股数据库20240206!$B:$K,2,0)</f>
        <v>大科技</v>
      </c>
      <c r="F4689" s="104" t="str">
        <f>VLOOKUP(B4689,A股数据库20240206!$B:$K,3,0)</f>
        <v>汽车产业</v>
      </c>
      <c r="G4689" s="124">
        <f>VLOOKUP(B4689,A股数据库20240206!$B:$K,4,0)</f>
        <v>0</v>
      </c>
      <c r="H4689" s="124">
        <f>VLOOKUP(B4689,A股数据库20240206!$B:$K,5,0)</f>
        <v>0</v>
      </c>
      <c r="I4689" s="104" t="str">
        <f>VLOOKUP(B4689,A股数据库20240206!$B:$K,6,0)</f>
        <v>电子</v>
      </c>
      <c r="J4689" s="104" t="str">
        <f>VLOOKUP(B4689,A股数据库20240206!$B:$K,7,0)</f>
        <v>汽车产业</v>
      </c>
      <c r="K4689" s="104">
        <f>VLOOKUP(B4689,A股数据库20240206!$B:$K,8,0)</f>
        <v>0</v>
      </c>
      <c r="L4689" s="124">
        <f>VLOOKUP(B4689,A股数据库20240206!$B:$K,9,0)</f>
        <v>0</v>
      </c>
      <c r="M4689" s="124">
        <f>VLOOKUP(B4689,A股数据库20240206!$B:$K,10,0)</f>
        <v>0</v>
      </c>
    </row>
    <row r="4690" spans="1:13" ht="18" customHeight="1" x14ac:dyDescent="0.15">
      <c r="A4690" s="120" t="s">
        <v>15033</v>
      </c>
      <c r="B4690" s="121" t="s">
        <v>4230</v>
      </c>
      <c r="C4690" s="122">
        <v>9.35</v>
      </c>
      <c r="D4690" s="123">
        <v>5.38</v>
      </c>
      <c r="E4690" s="104" t="str">
        <f>VLOOKUP(B4690,A股数据库20240206!$B:$K,2,0)</f>
        <v>地产基建</v>
      </c>
      <c r="F4690" s="104">
        <f>VLOOKUP(B4690,A股数据库20240206!$B:$K,3,0)</f>
        <v>0</v>
      </c>
      <c r="G4690" s="124">
        <f>VLOOKUP(B4690,A股数据库20240206!$B:$K,4,0)</f>
        <v>0</v>
      </c>
      <c r="H4690" s="124">
        <f>VLOOKUP(B4690,A股数据库20240206!$B:$K,5,0)</f>
        <v>0</v>
      </c>
      <c r="I4690" s="104" t="str">
        <f>VLOOKUP(B4690,A股数据库20240206!$B:$K,6,0)</f>
        <v>基建</v>
      </c>
      <c r="J4690" s="104">
        <f>VLOOKUP(B4690,A股数据库20240206!$B:$K,7,0)</f>
        <v>0</v>
      </c>
      <c r="K4690" s="104">
        <f>VLOOKUP(B4690,A股数据库20240206!$B:$K,8,0)</f>
        <v>0</v>
      </c>
      <c r="L4690" s="124">
        <f>VLOOKUP(B4690,A股数据库20240206!$B:$K,9,0)</f>
        <v>0</v>
      </c>
      <c r="M4690" s="124">
        <f>VLOOKUP(B4690,A股数据库20240206!$B:$K,10,0)</f>
        <v>0</v>
      </c>
    </row>
    <row r="4691" spans="1:13" ht="18" customHeight="1" x14ac:dyDescent="0.15">
      <c r="A4691" s="120" t="s">
        <v>15034</v>
      </c>
      <c r="B4691" s="121" t="s">
        <v>9805</v>
      </c>
      <c r="C4691" s="122">
        <v>9.26</v>
      </c>
      <c r="D4691" s="123">
        <v>17.27</v>
      </c>
      <c r="E4691" s="104" t="str">
        <f>VLOOKUP(B4691,A股数据库20240206!$B:$K,2,0)</f>
        <v>医药生物</v>
      </c>
      <c r="F4691" s="104">
        <f>VLOOKUP(B4691,A股数据库20240206!$B:$K,3,0)</f>
        <v>0</v>
      </c>
      <c r="G4691" s="124">
        <f>VLOOKUP(B4691,A股数据库20240206!$B:$K,4,0)</f>
        <v>0</v>
      </c>
      <c r="H4691" s="124">
        <f>VLOOKUP(B4691,A股数据库20240206!$B:$K,5,0)</f>
        <v>0</v>
      </c>
      <c r="I4691" s="104" t="str">
        <f>VLOOKUP(B4691,A股数据库20240206!$B:$K,6,0)</f>
        <v>医药生物</v>
      </c>
      <c r="J4691" s="104">
        <f>VLOOKUP(B4691,A股数据库20240206!$B:$K,7,0)</f>
        <v>0</v>
      </c>
      <c r="K4691" s="104">
        <f>VLOOKUP(B4691,A股数据库20240206!$B:$K,8,0)</f>
        <v>0</v>
      </c>
      <c r="L4691" s="124">
        <f>VLOOKUP(B4691,A股数据库20240206!$B:$K,9,0)</f>
        <v>0</v>
      </c>
      <c r="M4691" s="124">
        <f>VLOOKUP(B4691,A股数据库20240206!$B:$K,10,0)</f>
        <v>0</v>
      </c>
    </row>
    <row r="4692" spans="1:13" ht="18" customHeight="1" x14ac:dyDescent="0.15">
      <c r="A4692" s="120" t="s">
        <v>15035</v>
      </c>
      <c r="B4692" s="121" t="s">
        <v>3004</v>
      </c>
      <c r="C4692" s="122">
        <v>9.26</v>
      </c>
      <c r="D4692" s="123">
        <v>25.84</v>
      </c>
      <c r="E4692" s="104" t="str">
        <f>VLOOKUP(B4692,A股数据库20240206!$B:$K,2,0)</f>
        <v>大科技</v>
      </c>
      <c r="F4692" s="104">
        <f>VLOOKUP(B4692,A股数据库20240206!$B:$K,3,0)</f>
        <v>0</v>
      </c>
      <c r="G4692" s="124">
        <f>VLOOKUP(B4692,A股数据库20240206!$B:$K,4,0)</f>
        <v>0</v>
      </c>
      <c r="H4692" s="124">
        <f>VLOOKUP(B4692,A股数据库20240206!$B:$K,5,0)</f>
        <v>0</v>
      </c>
      <c r="I4692" s="104" t="str">
        <f>VLOOKUP(B4692,A股数据库20240206!$B:$K,6,0)</f>
        <v>计算机</v>
      </c>
      <c r="J4692" s="104">
        <f>VLOOKUP(B4692,A股数据库20240206!$B:$K,7,0)</f>
        <v>0</v>
      </c>
      <c r="K4692" s="104">
        <f>VLOOKUP(B4692,A股数据库20240206!$B:$K,8,0)</f>
        <v>0</v>
      </c>
      <c r="L4692" s="124">
        <f>VLOOKUP(B4692,A股数据库20240206!$B:$K,9,0)</f>
        <v>0</v>
      </c>
      <c r="M4692" s="124">
        <f>VLOOKUP(B4692,A股数据库20240206!$B:$K,10,0)</f>
        <v>0</v>
      </c>
    </row>
    <row r="4693" spans="1:13" ht="18" customHeight="1" x14ac:dyDescent="0.15">
      <c r="A4693" s="120" t="s">
        <v>15036</v>
      </c>
      <c r="B4693" s="121" t="s">
        <v>9457</v>
      </c>
      <c r="C4693" s="122">
        <v>9.24</v>
      </c>
      <c r="D4693" s="123">
        <v>17.48</v>
      </c>
      <c r="E4693" s="104" t="str">
        <f>VLOOKUP(B4693,A股数据库20240206!$B:$K,2,0)</f>
        <v>大科技</v>
      </c>
      <c r="F4693" s="104">
        <f>VLOOKUP(B4693,A股数据库20240206!$B:$K,3,0)</f>
        <v>0</v>
      </c>
      <c r="G4693" s="124">
        <f>VLOOKUP(B4693,A股数据库20240206!$B:$K,4,0)</f>
        <v>0</v>
      </c>
      <c r="H4693" s="124">
        <f>VLOOKUP(B4693,A股数据库20240206!$B:$K,5,0)</f>
        <v>0</v>
      </c>
      <c r="I4693" s="104" t="str">
        <f>VLOOKUP(B4693,A股数据库20240206!$B:$K,6,0)</f>
        <v>电子</v>
      </c>
      <c r="J4693" s="104">
        <f>VLOOKUP(B4693,A股数据库20240206!$B:$K,7,0)</f>
        <v>0</v>
      </c>
      <c r="K4693" s="104">
        <f>VLOOKUP(B4693,A股数据库20240206!$B:$K,8,0)</f>
        <v>0</v>
      </c>
      <c r="L4693" s="124">
        <f>VLOOKUP(B4693,A股数据库20240206!$B:$K,9,0)</f>
        <v>0</v>
      </c>
      <c r="M4693" s="124">
        <f>VLOOKUP(B4693,A股数据库20240206!$B:$K,10,0)</f>
        <v>0</v>
      </c>
    </row>
    <row r="4694" spans="1:13" ht="18" customHeight="1" x14ac:dyDescent="0.15">
      <c r="A4694" s="120" t="s">
        <v>15037</v>
      </c>
      <c r="B4694" s="121" t="s">
        <v>9575</v>
      </c>
      <c r="C4694" s="122">
        <v>9.2200000000000006</v>
      </c>
      <c r="D4694" s="123">
        <v>11.18</v>
      </c>
      <c r="E4694" s="104" t="str">
        <f>VLOOKUP(B4694,A股数据库20240206!$B:$K,2,0)</f>
        <v>军工</v>
      </c>
      <c r="F4694" s="104">
        <f>VLOOKUP(B4694,A股数据库20240206!$B:$K,3,0)</f>
        <v>0</v>
      </c>
      <c r="G4694" s="124">
        <f>VLOOKUP(B4694,A股数据库20240206!$B:$K,4,0)</f>
        <v>0</v>
      </c>
      <c r="H4694" s="124">
        <f>VLOOKUP(B4694,A股数据库20240206!$B:$K,5,0)</f>
        <v>0</v>
      </c>
      <c r="I4694" s="104" t="str">
        <f>VLOOKUP(B4694,A股数据库20240206!$B:$K,6,0)</f>
        <v>军工</v>
      </c>
      <c r="J4694" s="104">
        <f>VLOOKUP(B4694,A股数据库20240206!$B:$K,7,0)</f>
        <v>0</v>
      </c>
      <c r="K4694" s="104">
        <f>VLOOKUP(B4694,A股数据库20240206!$B:$K,8,0)</f>
        <v>0</v>
      </c>
      <c r="L4694" s="124">
        <f>VLOOKUP(B4694,A股数据库20240206!$B:$K,9,0)</f>
        <v>0</v>
      </c>
      <c r="M4694" s="124">
        <f>VLOOKUP(B4694,A股数据库20240206!$B:$K,10,0)</f>
        <v>0</v>
      </c>
    </row>
    <row r="4695" spans="1:13" ht="18" customHeight="1" x14ac:dyDescent="0.15">
      <c r="A4695" s="120" t="s">
        <v>15038</v>
      </c>
      <c r="B4695" s="121" t="s">
        <v>8544</v>
      </c>
      <c r="C4695" s="122">
        <v>9.2200000000000006</v>
      </c>
      <c r="D4695" s="123">
        <v>30.39</v>
      </c>
      <c r="E4695" s="104" t="str">
        <f>VLOOKUP(B4695,A股数据库20240206!$B:$K,2,0)</f>
        <v>大消费</v>
      </c>
      <c r="F4695" s="104">
        <f>VLOOKUP(B4695,A股数据库20240206!$B:$K,3,0)</f>
        <v>0</v>
      </c>
      <c r="G4695" s="124">
        <f>VLOOKUP(B4695,A股数据库20240206!$B:$K,4,0)</f>
        <v>0</v>
      </c>
      <c r="H4695" s="124">
        <f>VLOOKUP(B4695,A股数据库20240206!$B:$K,5,0)</f>
        <v>0</v>
      </c>
      <c r="I4695" s="104" t="str">
        <f>VLOOKUP(B4695,A股数据库20240206!$B:$K,6,0)</f>
        <v>家电</v>
      </c>
      <c r="J4695" s="104">
        <f>VLOOKUP(B4695,A股数据库20240206!$B:$K,7,0)</f>
        <v>0</v>
      </c>
      <c r="K4695" s="104">
        <f>VLOOKUP(B4695,A股数据库20240206!$B:$K,8,0)</f>
        <v>0</v>
      </c>
      <c r="L4695" s="124">
        <f>VLOOKUP(B4695,A股数据库20240206!$B:$K,9,0)</f>
        <v>0</v>
      </c>
      <c r="M4695" s="124">
        <f>VLOOKUP(B4695,A股数据库20240206!$B:$K,10,0)</f>
        <v>0</v>
      </c>
    </row>
    <row r="4696" spans="1:13" ht="18" customHeight="1" x14ac:dyDescent="0.15">
      <c r="A4696" s="120" t="s">
        <v>15039</v>
      </c>
      <c r="B4696" s="121" t="s">
        <v>7828</v>
      </c>
      <c r="C4696" s="122">
        <v>9.2100000000000009</v>
      </c>
      <c r="D4696" s="123">
        <v>14.98</v>
      </c>
      <c r="E4696" s="104" t="str">
        <f>VLOOKUP(B4696,A股数据库20240206!$B:$K,2,0)</f>
        <v>高端制造</v>
      </c>
      <c r="F4696" s="104">
        <f>VLOOKUP(B4696,A股数据库20240206!$B:$K,3,0)</f>
        <v>0</v>
      </c>
      <c r="G4696" s="124">
        <f>VLOOKUP(B4696,A股数据库20240206!$B:$K,4,0)</f>
        <v>0</v>
      </c>
      <c r="H4696" s="124">
        <f>VLOOKUP(B4696,A股数据库20240206!$B:$K,5,0)</f>
        <v>0</v>
      </c>
      <c r="I4696" s="104" t="str">
        <f>VLOOKUP(B4696,A股数据库20240206!$B:$K,6,0)</f>
        <v>机械</v>
      </c>
      <c r="J4696" s="104">
        <f>VLOOKUP(B4696,A股数据库20240206!$B:$K,7,0)</f>
        <v>0</v>
      </c>
      <c r="K4696" s="104">
        <f>VLOOKUP(B4696,A股数据库20240206!$B:$K,8,0)</f>
        <v>0</v>
      </c>
      <c r="L4696" s="124">
        <f>VLOOKUP(B4696,A股数据库20240206!$B:$K,9,0)</f>
        <v>0</v>
      </c>
      <c r="M4696" s="124">
        <f>VLOOKUP(B4696,A股数据库20240206!$B:$K,10,0)</f>
        <v>0</v>
      </c>
    </row>
    <row r="4697" spans="1:13" ht="18" customHeight="1" x14ac:dyDescent="0.15">
      <c r="A4697" s="120" t="s">
        <v>15040</v>
      </c>
      <c r="B4697" s="121" t="s">
        <v>5230</v>
      </c>
      <c r="C4697" s="122">
        <v>9.18</v>
      </c>
      <c r="D4697" s="123">
        <v>13.7</v>
      </c>
      <c r="E4697" s="104" t="str">
        <f>VLOOKUP(B4697,A股数据库20240206!$B:$K,2,0)</f>
        <v>新能源</v>
      </c>
      <c r="F4697" s="104" t="str">
        <f>VLOOKUP(B4697,A股数据库20240206!$B:$K,3,0)</f>
        <v>大科技</v>
      </c>
      <c r="G4697" s="124">
        <f>VLOOKUP(B4697,A股数据库20240206!$B:$K,4,0)</f>
        <v>0</v>
      </c>
      <c r="H4697" s="124">
        <f>VLOOKUP(B4697,A股数据库20240206!$B:$K,5,0)</f>
        <v>0</v>
      </c>
      <c r="I4697" s="104" t="str">
        <f>VLOOKUP(B4697,A股数据库20240206!$B:$K,6,0)</f>
        <v>电池</v>
      </c>
      <c r="J4697" s="104" t="str">
        <f>VLOOKUP(B4697,A股数据库20240206!$B:$K,7,0)</f>
        <v>电子</v>
      </c>
      <c r="K4697" s="104">
        <f>VLOOKUP(B4697,A股数据库20240206!$B:$K,8,0)</f>
        <v>0</v>
      </c>
      <c r="L4697" s="124">
        <f>VLOOKUP(B4697,A股数据库20240206!$B:$K,9,0)</f>
        <v>0</v>
      </c>
      <c r="M4697" s="124">
        <f>VLOOKUP(B4697,A股数据库20240206!$B:$K,10,0)</f>
        <v>0</v>
      </c>
    </row>
    <row r="4698" spans="1:13" ht="18" customHeight="1" x14ac:dyDescent="0.15">
      <c r="A4698" s="120" t="s">
        <v>15041</v>
      </c>
      <c r="B4698" s="121" t="s">
        <v>3712</v>
      </c>
      <c r="C4698" s="122">
        <v>9.18</v>
      </c>
      <c r="D4698" s="123">
        <v>4.7699999999999996</v>
      </c>
      <c r="E4698" s="104" t="str">
        <f>VLOOKUP(B4698,A股数据库20240206!$B:$K,2,0)</f>
        <v>周期</v>
      </c>
      <c r="F4698" s="104">
        <f>VLOOKUP(B4698,A股数据库20240206!$B:$K,3,0)</f>
        <v>0</v>
      </c>
      <c r="G4698" s="124">
        <f>VLOOKUP(B4698,A股数据库20240206!$B:$K,4,0)</f>
        <v>0</v>
      </c>
      <c r="H4698" s="124">
        <f>VLOOKUP(B4698,A股数据库20240206!$B:$K,5,0)</f>
        <v>0</v>
      </c>
      <c r="I4698" s="104" t="str">
        <f>VLOOKUP(B4698,A股数据库20240206!$B:$K,6,0)</f>
        <v>化工</v>
      </c>
      <c r="J4698" s="104">
        <f>VLOOKUP(B4698,A股数据库20240206!$B:$K,7,0)</f>
        <v>0</v>
      </c>
      <c r="K4698" s="104">
        <f>VLOOKUP(B4698,A股数据库20240206!$B:$K,8,0)</f>
        <v>0</v>
      </c>
      <c r="L4698" s="124">
        <f>VLOOKUP(B4698,A股数据库20240206!$B:$K,9,0)</f>
        <v>0</v>
      </c>
      <c r="M4698" s="124">
        <f>VLOOKUP(B4698,A股数据库20240206!$B:$K,10,0)</f>
        <v>0</v>
      </c>
    </row>
    <row r="4699" spans="1:13" ht="18" customHeight="1" x14ac:dyDescent="0.15">
      <c r="A4699" s="120" t="s">
        <v>15042</v>
      </c>
      <c r="B4699" s="121" t="s">
        <v>4500</v>
      </c>
      <c r="C4699" s="122">
        <v>9.17</v>
      </c>
      <c r="D4699" s="123">
        <v>12.77</v>
      </c>
      <c r="E4699" s="104" t="str">
        <f>VLOOKUP(B4699,A股数据库20240206!$B:$K,2,0)</f>
        <v>汽车产业</v>
      </c>
      <c r="F4699" s="104" t="str">
        <f>VLOOKUP(B4699,A股数据库20240206!$B:$K,3,0)</f>
        <v>军工</v>
      </c>
      <c r="G4699" s="124">
        <f>VLOOKUP(B4699,A股数据库20240206!$B:$K,4,0)</f>
        <v>0</v>
      </c>
      <c r="H4699" s="124">
        <f>VLOOKUP(B4699,A股数据库20240206!$B:$K,5,0)</f>
        <v>0</v>
      </c>
      <c r="I4699" s="104" t="str">
        <f>VLOOKUP(B4699,A股数据库20240206!$B:$K,6,0)</f>
        <v>汽车产业</v>
      </c>
      <c r="J4699" s="104" t="str">
        <f>VLOOKUP(B4699,A股数据库20240206!$B:$K,7,0)</f>
        <v>军工</v>
      </c>
      <c r="K4699" s="104">
        <f>VLOOKUP(B4699,A股数据库20240206!$B:$K,8,0)</f>
        <v>0</v>
      </c>
      <c r="L4699" s="124">
        <f>VLOOKUP(B4699,A股数据库20240206!$B:$K,9,0)</f>
        <v>0</v>
      </c>
      <c r="M4699" s="124">
        <f>VLOOKUP(B4699,A股数据库20240206!$B:$K,10,0)</f>
        <v>0</v>
      </c>
    </row>
    <row r="4700" spans="1:13" ht="18" customHeight="1" x14ac:dyDescent="0.15">
      <c r="A4700" s="120" t="s">
        <v>15043</v>
      </c>
      <c r="B4700" s="121" t="s">
        <v>5160</v>
      </c>
      <c r="C4700" s="122">
        <v>9.16</v>
      </c>
      <c r="D4700" s="123">
        <v>16.46</v>
      </c>
      <c r="E4700" s="104" t="str">
        <f>VLOOKUP(B4700,A股数据库20240206!$B:$K,2,0)</f>
        <v>新能源</v>
      </c>
      <c r="F4700" s="104">
        <f>VLOOKUP(B4700,A股数据库20240206!$B:$K,3,0)</f>
        <v>0</v>
      </c>
      <c r="G4700" s="124">
        <f>VLOOKUP(B4700,A股数据库20240206!$B:$K,4,0)</f>
        <v>0</v>
      </c>
      <c r="H4700" s="124">
        <f>VLOOKUP(B4700,A股数据库20240206!$B:$K,5,0)</f>
        <v>0</v>
      </c>
      <c r="I4700" s="104" t="str">
        <f>VLOOKUP(B4700,A股数据库20240206!$B:$K,6,0)</f>
        <v>电网</v>
      </c>
      <c r="J4700" s="104">
        <f>VLOOKUP(B4700,A股数据库20240206!$B:$K,7,0)</f>
        <v>0</v>
      </c>
      <c r="K4700" s="104">
        <f>VLOOKUP(B4700,A股数据库20240206!$B:$K,8,0)</f>
        <v>0</v>
      </c>
      <c r="L4700" s="124">
        <f>VLOOKUP(B4700,A股数据库20240206!$B:$K,9,0)</f>
        <v>0</v>
      </c>
      <c r="M4700" s="124">
        <f>VLOOKUP(B4700,A股数据库20240206!$B:$K,10,0)</f>
        <v>0</v>
      </c>
    </row>
    <row r="4701" spans="1:13" ht="18" customHeight="1" x14ac:dyDescent="0.15">
      <c r="A4701" s="120" t="s">
        <v>15044</v>
      </c>
      <c r="B4701" s="121" t="s">
        <v>3338</v>
      </c>
      <c r="C4701" s="122">
        <v>9.16</v>
      </c>
      <c r="D4701" s="123">
        <v>10.37</v>
      </c>
      <c r="E4701" s="104" t="str">
        <f>VLOOKUP(B4701,A股数据库20240206!$B:$K,2,0)</f>
        <v>新能源</v>
      </c>
      <c r="F4701" s="104">
        <f>VLOOKUP(B4701,A股数据库20240206!$B:$K,3,0)</f>
        <v>0</v>
      </c>
      <c r="G4701" s="124">
        <f>VLOOKUP(B4701,A股数据库20240206!$B:$K,4,0)</f>
        <v>0</v>
      </c>
      <c r="H4701" s="124">
        <f>VLOOKUP(B4701,A股数据库20240206!$B:$K,5,0)</f>
        <v>0</v>
      </c>
      <c r="I4701" s="104" t="str">
        <f>VLOOKUP(B4701,A股数据库20240206!$B:$K,6,0)</f>
        <v>光伏</v>
      </c>
      <c r="J4701" s="104">
        <f>VLOOKUP(B4701,A股数据库20240206!$B:$K,7,0)</f>
        <v>0</v>
      </c>
      <c r="K4701" s="104">
        <f>VLOOKUP(B4701,A股数据库20240206!$B:$K,8,0)</f>
        <v>0</v>
      </c>
      <c r="L4701" s="124">
        <f>VLOOKUP(B4701,A股数据库20240206!$B:$K,9,0)</f>
        <v>0</v>
      </c>
      <c r="M4701" s="124">
        <f>VLOOKUP(B4701,A股数据库20240206!$B:$K,10,0)</f>
        <v>0</v>
      </c>
    </row>
    <row r="4702" spans="1:13" ht="18" customHeight="1" x14ac:dyDescent="0.15">
      <c r="A4702" s="120" t="s">
        <v>15045</v>
      </c>
      <c r="B4702" s="121" t="s">
        <v>3744</v>
      </c>
      <c r="C4702" s="122">
        <v>9.16</v>
      </c>
      <c r="D4702" s="123">
        <v>8.11</v>
      </c>
      <c r="E4702" s="104" t="str">
        <f>VLOOKUP(B4702,A股数据库20240206!$B:$K,2,0)</f>
        <v>新能源</v>
      </c>
      <c r="F4702" s="104" t="str">
        <f>VLOOKUP(B4702,A股数据库20240206!$B:$K,3,0)</f>
        <v>周期</v>
      </c>
      <c r="G4702" s="124">
        <f>VLOOKUP(B4702,A股数据库20240206!$B:$K,4,0)</f>
        <v>0</v>
      </c>
      <c r="H4702" s="124">
        <f>VLOOKUP(B4702,A股数据库20240206!$B:$K,5,0)</f>
        <v>0</v>
      </c>
      <c r="I4702" s="104" t="str">
        <f>VLOOKUP(B4702,A股数据库20240206!$B:$K,6,0)</f>
        <v>电池</v>
      </c>
      <c r="J4702" s="104" t="str">
        <f>VLOOKUP(B4702,A股数据库20240206!$B:$K,7,0)</f>
        <v>稀土永磁</v>
      </c>
      <c r="K4702" s="104">
        <f>VLOOKUP(B4702,A股数据库20240206!$B:$K,8,0)</f>
        <v>0</v>
      </c>
      <c r="L4702" s="124">
        <f>VLOOKUP(B4702,A股数据库20240206!$B:$K,9,0)</f>
        <v>0</v>
      </c>
      <c r="M4702" s="124">
        <f>VLOOKUP(B4702,A股数据库20240206!$B:$K,10,0)</f>
        <v>0</v>
      </c>
    </row>
    <row r="4703" spans="1:13" ht="18" customHeight="1" x14ac:dyDescent="0.15">
      <c r="A4703" s="120" t="s">
        <v>15046</v>
      </c>
      <c r="B4703" s="121" t="s">
        <v>4674</v>
      </c>
      <c r="C4703" s="122">
        <v>9.14</v>
      </c>
      <c r="D4703" s="123">
        <v>5.88</v>
      </c>
      <c r="E4703" s="104" t="str">
        <f>VLOOKUP(B4703,A股数据库20240206!$B:$K,2,0)</f>
        <v>地产基建</v>
      </c>
      <c r="F4703" s="104">
        <f>VLOOKUP(B4703,A股数据库20240206!$B:$K,3,0)</f>
        <v>0</v>
      </c>
      <c r="G4703" s="124">
        <f>VLOOKUP(B4703,A股数据库20240206!$B:$K,4,0)</f>
        <v>0</v>
      </c>
      <c r="H4703" s="124">
        <f>VLOOKUP(B4703,A股数据库20240206!$B:$K,5,0)</f>
        <v>0</v>
      </c>
      <c r="I4703" s="104" t="str">
        <f>VLOOKUP(B4703,A股数据库20240206!$B:$K,6,0)</f>
        <v>基建</v>
      </c>
      <c r="J4703" s="104">
        <f>VLOOKUP(B4703,A股数据库20240206!$B:$K,7,0)</f>
        <v>0</v>
      </c>
      <c r="K4703" s="104">
        <f>VLOOKUP(B4703,A股数据库20240206!$B:$K,8,0)</f>
        <v>0</v>
      </c>
      <c r="L4703" s="124">
        <f>VLOOKUP(B4703,A股数据库20240206!$B:$K,9,0)</f>
        <v>0</v>
      </c>
      <c r="M4703" s="124">
        <f>VLOOKUP(B4703,A股数据库20240206!$B:$K,10,0)</f>
        <v>0</v>
      </c>
    </row>
    <row r="4704" spans="1:13" ht="18" customHeight="1" x14ac:dyDescent="0.15">
      <c r="A4704" s="120" t="s">
        <v>15047</v>
      </c>
      <c r="B4704" s="121" t="s">
        <v>5450</v>
      </c>
      <c r="C4704" s="122">
        <v>9.1300000000000008</v>
      </c>
      <c r="D4704" s="123">
        <v>11.16</v>
      </c>
      <c r="E4704" s="104" t="str">
        <f>VLOOKUP(B4704,A股数据库20240206!$B:$K,2,0)</f>
        <v>高端制造</v>
      </c>
      <c r="F4704" s="104">
        <f>VLOOKUP(B4704,A股数据库20240206!$B:$K,3,0)</f>
        <v>0</v>
      </c>
      <c r="G4704" s="124">
        <f>VLOOKUP(B4704,A股数据库20240206!$B:$K,4,0)</f>
        <v>0</v>
      </c>
      <c r="H4704" s="124">
        <f>VLOOKUP(B4704,A股数据库20240206!$B:$K,5,0)</f>
        <v>0</v>
      </c>
      <c r="I4704" s="104" t="str">
        <f>VLOOKUP(B4704,A股数据库20240206!$B:$K,6,0)</f>
        <v>机械</v>
      </c>
      <c r="J4704" s="104">
        <f>VLOOKUP(B4704,A股数据库20240206!$B:$K,7,0)</f>
        <v>0</v>
      </c>
      <c r="K4704" s="104">
        <f>VLOOKUP(B4704,A股数据库20240206!$B:$K,8,0)</f>
        <v>0</v>
      </c>
      <c r="L4704" s="124">
        <f>VLOOKUP(B4704,A股数据库20240206!$B:$K,9,0)</f>
        <v>0</v>
      </c>
      <c r="M4704" s="124">
        <f>VLOOKUP(B4704,A股数据库20240206!$B:$K,10,0)</f>
        <v>0</v>
      </c>
    </row>
    <row r="4705" spans="1:13" ht="18" customHeight="1" x14ac:dyDescent="0.15">
      <c r="A4705" s="120" t="s">
        <v>15048</v>
      </c>
      <c r="B4705" s="121" t="s">
        <v>3256</v>
      </c>
      <c r="C4705" s="122">
        <v>9.1</v>
      </c>
      <c r="D4705" s="123">
        <v>17.2</v>
      </c>
      <c r="E4705" s="104" t="str">
        <f>VLOOKUP(B4705,A股数据库20240206!$B:$K,2,0)</f>
        <v>大科技</v>
      </c>
      <c r="F4705" s="104">
        <f>VLOOKUP(B4705,A股数据库20240206!$B:$K,3,0)</f>
        <v>0</v>
      </c>
      <c r="G4705" s="124">
        <f>VLOOKUP(B4705,A股数据库20240206!$B:$K,4,0)</f>
        <v>0</v>
      </c>
      <c r="H4705" s="124">
        <f>VLOOKUP(B4705,A股数据库20240206!$B:$K,5,0)</f>
        <v>0</v>
      </c>
      <c r="I4705" s="104" t="str">
        <f>VLOOKUP(B4705,A股数据库20240206!$B:$K,6,0)</f>
        <v>通信</v>
      </c>
      <c r="J4705" s="104">
        <f>VLOOKUP(B4705,A股数据库20240206!$B:$K,7,0)</f>
        <v>0</v>
      </c>
      <c r="K4705" s="104">
        <f>VLOOKUP(B4705,A股数据库20240206!$B:$K,8,0)</f>
        <v>0</v>
      </c>
      <c r="L4705" s="124">
        <f>VLOOKUP(B4705,A股数据库20240206!$B:$K,9,0)</f>
        <v>0</v>
      </c>
      <c r="M4705" s="124">
        <f>VLOOKUP(B4705,A股数据库20240206!$B:$K,10,0)</f>
        <v>0</v>
      </c>
    </row>
    <row r="4706" spans="1:13" ht="18" customHeight="1" x14ac:dyDescent="0.15">
      <c r="A4706" s="120" t="s">
        <v>15049</v>
      </c>
      <c r="B4706" s="121" t="s">
        <v>4884</v>
      </c>
      <c r="C4706" s="122">
        <v>9.09</v>
      </c>
      <c r="D4706" s="123">
        <v>8.59</v>
      </c>
      <c r="E4706" s="104" t="str">
        <f>VLOOKUP(B4706,A股数据库20240206!$B:$K,2,0)</f>
        <v>大科技</v>
      </c>
      <c r="F4706" s="104">
        <f>VLOOKUP(B4706,A股数据库20240206!$B:$K,3,0)</f>
        <v>0</v>
      </c>
      <c r="G4706" s="124">
        <f>VLOOKUP(B4706,A股数据库20240206!$B:$K,4,0)</f>
        <v>0</v>
      </c>
      <c r="H4706" s="124">
        <f>VLOOKUP(B4706,A股数据库20240206!$B:$K,5,0)</f>
        <v>0</v>
      </c>
      <c r="I4706" s="104" t="str">
        <f>VLOOKUP(B4706,A股数据库20240206!$B:$K,6,0)</f>
        <v>计算机</v>
      </c>
      <c r="J4706" s="104">
        <f>VLOOKUP(B4706,A股数据库20240206!$B:$K,7,0)</f>
        <v>0</v>
      </c>
      <c r="K4706" s="104">
        <f>VLOOKUP(B4706,A股数据库20240206!$B:$K,8,0)</f>
        <v>0</v>
      </c>
      <c r="L4706" s="124">
        <f>VLOOKUP(B4706,A股数据库20240206!$B:$K,9,0)</f>
        <v>0</v>
      </c>
      <c r="M4706" s="124">
        <f>VLOOKUP(B4706,A股数据库20240206!$B:$K,10,0)</f>
        <v>0</v>
      </c>
    </row>
    <row r="4707" spans="1:13" ht="18" customHeight="1" x14ac:dyDescent="0.15">
      <c r="A4707" s="120" t="s">
        <v>15050</v>
      </c>
      <c r="B4707" s="121" t="s">
        <v>9258</v>
      </c>
      <c r="C4707" s="122">
        <v>9.06</v>
      </c>
      <c r="D4707" s="123">
        <v>15.28</v>
      </c>
      <c r="E4707" s="104" t="str">
        <f>VLOOKUP(B4707,A股数据库20240206!$B:$K,2,0)</f>
        <v>大科技</v>
      </c>
      <c r="F4707" s="104">
        <f>VLOOKUP(B4707,A股数据库20240206!$B:$K,3,0)</f>
        <v>0</v>
      </c>
      <c r="G4707" s="124">
        <f>VLOOKUP(B4707,A股数据库20240206!$B:$K,4,0)</f>
        <v>0</v>
      </c>
      <c r="H4707" s="124">
        <f>VLOOKUP(B4707,A股数据库20240206!$B:$K,5,0)</f>
        <v>0</v>
      </c>
      <c r="I4707" s="104" t="str">
        <f>VLOOKUP(B4707,A股数据库20240206!$B:$K,6,0)</f>
        <v>计算机</v>
      </c>
      <c r="J4707" s="104">
        <f>VLOOKUP(B4707,A股数据库20240206!$B:$K,7,0)</f>
        <v>0</v>
      </c>
      <c r="K4707" s="104">
        <f>VLOOKUP(B4707,A股数据库20240206!$B:$K,8,0)</f>
        <v>0</v>
      </c>
      <c r="L4707" s="124">
        <f>VLOOKUP(B4707,A股数据库20240206!$B:$K,9,0)</f>
        <v>0</v>
      </c>
      <c r="M4707" s="124">
        <f>VLOOKUP(B4707,A股数据库20240206!$B:$K,10,0)</f>
        <v>0</v>
      </c>
    </row>
    <row r="4708" spans="1:13" ht="18" customHeight="1" x14ac:dyDescent="0.15">
      <c r="A4708" s="120" t="s">
        <v>15051</v>
      </c>
      <c r="B4708" s="121" t="s">
        <v>9519</v>
      </c>
      <c r="C4708" s="122">
        <v>9.0299999999999994</v>
      </c>
      <c r="D4708" s="123">
        <v>20.51</v>
      </c>
      <c r="E4708" s="104" t="str">
        <f>VLOOKUP(B4708,A股数据库20240206!$B:$K,2,0)</f>
        <v>大科技</v>
      </c>
      <c r="F4708" s="104">
        <f>VLOOKUP(B4708,A股数据库20240206!$B:$K,3,0)</f>
        <v>0</v>
      </c>
      <c r="G4708" s="124">
        <f>VLOOKUP(B4708,A股数据库20240206!$B:$K,4,0)</f>
        <v>0</v>
      </c>
      <c r="H4708" s="124">
        <f>VLOOKUP(B4708,A股数据库20240206!$B:$K,5,0)</f>
        <v>0</v>
      </c>
      <c r="I4708" s="104" t="str">
        <f>VLOOKUP(B4708,A股数据库20240206!$B:$K,6,0)</f>
        <v>计算机</v>
      </c>
      <c r="J4708" s="104">
        <f>VLOOKUP(B4708,A股数据库20240206!$B:$K,7,0)</f>
        <v>0</v>
      </c>
      <c r="K4708" s="104">
        <f>VLOOKUP(B4708,A股数据库20240206!$B:$K,8,0)</f>
        <v>0</v>
      </c>
      <c r="L4708" s="124">
        <f>VLOOKUP(B4708,A股数据库20240206!$B:$K,9,0)</f>
        <v>0</v>
      </c>
      <c r="M4708" s="124">
        <f>VLOOKUP(B4708,A股数据库20240206!$B:$K,10,0)</f>
        <v>0</v>
      </c>
    </row>
    <row r="4709" spans="1:13" ht="18" customHeight="1" x14ac:dyDescent="0.15">
      <c r="A4709" s="120" t="s">
        <v>15052</v>
      </c>
      <c r="B4709" s="121" t="s">
        <v>4876</v>
      </c>
      <c r="C4709" s="122">
        <v>9.0299999999999994</v>
      </c>
      <c r="D4709" s="123">
        <v>9.7799999999999994</v>
      </c>
      <c r="E4709" s="104" t="str">
        <f>VLOOKUP(B4709,A股数据库20240206!$B:$K,2,0)</f>
        <v>周期</v>
      </c>
      <c r="F4709" s="104">
        <f>VLOOKUP(B4709,A股数据库20240206!$B:$K,3,0)</f>
        <v>0</v>
      </c>
      <c r="G4709" s="124">
        <f>VLOOKUP(B4709,A股数据库20240206!$B:$K,4,0)</f>
        <v>0</v>
      </c>
      <c r="H4709" s="124">
        <f>VLOOKUP(B4709,A股数据库20240206!$B:$K,5,0)</f>
        <v>0</v>
      </c>
      <c r="I4709" s="104" t="str">
        <f>VLOOKUP(B4709,A股数据库20240206!$B:$K,6,0)</f>
        <v>有色金属</v>
      </c>
      <c r="J4709" s="104">
        <f>VLOOKUP(B4709,A股数据库20240206!$B:$K,7,0)</f>
        <v>0</v>
      </c>
      <c r="K4709" s="104">
        <f>VLOOKUP(B4709,A股数据库20240206!$B:$K,8,0)</f>
        <v>0</v>
      </c>
      <c r="L4709" s="124">
        <f>VLOOKUP(B4709,A股数据库20240206!$B:$K,9,0)</f>
        <v>0</v>
      </c>
      <c r="M4709" s="124">
        <f>VLOOKUP(B4709,A股数据库20240206!$B:$K,10,0)</f>
        <v>0</v>
      </c>
    </row>
    <row r="4710" spans="1:13" ht="18" customHeight="1" x14ac:dyDescent="0.15">
      <c r="A4710" s="120" t="s">
        <v>15053</v>
      </c>
      <c r="B4710" s="121" t="s">
        <v>9471</v>
      </c>
      <c r="C4710" s="122">
        <v>9.01</v>
      </c>
      <c r="D4710" s="123">
        <v>13.2</v>
      </c>
      <c r="E4710" s="104" t="str">
        <f>VLOOKUP(B4710,A股数据库20240206!$B:$K,2,0)</f>
        <v>大科技</v>
      </c>
      <c r="F4710" s="104">
        <f>VLOOKUP(B4710,A股数据库20240206!$B:$K,3,0)</f>
        <v>0</v>
      </c>
      <c r="G4710" s="124">
        <f>VLOOKUP(B4710,A股数据库20240206!$B:$K,4,0)</f>
        <v>0</v>
      </c>
      <c r="H4710" s="124">
        <f>VLOOKUP(B4710,A股数据库20240206!$B:$K,5,0)</f>
        <v>0</v>
      </c>
      <c r="I4710" s="104" t="str">
        <f>VLOOKUP(B4710,A股数据库20240206!$B:$K,6,0)</f>
        <v>电子</v>
      </c>
      <c r="J4710" s="104">
        <f>VLOOKUP(B4710,A股数据库20240206!$B:$K,7,0)</f>
        <v>0</v>
      </c>
      <c r="K4710" s="104">
        <f>VLOOKUP(B4710,A股数据库20240206!$B:$K,8,0)</f>
        <v>0</v>
      </c>
      <c r="L4710" s="124">
        <f>VLOOKUP(B4710,A股数据库20240206!$B:$K,9,0)</f>
        <v>0</v>
      </c>
      <c r="M4710" s="124">
        <f>VLOOKUP(B4710,A股数据库20240206!$B:$K,10,0)</f>
        <v>0</v>
      </c>
    </row>
    <row r="4711" spans="1:13" ht="18" customHeight="1" x14ac:dyDescent="0.15">
      <c r="A4711" s="120" t="s">
        <v>15054</v>
      </c>
      <c r="B4711" s="121" t="s">
        <v>5048</v>
      </c>
      <c r="C4711" s="122">
        <v>8.9499999999999993</v>
      </c>
      <c r="D4711" s="123">
        <v>19.5</v>
      </c>
      <c r="E4711" s="104" t="str">
        <f>VLOOKUP(B4711,A股数据库20240206!$B:$K,2,0)</f>
        <v>高端制造</v>
      </c>
      <c r="F4711" s="104" t="str">
        <f>VLOOKUP(B4711,A股数据库20240206!$B:$K,3,0)</f>
        <v>新能源</v>
      </c>
      <c r="G4711" s="124">
        <f>VLOOKUP(B4711,A股数据库20240206!$B:$K,4,0)</f>
        <v>0</v>
      </c>
      <c r="H4711" s="124">
        <f>VLOOKUP(B4711,A股数据库20240206!$B:$K,5,0)</f>
        <v>0</v>
      </c>
      <c r="I4711" s="104" t="str">
        <f>VLOOKUP(B4711,A股数据库20240206!$B:$K,6,0)</f>
        <v>机械</v>
      </c>
      <c r="J4711" s="104" t="str">
        <f>VLOOKUP(B4711,A股数据库20240206!$B:$K,7,0)</f>
        <v>光伏</v>
      </c>
      <c r="K4711" s="104">
        <f>VLOOKUP(B4711,A股数据库20240206!$B:$K,8,0)</f>
        <v>0</v>
      </c>
      <c r="L4711" s="124">
        <f>VLOOKUP(B4711,A股数据库20240206!$B:$K,9,0)</f>
        <v>0</v>
      </c>
      <c r="M4711" s="124">
        <f>VLOOKUP(B4711,A股数据库20240206!$B:$K,10,0)</f>
        <v>0</v>
      </c>
    </row>
    <row r="4712" spans="1:13" ht="18" customHeight="1" x14ac:dyDescent="0.15">
      <c r="A4712" s="120" t="s">
        <v>15055</v>
      </c>
      <c r="B4712" s="121" t="s">
        <v>4896</v>
      </c>
      <c r="C4712" s="122">
        <v>8.9499999999999993</v>
      </c>
      <c r="D4712" s="123">
        <v>37.44</v>
      </c>
      <c r="E4712" s="104" t="str">
        <f>VLOOKUP(B4712,A股数据库20240206!$B:$K,2,0)</f>
        <v>大科技</v>
      </c>
      <c r="F4712" s="104" t="str">
        <f>VLOOKUP(B4712,A股数据库20240206!$B:$K,3,0)</f>
        <v>大金融</v>
      </c>
      <c r="G4712" s="124">
        <f>VLOOKUP(B4712,A股数据库20240206!$B:$K,4,0)</f>
        <v>0</v>
      </c>
      <c r="H4712" s="124">
        <f>VLOOKUP(B4712,A股数据库20240206!$B:$K,5,0)</f>
        <v>0</v>
      </c>
      <c r="I4712" s="104" t="str">
        <f>VLOOKUP(B4712,A股数据库20240206!$B:$K,6,0)</f>
        <v>计算机</v>
      </c>
      <c r="J4712" s="104" t="str">
        <f>VLOOKUP(B4712,A股数据库20240206!$B:$K,7,0)</f>
        <v>大金融</v>
      </c>
      <c r="K4712" s="104">
        <f>VLOOKUP(B4712,A股数据库20240206!$B:$K,8,0)</f>
        <v>0</v>
      </c>
      <c r="L4712" s="124">
        <f>VLOOKUP(B4712,A股数据库20240206!$B:$K,9,0)</f>
        <v>0</v>
      </c>
      <c r="M4712" s="124">
        <f>VLOOKUP(B4712,A股数据库20240206!$B:$K,10,0)</f>
        <v>0</v>
      </c>
    </row>
    <row r="4713" spans="1:13" ht="18" customHeight="1" x14ac:dyDescent="0.15">
      <c r="A4713" s="120" t="s">
        <v>15056</v>
      </c>
      <c r="B4713" s="121" t="s">
        <v>6426</v>
      </c>
      <c r="C4713" s="122">
        <v>8.93</v>
      </c>
      <c r="D4713" s="123">
        <v>7.93</v>
      </c>
      <c r="E4713" s="104" t="str">
        <f>VLOOKUP(B4713,A股数据库20240206!$B:$K,2,0)</f>
        <v>高端制造</v>
      </c>
      <c r="F4713" s="104">
        <f>VLOOKUP(B4713,A股数据库20240206!$B:$K,3,0)</f>
        <v>0</v>
      </c>
      <c r="G4713" s="124">
        <f>VLOOKUP(B4713,A股数据库20240206!$B:$K,4,0)</f>
        <v>0</v>
      </c>
      <c r="H4713" s="124">
        <f>VLOOKUP(B4713,A股数据库20240206!$B:$K,5,0)</f>
        <v>0</v>
      </c>
      <c r="I4713" s="104" t="str">
        <f>VLOOKUP(B4713,A股数据库20240206!$B:$K,6,0)</f>
        <v>机械</v>
      </c>
      <c r="J4713" s="104">
        <f>VLOOKUP(B4713,A股数据库20240206!$B:$K,7,0)</f>
        <v>0</v>
      </c>
      <c r="K4713" s="104">
        <f>VLOOKUP(B4713,A股数据库20240206!$B:$K,8,0)</f>
        <v>0</v>
      </c>
      <c r="L4713" s="124">
        <f>VLOOKUP(B4713,A股数据库20240206!$B:$K,9,0)</f>
        <v>0</v>
      </c>
      <c r="M4713" s="124">
        <f>VLOOKUP(B4713,A股数据库20240206!$B:$K,10,0)</f>
        <v>0</v>
      </c>
    </row>
    <row r="4714" spans="1:13" ht="18" customHeight="1" x14ac:dyDescent="0.15">
      <c r="A4714" s="120" t="s">
        <v>15057</v>
      </c>
      <c r="B4714" s="121" t="s">
        <v>4622</v>
      </c>
      <c r="C4714" s="122">
        <v>8.91</v>
      </c>
      <c r="D4714" s="123">
        <v>3.94</v>
      </c>
      <c r="E4714" s="104" t="str">
        <f>VLOOKUP(B4714,A股数据库20240206!$B:$K,2,0)</f>
        <v>公用事业</v>
      </c>
      <c r="F4714" s="104">
        <f>VLOOKUP(B4714,A股数据库20240206!$B:$K,3,0)</f>
        <v>0</v>
      </c>
      <c r="G4714" s="124">
        <f>VLOOKUP(B4714,A股数据库20240206!$B:$K,4,0)</f>
        <v>0</v>
      </c>
      <c r="H4714" s="124">
        <f>VLOOKUP(B4714,A股数据库20240206!$B:$K,5,0)</f>
        <v>0</v>
      </c>
      <c r="I4714" s="104" t="str">
        <f>VLOOKUP(B4714,A股数据库20240206!$B:$K,6,0)</f>
        <v>节能环保</v>
      </c>
      <c r="J4714" s="104">
        <f>VLOOKUP(B4714,A股数据库20240206!$B:$K,7,0)</f>
        <v>0</v>
      </c>
      <c r="K4714" s="104">
        <f>VLOOKUP(B4714,A股数据库20240206!$B:$K,8,0)</f>
        <v>0</v>
      </c>
      <c r="L4714" s="124">
        <f>VLOOKUP(B4714,A股数据库20240206!$B:$K,9,0)</f>
        <v>0</v>
      </c>
      <c r="M4714" s="124">
        <f>VLOOKUP(B4714,A股数据库20240206!$B:$K,10,0)</f>
        <v>0</v>
      </c>
    </row>
    <row r="4715" spans="1:13" ht="18" customHeight="1" x14ac:dyDescent="0.15">
      <c r="A4715" s="120" t="s">
        <v>15058</v>
      </c>
      <c r="B4715" s="121" t="s">
        <v>3974</v>
      </c>
      <c r="C4715" s="122">
        <v>8.9</v>
      </c>
      <c r="D4715" s="123">
        <v>7.46</v>
      </c>
      <c r="E4715" s="104" t="str">
        <f>VLOOKUP(B4715,A股数据库20240206!$B:$K,2,0)</f>
        <v>大科技</v>
      </c>
      <c r="F4715" s="104">
        <f>VLOOKUP(B4715,A股数据库20240206!$B:$K,3,0)</f>
        <v>0</v>
      </c>
      <c r="G4715" s="124">
        <f>VLOOKUP(B4715,A股数据库20240206!$B:$K,4,0)</f>
        <v>0</v>
      </c>
      <c r="H4715" s="124">
        <f>VLOOKUP(B4715,A股数据库20240206!$B:$K,5,0)</f>
        <v>0</v>
      </c>
      <c r="I4715" s="104" t="str">
        <f>VLOOKUP(B4715,A股数据库20240206!$B:$K,6,0)</f>
        <v>计算机</v>
      </c>
      <c r="J4715" s="104">
        <f>VLOOKUP(B4715,A股数据库20240206!$B:$K,7,0)</f>
        <v>0</v>
      </c>
      <c r="K4715" s="104">
        <f>VLOOKUP(B4715,A股数据库20240206!$B:$K,8,0)</f>
        <v>0</v>
      </c>
      <c r="L4715" s="124">
        <f>VLOOKUP(B4715,A股数据库20240206!$B:$K,9,0)</f>
        <v>0</v>
      </c>
      <c r="M4715" s="124">
        <f>VLOOKUP(B4715,A股数据库20240206!$B:$K,10,0)</f>
        <v>0</v>
      </c>
    </row>
    <row r="4716" spans="1:13" ht="18" customHeight="1" x14ac:dyDescent="0.15">
      <c r="A4716" s="120" t="s">
        <v>15059</v>
      </c>
      <c r="B4716" s="121" t="s">
        <v>9465</v>
      </c>
      <c r="C4716" s="122">
        <v>8.84</v>
      </c>
      <c r="D4716" s="123">
        <v>1.93</v>
      </c>
      <c r="E4716" s="104" t="str">
        <f>VLOOKUP(B4716,A股数据库20240206!$B:$K,2,0)</f>
        <v>公用事业</v>
      </c>
      <c r="F4716" s="104">
        <f>VLOOKUP(B4716,A股数据库20240206!$B:$K,3,0)</f>
        <v>0</v>
      </c>
      <c r="G4716" s="124">
        <f>VLOOKUP(B4716,A股数据库20240206!$B:$K,4,0)</f>
        <v>0</v>
      </c>
      <c r="H4716" s="124">
        <f>VLOOKUP(B4716,A股数据库20240206!$B:$K,5,0)</f>
        <v>0</v>
      </c>
      <c r="I4716" s="104" t="str">
        <f>VLOOKUP(B4716,A股数据库20240206!$B:$K,6,0)</f>
        <v>节能环保</v>
      </c>
      <c r="J4716" s="104">
        <f>VLOOKUP(B4716,A股数据库20240206!$B:$K,7,0)</f>
        <v>0</v>
      </c>
      <c r="K4716" s="104">
        <f>VLOOKUP(B4716,A股数据库20240206!$B:$K,8,0)</f>
        <v>0</v>
      </c>
      <c r="L4716" s="124">
        <f>VLOOKUP(B4716,A股数据库20240206!$B:$K,9,0)</f>
        <v>0</v>
      </c>
      <c r="M4716" s="124">
        <f>VLOOKUP(B4716,A股数据库20240206!$B:$K,10,0)</f>
        <v>0</v>
      </c>
    </row>
    <row r="4717" spans="1:13" ht="18" customHeight="1" x14ac:dyDescent="0.15">
      <c r="A4717" s="120" t="s">
        <v>15060</v>
      </c>
      <c r="B4717" s="121" t="s">
        <v>9495</v>
      </c>
      <c r="C4717" s="122">
        <v>8.82</v>
      </c>
      <c r="D4717" s="123">
        <v>11.03</v>
      </c>
      <c r="E4717" s="104" t="str">
        <f>VLOOKUP(B4717,A股数据库20240206!$B:$K,2,0)</f>
        <v>医药生物</v>
      </c>
      <c r="F4717" s="104">
        <f>VLOOKUP(B4717,A股数据库20240206!$B:$K,3,0)</f>
        <v>0</v>
      </c>
      <c r="G4717" s="124">
        <f>VLOOKUP(B4717,A股数据库20240206!$B:$K,4,0)</f>
        <v>0</v>
      </c>
      <c r="H4717" s="124">
        <f>VLOOKUP(B4717,A股数据库20240206!$B:$K,5,0)</f>
        <v>0</v>
      </c>
      <c r="I4717" s="104" t="str">
        <f>VLOOKUP(B4717,A股数据库20240206!$B:$K,6,0)</f>
        <v>医药生物</v>
      </c>
      <c r="J4717" s="104">
        <f>VLOOKUP(B4717,A股数据库20240206!$B:$K,7,0)</f>
        <v>0</v>
      </c>
      <c r="K4717" s="104">
        <f>VLOOKUP(B4717,A股数据库20240206!$B:$K,8,0)</f>
        <v>0</v>
      </c>
      <c r="L4717" s="124">
        <f>VLOOKUP(B4717,A股数据库20240206!$B:$K,9,0)</f>
        <v>0</v>
      </c>
      <c r="M4717" s="124">
        <f>VLOOKUP(B4717,A股数据库20240206!$B:$K,10,0)</f>
        <v>0</v>
      </c>
    </row>
    <row r="4718" spans="1:13" ht="18" customHeight="1" x14ac:dyDescent="0.15">
      <c r="A4718" s="120" t="s">
        <v>15061</v>
      </c>
      <c r="B4718" s="121" t="s">
        <v>5314</v>
      </c>
      <c r="C4718" s="122">
        <v>8.8000000000000007</v>
      </c>
      <c r="D4718" s="123">
        <v>15.51</v>
      </c>
      <c r="E4718" s="104" t="str">
        <f>VLOOKUP(B4718,A股数据库20240206!$B:$K,2,0)</f>
        <v>大科技</v>
      </c>
      <c r="F4718" s="104">
        <f>VLOOKUP(B4718,A股数据库20240206!$B:$K,3,0)</f>
        <v>0</v>
      </c>
      <c r="G4718" s="124">
        <f>VLOOKUP(B4718,A股数据库20240206!$B:$K,4,0)</f>
        <v>0</v>
      </c>
      <c r="H4718" s="124">
        <f>VLOOKUP(B4718,A股数据库20240206!$B:$K,5,0)</f>
        <v>0</v>
      </c>
      <c r="I4718" s="104" t="str">
        <f>VLOOKUP(B4718,A股数据库20240206!$B:$K,6,0)</f>
        <v>电子</v>
      </c>
      <c r="J4718" s="104">
        <f>VLOOKUP(B4718,A股数据库20240206!$B:$K,7,0)</f>
        <v>0</v>
      </c>
      <c r="K4718" s="104">
        <f>VLOOKUP(B4718,A股数据库20240206!$B:$K,8,0)</f>
        <v>0</v>
      </c>
      <c r="L4718" s="124">
        <f>VLOOKUP(B4718,A股数据库20240206!$B:$K,9,0)</f>
        <v>0</v>
      </c>
      <c r="M4718" s="124">
        <f>VLOOKUP(B4718,A股数据库20240206!$B:$K,10,0)</f>
        <v>0</v>
      </c>
    </row>
    <row r="4719" spans="1:13" ht="18" customHeight="1" x14ac:dyDescent="0.15">
      <c r="A4719" s="120" t="s">
        <v>15062</v>
      </c>
      <c r="B4719" s="121" t="s">
        <v>5204</v>
      </c>
      <c r="C4719" s="122">
        <v>8.8000000000000007</v>
      </c>
      <c r="D4719" s="123">
        <v>12.7</v>
      </c>
      <c r="E4719" s="104" t="str">
        <f>VLOOKUP(B4719,A股数据库20240206!$B:$K,2,0)</f>
        <v>汽车产业</v>
      </c>
      <c r="F4719" s="104">
        <f>VLOOKUP(B4719,A股数据库20240206!$B:$K,3,0)</f>
        <v>0</v>
      </c>
      <c r="G4719" s="124">
        <f>VLOOKUP(B4719,A股数据库20240206!$B:$K,4,0)</f>
        <v>0</v>
      </c>
      <c r="H4719" s="124">
        <f>VLOOKUP(B4719,A股数据库20240206!$B:$K,5,0)</f>
        <v>0</v>
      </c>
      <c r="I4719" s="104" t="str">
        <f>VLOOKUP(B4719,A股数据库20240206!$B:$K,6,0)</f>
        <v>汽车产业</v>
      </c>
      <c r="J4719" s="104">
        <f>VLOOKUP(B4719,A股数据库20240206!$B:$K,7,0)</f>
        <v>0</v>
      </c>
      <c r="K4719" s="104">
        <f>VLOOKUP(B4719,A股数据库20240206!$B:$K,8,0)</f>
        <v>0</v>
      </c>
      <c r="L4719" s="124">
        <f>VLOOKUP(B4719,A股数据库20240206!$B:$K,9,0)</f>
        <v>0</v>
      </c>
      <c r="M4719" s="124">
        <f>VLOOKUP(B4719,A股数据库20240206!$B:$K,10,0)</f>
        <v>0</v>
      </c>
    </row>
    <row r="4720" spans="1:13" ht="18" customHeight="1" x14ac:dyDescent="0.15">
      <c r="A4720" s="120" t="s">
        <v>15063</v>
      </c>
      <c r="B4720" s="121" t="s">
        <v>5398</v>
      </c>
      <c r="C4720" s="122">
        <v>8.7899999999999991</v>
      </c>
      <c r="D4720" s="123">
        <v>10.56</v>
      </c>
      <c r="E4720" s="104" t="str">
        <f>VLOOKUP(B4720,A股数据库20240206!$B:$K,2,0)</f>
        <v>新能源</v>
      </c>
      <c r="F4720" s="104">
        <f>VLOOKUP(B4720,A股数据库20240206!$B:$K,3,0)</f>
        <v>0</v>
      </c>
      <c r="G4720" s="124">
        <f>VLOOKUP(B4720,A股数据库20240206!$B:$K,4,0)</f>
        <v>0</v>
      </c>
      <c r="H4720" s="124">
        <f>VLOOKUP(B4720,A股数据库20240206!$B:$K,5,0)</f>
        <v>0</v>
      </c>
      <c r="I4720" s="104" t="str">
        <f>VLOOKUP(B4720,A股数据库20240206!$B:$K,6,0)</f>
        <v>电池</v>
      </c>
      <c r="J4720" s="104">
        <f>VLOOKUP(B4720,A股数据库20240206!$B:$K,7,0)</f>
        <v>0</v>
      </c>
      <c r="K4720" s="104">
        <f>VLOOKUP(B4720,A股数据库20240206!$B:$K,8,0)</f>
        <v>0</v>
      </c>
      <c r="L4720" s="124">
        <f>VLOOKUP(B4720,A股数据库20240206!$B:$K,9,0)</f>
        <v>0</v>
      </c>
      <c r="M4720" s="124">
        <f>VLOOKUP(B4720,A股数据库20240206!$B:$K,10,0)</f>
        <v>0</v>
      </c>
    </row>
    <row r="4721" spans="1:13" ht="18" customHeight="1" x14ac:dyDescent="0.15">
      <c r="A4721" s="120" t="s">
        <v>15064</v>
      </c>
      <c r="B4721" s="121" t="s">
        <v>3618</v>
      </c>
      <c r="C4721" s="122">
        <v>8.7799999999999994</v>
      </c>
      <c r="D4721" s="123">
        <v>7.7</v>
      </c>
      <c r="E4721" s="104" t="str">
        <f>VLOOKUP(B4721,A股数据库20240206!$B:$K,2,0)</f>
        <v>大科技</v>
      </c>
      <c r="F4721" s="104">
        <f>VLOOKUP(B4721,A股数据库20240206!$B:$K,3,0)</f>
        <v>0</v>
      </c>
      <c r="G4721" s="124">
        <f>VLOOKUP(B4721,A股数据库20240206!$B:$K,4,0)</f>
        <v>0</v>
      </c>
      <c r="H4721" s="124">
        <f>VLOOKUP(B4721,A股数据库20240206!$B:$K,5,0)</f>
        <v>0</v>
      </c>
      <c r="I4721" s="104" t="str">
        <f>VLOOKUP(B4721,A股数据库20240206!$B:$K,6,0)</f>
        <v>计算机</v>
      </c>
      <c r="J4721" s="104">
        <f>VLOOKUP(B4721,A股数据库20240206!$B:$K,7,0)</f>
        <v>0</v>
      </c>
      <c r="K4721" s="104">
        <f>VLOOKUP(B4721,A股数据库20240206!$B:$K,8,0)</f>
        <v>0</v>
      </c>
      <c r="L4721" s="124">
        <f>VLOOKUP(B4721,A股数据库20240206!$B:$K,9,0)</f>
        <v>0</v>
      </c>
      <c r="M4721" s="124">
        <f>VLOOKUP(B4721,A股数据库20240206!$B:$K,10,0)</f>
        <v>0</v>
      </c>
    </row>
    <row r="4722" spans="1:13" ht="18" customHeight="1" x14ac:dyDescent="0.15">
      <c r="A4722" s="120" t="s">
        <v>15065</v>
      </c>
      <c r="B4722" s="121" t="s">
        <v>5596</v>
      </c>
      <c r="C4722" s="122">
        <v>8.77</v>
      </c>
      <c r="D4722" s="123">
        <v>28.97</v>
      </c>
      <c r="E4722" s="104" t="str">
        <f>VLOOKUP(B4722,A股数据库20240206!$B:$K,2,0)</f>
        <v>新能源</v>
      </c>
      <c r="F4722" s="104">
        <f>VLOOKUP(B4722,A股数据库20240206!$B:$K,3,0)</f>
        <v>0</v>
      </c>
      <c r="G4722" s="124">
        <f>VLOOKUP(B4722,A股数据库20240206!$B:$K,4,0)</f>
        <v>0</v>
      </c>
      <c r="H4722" s="124">
        <f>VLOOKUP(B4722,A股数据库20240206!$B:$K,5,0)</f>
        <v>0</v>
      </c>
      <c r="I4722" s="104" t="str">
        <f>VLOOKUP(B4722,A股数据库20240206!$B:$K,6,0)</f>
        <v>电池</v>
      </c>
      <c r="J4722" s="104">
        <f>VLOOKUP(B4722,A股数据库20240206!$B:$K,7,0)</f>
        <v>0</v>
      </c>
      <c r="K4722" s="104">
        <f>VLOOKUP(B4722,A股数据库20240206!$B:$K,8,0)</f>
        <v>0</v>
      </c>
      <c r="L4722" s="124">
        <f>VLOOKUP(B4722,A股数据库20240206!$B:$K,9,0)</f>
        <v>0</v>
      </c>
      <c r="M4722" s="124">
        <f>VLOOKUP(B4722,A股数据库20240206!$B:$K,10,0)</f>
        <v>0</v>
      </c>
    </row>
    <row r="4723" spans="1:13" ht="18" customHeight="1" x14ac:dyDescent="0.15">
      <c r="A4723" s="120" t="s">
        <v>15066</v>
      </c>
      <c r="B4723" s="121" t="s">
        <v>2742</v>
      </c>
      <c r="C4723" s="122">
        <v>8.7799999999999994</v>
      </c>
      <c r="D4723" s="123">
        <v>7.02</v>
      </c>
      <c r="E4723" s="104" t="str">
        <f>VLOOKUP(B4723,A股数据库20240206!$B:$K,2,0)</f>
        <v>大科技</v>
      </c>
      <c r="F4723" s="104">
        <f>VLOOKUP(B4723,A股数据库20240206!$B:$K,3,0)</f>
        <v>0</v>
      </c>
      <c r="G4723" s="124">
        <f>VLOOKUP(B4723,A股数据库20240206!$B:$K,4,0)</f>
        <v>0</v>
      </c>
      <c r="H4723" s="124">
        <f>VLOOKUP(B4723,A股数据库20240206!$B:$K,5,0)</f>
        <v>0</v>
      </c>
      <c r="I4723" s="104" t="str">
        <f>VLOOKUP(B4723,A股数据库20240206!$B:$K,6,0)</f>
        <v>通信</v>
      </c>
      <c r="J4723" s="104">
        <f>VLOOKUP(B4723,A股数据库20240206!$B:$K,7,0)</f>
        <v>0</v>
      </c>
      <c r="K4723" s="104">
        <f>VLOOKUP(B4723,A股数据库20240206!$B:$K,8,0)</f>
        <v>0</v>
      </c>
      <c r="L4723" s="124">
        <f>VLOOKUP(B4723,A股数据库20240206!$B:$K,9,0)</f>
        <v>0</v>
      </c>
      <c r="M4723" s="124">
        <f>VLOOKUP(B4723,A股数据库20240206!$B:$K,10,0)</f>
        <v>0</v>
      </c>
    </row>
    <row r="4724" spans="1:13" ht="18" customHeight="1" x14ac:dyDescent="0.15">
      <c r="A4724" s="120" t="s">
        <v>15067</v>
      </c>
      <c r="B4724" s="121" t="s">
        <v>10091</v>
      </c>
      <c r="C4724" s="122">
        <v>8.76</v>
      </c>
      <c r="D4724" s="123">
        <v>33.97</v>
      </c>
      <c r="E4724" s="104" t="str">
        <f>VLOOKUP(B4724,A股数据库20240206!$B:$K,2,0)</f>
        <v>大科技</v>
      </c>
      <c r="F4724" s="104">
        <f>VLOOKUP(B4724,A股数据库20240206!$B:$K,3,0)</f>
        <v>0</v>
      </c>
      <c r="G4724" s="124">
        <f>VLOOKUP(B4724,A股数据库20240206!$B:$K,4,0)</f>
        <v>0</v>
      </c>
      <c r="H4724" s="124">
        <f>VLOOKUP(B4724,A股数据库20240206!$B:$K,5,0)</f>
        <v>0</v>
      </c>
      <c r="I4724" s="104" t="str">
        <f>VLOOKUP(B4724,A股数据库20240206!$B:$K,6,0)</f>
        <v>电子</v>
      </c>
      <c r="J4724" s="104">
        <f>VLOOKUP(B4724,A股数据库20240206!$B:$K,7,0)</f>
        <v>0</v>
      </c>
      <c r="K4724" s="104">
        <f>VLOOKUP(B4724,A股数据库20240206!$B:$K,8,0)</f>
        <v>0</v>
      </c>
      <c r="L4724" s="124">
        <f>VLOOKUP(B4724,A股数据库20240206!$B:$K,9,0)</f>
        <v>0</v>
      </c>
      <c r="M4724" s="124">
        <f>VLOOKUP(B4724,A股数据库20240206!$B:$K,10,0)</f>
        <v>0</v>
      </c>
    </row>
    <row r="4725" spans="1:13" ht="18" customHeight="1" x14ac:dyDescent="0.15">
      <c r="A4725" s="120" t="s">
        <v>15068</v>
      </c>
      <c r="B4725" s="121" t="s">
        <v>3570</v>
      </c>
      <c r="C4725" s="122">
        <v>8.76</v>
      </c>
      <c r="D4725" s="123">
        <v>4.17</v>
      </c>
      <c r="E4725" s="104" t="str">
        <f>VLOOKUP(B4725,A股数据库20240206!$B:$K,2,0)</f>
        <v>医药生物</v>
      </c>
      <c r="F4725" s="104">
        <f>VLOOKUP(B4725,A股数据库20240206!$B:$K,3,0)</f>
        <v>0</v>
      </c>
      <c r="G4725" s="124">
        <f>VLOOKUP(B4725,A股数据库20240206!$B:$K,4,0)</f>
        <v>0</v>
      </c>
      <c r="H4725" s="124">
        <f>VLOOKUP(B4725,A股数据库20240206!$B:$K,5,0)</f>
        <v>0</v>
      </c>
      <c r="I4725" s="104" t="str">
        <f>VLOOKUP(B4725,A股数据库20240206!$B:$K,6,0)</f>
        <v>医药生物</v>
      </c>
      <c r="J4725" s="104">
        <f>VLOOKUP(B4725,A股数据库20240206!$B:$K,7,0)</f>
        <v>0</v>
      </c>
      <c r="K4725" s="104">
        <f>VLOOKUP(B4725,A股数据库20240206!$B:$K,8,0)</f>
        <v>0</v>
      </c>
      <c r="L4725" s="124">
        <f>VLOOKUP(B4725,A股数据库20240206!$B:$K,9,0)</f>
        <v>0</v>
      </c>
      <c r="M4725" s="124">
        <f>VLOOKUP(B4725,A股数据库20240206!$B:$K,10,0)</f>
        <v>0</v>
      </c>
    </row>
    <row r="4726" spans="1:13" ht="18" customHeight="1" x14ac:dyDescent="0.15">
      <c r="A4726" s="120" t="s">
        <v>15069</v>
      </c>
      <c r="B4726" s="121" t="s">
        <v>4260</v>
      </c>
      <c r="C4726" s="122">
        <v>8.73</v>
      </c>
      <c r="D4726" s="123">
        <v>7.7</v>
      </c>
      <c r="E4726" s="104" t="str">
        <f>VLOOKUP(B4726,A股数据库20240206!$B:$K,2,0)</f>
        <v>大科技</v>
      </c>
      <c r="F4726" s="104">
        <f>VLOOKUP(B4726,A股数据库20240206!$B:$K,3,0)</f>
        <v>0</v>
      </c>
      <c r="G4726" s="124">
        <f>VLOOKUP(B4726,A股数据库20240206!$B:$K,4,0)</f>
        <v>0</v>
      </c>
      <c r="H4726" s="124">
        <f>VLOOKUP(B4726,A股数据库20240206!$B:$K,5,0)</f>
        <v>0</v>
      </c>
      <c r="I4726" s="104" t="str">
        <f>VLOOKUP(B4726,A股数据库20240206!$B:$K,6,0)</f>
        <v>计算机</v>
      </c>
      <c r="J4726" s="104">
        <f>VLOOKUP(B4726,A股数据库20240206!$B:$K,7,0)</f>
        <v>0</v>
      </c>
      <c r="K4726" s="104">
        <f>VLOOKUP(B4726,A股数据库20240206!$B:$K,8,0)</f>
        <v>0</v>
      </c>
      <c r="L4726" s="124">
        <f>VLOOKUP(B4726,A股数据库20240206!$B:$K,9,0)</f>
        <v>0</v>
      </c>
      <c r="M4726" s="124">
        <f>VLOOKUP(B4726,A股数据库20240206!$B:$K,10,0)</f>
        <v>0</v>
      </c>
    </row>
    <row r="4727" spans="1:13" ht="18" customHeight="1" x14ac:dyDescent="0.15">
      <c r="A4727" s="120" t="s">
        <v>15070</v>
      </c>
      <c r="B4727" s="121" t="s">
        <v>9162</v>
      </c>
      <c r="C4727" s="122">
        <v>8.6999999999999993</v>
      </c>
      <c r="D4727" s="123">
        <v>12.87</v>
      </c>
      <c r="E4727" s="104" t="str">
        <f>VLOOKUP(B4727,A股数据库20240206!$B:$K,2,0)</f>
        <v>大科技</v>
      </c>
      <c r="F4727" s="104">
        <f>VLOOKUP(B4727,A股数据库20240206!$B:$K,3,0)</f>
        <v>0</v>
      </c>
      <c r="G4727" s="124">
        <f>VLOOKUP(B4727,A股数据库20240206!$B:$K,4,0)</f>
        <v>0</v>
      </c>
      <c r="H4727" s="124">
        <f>VLOOKUP(B4727,A股数据库20240206!$B:$K,5,0)</f>
        <v>0</v>
      </c>
      <c r="I4727" s="104" t="str">
        <f>VLOOKUP(B4727,A股数据库20240206!$B:$K,6,0)</f>
        <v>计算机</v>
      </c>
      <c r="J4727" s="104">
        <f>VLOOKUP(B4727,A股数据库20240206!$B:$K,7,0)</f>
        <v>0</v>
      </c>
      <c r="K4727" s="104">
        <f>VLOOKUP(B4727,A股数据库20240206!$B:$K,8,0)</f>
        <v>0</v>
      </c>
      <c r="L4727" s="124">
        <f>VLOOKUP(B4727,A股数据库20240206!$B:$K,9,0)</f>
        <v>0</v>
      </c>
      <c r="M4727" s="124">
        <f>VLOOKUP(B4727,A股数据库20240206!$B:$K,10,0)</f>
        <v>0</v>
      </c>
    </row>
    <row r="4728" spans="1:13" ht="18" customHeight="1" x14ac:dyDescent="0.15">
      <c r="A4728" s="120" t="s">
        <v>15071</v>
      </c>
      <c r="B4728" s="121" t="s">
        <v>5038</v>
      </c>
      <c r="C4728" s="122">
        <v>8.6999999999999993</v>
      </c>
      <c r="D4728" s="123">
        <v>4.58</v>
      </c>
      <c r="E4728" s="104" t="str">
        <f>VLOOKUP(B4728,A股数据库20240206!$B:$K,2,0)</f>
        <v>地产基建</v>
      </c>
      <c r="F4728" s="104">
        <f>VLOOKUP(B4728,A股数据库20240206!$B:$K,3,0)</f>
        <v>0</v>
      </c>
      <c r="G4728" s="124">
        <f>VLOOKUP(B4728,A股数据库20240206!$B:$K,4,0)</f>
        <v>0</v>
      </c>
      <c r="H4728" s="124">
        <f>VLOOKUP(B4728,A股数据库20240206!$B:$K,5,0)</f>
        <v>0</v>
      </c>
      <c r="I4728" s="104" t="str">
        <f>VLOOKUP(B4728,A股数据库20240206!$B:$K,6,0)</f>
        <v>基建</v>
      </c>
      <c r="J4728" s="104">
        <f>VLOOKUP(B4728,A股数据库20240206!$B:$K,7,0)</f>
        <v>0</v>
      </c>
      <c r="K4728" s="104">
        <f>VLOOKUP(B4728,A股数据库20240206!$B:$K,8,0)</f>
        <v>0</v>
      </c>
      <c r="L4728" s="124">
        <f>VLOOKUP(B4728,A股数据库20240206!$B:$K,9,0)</f>
        <v>0</v>
      </c>
      <c r="M4728" s="124">
        <f>VLOOKUP(B4728,A股数据库20240206!$B:$K,10,0)</f>
        <v>0</v>
      </c>
    </row>
    <row r="4729" spans="1:13" ht="18" customHeight="1" x14ac:dyDescent="0.15">
      <c r="A4729" s="120" t="s">
        <v>15072</v>
      </c>
      <c r="B4729" s="121" t="s">
        <v>10241</v>
      </c>
      <c r="C4729" s="122">
        <v>8.64</v>
      </c>
      <c r="D4729" s="123">
        <v>18.05</v>
      </c>
      <c r="E4729" s="104" t="str">
        <f>VLOOKUP(B4729,A股数据库20240206!$B:$K,2,0)</f>
        <v>大科技</v>
      </c>
      <c r="F4729" s="104">
        <f>VLOOKUP(B4729,A股数据库20240206!$B:$K,3,0)</f>
        <v>0</v>
      </c>
      <c r="G4729" s="124">
        <f>VLOOKUP(B4729,A股数据库20240206!$B:$K,4,0)</f>
        <v>0</v>
      </c>
      <c r="H4729" s="124">
        <f>VLOOKUP(B4729,A股数据库20240206!$B:$K,5,0)</f>
        <v>0</v>
      </c>
      <c r="I4729" s="104" t="str">
        <f>VLOOKUP(B4729,A股数据库20240206!$B:$K,6,0)</f>
        <v>电子</v>
      </c>
      <c r="J4729" s="104">
        <f>VLOOKUP(B4729,A股数据库20240206!$B:$K,7,0)</f>
        <v>0</v>
      </c>
      <c r="K4729" s="104">
        <f>VLOOKUP(B4729,A股数据库20240206!$B:$K,8,0)</f>
        <v>0</v>
      </c>
      <c r="L4729" s="124">
        <f>VLOOKUP(B4729,A股数据库20240206!$B:$K,9,0)</f>
        <v>0</v>
      </c>
      <c r="M4729" s="124">
        <f>VLOOKUP(B4729,A股数据库20240206!$B:$K,10,0)</f>
        <v>0</v>
      </c>
    </row>
    <row r="4730" spans="1:13" ht="18" customHeight="1" x14ac:dyDescent="0.15">
      <c r="A4730" s="120" t="s">
        <v>15073</v>
      </c>
      <c r="B4730" s="121" t="s">
        <v>3008</v>
      </c>
      <c r="C4730" s="122">
        <v>8.6300000000000008</v>
      </c>
      <c r="D4730" s="123">
        <v>33.950000000000003</v>
      </c>
      <c r="E4730" s="104" t="str">
        <f>VLOOKUP(B4730,A股数据库20240206!$B:$K,2,0)</f>
        <v>新能源</v>
      </c>
      <c r="F4730" s="104">
        <f>VLOOKUP(B4730,A股数据库20240206!$B:$K,3,0)</f>
        <v>0</v>
      </c>
      <c r="G4730" s="124">
        <f>VLOOKUP(B4730,A股数据库20240206!$B:$K,4,0)</f>
        <v>0</v>
      </c>
      <c r="H4730" s="124">
        <f>VLOOKUP(B4730,A股数据库20240206!$B:$K,5,0)</f>
        <v>0</v>
      </c>
      <c r="I4730" s="104" t="str">
        <f>VLOOKUP(B4730,A股数据库20240206!$B:$K,6,0)</f>
        <v>电池</v>
      </c>
      <c r="J4730" s="104">
        <f>VLOOKUP(B4730,A股数据库20240206!$B:$K,7,0)</f>
        <v>0</v>
      </c>
      <c r="K4730" s="104">
        <f>VLOOKUP(B4730,A股数据库20240206!$B:$K,8,0)</f>
        <v>0</v>
      </c>
      <c r="L4730" s="124">
        <f>VLOOKUP(B4730,A股数据库20240206!$B:$K,9,0)</f>
        <v>0</v>
      </c>
      <c r="M4730" s="124">
        <f>VLOOKUP(B4730,A股数据库20240206!$B:$K,10,0)</f>
        <v>0</v>
      </c>
    </row>
    <row r="4731" spans="1:13" ht="18" customHeight="1" x14ac:dyDescent="0.15">
      <c r="A4731" s="120" t="s">
        <v>15074</v>
      </c>
      <c r="B4731" s="121" t="s">
        <v>2372</v>
      </c>
      <c r="C4731" s="122">
        <v>8.6300000000000008</v>
      </c>
      <c r="D4731" s="123">
        <v>1.35</v>
      </c>
      <c r="E4731" s="104" t="str">
        <f>VLOOKUP(B4731,A股数据库20240206!$B:$K,2,0)</f>
        <v>周期</v>
      </c>
      <c r="F4731" s="104">
        <f>VLOOKUP(B4731,A股数据库20240206!$B:$K,3,0)</f>
        <v>0</v>
      </c>
      <c r="G4731" s="124">
        <f>VLOOKUP(B4731,A股数据库20240206!$B:$K,4,0)</f>
        <v>0</v>
      </c>
      <c r="H4731" s="124">
        <f>VLOOKUP(B4731,A股数据库20240206!$B:$K,5,0)</f>
        <v>0</v>
      </c>
      <c r="I4731" s="104" t="str">
        <f>VLOOKUP(B4731,A股数据库20240206!$B:$K,6,0)</f>
        <v>稀土永磁</v>
      </c>
      <c r="J4731" s="104">
        <f>VLOOKUP(B4731,A股数据库20240206!$B:$K,7,0)</f>
        <v>0</v>
      </c>
      <c r="K4731" s="104">
        <f>VLOOKUP(B4731,A股数据库20240206!$B:$K,8,0)</f>
        <v>0</v>
      </c>
      <c r="L4731" s="124">
        <f>VLOOKUP(B4731,A股数据库20240206!$B:$K,9,0)</f>
        <v>0</v>
      </c>
      <c r="M4731" s="124">
        <f>VLOOKUP(B4731,A股数据库20240206!$B:$K,10,0)</f>
        <v>0</v>
      </c>
    </row>
    <row r="4732" spans="1:13" ht="18" customHeight="1" x14ac:dyDescent="0.15">
      <c r="A4732" s="120" t="s">
        <v>15075</v>
      </c>
      <c r="B4732" s="121" t="s">
        <v>9453</v>
      </c>
      <c r="C4732" s="122">
        <v>8.6300000000000008</v>
      </c>
      <c r="D4732" s="123">
        <v>12.27</v>
      </c>
      <c r="E4732" s="104" t="str">
        <f>VLOOKUP(B4732,A股数据库20240206!$B:$K,2,0)</f>
        <v>大科技</v>
      </c>
      <c r="F4732" s="104">
        <f>VLOOKUP(B4732,A股数据库20240206!$B:$K,3,0)</f>
        <v>0</v>
      </c>
      <c r="G4732" s="124">
        <f>VLOOKUP(B4732,A股数据库20240206!$B:$K,4,0)</f>
        <v>0</v>
      </c>
      <c r="H4732" s="124">
        <f>VLOOKUP(B4732,A股数据库20240206!$B:$K,5,0)</f>
        <v>0</v>
      </c>
      <c r="I4732" s="104" t="str">
        <f>VLOOKUP(B4732,A股数据库20240206!$B:$K,6,0)</f>
        <v>计算机</v>
      </c>
      <c r="J4732" s="104">
        <f>VLOOKUP(B4732,A股数据库20240206!$B:$K,7,0)</f>
        <v>0</v>
      </c>
      <c r="K4732" s="104">
        <f>VLOOKUP(B4732,A股数据库20240206!$B:$K,8,0)</f>
        <v>0</v>
      </c>
      <c r="L4732" s="124">
        <f>VLOOKUP(B4732,A股数据库20240206!$B:$K,9,0)</f>
        <v>0</v>
      </c>
      <c r="M4732" s="124">
        <f>VLOOKUP(B4732,A股数据库20240206!$B:$K,10,0)</f>
        <v>0</v>
      </c>
    </row>
    <row r="4733" spans="1:13" ht="18" customHeight="1" x14ac:dyDescent="0.15">
      <c r="A4733" s="120" t="s">
        <v>15076</v>
      </c>
      <c r="B4733" s="121" t="s">
        <v>8522</v>
      </c>
      <c r="C4733" s="122">
        <v>8.59</v>
      </c>
      <c r="D4733" s="123">
        <v>30.67</v>
      </c>
      <c r="E4733" s="104" t="str">
        <f>VLOOKUP(B4733,A股数据库20240206!$B:$K,2,0)</f>
        <v>大科技</v>
      </c>
      <c r="F4733" s="104">
        <f>VLOOKUP(B4733,A股数据库20240206!$B:$K,3,0)</f>
        <v>0</v>
      </c>
      <c r="G4733" s="124">
        <f>VLOOKUP(B4733,A股数据库20240206!$B:$K,4,0)</f>
        <v>0</v>
      </c>
      <c r="H4733" s="124">
        <f>VLOOKUP(B4733,A股数据库20240206!$B:$K,5,0)</f>
        <v>0</v>
      </c>
      <c r="I4733" s="104" t="str">
        <f>VLOOKUP(B4733,A股数据库20240206!$B:$K,6,0)</f>
        <v>电子</v>
      </c>
      <c r="J4733" s="104">
        <f>VLOOKUP(B4733,A股数据库20240206!$B:$K,7,0)</f>
        <v>0</v>
      </c>
      <c r="K4733" s="104">
        <f>VLOOKUP(B4733,A股数据库20240206!$B:$K,8,0)</f>
        <v>0</v>
      </c>
      <c r="L4733" s="124">
        <f>VLOOKUP(B4733,A股数据库20240206!$B:$K,9,0)</f>
        <v>0</v>
      </c>
      <c r="M4733" s="124">
        <f>VLOOKUP(B4733,A股数据库20240206!$B:$K,10,0)</f>
        <v>0</v>
      </c>
    </row>
    <row r="4734" spans="1:13" ht="18" customHeight="1" x14ac:dyDescent="0.15">
      <c r="A4734" s="120" t="s">
        <v>15077</v>
      </c>
      <c r="B4734" s="121" t="s">
        <v>4206</v>
      </c>
      <c r="C4734" s="122">
        <v>8.56</v>
      </c>
      <c r="D4734" s="123">
        <v>10.07</v>
      </c>
      <c r="E4734" s="104" t="str">
        <f>VLOOKUP(B4734,A股数据库20240206!$B:$K,2,0)</f>
        <v>大科技</v>
      </c>
      <c r="F4734" s="104">
        <f>VLOOKUP(B4734,A股数据库20240206!$B:$K,3,0)</f>
        <v>0</v>
      </c>
      <c r="G4734" s="124">
        <f>VLOOKUP(B4734,A股数据库20240206!$B:$K,4,0)</f>
        <v>0</v>
      </c>
      <c r="H4734" s="124">
        <f>VLOOKUP(B4734,A股数据库20240206!$B:$K,5,0)</f>
        <v>0</v>
      </c>
      <c r="I4734" s="104" t="str">
        <f>VLOOKUP(B4734,A股数据库20240206!$B:$K,6,0)</f>
        <v>电子</v>
      </c>
      <c r="J4734" s="104">
        <f>VLOOKUP(B4734,A股数据库20240206!$B:$K,7,0)</f>
        <v>0</v>
      </c>
      <c r="K4734" s="104">
        <f>VLOOKUP(B4734,A股数据库20240206!$B:$K,8,0)</f>
        <v>0</v>
      </c>
      <c r="L4734" s="124">
        <f>VLOOKUP(B4734,A股数据库20240206!$B:$K,9,0)</f>
        <v>0</v>
      </c>
      <c r="M4734" s="124">
        <f>VLOOKUP(B4734,A股数据库20240206!$B:$K,10,0)</f>
        <v>0</v>
      </c>
    </row>
    <row r="4735" spans="1:13" ht="18" customHeight="1" x14ac:dyDescent="0.15">
      <c r="A4735" s="120" t="s">
        <v>15078</v>
      </c>
      <c r="B4735" s="121" t="s">
        <v>5404</v>
      </c>
      <c r="C4735" s="122">
        <v>8.51</v>
      </c>
      <c r="D4735" s="123">
        <v>17.43</v>
      </c>
      <c r="E4735" s="104" t="str">
        <f>VLOOKUP(B4735,A股数据库20240206!$B:$K,2,0)</f>
        <v>汽车产业</v>
      </c>
      <c r="F4735" s="104" t="str">
        <f>VLOOKUP(B4735,A股数据库20240206!$B:$K,3,0)</f>
        <v>高端制造</v>
      </c>
      <c r="G4735" s="124">
        <f>VLOOKUP(B4735,A股数据库20240206!$B:$K,4,0)</f>
        <v>0</v>
      </c>
      <c r="H4735" s="124">
        <f>VLOOKUP(B4735,A股数据库20240206!$B:$K,5,0)</f>
        <v>0</v>
      </c>
      <c r="I4735" s="104" t="str">
        <f>VLOOKUP(B4735,A股数据库20240206!$B:$K,6,0)</f>
        <v>汽车产业</v>
      </c>
      <c r="J4735" s="104" t="str">
        <f>VLOOKUP(B4735,A股数据库20240206!$B:$K,7,0)</f>
        <v>人形机器人</v>
      </c>
      <c r="K4735" s="104">
        <f>VLOOKUP(B4735,A股数据库20240206!$B:$K,8,0)</f>
        <v>0</v>
      </c>
      <c r="L4735" s="124">
        <f>VLOOKUP(B4735,A股数据库20240206!$B:$K,9,0)</f>
        <v>0</v>
      </c>
      <c r="M4735" s="124">
        <f>VLOOKUP(B4735,A股数据库20240206!$B:$K,10,0)</f>
        <v>0</v>
      </c>
    </row>
    <row r="4736" spans="1:13" ht="18" customHeight="1" x14ac:dyDescent="0.15">
      <c r="A4736" s="120" t="s">
        <v>15079</v>
      </c>
      <c r="B4736" s="121" t="s">
        <v>4452</v>
      </c>
      <c r="C4736" s="122">
        <v>8.49</v>
      </c>
      <c r="D4736" s="123">
        <v>22.86</v>
      </c>
      <c r="E4736" s="104" t="str">
        <f>VLOOKUP(B4736,A股数据库20240206!$B:$K,2,0)</f>
        <v>汽车产业</v>
      </c>
      <c r="F4736" s="104">
        <f>VLOOKUP(B4736,A股数据库20240206!$B:$K,3,0)</f>
        <v>0</v>
      </c>
      <c r="G4736" s="124">
        <f>VLOOKUP(B4736,A股数据库20240206!$B:$K,4,0)</f>
        <v>0</v>
      </c>
      <c r="H4736" s="124">
        <f>VLOOKUP(B4736,A股数据库20240206!$B:$K,5,0)</f>
        <v>0</v>
      </c>
      <c r="I4736" s="104" t="str">
        <f>VLOOKUP(B4736,A股数据库20240206!$B:$K,6,0)</f>
        <v>汽车产业</v>
      </c>
      <c r="J4736" s="104">
        <f>VLOOKUP(B4736,A股数据库20240206!$B:$K,7,0)</f>
        <v>0</v>
      </c>
      <c r="K4736" s="104">
        <f>VLOOKUP(B4736,A股数据库20240206!$B:$K,8,0)</f>
        <v>0</v>
      </c>
      <c r="L4736" s="124">
        <f>VLOOKUP(B4736,A股数据库20240206!$B:$K,9,0)</f>
        <v>0</v>
      </c>
      <c r="M4736" s="124">
        <f>VLOOKUP(B4736,A股数据库20240206!$B:$K,10,0)</f>
        <v>0</v>
      </c>
    </row>
    <row r="4737" spans="1:13" ht="18" customHeight="1" x14ac:dyDescent="0.15">
      <c r="A4737" s="120" t="s">
        <v>15080</v>
      </c>
      <c r="B4737" s="121" t="s">
        <v>10261</v>
      </c>
      <c r="C4737" s="122">
        <v>8.44</v>
      </c>
      <c r="D4737" s="123">
        <v>3.84</v>
      </c>
      <c r="E4737" s="104" t="str">
        <f>VLOOKUP(B4737,A股数据库20240206!$B:$K,2,0)</f>
        <v>军工</v>
      </c>
      <c r="F4737" s="104">
        <f>VLOOKUP(B4737,A股数据库20240206!$B:$K,3,0)</f>
        <v>0</v>
      </c>
      <c r="G4737" s="124">
        <f>VLOOKUP(B4737,A股数据库20240206!$B:$K,4,0)</f>
        <v>0</v>
      </c>
      <c r="H4737" s="124">
        <f>VLOOKUP(B4737,A股数据库20240206!$B:$K,5,0)</f>
        <v>0</v>
      </c>
      <c r="I4737" s="104" t="str">
        <f>VLOOKUP(B4737,A股数据库20240206!$B:$K,6,0)</f>
        <v>军工</v>
      </c>
      <c r="J4737" s="104">
        <f>VLOOKUP(B4737,A股数据库20240206!$B:$K,7,0)</f>
        <v>0</v>
      </c>
      <c r="K4737" s="104">
        <f>VLOOKUP(B4737,A股数据库20240206!$B:$K,8,0)</f>
        <v>0</v>
      </c>
      <c r="L4737" s="124">
        <f>VLOOKUP(B4737,A股数据库20240206!$B:$K,9,0)</f>
        <v>0</v>
      </c>
      <c r="M4737" s="124">
        <f>VLOOKUP(B4737,A股数据库20240206!$B:$K,10,0)</f>
        <v>0</v>
      </c>
    </row>
    <row r="4738" spans="1:13" ht="18" customHeight="1" x14ac:dyDescent="0.15">
      <c r="A4738" s="120" t="s">
        <v>15081</v>
      </c>
      <c r="B4738" s="121" t="s">
        <v>9244</v>
      </c>
      <c r="C4738" s="122">
        <v>8.39</v>
      </c>
      <c r="D4738" s="123">
        <v>41.22</v>
      </c>
      <c r="E4738" s="104" t="str">
        <f>VLOOKUP(B4738,A股数据库20240206!$B:$K,2,0)</f>
        <v>大科技</v>
      </c>
      <c r="F4738" s="104">
        <f>VLOOKUP(B4738,A股数据库20240206!$B:$K,3,0)</f>
        <v>0</v>
      </c>
      <c r="G4738" s="124">
        <f>VLOOKUP(B4738,A股数据库20240206!$B:$K,4,0)</f>
        <v>0</v>
      </c>
      <c r="H4738" s="124">
        <f>VLOOKUP(B4738,A股数据库20240206!$B:$K,5,0)</f>
        <v>0</v>
      </c>
      <c r="I4738" s="104" t="str">
        <f>VLOOKUP(B4738,A股数据库20240206!$B:$K,6,0)</f>
        <v>电子</v>
      </c>
      <c r="J4738" s="104">
        <f>VLOOKUP(B4738,A股数据库20240206!$B:$K,7,0)</f>
        <v>0</v>
      </c>
      <c r="K4738" s="104">
        <f>VLOOKUP(B4738,A股数据库20240206!$B:$K,8,0)</f>
        <v>0</v>
      </c>
      <c r="L4738" s="124">
        <f>VLOOKUP(B4738,A股数据库20240206!$B:$K,9,0)</f>
        <v>0</v>
      </c>
      <c r="M4738" s="124">
        <f>VLOOKUP(B4738,A股数据库20240206!$B:$K,10,0)</f>
        <v>0</v>
      </c>
    </row>
    <row r="4739" spans="1:13" ht="18" customHeight="1" x14ac:dyDescent="0.15">
      <c r="A4739" s="120" t="s">
        <v>15082</v>
      </c>
      <c r="B4739" s="121" t="s">
        <v>5610</v>
      </c>
      <c r="C4739" s="122">
        <v>8.3699999999999992</v>
      </c>
      <c r="D4739" s="123">
        <v>29.72</v>
      </c>
      <c r="E4739" s="104" t="str">
        <f>VLOOKUP(B4739,A股数据库20240206!$B:$K,2,0)</f>
        <v>高端制造</v>
      </c>
      <c r="F4739" s="104" t="str">
        <f>VLOOKUP(B4739,A股数据库20240206!$B:$K,3,0)</f>
        <v>大科技</v>
      </c>
      <c r="G4739" s="124">
        <f>VLOOKUP(B4739,A股数据库20240206!$B:$K,4,0)</f>
        <v>0</v>
      </c>
      <c r="H4739" s="124">
        <f>VLOOKUP(B4739,A股数据库20240206!$B:$K,5,0)</f>
        <v>0</v>
      </c>
      <c r="I4739" s="104" t="str">
        <f>VLOOKUP(B4739,A股数据库20240206!$B:$K,6,0)</f>
        <v>机械</v>
      </c>
      <c r="J4739" s="104" t="str">
        <f>VLOOKUP(B4739,A股数据库20240206!$B:$K,7,0)</f>
        <v>电子</v>
      </c>
      <c r="K4739" s="104">
        <f>VLOOKUP(B4739,A股数据库20240206!$B:$K,8,0)</f>
        <v>0</v>
      </c>
      <c r="L4739" s="124">
        <f>VLOOKUP(B4739,A股数据库20240206!$B:$K,9,0)</f>
        <v>0</v>
      </c>
      <c r="M4739" s="124">
        <f>VLOOKUP(B4739,A股数据库20240206!$B:$K,10,0)</f>
        <v>0</v>
      </c>
    </row>
    <row r="4740" spans="1:13" ht="18" customHeight="1" x14ac:dyDescent="0.15">
      <c r="A4740" s="120" t="s">
        <v>15083</v>
      </c>
      <c r="B4740" s="121" t="s">
        <v>4880</v>
      </c>
      <c r="C4740" s="122">
        <v>8.3699999999999992</v>
      </c>
      <c r="D4740" s="123">
        <v>7.64</v>
      </c>
      <c r="E4740" s="104" t="str">
        <f>VLOOKUP(B4740,A股数据库20240206!$B:$K,2,0)</f>
        <v>新能源</v>
      </c>
      <c r="F4740" s="104">
        <f>VLOOKUP(B4740,A股数据库20240206!$B:$K,3,0)</f>
        <v>0</v>
      </c>
      <c r="G4740" s="124">
        <f>VLOOKUP(B4740,A股数据库20240206!$B:$K,4,0)</f>
        <v>0</v>
      </c>
      <c r="H4740" s="124">
        <f>VLOOKUP(B4740,A股数据库20240206!$B:$K,5,0)</f>
        <v>0</v>
      </c>
      <c r="I4740" s="104" t="str">
        <f>VLOOKUP(B4740,A股数据库20240206!$B:$K,6,0)</f>
        <v>电网</v>
      </c>
      <c r="J4740" s="104">
        <f>VLOOKUP(B4740,A股数据库20240206!$B:$K,7,0)</f>
        <v>0</v>
      </c>
      <c r="K4740" s="104">
        <f>VLOOKUP(B4740,A股数据库20240206!$B:$K,8,0)</f>
        <v>0</v>
      </c>
      <c r="L4740" s="124">
        <f>VLOOKUP(B4740,A股数据库20240206!$B:$K,9,0)</f>
        <v>0</v>
      </c>
      <c r="M4740" s="124">
        <f>VLOOKUP(B4740,A股数据库20240206!$B:$K,10,0)</f>
        <v>0</v>
      </c>
    </row>
    <row r="4741" spans="1:13" ht="18" customHeight="1" x14ac:dyDescent="0.15">
      <c r="A4741" s="120" t="s">
        <v>15084</v>
      </c>
      <c r="B4741" s="121" t="s">
        <v>9731</v>
      </c>
      <c r="C4741" s="122">
        <v>8.36</v>
      </c>
      <c r="D4741" s="123">
        <v>6.62</v>
      </c>
      <c r="E4741" s="104" t="str">
        <f>VLOOKUP(B4741,A股数据库20240206!$B:$K,2,0)</f>
        <v>医药生物</v>
      </c>
      <c r="F4741" s="104">
        <f>VLOOKUP(B4741,A股数据库20240206!$B:$K,3,0)</f>
        <v>0</v>
      </c>
      <c r="G4741" s="124">
        <f>VLOOKUP(B4741,A股数据库20240206!$B:$K,4,0)</f>
        <v>0</v>
      </c>
      <c r="H4741" s="124">
        <f>VLOOKUP(B4741,A股数据库20240206!$B:$K,5,0)</f>
        <v>0</v>
      </c>
      <c r="I4741" s="104" t="str">
        <f>VLOOKUP(B4741,A股数据库20240206!$B:$K,6,0)</f>
        <v>医药生物</v>
      </c>
      <c r="J4741" s="104">
        <f>VLOOKUP(B4741,A股数据库20240206!$B:$K,7,0)</f>
        <v>0</v>
      </c>
      <c r="K4741" s="104">
        <f>VLOOKUP(B4741,A股数据库20240206!$B:$K,8,0)</f>
        <v>0</v>
      </c>
      <c r="L4741" s="124">
        <f>VLOOKUP(B4741,A股数据库20240206!$B:$K,9,0)</f>
        <v>0</v>
      </c>
      <c r="M4741" s="124">
        <f>VLOOKUP(B4741,A股数据库20240206!$B:$K,10,0)</f>
        <v>0</v>
      </c>
    </row>
    <row r="4742" spans="1:13" ht="18" customHeight="1" x14ac:dyDescent="0.15">
      <c r="A4742" s="120" t="s">
        <v>15085</v>
      </c>
      <c r="B4742" s="121" t="s">
        <v>2970</v>
      </c>
      <c r="C4742" s="122">
        <v>8.32</v>
      </c>
      <c r="D4742" s="123">
        <v>10.07</v>
      </c>
      <c r="E4742" s="104" t="str">
        <f>VLOOKUP(B4742,A股数据库20240206!$B:$K,2,0)</f>
        <v>地产基建</v>
      </c>
      <c r="F4742" s="104">
        <f>VLOOKUP(B4742,A股数据库20240206!$B:$K,3,0)</f>
        <v>0</v>
      </c>
      <c r="G4742" s="124">
        <f>VLOOKUP(B4742,A股数据库20240206!$B:$K,4,0)</f>
        <v>0</v>
      </c>
      <c r="H4742" s="124">
        <f>VLOOKUP(B4742,A股数据库20240206!$B:$K,5,0)</f>
        <v>0</v>
      </c>
      <c r="I4742" s="104" t="str">
        <f>VLOOKUP(B4742,A股数据库20240206!$B:$K,6,0)</f>
        <v>基建</v>
      </c>
      <c r="J4742" s="104">
        <f>VLOOKUP(B4742,A股数据库20240206!$B:$K,7,0)</f>
        <v>0</v>
      </c>
      <c r="K4742" s="104">
        <f>VLOOKUP(B4742,A股数据库20240206!$B:$K,8,0)</f>
        <v>0</v>
      </c>
      <c r="L4742" s="124">
        <f>VLOOKUP(B4742,A股数据库20240206!$B:$K,9,0)</f>
        <v>0</v>
      </c>
      <c r="M4742" s="124">
        <f>VLOOKUP(B4742,A股数据库20240206!$B:$K,10,0)</f>
        <v>0</v>
      </c>
    </row>
    <row r="4743" spans="1:13" ht="18" customHeight="1" x14ac:dyDescent="0.15">
      <c r="A4743" s="120" t="s">
        <v>15086</v>
      </c>
      <c r="B4743" s="121" t="s">
        <v>4996</v>
      </c>
      <c r="C4743" s="122">
        <v>8.32</v>
      </c>
      <c r="D4743" s="123">
        <v>7.33</v>
      </c>
      <c r="E4743" s="104" t="str">
        <f>VLOOKUP(B4743,A股数据库20240206!$B:$K,2,0)</f>
        <v>其他</v>
      </c>
      <c r="F4743" s="104">
        <f>VLOOKUP(B4743,A股数据库20240206!$B:$K,3,0)</f>
        <v>0</v>
      </c>
      <c r="G4743" s="124" t="str">
        <f>VLOOKUP(B4743,A股数据库20240206!$B:$K,4,0)</f>
        <v>大消费</v>
      </c>
      <c r="H4743" s="124">
        <f>VLOOKUP(B4743,A股数据库20240206!$B:$K,5,0)</f>
        <v>0</v>
      </c>
      <c r="I4743" s="104" t="str">
        <f>VLOOKUP(B4743,A股数据库20240206!$B:$K,6,0)</f>
        <v>其他</v>
      </c>
      <c r="J4743" s="104">
        <f>VLOOKUP(B4743,A股数据库20240206!$B:$K,7,0)</f>
        <v>0</v>
      </c>
      <c r="K4743" s="104">
        <f>VLOOKUP(B4743,A股数据库20240206!$B:$K,8,0)</f>
        <v>0</v>
      </c>
      <c r="L4743" s="124" t="str">
        <f>VLOOKUP(B4743,A股数据库20240206!$B:$K,9,0)</f>
        <v>电商</v>
      </c>
      <c r="M4743" s="124">
        <f>VLOOKUP(B4743,A股数据库20240206!$B:$K,10,0)</f>
        <v>0</v>
      </c>
    </row>
    <row r="4744" spans="1:13" ht="18" customHeight="1" x14ac:dyDescent="0.15">
      <c r="A4744" s="120" t="s">
        <v>15087</v>
      </c>
      <c r="B4744" s="121" t="s">
        <v>10199</v>
      </c>
      <c r="C4744" s="122">
        <v>8.31</v>
      </c>
      <c r="D4744" s="123">
        <v>17.43</v>
      </c>
      <c r="E4744" s="104" t="str">
        <f>VLOOKUP(B4744,A股数据库20240206!$B:$K,2,0)</f>
        <v>军工</v>
      </c>
      <c r="F4744" s="104" t="str">
        <f>VLOOKUP(B4744,A股数据库20240206!$B:$K,3,0)</f>
        <v>大科技</v>
      </c>
      <c r="G4744" s="124">
        <f>VLOOKUP(B4744,A股数据库20240206!$B:$K,4,0)</f>
        <v>0</v>
      </c>
      <c r="H4744" s="124">
        <f>VLOOKUP(B4744,A股数据库20240206!$B:$K,5,0)</f>
        <v>0</v>
      </c>
      <c r="I4744" s="104" t="str">
        <f>VLOOKUP(B4744,A股数据库20240206!$B:$K,6,0)</f>
        <v>军工</v>
      </c>
      <c r="J4744" s="104" t="str">
        <f>VLOOKUP(B4744,A股数据库20240206!$B:$K,7,0)</f>
        <v>通信</v>
      </c>
      <c r="K4744" s="104">
        <f>VLOOKUP(B4744,A股数据库20240206!$B:$K,8,0)</f>
        <v>0</v>
      </c>
      <c r="L4744" s="124">
        <f>VLOOKUP(B4744,A股数据库20240206!$B:$K,9,0)</f>
        <v>0</v>
      </c>
      <c r="M4744" s="124">
        <f>VLOOKUP(B4744,A股数据库20240206!$B:$K,10,0)</f>
        <v>0</v>
      </c>
    </row>
    <row r="4745" spans="1:13" ht="18" customHeight="1" x14ac:dyDescent="0.15">
      <c r="A4745" s="120" t="s">
        <v>15088</v>
      </c>
      <c r="B4745" s="121" t="s">
        <v>9651</v>
      </c>
      <c r="C4745" s="122">
        <v>8.31</v>
      </c>
      <c r="D4745" s="123">
        <v>39.83</v>
      </c>
      <c r="E4745" s="104" t="str">
        <f>VLOOKUP(B4745,A股数据库20240206!$B:$K,2,0)</f>
        <v>大科技</v>
      </c>
      <c r="F4745" s="104">
        <f>VLOOKUP(B4745,A股数据库20240206!$B:$K,3,0)</f>
        <v>0</v>
      </c>
      <c r="G4745" s="124">
        <f>VLOOKUP(B4745,A股数据库20240206!$B:$K,4,0)</f>
        <v>0</v>
      </c>
      <c r="H4745" s="124">
        <f>VLOOKUP(B4745,A股数据库20240206!$B:$K,5,0)</f>
        <v>0</v>
      </c>
      <c r="I4745" s="104" t="str">
        <f>VLOOKUP(B4745,A股数据库20240206!$B:$K,6,0)</f>
        <v>电子</v>
      </c>
      <c r="J4745" s="104">
        <f>VLOOKUP(B4745,A股数据库20240206!$B:$K,7,0)</f>
        <v>0</v>
      </c>
      <c r="K4745" s="104">
        <f>VLOOKUP(B4745,A股数据库20240206!$B:$K,8,0)</f>
        <v>0</v>
      </c>
      <c r="L4745" s="124">
        <f>VLOOKUP(B4745,A股数据库20240206!$B:$K,9,0)</f>
        <v>0</v>
      </c>
      <c r="M4745" s="124">
        <f>VLOOKUP(B4745,A股数据库20240206!$B:$K,10,0)</f>
        <v>0</v>
      </c>
    </row>
    <row r="4746" spans="1:13" ht="18" customHeight="1" x14ac:dyDescent="0.15">
      <c r="A4746" s="120" t="s">
        <v>15089</v>
      </c>
      <c r="B4746" s="121" t="s">
        <v>4648</v>
      </c>
      <c r="C4746" s="122">
        <v>8.31</v>
      </c>
      <c r="D4746" s="123">
        <v>8.4600000000000009</v>
      </c>
      <c r="E4746" s="104" t="str">
        <f>VLOOKUP(B4746,A股数据库20240206!$B:$K,2,0)</f>
        <v>医药生物</v>
      </c>
      <c r="F4746" s="104">
        <f>VLOOKUP(B4746,A股数据库20240206!$B:$K,3,0)</f>
        <v>0</v>
      </c>
      <c r="G4746" s="124">
        <f>VLOOKUP(B4746,A股数据库20240206!$B:$K,4,0)</f>
        <v>0</v>
      </c>
      <c r="H4746" s="124">
        <f>VLOOKUP(B4746,A股数据库20240206!$B:$K,5,0)</f>
        <v>0</v>
      </c>
      <c r="I4746" s="104" t="str">
        <f>VLOOKUP(B4746,A股数据库20240206!$B:$K,6,0)</f>
        <v>医药生物</v>
      </c>
      <c r="J4746" s="104">
        <f>VLOOKUP(B4746,A股数据库20240206!$B:$K,7,0)</f>
        <v>0</v>
      </c>
      <c r="K4746" s="104">
        <f>VLOOKUP(B4746,A股数据库20240206!$B:$K,8,0)</f>
        <v>0</v>
      </c>
      <c r="L4746" s="124">
        <f>VLOOKUP(B4746,A股数据库20240206!$B:$K,9,0)</f>
        <v>0</v>
      </c>
      <c r="M4746" s="124">
        <f>VLOOKUP(B4746,A股数据库20240206!$B:$K,10,0)</f>
        <v>0</v>
      </c>
    </row>
    <row r="4747" spans="1:13" ht="18" customHeight="1" x14ac:dyDescent="0.15">
      <c r="A4747" s="120" t="s">
        <v>15090</v>
      </c>
      <c r="B4747" s="121" t="s">
        <v>9937</v>
      </c>
      <c r="C4747" s="122">
        <v>8.3000000000000007</v>
      </c>
      <c r="D4747" s="123">
        <v>32.96</v>
      </c>
      <c r="E4747" s="104" t="str">
        <f>VLOOKUP(B4747,A股数据库20240206!$B:$K,2,0)</f>
        <v>大科技</v>
      </c>
      <c r="F4747" s="104">
        <f>VLOOKUP(B4747,A股数据库20240206!$B:$K,3,0)</f>
        <v>0</v>
      </c>
      <c r="G4747" s="124">
        <f>VLOOKUP(B4747,A股数据库20240206!$B:$K,4,0)</f>
        <v>0</v>
      </c>
      <c r="H4747" s="124">
        <f>VLOOKUP(B4747,A股数据库20240206!$B:$K,5,0)</f>
        <v>0</v>
      </c>
      <c r="I4747" s="104" t="str">
        <f>VLOOKUP(B4747,A股数据库20240206!$B:$K,6,0)</f>
        <v>电子</v>
      </c>
      <c r="J4747" s="104">
        <f>VLOOKUP(B4747,A股数据库20240206!$B:$K,7,0)</f>
        <v>0</v>
      </c>
      <c r="K4747" s="104">
        <f>VLOOKUP(B4747,A股数据库20240206!$B:$K,8,0)</f>
        <v>0</v>
      </c>
      <c r="L4747" s="124">
        <f>VLOOKUP(B4747,A股数据库20240206!$B:$K,9,0)</f>
        <v>0</v>
      </c>
      <c r="M4747" s="124">
        <f>VLOOKUP(B4747,A股数据库20240206!$B:$K,10,0)</f>
        <v>0</v>
      </c>
    </row>
    <row r="4748" spans="1:13" ht="18" customHeight="1" x14ac:dyDescent="0.15">
      <c r="A4748" s="120" t="s">
        <v>15091</v>
      </c>
      <c r="B4748" s="121" t="s">
        <v>10283</v>
      </c>
      <c r="C4748" s="122">
        <v>8.2799999999999994</v>
      </c>
      <c r="D4748" s="123">
        <v>19.510000000000002</v>
      </c>
      <c r="E4748" s="104" t="str">
        <f>VLOOKUP(B4748,A股数据库20240206!$B:$K,2,0)</f>
        <v>大科技</v>
      </c>
      <c r="F4748" s="104" t="str">
        <f>VLOOKUP(B4748,A股数据库20240206!$B:$K,3,0)</f>
        <v>新能源</v>
      </c>
      <c r="G4748" s="124">
        <f>VLOOKUP(B4748,A股数据库20240206!$B:$K,4,0)</f>
        <v>0</v>
      </c>
      <c r="H4748" s="124">
        <f>VLOOKUP(B4748,A股数据库20240206!$B:$K,5,0)</f>
        <v>0</v>
      </c>
      <c r="I4748" s="104" t="str">
        <f>VLOOKUP(B4748,A股数据库20240206!$B:$K,6,0)</f>
        <v>电子</v>
      </c>
      <c r="J4748" s="104" t="str">
        <f>VLOOKUP(B4748,A股数据库20240206!$B:$K,7,0)</f>
        <v>充换电</v>
      </c>
      <c r="K4748" s="104" t="str">
        <f>VLOOKUP(B4748,A股数据库20240206!$B:$K,8,0)</f>
        <v>储能</v>
      </c>
      <c r="L4748" s="124">
        <f>VLOOKUP(B4748,A股数据库20240206!$B:$K,9,0)</f>
        <v>0</v>
      </c>
      <c r="M4748" s="124">
        <f>VLOOKUP(B4748,A股数据库20240206!$B:$K,10,0)</f>
        <v>0</v>
      </c>
    </row>
    <row r="4749" spans="1:13" ht="18" customHeight="1" x14ac:dyDescent="0.15">
      <c r="A4749" s="120" t="s">
        <v>15092</v>
      </c>
      <c r="B4749" s="121" t="s">
        <v>3894</v>
      </c>
      <c r="C4749" s="122">
        <v>8.27</v>
      </c>
      <c r="D4749" s="123">
        <v>21.2</v>
      </c>
      <c r="E4749" s="104" t="str">
        <f>VLOOKUP(B4749,A股数据库20240206!$B:$K,2,0)</f>
        <v>高端制造</v>
      </c>
      <c r="F4749" s="104" t="str">
        <f>VLOOKUP(B4749,A股数据库20240206!$B:$K,3,0)</f>
        <v>汽车产业</v>
      </c>
      <c r="G4749" s="124">
        <f>VLOOKUP(B4749,A股数据库20240206!$B:$K,4,0)</f>
        <v>0</v>
      </c>
      <c r="H4749" s="124">
        <f>VLOOKUP(B4749,A股数据库20240206!$B:$K,5,0)</f>
        <v>0</v>
      </c>
      <c r="I4749" s="104" t="str">
        <f>VLOOKUP(B4749,A股数据库20240206!$B:$K,6,0)</f>
        <v>风电</v>
      </c>
      <c r="J4749" s="104" t="str">
        <f>VLOOKUP(B4749,A股数据库20240206!$B:$K,7,0)</f>
        <v>汽车产业</v>
      </c>
      <c r="K4749" s="104" t="str">
        <f>VLOOKUP(B4749,A股数据库20240206!$B:$K,8,0)</f>
        <v>人形机器人</v>
      </c>
      <c r="L4749" s="124">
        <f>VLOOKUP(B4749,A股数据库20240206!$B:$K,9,0)</f>
        <v>0</v>
      </c>
      <c r="M4749" s="124">
        <f>VLOOKUP(B4749,A股数据库20240206!$B:$K,10,0)</f>
        <v>0</v>
      </c>
    </row>
    <row r="4750" spans="1:13" ht="18" customHeight="1" x14ac:dyDescent="0.15">
      <c r="A4750" s="120" t="s">
        <v>15093</v>
      </c>
      <c r="B4750" s="121" t="s">
        <v>8248</v>
      </c>
      <c r="C4750" s="122">
        <v>8.25</v>
      </c>
      <c r="D4750" s="123">
        <v>1.59</v>
      </c>
      <c r="E4750" s="104" t="str">
        <f>VLOOKUP(B4750,A股数据库20240206!$B:$K,2,0)</f>
        <v>地产基建</v>
      </c>
      <c r="F4750" s="104" t="str">
        <f>VLOOKUP(B4750,A股数据库20240206!$B:$K,3,0)</f>
        <v>公用事业</v>
      </c>
      <c r="G4750" s="124">
        <f>VLOOKUP(B4750,A股数据库20240206!$B:$K,4,0)</f>
        <v>0</v>
      </c>
      <c r="H4750" s="124">
        <f>VLOOKUP(B4750,A股数据库20240206!$B:$K,5,0)</f>
        <v>0</v>
      </c>
      <c r="I4750" s="104" t="str">
        <f>VLOOKUP(B4750,A股数据库20240206!$B:$K,6,0)</f>
        <v>基建</v>
      </c>
      <c r="J4750" s="104" t="str">
        <f>VLOOKUP(B4750,A股数据库20240206!$B:$K,7,0)</f>
        <v>节能环保</v>
      </c>
      <c r="K4750" s="104">
        <f>VLOOKUP(B4750,A股数据库20240206!$B:$K,8,0)</f>
        <v>0</v>
      </c>
      <c r="L4750" s="124">
        <f>VLOOKUP(B4750,A股数据库20240206!$B:$K,9,0)</f>
        <v>0</v>
      </c>
      <c r="M4750" s="124">
        <f>VLOOKUP(B4750,A股数据库20240206!$B:$K,10,0)</f>
        <v>0</v>
      </c>
    </row>
    <row r="4751" spans="1:13" ht="18" customHeight="1" x14ac:dyDescent="0.15">
      <c r="A4751" s="120" t="s">
        <v>15094</v>
      </c>
      <c r="B4751" s="121" t="s">
        <v>2766</v>
      </c>
      <c r="C4751" s="122">
        <v>8.25</v>
      </c>
      <c r="D4751" s="123">
        <v>11.39</v>
      </c>
      <c r="E4751" s="104" t="str">
        <f>VLOOKUP(B4751,A股数据库20240206!$B:$K,2,0)</f>
        <v>大科技</v>
      </c>
      <c r="F4751" s="104">
        <f>VLOOKUP(B4751,A股数据库20240206!$B:$K,3,0)</f>
        <v>0</v>
      </c>
      <c r="G4751" s="124">
        <f>VLOOKUP(B4751,A股数据库20240206!$B:$K,4,0)</f>
        <v>0</v>
      </c>
      <c r="H4751" s="124">
        <f>VLOOKUP(B4751,A股数据库20240206!$B:$K,5,0)</f>
        <v>0</v>
      </c>
      <c r="I4751" s="104" t="str">
        <f>VLOOKUP(B4751,A股数据库20240206!$B:$K,6,0)</f>
        <v>电子</v>
      </c>
      <c r="J4751" s="104">
        <f>VLOOKUP(B4751,A股数据库20240206!$B:$K,7,0)</f>
        <v>0</v>
      </c>
      <c r="K4751" s="104">
        <f>VLOOKUP(B4751,A股数据库20240206!$B:$K,8,0)</f>
        <v>0</v>
      </c>
      <c r="L4751" s="124">
        <f>VLOOKUP(B4751,A股数据库20240206!$B:$K,9,0)</f>
        <v>0</v>
      </c>
      <c r="M4751" s="124">
        <f>VLOOKUP(B4751,A股数据库20240206!$B:$K,10,0)</f>
        <v>0</v>
      </c>
    </row>
    <row r="4752" spans="1:13" ht="18" customHeight="1" x14ac:dyDescent="0.15">
      <c r="A4752" s="120" t="s">
        <v>15095</v>
      </c>
      <c r="B4752" s="121" t="s">
        <v>9501</v>
      </c>
      <c r="C4752" s="122">
        <v>8.2100000000000009</v>
      </c>
      <c r="D4752" s="123">
        <v>15.49</v>
      </c>
      <c r="E4752" s="104" t="str">
        <f>VLOOKUP(B4752,A股数据库20240206!$B:$K,2,0)</f>
        <v>医药生物</v>
      </c>
      <c r="F4752" s="104">
        <f>VLOOKUP(B4752,A股数据库20240206!$B:$K,3,0)</f>
        <v>0</v>
      </c>
      <c r="G4752" s="124">
        <f>VLOOKUP(B4752,A股数据库20240206!$B:$K,4,0)</f>
        <v>0</v>
      </c>
      <c r="H4752" s="124">
        <f>VLOOKUP(B4752,A股数据库20240206!$B:$K,5,0)</f>
        <v>0</v>
      </c>
      <c r="I4752" s="104" t="str">
        <f>VLOOKUP(B4752,A股数据库20240206!$B:$K,6,0)</f>
        <v>医药生物</v>
      </c>
      <c r="J4752" s="104">
        <f>VLOOKUP(B4752,A股数据库20240206!$B:$K,7,0)</f>
        <v>0</v>
      </c>
      <c r="K4752" s="104">
        <f>VLOOKUP(B4752,A股数据库20240206!$B:$K,8,0)</f>
        <v>0</v>
      </c>
      <c r="L4752" s="124">
        <f>VLOOKUP(B4752,A股数据库20240206!$B:$K,9,0)</f>
        <v>0</v>
      </c>
      <c r="M4752" s="124">
        <f>VLOOKUP(B4752,A股数据库20240206!$B:$K,10,0)</f>
        <v>0</v>
      </c>
    </row>
    <row r="4753" spans="1:13" ht="18" customHeight="1" x14ac:dyDescent="0.15">
      <c r="A4753" s="120" t="s">
        <v>15096</v>
      </c>
      <c r="B4753" s="121" t="s">
        <v>1268</v>
      </c>
      <c r="C4753" s="122">
        <v>8.1999999999999993</v>
      </c>
      <c r="D4753" s="123">
        <v>15.66</v>
      </c>
      <c r="E4753" s="104" t="str">
        <f>VLOOKUP(B4753,A股数据库20240206!$B:$K,2,0)</f>
        <v>周期</v>
      </c>
      <c r="F4753" s="104">
        <f>VLOOKUP(B4753,A股数据库20240206!$B:$K,3,0)</f>
        <v>0</v>
      </c>
      <c r="G4753" s="124">
        <f>VLOOKUP(B4753,A股数据库20240206!$B:$K,4,0)</f>
        <v>0</v>
      </c>
      <c r="H4753" s="124">
        <f>VLOOKUP(B4753,A股数据库20240206!$B:$K,5,0)</f>
        <v>0</v>
      </c>
      <c r="I4753" s="104" t="str">
        <f>VLOOKUP(B4753,A股数据库20240206!$B:$K,6,0)</f>
        <v>化工</v>
      </c>
      <c r="J4753" s="104">
        <f>VLOOKUP(B4753,A股数据库20240206!$B:$K,7,0)</f>
        <v>0</v>
      </c>
      <c r="K4753" s="104">
        <f>VLOOKUP(B4753,A股数据库20240206!$B:$K,8,0)</f>
        <v>0</v>
      </c>
      <c r="L4753" s="124">
        <f>VLOOKUP(B4753,A股数据库20240206!$B:$K,9,0)</f>
        <v>0</v>
      </c>
      <c r="M4753" s="124">
        <f>VLOOKUP(B4753,A股数据库20240206!$B:$K,10,0)</f>
        <v>0</v>
      </c>
    </row>
    <row r="4754" spans="1:13" ht="18" customHeight="1" x14ac:dyDescent="0.15">
      <c r="A4754" s="120" t="s">
        <v>15097</v>
      </c>
      <c r="B4754" s="121" t="s">
        <v>5100</v>
      </c>
      <c r="C4754" s="122">
        <v>8.16</v>
      </c>
      <c r="D4754" s="123">
        <v>3.06</v>
      </c>
      <c r="E4754" s="104" t="str">
        <f>VLOOKUP(B4754,A股数据库20240206!$B:$K,2,0)</f>
        <v>公用事业</v>
      </c>
      <c r="F4754" s="104" t="str">
        <f>VLOOKUP(B4754,A股数据库20240206!$B:$K,3,0)</f>
        <v>新能源</v>
      </c>
      <c r="G4754" s="124">
        <f>VLOOKUP(B4754,A股数据库20240206!$B:$K,4,0)</f>
        <v>0</v>
      </c>
      <c r="H4754" s="124">
        <f>VLOOKUP(B4754,A股数据库20240206!$B:$K,5,0)</f>
        <v>0</v>
      </c>
      <c r="I4754" s="104" t="str">
        <f>VLOOKUP(B4754,A股数据库20240206!$B:$K,6,0)</f>
        <v>节能环保</v>
      </c>
      <c r="J4754" s="104" t="str">
        <f>VLOOKUP(B4754,A股数据库20240206!$B:$K,7,0)</f>
        <v>电池</v>
      </c>
      <c r="K4754" s="104">
        <f>VLOOKUP(B4754,A股数据库20240206!$B:$K,8,0)</f>
        <v>0</v>
      </c>
      <c r="L4754" s="124">
        <f>VLOOKUP(B4754,A股数据库20240206!$B:$K,9,0)</f>
        <v>0</v>
      </c>
      <c r="M4754" s="124">
        <f>VLOOKUP(B4754,A股数据库20240206!$B:$K,10,0)</f>
        <v>0</v>
      </c>
    </row>
    <row r="4755" spans="1:13" ht="18" customHeight="1" x14ac:dyDescent="0.15">
      <c r="A4755" s="120" t="s">
        <v>15098</v>
      </c>
      <c r="B4755" s="121" t="s">
        <v>9927</v>
      </c>
      <c r="C4755" s="122">
        <v>8.15</v>
      </c>
      <c r="D4755" s="123">
        <v>29.94</v>
      </c>
      <c r="E4755" s="104" t="str">
        <f>VLOOKUP(B4755,A股数据库20240206!$B:$K,2,0)</f>
        <v>大科技</v>
      </c>
      <c r="F4755" s="104">
        <f>VLOOKUP(B4755,A股数据库20240206!$B:$K,3,0)</f>
        <v>0</v>
      </c>
      <c r="G4755" s="124">
        <f>VLOOKUP(B4755,A股数据库20240206!$B:$K,4,0)</f>
        <v>0</v>
      </c>
      <c r="H4755" s="124">
        <f>VLOOKUP(B4755,A股数据库20240206!$B:$K,5,0)</f>
        <v>0</v>
      </c>
      <c r="I4755" s="104" t="str">
        <f>VLOOKUP(B4755,A股数据库20240206!$B:$K,6,0)</f>
        <v>电子</v>
      </c>
      <c r="J4755" s="104">
        <f>VLOOKUP(B4755,A股数据库20240206!$B:$K,7,0)</f>
        <v>0</v>
      </c>
      <c r="K4755" s="104">
        <f>VLOOKUP(B4755,A股数据库20240206!$B:$K,8,0)</f>
        <v>0</v>
      </c>
      <c r="L4755" s="124">
        <f>VLOOKUP(B4755,A股数据库20240206!$B:$K,9,0)</f>
        <v>0</v>
      </c>
      <c r="M4755" s="124">
        <f>VLOOKUP(B4755,A股数据库20240206!$B:$K,10,0)</f>
        <v>0</v>
      </c>
    </row>
    <row r="4756" spans="1:13" ht="18" customHeight="1" x14ac:dyDescent="0.15">
      <c r="A4756" s="120" t="s">
        <v>15099</v>
      </c>
      <c r="B4756" s="121" t="s">
        <v>5588</v>
      </c>
      <c r="C4756" s="122">
        <v>8.1199999999999992</v>
      </c>
      <c r="D4756" s="123">
        <v>15.97</v>
      </c>
      <c r="E4756" s="104" t="str">
        <f>VLOOKUP(B4756,A股数据库20240206!$B:$K,2,0)</f>
        <v>高端制造</v>
      </c>
      <c r="F4756" s="104" t="str">
        <f>VLOOKUP(B4756,A股数据库20240206!$B:$K,3,0)</f>
        <v>大科技</v>
      </c>
      <c r="G4756" s="124">
        <f>VLOOKUP(B4756,A股数据库20240206!$B:$K,4,0)</f>
        <v>0</v>
      </c>
      <c r="H4756" s="124">
        <f>VLOOKUP(B4756,A股数据库20240206!$B:$K,5,0)</f>
        <v>0</v>
      </c>
      <c r="I4756" s="104" t="str">
        <f>VLOOKUP(B4756,A股数据库20240206!$B:$K,6,0)</f>
        <v>机械</v>
      </c>
      <c r="J4756" s="104" t="str">
        <f>VLOOKUP(B4756,A股数据库20240206!$B:$K,7,0)</f>
        <v>电子</v>
      </c>
      <c r="K4756" s="104">
        <f>VLOOKUP(B4756,A股数据库20240206!$B:$K,8,0)</f>
        <v>0</v>
      </c>
      <c r="L4756" s="124">
        <f>VLOOKUP(B4756,A股数据库20240206!$B:$K,9,0)</f>
        <v>0</v>
      </c>
      <c r="M4756" s="124">
        <f>VLOOKUP(B4756,A股数据库20240206!$B:$K,10,0)</f>
        <v>0</v>
      </c>
    </row>
    <row r="4757" spans="1:13" ht="18" customHeight="1" x14ac:dyDescent="0.15">
      <c r="A4757" s="120" t="s">
        <v>15100</v>
      </c>
      <c r="B4757" s="121" t="s">
        <v>1726</v>
      </c>
      <c r="C4757" s="122">
        <v>8.1</v>
      </c>
      <c r="D4757" s="123">
        <v>36.18</v>
      </c>
      <c r="E4757" s="104" t="str">
        <f>VLOOKUP(B4757,A股数据库20240206!$B:$K,2,0)</f>
        <v>大消费</v>
      </c>
      <c r="F4757" s="104">
        <f>VLOOKUP(B4757,A股数据库20240206!$B:$K,3,0)</f>
        <v>0</v>
      </c>
      <c r="G4757" s="124">
        <f>VLOOKUP(B4757,A股数据库20240206!$B:$K,4,0)</f>
        <v>0</v>
      </c>
      <c r="H4757" s="124">
        <f>VLOOKUP(B4757,A股数据库20240206!$B:$K,5,0)</f>
        <v>0</v>
      </c>
      <c r="I4757" s="104" t="str">
        <f>VLOOKUP(B4757,A股数据库20240206!$B:$K,6,0)</f>
        <v>假期经济</v>
      </c>
      <c r="J4757" s="104">
        <f>VLOOKUP(B4757,A股数据库20240206!$B:$K,7,0)</f>
        <v>0</v>
      </c>
      <c r="K4757" s="104">
        <f>VLOOKUP(B4757,A股数据库20240206!$B:$K,8,0)</f>
        <v>0</v>
      </c>
      <c r="L4757" s="124">
        <f>VLOOKUP(B4757,A股数据库20240206!$B:$K,9,0)</f>
        <v>0</v>
      </c>
      <c r="M4757" s="124">
        <f>VLOOKUP(B4757,A股数据库20240206!$B:$K,10,0)</f>
        <v>0</v>
      </c>
    </row>
    <row r="4758" spans="1:13" ht="18" customHeight="1" x14ac:dyDescent="0.15">
      <c r="A4758" s="120" t="s">
        <v>15101</v>
      </c>
      <c r="B4758" s="121" t="s">
        <v>3388</v>
      </c>
      <c r="C4758" s="122">
        <v>8.0500000000000007</v>
      </c>
      <c r="D4758" s="123">
        <v>7.08</v>
      </c>
      <c r="E4758" s="104" t="str">
        <f>VLOOKUP(B4758,A股数据库20240206!$B:$K,2,0)</f>
        <v>大科技</v>
      </c>
      <c r="F4758" s="104">
        <f>VLOOKUP(B4758,A股数据库20240206!$B:$K,3,0)</f>
        <v>0</v>
      </c>
      <c r="G4758" s="124">
        <f>VLOOKUP(B4758,A股数据库20240206!$B:$K,4,0)</f>
        <v>0</v>
      </c>
      <c r="H4758" s="124">
        <f>VLOOKUP(B4758,A股数据库20240206!$B:$K,5,0)</f>
        <v>0</v>
      </c>
      <c r="I4758" s="104" t="str">
        <f>VLOOKUP(B4758,A股数据库20240206!$B:$K,6,0)</f>
        <v>计算机</v>
      </c>
      <c r="J4758" s="104">
        <f>VLOOKUP(B4758,A股数据库20240206!$B:$K,7,0)</f>
        <v>0</v>
      </c>
      <c r="K4758" s="104">
        <f>VLOOKUP(B4758,A股数据库20240206!$B:$K,8,0)</f>
        <v>0</v>
      </c>
      <c r="L4758" s="124">
        <f>VLOOKUP(B4758,A股数据库20240206!$B:$K,9,0)</f>
        <v>0</v>
      </c>
      <c r="M4758" s="124">
        <f>VLOOKUP(B4758,A股数据库20240206!$B:$K,10,0)</f>
        <v>0</v>
      </c>
    </row>
    <row r="4759" spans="1:13" ht="18" customHeight="1" x14ac:dyDescent="0.15">
      <c r="A4759" s="120" t="s">
        <v>15102</v>
      </c>
      <c r="B4759" s="121" t="s">
        <v>10081</v>
      </c>
      <c r="C4759" s="122">
        <v>8.0399999999999991</v>
      </c>
      <c r="D4759" s="123">
        <v>15.58</v>
      </c>
      <c r="E4759" s="104" t="str">
        <f>VLOOKUP(B4759,A股数据库20240206!$B:$K,2,0)</f>
        <v>新能源</v>
      </c>
      <c r="F4759" s="104">
        <f>VLOOKUP(B4759,A股数据库20240206!$B:$K,3,0)</f>
        <v>0</v>
      </c>
      <c r="G4759" s="124">
        <f>VLOOKUP(B4759,A股数据库20240206!$B:$K,4,0)</f>
        <v>0</v>
      </c>
      <c r="H4759" s="124">
        <f>VLOOKUP(B4759,A股数据库20240206!$B:$K,5,0)</f>
        <v>0</v>
      </c>
      <c r="I4759" s="104" t="str">
        <f>VLOOKUP(B4759,A股数据库20240206!$B:$K,6,0)</f>
        <v>光伏</v>
      </c>
      <c r="J4759" s="104">
        <f>VLOOKUP(B4759,A股数据库20240206!$B:$K,7,0)</f>
        <v>0</v>
      </c>
      <c r="K4759" s="104">
        <f>VLOOKUP(B4759,A股数据库20240206!$B:$K,8,0)</f>
        <v>0</v>
      </c>
      <c r="L4759" s="124">
        <f>VLOOKUP(B4759,A股数据库20240206!$B:$K,9,0)</f>
        <v>0</v>
      </c>
      <c r="M4759" s="124">
        <f>VLOOKUP(B4759,A股数据库20240206!$B:$K,10,0)</f>
        <v>0</v>
      </c>
    </row>
    <row r="4760" spans="1:13" ht="18" customHeight="1" x14ac:dyDescent="0.15">
      <c r="A4760" s="120" t="s">
        <v>15103</v>
      </c>
      <c r="B4760" s="121" t="s">
        <v>4850</v>
      </c>
      <c r="C4760" s="122">
        <v>8.01</v>
      </c>
      <c r="D4760" s="123">
        <v>15.23</v>
      </c>
      <c r="E4760" s="104" t="str">
        <f>VLOOKUP(B4760,A股数据库20240206!$B:$K,2,0)</f>
        <v>大科技</v>
      </c>
      <c r="F4760" s="104" t="str">
        <f>VLOOKUP(B4760,A股数据库20240206!$B:$K,3,0)</f>
        <v>汽车产业</v>
      </c>
      <c r="G4760" s="124">
        <f>VLOOKUP(B4760,A股数据库20240206!$B:$K,4,0)</f>
        <v>0</v>
      </c>
      <c r="H4760" s="124">
        <f>VLOOKUP(B4760,A股数据库20240206!$B:$K,5,0)</f>
        <v>0</v>
      </c>
      <c r="I4760" s="104" t="str">
        <f>VLOOKUP(B4760,A股数据库20240206!$B:$K,6,0)</f>
        <v>电子</v>
      </c>
      <c r="J4760" s="104" t="str">
        <f>VLOOKUP(B4760,A股数据库20240206!$B:$K,7,0)</f>
        <v>汽车产业</v>
      </c>
      <c r="K4760" s="104" t="str">
        <f>VLOOKUP(B4760,A股数据库20240206!$B:$K,8,0)</f>
        <v>烟草</v>
      </c>
      <c r="L4760" s="124">
        <f>VLOOKUP(B4760,A股数据库20240206!$B:$K,9,0)</f>
        <v>0</v>
      </c>
      <c r="M4760" s="124">
        <f>VLOOKUP(B4760,A股数据库20240206!$B:$K,10,0)</f>
        <v>0</v>
      </c>
    </row>
    <row r="4761" spans="1:13" ht="18" customHeight="1" x14ac:dyDescent="0.15">
      <c r="A4761" s="120" t="s">
        <v>15104</v>
      </c>
      <c r="B4761" s="121" t="s">
        <v>10247</v>
      </c>
      <c r="C4761" s="122">
        <v>7.99</v>
      </c>
      <c r="D4761" s="123">
        <v>11.32</v>
      </c>
      <c r="E4761" s="104" t="str">
        <f>VLOOKUP(B4761,A股数据库20240206!$B:$K,2,0)</f>
        <v>新能源</v>
      </c>
      <c r="F4761" s="104">
        <f>VLOOKUP(B4761,A股数据库20240206!$B:$K,3,0)</f>
        <v>0</v>
      </c>
      <c r="G4761" s="124">
        <f>VLOOKUP(B4761,A股数据库20240206!$B:$K,4,0)</f>
        <v>0</v>
      </c>
      <c r="H4761" s="124">
        <f>VLOOKUP(B4761,A股数据库20240206!$B:$K,5,0)</f>
        <v>0</v>
      </c>
      <c r="I4761" s="104" t="str">
        <f>VLOOKUP(B4761,A股数据库20240206!$B:$K,6,0)</f>
        <v>电池</v>
      </c>
      <c r="J4761" s="104">
        <f>VLOOKUP(B4761,A股数据库20240206!$B:$K,7,0)</f>
        <v>0</v>
      </c>
      <c r="K4761" s="104">
        <f>VLOOKUP(B4761,A股数据库20240206!$B:$K,8,0)</f>
        <v>0</v>
      </c>
      <c r="L4761" s="124">
        <f>VLOOKUP(B4761,A股数据库20240206!$B:$K,9,0)</f>
        <v>0</v>
      </c>
      <c r="M4761" s="124">
        <f>VLOOKUP(B4761,A股数据库20240206!$B:$K,10,0)</f>
        <v>0</v>
      </c>
    </row>
    <row r="4762" spans="1:13" ht="18" customHeight="1" x14ac:dyDescent="0.15">
      <c r="A4762" s="120" t="s">
        <v>15105</v>
      </c>
      <c r="B4762" s="121" t="s">
        <v>9405</v>
      </c>
      <c r="C4762" s="122">
        <v>7.98</v>
      </c>
      <c r="D4762" s="123">
        <v>18.829999999999998</v>
      </c>
      <c r="E4762" s="104" t="str">
        <f>VLOOKUP(B4762,A股数据库20240206!$B:$K,2,0)</f>
        <v>大科技</v>
      </c>
      <c r="F4762" s="104">
        <f>VLOOKUP(B4762,A股数据库20240206!$B:$K,3,0)</f>
        <v>0</v>
      </c>
      <c r="G4762" s="124">
        <f>VLOOKUP(B4762,A股数据库20240206!$B:$K,4,0)</f>
        <v>0</v>
      </c>
      <c r="H4762" s="124">
        <f>VLOOKUP(B4762,A股数据库20240206!$B:$K,5,0)</f>
        <v>0</v>
      </c>
      <c r="I4762" s="104" t="str">
        <f>VLOOKUP(B4762,A股数据库20240206!$B:$K,6,0)</f>
        <v>电子</v>
      </c>
      <c r="J4762" s="104">
        <f>VLOOKUP(B4762,A股数据库20240206!$B:$K,7,0)</f>
        <v>0</v>
      </c>
      <c r="K4762" s="104">
        <f>VLOOKUP(B4762,A股数据库20240206!$B:$K,8,0)</f>
        <v>0</v>
      </c>
      <c r="L4762" s="124">
        <f>VLOOKUP(B4762,A股数据库20240206!$B:$K,9,0)</f>
        <v>0</v>
      </c>
      <c r="M4762" s="124">
        <f>VLOOKUP(B4762,A股数据库20240206!$B:$K,10,0)</f>
        <v>0</v>
      </c>
    </row>
    <row r="4763" spans="1:13" ht="18" customHeight="1" x14ac:dyDescent="0.15">
      <c r="A4763" s="120" t="s">
        <v>15106</v>
      </c>
      <c r="B4763" s="121" t="s">
        <v>5654</v>
      </c>
      <c r="C4763" s="122">
        <v>7.97</v>
      </c>
      <c r="D4763" s="123">
        <v>32.130000000000003</v>
      </c>
      <c r="E4763" s="104" t="str">
        <f>VLOOKUP(B4763,A股数据库20240206!$B:$K,2,0)</f>
        <v>大科技</v>
      </c>
      <c r="F4763" s="104">
        <f>VLOOKUP(B4763,A股数据库20240206!$B:$K,3,0)</f>
        <v>0</v>
      </c>
      <c r="G4763" s="124">
        <f>VLOOKUP(B4763,A股数据库20240206!$B:$K,4,0)</f>
        <v>0</v>
      </c>
      <c r="H4763" s="124">
        <f>VLOOKUP(B4763,A股数据库20240206!$B:$K,5,0)</f>
        <v>0</v>
      </c>
      <c r="I4763" s="104" t="str">
        <f>VLOOKUP(B4763,A股数据库20240206!$B:$K,6,0)</f>
        <v>电子</v>
      </c>
      <c r="J4763" s="104">
        <f>VLOOKUP(B4763,A股数据库20240206!$B:$K,7,0)</f>
        <v>0</v>
      </c>
      <c r="K4763" s="104">
        <f>VLOOKUP(B4763,A股数据库20240206!$B:$K,8,0)</f>
        <v>0</v>
      </c>
      <c r="L4763" s="124">
        <f>VLOOKUP(B4763,A股数据库20240206!$B:$K,9,0)</f>
        <v>0</v>
      </c>
      <c r="M4763" s="124">
        <f>VLOOKUP(B4763,A股数据库20240206!$B:$K,10,0)</f>
        <v>0</v>
      </c>
    </row>
    <row r="4764" spans="1:13" ht="18" customHeight="1" x14ac:dyDescent="0.15">
      <c r="A4764" s="120" t="s">
        <v>15107</v>
      </c>
      <c r="B4764" s="121" t="s">
        <v>9032</v>
      </c>
      <c r="C4764" s="122">
        <v>7.93</v>
      </c>
      <c r="D4764" s="123">
        <v>9.8800000000000008</v>
      </c>
      <c r="E4764" s="104" t="str">
        <f>VLOOKUP(B4764,A股数据库20240206!$B:$K,2,0)</f>
        <v>大科技</v>
      </c>
      <c r="F4764" s="104">
        <f>VLOOKUP(B4764,A股数据库20240206!$B:$K,3,0)</f>
        <v>0</v>
      </c>
      <c r="G4764" s="124">
        <f>VLOOKUP(B4764,A股数据库20240206!$B:$K,4,0)</f>
        <v>0</v>
      </c>
      <c r="H4764" s="124">
        <f>VLOOKUP(B4764,A股数据库20240206!$B:$K,5,0)</f>
        <v>0</v>
      </c>
      <c r="I4764" s="104" t="str">
        <f>VLOOKUP(B4764,A股数据库20240206!$B:$K,6,0)</f>
        <v>计算机</v>
      </c>
      <c r="J4764" s="104">
        <f>VLOOKUP(B4764,A股数据库20240206!$B:$K,7,0)</f>
        <v>0</v>
      </c>
      <c r="K4764" s="104">
        <f>VLOOKUP(B4764,A股数据库20240206!$B:$K,8,0)</f>
        <v>0</v>
      </c>
      <c r="L4764" s="124">
        <f>VLOOKUP(B4764,A股数据库20240206!$B:$K,9,0)</f>
        <v>0</v>
      </c>
      <c r="M4764" s="124">
        <f>VLOOKUP(B4764,A股数据库20240206!$B:$K,10,0)</f>
        <v>0</v>
      </c>
    </row>
    <row r="4765" spans="1:13" ht="18" customHeight="1" x14ac:dyDescent="0.15">
      <c r="A4765" s="120" t="s">
        <v>15108</v>
      </c>
      <c r="B4765" s="121" t="s">
        <v>9242</v>
      </c>
      <c r="C4765" s="122">
        <v>7.91</v>
      </c>
      <c r="D4765" s="123">
        <v>20</v>
      </c>
      <c r="E4765" s="104" t="str">
        <f>VLOOKUP(B4765,A股数据库20240206!$B:$K,2,0)</f>
        <v>大科技</v>
      </c>
      <c r="F4765" s="104">
        <f>VLOOKUP(B4765,A股数据库20240206!$B:$K,3,0)</f>
        <v>0</v>
      </c>
      <c r="G4765" s="124">
        <f>VLOOKUP(B4765,A股数据库20240206!$B:$K,4,0)</f>
        <v>0</v>
      </c>
      <c r="H4765" s="124">
        <f>VLOOKUP(B4765,A股数据库20240206!$B:$K,5,0)</f>
        <v>0</v>
      </c>
      <c r="I4765" s="104" t="str">
        <f>VLOOKUP(B4765,A股数据库20240206!$B:$K,6,0)</f>
        <v>计算机</v>
      </c>
      <c r="J4765" s="104">
        <f>VLOOKUP(B4765,A股数据库20240206!$B:$K,7,0)</f>
        <v>0</v>
      </c>
      <c r="K4765" s="104">
        <f>VLOOKUP(B4765,A股数据库20240206!$B:$K,8,0)</f>
        <v>0</v>
      </c>
      <c r="L4765" s="124">
        <f>VLOOKUP(B4765,A股数据库20240206!$B:$K,9,0)</f>
        <v>0</v>
      </c>
      <c r="M4765" s="124">
        <f>VLOOKUP(B4765,A股数据库20240206!$B:$K,10,0)</f>
        <v>0</v>
      </c>
    </row>
    <row r="4766" spans="1:13" ht="18" customHeight="1" x14ac:dyDescent="0.15">
      <c r="A4766" s="120" t="s">
        <v>15109</v>
      </c>
      <c r="B4766" s="121" t="s">
        <v>4490</v>
      </c>
      <c r="C4766" s="122">
        <v>7.89</v>
      </c>
      <c r="D4766" s="123">
        <v>29.86</v>
      </c>
      <c r="E4766" s="104" t="str">
        <f>VLOOKUP(B4766,A股数据库20240206!$B:$K,2,0)</f>
        <v>周期</v>
      </c>
      <c r="F4766" s="104">
        <f>VLOOKUP(B4766,A股数据库20240206!$B:$K,3,0)</f>
        <v>0</v>
      </c>
      <c r="G4766" s="124">
        <f>VLOOKUP(B4766,A股数据库20240206!$B:$K,4,0)</f>
        <v>0</v>
      </c>
      <c r="H4766" s="124">
        <f>VLOOKUP(B4766,A股数据库20240206!$B:$K,5,0)</f>
        <v>0</v>
      </c>
      <c r="I4766" s="104" t="str">
        <f>VLOOKUP(B4766,A股数据库20240206!$B:$K,6,0)</f>
        <v>化工</v>
      </c>
      <c r="J4766" s="104">
        <f>VLOOKUP(B4766,A股数据库20240206!$B:$K,7,0)</f>
        <v>0</v>
      </c>
      <c r="K4766" s="104">
        <f>VLOOKUP(B4766,A股数据库20240206!$B:$K,8,0)</f>
        <v>0</v>
      </c>
      <c r="L4766" s="124">
        <f>VLOOKUP(B4766,A股数据库20240206!$B:$K,9,0)</f>
        <v>0</v>
      </c>
      <c r="M4766" s="124">
        <f>VLOOKUP(B4766,A股数据库20240206!$B:$K,10,0)</f>
        <v>0</v>
      </c>
    </row>
    <row r="4767" spans="1:13" ht="18" customHeight="1" x14ac:dyDescent="0.15">
      <c r="A4767" s="120" t="s">
        <v>15110</v>
      </c>
      <c r="B4767" s="121" t="s">
        <v>4770</v>
      </c>
      <c r="C4767" s="122">
        <v>7.88</v>
      </c>
      <c r="D4767" s="123">
        <v>16.71</v>
      </c>
      <c r="E4767" s="104" t="str">
        <f>VLOOKUP(B4767,A股数据库20240206!$B:$K,2,0)</f>
        <v>军工</v>
      </c>
      <c r="F4767" s="104" t="str">
        <f>VLOOKUP(B4767,A股数据库20240206!$B:$K,3,0)</f>
        <v>高端制造</v>
      </c>
      <c r="G4767" s="124">
        <f>VLOOKUP(B4767,A股数据库20240206!$B:$K,4,0)</f>
        <v>0</v>
      </c>
      <c r="H4767" s="124">
        <f>VLOOKUP(B4767,A股数据库20240206!$B:$K,5,0)</f>
        <v>0</v>
      </c>
      <c r="I4767" s="104" t="str">
        <f>VLOOKUP(B4767,A股数据库20240206!$B:$K,6,0)</f>
        <v>军工</v>
      </c>
      <c r="J4767" s="104" t="str">
        <f>VLOOKUP(B4767,A股数据库20240206!$B:$K,7,0)</f>
        <v>核电核能</v>
      </c>
      <c r="K4767" s="104" t="str">
        <f>VLOOKUP(B4767,A股数据库20240206!$B:$K,8,0)</f>
        <v>机械</v>
      </c>
      <c r="L4767" s="124">
        <f>VLOOKUP(B4767,A股数据库20240206!$B:$K,9,0)</f>
        <v>0</v>
      </c>
      <c r="M4767" s="124">
        <f>VLOOKUP(B4767,A股数据库20240206!$B:$K,10,0)</f>
        <v>0</v>
      </c>
    </row>
    <row r="4768" spans="1:13" ht="18" customHeight="1" x14ac:dyDescent="0.15">
      <c r="A4768" s="120" t="s">
        <v>15111</v>
      </c>
      <c r="B4768" s="121" t="s">
        <v>2592</v>
      </c>
      <c r="C4768" s="122">
        <v>7.77</v>
      </c>
      <c r="D4768" s="123">
        <v>21.52</v>
      </c>
      <c r="E4768" s="104" t="str">
        <f>VLOOKUP(B4768,A股数据库20240206!$B:$K,2,0)</f>
        <v>汽车产业</v>
      </c>
      <c r="F4768" s="104">
        <f>VLOOKUP(B4768,A股数据库20240206!$B:$K,3,0)</f>
        <v>0</v>
      </c>
      <c r="G4768" s="124">
        <f>VLOOKUP(B4768,A股数据库20240206!$B:$K,4,0)</f>
        <v>0</v>
      </c>
      <c r="H4768" s="124">
        <f>VLOOKUP(B4768,A股数据库20240206!$B:$K,5,0)</f>
        <v>0</v>
      </c>
      <c r="I4768" s="104" t="str">
        <f>VLOOKUP(B4768,A股数据库20240206!$B:$K,6,0)</f>
        <v>汽车产业</v>
      </c>
      <c r="J4768" s="104">
        <f>VLOOKUP(B4768,A股数据库20240206!$B:$K,7,0)</f>
        <v>0</v>
      </c>
      <c r="K4768" s="104">
        <f>VLOOKUP(B4768,A股数据库20240206!$B:$K,8,0)</f>
        <v>0</v>
      </c>
      <c r="L4768" s="124">
        <f>VLOOKUP(B4768,A股数据库20240206!$B:$K,9,0)</f>
        <v>0</v>
      </c>
      <c r="M4768" s="124">
        <f>VLOOKUP(B4768,A股数据库20240206!$B:$K,10,0)</f>
        <v>0</v>
      </c>
    </row>
    <row r="4769" spans="1:13" ht="18" customHeight="1" x14ac:dyDescent="0.15">
      <c r="A4769" s="120" t="s">
        <v>15112</v>
      </c>
      <c r="B4769" s="121" t="s">
        <v>9206</v>
      </c>
      <c r="C4769" s="122">
        <v>7.7</v>
      </c>
      <c r="D4769" s="123">
        <v>20.440000000000001</v>
      </c>
      <c r="E4769" s="104" t="str">
        <f>VLOOKUP(B4769,A股数据库20240206!$B:$K,2,0)</f>
        <v>高端制造</v>
      </c>
      <c r="F4769" s="104" t="str">
        <f>VLOOKUP(B4769,A股数据库20240206!$B:$K,3,0)</f>
        <v>大消费</v>
      </c>
      <c r="G4769" s="124">
        <f>VLOOKUP(B4769,A股数据库20240206!$B:$K,4,0)</f>
        <v>0</v>
      </c>
      <c r="H4769" s="124">
        <f>VLOOKUP(B4769,A股数据库20240206!$B:$K,5,0)</f>
        <v>0</v>
      </c>
      <c r="I4769" s="104" t="str">
        <f>VLOOKUP(B4769,A股数据库20240206!$B:$K,6,0)</f>
        <v>机械</v>
      </c>
      <c r="J4769" s="104" t="str">
        <f>VLOOKUP(B4769,A股数据库20240206!$B:$K,7,0)</f>
        <v>饰品</v>
      </c>
      <c r="K4769" s="104">
        <f>VLOOKUP(B4769,A股数据库20240206!$B:$K,8,0)</f>
        <v>0</v>
      </c>
      <c r="L4769" s="124">
        <f>VLOOKUP(B4769,A股数据库20240206!$B:$K,9,0)</f>
        <v>0</v>
      </c>
      <c r="M4769" s="124">
        <f>VLOOKUP(B4769,A股数据库20240206!$B:$K,10,0)</f>
        <v>0</v>
      </c>
    </row>
    <row r="4770" spans="1:13" ht="18" customHeight="1" x14ac:dyDescent="0.15">
      <c r="A4770" s="120" t="s">
        <v>15113</v>
      </c>
      <c r="B4770" s="121" t="s">
        <v>1242</v>
      </c>
      <c r="C4770" s="122">
        <v>7.63</v>
      </c>
      <c r="D4770" s="123">
        <v>12.49</v>
      </c>
      <c r="E4770" s="104" t="str">
        <f>VLOOKUP(B4770,A股数据库20240206!$B:$K,2,0)</f>
        <v>大科技</v>
      </c>
      <c r="F4770" s="104">
        <f>VLOOKUP(B4770,A股数据库20240206!$B:$K,3,0)</f>
        <v>0</v>
      </c>
      <c r="G4770" s="124">
        <f>VLOOKUP(B4770,A股数据库20240206!$B:$K,4,0)</f>
        <v>0</v>
      </c>
      <c r="H4770" s="124">
        <f>VLOOKUP(B4770,A股数据库20240206!$B:$K,5,0)</f>
        <v>0</v>
      </c>
      <c r="I4770" s="104" t="str">
        <f>VLOOKUP(B4770,A股数据库20240206!$B:$K,6,0)</f>
        <v>电子</v>
      </c>
      <c r="J4770" s="104">
        <f>VLOOKUP(B4770,A股数据库20240206!$B:$K,7,0)</f>
        <v>0</v>
      </c>
      <c r="K4770" s="104">
        <f>VLOOKUP(B4770,A股数据库20240206!$B:$K,8,0)</f>
        <v>0</v>
      </c>
      <c r="L4770" s="124">
        <f>VLOOKUP(B4770,A股数据库20240206!$B:$K,9,0)</f>
        <v>0</v>
      </c>
      <c r="M4770" s="124">
        <f>VLOOKUP(B4770,A股数据库20240206!$B:$K,10,0)</f>
        <v>0</v>
      </c>
    </row>
    <row r="4771" spans="1:13" ht="18" customHeight="1" x14ac:dyDescent="0.15">
      <c r="A4771" s="120" t="s">
        <v>15114</v>
      </c>
      <c r="B4771" s="121" t="s">
        <v>10109</v>
      </c>
      <c r="C4771" s="122">
        <v>7.61</v>
      </c>
      <c r="D4771" s="123">
        <v>7.96</v>
      </c>
      <c r="E4771" s="104" t="str">
        <f>VLOOKUP(B4771,A股数据库20240206!$B:$K,2,0)</f>
        <v>新能源</v>
      </c>
      <c r="F4771" s="104">
        <f>VLOOKUP(B4771,A股数据库20240206!$B:$K,3,0)</f>
        <v>0</v>
      </c>
      <c r="G4771" s="124">
        <f>VLOOKUP(B4771,A股数据库20240206!$B:$K,4,0)</f>
        <v>0</v>
      </c>
      <c r="H4771" s="124">
        <f>VLOOKUP(B4771,A股数据库20240206!$B:$K,5,0)</f>
        <v>0</v>
      </c>
      <c r="I4771" s="104" t="str">
        <f>VLOOKUP(B4771,A股数据库20240206!$B:$K,6,0)</f>
        <v>电网</v>
      </c>
      <c r="J4771" s="104">
        <f>VLOOKUP(B4771,A股数据库20240206!$B:$K,7,0)</f>
        <v>0</v>
      </c>
      <c r="K4771" s="104">
        <f>VLOOKUP(B4771,A股数据库20240206!$B:$K,8,0)</f>
        <v>0</v>
      </c>
      <c r="L4771" s="124">
        <f>VLOOKUP(B4771,A股数据库20240206!$B:$K,9,0)</f>
        <v>0</v>
      </c>
      <c r="M4771" s="124">
        <f>VLOOKUP(B4771,A股数据库20240206!$B:$K,10,0)</f>
        <v>0</v>
      </c>
    </row>
    <row r="4772" spans="1:13" ht="18" customHeight="1" x14ac:dyDescent="0.15">
      <c r="A4772" s="120" t="s">
        <v>15115</v>
      </c>
      <c r="B4772" s="121" t="s">
        <v>9174</v>
      </c>
      <c r="C4772" s="122">
        <v>7.61</v>
      </c>
      <c r="D4772" s="123">
        <v>21.65</v>
      </c>
      <c r="E4772" s="104" t="str">
        <f>VLOOKUP(B4772,A股数据库20240206!$B:$K,2,0)</f>
        <v>大科技</v>
      </c>
      <c r="F4772" s="104">
        <f>VLOOKUP(B4772,A股数据库20240206!$B:$K,3,0)</f>
        <v>0</v>
      </c>
      <c r="G4772" s="124">
        <f>VLOOKUP(B4772,A股数据库20240206!$B:$K,4,0)</f>
        <v>0</v>
      </c>
      <c r="H4772" s="124">
        <f>VLOOKUP(B4772,A股数据库20240206!$B:$K,5,0)</f>
        <v>0</v>
      </c>
      <c r="I4772" s="104" t="str">
        <f>VLOOKUP(B4772,A股数据库20240206!$B:$K,6,0)</f>
        <v>电子</v>
      </c>
      <c r="J4772" s="104">
        <f>VLOOKUP(B4772,A股数据库20240206!$B:$K,7,0)</f>
        <v>0</v>
      </c>
      <c r="K4772" s="104">
        <f>VLOOKUP(B4772,A股数据库20240206!$B:$K,8,0)</f>
        <v>0</v>
      </c>
      <c r="L4772" s="124">
        <f>VLOOKUP(B4772,A股数据库20240206!$B:$K,9,0)</f>
        <v>0</v>
      </c>
      <c r="M4772" s="124">
        <f>VLOOKUP(B4772,A股数据库20240206!$B:$K,10,0)</f>
        <v>0</v>
      </c>
    </row>
    <row r="4773" spans="1:13" ht="18" customHeight="1" x14ac:dyDescent="0.15">
      <c r="A4773" s="120" t="s">
        <v>15116</v>
      </c>
      <c r="B4773" s="121" t="s">
        <v>3876</v>
      </c>
      <c r="C4773" s="122">
        <v>7.59</v>
      </c>
      <c r="D4773" s="123">
        <v>5.44</v>
      </c>
      <c r="E4773" s="104" t="str">
        <f>VLOOKUP(B4773,A股数据库20240206!$B:$K,2,0)</f>
        <v>高端制造</v>
      </c>
      <c r="F4773" s="104" t="str">
        <f>VLOOKUP(B4773,A股数据库20240206!$B:$K,3,0)</f>
        <v>医药生物</v>
      </c>
      <c r="G4773" s="124">
        <f>VLOOKUP(B4773,A股数据库20240206!$B:$K,4,0)</f>
        <v>0</v>
      </c>
      <c r="H4773" s="124">
        <f>VLOOKUP(B4773,A股数据库20240206!$B:$K,5,0)</f>
        <v>0</v>
      </c>
      <c r="I4773" s="104" t="str">
        <f>VLOOKUP(B4773,A股数据库20240206!$B:$K,6,0)</f>
        <v>机械</v>
      </c>
      <c r="J4773" s="104" t="str">
        <f>VLOOKUP(B4773,A股数据库20240206!$B:$K,7,0)</f>
        <v>医药生物</v>
      </c>
      <c r="K4773" s="104">
        <f>VLOOKUP(B4773,A股数据库20240206!$B:$K,8,0)</f>
        <v>0</v>
      </c>
      <c r="L4773" s="124">
        <f>VLOOKUP(B4773,A股数据库20240206!$B:$K,9,0)</f>
        <v>0</v>
      </c>
      <c r="M4773" s="124">
        <f>VLOOKUP(B4773,A股数据库20240206!$B:$K,10,0)</f>
        <v>0</v>
      </c>
    </row>
    <row r="4774" spans="1:13" ht="18" customHeight="1" x14ac:dyDescent="0.15">
      <c r="A4774" s="120" t="s">
        <v>15117</v>
      </c>
      <c r="B4774" s="121" t="s">
        <v>4972</v>
      </c>
      <c r="C4774" s="122">
        <v>7.57</v>
      </c>
      <c r="D4774" s="123">
        <v>31.73</v>
      </c>
      <c r="E4774" s="104" t="str">
        <f>VLOOKUP(B4774,A股数据库20240206!$B:$K,2,0)</f>
        <v>新能源</v>
      </c>
      <c r="F4774" s="104">
        <f>VLOOKUP(B4774,A股数据库20240206!$B:$K,3,0)</f>
        <v>0</v>
      </c>
      <c r="G4774" s="124" t="str">
        <f>VLOOKUP(B4774,A股数据库20240206!$B:$K,4,0)</f>
        <v>地产基建</v>
      </c>
      <c r="H4774" s="124">
        <f>VLOOKUP(B4774,A股数据库20240206!$B:$K,5,0)</f>
        <v>0</v>
      </c>
      <c r="I4774" s="104" t="str">
        <f>VLOOKUP(B4774,A股数据库20240206!$B:$K,6,0)</f>
        <v>储能</v>
      </c>
      <c r="J4774" s="104" t="str">
        <f>VLOOKUP(B4774,A股数据库20240206!$B:$K,7,0)</f>
        <v>电网</v>
      </c>
      <c r="K4774" s="104">
        <f>VLOOKUP(B4774,A股数据库20240206!$B:$K,8,0)</f>
        <v>0</v>
      </c>
      <c r="L4774" s="124" t="str">
        <f>VLOOKUP(B4774,A股数据库20240206!$B:$K,9,0)</f>
        <v>基建</v>
      </c>
      <c r="M4774" s="124">
        <f>VLOOKUP(B4774,A股数据库20240206!$B:$K,10,0)</f>
        <v>0</v>
      </c>
    </row>
    <row r="4775" spans="1:13" ht="18" customHeight="1" x14ac:dyDescent="0.15">
      <c r="A4775" s="120" t="s">
        <v>15118</v>
      </c>
      <c r="B4775" s="121" t="s">
        <v>10067</v>
      </c>
      <c r="C4775" s="122">
        <v>7.57</v>
      </c>
      <c r="D4775" s="123">
        <v>7.94</v>
      </c>
      <c r="E4775" s="104" t="str">
        <f>VLOOKUP(B4775,A股数据库20240206!$B:$K,2,0)</f>
        <v>大科技</v>
      </c>
      <c r="F4775" s="104">
        <f>VLOOKUP(B4775,A股数据库20240206!$B:$K,3,0)</f>
        <v>0</v>
      </c>
      <c r="G4775" s="124">
        <f>VLOOKUP(B4775,A股数据库20240206!$B:$K,4,0)</f>
        <v>0</v>
      </c>
      <c r="H4775" s="124">
        <f>VLOOKUP(B4775,A股数据库20240206!$B:$K,5,0)</f>
        <v>0</v>
      </c>
      <c r="I4775" s="104" t="str">
        <f>VLOOKUP(B4775,A股数据库20240206!$B:$K,6,0)</f>
        <v>计算机</v>
      </c>
      <c r="J4775" s="104">
        <f>VLOOKUP(B4775,A股数据库20240206!$B:$K,7,0)</f>
        <v>0</v>
      </c>
      <c r="K4775" s="104">
        <f>VLOOKUP(B4775,A股数据库20240206!$B:$K,8,0)</f>
        <v>0</v>
      </c>
      <c r="L4775" s="124">
        <f>VLOOKUP(B4775,A股数据库20240206!$B:$K,9,0)</f>
        <v>0</v>
      </c>
      <c r="M4775" s="124">
        <f>VLOOKUP(B4775,A股数据库20240206!$B:$K,10,0)</f>
        <v>0</v>
      </c>
    </row>
    <row r="4776" spans="1:13" ht="18" customHeight="1" x14ac:dyDescent="0.15">
      <c r="A4776" s="120" t="s">
        <v>15119</v>
      </c>
      <c r="B4776" s="121" t="s">
        <v>9120</v>
      </c>
      <c r="C4776" s="122">
        <v>7.56</v>
      </c>
      <c r="D4776" s="123">
        <v>28.27</v>
      </c>
      <c r="E4776" s="104" t="str">
        <f>VLOOKUP(B4776,A股数据库20240206!$B:$K,2,0)</f>
        <v>新能源</v>
      </c>
      <c r="F4776" s="104">
        <f>VLOOKUP(B4776,A股数据库20240206!$B:$K,3,0)</f>
        <v>0</v>
      </c>
      <c r="G4776" s="124">
        <f>VLOOKUP(B4776,A股数据库20240206!$B:$K,4,0)</f>
        <v>0</v>
      </c>
      <c r="H4776" s="124">
        <f>VLOOKUP(B4776,A股数据库20240206!$B:$K,5,0)</f>
        <v>0</v>
      </c>
      <c r="I4776" s="104" t="str">
        <f>VLOOKUP(B4776,A股数据库20240206!$B:$K,6,0)</f>
        <v>电池</v>
      </c>
      <c r="J4776" s="104">
        <f>VLOOKUP(B4776,A股数据库20240206!$B:$K,7,0)</f>
        <v>0</v>
      </c>
      <c r="K4776" s="104">
        <f>VLOOKUP(B4776,A股数据库20240206!$B:$K,8,0)</f>
        <v>0</v>
      </c>
      <c r="L4776" s="124">
        <f>VLOOKUP(B4776,A股数据库20240206!$B:$K,9,0)</f>
        <v>0</v>
      </c>
      <c r="M4776" s="124">
        <f>VLOOKUP(B4776,A股数据库20240206!$B:$K,10,0)</f>
        <v>0</v>
      </c>
    </row>
    <row r="4777" spans="1:13" ht="18" customHeight="1" x14ac:dyDescent="0.15">
      <c r="A4777" s="120" t="s">
        <v>15120</v>
      </c>
      <c r="B4777" s="121" t="s">
        <v>10121</v>
      </c>
      <c r="C4777" s="122">
        <v>7.51</v>
      </c>
      <c r="D4777" s="123">
        <v>13.04</v>
      </c>
      <c r="E4777" s="104" t="str">
        <f>VLOOKUP(B4777,A股数据库20240206!$B:$K,2,0)</f>
        <v>高端制造</v>
      </c>
      <c r="F4777" s="104" t="str">
        <f>VLOOKUP(B4777,A股数据库20240206!$B:$K,3,0)</f>
        <v>公用事业</v>
      </c>
      <c r="G4777" s="124">
        <f>VLOOKUP(B4777,A股数据库20240206!$B:$K,4,0)</f>
        <v>0</v>
      </c>
      <c r="H4777" s="124">
        <f>VLOOKUP(B4777,A股数据库20240206!$B:$K,5,0)</f>
        <v>0</v>
      </c>
      <c r="I4777" s="104" t="str">
        <f>VLOOKUP(B4777,A股数据库20240206!$B:$K,6,0)</f>
        <v>机械</v>
      </c>
      <c r="J4777" s="104" t="str">
        <f>VLOOKUP(B4777,A股数据库20240206!$B:$K,7,0)</f>
        <v>节能环保</v>
      </c>
      <c r="K4777" s="104">
        <f>VLOOKUP(B4777,A股数据库20240206!$B:$K,8,0)</f>
        <v>0</v>
      </c>
      <c r="L4777" s="124">
        <f>VLOOKUP(B4777,A股数据库20240206!$B:$K,9,0)</f>
        <v>0</v>
      </c>
      <c r="M4777" s="124">
        <f>VLOOKUP(B4777,A股数据库20240206!$B:$K,10,0)</f>
        <v>0</v>
      </c>
    </row>
    <row r="4778" spans="1:13" ht="18" customHeight="1" x14ac:dyDescent="0.15">
      <c r="A4778" s="120" t="s">
        <v>15121</v>
      </c>
      <c r="B4778" s="121" t="s">
        <v>5052</v>
      </c>
      <c r="C4778" s="122">
        <v>7.46</v>
      </c>
      <c r="D4778" s="123">
        <v>15.71</v>
      </c>
      <c r="E4778" s="104" t="str">
        <f>VLOOKUP(B4778,A股数据库20240206!$B:$K,2,0)</f>
        <v>新能源</v>
      </c>
      <c r="F4778" s="104">
        <f>VLOOKUP(B4778,A股数据库20240206!$B:$K,3,0)</f>
        <v>0</v>
      </c>
      <c r="G4778" s="124">
        <f>VLOOKUP(B4778,A股数据库20240206!$B:$K,4,0)</f>
        <v>0</v>
      </c>
      <c r="H4778" s="124">
        <f>VLOOKUP(B4778,A股数据库20240206!$B:$K,5,0)</f>
        <v>0</v>
      </c>
      <c r="I4778" s="104" t="str">
        <f>VLOOKUP(B4778,A股数据库20240206!$B:$K,6,0)</f>
        <v>储能</v>
      </c>
      <c r="J4778" s="104">
        <f>VLOOKUP(B4778,A股数据库20240206!$B:$K,7,0)</f>
        <v>0</v>
      </c>
      <c r="K4778" s="104">
        <f>VLOOKUP(B4778,A股数据库20240206!$B:$K,8,0)</f>
        <v>0</v>
      </c>
      <c r="L4778" s="124">
        <f>VLOOKUP(B4778,A股数据库20240206!$B:$K,9,0)</f>
        <v>0</v>
      </c>
      <c r="M4778" s="124">
        <f>VLOOKUP(B4778,A股数据库20240206!$B:$K,10,0)</f>
        <v>0</v>
      </c>
    </row>
    <row r="4779" spans="1:13" ht="18" customHeight="1" x14ac:dyDescent="0.15">
      <c r="A4779" s="120" t="s">
        <v>15122</v>
      </c>
      <c r="B4779" s="121" t="s">
        <v>3972</v>
      </c>
      <c r="C4779" s="122">
        <v>7.43</v>
      </c>
      <c r="D4779" s="123">
        <v>10.43</v>
      </c>
      <c r="E4779" s="104" t="str">
        <f>VLOOKUP(B4779,A股数据库20240206!$B:$K,2,0)</f>
        <v>高端制造</v>
      </c>
      <c r="F4779" s="104" t="str">
        <f>VLOOKUP(B4779,A股数据库20240206!$B:$K,3,0)</f>
        <v>大科技</v>
      </c>
      <c r="G4779" s="124">
        <f>VLOOKUP(B4779,A股数据库20240206!$B:$K,4,0)</f>
        <v>0</v>
      </c>
      <c r="H4779" s="124">
        <f>VLOOKUP(B4779,A股数据库20240206!$B:$K,5,0)</f>
        <v>0</v>
      </c>
      <c r="I4779" s="104" t="str">
        <f>VLOOKUP(B4779,A股数据库20240206!$B:$K,6,0)</f>
        <v>机械</v>
      </c>
      <c r="J4779" s="104" t="str">
        <f>VLOOKUP(B4779,A股数据库20240206!$B:$K,7,0)</f>
        <v>电子</v>
      </c>
      <c r="K4779" s="104">
        <f>VLOOKUP(B4779,A股数据库20240206!$B:$K,8,0)</f>
        <v>0</v>
      </c>
      <c r="L4779" s="124">
        <f>VLOOKUP(B4779,A股数据库20240206!$B:$K,9,0)</f>
        <v>0</v>
      </c>
      <c r="M4779" s="124">
        <f>VLOOKUP(B4779,A股数据库20240206!$B:$K,10,0)</f>
        <v>0</v>
      </c>
    </row>
    <row r="4780" spans="1:13" ht="18" customHeight="1" x14ac:dyDescent="0.15">
      <c r="A4780" s="120" t="s">
        <v>15123</v>
      </c>
      <c r="B4780" s="121" t="s">
        <v>3750</v>
      </c>
      <c r="C4780" s="122">
        <v>7.41</v>
      </c>
      <c r="D4780" s="123">
        <v>16.559999999999999</v>
      </c>
      <c r="E4780" s="104" t="str">
        <f>VLOOKUP(B4780,A股数据库20240206!$B:$K,2,0)</f>
        <v>周期</v>
      </c>
      <c r="F4780" s="104" t="str">
        <f>VLOOKUP(B4780,A股数据库20240206!$B:$K,3,0)</f>
        <v>新能源</v>
      </c>
      <c r="G4780" s="124">
        <f>VLOOKUP(B4780,A股数据库20240206!$B:$K,4,0)</f>
        <v>0</v>
      </c>
      <c r="H4780" s="124">
        <f>VLOOKUP(B4780,A股数据库20240206!$B:$K,5,0)</f>
        <v>0</v>
      </c>
      <c r="I4780" s="104" t="str">
        <f>VLOOKUP(B4780,A股数据库20240206!$B:$K,6,0)</f>
        <v>化工</v>
      </c>
      <c r="J4780" s="104" t="str">
        <f>VLOOKUP(B4780,A股数据库20240206!$B:$K,7,0)</f>
        <v>电池</v>
      </c>
      <c r="K4780" s="104">
        <f>VLOOKUP(B4780,A股数据库20240206!$B:$K,8,0)</f>
        <v>0</v>
      </c>
      <c r="L4780" s="124">
        <f>VLOOKUP(B4780,A股数据库20240206!$B:$K,9,0)</f>
        <v>0</v>
      </c>
      <c r="M4780" s="124">
        <f>VLOOKUP(B4780,A股数据库20240206!$B:$K,10,0)</f>
        <v>0</v>
      </c>
    </row>
    <row r="4781" spans="1:13" ht="18" customHeight="1" x14ac:dyDescent="0.15">
      <c r="A4781" s="120" t="s">
        <v>15124</v>
      </c>
      <c r="B4781" s="121" t="s">
        <v>4998</v>
      </c>
      <c r="C4781" s="122">
        <v>7.4</v>
      </c>
      <c r="D4781" s="123">
        <v>4.03</v>
      </c>
      <c r="E4781" s="104" t="str">
        <f>VLOOKUP(B4781,A股数据库20240206!$B:$K,2,0)</f>
        <v>周期</v>
      </c>
      <c r="F4781" s="104">
        <f>VLOOKUP(B4781,A股数据库20240206!$B:$K,3,0)</f>
        <v>0</v>
      </c>
      <c r="G4781" s="124">
        <f>VLOOKUP(B4781,A股数据库20240206!$B:$K,4,0)</f>
        <v>0</v>
      </c>
      <c r="H4781" s="124">
        <f>VLOOKUP(B4781,A股数据库20240206!$B:$K,5,0)</f>
        <v>0</v>
      </c>
      <c r="I4781" s="104" t="str">
        <f>VLOOKUP(B4781,A股数据库20240206!$B:$K,6,0)</f>
        <v>化工</v>
      </c>
      <c r="J4781" s="104">
        <f>VLOOKUP(B4781,A股数据库20240206!$B:$K,7,0)</f>
        <v>0</v>
      </c>
      <c r="K4781" s="104">
        <f>VLOOKUP(B4781,A股数据库20240206!$B:$K,8,0)</f>
        <v>0</v>
      </c>
      <c r="L4781" s="124">
        <f>VLOOKUP(B4781,A股数据库20240206!$B:$K,9,0)</f>
        <v>0</v>
      </c>
      <c r="M4781" s="124">
        <f>VLOOKUP(B4781,A股数据库20240206!$B:$K,10,0)</f>
        <v>0</v>
      </c>
    </row>
    <row r="4782" spans="1:13" ht="18" customHeight="1" x14ac:dyDescent="0.15">
      <c r="A4782" s="120" t="s">
        <v>15125</v>
      </c>
      <c r="B4782" s="121" t="s">
        <v>5084</v>
      </c>
      <c r="C4782" s="122">
        <v>7.39</v>
      </c>
      <c r="D4782" s="123">
        <v>5.74</v>
      </c>
      <c r="E4782" s="104" t="str">
        <f>VLOOKUP(B4782,A股数据库20240206!$B:$K,2,0)</f>
        <v>新能源</v>
      </c>
      <c r="F4782" s="104">
        <f>VLOOKUP(B4782,A股数据库20240206!$B:$K,3,0)</f>
        <v>0</v>
      </c>
      <c r="G4782" s="124">
        <f>VLOOKUP(B4782,A股数据库20240206!$B:$K,4,0)</f>
        <v>0</v>
      </c>
      <c r="H4782" s="124">
        <f>VLOOKUP(B4782,A股数据库20240206!$B:$K,5,0)</f>
        <v>0</v>
      </c>
      <c r="I4782" s="104" t="str">
        <f>VLOOKUP(B4782,A股数据库20240206!$B:$K,6,0)</f>
        <v>风电</v>
      </c>
      <c r="J4782" s="104">
        <f>VLOOKUP(B4782,A股数据库20240206!$B:$K,7,0)</f>
        <v>0</v>
      </c>
      <c r="K4782" s="104">
        <f>VLOOKUP(B4782,A股数据库20240206!$B:$K,8,0)</f>
        <v>0</v>
      </c>
      <c r="L4782" s="124">
        <f>VLOOKUP(B4782,A股数据库20240206!$B:$K,9,0)</f>
        <v>0</v>
      </c>
      <c r="M4782" s="124">
        <f>VLOOKUP(B4782,A股数据库20240206!$B:$K,10,0)</f>
        <v>0</v>
      </c>
    </row>
    <row r="4783" spans="1:13" ht="18" customHeight="1" x14ac:dyDescent="0.15">
      <c r="A4783" s="120" t="s">
        <v>15126</v>
      </c>
      <c r="B4783" s="121" t="s">
        <v>9461</v>
      </c>
      <c r="C4783" s="122">
        <v>7.38</v>
      </c>
      <c r="D4783" s="123">
        <v>20.95</v>
      </c>
      <c r="E4783" s="104" t="str">
        <f>VLOOKUP(B4783,A股数据库20240206!$B:$K,2,0)</f>
        <v>医药生物</v>
      </c>
      <c r="F4783" s="104">
        <f>VLOOKUP(B4783,A股数据库20240206!$B:$K,3,0)</f>
        <v>0</v>
      </c>
      <c r="G4783" s="124">
        <f>VLOOKUP(B4783,A股数据库20240206!$B:$K,4,0)</f>
        <v>0</v>
      </c>
      <c r="H4783" s="124">
        <f>VLOOKUP(B4783,A股数据库20240206!$B:$K,5,0)</f>
        <v>0</v>
      </c>
      <c r="I4783" s="104" t="str">
        <f>VLOOKUP(B4783,A股数据库20240206!$B:$K,6,0)</f>
        <v>医药生物</v>
      </c>
      <c r="J4783" s="104">
        <f>VLOOKUP(B4783,A股数据库20240206!$B:$K,7,0)</f>
        <v>0</v>
      </c>
      <c r="K4783" s="104">
        <f>VLOOKUP(B4783,A股数据库20240206!$B:$K,8,0)</f>
        <v>0</v>
      </c>
      <c r="L4783" s="124">
        <f>VLOOKUP(B4783,A股数据库20240206!$B:$K,9,0)</f>
        <v>0</v>
      </c>
      <c r="M4783" s="124">
        <f>VLOOKUP(B4783,A股数据库20240206!$B:$K,10,0)</f>
        <v>0</v>
      </c>
    </row>
    <row r="4784" spans="1:13" ht="18" customHeight="1" x14ac:dyDescent="0.15">
      <c r="A4784" s="120" t="s">
        <v>15127</v>
      </c>
      <c r="B4784" s="121" t="s">
        <v>10177</v>
      </c>
      <c r="C4784" s="122">
        <v>7.36</v>
      </c>
      <c r="D4784" s="123">
        <v>10.8</v>
      </c>
      <c r="E4784" s="104" t="str">
        <f>VLOOKUP(B4784,A股数据库20240206!$B:$K,2,0)</f>
        <v>汽车产业</v>
      </c>
      <c r="F4784" s="104">
        <f>VLOOKUP(B4784,A股数据库20240206!$B:$K,3,0)</f>
        <v>0</v>
      </c>
      <c r="G4784" s="124">
        <f>VLOOKUP(B4784,A股数据库20240206!$B:$K,4,0)</f>
        <v>0</v>
      </c>
      <c r="H4784" s="124">
        <f>VLOOKUP(B4784,A股数据库20240206!$B:$K,5,0)</f>
        <v>0</v>
      </c>
      <c r="I4784" s="104" t="str">
        <f>VLOOKUP(B4784,A股数据库20240206!$B:$K,6,0)</f>
        <v>汽车产业</v>
      </c>
      <c r="J4784" s="104">
        <f>VLOOKUP(B4784,A股数据库20240206!$B:$K,7,0)</f>
        <v>0</v>
      </c>
      <c r="K4784" s="104">
        <f>VLOOKUP(B4784,A股数据库20240206!$B:$K,8,0)</f>
        <v>0</v>
      </c>
      <c r="L4784" s="124">
        <f>VLOOKUP(B4784,A股数据库20240206!$B:$K,9,0)</f>
        <v>0</v>
      </c>
      <c r="M4784" s="124">
        <f>VLOOKUP(B4784,A股数据库20240206!$B:$K,10,0)</f>
        <v>0</v>
      </c>
    </row>
    <row r="4785" spans="1:13" ht="18" customHeight="1" x14ac:dyDescent="0.15">
      <c r="A4785" s="120" t="s">
        <v>15128</v>
      </c>
      <c r="B4785" s="121" t="s">
        <v>9813</v>
      </c>
      <c r="C4785" s="122">
        <v>7.33</v>
      </c>
      <c r="D4785" s="123">
        <v>22.48</v>
      </c>
      <c r="E4785" s="104" t="str">
        <f>VLOOKUP(B4785,A股数据库20240206!$B:$K,2,0)</f>
        <v>高端制造</v>
      </c>
      <c r="F4785" s="104" t="str">
        <f>VLOOKUP(B4785,A股数据库20240206!$B:$K,3,0)</f>
        <v>大科技</v>
      </c>
      <c r="G4785" s="124">
        <f>VLOOKUP(B4785,A股数据库20240206!$B:$K,4,0)</f>
        <v>0</v>
      </c>
      <c r="H4785" s="124">
        <f>VLOOKUP(B4785,A股数据库20240206!$B:$K,5,0)</f>
        <v>0</v>
      </c>
      <c r="I4785" s="104" t="str">
        <f>VLOOKUP(B4785,A股数据库20240206!$B:$K,6,0)</f>
        <v>机械</v>
      </c>
      <c r="J4785" s="104" t="str">
        <f>VLOOKUP(B4785,A股数据库20240206!$B:$K,7,0)</f>
        <v>电子</v>
      </c>
      <c r="K4785" s="104">
        <f>VLOOKUP(B4785,A股数据库20240206!$B:$K,8,0)</f>
        <v>0</v>
      </c>
      <c r="L4785" s="124">
        <f>VLOOKUP(B4785,A股数据库20240206!$B:$K,9,0)</f>
        <v>0</v>
      </c>
      <c r="M4785" s="124">
        <f>VLOOKUP(B4785,A股数据库20240206!$B:$K,10,0)</f>
        <v>0</v>
      </c>
    </row>
    <row r="4786" spans="1:13" ht="18" customHeight="1" x14ac:dyDescent="0.15">
      <c r="A4786" s="120" t="s">
        <v>15129</v>
      </c>
      <c r="B4786" s="121" t="s">
        <v>412</v>
      </c>
      <c r="C4786" s="122">
        <v>7.3</v>
      </c>
      <c r="D4786" s="123">
        <v>6.87</v>
      </c>
      <c r="E4786" s="104" t="str">
        <f>VLOOKUP(B4786,A股数据库20240206!$B:$K,2,0)</f>
        <v>大科技</v>
      </c>
      <c r="F4786" s="104">
        <f>VLOOKUP(B4786,A股数据库20240206!$B:$K,3,0)</f>
        <v>0</v>
      </c>
      <c r="G4786" s="124">
        <f>VLOOKUP(B4786,A股数据库20240206!$B:$K,4,0)</f>
        <v>0</v>
      </c>
      <c r="H4786" s="124">
        <f>VLOOKUP(B4786,A股数据库20240206!$B:$K,5,0)</f>
        <v>0</v>
      </c>
      <c r="I4786" s="104" t="str">
        <f>VLOOKUP(B4786,A股数据库20240206!$B:$K,6,0)</f>
        <v>通信</v>
      </c>
      <c r="J4786" s="104">
        <f>VLOOKUP(B4786,A股数据库20240206!$B:$K,7,0)</f>
        <v>0</v>
      </c>
      <c r="K4786" s="104">
        <f>VLOOKUP(B4786,A股数据库20240206!$B:$K,8,0)</f>
        <v>0</v>
      </c>
      <c r="L4786" s="124">
        <f>VLOOKUP(B4786,A股数据库20240206!$B:$K,9,0)</f>
        <v>0</v>
      </c>
      <c r="M4786" s="124">
        <f>VLOOKUP(B4786,A股数据库20240206!$B:$K,10,0)</f>
        <v>0</v>
      </c>
    </row>
    <row r="4787" spans="1:13" ht="18" customHeight="1" x14ac:dyDescent="0.15">
      <c r="A4787" s="120" t="s">
        <v>15130</v>
      </c>
      <c r="B4787" s="121" t="s">
        <v>1772</v>
      </c>
      <c r="C4787" s="122">
        <v>7.29</v>
      </c>
      <c r="D4787" s="123">
        <v>5.83</v>
      </c>
      <c r="E4787" s="104" t="str">
        <f>VLOOKUP(B4787,A股数据库20240206!$B:$K,2,0)</f>
        <v>大消费</v>
      </c>
      <c r="F4787" s="104" t="str">
        <f>VLOOKUP(B4787,A股数据库20240206!$B:$K,3,0)</f>
        <v>新能源</v>
      </c>
      <c r="G4787" s="124">
        <f>VLOOKUP(B4787,A股数据库20240206!$B:$K,4,0)</f>
        <v>0</v>
      </c>
      <c r="H4787" s="124">
        <f>VLOOKUP(B4787,A股数据库20240206!$B:$K,5,0)</f>
        <v>0</v>
      </c>
      <c r="I4787" s="104" t="str">
        <f>VLOOKUP(B4787,A股数据库20240206!$B:$K,6,0)</f>
        <v>食品饮料</v>
      </c>
      <c r="J4787" s="104" t="str">
        <f>VLOOKUP(B4787,A股数据库20240206!$B:$K,7,0)</f>
        <v>光伏</v>
      </c>
      <c r="K4787" s="104">
        <f>VLOOKUP(B4787,A股数据库20240206!$B:$K,8,0)</f>
        <v>0</v>
      </c>
      <c r="L4787" s="124">
        <f>VLOOKUP(B4787,A股数据库20240206!$B:$K,9,0)</f>
        <v>0</v>
      </c>
      <c r="M4787" s="124">
        <f>VLOOKUP(B4787,A股数据库20240206!$B:$K,10,0)</f>
        <v>0</v>
      </c>
    </row>
    <row r="4788" spans="1:13" ht="18" customHeight="1" x14ac:dyDescent="0.15">
      <c r="A4788" s="120" t="s">
        <v>15131</v>
      </c>
      <c r="B4788" s="121" t="s">
        <v>3232</v>
      </c>
      <c r="C4788" s="122">
        <v>7.28</v>
      </c>
      <c r="D4788" s="123">
        <v>1.81</v>
      </c>
      <c r="E4788" s="104" t="str">
        <f>VLOOKUP(B4788,A股数据库20240206!$B:$K,2,0)</f>
        <v>新能源</v>
      </c>
      <c r="F4788" s="104">
        <f>VLOOKUP(B4788,A股数据库20240206!$B:$K,3,0)</f>
        <v>0</v>
      </c>
      <c r="G4788" s="124">
        <f>VLOOKUP(B4788,A股数据库20240206!$B:$K,4,0)</f>
        <v>0</v>
      </c>
      <c r="H4788" s="124">
        <f>VLOOKUP(B4788,A股数据库20240206!$B:$K,5,0)</f>
        <v>0</v>
      </c>
      <c r="I4788" s="104" t="str">
        <f>VLOOKUP(B4788,A股数据库20240206!$B:$K,6,0)</f>
        <v>电网</v>
      </c>
      <c r="J4788" s="104">
        <f>VLOOKUP(B4788,A股数据库20240206!$B:$K,7,0)</f>
        <v>0</v>
      </c>
      <c r="K4788" s="104">
        <f>VLOOKUP(B4788,A股数据库20240206!$B:$K,8,0)</f>
        <v>0</v>
      </c>
      <c r="L4788" s="124">
        <f>VLOOKUP(B4788,A股数据库20240206!$B:$K,9,0)</f>
        <v>0</v>
      </c>
      <c r="M4788" s="124">
        <f>VLOOKUP(B4788,A股数据库20240206!$B:$K,10,0)</f>
        <v>0</v>
      </c>
    </row>
    <row r="4789" spans="1:13" ht="18" customHeight="1" x14ac:dyDescent="0.15">
      <c r="A4789" s="120" t="s">
        <v>15132</v>
      </c>
      <c r="B4789" s="121" t="s">
        <v>4442</v>
      </c>
      <c r="C4789" s="122">
        <v>7.25</v>
      </c>
      <c r="D4789" s="123">
        <v>11.9</v>
      </c>
      <c r="E4789" s="104" t="str">
        <f>VLOOKUP(B4789,A股数据库20240206!$B:$K,2,0)</f>
        <v>大科技</v>
      </c>
      <c r="F4789" s="104">
        <f>VLOOKUP(B4789,A股数据库20240206!$B:$K,3,0)</f>
        <v>0</v>
      </c>
      <c r="G4789" s="124">
        <f>VLOOKUP(B4789,A股数据库20240206!$B:$K,4,0)</f>
        <v>0</v>
      </c>
      <c r="H4789" s="124">
        <f>VLOOKUP(B4789,A股数据库20240206!$B:$K,5,0)</f>
        <v>0</v>
      </c>
      <c r="I4789" s="104" t="str">
        <f>VLOOKUP(B4789,A股数据库20240206!$B:$K,6,0)</f>
        <v>电子</v>
      </c>
      <c r="J4789" s="104">
        <f>VLOOKUP(B4789,A股数据库20240206!$B:$K,7,0)</f>
        <v>0</v>
      </c>
      <c r="K4789" s="104">
        <f>VLOOKUP(B4789,A股数据库20240206!$B:$K,8,0)</f>
        <v>0</v>
      </c>
      <c r="L4789" s="124">
        <f>VLOOKUP(B4789,A股数据库20240206!$B:$K,9,0)</f>
        <v>0</v>
      </c>
      <c r="M4789" s="124">
        <f>VLOOKUP(B4789,A股数据库20240206!$B:$K,10,0)</f>
        <v>0</v>
      </c>
    </row>
    <row r="4790" spans="1:13" ht="18" customHeight="1" x14ac:dyDescent="0.15">
      <c r="A4790" s="120" t="s">
        <v>15133</v>
      </c>
      <c r="B4790" s="121" t="s">
        <v>9292</v>
      </c>
      <c r="C4790" s="122">
        <v>7.24</v>
      </c>
      <c r="D4790" s="123">
        <v>10.82</v>
      </c>
      <c r="E4790" s="104" t="str">
        <f>VLOOKUP(B4790,A股数据库20240206!$B:$K,2,0)</f>
        <v>大科技</v>
      </c>
      <c r="F4790" s="104">
        <f>VLOOKUP(B4790,A股数据库20240206!$B:$K,3,0)</f>
        <v>0</v>
      </c>
      <c r="G4790" s="124">
        <f>VLOOKUP(B4790,A股数据库20240206!$B:$K,4,0)</f>
        <v>0</v>
      </c>
      <c r="H4790" s="124">
        <f>VLOOKUP(B4790,A股数据库20240206!$B:$K,5,0)</f>
        <v>0</v>
      </c>
      <c r="I4790" s="104" t="str">
        <f>VLOOKUP(B4790,A股数据库20240206!$B:$K,6,0)</f>
        <v>电子</v>
      </c>
      <c r="J4790" s="104">
        <f>VLOOKUP(B4790,A股数据库20240206!$B:$K,7,0)</f>
        <v>0</v>
      </c>
      <c r="K4790" s="104">
        <f>VLOOKUP(B4790,A股数据库20240206!$B:$K,8,0)</f>
        <v>0</v>
      </c>
      <c r="L4790" s="124">
        <f>VLOOKUP(B4790,A股数据库20240206!$B:$K,9,0)</f>
        <v>0</v>
      </c>
      <c r="M4790" s="124">
        <f>VLOOKUP(B4790,A股数据库20240206!$B:$K,10,0)</f>
        <v>0</v>
      </c>
    </row>
    <row r="4791" spans="1:13" ht="18" customHeight="1" x14ac:dyDescent="0.15">
      <c r="A4791" s="120" t="s">
        <v>15134</v>
      </c>
      <c r="B4791" s="121" t="s">
        <v>7140</v>
      </c>
      <c r="C4791" s="122">
        <v>7.23</v>
      </c>
      <c r="D4791" s="123">
        <v>8.4499999999999993</v>
      </c>
      <c r="E4791" s="104" t="str">
        <f>VLOOKUP(B4791,A股数据库20240206!$B:$K,2,0)</f>
        <v>新能源</v>
      </c>
      <c r="F4791" s="104">
        <f>VLOOKUP(B4791,A股数据库20240206!$B:$K,3,0)</f>
        <v>0</v>
      </c>
      <c r="G4791" s="124" t="str">
        <f>VLOOKUP(B4791,A股数据库20240206!$B:$K,4,0)</f>
        <v>高端制造</v>
      </c>
      <c r="H4791" s="124">
        <f>VLOOKUP(B4791,A股数据库20240206!$B:$K,5,0)</f>
        <v>0</v>
      </c>
      <c r="I4791" s="104" t="str">
        <f>VLOOKUP(B4791,A股数据库20240206!$B:$K,6,0)</f>
        <v>氢能源</v>
      </c>
      <c r="J4791" s="104">
        <f>VLOOKUP(B4791,A股数据库20240206!$B:$K,7,0)</f>
        <v>0</v>
      </c>
      <c r="K4791" s="104">
        <f>VLOOKUP(B4791,A股数据库20240206!$B:$K,8,0)</f>
        <v>0</v>
      </c>
      <c r="L4791" s="124" t="str">
        <f>VLOOKUP(B4791,A股数据库20240206!$B:$K,9,0)</f>
        <v>机械</v>
      </c>
      <c r="M4791" s="124">
        <f>VLOOKUP(B4791,A股数据库20240206!$B:$K,10,0)</f>
        <v>0</v>
      </c>
    </row>
    <row r="4792" spans="1:13" ht="18" customHeight="1" x14ac:dyDescent="0.15">
      <c r="A4792" s="120" t="s">
        <v>15135</v>
      </c>
      <c r="B4792" s="121" t="s">
        <v>8518</v>
      </c>
      <c r="C4792" s="122">
        <v>7.2</v>
      </c>
      <c r="D4792" s="123">
        <v>18.02</v>
      </c>
      <c r="E4792" s="104" t="str">
        <f>VLOOKUP(B4792,A股数据库20240206!$B:$K,2,0)</f>
        <v>大科技</v>
      </c>
      <c r="F4792" s="104" t="str">
        <f>VLOOKUP(B4792,A股数据库20240206!$B:$K,3,0)</f>
        <v>新能源</v>
      </c>
      <c r="G4792" s="124">
        <f>VLOOKUP(B4792,A股数据库20240206!$B:$K,4,0)</f>
        <v>0</v>
      </c>
      <c r="H4792" s="124">
        <f>VLOOKUP(B4792,A股数据库20240206!$B:$K,5,0)</f>
        <v>0</v>
      </c>
      <c r="I4792" s="104" t="str">
        <f>VLOOKUP(B4792,A股数据库20240206!$B:$K,6,0)</f>
        <v>电子</v>
      </c>
      <c r="J4792" s="104" t="str">
        <f>VLOOKUP(B4792,A股数据库20240206!$B:$K,7,0)</f>
        <v>电池</v>
      </c>
      <c r="K4792" s="104">
        <f>VLOOKUP(B4792,A股数据库20240206!$B:$K,8,0)</f>
        <v>0</v>
      </c>
      <c r="L4792" s="124">
        <f>VLOOKUP(B4792,A股数据库20240206!$B:$K,9,0)</f>
        <v>0</v>
      </c>
      <c r="M4792" s="124">
        <f>VLOOKUP(B4792,A股数据库20240206!$B:$K,10,0)</f>
        <v>0</v>
      </c>
    </row>
    <row r="4793" spans="1:13" ht="18" customHeight="1" x14ac:dyDescent="0.15">
      <c r="A4793" s="120" t="s">
        <v>15136</v>
      </c>
      <c r="B4793" s="121" t="s">
        <v>5650</v>
      </c>
      <c r="C4793" s="122">
        <v>7.18</v>
      </c>
      <c r="D4793" s="123">
        <v>10.37</v>
      </c>
      <c r="E4793" s="104" t="str">
        <f>VLOOKUP(B4793,A股数据库20240206!$B:$K,2,0)</f>
        <v>大科技</v>
      </c>
      <c r="F4793" s="104">
        <f>VLOOKUP(B4793,A股数据库20240206!$B:$K,3,0)</f>
        <v>0</v>
      </c>
      <c r="G4793" s="124">
        <f>VLOOKUP(B4793,A股数据库20240206!$B:$K,4,0)</f>
        <v>0</v>
      </c>
      <c r="H4793" s="124">
        <f>VLOOKUP(B4793,A股数据库20240206!$B:$K,5,0)</f>
        <v>0</v>
      </c>
      <c r="I4793" s="104" t="str">
        <f>VLOOKUP(B4793,A股数据库20240206!$B:$K,6,0)</f>
        <v>电子</v>
      </c>
      <c r="J4793" s="104">
        <f>VLOOKUP(B4793,A股数据库20240206!$B:$K,7,0)</f>
        <v>0</v>
      </c>
      <c r="K4793" s="104">
        <f>VLOOKUP(B4793,A股数据库20240206!$B:$K,8,0)</f>
        <v>0</v>
      </c>
      <c r="L4793" s="124">
        <f>VLOOKUP(B4793,A股数据库20240206!$B:$K,9,0)</f>
        <v>0</v>
      </c>
      <c r="M4793" s="124">
        <f>VLOOKUP(B4793,A股数据库20240206!$B:$K,10,0)</f>
        <v>0</v>
      </c>
    </row>
    <row r="4794" spans="1:13" ht="18" customHeight="1" x14ac:dyDescent="0.15">
      <c r="A4794" s="120" t="s">
        <v>15137</v>
      </c>
      <c r="B4794" s="121" t="s">
        <v>3322</v>
      </c>
      <c r="C4794" s="122">
        <v>7.15</v>
      </c>
      <c r="D4794" s="123">
        <v>46.75</v>
      </c>
      <c r="E4794" s="104" t="str">
        <f>VLOOKUP(B4794,A股数据库20240206!$B:$K,2,0)</f>
        <v>新能源</v>
      </c>
      <c r="F4794" s="104">
        <f>VLOOKUP(B4794,A股数据库20240206!$B:$K,3,0)</f>
        <v>0</v>
      </c>
      <c r="G4794" s="124">
        <f>VLOOKUP(B4794,A股数据库20240206!$B:$K,4,0)</f>
        <v>0</v>
      </c>
      <c r="H4794" s="124">
        <f>VLOOKUP(B4794,A股数据库20240206!$B:$K,5,0)</f>
        <v>0</v>
      </c>
      <c r="I4794" s="104" t="str">
        <f>VLOOKUP(B4794,A股数据库20240206!$B:$K,6,0)</f>
        <v>光伏</v>
      </c>
      <c r="J4794" s="104">
        <f>VLOOKUP(B4794,A股数据库20240206!$B:$K,7,0)</f>
        <v>0</v>
      </c>
      <c r="K4794" s="104">
        <f>VLOOKUP(B4794,A股数据库20240206!$B:$K,8,0)</f>
        <v>0</v>
      </c>
      <c r="L4794" s="124">
        <f>VLOOKUP(B4794,A股数据库20240206!$B:$K,9,0)</f>
        <v>0</v>
      </c>
      <c r="M4794" s="124">
        <f>VLOOKUP(B4794,A股数据库20240206!$B:$K,10,0)</f>
        <v>0</v>
      </c>
    </row>
    <row r="4795" spans="1:13" ht="18" customHeight="1" x14ac:dyDescent="0.15">
      <c r="A4795" s="120" t="s">
        <v>15138</v>
      </c>
      <c r="B4795" s="121" t="s">
        <v>5262</v>
      </c>
      <c r="C4795" s="122">
        <v>7.12</v>
      </c>
      <c r="D4795" s="123">
        <v>9.56</v>
      </c>
      <c r="E4795" s="104" t="str">
        <f>VLOOKUP(B4795,A股数据库20240206!$B:$K,2,0)</f>
        <v>大科技</v>
      </c>
      <c r="F4795" s="104">
        <f>VLOOKUP(B4795,A股数据库20240206!$B:$K,3,0)</f>
        <v>0</v>
      </c>
      <c r="G4795" s="124">
        <f>VLOOKUP(B4795,A股数据库20240206!$B:$K,4,0)</f>
        <v>0</v>
      </c>
      <c r="H4795" s="124">
        <f>VLOOKUP(B4795,A股数据库20240206!$B:$K,5,0)</f>
        <v>0</v>
      </c>
      <c r="I4795" s="104" t="str">
        <f>VLOOKUP(B4795,A股数据库20240206!$B:$K,6,0)</f>
        <v>通信</v>
      </c>
      <c r="J4795" s="104">
        <f>VLOOKUP(B4795,A股数据库20240206!$B:$K,7,0)</f>
        <v>0</v>
      </c>
      <c r="K4795" s="104">
        <f>VLOOKUP(B4795,A股数据库20240206!$B:$K,8,0)</f>
        <v>0</v>
      </c>
      <c r="L4795" s="124">
        <f>VLOOKUP(B4795,A股数据库20240206!$B:$K,9,0)</f>
        <v>0</v>
      </c>
      <c r="M4795" s="124">
        <f>VLOOKUP(B4795,A股数据库20240206!$B:$K,10,0)</f>
        <v>0</v>
      </c>
    </row>
    <row r="4796" spans="1:13" ht="18" customHeight="1" x14ac:dyDescent="0.15">
      <c r="A4796" s="120" t="s">
        <v>15139</v>
      </c>
      <c r="B4796" s="121" t="s">
        <v>1760</v>
      </c>
      <c r="C4796" s="122">
        <v>7.05</v>
      </c>
      <c r="D4796" s="123">
        <v>13.49</v>
      </c>
      <c r="E4796" s="104" t="str">
        <f>VLOOKUP(B4796,A股数据库20240206!$B:$K,2,0)</f>
        <v>地产基建</v>
      </c>
      <c r="F4796" s="104" t="str">
        <f>VLOOKUP(B4796,A股数据库20240206!$B:$K,3,0)</f>
        <v>新能源</v>
      </c>
      <c r="G4796" s="124">
        <f>VLOOKUP(B4796,A股数据库20240206!$B:$K,4,0)</f>
        <v>0</v>
      </c>
      <c r="H4796" s="124">
        <f>VLOOKUP(B4796,A股数据库20240206!$B:$K,5,0)</f>
        <v>0</v>
      </c>
      <c r="I4796" s="104" t="str">
        <f>VLOOKUP(B4796,A股数据库20240206!$B:$K,6,0)</f>
        <v>基建</v>
      </c>
      <c r="J4796" s="104" t="str">
        <f>VLOOKUP(B4796,A股数据库20240206!$B:$K,7,0)</f>
        <v>光伏</v>
      </c>
      <c r="K4796" s="104">
        <f>VLOOKUP(B4796,A股数据库20240206!$B:$K,8,0)</f>
        <v>0</v>
      </c>
      <c r="L4796" s="124">
        <f>VLOOKUP(B4796,A股数据库20240206!$B:$K,9,0)</f>
        <v>0</v>
      </c>
      <c r="M4796" s="124">
        <f>VLOOKUP(B4796,A股数据库20240206!$B:$K,10,0)</f>
        <v>0</v>
      </c>
    </row>
    <row r="4797" spans="1:13" ht="18" customHeight="1" x14ac:dyDescent="0.15">
      <c r="A4797" s="120" t="s">
        <v>15140</v>
      </c>
      <c r="B4797" s="121" t="s">
        <v>1546</v>
      </c>
      <c r="C4797" s="122">
        <v>7.05</v>
      </c>
      <c r="D4797" s="123">
        <v>15.37</v>
      </c>
      <c r="E4797" s="104" t="str">
        <f>VLOOKUP(B4797,A股数据库20240206!$B:$K,2,0)</f>
        <v>大科技</v>
      </c>
      <c r="F4797" s="104">
        <f>VLOOKUP(B4797,A股数据库20240206!$B:$K,3,0)</f>
        <v>0</v>
      </c>
      <c r="G4797" s="124">
        <f>VLOOKUP(B4797,A股数据库20240206!$B:$K,4,0)</f>
        <v>0</v>
      </c>
      <c r="H4797" s="124">
        <f>VLOOKUP(B4797,A股数据库20240206!$B:$K,5,0)</f>
        <v>0</v>
      </c>
      <c r="I4797" s="104" t="str">
        <f>VLOOKUP(B4797,A股数据库20240206!$B:$K,6,0)</f>
        <v>电子</v>
      </c>
      <c r="J4797" s="104">
        <f>VLOOKUP(B4797,A股数据库20240206!$B:$K,7,0)</f>
        <v>0</v>
      </c>
      <c r="K4797" s="104">
        <f>VLOOKUP(B4797,A股数据库20240206!$B:$K,8,0)</f>
        <v>0</v>
      </c>
      <c r="L4797" s="124">
        <f>VLOOKUP(B4797,A股数据库20240206!$B:$K,9,0)</f>
        <v>0</v>
      </c>
      <c r="M4797" s="124">
        <f>VLOOKUP(B4797,A股数据库20240206!$B:$K,10,0)</f>
        <v>0</v>
      </c>
    </row>
    <row r="4798" spans="1:13" ht="18" customHeight="1" x14ac:dyDescent="0.15">
      <c r="A4798" s="120" t="s">
        <v>15141</v>
      </c>
      <c r="B4798" s="121" t="s">
        <v>3866</v>
      </c>
      <c r="C4798" s="122">
        <v>7</v>
      </c>
      <c r="D4798" s="123">
        <v>6.59</v>
      </c>
      <c r="E4798" s="104" t="str">
        <f>VLOOKUP(B4798,A股数据库20240206!$B:$K,2,0)</f>
        <v>新能源</v>
      </c>
      <c r="F4798" s="104">
        <f>VLOOKUP(B4798,A股数据库20240206!$B:$K,3,0)</f>
        <v>0</v>
      </c>
      <c r="G4798" s="124">
        <f>VLOOKUP(B4798,A股数据库20240206!$B:$K,4,0)</f>
        <v>0</v>
      </c>
      <c r="H4798" s="124">
        <f>VLOOKUP(B4798,A股数据库20240206!$B:$K,5,0)</f>
        <v>0</v>
      </c>
      <c r="I4798" s="104" t="str">
        <f>VLOOKUP(B4798,A股数据库20240206!$B:$K,6,0)</f>
        <v>电网</v>
      </c>
      <c r="J4798" s="104">
        <f>VLOOKUP(B4798,A股数据库20240206!$B:$K,7,0)</f>
        <v>0</v>
      </c>
      <c r="K4798" s="104">
        <f>VLOOKUP(B4798,A股数据库20240206!$B:$K,8,0)</f>
        <v>0</v>
      </c>
      <c r="L4798" s="124">
        <f>VLOOKUP(B4798,A股数据库20240206!$B:$K,9,0)</f>
        <v>0</v>
      </c>
      <c r="M4798" s="124">
        <f>VLOOKUP(B4798,A股数据库20240206!$B:$K,10,0)</f>
        <v>0</v>
      </c>
    </row>
    <row r="4799" spans="1:13" ht="18" customHeight="1" x14ac:dyDescent="0.15">
      <c r="A4799" s="120" t="s">
        <v>15142</v>
      </c>
      <c r="B4799" s="121" t="s">
        <v>2348</v>
      </c>
      <c r="C4799" s="122">
        <v>6.98</v>
      </c>
      <c r="D4799" s="123">
        <v>9.7200000000000006</v>
      </c>
      <c r="E4799" s="104" t="str">
        <f>VLOOKUP(B4799,A股数据库20240206!$B:$K,2,0)</f>
        <v>高端制造</v>
      </c>
      <c r="F4799" s="104">
        <f>VLOOKUP(B4799,A股数据库20240206!$B:$K,3,0)</f>
        <v>0</v>
      </c>
      <c r="G4799" s="124">
        <f>VLOOKUP(B4799,A股数据库20240206!$B:$K,4,0)</f>
        <v>0</v>
      </c>
      <c r="H4799" s="124">
        <f>VLOOKUP(B4799,A股数据库20240206!$B:$K,5,0)</f>
        <v>0</v>
      </c>
      <c r="I4799" s="104" t="str">
        <f>VLOOKUP(B4799,A股数据库20240206!$B:$K,6,0)</f>
        <v>机械</v>
      </c>
      <c r="J4799" s="104">
        <f>VLOOKUP(B4799,A股数据库20240206!$B:$K,7,0)</f>
        <v>0</v>
      </c>
      <c r="K4799" s="104">
        <f>VLOOKUP(B4799,A股数据库20240206!$B:$K,8,0)</f>
        <v>0</v>
      </c>
      <c r="L4799" s="124">
        <f>VLOOKUP(B4799,A股数据库20240206!$B:$K,9,0)</f>
        <v>0</v>
      </c>
      <c r="M4799" s="124">
        <f>VLOOKUP(B4799,A股数据库20240206!$B:$K,10,0)</f>
        <v>0</v>
      </c>
    </row>
    <row r="4800" spans="1:13" ht="18" customHeight="1" x14ac:dyDescent="0.15">
      <c r="A4800" s="120" t="s">
        <v>15143</v>
      </c>
      <c r="B4800" s="121" t="s">
        <v>9194</v>
      </c>
      <c r="C4800" s="122">
        <v>6.96</v>
      </c>
      <c r="D4800" s="123">
        <v>4.62</v>
      </c>
      <c r="E4800" s="104" t="str">
        <f>VLOOKUP(B4800,A股数据库20240206!$B:$K,2,0)</f>
        <v>汽车产业</v>
      </c>
      <c r="F4800" s="104" t="str">
        <f>VLOOKUP(B4800,A股数据库20240206!$B:$K,3,0)</f>
        <v>公用事业</v>
      </c>
      <c r="G4800" s="124">
        <f>VLOOKUP(B4800,A股数据库20240206!$B:$K,4,0)</f>
        <v>0</v>
      </c>
      <c r="H4800" s="124">
        <f>VLOOKUP(B4800,A股数据库20240206!$B:$K,5,0)</f>
        <v>0</v>
      </c>
      <c r="I4800" s="104" t="str">
        <f>VLOOKUP(B4800,A股数据库20240206!$B:$K,6,0)</f>
        <v>汽车产业</v>
      </c>
      <c r="J4800" s="104" t="str">
        <f>VLOOKUP(B4800,A股数据库20240206!$B:$K,7,0)</f>
        <v>节能环保</v>
      </c>
      <c r="K4800" s="104">
        <f>VLOOKUP(B4800,A股数据库20240206!$B:$K,8,0)</f>
        <v>0</v>
      </c>
      <c r="L4800" s="124">
        <f>VLOOKUP(B4800,A股数据库20240206!$B:$K,9,0)</f>
        <v>0</v>
      </c>
      <c r="M4800" s="124">
        <f>VLOOKUP(B4800,A股数据库20240206!$B:$K,10,0)</f>
        <v>0</v>
      </c>
    </row>
    <row r="4801" spans="1:13" ht="18" customHeight="1" x14ac:dyDescent="0.15">
      <c r="A4801" s="120" t="s">
        <v>15144</v>
      </c>
      <c r="B4801" s="121" t="s">
        <v>9314</v>
      </c>
      <c r="C4801" s="122">
        <v>6.95</v>
      </c>
      <c r="D4801" s="123">
        <v>18.11</v>
      </c>
      <c r="E4801" s="104" t="str">
        <f>VLOOKUP(B4801,A股数据库20240206!$B:$K,2,0)</f>
        <v>医药生物</v>
      </c>
      <c r="F4801" s="104">
        <f>VLOOKUP(B4801,A股数据库20240206!$B:$K,3,0)</f>
        <v>0</v>
      </c>
      <c r="G4801" s="124">
        <f>VLOOKUP(B4801,A股数据库20240206!$B:$K,4,0)</f>
        <v>0</v>
      </c>
      <c r="H4801" s="124">
        <f>VLOOKUP(B4801,A股数据库20240206!$B:$K,5,0)</f>
        <v>0</v>
      </c>
      <c r="I4801" s="104" t="str">
        <f>VLOOKUP(B4801,A股数据库20240206!$B:$K,6,0)</f>
        <v>医药生物</v>
      </c>
      <c r="J4801" s="104">
        <f>VLOOKUP(B4801,A股数据库20240206!$B:$K,7,0)</f>
        <v>0</v>
      </c>
      <c r="K4801" s="104">
        <f>VLOOKUP(B4801,A股数据库20240206!$B:$K,8,0)</f>
        <v>0</v>
      </c>
      <c r="L4801" s="124">
        <f>VLOOKUP(B4801,A股数据库20240206!$B:$K,9,0)</f>
        <v>0</v>
      </c>
      <c r="M4801" s="124">
        <f>VLOOKUP(B4801,A股数据库20240206!$B:$K,10,0)</f>
        <v>0</v>
      </c>
    </row>
    <row r="4802" spans="1:13" ht="18" customHeight="1" x14ac:dyDescent="0.15">
      <c r="A4802" s="120" t="s">
        <v>15145</v>
      </c>
      <c r="B4802" s="121" t="s">
        <v>9605</v>
      </c>
      <c r="C4802" s="122">
        <v>6.92</v>
      </c>
      <c r="D4802" s="123">
        <v>25.4</v>
      </c>
      <c r="E4802" s="104" t="str">
        <f>VLOOKUP(B4802,A股数据库20240206!$B:$K,2,0)</f>
        <v>大科技</v>
      </c>
      <c r="F4802" s="104">
        <f>VLOOKUP(B4802,A股数据库20240206!$B:$K,3,0)</f>
        <v>0</v>
      </c>
      <c r="G4802" s="124">
        <f>VLOOKUP(B4802,A股数据库20240206!$B:$K,4,0)</f>
        <v>0</v>
      </c>
      <c r="H4802" s="124">
        <f>VLOOKUP(B4802,A股数据库20240206!$B:$K,5,0)</f>
        <v>0</v>
      </c>
      <c r="I4802" s="104" t="str">
        <f>VLOOKUP(B4802,A股数据库20240206!$B:$K,6,0)</f>
        <v>电子</v>
      </c>
      <c r="J4802" s="104">
        <f>VLOOKUP(B4802,A股数据库20240206!$B:$K,7,0)</f>
        <v>0</v>
      </c>
      <c r="K4802" s="104">
        <f>VLOOKUP(B4802,A股数据库20240206!$B:$K,8,0)</f>
        <v>0</v>
      </c>
      <c r="L4802" s="124">
        <f>VLOOKUP(B4802,A股数据库20240206!$B:$K,9,0)</f>
        <v>0</v>
      </c>
      <c r="M4802" s="124">
        <f>VLOOKUP(B4802,A股数据库20240206!$B:$K,10,0)</f>
        <v>0</v>
      </c>
    </row>
    <row r="4803" spans="1:13" ht="18" customHeight="1" x14ac:dyDescent="0.15">
      <c r="A4803" s="120" t="s">
        <v>15146</v>
      </c>
      <c r="B4803" s="121" t="s">
        <v>3398</v>
      </c>
      <c r="C4803" s="122">
        <v>6.88</v>
      </c>
      <c r="D4803" s="123">
        <v>4.1100000000000003</v>
      </c>
      <c r="E4803" s="104" t="str">
        <f>VLOOKUP(B4803,A股数据库20240206!$B:$K,2,0)</f>
        <v>大科技</v>
      </c>
      <c r="F4803" s="104">
        <f>VLOOKUP(B4803,A股数据库20240206!$B:$K,3,0)</f>
        <v>0</v>
      </c>
      <c r="G4803" s="124">
        <f>VLOOKUP(B4803,A股数据库20240206!$B:$K,4,0)</f>
        <v>0</v>
      </c>
      <c r="H4803" s="124">
        <f>VLOOKUP(B4803,A股数据库20240206!$B:$K,5,0)</f>
        <v>0</v>
      </c>
      <c r="I4803" s="104" t="str">
        <f>VLOOKUP(B4803,A股数据库20240206!$B:$K,6,0)</f>
        <v>计算机</v>
      </c>
      <c r="J4803" s="104">
        <f>VLOOKUP(B4803,A股数据库20240206!$B:$K,7,0)</f>
        <v>0</v>
      </c>
      <c r="K4803" s="104">
        <f>VLOOKUP(B4803,A股数据库20240206!$B:$K,8,0)</f>
        <v>0</v>
      </c>
      <c r="L4803" s="124">
        <f>VLOOKUP(B4803,A股数据库20240206!$B:$K,9,0)</f>
        <v>0</v>
      </c>
      <c r="M4803" s="124">
        <f>VLOOKUP(B4803,A股数据库20240206!$B:$K,10,0)</f>
        <v>0</v>
      </c>
    </row>
    <row r="4804" spans="1:13" ht="18" customHeight="1" x14ac:dyDescent="0.15">
      <c r="A4804" s="120" t="s">
        <v>15147</v>
      </c>
      <c r="B4804" s="121" t="s">
        <v>3970</v>
      </c>
      <c r="C4804" s="122">
        <v>6.88</v>
      </c>
      <c r="D4804" s="123">
        <v>5.28</v>
      </c>
      <c r="E4804" s="104" t="str">
        <f>VLOOKUP(B4804,A股数据库20240206!$B:$K,2,0)</f>
        <v>大科技</v>
      </c>
      <c r="F4804" s="104">
        <f>VLOOKUP(B4804,A股数据库20240206!$B:$K,3,0)</f>
        <v>0</v>
      </c>
      <c r="G4804" s="124">
        <f>VLOOKUP(B4804,A股数据库20240206!$B:$K,4,0)</f>
        <v>0</v>
      </c>
      <c r="H4804" s="124">
        <f>VLOOKUP(B4804,A股数据库20240206!$B:$K,5,0)</f>
        <v>0</v>
      </c>
      <c r="I4804" s="104" t="str">
        <f>VLOOKUP(B4804,A股数据库20240206!$B:$K,6,0)</f>
        <v>电子</v>
      </c>
      <c r="J4804" s="104">
        <f>VLOOKUP(B4804,A股数据库20240206!$B:$K,7,0)</f>
        <v>0</v>
      </c>
      <c r="K4804" s="104">
        <f>VLOOKUP(B4804,A股数据库20240206!$B:$K,8,0)</f>
        <v>0</v>
      </c>
      <c r="L4804" s="124">
        <f>VLOOKUP(B4804,A股数据库20240206!$B:$K,9,0)</f>
        <v>0</v>
      </c>
      <c r="M4804" s="124">
        <f>VLOOKUP(B4804,A股数据库20240206!$B:$K,10,0)</f>
        <v>0</v>
      </c>
    </row>
    <row r="4805" spans="1:13" ht="18" customHeight="1" x14ac:dyDescent="0.15">
      <c r="A4805" s="120" t="s">
        <v>15148</v>
      </c>
      <c r="B4805" s="121" t="s">
        <v>1106</v>
      </c>
      <c r="C4805" s="122">
        <v>6.81</v>
      </c>
      <c r="D4805" s="123">
        <v>33.229999999999997</v>
      </c>
      <c r="E4805" s="104" t="str">
        <f>VLOOKUP(B4805,A股数据库20240206!$B:$K,2,0)</f>
        <v>大科技</v>
      </c>
      <c r="F4805" s="104" t="str">
        <f>VLOOKUP(B4805,A股数据库20240206!$B:$K,3,0)</f>
        <v>高端制造</v>
      </c>
      <c r="G4805" s="124" t="str">
        <f>VLOOKUP(B4805,A股数据库20240206!$B:$K,4,0)</f>
        <v>社会服务</v>
      </c>
      <c r="H4805" s="124">
        <f>VLOOKUP(B4805,A股数据库20240206!$B:$K,5,0)</f>
        <v>0</v>
      </c>
      <c r="I4805" s="104" t="str">
        <f>VLOOKUP(B4805,A股数据库20240206!$B:$K,6,0)</f>
        <v>计算机</v>
      </c>
      <c r="J4805" s="104" t="str">
        <f>VLOOKUP(B4805,A股数据库20240206!$B:$K,7,0)</f>
        <v>机械</v>
      </c>
      <c r="K4805" s="104">
        <f>VLOOKUP(B4805,A股数据库20240206!$B:$K,8,0)</f>
        <v>0</v>
      </c>
      <c r="L4805" s="124" t="str">
        <f>VLOOKUP(B4805,A股数据库20240206!$B:$K,9,0)</f>
        <v>教育</v>
      </c>
      <c r="M4805" s="124">
        <f>VLOOKUP(B4805,A股数据库20240206!$B:$K,10,0)</f>
        <v>0</v>
      </c>
    </row>
    <row r="4806" spans="1:13" ht="18" customHeight="1" x14ac:dyDescent="0.15">
      <c r="A4806" s="120" t="s">
        <v>15149</v>
      </c>
      <c r="B4806" s="121" t="s">
        <v>2768</v>
      </c>
      <c r="C4806" s="122">
        <v>6.8</v>
      </c>
      <c r="D4806" s="123">
        <v>23.46</v>
      </c>
      <c r="E4806" s="104" t="str">
        <f>VLOOKUP(B4806,A股数据库20240206!$B:$K,2,0)</f>
        <v>大消费</v>
      </c>
      <c r="F4806" s="104" t="str">
        <f>VLOOKUP(B4806,A股数据库20240206!$B:$K,3,0)</f>
        <v>大科技</v>
      </c>
      <c r="G4806" s="124">
        <f>VLOOKUP(B4806,A股数据库20240206!$B:$K,4,0)</f>
        <v>0</v>
      </c>
      <c r="H4806" s="124">
        <f>VLOOKUP(B4806,A股数据库20240206!$B:$K,5,0)</f>
        <v>0</v>
      </c>
      <c r="I4806" s="104" t="str">
        <f>VLOOKUP(B4806,A股数据库20240206!$B:$K,6,0)</f>
        <v>传媒</v>
      </c>
      <c r="J4806" s="104">
        <f>VLOOKUP(B4806,A股数据库20240206!$B:$K,7,0)</f>
        <v>0</v>
      </c>
      <c r="K4806" s="104">
        <f>VLOOKUP(B4806,A股数据库20240206!$B:$K,8,0)</f>
        <v>0</v>
      </c>
      <c r="L4806" s="124">
        <f>VLOOKUP(B4806,A股数据库20240206!$B:$K,9,0)</f>
        <v>0</v>
      </c>
      <c r="M4806" s="124">
        <f>VLOOKUP(B4806,A股数据库20240206!$B:$K,10,0)</f>
        <v>0</v>
      </c>
    </row>
    <row r="4807" spans="1:13" ht="18" customHeight="1" x14ac:dyDescent="0.15">
      <c r="A4807" s="120" t="s">
        <v>15150</v>
      </c>
      <c r="B4807" s="121" t="s">
        <v>9447</v>
      </c>
      <c r="C4807" s="122">
        <v>6.79</v>
      </c>
      <c r="D4807" s="123">
        <v>3.03</v>
      </c>
      <c r="E4807" s="104" t="str">
        <f>VLOOKUP(B4807,A股数据库20240206!$B:$K,2,0)</f>
        <v>大科技</v>
      </c>
      <c r="F4807" s="104">
        <f>VLOOKUP(B4807,A股数据库20240206!$B:$K,3,0)</f>
        <v>0</v>
      </c>
      <c r="G4807" s="124">
        <f>VLOOKUP(B4807,A股数据库20240206!$B:$K,4,0)</f>
        <v>0</v>
      </c>
      <c r="H4807" s="124">
        <f>VLOOKUP(B4807,A股数据库20240206!$B:$K,5,0)</f>
        <v>0</v>
      </c>
      <c r="I4807" s="104" t="str">
        <f>VLOOKUP(B4807,A股数据库20240206!$B:$K,6,0)</f>
        <v>计算机</v>
      </c>
      <c r="J4807" s="104">
        <f>VLOOKUP(B4807,A股数据库20240206!$B:$K,7,0)</f>
        <v>0</v>
      </c>
      <c r="K4807" s="104">
        <f>VLOOKUP(B4807,A股数据库20240206!$B:$K,8,0)</f>
        <v>0</v>
      </c>
      <c r="L4807" s="124">
        <f>VLOOKUP(B4807,A股数据库20240206!$B:$K,9,0)</f>
        <v>0</v>
      </c>
      <c r="M4807" s="124">
        <f>VLOOKUP(B4807,A股数据库20240206!$B:$K,10,0)</f>
        <v>0</v>
      </c>
    </row>
    <row r="4808" spans="1:13" ht="18" customHeight="1" x14ac:dyDescent="0.15">
      <c r="A4808" s="120" t="s">
        <v>15151</v>
      </c>
      <c r="B4808" s="121" t="s">
        <v>1694</v>
      </c>
      <c r="C4808" s="122">
        <v>6.7</v>
      </c>
      <c r="D4808" s="123">
        <v>15.06</v>
      </c>
      <c r="E4808" s="104" t="str">
        <f>VLOOKUP(B4808,A股数据库20240206!$B:$K,2,0)</f>
        <v>大消费</v>
      </c>
      <c r="F4808" s="104">
        <f>VLOOKUP(B4808,A股数据库20240206!$B:$K,3,0)</f>
        <v>0</v>
      </c>
      <c r="G4808" s="124">
        <f>VLOOKUP(B4808,A股数据库20240206!$B:$K,4,0)</f>
        <v>0</v>
      </c>
      <c r="H4808" s="124">
        <f>VLOOKUP(B4808,A股数据库20240206!$B:$K,5,0)</f>
        <v>0</v>
      </c>
      <c r="I4808" s="104" t="str">
        <f>VLOOKUP(B4808,A股数据库20240206!$B:$K,6,0)</f>
        <v>家电</v>
      </c>
      <c r="J4808" s="104">
        <f>VLOOKUP(B4808,A股数据库20240206!$B:$K,7,0)</f>
        <v>0</v>
      </c>
      <c r="K4808" s="104">
        <f>VLOOKUP(B4808,A股数据库20240206!$B:$K,8,0)</f>
        <v>0</v>
      </c>
      <c r="L4808" s="124">
        <f>VLOOKUP(B4808,A股数据库20240206!$B:$K,9,0)</f>
        <v>0</v>
      </c>
      <c r="M4808" s="124">
        <f>VLOOKUP(B4808,A股数据库20240206!$B:$K,10,0)</f>
        <v>0</v>
      </c>
    </row>
    <row r="4809" spans="1:13" ht="18" customHeight="1" x14ac:dyDescent="0.15">
      <c r="A4809" s="120" t="s">
        <v>15152</v>
      </c>
      <c r="B4809" s="121" t="s">
        <v>5566</v>
      </c>
      <c r="C4809" s="122">
        <v>6.67</v>
      </c>
      <c r="D4809" s="123">
        <v>19.64</v>
      </c>
      <c r="E4809" s="104" t="str">
        <f>VLOOKUP(B4809,A股数据库20240206!$B:$K,2,0)</f>
        <v>大科技</v>
      </c>
      <c r="F4809" s="104">
        <f>VLOOKUP(B4809,A股数据库20240206!$B:$K,3,0)</f>
        <v>0</v>
      </c>
      <c r="G4809" s="124">
        <f>VLOOKUP(B4809,A股数据库20240206!$B:$K,4,0)</f>
        <v>0</v>
      </c>
      <c r="H4809" s="124">
        <f>VLOOKUP(B4809,A股数据库20240206!$B:$K,5,0)</f>
        <v>0</v>
      </c>
      <c r="I4809" s="104" t="str">
        <f>VLOOKUP(B4809,A股数据库20240206!$B:$K,6,0)</f>
        <v>电子</v>
      </c>
      <c r="J4809" s="104">
        <f>VLOOKUP(B4809,A股数据库20240206!$B:$K,7,0)</f>
        <v>0</v>
      </c>
      <c r="K4809" s="104">
        <f>VLOOKUP(B4809,A股数据库20240206!$B:$K,8,0)</f>
        <v>0</v>
      </c>
      <c r="L4809" s="124">
        <f>VLOOKUP(B4809,A股数据库20240206!$B:$K,9,0)</f>
        <v>0</v>
      </c>
      <c r="M4809" s="124">
        <f>VLOOKUP(B4809,A股数据库20240206!$B:$K,10,0)</f>
        <v>0</v>
      </c>
    </row>
    <row r="4810" spans="1:13" ht="18" customHeight="1" x14ac:dyDescent="0.15">
      <c r="A4810" s="120" t="s">
        <v>15153</v>
      </c>
      <c r="B4810" s="121" t="s">
        <v>10029</v>
      </c>
      <c r="C4810" s="122">
        <v>6.65</v>
      </c>
      <c r="D4810" s="123">
        <v>17.399999999999999</v>
      </c>
      <c r="E4810" s="104" t="str">
        <f>VLOOKUP(B4810,A股数据库20240206!$B:$K,2,0)</f>
        <v>医药生物</v>
      </c>
      <c r="F4810" s="104">
        <f>VLOOKUP(B4810,A股数据库20240206!$B:$K,3,0)</f>
        <v>0</v>
      </c>
      <c r="G4810" s="124">
        <f>VLOOKUP(B4810,A股数据库20240206!$B:$K,4,0)</f>
        <v>0</v>
      </c>
      <c r="H4810" s="124">
        <f>VLOOKUP(B4810,A股数据库20240206!$B:$K,5,0)</f>
        <v>0</v>
      </c>
      <c r="I4810" s="104" t="str">
        <f>VLOOKUP(B4810,A股数据库20240206!$B:$K,6,0)</f>
        <v>医药生物</v>
      </c>
      <c r="J4810" s="104">
        <f>VLOOKUP(B4810,A股数据库20240206!$B:$K,7,0)</f>
        <v>0</v>
      </c>
      <c r="K4810" s="104">
        <f>VLOOKUP(B4810,A股数据库20240206!$B:$K,8,0)</f>
        <v>0</v>
      </c>
      <c r="L4810" s="124">
        <f>VLOOKUP(B4810,A股数据库20240206!$B:$K,9,0)</f>
        <v>0</v>
      </c>
      <c r="M4810" s="124">
        <f>VLOOKUP(B4810,A股数据库20240206!$B:$K,10,0)</f>
        <v>0</v>
      </c>
    </row>
    <row r="4811" spans="1:13" ht="18" customHeight="1" x14ac:dyDescent="0.15">
      <c r="A4811" s="120" t="s">
        <v>15154</v>
      </c>
      <c r="B4811" s="121" t="s">
        <v>4694</v>
      </c>
      <c r="C4811" s="122">
        <v>6.64</v>
      </c>
      <c r="D4811" s="123">
        <v>5.61</v>
      </c>
      <c r="E4811" s="104" t="str">
        <f>VLOOKUP(B4811,A股数据库20240206!$B:$K,2,0)</f>
        <v>高端制造</v>
      </c>
      <c r="F4811" s="104">
        <f>VLOOKUP(B4811,A股数据库20240206!$B:$K,3,0)</f>
        <v>0</v>
      </c>
      <c r="G4811" s="124">
        <f>VLOOKUP(B4811,A股数据库20240206!$B:$K,4,0)</f>
        <v>0</v>
      </c>
      <c r="H4811" s="124">
        <f>VLOOKUP(B4811,A股数据库20240206!$B:$K,5,0)</f>
        <v>0</v>
      </c>
      <c r="I4811" s="104" t="str">
        <f>VLOOKUP(B4811,A股数据库20240206!$B:$K,6,0)</f>
        <v>机械</v>
      </c>
      <c r="J4811" s="104">
        <f>VLOOKUP(B4811,A股数据库20240206!$B:$K,7,0)</f>
        <v>0</v>
      </c>
      <c r="K4811" s="104">
        <f>VLOOKUP(B4811,A股数据库20240206!$B:$K,8,0)</f>
        <v>0</v>
      </c>
      <c r="L4811" s="124">
        <f>VLOOKUP(B4811,A股数据库20240206!$B:$K,9,0)</f>
        <v>0</v>
      </c>
      <c r="M4811" s="124">
        <f>VLOOKUP(B4811,A股数据库20240206!$B:$K,10,0)</f>
        <v>0</v>
      </c>
    </row>
    <row r="4812" spans="1:13" ht="18" customHeight="1" x14ac:dyDescent="0.15">
      <c r="A4812" s="120" t="s">
        <v>15155</v>
      </c>
      <c r="B4812" s="121" t="s">
        <v>3726</v>
      </c>
      <c r="C4812" s="122">
        <v>6.62</v>
      </c>
      <c r="D4812" s="123">
        <v>3.78</v>
      </c>
      <c r="E4812" s="104" t="str">
        <f>VLOOKUP(B4812,A股数据库20240206!$B:$K,2,0)</f>
        <v>大消费</v>
      </c>
      <c r="F4812" s="104" t="str">
        <f>VLOOKUP(B4812,A股数据库20240206!$B:$K,3,0)</f>
        <v>社会服务</v>
      </c>
      <c r="G4812" s="124">
        <f>VLOOKUP(B4812,A股数据库20240206!$B:$K,4,0)</f>
        <v>0</v>
      </c>
      <c r="H4812" s="124">
        <f>VLOOKUP(B4812,A股数据库20240206!$B:$K,5,0)</f>
        <v>0</v>
      </c>
      <c r="I4812" s="104" t="str">
        <f>VLOOKUP(B4812,A股数据库20240206!$B:$K,6,0)</f>
        <v>教育</v>
      </c>
      <c r="J4812" s="104">
        <f>VLOOKUP(B4812,A股数据库20240206!$B:$K,7,0)</f>
        <v>0</v>
      </c>
      <c r="K4812" s="104">
        <f>VLOOKUP(B4812,A股数据库20240206!$B:$K,8,0)</f>
        <v>0</v>
      </c>
      <c r="L4812" s="124">
        <f>VLOOKUP(B4812,A股数据库20240206!$B:$K,9,0)</f>
        <v>0</v>
      </c>
      <c r="M4812" s="124">
        <f>VLOOKUP(B4812,A股数据库20240206!$B:$K,10,0)</f>
        <v>0</v>
      </c>
    </row>
    <row r="4813" spans="1:13" ht="18" customHeight="1" x14ac:dyDescent="0.15">
      <c r="A4813" s="120" t="s">
        <v>15156</v>
      </c>
      <c r="B4813" s="121" t="s">
        <v>4772</v>
      </c>
      <c r="C4813" s="122">
        <v>6.61</v>
      </c>
      <c r="D4813" s="123">
        <v>3.9</v>
      </c>
      <c r="E4813" s="104" t="str">
        <f>VLOOKUP(B4813,A股数据库20240206!$B:$K,2,0)</f>
        <v>周期</v>
      </c>
      <c r="F4813" s="104">
        <f>VLOOKUP(B4813,A股数据库20240206!$B:$K,3,0)</f>
        <v>0</v>
      </c>
      <c r="G4813" s="124">
        <f>VLOOKUP(B4813,A股数据库20240206!$B:$K,4,0)</f>
        <v>0</v>
      </c>
      <c r="H4813" s="124">
        <f>VLOOKUP(B4813,A股数据库20240206!$B:$K,5,0)</f>
        <v>0</v>
      </c>
      <c r="I4813" s="104" t="str">
        <f>VLOOKUP(B4813,A股数据库20240206!$B:$K,6,0)</f>
        <v>化工</v>
      </c>
      <c r="J4813" s="104">
        <f>VLOOKUP(B4813,A股数据库20240206!$B:$K,7,0)</f>
        <v>0</v>
      </c>
      <c r="K4813" s="104">
        <f>VLOOKUP(B4813,A股数据库20240206!$B:$K,8,0)</f>
        <v>0</v>
      </c>
      <c r="L4813" s="124">
        <f>VLOOKUP(B4813,A股数据库20240206!$B:$K,9,0)</f>
        <v>0</v>
      </c>
      <c r="M4813" s="124">
        <f>VLOOKUP(B4813,A股数据库20240206!$B:$K,10,0)</f>
        <v>0</v>
      </c>
    </row>
    <row r="4814" spans="1:13" ht="18" customHeight="1" x14ac:dyDescent="0.15">
      <c r="A4814" s="120" t="s">
        <v>15157</v>
      </c>
      <c r="B4814" s="121" t="s">
        <v>8324</v>
      </c>
      <c r="C4814" s="122">
        <v>6.57</v>
      </c>
      <c r="D4814" s="123">
        <v>8.4499999999999993</v>
      </c>
      <c r="E4814" s="104" t="str">
        <f>VLOOKUP(B4814,A股数据库20240206!$B:$K,2,0)</f>
        <v>军工</v>
      </c>
      <c r="F4814" s="104">
        <f>VLOOKUP(B4814,A股数据库20240206!$B:$K,3,0)</f>
        <v>0</v>
      </c>
      <c r="G4814" s="124">
        <f>VLOOKUP(B4814,A股数据库20240206!$B:$K,4,0)</f>
        <v>0</v>
      </c>
      <c r="H4814" s="124">
        <f>VLOOKUP(B4814,A股数据库20240206!$B:$K,5,0)</f>
        <v>0</v>
      </c>
      <c r="I4814" s="104" t="str">
        <f>VLOOKUP(B4814,A股数据库20240206!$B:$K,6,0)</f>
        <v>军工</v>
      </c>
      <c r="J4814" s="104">
        <f>VLOOKUP(B4814,A股数据库20240206!$B:$K,7,0)</f>
        <v>0</v>
      </c>
      <c r="K4814" s="104">
        <f>VLOOKUP(B4814,A股数据库20240206!$B:$K,8,0)</f>
        <v>0</v>
      </c>
      <c r="L4814" s="124">
        <f>VLOOKUP(B4814,A股数据库20240206!$B:$K,9,0)</f>
        <v>0</v>
      </c>
      <c r="M4814" s="124">
        <f>VLOOKUP(B4814,A股数据库20240206!$B:$K,10,0)</f>
        <v>0</v>
      </c>
    </row>
    <row r="4815" spans="1:13" ht="18" customHeight="1" x14ac:dyDescent="0.15">
      <c r="A4815" s="120" t="s">
        <v>15158</v>
      </c>
      <c r="B4815" s="121" t="s">
        <v>8746</v>
      </c>
      <c r="C4815" s="122">
        <v>6.55</v>
      </c>
      <c r="D4815" s="123">
        <v>1.32</v>
      </c>
      <c r="E4815" s="104" t="str">
        <f>VLOOKUP(B4815,A股数据库20240206!$B:$K,2,0)</f>
        <v>地产基建</v>
      </c>
      <c r="F4815" s="104">
        <f>VLOOKUP(B4815,A股数据库20240206!$B:$K,3,0)</f>
        <v>0</v>
      </c>
      <c r="G4815" s="124">
        <f>VLOOKUP(B4815,A股数据库20240206!$B:$K,4,0)</f>
        <v>0</v>
      </c>
      <c r="H4815" s="124">
        <f>VLOOKUP(B4815,A股数据库20240206!$B:$K,5,0)</f>
        <v>0</v>
      </c>
      <c r="I4815" s="104" t="str">
        <f>VLOOKUP(B4815,A股数据库20240206!$B:$K,6,0)</f>
        <v>基建</v>
      </c>
      <c r="J4815" s="104">
        <f>VLOOKUP(B4815,A股数据库20240206!$B:$K,7,0)</f>
        <v>0</v>
      </c>
      <c r="K4815" s="104">
        <f>VLOOKUP(B4815,A股数据库20240206!$B:$K,8,0)</f>
        <v>0</v>
      </c>
      <c r="L4815" s="124">
        <f>VLOOKUP(B4815,A股数据库20240206!$B:$K,9,0)</f>
        <v>0</v>
      </c>
      <c r="M4815" s="124">
        <f>VLOOKUP(B4815,A股数据库20240206!$B:$K,10,0)</f>
        <v>0</v>
      </c>
    </row>
    <row r="4816" spans="1:13" ht="18" customHeight="1" x14ac:dyDescent="0.15">
      <c r="A4816" s="120" t="s">
        <v>15159</v>
      </c>
      <c r="B4816" s="121" t="s">
        <v>9689</v>
      </c>
      <c r="C4816" s="122">
        <v>6.51</v>
      </c>
      <c r="D4816" s="123">
        <v>11.55</v>
      </c>
      <c r="E4816" s="104" t="str">
        <f>VLOOKUP(B4816,A股数据库20240206!$B:$K,2,0)</f>
        <v>大科技</v>
      </c>
      <c r="F4816" s="104">
        <f>VLOOKUP(B4816,A股数据库20240206!$B:$K,3,0)</f>
        <v>0</v>
      </c>
      <c r="G4816" s="124">
        <f>VLOOKUP(B4816,A股数据库20240206!$B:$K,4,0)</f>
        <v>0</v>
      </c>
      <c r="H4816" s="124">
        <f>VLOOKUP(B4816,A股数据库20240206!$B:$K,5,0)</f>
        <v>0</v>
      </c>
      <c r="I4816" s="104" t="str">
        <f>VLOOKUP(B4816,A股数据库20240206!$B:$K,6,0)</f>
        <v>电子</v>
      </c>
      <c r="J4816" s="104">
        <f>VLOOKUP(B4816,A股数据库20240206!$B:$K,7,0)</f>
        <v>0</v>
      </c>
      <c r="K4816" s="104">
        <f>VLOOKUP(B4816,A股数据库20240206!$B:$K,8,0)</f>
        <v>0</v>
      </c>
      <c r="L4816" s="124">
        <f>VLOOKUP(B4816,A股数据库20240206!$B:$K,9,0)</f>
        <v>0</v>
      </c>
      <c r="M4816" s="124">
        <f>VLOOKUP(B4816,A股数据库20240206!$B:$K,10,0)</f>
        <v>0</v>
      </c>
    </row>
    <row r="4817" spans="1:13" ht="18" customHeight="1" x14ac:dyDescent="0.15">
      <c r="A4817" s="120" t="s">
        <v>15160</v>
      </c>
      <c r="B4817" s="121" t="s">
        <v>5552</v>
      </c>
      <c r="C4817" s="122">
        <v>6.5</v>
      </c>
      <c r="D4817" s="123">
        <v>21.23</v>
      </c>
      <c r="E4817" s="104" t="str">
        <f>VLOOKUP(B4817,A股数据库20240206!$B:$K,2,0)</f>
        <v>大科技</v>
      </c>
      <c r="F4817" s="104">
        <f>VLOOKUP(B4817,A股数据库20240206!$B:$K,3,0)</f>
        <v>0</v>
      </c>
      <c r="G4817" s="124">
        <f>VLOOKUP(B4817,A股数据库20240206!$B:$K,4,0)</f>
        <v>0</v>
      </c>
      <c r="H4817" s="124">
        <f>VLOOKUP(B4817,A股数据库20240206!$B:$K,5,0)</f>
        <v>0</v>
      </c>
      <c r="I4817" s="104" t="str">
        <f>VLOOKUP(B4817,A股数据库20240206!$B:$K,6,0)</f>
        <v>计算机</v>
      </c>
      <c r="J4817" s="104">
        <f>VLOOKUP(B4817,A股数据库20240206!$B:$K,7,0)</f>
        <v>0</v>
      </c>
      <c r="K4817" s="104">
        <f>VLOOKUP(B4817,A股数据库20240206!$B:$K,8,0)</f>
        <v>0</v>
      </c>
      <c r="L4817" s="124">
        <f>VLOOKUP(B4817,A股数据库20240206!$B:$K,9,0)</f>
        <v>0</v>
      </c>
      <c r="M4817" s="124">
        <f>VLOOKUP(B4817,A股数据库20240206!$B:$K,10,0)</f>
        <v>0</v>
      </c>
    </row>
    <row r="4818" spans="1:13" ht="18" customHeight="1" x14ac:dyDescent="0.15">
      <c r="A4818" s="120" t="s">
        <v>15161</v>
      </c>
      <c r="B4818" s="121" t="s">
        <v>3728</v>
      </c>
      <c r="C4818" s="122">
        <v>6.48</v>
      </c>
      <c r="D4818" s="123">
        <v>20.86</v>
      </c>
      <c r="E4818" s="104" t="str">
        <f>VLOOKUP(B4818,A股数据库20240206!$B:$K,2,0)</f>
        <v>大科技</v>
      </c>
      <c r="F4818" s="104">
        <f>VLOOKUP(B4818,A股数据库20240206!$B:$K,3,0)</f>
        <v>0</v>
      </c>
      <c r="G4818" s="124" t="str">
        <f>VLOOKUP(B4818,A股数据库20240206!$B:$K,4,0)</f>
        <v>新能源</v>
      </c>
      <c r="H4818" s="124">
        <f>VLOOKUP(B4818,A股数据库20240206!$B:$K,5,0)</f>
        <v>0</v>
      </c>
      <c r="I4818" s="104" t="str">
        <f>VLOOKUP(B4818,A股数据库20240206!$B:$K,6,0)</f>
        <v>电子</v>
      </c>
      <c r="J4818" s="104">
        <f>VLOOKUP(B4818,A股数据库20240206!$B:$K,7,0)</f>
        <v>0</v>
      </c>
      <c r="K4818" s="104">
        <f>VLOOKUP(B4818,A股数据库20240206!$B:$K,8,0)</f>
        <v>0</v>
      </c>
      <c r="L4818" s="124" t="str">
        <f>VLOOKUP(B4818,A股数据库20240206!$B:$K,9,0)</f>
        <v>光伏</v>
      </c>
      <c r="M4818" s="124">
        <f>VLOOKUP(B4818,A股数据库20240206!$B:$K,10,0)</f>
        <v>0</v>
      </c>
    </row>
    <row r="4819" spans="1:13" ht="18" customHeight="1" x14ac:dyDescent="0.15">
      <c r="A4819" s="120" t="s">
        <v>15162</v>
      </c>
      <c r="B4819" s="121" t="s">
        <v>9176</v>
      </c>
      <c r="C4819" s="122">
        <v>6.46</v>
      </c>
      <c r="D4819" s="123">
        <v>11.54</v>
      </c>
      <c r="E4819" s="104" t="str">
        <f>VLOOKUP(B4819,A股数据库20240206!$B:$K,2,0)</f>
        <v>军工</v>
      </c>
      <c r="F4819" s="104">
        <f>VLOOKUP(B4819,A股数据库20240206!$B:$K,3,0)</f>
        <v>0</v>
      </c>
      <c r="G4819" s="124">
        <f>VLOOKUP(B4819,A股数据库20240206!$B:$K,4,0)</f>
        <v>0</v>
      </c>
      <c r="H4819" s="124">
        <f>VLOOKUP(B4819,A股数据库20240206!$B:$K,5,0)</f>
        <v>0</v>
      </c>
      <c r="I4819" s="104" t="str">
        <f>VLOOKUP(B4819,A股数据库20240206!$B:$K,6,0)</f>
        <v>军工</v>
      </c>
      <c r="J4819" s="104">
        <f>VLOOKUP(B4819,A股数据库20240206!$B:$K,7,0)</f>
        <v>0</v>
      </c>
      <c r="K4819" s="104">
        <f>VLOOKUP(B4819,A股数据库20240206!$B:$K,8,0)</f>
        <v>0</v>
      </c>
      <c r="L4819" s="124">
        <f>VLOOKUP(B4819,A股数据库20240206!$B:$K,9,0)</f>
        <v>0</v>
      </c>
      <c r="M4819" s="124">
        <f>VLOOKUP(B4819,A股数据库20240206!$B:$K,10,0)</f>
        <v>0</v>
      </c>
    </row>
    <row r="4820" spans="1:13" ht="18" customHeight="1" x14ac:dyDescent="0.15">
      <c r="A4820" s="120" t="s">
        <v>15163</v>
      </c>
      <c r="B4820" s="121" t="s">
        <v>5730</v>
      </c>
      <c r="C4820" s="122">
        <v>6.42</v>
      </c>
      <c r="D4820" s="123">
        <v>6.93</v>
      </c>
      <c r="E4820" s="104" t="str">
        <f>VLOOKUP(B4820,A股数据库20240206!$B:$K,2,0)</f>
        <v>新能源</v>
      </c>
      <c r="F4820" s="104" t="str">
        <f>VLOOKUP(B4820,A股数据库20240206!$B:$K,3,0)</f>
        <v>大科技</v>
      </c>
      <c r="G4820" s="124">
        <f>VLOOKUP(B4820,A股数据库20240206!$B:$K,4,0)</f>
        <v>0</v>
      </c>
      <c r="H4820" s="124">
        <f>VLOOKUP(B4820,A股数据库20240206!$B:$K,5,0)</f>
        <v>0</v>
      </c>
      <c r="I4820" s="104" t="str">
        <f>VLOOKUP(B4820,A股数据库20240206!$B:$K,6,0)</f>
        <v>电池</v>
      </c>
      <c r="J4820" s="104" t="str">
        <f>VLOOKUP(B4820,A股数据库20240206!$B:$K,7,0)</f>
        <v>电子</v>
      </c>
      <c r="K4820" s="104">
        <f>VLOOKUP(B4820,A股数据库20240206!$B:$K,8,0)</f>
        <v>0</v>
      </c>
      <c r="L4820" s="124">
        <f>VLOOKUP(B4820,A股数据库20240206!$B:$K,9,0)</f>
        <v>0</v>
      </c>
      <c r="M4820" s="124">
        <f>VLOOKUP(B4820,A股数据库20240206!$B:$K,10,0)</f>
        <v>0</v>
      </c>
    </row>
    <row r="4821" spans="1:13" ht="18" customHeight="1" x14ac:dyDescent="0.15">
      <c r="A4821" s="120" t="s">
        <v>15164</v>
      </c>
      <c r="B4821" s="121" t="s">
        <v>9078</v>
      </c>
      <c r="C4821" s="122">
        <v>6.41</v>
      </c>
      <c r="D4821" s="123">
        <v>26.99</v>
      </c>
      <c r="E4821" s="104" t="str">
        <f>VLOOKUP(B4821,A股数据库20240206!$B:$K,2,0)</f>
        <v>大科技</v>
      </c>
      <c r="F4821" s="104">
        <f>VLOOKUP(B4821,A股数据库20240206!$B:$K,3,0)</f>
        <v>0</v>
      </c>
      <c r="G4821" s="124">
        <f>VLOOKUP(B4821,A股数据库20240206!$B:$K,4,0)</f>
        <v>0</v>
      </c>
      <c r="H4821" s="124">
        <f>VLOOKUP(B4821,A股数据库20240206!$B:$K,5,0)</f>
        <v>0</v>
      </c>
      <c r="I4821" s="104" t="str">
        <f>VLOOKUP(B4821,A股数据库20240206!$B:$K,6,0)</f>
        <v>传媒</v>
      </c>
      <c r="J4821" s="104">
        <f>VLOOKUP(B4821,A股数据库20240206!$B:$K,7,0)</f>
        <v>0</v>
      </c>
      <c r="K4821" s="104">
        <f>VLOOKUP(B4821,A股数据库20240206!$B:$K,8,0)</f>
        <v>0</v>
      </c>
      <c r="L4821" s="124">
        <f>VLOOKUP(B4821,A股数据库20240206!$B:$K,9,0)</f>
        <v>0</v>
      </c>
      <c r="M4821" s="124">
        <f>VLOOKUP(B4821,A股数据库20240206!$B:$K,10,0)</f>
        <v>0</v>
      </c>
    </row>
    <row r="4822" spans="1:13" ht="18" customHeight="1" x14ac:dyDescent="0.15">
      <c r="A4822" s="120" t="s">
        <v>15165</v>
      </c>
      <c r="B4822" s="121" t="s">
        <v>5322</v>
      </c>
      <c r="C4822" s="122">
        <v>6.41</v>
      </c>
      <c r="D4822" s="123">
        <v>8.7100000000000009</v>
      </c>
      <c r="E4822" s="104" t="str">
        <f>VLOOKUP(B4822,A股数据库20240206!$B:$K,2,0)</f>
        <v>大科技</v>
      </c>
      <c r="F4822" s="104">
        <f>VLOOKUP(B4822,A股数据库20240206!$B:$K,3,0)</f>
        <v>0</v>
      </c>
      <c r="G4822" s="124">
        <f>VLOOKUP(B4822,A股数据库20240206!$B:$K,4,0)</f>
        <v>0</v>
      </c>
      <c r="H4822" s="124">
        <f>VLOOKUP(B4822,A股数据库20240206!$B:$K,5,0)</f>
        <v>0</v>
      </c>
      <c r="I4822" s="104" t="str">
        <f>VLOOKUP(B4822,A股数据库20240206!$B:$K,6,0)</f>
        <v>电子</v>
      </c>
      <c r="J4822" s="104">
        <f>VLOOKUP(B4822,A股数据库20240206!$B:$K,7,0)</f>
        <v>0</v>
      </c>
      <c r="K4822" s="104">
        <f>VLOOKUP(B4822,A股数据库20240206!$B:$K,8,0)</f>
        <v>0</v>
      </c>
      <c r="L4822" s="124">
        <f>VLOOKUP(B4822,A股数据库20240206!$B:$K,9,0)</f>
        <v>0</v>
      </c>
      <c r="M4822" s="124">
        <f>VLOOKUP(B4822,A股数据库20240206!$B:$K,10,0)</f>
        <v>0</v>
      </c>
    </row>
    <row r="4823" spans="1:13" ht="18" customHeight="1" x14ac:dyDescent="0.15">
      <c r="A4823" s="120" t="s">
        <v>15166</v>
      </c>
      <c r="B4823" s="121" t="s">
        <v>4596</v>
      </c>
      <c r="C4823" s="122">
        <v>6.37</v>
      </c>
      <c r="D4823" s="123">
        <v>4.17</v>
      </c>
      <c r="E4823" s="104" t="str">
        <f>VLOOKUP(B4823,A股数据库20240206!$B:$K,2,0)</f>
        <v>公用事业</v>
      </c>
      <c r="F4823" s="104" t="str">
        <f>VLOOKUP(B4823,A股数据库20240206!$B:$K,3,0)</f>
        <v>大科技</v>
      </c>
      <c r="G4823" s="124" t="str">
        <f>VLOOKUP(B4823,A股数据库20240206!$B:$K,4,0)</f>
        <v>新能源</v>
      </c>
      <c r="H4823" s="124">
        <f>VLOOKUP(B4823,A股数据库20240206!$B:$K,5,0)</f>
        <v>0</v>
      </c>
      <c r="I4823" s="104" t="str">
        <f>VLOOKUP(B4823,A股数据库20240206!$B:$K,6,0)</f>
        <v>节能环保</v>
      </c>
      <c r="J4823" s="104" t="str">
        <f>VLOOKUP(B4823,A股数据库20240206!$B:$K,7,0)</f>
        <v>电子</v>
      </c>
      <c r="K4823" s="104">
        <f>VLOOKUP(B4823,A股数据库20240206!$B:$K,8,0)</f>
        <v>0</v>
      </c>
      <c r="L4823" s="124" t="str">
        <f>VLOOKUP(B4823,A股数据库20240206!$B:$K,9,0)</f>
        <v>氢能源</v>
      </c>
      <c r="M4823" s="124">
        <f>VLOOKUP(B4823,A股数据库20240206!$B:$K,10,0)</f>
        <v>0</v>
      </c>
    </row>
    <row r="4824" spans="1:13" ht="18" customHeight="1" x14ac:dyDescent="0.15">
      <c r="A4824" s="120" t="s">
        <v>15167</v>
      </c>
      <c r="B4824" s="121" t="s">
        <v>9811</v>
      </c>
      <c r="C4824" s="122">
        <v>6.35</v>
      </c>
      <c r="D4824" s="123">
        <v>23.31</v>
      </c>
      <c r="E4824" s="104" t="str">
        <f>VLOOKUP(B4824,A股数据库20240206!$B:$K,2,0)</f>
        <v>周期</v>
      </c>
      <c r="F4824" s="104">
        <f>VLOOKUP(B4824,A股数据库20240206!$B:$K,3,0)</f>
        <v>0</v>
      </c>
      <c r="G4824" s="124">
        <f>VLOOKUP(B4824,A股数据库20240206!$B:$K,4,0)</f>
        <v>0</v>
      </c>
      <c r="H4824" s="124">
        <f>VLOOKUP(B4824,A股数据库20240206!$B:$K,5,0)</f>
        <v>0</v>
      </c>
      <c r="I4824" s="104" t="str">
        <f>VLOOKUP(B4824,A股数据库20240206!$B:$K,6,0)</f>
        <v>油气</v>
      </c>
      <c r="J4824" s="104">
        <f>VLOOKUP(B4824,A股数据库20240206!$B:$K,7,0)</f>
        <v>0</v>
      </c>
      <c r="K4824" s="104">
        <f>VLOOKUP(B4824,A股数据库20240206!$B:$K,8,0)</f>
        <v>0</v>
      </c>
      <c r="L4824" s="124">
        <f>VLOOKUP(B4824,A股数据库20240206!$B:$K,9,0)</f>
        <v>0</v>
      </c>
      <c r="M4824" s="124">
        <f>VLOOKUP(B4824,A股数据库20240206!$B:$K,10,0)</f>
        <v>0</v>
      </c>
    </row>
    <row r="4825" spans="1:13" ht="18" customHeight="1" x14ac:dyDescent="0.15">
      <c r="A4825" s="120" t="s">
        <v>15168</v>
      </c>
      <c r="B4825" s="121" t="s">
        <v>3684</v>
      </c>
      <c r="C4825" s="122">
        <v>6.32</v>
      </c>
      <c r="D4825" s="123">
        <v>16.57</v>
      </c>
      <c r="E4825" s="104" t="str">
        <f>VLOOKUP(B4825,A股数据库20240206!$B:$K,2,0)</f>
        <v>周期</v>
      </c>
      <c r="F4825" s="104" t="str">
        <f>VLOOKUP(B4825,A股数据库20240206!$B:$K,3,0)</f>
        <v>新能源</v>
      </c>
      <c r="G4825" s="124">
        <f>VLOOKUP(B4825,A股数据库20240206!$B:$K,4,0)</f>
        <v>0</v>
      </c>
      <c r="H4825" s="124">
        <f>VLOOKUP(B4825,A股数据库20240206!$B:$K,5,0)</f>
        <v>0</v>
      </c>
      <c r="I4825" s="104" t="str">
        <f>VLOOKUP(B4825,A股数据库20240206!$B:$K,6,0)</f>
        <v>化工</v>
      </c>
      <c r="J4825" s="104" t="str">
        <f>VLOOKUP(B4825,A股数据库20240206!$B:$K,7,0)</f>
        <v>光伏</v>
      </c>
      <c r="K4825" s="104" t="str">
        <f>VLOOKUP(B4825,A股数据库20240206!$B:$K,8,0)</f>
        <v>电池</v>
      </c>
      <c r="L4825" s="124">
        <f>VLOOKUP(B4825,A股数据库20240206!$B:$K,9,0)</f>
        <v>0</v>
      </c>
      <c r="M4825" s="124">
        <f>VLOOKUP(B4825,A股数据库20240206!$B:$K,10,0)</f>
        <v>0</v>
      </c>
    </row>
    <row r="4826" spans="1:13" ht="18" customHeight="1" x14ac:dyDescent="0.15">
      <c r="A4826" s="120" t="s">
        <v>15169</v>
      </c>
      <c r="B4826" s="121" t="s">
        <v>9270</v>
      </c>
      <c r="C4826" s="122">
        <v>6.28</v>
      </c>
      <c r="D4826" s="123">
        <v>6.93</v>
      </c>
      <c r="E4826" s="104" t="str">
        <f>VLOOKUP(B4826,A股数据库20240206!$B:$K,2,0)</f>
        <v>医药生物</v>
      </c>
      <c r="F4826" s="104">
        <f>VLOOKUP(B4826,A股数据库20240206!$B:$K,3,0)</f>
        <v>0</v>
      </c>
      <c r="G4826" s="124">
        <f>VLOOKUP(B4826,A股数据库20240206!$B:$K,4,0)</f>
        <v>0</v>
      </c>
      <c r="H4826" s="124">
        <f>VLOOKUP(B4826,A股数据库20240206!$B:$K,5,0)</f>
        <v>0</v>
      </c>
      <c r="I4826" s="104" t="str">
        <f>VLOOKUP(B4826,A股数据库20240206!$B:$K,6,0)</f>
        <v>医药生物</v>
      </c>
      <c r="J4826" s="104">
        <f>VLOOKUP(B4826,A股数据库20240206!$B:$K,7,0)</f>
        <v>0</v>
      </c>
      <c r="K4826" s="104">
        <f>VLOOKUP(B4826,A股数据库20240206!$B:$K,8,0)</f>
        <v>0</v>
      </c>
      <c r="L4826" s="124">
        <f>VLOOKUP(B4826,A股数据库20240206!$B:$K,9,0)</f>
        <v>0</v>
      </c>
      <c r="M4826" s="124">
        <f>VLOOKUP(B4826,A股数据库20240206!$B:$K,10,0)</f>
        <v>0</v>
      </c>
    </row>
    <row r="4827" spans="1:13" ht="18" customHeight="1" x14ac:dyDescent="0.15">
      <c r="A4827" s="120" t="s">
        <v>15170</v>
      </c>
      <c r="B4827" s="121" t="s">
        <v>9981</v>
      </c>
      <c r="C4827" s="122">
        <v>6.23</v>
      </c>
      <c r="D4827" s="123">
        <v>11.04</v>
      </c>
      <c r="E4827" s="104" t="str">
        <f>VLOOKUP(B4827,A股数据库20240206!$B:$K,2,0)</f>
        <v>高端制造</v>
      </c>
      <c r="F4827" s="104">
        <f>VLOOKUP(B4827,A股数据库20240206!$B:$K,3,0)</f>
        <v>0</v>
      </c>
      <c r="G4827" s="124">
        <f>VLOOKUP(B4827,A股数据库20240206!$B:$K,4,0)</f>
        <v>0</v>
      </c>
      <c r="H4827" s="124">
        <f>VLOOKUP(B4827,A股数据库20240206!$B:$K,5,0)</f>
        <v>0</v>
      </c>
      <c r="I4827" s="104" t="str">
        <f>VLOOKUP(B4827,A股数据库20240206!$B:$K,6,0)</f>
        <v>机械</v>
      </c>
      <c r="J4827" s="104">
        <f>VLOOKUP(B4827,A股数据库20240206!$B:$K,7,0)</f>
        <v>0</v>
      </c>
      <c r="K4827" s="104">
        <f>VLOOKUP(B4827,A股数据库20240206!$B:$K,8,0)</f>
        <v>0</v>
      </c>
      <c r="L4827" s="124">
        <f>VLOOKUP(B4827,A股数据库20240206!$B:$K,9,0)</f>
        <v>0</v>
      </c>
      <c r="M4827" s="124">
        <f>VLOOKUP(B4827,A股数据库20240206!$B:$K,10,0)</f>
        <v>0</v>
      </c>
    </row>
    <row r="4828" spans="1:13" ht="18" customHeight="1" x14ac:dyDescent="0.15">
      <c r="A4828" s="120" t="s">
        <v>15171</v>
      </c>
      <c r="B4828" s="121" t="s">
        <v>1690</v>
      </c>
      <c r="C4828" s="122">
        <v>6.18</v>
      </c>
      <c r="D4828" s="123">
        <v>8.31</v>
      </c>
      <c r="E4828" s="104" t="str">
        <f>VLOOKUP(B4828,A股数据库20240206!$B:$K,2,0)</f>
        <v>大科技</v>
      </c>
      <c r="F4828" s="104">
        <f>VLOOKUP(B4828,A股数据库20240206!$B:$K,3,0)</f>
        <v>0</v>
      </c>
      <c r="G4828" s="124">
        <f>VLOOKUP(B4828,A股数据库20240206!$B:$K,4,0)</f>
        <v>0</v>
      </c>
      <c r="H4828" s="124">
        <f>VLOOKUP(B4828,A股数据库20240206!$B:$K,5,0)</f>
        <v>0</v>
      </c>
      <c r="I4828" s="104" t="str">
        <f>VLOOKUP(B4828,A股数据库20240206!$B:$K,6,0)</f>
        <v>电子</v>
      </c>
      <c r="J4828" s="104">
        <f>VLOOKUP(B4828,A股数据库20240206!$B:$K,7,0)</f>
        <v>0</v>
      </c>
      <c r="K4828" s="104">
        <f>VLOOKUP(B4828,A股数据库20240206!$B:$K,8,0)</f>
        <v>0</v>
      </c>
      <c r="L4828" s="124">
        <f>VLOOKUP(B4828,A股数据库20240206!$B:$K,9,0)</f>
        <v>0</v>
      </c>
      <c r="M4828" s="124">
        <f>VLOOKUP(B4828,A股数据库20240206!$B:$K,10,0)</f>
        <v>0</v>
      </c>
    </row>
    <row r="4829" spans="1:13" ht="18" customHeight="1" x14ac:dyDescent="0.15">
      <c r="A4829" s="120" t="s">
        <v>15172</v>
      </c>
      <c r="B4829" s="121" t="s">
        <v>3410</v>
      </c>
      <c r="C4829" s="122">
        <v>6.15</v>
      </c>
      <c r="D4829" s="123">
        <v>8.92</v>
      </c>
      <c r="E4829" s="104" t="str">
        <f>VLOOKUP(B4829,A股数据库20240206!$B:$K,2,0)</f>
        <v>大科技</v>
      </c>
      <c r="F4829" s="104">
        <f>VLOOKUP(B4829,A股数据库20240206!$B:$K,3,0)</f>
        <v>0</v>
      </c>
      <c r="G4829" s="124">
        <f>VLOOKUP(B4829,A股数据库20240206!$B:$K,4,0)</f>
        <v>0</v>
      </c>
      <c r="H4829" s="124">
        <f>VLOOKUP(B4829,A股数据库20240206!$B:$K,5,0)</f>
        <v>0</v>
      </c>
      <c r="I4829" s="104" t="str">
        <f>VLOOKUP(B4829,A股数据库20240206!$B:$K,6,0)</f>
        <v>电子</v>
      </c>
      <c r="J4829" s="104">
        <f>VLOOKUP(B4829,A股数据库20240206!$B:$K,7,0)</f>
        <v>0</v>
      </c>
      <c r="K4829" s="104">
        <f>VLOOKUP(B4829,A股数据库20240206!$B:$K,8,0)</f>
        <v>0</v>
      </c>
      <c r="L4829" s="124">
        <f>VLOOKUP(B4829,A股数据库20240206!$B:$K,9,0)</f>
        <v>0</v>
      </c>
      <c r="M4829" s="124">
        <f>VLOOKUP(B4829,A股数据库20240206!$B:$K,10,0)</f>
        <v>0</v>
      </c>
    </row>
    <row r="4830" spans="1:13" ht="18" customHeight="1" x14ac:dyDescent="0.15">
      <c r="A4830" s="120" t="s">
        <v>15173</v>
      </c>
      <c r="B4830" s="121" t="s">
        <v>4712</v>
      </c>
      <c r="C4830" s="122">
        <v>6.13</v>
      </c>
      <c r="D4830" s="123">
        <v>5.44</v>
      </c>
      <c r="E4830" s="104" t="str">
        <f>VLOOKUP(B4830,A股数据库20240206!$B:$K,2,0)</f>
        <v>大科技</v>
      </c>
      <c r="F4830" s="104">
        <f>VLOOKUP(B4830,A股数据库20240206!$B:$K,3,0)</f>
        <v>0</v>
      </c>
      <c r="G4830" s="124">
        <f>VLOOKUP(B4830,A股数据库20240206!$B:$K,4,0)</f>
        <v>0</v>
      </c>
      <c r="H4830" s="124">
        <f>VLOOKUP(B4830,A股数据库20240206!$B:$K,5,0)</f>
        <v>0</v>
      </c>
      <c r="I4830" s="104" t="str">
        <f>VLOOKUP(B4830,A股数据库20240206!$B:$K,6,0)</f>
        <v>计算机</v>
      </c>
      <c r="J4830" s="104">
        <f>VLOOKUP(B4830,A股数据库20240206!$B:$K,7,0)</f>
        <v>0</v>
      </c>
      <c r="K4830" s="104">
        <f>VLOOKUP(B4830,A股数据库20240206!$B:$K,8,0)</f>
        <v>0</v>
      </c>
      <c r="L4830" s="124">
        <f>VLOOKUP(B4830,A股数据库20240206!$B:$K,9,0)</f>
        <v>0</v>
      </c>
      <c r="M4830" s="124">
        <f>VLOOKUP(B4830,A股数据库20240206!$B:$K,10,0)</f>
        <v>0</v>
      </c>
    </row>
    <row r="4831" spans="1:13" ht="18" customHeight="1" x14ac:dyDescent="0.15">
      <c r="A4831" s="120" t="s">
        <v>15174</v>
      </c>
      <c r="B4831" s="121" t="s">
        <v>2664</v>
      </c>
      <c r="C4831" s="122">
        <v>6.09</v>
      </c>
      <c r="D4831" s="123">
        <v>16.350000000000001</v>
      </c>
      <c r="E4831" s="104" t="str">
        <f>VLOOKUP(B4831,A股数据库20240206!$B:$K,2,0)</f>
        <v>汽车产业</v>
      </c>
      <c r="F4831" s="104">
        <f>VLOOKUP(B4831,A股数据库20240206!$B:$K,3,0)</f>
        <v>0</v>
      </c>
      <c r="G4831" s="124">
        <f>VLOOKUP(B4831,A股数据库20240206!$B:$K,4,0)</f>
        <v>0</v>
      </c>
      <c r="H4831" s="124">
        <f>VLOOKUP(B4831,A股数据库20240206!$B:$K,5,0)</f>
        <v>0</v>
      </c>
      <c r="I4831" s="104" t="str">
        <f>VLOOKUP(B4831,A股数据库20240206!$B:$K,6,0)</f>
        <v>汽车产业</v>
      </c>
      <c r="J4831" s="104" t="str">
        <f>VLOOKUP(B4831,A股数据库20240206!$B:$K,7,0)</f>
        <v>有色金属</v>
      </c>
      <c r="K4831" s="104" t="str">
        <f>VLOOKUP(B4831,A股数据库20240206!$B:$K,8,0)</f>
        <v>充换电</v>
      </c>
      <c r="L4831" s="124">
        <f>VLOOKUP(B4831,A股数据库20240206!$B:$K,9,0)</f>
        <v>0</v>
      </c>
      <c r="M4831" s="124">
        <f>VLOOKUP(B4831,A股数据库20240206!$B:$K,10,0)</f>
        <v>0</v>
      </c>
    </row>
    <row r="4832" spans="1:13" ht="18" customHeight="1" x14ac:dyDescent="0.15">
      <c r="A4832" s="120" t="s">
        <v>15175</v>
      </c>
      <c r="B4832" s="121" t="s">
        <v>8072</v>
      </c>
      <c r="C4832" s="122">
        <v>6.02</v>
      </c>
      <c r="D4832" s="123">
        <v>14.12</v>
      </c>
      <c r="E4832" s="104" t="str">
        <f>VLOOKUP(B4832,A股数据库20240206!$B:$K,2,0)</f>
        <v>大科技</v>
      </c>
      <c r="F4832" s="104">
        <f>VLOOKUP(B4832,A股数据库20240206!$B:$K,3,0)</f>
        <v>0</v>
      </c>
      <c r="G4832" s="124">
        <f>VLOOKUP(B4832,A股数据库20240206!$B:$K,4,0)</f>
        <v>0</v>
      </c>
      <c r="H4832" s="124">
        <f>VLOOKUP(B4832,A股数据库20240206!$B:$K,5,0)</f>
        <v>0</v>
      </c>
      <c r="I4832" s="104" t="str">
        <f>VLOOKUP(B4832,A股数据库20240206!$B:$K,6,0)</f>
        <v>电子</v>
      </c>
      <c r="J4832" s="104">
        <f>VLOOKUP(B4832,A股数据库20240206!$B:$K,7,0)</f>
        <v>0</v>
      </c>
      <c r="K4832" s="104">
        <f>VLOOKUP(B4832,A股数据库20240206!$B:$K,8,0)</f>
        <v>0</v>
      </c>
      <c r="L4832" s="124">
        <f>VLOOKUP(B4832,A股数据库20240206!$B:$K,9,0)</f>
        <v>0</v>
      </c>
      <c r="M4832" s="124">
        <f>VLOOKUP(B4832,A股数据库20240206!$B:$K,10,0)</f>
        <v>0</v>
      </c>
    </row>
    <row r="4833" spans="1:13" ht="18" customHeight="1" x14ac:dyDescent="0.15">
      <c r="A4833" s="120" t="s">
        <v>15176</v>
      </c>
      <c r="B4833" s="121" t="s">
        <v>2652</v>
      </c>
      <c r="C4833" s="122">
        <v>6.01</v>
      </c>
      <c r="D4833" s="123">
        <v>8.18</v>
      </c>
      <c r="E4833" s="104" t="str">
        <f>VLOOKUP(B4833,A股数据库20240206!$B:$K,2,0)</f>
        <v>其他</v>
      </c>
      <c r="F4833" s="104">
        <f>VLOOKUP(B4833,A股数据库20240206!$B:$K,3,0)</f>
        <v>0</v>
      </c>
      <c r="G4833" s="124">
        <f>VLOOKUP(B4833,A股数据库20240206!$B:$K,4,0)</f>
        <v>0</v>
      </c>
      <c r="H4833" s="124">
        <f>VLOOKUP(B4833,A股数据库20240206!$B:$K,5,0)</f>
        <v>0</v>
      </c>
      <c r="I4833" s="104" t="str">
        <f>VLOOKUP(B4833,A股数据库20240206!$B:$K,6,0)</f>
        <v>其他</v>
      </c>
      <c r="J4833" s="104">
        <f>VLOOKUP(B4833,A股数据库20240206!$B:$K,7,0)</f>
        <v>0</v>
      </c>
      <c r="K4833" s="104">
        <f>VLOOKUP(B4833,A股数据库20240206!$B:$K,8,0)</f>
        <v>0</v>
      </c>
      <c r="L4833" s="124">
        <f>VLOOKUP(B4833,A股数据库20240206!$B:$K,9,0)</f>
        <v>0</v>
      </c>
      <c r="M4833" s="124">
        <f>VLOOKUP(B4833,A股数据库20240206!$B:$K,10,0)</f>
        <v>0</v>
      </c>
    </row>
    <row r="4834" spans="1:13" ht="18" customHeight="1" x14ac:dyDescent="0.15">
      <c r="A4834" s="120" t="s">
        <v>15177</v>
      </c>
      <c r="B4834" s="121" t="s">
        <v>3416</v>
      </c>
      <c r="C4834" s="122">
        <v>6</v>
      </c>
      <c r="D4834" s="123">
        <v>15.04</v>
      </c>
      <c r="E4834" s="104" t="str">
        <f>VLOOKUP(B4834,A股数据库20240206!$B:$K,2,0)</f>
        <v>高端制造</v>
      </c>
      <c r="F4834" s="104" t="str">
        <f>VLOOKUP(B4834,A股数据库20240206!$B:$K,3,0)</f>
        <v>公用事业</v>
      </c>
      <c r="G4834" s="124">
        <f>VLOOKUP(B4834,A股数据库20240206!$B:$K,4,0)</f>
        <v>0</v>
      </c>
      <c r="H4834" s="124">
        <f>VLOOKUP(B4834,A股数据库20240206!$B:$K,5,0)</f>
        <v>0</v>
      </c>
      <c r="I4834" s="104" t="str">
        <f>VLOOKUP(B4834,A股数据库20240206!$B:$K,6,0)</f>
        <v>机械</v>
      </c>
      <c r="J4834" s="104" t="str">
        <f>VLOOKUP(B4834,A股数据库20240206!$B:$K,7,0)</f>
        <v>节能环保</v>
      </c>
      <c r="K4834" s="104">
        <f>VLOOKUP(B4834,A股数据库20240206!$B:$K,8,0)</f>
        <v>0</v>
      </c>
      <c r="L4834" s="124">
        <f>VLOOKUP(B4834,A股数据库20240206!$B:$K,9,0)</f>
        <v>0</v>
      </c>
      <c r="M4834" s="124">
        <f>VLOOKUP(B4834,A股数据库20240206!$B:$K,10,0)</f>
        <v>0</v>
      </c>
    </row>
    <row r="4835" spans="1:13" ht="18" customHeight="1" x14ac:dyDescent="0.15">
      <c r="A4835" s="120" t="s">
        <v>15178</v>
      </c>
      <c r="B4835" s="121" t="s">
        <v>3836</v>
      </c>
      <c r="C4835" s="122">
        <v>5.99</v>
      </c>
      <c r="D4835" s="123">
        <v>2.91</v>
      </c>
      <c r="E4835" s="104" t="str">
        <f>VLOOKUP(B4835,A股数据库20240206!$B:$K,2,0)</f>
        <v>医药生物</v>
      </c>
      <c r="F4835" s="104">
        <f>VLOOKUP(B4835,A股数据库20240206!$B:$K,3,0)</f>
        <v>0</v>
      </c>
      <c r="G4835" s="124">
        <f>VLOOKUP(B4835,A股数据库20240206!$B:$K,4,0)</f>
        <v>0</v>
      </c>
      <c r="H4835" s="124">
        <f>VLOOKUP(B4835,A股数据库20240206!$B:$K,5,0)</f>
        <v>0</v>
      </c>
      <c r="I4835" s="104" t="str">
        <f>VLOOKUP(B4835,A股数据库20240206!$B:$K,6,0)</f>
        <v>医药生物</v>
      </c>
      <c r="J4835" s="104">
        <f>VLOOKUP(B4835,A股数据库20240206!$B:$K,7,0)</f>
        <v>0</v>
      </c>
      <c r="K4835" s="104">
        <f>VLOOKUP(B4835,A股数据库20240206!$B:$K,8,0)</f>
        <v>0</v>
      </c>
      <c r="L4835" s="124">
        <f>VLOOKUP(B4835,A股数据库20240206!$B:$K,9,0)</f>
        <v>0</v>
      </c>
      <c r="M4835" s="124">
        <f>VLOOKUP(B4835,A股数据库20240206!$B:$K,10,0)</f>
        <v>0</v>
      </c>
    </row>
    <row r="4836" spans="1:13" ht="18" customHeight="1" x14ac:dyDescent="0.15">
      <c r="A4836" s="120" t="s">
        <v>15179</v>
      </c>
      <c r="B4836" s="121" t="s">
        <v>4946</v>
      </c>
      <c r="C4836" s="122">
        <v>5.97</v>
      </c>
      <c r="D4836" s="123">
        <v>23.18</v>
      </c>
      <c r="E4836" s="104" t="str">
        <f>VLOOKUP(B4836,A股数据库20240206!$B:$K,2,0)</f>
        <v>大科技</v>
      </c>
      <c r="F4836" s="104">
        <f>VLOOKUP(B4836,A股数据库20240206!$B:$K,3,0)</f>
        <v>0</v>
      </c>
      <c r="G4836" s="124">
        <f>VLOOKUP(B4836,A股数据库20240206!$B:$K,4,0)</f>
        <v>0</v>
      </c>
      <c r="H4836" s="124">
        <f>VLOOKUP(B4836,A股数据库20240206!$B:$K,5,0)</f>
        <v>0</v>
      </c>
      <c r="I4836" s="104" t="str">
        <f>VLOOKUP(B4836,A股数据库20240206!$B:$K,6,0)</f>
        <v>电子</v>
      </c>
      <c r="J4836" s="104">
        <f>VLOOKUP(B4836,A股数据库20240206!$B:$K,7,0)</f>
        <v>0</v>
      </c>
      <c r="K4836" s="104">
        <f>VLOOKUP(B4836,A股数据库20240206!$B:$K,8,0)</f>
        <v>0</v>
      </c>
      <c r="L4836" s="124">
        <f>VLOOKUP(B4836,A股数据库20240206!$B:$K,9,0)</f>
        <v>0</v>
      </c>
      <c r="M4836" s="124">
        <f>VLOOKUP(B4836,A股数据库20240206!$B:$K,10,0)</f>
        <v>0</v>
      </c>
    </row>
    <row r="4837" spans="1:13" ht="18" customHeight="1" x14ac:dyDescent="0.15">
      <c r="A4837" s="120" t="s">
        <v>15180</v>
      </c>
      <c r="B4837" s="121" t="s">
        <v>1392</v>
      </c>
      <c r="C4837" s="122">
        <v>5.95</v>
      </c>
      <c r="D4837" s="123">
        <v>11.12</v>
      </c>
      <c r="E4837" s="104" t="str">
        <f>VLOOKUP(B4837,A股数据库20240206!$B:$K,2,0)</f>
        <v>大科技</v>
      </c>
      <c r="F4837" s="104">
        <f>VLOOKUP(B4837,A股数据库20240206!$B:$K,3,0)</f>
        <v>0</v>
      </c>
      <c r="G4837" s="124">
        <f>VLOOKUP(B4837,A股数据库20240206!$B:$K,4,0)</f>
        <v>0</v>
      </c>
      <c r="H4837" s="124">
        <f>VLOOKUP(B4837,A股数据库20240206!$B:$K,5,0)</f>
        <v>0</v>
      </c>
      <c r="I4837" s="104" t="str">
        <f>VLOOKUP(B4837,A股数据库20240206!$B:$K,6,0)</f>
        <v>电子</v>
      </c>
      <c r="J4837" s="104">
        <f>VLOOKUP(B4837,A股数据库20240206!$B:$K,7,0)</f>
        <v>0</v>
      </c>
      <c r="K4837" s="104">
        <f>VLOOKUP(B4837,A股数据库20240206!$B:$K,8,0)</f>
        <v>0</v>
      </c>
      <c r="L4837" s="124">
        <f>VLOOKUP(B4837,A股数据库20240206!$B:$K,9,0)</f>
        <v>0</v>
      </c>
      <c r="M4837" s="124">
        <f>VLOOKUP(B4837,A股数据库20240206!$B:$K,10,0)</f>
        <v>0</v>
      </c>
    </row>
    <row r="4838" spans="1:13" ht="18" customHeight="1" x14ac:dyDescent="0.15">
      <c r="A4838" s="120" t="s">
        <v>15181</v>
      </c>
      <c r="B4838" s="121" t="s">
        <v>2974</v>
      </c>
      <c r="C4838" s="122">
        <v>5.95</v>
      </c>
      <c r="D4838" s="123">
        <v>31.75</v>
      </c>
      <c r="E4838" s="104" t="str">
        <f>VLOOKUP(B4838,A股数据库20240206!$B:$K,2,0)</f>
        <v>高端制造</v>
      </c>
      <c r="F4838" s="104" t="str">
        <f>VLOOKUP(B4838,A股数据库20240206!$B:$K,3,0)</f>
        <v>大科技</v>
      </c>
      <c r="G4838" s="124">
        <f>VLOOKUP(B4838,A股数据库20240206!$B:$K,4,0)</f>
        <v>0</v>
      </c>
      <c r="H4838" s="124">
        <f>VLOOKUP(B4838,A股数据库20240206!$B:$K,5,0)</f>
        <v>0</v>
      </c>
      <c r="I4838" s="104" t="str">
        <f>VLOOKUP(B4838,A股数据库20240206!$B:$K,6,0)</f>
        <v>机械</v>
      </c>
      <c r="J4838" s="104" t="str">
        <f>VLOOKUP(B4838,A股数据库20240206!$B:$K,7,0)</f>
        <v>电子</v>
      </c>
      <c r="K4838" s="104">
        <f>VLOOKUP(B4838,A股数据库20240206!$B:$K,8,0)</f>
        <v>0</v>
      </c>
      <c r="L4838" s="124">
        <f>VLOOKUP(B4838,A股数据库20240206!$B:$K,9,0)</f>
        <v>0</v>
      </c>
      <c r="M4838" s="124">
        <f>VLOOKUP(B4838,A股数据库20240206!$B:$K,10,0)</f>
        <v>0</v>
      </c>
    </row>
    <row r="4839" spans="1:13" ht="18" customHeight="1" x14ac:dyDescent="0.15">
      <c r="A4839" s="120" t="s">
        <v>15182</v>
      </c>
      <c r="B4839" s="121" t="s">
        <v>8428</v>
      </c>
      <c r="C4839" s="122">
        <v>5.93</v>
      </c>
      <c r="D4839" s="123">
        <v>14.55</v>
      </c>
      <c r="E4839" s="104" t="str">
        <f>VLOOKUP(B4839,A股数据库20240206!$B:$K,2,0)</f>
        <v>医药生物</v>
      </c>
      <c r="F4839" s="104">
        <f>VLOOKUP(B4839,A股数据库20240206!$B:$K,3,0)</f>
        <v>0</v>
      </c>
      <c r="G4839" s="124">
        <f>VLOOKUP(B4839,A股数据库20240206!$B:$K,4,0)</f>
        <v>0</v>
      </c>
      <c r="H4839" s="124">
        <f>VLOOKUP(B4839,A股数据库20240206!$B:$K,5,0)</f>
        <v>0</v>
      </c>
      <c r="I4839" s="104" t="str">
        <f>VLOOKUP(B4839,A股数据库20240206!$B:$K,6,0)</f>
        <v>医药生物</v>
      </c>
      <c r="J4839" s="104">
        <f>VLOOKUP(B4839,A股数据库20240206!$B:$K,7,0)</f>
        <v>0</v>
      </c>
      <c r="K4839" s="104">
        <f>VLOOKUP(B4839,A股数据库20240206!$B:$K,8,0)</f>
        <v>0</v>
      </c>
      <c r="L4839" s="124">
        <f>VLOOKUP(B4839,A股数据库20240206!$B:$K,9,0)</f>
        <v>0</v>
      </c>
      <c r="M4839" s="124">
        <f>VLOOKUP(B4839,A股数据库20240206!$B:$K,10,0)</f>
        <v>0</v>
      </c>
    </row>
    <row r="4840" spans="1:13" ht="18" customHeight="1" x14ac:dyDescent="0.15">
      <c r="A4840" s="120" t="s">
        <v>15183</v>
      </c>
      <c r="B4840" s="121" t="s">
        <v>4792</v>
      </c>
      <c r="C4840" s="122">
        <v>5.89</v>
      </c>
      <c r="D4840" s="123">
        <v>4.66</v>
      </c>
      <c r="E4840" s="104" t="str">
        <f>VLOOKUP(B4840,A股数据库20240206!$B:$K,2,0)</f>
        <v>大消费</v>
      </c>
      <c r="F4840" s="104">
        <f>VLOOKUP(B4840,A股数据库20240206!$B:$K,3,0)</f>
        <v>0</v>
      </c>
      <c r="G4840" s="124">
        <f>VLOOKUP(B4840,A股数据库20240206!$B:$K,4,0)</f>
        <v>0</v>
      </c>
      <c r="H4840" s="124">
        <f>VLOOKUP(B4840,A股数据库20240206!$B:$K,5,0)</f>
        <v>0</v>
      </c>
      <c r="I4840" s="104" t="str">
        <f>VLOOKUP(B4840,A股数据库20240206!$B:$K,6,0)</f>
        <v>烟草</v>
      </c>
      <c r="J4840" s="104">
        <f>VLOOKUP(B4840,A股数据库20240206!$B:$K,7,0)</f>
        <v>0</v>
      </c>
      <c r="K4840" s="104">
        <f>VLOOKUP(B4840,A股数据库20240206!$B:$K,8,0)</f>
        <v>0</v>
      </c>
      <c r="L4840" s="124">
        <f>VLOOKUP(B4840,A股数据库20240206!$B:$K,9,0)</f>
        <v>0</v>
      </c>
      <c r="M4840" s="124">
        <f>VLOOKUP(B4840,A股数据库20240206!$B:$K,10,0)</f>
        <v>0</v>
      </c>
    </row>
    <row r="4841" spans="1:13" ht="18" customHeight="1" x14ac:dyDescent="0.15">
      <c r="A4841" s="120" t="s">
        <v>15184</v>
      </c>
      <c r="B4841" s="121" t="s">
        <v>4666</v>
      </c>
      <c r="C4841" s="122">
        <v>5.89</v>
      </c>
      <c r="D4841" s="123">
        <v>10.38</v>
      </c>
      <c r="E4841" s="104" t="str">
        <f>VLOOKUP(B4841,A股数据库20240206!$B:$K,2,0)</f>
        <v>大科技</v>
      </c>
      <c r="F4841" s="104">
        <f>VLOOKUP(B4841,A股数据库20240206!$B:$K,3,0)</f>
        <v>0</v>
      </c>
      <c r="G4841" s="124">
        <f>VLOOKUP(B4841,A股数据库20240206!$B:$K,4,0)</f>
        <v>0</v>
      </c>
      <c r="H4841" s="124">
        <f>VLOOKUP(B4841,A股数据库20240206!$B:$K,5,0)</f>
        <v>0</v>
      </c>
      <c r="I4841" s="104" t="str">
        <f>VLOOKUP(B4841,A股数据库20240206!$B:$K,6,0)</f>
        <v>电子</v>
      </c>
      <c r="J4841" s="104">
        <f>VLOOKUP(B4841,A股数据库20240206!$B:$K,7,0)</f>
        <v>0</v>
      </c>
      <c r="K4841" s="104">
        <f>VLOOKUP(B4841,A股数据库20240206!$B:$K,8,0)</f>
        <v>0</v>
      </c>
      <c r="L4841" s="124">
        <f>VLOOKUP(B4841,A股数据库20240206!$B:$K,9,0)</f>
        <v>0</v>
      </c>
      <c r="M4841" s="124">
        <f>VLOOKUP(B4841,A股数据库20240206!$B:$K,10,0)</f>
        <v>0</v>
      </c>
    </row>
    <row r="4842" spans="1:13" ht="18" customHeight="1" x14ac:dyDescent="0.15">
      <c r="A4842" s="120" t="s">
        <v>15185</v>
      </c>
      <c r="B4842" s="121" t="s">
        <v>4800</v>
      </c>
      <c r="C4842" s="122">
        <v>5.88</v>
      </c>
      <c r="D4842" s="123">
        <v>17.3</v>
      </c>
      <c r="E4842" s="104" t="str">
        <f>VLOOKUP(B4842,A股数据库20240206!$B:$K,2,0)</f>
        <v>新能源</v>
      </c>
      <c r="F4842" s="104">
        <f>VLOOKUP(B4842,A股数据库20240206!$B:$K,3,0)</f>
        <v>0</v>
      </c>
      <c r="G4842" s="124">
        <f>VLOOKUP(B4842,A股数据库20240206!$B:$K,4,0)</f>
        <v>0</v>
      </c>
      <c r="H4842" s="124">
        <f>VLOOKUP(B4842,A股数据库20240206!$B:$K,5,0)</f>
        <v>0</v>
      </c>
      <c r="I4842" s="104" t="str">
        <f>VLOOKUP(B4842,A股数据库20240206!$B:$K,6,0)</f>
        <v>电池</v>
      </c>
      <c r="J4842" s="104">
        <f>VLOOKUP(B4842,A股数据库20240206!$B:$K,7,0)</f>
        <v>0</v>
      </c>
      <c r="K4842" s="104">
        <f>VLOOKUP(B4842,A股数据库20240206!$B:$K,8,0)</f>
        <v>0</v>
      </c>
      <c r="L4842" s="124">
        <f>VLOOKUP(B4842,A股数据库20240206!$B:$K,9,0)</f>
        <v>0</v>
      </c>
      <c r="M4842" s="124">
        <f>VLOOKUP(B4842,A股数据库20240206!$B:$K,10,0)</f>
        <v>0</v>
      </c>
    </row>
    <row r="4843" spans="1:13" ht="18" customHeight="1" x14ac:dyDescent="0.15">
      <c r="A4843" s="120" t="s">
        <v>15186</v>
      </c>
      <c r="B4843" s="121" t="s">
        <v>10209</v>
      </c>
      <c r="C4843" s="122">
        <v>5.79</v>
      </c>
      <c r="D4843" s="123">
        <v>13.08</v>
      </c>
      <c r="E4843" s="104" t="str">
        <f>VLOOKUP(B4843,A股数据库20240206!$B:$K,2,0)</f>
        <v>大科技</v>
      </c>
      <c r="F4843" s="104">
        <f>VLOOKUP(B4843,A股数据库20240206!$B:$K,3,0)</f>
        <v>0</v>
      </c>
      <c r="G4843" s="124">
        <f>VLOOKUP(B4843,A股数据库20240206!$B:$K,4,0)</f>
        <v>0</v>
      </c>
      <c r="H4843" s="124">
        <f>VLOOKUP(B4843,A股数据库20240206!$B:$K,5,0)</f>
        <v>0</v>
      </c>
      <c r="I4843" s="104" t="str">
        <f>VLOOKUP(B4843,A股数据库20240206!$B:$K,6,0)</f>
        <v>电子</v>
      </c>
      <c r="J4843" s="104">
        <f>VLOOKUP(B4843,A股数据库20240206!$B:$K,7,0)</f>
        <v>0</v>
      </c>
      <c r="K4843" s="104">
        <f>VLOOKUP(B4843,A股数据库20240206!$B:$K,8,0)</f>
        <v>0</v>
      </c>
      <c r="L4843" s="124">
        <f>VLOOKUP(B4843,A股数据库20240206!$B:$K,9,0)</f>
        <v>0</v>
      </c>
      <c r="M4843" s="124">
        <f>VLOOKUP(B4843,A股数据库20240206!$B:$K,10,0)</f>
        <v>0</v>
      </c>
    </row>
    <row r="4844" spans="1:13" ht="18" customHeight="1" x14ac:dyDescent="0.15">
      <c r="A4844" s="120" t="s">
        <v>15187</v>
      </c>
      <c r="B4844" s="121" t="s">
        <v>5234</v>
      </c>
      <c r="C4844" s="122">
        <v>5.79</v>
      </c>
      <c r="D4844" s="123">
        <v>9.9499999999999993</v>
      </c>
      <c r="E4844" s="104" t="str">
        <f>VLOOKUP(B4844,A股数据库20240206!$B:$K,2,0)</f>
        <v>大科技</v>
      </c>
      <c r="F4844" s="104">
        <f>VLOOKUP(B4844,A股数据库20240206!$B:$K,3,0)</f>
        <v>0</v>
      </c>
      <c r="G4844" s="124">
        <f>VLOOKUP(B4844,A股数据库20240206!$B:$K,4,0)</f>
        <v>0</v>
      </c>
      <c r="H4844" s="124">
        <f>VLOOKUP(B4844,A股数据库20240206!$B:$K,5,0)</f>
        <v>0</v>
      </c>
      <c r="I4844" s="104" t="str">
        <f>VLOOKUP(B4844,A股数据库20240206!$B:$K,6,0)</f>
        <v>电子</v>
      </c>
      <c r="J4844" s="104">
        <f>VLOOKUP(B4844,A股数据库20240206!$B:$K,7,0)</f>
        <v>0</v>
      </c>
      <c r="K4844" s="104">
        <f>VLOOKUP(B4844,A股数据库20240206!$B:$K,8,0)</f>
        <v>0</v>
      </c>
      <c r="L4844" s="124">
        <f>VLOOKUP(B4844,A股数据库20240206!$B:$K,9,0)</f>
        <v>0</v>
      </c>
      <c r="M4844" s="124">
        <f>VLOOKUP(B4844,A股数据库20240206!$B:$K,10,0)</f>
        <v>0</v>
      </c>
    </row>
    <row r="4845" spans="1:13" ht="18" customHeight="1" x14ac:dyDescent="0.15">
      <c r="A4845" s="120" t="s">
        <v>15188</v>
      </c>
      <c r="B4845" s="121" t="s">
        <v>5034</v>
      </c>
      <c r="C4845" s="122">
        <v>5.78</v>
      </c>
      <c r="D4845" s="123">
        <v>15.25</v>
      </c>
      <c r="E4845" s="104" t="str">
        <f>VLOOKUP(B4845,A股数据库20240206!$B:$K,2,0)</f>
        <v>汽车产业</v>
      </c>
      <c r="F4845" s="104" t="str">
        <f>VLOOKUP(B4845,A股数据库20240206!$B:$K,3,0)</f>
        <v>大科技</v>
      </c>
      <c r="G4845" s="124">
        <f>VLOOKUP(B4845,A股数据库20240206!$B:$K,4,0)</f>
        <v>0</v>
      </c>
      <c r="H4845" s="124">
        <f>VLOOKUP(B4845,A股数据库20240206!$B:$K,5,0)</f>
        <v>0</v>
      </c>
      <c r="I4845" s="104" t="str">
        <f>VLOOKUP(B4845,A股数据库20240206!$B:$K,6,0)</f>
        <v>充换电</v>
      </c>
      <c r="J4845" s="104" t="str">
        <f>VLOOKUP(B4845,A股数据库20240206!$B:$K,7,0)</f>
        <v>电子</v>
      </c>
      <c r="K4845" s="104">
        <f>VLOOKUP(B4845,A股数据库20240206!$B:$K,8,0)</f>
        <v>0</v>
      </c>
      <c r="L4845" s="124">
        <f>VLOOKUP(B4845,A股数据库20240206!$B:$K,9,0)</f>
        <v>0</v>
      </c>
      <c r="M4845" s="124">
        <f>VLOOKUP(B4845,A股数据库20240206!$B:$K,10,0)</f>
        <v>0</v>
      </c>
    </row>
    <row r="4846" spans="1:13" ht="18" customHeight="1" x14ac:dyDescent="0.15">
      <c r="A4846" s="120" t="s">
        <v>15189</v>
      </c>
      <c r="B4846" s="121" t="s">
        <v>5126</v>
      </c>
      <c r="C4846" s="122">
        <v>5.78</v>
      </c>
      <c r="D4846" s="123">
        <v>7.95</v>
      </c>
      <c r="E4846" s="104" t="str">
        <f>VLOOKUP(B4846,A股数据库20240206!$B:$K,2,0)</f>
        <v>新能源</v>
      </c>
      <c r="F4846" s="104">
        <f>VLOOKUP(B4846,A股数据库20240206!$B:$K,3,0)</f>
        <v>0</v>
      </c>
      <c r="G4846" s="124">
        <f>VLOOKUP(B4846,A股数据库20240206!$B:$K,4,0)</f>
        <v>0</v>
      </c>
      <c r="H4846" s="124">
        <f>VLOOKUP(B4846,A股数据库20240206!$B:$K,5,0)</f>
        <v>0</v>
      </c>
      <c r="I4846" s="104" t="str">
        <f>VLOOKUP(B4846,A股数据库20240206!$B:$K,6,0)</f>
        <v>风电</v>
      </c>
      <c r="J4846" s="104">
        <f>VLOOKUP(B4846,A股数据库20240206!$B:$K,7,0)</f>
        <v>0</v>
      </c>
      <c r="K4846" s="104">
        <f>VLOOKUP(B4846,A股数据库20240206!$B:$K,8,0)</f>
        <v>0</v>
      </c>
      <c r="L4846" s="124">
        <f>VLOOKUP(B4846,A股数据库20240206!$B:$K,9,0)</f>
        <v>0</v>
      </c>
      <c r="M4846" s="124">
        <f>VLOOKUP(B4846,A股数据库20240206!$B:$K,10,0)</f>
        <v>0</v>
      </c>
    </row>
    <row r="4847" spans="1:13" ht="18" customHeight="1" x14ac:dyDescent="0.15">
      <c r="A4847" s="120" t="s">
        <v>15190</v>
      </c>
      <c r="B4847" s="121" t="s">
        <v>2270</v>
      </c>
      <c r="C4847" s="122">
        <v>5.76</v>
      </c>
      <c r="D4847" s="123">
        <v>8.01</v>
      </c>
      <c r="E4847" s="104" t="str">
        <f>VLOOKUP(B4847,A股数据库20240206!$B:$K,2,0)</f>
        <v>周期</v>
      </c>
      <c r="F4847" s="104" t="str">
        <f>VLOOKUP(B4847,A股数据库20240206!$B:$K,3,0)</f>
        <v>大科技</v>
      </c>
      <c r="G4847" s="124">
        <f>VLOOKUP(B4847,A股数据库20240206!$B:$K,4,0)</f>
        <v>0</v>
      </c>
      <c r="H4847" s="124">
        <f>VLOOKUP(B4847,A股数据库20240206!$B:$K,5,0)</f>
        <v>0</v>
      </c>
      <c r="I4847" s="104" t="str">
        <f>VLOOKUP(B4847,A股数据库20240206!$B:$K,6,0)</f>
        <v>节能环保</v>
      </c>
      <c r="J4847" s="104" t="str">
        <f>VLOOKUP(B4847,A股数据库20240206!$B:$K,7,0)</f>
        <v>传媒</v>
      </c>
      <c r="K4847" s="104">
        <f>VLOOKUP(B4847,A股数据库20240206!$B:$K,8,0)</f>
        <v>0</v>
      </c>
      <c r="L4847" s="124">
        <f>VLOOKUP(B4847,A股数据库20240206!$B:$K,9,0)</f>
        <v>0</v>
      </c>
      <c r="M4847" s="124">
        <f>VLOOKUP(B4847,A股数据库20240206!$B:$K,10,0)</f>
        <v>0</v>
      </c>
    </row>
    <row r="4848" spans="1:13" ht="18" customHeight="1" x14ac:dyDescent="0.15">
      <c r="A4848" s="120" t="s">
        <v>15191</v>
      </c>
      <c r="B4848" s="121" t="s">
        <v>3328</v>
      </c>
      <c r="C4848" s="122">
        <v>5.74</v>
      </c>
      <c r="D4848" s="123">
        <v>2.08</v>
      </c>
      <c r="E4848" s="104" t="str">
        <f>VLOOKUP(B4848,A股数据库20240206!$B:$K,2,0)</f>
        <v>大科技</v>
      </c>
      <c r="F4848" s="104">
        <f>VLOOKUP(B4848,A股数据库20240206!$B:$K,3,0)</f>
        <v>0</v>
      </c>
      <c r="G4848" s="124">
        <f>VLOOKUP(B4848,A股数据库20240206!$B:$K,4,0)</f>
        <v>0</v>
      </c>
      <c r="H4848" s="124">
        <f>VLOOKUP(B4848,A股数据库20240206!$B:$K,5,0)</f>
        <v>0</v>
      </c>
      <c r="I4848" s="104" t="str">
        <f>VLOOKUP(B4848,A股数据库20240206!$B:$K,6,0)</f>
        <v>电子</v>
      </c>
      <c r="J4848" s="104">
        <f>VLOOKUP(B4848,A股数据库20240206!$B:$K,7,0)</f>
        <v>0</v>
      </c>
      <c r="K4848" s="104">
        <f>VLOOKUP(B4848,A股数据库20240206!$B:$K,8,0)</f>
        <v>0</v>
      </c>
      <c r="L4848" s="124">
        <f>VLOOKUP(B4848,A股数据库20240206!$B:$K,9,0)</f>
        <v>0</v>
      </c>
      <c r="M4848" s="124">
        <f>VLOOKUP(B4848,A股数据库20240206!$B:$K,10,0)</f>
        <v>0</v>
      </c>
    </row>
    <row r="4849" spans="1:13" ht="18" customHeight="1" x14ac:dyDescent="0.15">
      <c r="A4849" s="120" t="s">
        <v>15192</v>
      </c>
      <c r="B4849" s="121" t="s">
        <v>4086</v>
      </c>
      <c r="C4849" s="122">
        <v>5.7</v>
      </c>
      <c r="D4849" s="123">
        <v>6.17</v>
      </c>
      <c r="E4849" s="104" t="str">
        <f>VLOOKUP(B4849,A股数据库20240206!$B:$K,2,0)</f>
        <v>大科技</v>
      </c>
      <c r="F4849" s="104" t="str">
        <f>VLOOKUP(B4849,A股数据库20240206!$B:$K,3,0)</f>
        <v>大消费</v>
      </c>
      <c r="G4849" s="124">
        <f>VLOOKUP(B4849,A股数据库20240206!$B:$K,4,0)</f>
        <v>0</v>
      </c>
      <c r="H4849" s="124">
        <f>VLOOKUP(B4849,A股数据库20240206!$B:$K,5,0)</f>
        <v>0</v>
      </c>
      <c r="I4849" s="104" t="str">
        <f>VLOOKUP(B4849,A股数据库20240206!$B:$K,6,0)</f>
        <v>电商</v>
      </c>
      <c r="J4849" s="104" t="str">
        <f>VLOOKUP(B4849,A股数据库20240206!$B:$K,7,0)</f>
        <v>计算机</v>
      </c>
      <c r="K4849" s="104">
        <f>VLOOKUP(B4849,A股数据库20240206!$B:$K,8,0)</f>
        <v>0</v>
      </c>
      <c r="L4849" s="124">
        <f>VLOOKUP(B4849,A股数据库20240206!$B:$K,9,0)</f>
        <v>0</v>
      </c>
      <c r="M4849" s="124">
        <f>VLOOKUP(B4849,A股数据库20240206!$B:$K,10,0)</f>
        <v>0</v>
      </c>
    </row>
    <row r="4850" spans="1:13" ht="18" customHeight="1" x14ac:dyDescent="0.15">
      <c r="A4850" s="120" t="s">
        <v>15193</v>
      </c>
      <c r="B4850" s="121" t="s">
        <v>5608</v>
      </c>
      <c r="C4850" s="122">
        <v>5.66</v>
      </c>
      <c r="D4850" s="123">
        <v>7.26</v>
      </c>
      <c r="E4850" s="104" t="str">
        <f>VLOOKUP(B4850,A股数据库20240206!$B:$K,2,0)</f>
        <v>汽车产业</v>
      </c>
      <c r="F4850" s="104">
        <f>VLOOKUP(B4850,A股数据库20240206!$B:$K,3,0)</f>
        <v>0</v>
      </c>
      <c r="G4850" s="124">
        <f>VLOOKUP(B4850,A股数据库20240206!$B:$K,4,0)</f>
        <v>0</v>
      </c>
      <c r="H4850" s="124">
        <f>VLOOKUP(B4850,A股数据库20240206!$B:$K,5,0)</f>
        <v>0</v>
      </c>
      <c r="I4850" s="104" t="str">
        <f>VLOOKUP(B4850,A股数据库20240206!$B:$K,6,0)</f>
        <v>汽车产业</v>
      </c>
      <c r="J4850" s="104">
        <f>VLOOKUP(B4850,A股数据库20240206!$B:$K,7,0)</f>
        <v>0</v>
      </c>
      <c r="K4850" s="104">
        <f>VLOOKUP(B4850,A股数据库20240206!$B:$K,8,0)</f>
        <v>0</v>
      </c>
      <c r="L4850" s="124">
        <f>VLOOKUP(B4850,A股数据库20240206!$B:$K,9,0)</f>
        <v>0</v>
      </c>
      <c r="M4850" s="124">
        <f>VLOOKUP(B4850,A股数据库20240206!$B:$K,10,0)</f>
        <v>0</v>
      </c>
    </row>
    <row r="4851" spans="1:13" ht="18" customHeight="1" x14ac:dyDescent="0.15">
      <c r="A4851" s="120" t="s">
        <v>15194</v>
      </c>
      <c r="B4851" s="121" t="s">
        <v>2014</v>
      </c>
      <c r="C4851" s="122">
        <v>5.66</v>
      </c>
      <c r="D4851" s="123">
        <v>7.59</v>
      </c>
      <c r="E4851" s="104" t="str">
        <f>VLOOKUP(B4851,A股数据库20240206!$B:$K,2,0)</f>
        <v>周期</v>
      </c>
      <c r="F4851" s="104" t="str">
        <f>VLOOKUP(B4851,A股数据库20240206!$B:$K,3,0)</f>
        <v>新能源</v>
      </c>
      <c r="G4851" s="124">
        <f>VLOOKUP(B4851,A股数据库20240206!$B:$K,4,0)</f>
        <v>0</v>
      </c>
      <c r="H4851" s="124">
        <f>VLOOKUP(B4851,A股数据库20240206!$B:$K,5,0)</f>
        <v>0</v>
      </c>
      <c r="I4851" s="104" t="str">
        <f>VLOOKUP(B4851,A股数据库20240206!$B:$K,6,0)</f>
        <v>电池</v>
      </c>
      <c r="J4851" s="104" t="str">
        <f>VLOOKUP(B4851,A股数据库20240206!$B:$K,7,0)</f>
        <v>储能</v>
      </c>
      <c r="K4851" s="104" t="str">
        <f>VLOOKUP(B4851,A股数据库20240206!$B:$K,8,0)</f>
        <v>化工</v>
      </c>
      <c r="L4851" s="124">
        <f>VLOOKUP(B4851,A股数据库20240206!$B:$K,9,0)</f>
        <v>0</v>
      </c>
      <c r="M4851" s="124">
        <f>VLOOKUP(B4851,A股数据库20240206!$B:$K,10,0)</f>
        <v>0</v>
      </c>
    </row>
    <row r="4852" spans="1:13" ht="18" customHeight="1" x14ac:dyDescent="0.15">
      <c r="A4852" s="120" t="s">
        <v>15195</v>
      </c>
      <c r="B4852" s="121" t="s">
        <v>10165</v>
      </c>
      <c r="C4852" s="122">
        <v>5.6</v>
      </c>
      <c r="D4852" s="123">
        <v>11.39</v>
      </c>
      <c r="E4852" s="104" t="str">
        <f>VLOOKUP(B4852,A股数据库20240206!$B:$K,2,0)</f>
        <v>新能源</v>
      </c>
      <c r="F4852" s="104" t="str">
        <f>VLOOKUP(B4852,A股数据库20240206!$B:$K,3,0)</f>
        <v>公用事业</v>
      </c>
      <c r="G4852" s="124">
        <f>VLOOKUP(B4852,A股数据库20240206!$B:$K,4,0)</f>
        <v>0</v>
      </c>
      <c r="H4852" s="124">
        <f>VLOOKUP(B4852,A股数据库20240206!$B:$K,5,0)</f>
        <v>0</v>
      </c>
      <c r="I4852" s="104" t="str">
        <f>VLOOKUP(B4852,A股数据库20240206!$B:$K,6,0)</f>
        <v>节能环保</v>
      </c>
      <c r="J4852" s="104" t="str">
        <f>VLOOKUP(B4852,A股数据库20240206!$B:$K,7,0)</f>
        <v>电池</v>
      </c>
      <c r="K4852" s="104">
        <f>VLOOKUP(B4852,A股数据库20240206!$B:$K,8,0)</f>
        <v>0</v>
      </c>
      <c r="L4852" s="124">
        <f>VLOOKUP(B4852,A股数据库20240206!$B:$K,9,0)</f>
        <v>0</v>
      </c>
      <c r="M4852" s="124">
        <f>VLOOKUP(B4852,A股数据库20240206!$B:$K,10,0)</f>
        <v>0</v>
      </c>
    </row>
    <row r="4853" spans="1:13" ht="18" customHeight="1" x14ac:dyDescent="0.15">
      <c r="A4853" s="120" t="s">
        <v>15196</v>
      </c>
      <c r="B4853" s="121" t="s">
        <v>10099</v>
      </c>
      <c r="C4853" s="122">
        <v>5.59</v>
      </c>
      <c r="D4853" s="123">
        <v>30.9</v>
      </c>
      <c r="E4853" s="104" t="str">
        <f>VLOOKUP(B4853,A股数据库20240206!$B:$K,2,0)</f>
        <v>大消费</v>
      </c>
      <c r="F4853" s="104" t="str">
        <f>VLOOKUP(B4853,A股数据库20240206!$B:$K,3,0)</f>
        <v>大科技</v>
      </c>
      <c r="G4853" s="124">
        <f>VLOOKUP(B4853,A股数据库20240206!$B:$K,4,0)</f>
        <v>0</v>
      </c>
      <c r="H4853" s="124">
        <f>VLOOKUP(B4853,A股数据库20240206!$B:$K,5,0)</f>
        <v>0</v>
      </c>
      <c r="I4853" s="104" t="str">
        <f>VLOOKUP(B4853,A股数据库20240206!$B:$K,6,0)</f>
        <v>家电</v>
      </c>
      <c r="J4853" s="104" t="str">
        <f>VLOOKUP(B4853,A股数据库20240206!$B:$K,7,0)</f>
        <v>计算机</v>
      </c>
      <c r="K4853" s="104">
        <f>VLOOKUP(B4853,A股数据库20240206!$B:$K,8,0)</f>
        <v>0</v>
      </c>
      <c r="L4853" s="124">
        <f>VLOOKUP(B4853,A股数据库20240206!$B:$K,9,0)</f>
        <v>0</v>
      </c>
      <c r="M4853" s="124">
        <f>VLOOKUP(B4853,A股数据库20240206!$B:$K,10,0)</f>
        <v>0</v>
      </c>
    </row>
    <row r="4854" spans="1:13" ht="18" customHeight="1" x14ac:dyDescent="0.15">
      <c r="A4854" s="120" t="s">
        <v>15197</v>
      </c>
      <c r="B4854" s="121" t="s">
        <v>9967</v>
      </c>
      <c r="C4854" s="122">
        <v>5.58</v>
      </c>
      <c r="D4854" s="123">
        <v>20.92</v>
      </c>
      <c r="E4854" s="104" t="str">
        <f>VLOOKUP(B4854,A股数据库20240206!$B:$K,2,0)</f>
        <v>大科技</v>
      </c>
      <c r="F4854" s="104">
        <f>VLOOKUP(B4854,A股数据库20240206!$B:$K,3,0)</f>
        <v>0</v>
      </c>
      <c r="G4854" s="124">
        <f>VLOOKUP(B4854,A股数据库20240206!$B:$K,4,0)</f>
        <v>0</v>
      </c>
      <c r="H4854" s="124">
        <f>VLOOKUP(B4854,A股数据库20240206!$B:$K,5,0)</f>
        <v>0</v>
      </c>
      <c r="I4854" s="104" t="str">
        <f>VLOOKUP(B4854,A股数据库20240206!$B:$K,6,0)</f>
        <v>电子</v>
      </c>
      <c r="J4854" s="104">
        <f>VLOOKUP(B4854,A股数据库20240206!$B:$K,7,0)</f>
        <v>0</v>
      </c>
      <c r="K4854" s="104">
        <f>VLOOKUP(B4854,A股数据库20240206!$B:$K,8,0)</f>
        <v>0</v>
      </c>
      <c r="L4854" s="124">
        <f>VLOOKUP(B4854,A股数据库20240206!$B:$K,9,0)</f>
        <v>0</v>
      </c>
      <c r="M4854" s="124">
        <f>VLOOKUP(B4854,A股数据库20240206!$B:$K,10,0)</f>
        <v>0</v>
      </c>
    </row>
    <row r="4855" spans="1:13" ht="18" customHeight="1" x14ac:dyDescent="0.15">
      <c r="A4855" s="120" t="s">
        <v>15198</v>
      </c>
      <c r="B4855" s="121" t="s">
        <v>9557</v>
      </c>
      <c r="C4855" s="122">
        <v>5.49</v>
      </c>
      <c r="D4855" s="123">
        <v>19.739999999999998</v>
      </c>
      <c r="E4855" s="104" t="str">
        <f>VLOOKUP(B4855,A股数据库20240206!$B:$K,2,0)</f>
        <v>大科技</v>
      </c>
      <c r="F4855" s="104">
        <f>VLOOKUP(B4855,A股数据库20240206!$B:$K,3,0)</f>
        <v>0</v>
      </c>
      <c r="G4855" s="124">
        <f>VLOOKUP(B4855,A股数据库20240206!$B:$K,4,0)</f>
        <v>0</v>
      </c>
      <c r="H4855" s="124">
        <f>VLOOKUP(B4855,A股数据库20240206!$B:$K,5,0)</f>
        <v>0</v>
      </c>
      <c r="I4855" s="104" t="str">
        <f>VLOOKUP(B4855,A股数据库20240206!$B:$K,6,0)</f>
        <v>计算机</v>
      </c>
      <c r="J4855" s="104">
        <f>VLOOKUP(B4855,A股数据库20240206!$B:$K,7,0)</f>
        <v>0</v>
      </c>
      <c r="K4855" s="104">
        <f>VLOOKUP(B4855,A股数据库20240206!$B:$K,8,0)</f>
        <v>0</v>
      </c>
      <c r="L4855" s="124">
        <f>VLOOKUP(B4855,A股数据库20240206!$B:$K,9,0)</f>
        <v>0</v>
      </c>
      <c r="M4855" s="124">
        <f>VLOOKUP(B4855,A股数据库20240206!$B:$K,10,0)</f>
        <v>0</v>
      </c>
    </row>
    <row r="4856" spans="1:13" ht="18" customHeight="1" x14ac:dyDescent="0.15">
      <c r="A4856" s="120" t="s">
        <v>15199</v>
      </c>
      <c r="B4856" s="121" t="s">
        <v>4344</v>
      </c>
      <c r="C4856" s="122">
        <v>5.47</v>
      </c>
      <c r="D4856" s="123">
        <v>6.41</v>
      </c>
      <c r="E4856" s="104" t="str">
        <f>VLOOKUP(B4856,A股数据库20240206!$B:$K,2,0)</f>
        <v>汽车产业</v>
      </c>
      <c r="F4856" s="104">
        <f>VLOOKUP(B4856,A股数据库20240206!$B:$K,3,0)</f>
        <v>0</v>
      </c>
      <c r="G4856" s="124">
        <f>VLOOKUP(B4856,A股数据库20240206!$B:$K,4,0)</f>
        <v>0</v>
      </c>
      <c r="H4856" s="124">
        <f>VLOOKUP(B4856,A股数据库20240206!$B:$K,5,0)</f>
        <v>0</v>
      </c>
      <c r="I4856" s="104" t="str">
        <f>VLOOKUP(B4856,A股数据库20240206!$B:$K,6,0)</f>
        <v>汽车产业</v>
      </c>
      <c r="J4856" s="104">
        <f>VLOOKUP(B4856,A股数据库20240206!$B:$K,7,0)</f>
        <v>0</v>
      </c>
      <c r="K4856" s="104">
        <f>VLOOKUP(B4856,A股数据库20240206!$B:$K,8,0)</f>
        <v>0</v>
      </c>
      <c r="L4856" s="124">
        <f>VLOOKUP(B4856,A股数据库20240206!$B:$K,9,0)</f>
        <v>0</v>
      </c>
      <c r="M4856" s="124">
        <f>VLOOKUP(B4856,A股数据库20240206!$B:$K,10,0)</f>
        <v>0</v>
      </c>
    </row>
    <row r="4857" spans="1:13" ht="18" customHeight="1" x14ac:dyDescent="0.15">
      <c r="A4857" s="120" t="s">
        <v>15200</v>
      </c>
      <c r="B4857" s="121" t="s">
        <v>7954</v>
      </c>
      <c r="C4857" s="122">
        <v>5.46</v>
      </c>
      <c r="D4857" s="123">
        <v>23.63</v>
      </c>
      <c r="E4857" s="104" t="str">
        <f>VLOOKUP(B4857,A股数据库20240206!$B:$K,2,0)</f>
        <v>大科技</v>
      </c>
      <c r="F4857" s="104" t="str">
        <f>VLOOKUP(B4857,A股数据库20240206!$B:$K,3,0)</f>
        <v>大金融</v>
      </c>
      <c r="G4857" s="124">
        <f>VLOOKUP(B4857,A股数据库20240206!$B:$K,4,0)</f>
        <v>0</v>
      </c>
      <c r="H4857" s="124">
        <f>VLOOKUP(B4857,A股数据库20240206!$B:$K,5,0)</f>
        <v>0</v>
      </c>
      <c r="I4857" s="104" t="str">
        <f>VLOOKUP(B4857,A股数据库20240206!$B:$K,6,0)</f>
        <v>计算机</v>
      </c>
      <c r="J4857" s="104" t="str">
        <f>VLOOKUP(B4857,A股数据库20240206!$B:$K,7,0)</f>
        <v>大金融</v>
      </c>
      <c r="K4857" s="104">
        <f>VLOOKUP(B4857,A股数据库20240206!$B:$K,8,0)</f>
        <v>0</v>
      </c>
      <c r="L4857" s="124">
        <f>VLOOKUP(B4857,A股数据库20240206!$B:$K,9,0)</f>
        <v>0</v>
      </c>
      <c r="M4857" s="124">
        <f>VLOOKUP(B4857,A股数据库20240206!$B:$K,10,0)</f>
        <v>0</v>
      </c>
    </row>
    <row r="4858" spans="1:13" ht="18" customHeight="1" x14ac:dyDescent="0.15">
      <c r="A4858" s="120" t="s">
        <v>15201</v>
      </c>
      <c r="B4858" s="121" t="s">
        <v>4252</v>
      </c>
      <c r="C4858" s="122">
        <v>5.44</v>
      </c>
      <c r="D4858" s="123">
        <v>7.79</v>
      </c>
      <c r="E4858" s="104" t="str">
        <f>VLOOKUP(B4858,A股数据库20240206!$B:$K,2,0)</f>
        <v>大科技</v>
      </c>
      <c r="F4858" s="104" t="str">
        <f>VLOOKUP(B4858,A股数据库20240206!$B:$K,3,0)</f>
        <v>乡村振兴</v>
      </c>
      <c r="G4858" s="124">
        <f>VLOOKUP(B4858,A股数据库20240206!$B:$K,4,0)</f>
        <v>0</v>
      </c>
      <c r="H4858" s="124">
        <f>VLOOKUP(B4858,A股数据库20240206!$B:$K,5,0)</f>
        <v>0</v>
      </c>
      <c r="I4858" s="104" t="str">
        <f>VLOOKUP(B4858,A股数据库20240206!$B:$K,6,0)</f>
        <v>计算机</v>
      </c>
      <c r="J4858" s="104">
        <f>VLOOKUP(B4858,A股数据库20240206!$B:$K,7,0)</f>
        <v>0</v>
      </c>
      <c r="K4858" s="104">
        <f>VLOOKUP(B4858,A股数据库20240206!$B:$K,8,0)</f>
        <v>0</v>
      </c>
      <c r="L4858" s="124">
        <f>VLOOKUP(B4858,A股数据库20240206!$B:$K,9,0)</f>
        <v>0</v>
      </c>
      <c r="M4858" s="124">
        <f>VLOOKUP(B4858,A股数据库20240206!$B:$K,10,0)</f>
        <v>0</v>
      </c>
    </row>
    <row r="4859" spans="1:13" ht="18" customHeight="1" x14ac:dyDescent="0.15">
      <c r="A4859" s="120" t="s">
        <v>15202</v>
      </c>
      <c r="B4859" s="121" t="s">
        <v>4778</v>
      </c>
      <c r="C4859" s="122">
        <v>5.4</v>
      </c>
      <c r="D4859" s="123">
        <v>8.39</v>
      </c>
      <c r="E4859" s="104" t="str">
        <f>VLOOKUP(B4859,A股数据库20240206!$B:$K,2,0)</f>
        <v>高端制造</v>
      </c>
      <c r="F4859" s="104" t="str">
        <f>VLOOKUP(B4859,A股数据库20240206!$B:$K,3,0)</f>
        <v>乡村振兴</v>
      </c>
      <c r="G4859" s="124">
        <f>VLOOKUP(B4859,A股数据库20240206!$B:$K,4,0)</f>
        <v>0</v>
      </c>
      <c r="H4859" s="124">
        <f>VLOOKUP(B4859,A股数据库20240206!$B:$K,5,0)</f>
        <v>0</v>
      </c>
      <c r="I4859" s="104" t="str">
        <f>VLOOKUP(B4859,A股数据库20240206!$B:$K,6,0)</f>
        <v>机械</v>
      </c>
      <c r="J4859" s="104" t="str">
        <f>VLOOKUP(B4859,A股数据库20240206!$B:$K,7,0)</f>
        <v>乡村振兴</v>
      </c>
      <c r="K4859" s="104">
        <f>VLOOKUP(B4859,A股数据库20240206!$B:$K,8,0)</f>
        <v>0</v>
      </c>
      <c r="L4859" s="124">
        <f>VLOOKUP(B4859,A股数据库20240206!$B:$K,9,0)</f>
        <v>0</v>
      </c>
      <c r="M4859" s="124">
        <f>VLOOKUP(B4859,A股数据库20240206!$B:$K,10,0)</f>
        <v>0</v>
      </c>
    </row>
    <row r="4860" spans="1:13" ht="18" customHeight="1" x14ac:dyDescent="0.15">
      <c r="A4860" s="120" t="s">
        <v>15203</v>
      </c>
      <c r="B4860" s="121" t="s">
        <v>9553</v>
      </c>
      <c r="C4860" s="122">
        <v>5.39</v>
      </c>
      <c r="D4860" s="123">
        <v>4.76</v>
      </c>
      <c r="E4860" s="104" t="str">
        <f>VLOOKUP(B4860,A股数据库20240206!$B:$K,2,0)</f>
        <v>新能源</v>
      </c>
      <c r="F4860" s="104">
        <f>VLOOKUP(B4860,A股数据库20240206!$B:$K,3,0)</f>
        <v>0</v>
      </c>
      <c r="G4860" s="124">
        <f>VLOOKUP(B4860,A股数据库20240206!$B:$K,4,0)</f>
        <v>0</v>
      </c>
      <c r="H4860" s="124">
        <f>VLOOKUP(B4860,A股数据库20240206!$B:$K,5,0)</f>
        <v>0</v>
      </c>
      <c r="I4860" s="104" t="str">
        <f>VLOOKUP(B4860,A股数据库20240206!$B:$K,6,0)</f>
        <v>电网</v>
      </c>
      <c r="J4860" s="104" t="str">
        <f>VLOOKUP(B4860,A股数据库20240206!$B:$K,7,0)</f>
        <v>光伏</v>
      </c>
      <c r="K4860" s="104">
        <f>VLOOKUP(B4860,A股数据库20240206!$B:$K,8,0)</f>
        <v>0</v>
      </c>
      <c r="L4860" s="124">
        <f>VLOOKUP(B4860,A股数据库20240206!$B:$K,9,0)</f>
        <v>0</v>
      </c>
      <c r="M4860" s="124">
        <f>VLOOKUP(B4860,A股数据库20240206!$B:$K,10,0)</f>
        <v>0</v>
      </c>
    </row>
    <row r="4861" spans="1:13" ht="18" customHeight="1" x14ac:dyDescent="0.15">
      <c r="A4861" s="120" t="s">
        <v>15204</v>
      </c>
      <c r="B4861" s="121" t="s">
        <v>9581</v>
      </c>
      <c r="C4861" s="122">
        <v>5.35</v>
      </c>
      <c r="D4861" s="123">
        <v>10.32</v>
      </c>
      <c r="E4861" s="104" t="str">
        <f>VLOOKUP(B4861,A股数据库20240206!$B:$K,2,0)</f>
        <v>大科技</v>
      </c>
      <c r="F4861" s="104">
        <f>VLOOKUP(B4861,A股数据库20240206!$B:$K,3,0)</f>
        <v>0</v>
      </c>
      <c r="G4861" s="124">
        <f>VLOOKUP(B4861,A股数据库20240206!$B:$K,4,0)</f>
        <v>0</v>
      </c>
      <c r="H4861" s="124">
        <f>VLOOKUP(B4861,A股数据库20240206!$B:$K,5,0)</f>
        <v>0</v>
      </c>
      <c r="I4861" s="104" t="str">
        <f>VLOOKUP(B4861,A股数据库20240206!$B:$K,6,0)</f>
        <v>计算机</v>
      </c>
      <c r="J4861" s="104">
        <f>VLOOKUP(B4861,A股数据库20240206!$B:$K,7,0)</f>
        <v>0</v>
      </c>
      <c r="K4861" s="104">
        <f>VLOOKUP(B4861,A股数据库20240206!$B:$K,8,0)</f>
        <v>0</v>
      </c>
      <c r="L4861" s="124">
        <f>VLOOKUP(B4861,A股数据库20240206!$B:$K,9,0)</f>
        <v>0</v>
      </c>
      <c r="M4861" s="124">
        <f>VLOOKUP(B4861,A股数据库20240206!$B:$K,10,0)</f>
        <v>0</v>
      </c>
    </row>
    <row r="4862" spans="1:13" ht="18" customHeight="1" x14ac:dyDescent="0.15">
      <c r="A4862" s="120" t="s">
        <v>15205</v>
      </c>
      <c r="B4862" s="121" t="s">
        <v>8474</v>
      </c>
      <c r="C4862" s="122">
        <v>5.34</v>
      </c>
      <c r="D4862" s="123">
        <v>20.83</v>
      </c>
      <c r="E4862" s="104" t="str">
        <f>VLOOKUP(B4862,A股数据库20240206!$B:$K,2,0)</f>
        <v>大科技</v>
      </c>
      <c r="F4862" s="104">
        <f>VLOOKUP(B4862,A股数据库20240206!$B:$K,3,0)</f>
        <v>0</v>
      </c>
      <c r="G4862" s="124">
        <f>VLOOKUP(B4862,A股数据库20240206!$B:$K,4,0)</f>
        <v>0</v>
      </c>
      <c r="H4862" s="124">
        <f>VLOOKUP(B4862,A股数据库20240206!$B:$K,5,0)</f>
        <v>0</v>
      </c>
      <c r="I4862" s="104" t="str">
        <f>VLOOKUP(B4862,A股数据库20240206!$B:$K,6,0)</f>
        <v>电子</v>
      </c>
      <c r="J4862" s="104">
        <f>VLOOKUP(B4862,A股数据库20240206!$B:$K,7,0)</f>
        <v>0</v>
      </c>
      <c r="K4862" s="104">
        <f>VLOOKUP(B4862,A股数据库20240206!$B:$K,8,0)</f>
        <v>0</v>
      </c>
      <c r="L4862" s="124">
        <f>VLOOKUP(B4862,A股数据库20240206!$B:$K,9,0)</f>
        <v>0</v>
      </c>
      <c r="M4862" s="124">
        <f>VLOOKUP(B4862,A股数据库20240206!$B:$K,10,0)</f>
        <v>0</v>
      </c>
    </row>
    <row r="4863" spans="1:13" ht="18" customHeight="1" x14ac:dyDescent="0.15">
      <c r="A4863" s="120" t="s">
        <v>15206</v>
      </c>
      <c r="B4863" s="121" t="s">
        <v>5710</v>
      </c>
      <c r="C4863" s="122">
        <v>5.33</v>
      </c>
      <c r="D4863" s="123">
        <v>15.43</v>
      </c>
      <c r="E4863" s="104" t="str">
        <f>VLOOKUP(B4863,A股数据库20240206!$B:$K,2,0)</f>
        <v>大科技</v>
      </c>
      <c r="F4863" s="104">
        <f>VLOOKUP(B4863,A股数据库20240206!$B:$K,3,0)</f>
        <v>0</v>
      </c>
      <c r="G4863" s="124">
        <f>VLOOKUP(B4863,A股数据库20240206!$B:$K,4,0)</f>
        <v>0</v>
      </c>
      <c r="H4863" s="124">
        <f>VLOOKUP(B4863,A股数据库20240206!$B:$K,5,0)</f>
        <v>0</v>
      </c>
      <c r="I4863" s="104" t="str">
        <f>VLOOKUP(B4863,A股数据库20240206!$B:$K,6,0)</f>
        <v>电子</v>
      </c>
      <c r="J4863" s="104">
        <f>VLOOKUP(B4863,A股数据库20240206!$B:$K,7,0)</f>
        <v>0</v>
      </c>
      <c r="K4863" s="104">
        <f>VLOOKUP(B4863,A股数据库20240206!$B:$K,8,0)</f>
        <v>0</v>
      </c>
      <c r="L4863" s="124">
        <f>VLOOKUP(B4863,A股数据库20240206!$B:$K,9,0)</f>
        <v>0</v>
      </c>
      <c r="M4863" s="124">
        <f>VLOOKUP(B4863,A股数据库20240206!$B:$K,10,0)</f>
        <v>0</v>
      </c>
    </row>
    <row r="4864" spans="1:13" ht="18" customHeight="1" x14ac:dyDescent="0.15">
      <c r="A4864" s="120" t="s">
        <v>15207</v>
      </c>
      <c r="B4864" s="121" t="s">
        <v>9210</v>
      </c>
      <c r="C4864" s="122">
        <v>5.27</v>
      </c>
      <c r="D4864" s="123">
        <v>10.06</v>
      </c>
      <c r="E4864" s="104" t="str">
        <f>VLOOKUP(B4864,A股数据库20240206!$B:$K,2,0)</f>
        <v>大科技</v>
      </c>
      <c r="F4864" s="104">
        <f>VLOOKUP(B4864,A股数据库20240206!$B:$K,3,0)</f>
        <v>0</v>
      </c>
      <c r="G4864" s="124">
        <f>VLOOKUP(B4864,A股数据库20240206!$B:$K,4,0)</f>
        <v>0</v>
      </c>
      <c r="H4864" s="124">
        <f>VLOOKUP(B4864,A股数据库20240206!$B:$K,5,0)</f>
        <v>0</v>
      </c>
      <c r="I4864" s="104" t="str">
        <f>VLOOKUP(B4864,A股数据库20240206!$B:$K,6,0)</f>
        <v>计算机</v>
      </c>
      <c r="J4864" s="104">
        <f>VLOOKUP(B4864,A股数据库20240206!$B:$K,7,0)</f>
        <v>0</v>
      </c>
      <c r="K4864" s="104">
        <f>VLOOKUP(B4864,A股数据库20240206!$B:$K,8,0)</f>
        <v>0</v>
      </c>
      <c r="L4864" s="124">
        <f>VLOOKUP(B4864,A股数据库20240206!$B:$K,9,0)</f>
        <v>0</v>
      </c>
      <c r="M4864" s="124">
        <f>VLOOKUP(B4864,A股数据库20240206!$B:$K,10,0)</f>
        <v>0</v>
      </c>
    </row>
    <row r="4865" spans="1:13" ht="18" customHeight="1" x14ac:dyDescent="0.15">
      <c r="A4865" s="120" t="s">
        <v>15208</v>
      </c>
      <c r="B4865" s="121" t="s">
        <v>9226</v>
      </c>
      <c r="C4865" s="122">
        <v>5.26</v>
      </c>
      <c r="D4865" s="123">
        <v>15.42</v>
      </c>
      <c r="E4865" s="104" t="str">
        <f>VLOOKUP(B4865,A股数据库20240206!$B:$K,2,0)</f>
        <v>大科技</v>
      </c>
      <c r="F4865" s="104">
        <f>VLOOKUP(B4865,A股数据库20240206!$B:$K,3,0)</f>
        <v>0</v>
      </c>
      <c r="G4865" s="124">
        <f>VLOOKUP(B4865,A股数据库20240206!$B:$K,4,0)</f>
        <v>0</v>
      </c>
      <c r="H4865" s="124">
        <f>VLOOKUP(B4865,A股数据库20240206!$B:$K,5,0)</f>
        <v>0</v>
      </c>
      <c r="I4865" s="104" t="str">
        <f>VLOOKUP(B4865,A股数据库20240206!$B:$K,6,0)</f>
        <v>计算机</v>
      </c>
      <c r="J4865" s="104">
        <f>VLOOKUP(B4865,A股数据库20240206!$B:$K,7,0)</f>
        <v>0</v>
      </c>
      <c r="K4865" s="104">
        <f>VLOOKUP(B4865,A股数据库20240206!$B:$K,8,0)</f>
        <v>0</v>
      </c>
      <c r="L4865" s="124">
        <f>VLOOKUP(B4865,A股数据库20240206!$B:$K,9,0)</f>
        <v>0</v>
      </c>
      <c r="M4865" s="124">
        <f>VLOOKUP(B4865,A股数据库20240206!$B:$K,10,0)</f>
        <v>0</v>
      </c>
    </row>
    <row r="4866" spans="1:13" ht="18" customHeight="1" x14ac:dyDescent="0.15">
      <c r="A4866" s="120" t="s">
        <v>15209</v>
      </c>
      <c r="B4866" s="121" t="s">
        <v>4910</v>
      </c>
      <c r="C4866" s="122">
        <v>5.18</v>
      </c>
      <c r="D4866" s="123">
        <v>13.1</v>
      </c>
      <c r="E4866" s="104" t="str">
        <f>VLOOKUP(B4866,A股数据库20240206!$B:$K,2,0)</f>
        <v>地产基建</v>
      </c>
      <c r="F4866" s="104">
        <f>VLOOKUP(B4866,A股数据库20240206!$B:$K,3,0)</f>
        <v>0</v>
      </c>
      <c r="G4866" s="124">
        <f>VLOOKUP(B4866,A股数据库20240206!$B:$K,4,0)</f>
        <v>0</v>
      </c>
      <c r="H4866" s="124">
        <f>VLOOKUP(B4866,A股数据库20240206!$B:$K,5,0)</f>
        <v>0</v>
      </c>
      <c r="I4866" s="104" t="str">
        <f>VLOOKUP(B4866,A股数据库20240206!$B:$K,6,0)</f>
        <v>基建</v>
      </c>
      <c r="J4866" s="104">
        <f>VLOOKUP(B4866,A股数据库20240206!$B:$K,7,0)</f>
        <v>0</v>
      </c>
      <c r="K4866" s="104">
        <f>VLOOKUP(B4866,A股数据库20240206!$B:$K,8,0)</f>
        <v>0</v>
      </c>
      <c r="L4866" s="124">
        <f>VLOOKUP(B4866,A股数据库20240206!$B:$K,9,0)</f>
        <v>0</v>
      </c>
      <c r="M4866" s="124">
        <f>VLOOKUP(B4866,A股数据库20240206!$B:$K,10,0)</f>
        <v>0</v>
      </c>
    </row>
    <row r="4867" spans="1:13" ht="18" customHeight="1" x14ac:dyDescent="0.15">
      <c r="A4867" s="120" t="s">
        <v>15210</v>
      </c>
      <c r="B4867" s="121" t="s">
        <v>2540</v>
      </c>
      <c r="C4867" s="122">
        <v>5.18</v>
      </c>
      <c r="D4867" s="123">
        <v>14.41</v>
      </c>
      <c r="E4867" s="104" t="str">
        <f>VLOOKUP(B4867,A股数据库20240206!$B:$K,2,0)</f>
        <v>军工</v>
      </c>
      <c r="F4867" s="104" t="str">
        <f>VLOOKUP(B4867,A股数据库20240206!$B:$K,3,0)</f>
        <v>汽车产业</v>
      </c>
      <c r="G4867" s="124">
        <f>VLOOKUP(B4867,A股数据库20240206!$B:$K,4,0)</f>
        <v>0</v>
      </c>
      <c r="H4867" s="124">
        <f>VLOOKUP(B4867,A股数据库20240206!$B:$K,5,0)</f>
        <v>0</v>
      </c>
      <c r="I4867" s="104" t="str">
        <f>VLOOKUP(B4867,A股数据库20240206!$B:$K,6,0)</f>
        <v>军工</v>
      </c>
      <c r="J4867" s="104" t="str">
        <f>VLOOKUP(B4867,A股数据库20240206!$B:$K,7,0)</f>
        <v>汽车产业</v>
      </c>
      <c r="K4867" s="104">
        <f>VLOOKUP(B4867,A股数据库20240206!$B:$K,8,0)</f>
        <v>0</v>
      </c>
      <c r="L4867" s="124">
        <f>VLOOKUP(B4867,A股数据库20240206!$B:$K,9,0)</f>
        <v>0</v>
      </c>
      <c r="M4867" s="124">
        <f>VLOOKUP(B4867,A股数据库20240206!$B:$K,10,0)</f>
        <v>0</v>
      </c>
    </row>
    <row r="4868" spans="1:13" ht="18" customHeight="1" x14ac:dyDescent="0.15">
      <c r="A4868" s="120" t="s">
        <v>15211</v>
      </c>
      <c r="B4868" s="121" t="s">
        <v>8804</v>
      </c>
      <c r="C4868" s="122">
        <v>5.0599999999999996</v>
      </c>
      <c r="D4868" s="123">
        <v>0.65</v>
      </c>
      <c r="E4868" s="104" t="str">
        <f>VLOOKUP(B4868,A股数据库20240206!$B:$K,2,0)</f>
        <v>高端制造</v>
      </c>
      <c r="F4868" s="104">
        <f>VLOOKUP(B4868,A股数据库20240206!$B:$K,3,0)</f>
        <v>0</v>
      </c>
      <c r="G4868" s="124">
        <f>VLOOKUP(B4868,A股数据库20240206!$B:$K,4,0)</f>
        <v>0</v>
      </c>
      <c r="H4868" s="124">
        <f>VLOOKUP(B4868,A股数据库20240206!$B:$K,5,0)</f>
        <v>0</v>
      </c>
      <c r="I4868" s="104" t="str">
        <f>VLOOKUP(B4868,A股数据库20240206!$B:$K,6,0)</f>
        <v>机械</v>
      </c>
      <c r="J4868" s="104">
        <f>VLOOKUP(B4868,A股数据库20240206!$B:$K,7,0)</f>
        <v>0</v>
      </c>
      <c r="K4868" s="104">
        <f>VLOOKUP(B4868,A股数据库20240206!$B:$K,8,0)</f>
        <v>0</v>
      </c>
      <c r="L4868" s="124">
        <f>VLOOKUP(B4868,A股数据库20240206!$B:$K,9,0)</f>
        <v>0</v>
      </c>
      <c r="M4868" s="124">
        <f>VLOOKUP(B4868,A股数据库20240206!$B:$K,10,0)</f>
        <v>0</v>
      </c>
    </row>
    <row r="4869" spans="1:13" ht="18" customHeight="1" x14ac:dyDescent="0.15">
      <c r="A4869" s="120" t="s">
        <v>15212</v>
      </c>
      <c r="B4869" s="121" t="s">
        <v>2644</v>
      </c>
      <c r="C4869" s="122">
        <v>5.01</v>
      </c>
      <c r="D4869" s="123">
        <v>14.85</v>
      </c>
      <c r="E4869" s="104" t="str">
        <f>VLOOKUP(B4869,A股数据库20240206!$B:$K,2,0)</f>
        <v>高端制造</v>
      </c>
      <c r="F4869" s="104">
        <f>VLOOKUP(B4869,A股数据库20240206!$B:$K,3,0)</f>
        <v>0</v>
      </c>
      <c r="G4869" s="124">
        <f>VLOOKUP(B4869,A股数据库20240206!$B:$K,4,0)</f>
        <v>0</v>
      </c>
      <c r="H4869" s="124">
        <f>VLOOKUP(B4869,A股数据库20240206!$B:$K,5,0)</f>
        <v>0</v>
      </c>
      <c r="I4869" s="104" t="str">
        <f>VLOOKUP(B4869,A股数据库20240206!$B:$K,6,0)</f>
        <v>机械</v>
      </c>
      <c r="J4869" s="104">
        <f>VLOOKUP(B4869,A股数据库20240206!$B:$K,7,0)</f>
        <v>0</v>
      </c>
      <c r="K4869" s="104">
        <f>VLOOKUP(B4869,A股数据库20240206!$B:$K,8,0)</f>
        <v>0</v>
      </c>
      <c r="L4869" s="124">
        <f>VLOOKUP(B4869,A股数据库20240206!$B:$K,9,0)</f>
        <v>0</v>
      </c>
      <c r="M4869" s="124">
        <f>VLOOKUP(B4869,A股数据库20240206!$B:$K,10,0)</f>
        <v>0</v>
      </c>
    </row>
    <row r="4870" spans="1:13" ht="18" customHeight="1" x14ac:dyDescent="0.15">
      <c r="A4870" s="120" t="s">
        <v>15213</v>
      </c>
      <c r="B4870" s="121" t="s">
        <v>5326</v>
      </c>
      <c r="C4870" s="122">
        <v>4.9800000000000004</v>
      </c>
      <c r="D4870" s="123">
        <v>6.47</v>
      </c>
      <c r="E4870" s="104" t="str">
        <f>VLOOKUP(B4870,A股数据库20240206!$B:$K,2,0)</f>
        <v>大科技</v>
      </c>
      <c r="F4870" s="104" t="str">
        <f>VLOOKUP(B4870,A股数据库20240206!$B:$K,3,0)</f>
        <v>汽车产业</v>
      </c>
      <c r="G4870" s="124">
        <f>VLOOKUP(B4870,A股数据库20240206!$B:$K,4,0)</f>
        <v>0</v>
      </c>
      <c r="H4870" s="124">
        <f>VLOOKUP(B4870,A股数据库20240206!$B:$K,5,0)</f>
        <v>0</v>
      </c>
      <c r="I4870" s="104" t="str">
        <f>VLOOKUP(B4870,A股数据库20240206!$B:$K,6,0)</f>
        <v>电子</v>
      </c>
      <c r="J4870" s="104" t="str">
        <f>VLOOKUP(B4870,A股数据库20240206!$B:$K,7,0)</f>
        <v>充换电</v>
      </c>
      <c r="K4870" s="104">
        <f>VLOOKUP(B4870,A股数据库20240206!$B:$K,8,0)</f>
        <v>0</v>
      </c>
      <c r="L4870" s="124">
        <f>VLOOKUP(B4870,A股数据库20240206!$B:$K,9,0)</f>
        <v>0</v>
      </c>
      <c r="M4870" s="124">
        <f>VLOOKUP(B4870,A股数据库20240206!$B:$K,10,0)</f>
        <v>0</v>
      </c>
    </row>
    <row r="4871" spans="1:13" ht="18" customHeight="1" x14ac:dyDescent="0.15">
      <c r="A4871" s="120" t="s">
        <v>15214</v>
      </c>
      <c r="B4871" s="121" t="s">
        <v>4838</v>
      </c>
      <c r="C4871" s="122">
        <v>4.96</v>
      </c>
      <c r="D4871" s="123">
        <v>8.44</v>
      </c>
      <c r="E4871" s="104" t="str">
        <f>VLOOKUP(B4871,A股数据库20240206!$B:$K,2,0)</f>
        <v>大科技</v>
      </c>
      <c r="F4871" s="104">
        <f>VLOOKUP(B4871,A股数据库20240206!$B:$K,3,0)</f>
        <v>0</v>
      </c>
      <c r="G4871" s="124">
        <f>VLOOKUP(B4871,A股数据库20240206!$B:$K,4,0)</f>
        <v>0</v>
      </c>
      <c r="H4871" s="124">
        <f>VLOOKUP(B4871,A股数据库20240206!$B:$K,5,0)</f>
        <v>0</v>
      </c>
      <c r="I4871" s="104" t="str">
        <f>VLOOKUP(B4871,A股数据库20240206!$B:$K,6,0)</f>
        <v>电子</v>
      </c>
      <c r="J4871" s="104">
        <f>VLOOKUP(B4871,A股数据库20240206!$B:$K,7,0)</f>
        <v>0</v>
      </c>
      <c r="K4871" s="104">
        <f>VLOOKUP(B4871,A股数据库20240206!$B:$K,8,0)</f>
        <v>0</v>
      </c>
      <c r="L4871" s="124">
        <f>VLOOKUP(B4871,A股数据库20240206!$B:$K,9,0)</f>
        <v>0</v>
      </c>
      <c r="M4871" s="124">
        <f>VLOOKUP(B4871,A股数据库20240206!$B:$K,10,0)</f>
        <v>0</v>
      </c>
    </row>
    <row r="4872" spans="1:13" ht="18" customHeight="1" x14ac:dyDescent="0.15">
      <c r="A4872" s="120" t="s">
        <v>15215</v>
      </c>
      <c r="B4872" s="121" t="s">
        <v>3948</v>
      </c>
      <c r="C4872" s="122">
        <v>4.88</v>
      </c>
      <c r="D4872" s="123">
        <v>7.05</v>
      </c>
      <c r="E4872" s="104" t="str">
        <f>VLOOKUP(B4872,A股数据库20240206!$B:$K,2,0)</f>
        <v>大科技</v>
      </c>
      <c r="F4872" s="104">
        <f>VLOOKUP(B4872,A股数据库20240206!$B:$K,3,0)</f>
        <v>0</v>
      </c>
      <c r="G4872" s="124">
        <f>VLOOKUP(B4872,A股数据库20240206!$B:$K,4,0)</f>
        <v>0</v>
      </c>
      <c r="H4872" s="124">
        <f>VLOOKUP(B4872,A股数据库20240206!$B:$K,5,0)</f>
        <v>0</v>
      </c>
      <c r="I4872" s="104" t="str">
        <f>VLOOKUP(B4872,A股数据库20240206!$B:$K,6,0)</f>
        <v>计算机</v>
      </c>
      <c r="J4872" s="104">
        <f>VLOOKUP(B4872,A股数据库20240206!$B:$K,7,0)</f>
        <v>0</v>
      </c>
      <c r="K4872" s="104">
        <f>VLOOKUP(B4872,A股数据库20240206!$B:$K,8,0)</f>
        <v>0</v>
      </c>
      <c r="L4872" s="124">
        <f>VLOOKUP(B4872,A股数据库20240206!$B:$K,9,0)</f>
        <v>0</v>
      </c>
      <c r="M4872" s="124">
        <f>VLOOKUP(B4872,A股数据库20240206!$B:$K,10,0)</f>
        <v>0</v>
      </c>
    </row>
    <row r="4873" spans="1:13" ht="18" customHeight="1" x14ac:dyDescent="0.15">
      <c r="A4873" s="120" t="s">
        <v>15216</v>
      </c>
      <c r="B4873" s="121" t="s">
        <v>4106</v>
      </c>
      <c r="C4873" s="122">
        <v>4.87</v>
      </c>
      <c r="D4873" s="123">
        <v>17.72</v>
      </c>
      <c r="E4873" s="104" t="str">
        <f>VLOOKUP(B4873,A股数据库20240206!$B:$K,2,0)</f>
        <v>周期</v>
      </c>
      <c r="F4873" s="104">
        <f>VLOOKUP(B4873,A股数据库20240206!$B:$K,3,0)</f>
        <v>0</v>
      </c>
      <c r="G4873" s="124">
        <f>VLOOKUP(B4873,A股数据库20240206!$B:$K,4,0)</f>
        <v>0</v>
      </c>
      <c r="H4873" s="124">
        <f>VLOOKUP(B4873,A股数据库20240206!$B:$K,5,0)</f>
        <v>0</v>
      </c>
      <c r="I4873" s="104" t="str">
        <f>VLOOKUP(B4873,A股数据库20240206!$B:$K,6,0)</f>
        <v>化工</v>
      </c>
      <c r="J4873" s="104">
        <f>VLOOKUP(B4873,A股数据库20240206!$B:$K,7,0)</f>
        <v>0</v>
      </c>
      <c r="K4873" s="104">
        <f>VLOOKUP(B4873,A股数据库20240206!$B:$K,8,0)</f>
        <v>0</v>
      </c>
      <c r="L4873" s="124">
        <f>VLOOKUP(B4873,A股数据库20240206!$B:$K,9,0)</f>
        <v>0</v>
      </c>
      <c r="M4873" s="124">
        <f>VLOOKUP(B4873,A股数据库20240206!$B:$K,10,0)</f>
        <v>0</v>
      </c>
    </row>
    <row r="4874" spans="1:13" ht="18" customHeight="1" x14ac:dyDescent="0.15">
      <c r="A4874" s="120" t="s">
        <v>15217</v>
      </c>
      <c r="B4874" s="121" t="s">
        <v>4198</v>
      </c>
      <c r="C4874" s="122">
        <v>4.8600000000000003</v>
      </c>
      <c r="D4874" s="123">
        <v>5.51</v>
      </c>
      <c r="E4874" s="104" t="str">
        <f>VLOOKUP(B4874,A股数据库20240206!$B:$K,2,0)</f>
        <v>大科技</v>
      </c>
      <c r="F4874" s="104">
        <f>VLOOKUP(B4874,A股数据库20240206!$B:$K,3,0)</f>
        <v>0</v>
      </c>
      <c r="G4874" s="124">
        <f>VLOOKUP(B4874,A股数据库20240206!$B:$K,4,0)</f>
        <v>0</v>
      </c>
      <c r="H4874" s="124">
        <f>VLOOKUP(B4874,A股数据库20240206!$B:$K,5,0)</f>
        <v>0</v>
      </c>
      <c r="I4874" s="104" t="str">
        <f>VLOOKUP(B4874,A股数据库20240206!$B:$K,6,0)</f>
        <v>通信</v>
      </c>
      <c r="J4874" s="104">
        <f>VLOOKUP(B4874,A股数据库20240206!$B:$K,7,0)</f>
        <v>0</v>
      </c>
      <c r="K4874" s="104">
        <f>VLOOKUP(B4874,A股数据库20240206!$B:$K,8,0)</f>
        <v>0</v>
      </c>
      <c r="L4874" s="124">
        <f>VLOOKUP(B4874,A股数据库20240206!$B:$K,9,0)</f>
        <v>0</v>
      </c>
      <c r="M4874" s="124">
        <f>VLOOKUP(B4874,A股数据库20240206!$B:$K,10,0)</f>
        <v>0</v>
      </c>
    </row>
    <row r="4875" spans="1:13" ht="18" customHeight="1" x14ac:dyDescent="0.15">
      <c r="A4875" s="120" t="s">
        <v>15218</v>
      </c>
      <c r="B4875" s="121" t="s">
        <v>9511</v>
      </c>
      <c r="C4875" s="122">
        <v>4.8499999999999996</v>
      </c>
      <c r="D4875" s="123">
        <v>16.239999999999998</v>
      </c>
      <c r="E4875" s="104" t="str">
        <f>VLOOKUP(B4875,A股数据库20240206!$B:$K,2,0)</f>
        <v>医药生物</v>
      </c>
      <c r="F4875" s="104">
        <f>VLOOKUP(B4875,A股数据库20240206!$B:$K,3,0)</f>
        <v>0</v>
      </c>
      <c r="G4875" s="124">
        <f>VLOOKUP(B4875,A股数据库20240206!$B:$K,4,0)</f>
        <v>0</v>
      </c>
      <c r="H4875" s="124">
        <f>VLOOKUP(B4875,A股数据库20240206!$B:$K,5,0)</f>
        <v>0</v>
      </c>
      <c r="I4875" s="104" t="str">
        <f>VLOOKUP(B4875,A股数据库20240206!$B:$K,6,0)</f>
        <v>医药生物</v>
      </c>
      <c r="J4875" s="104">
        <f>VLOOKUP(B4875,A股数据库20240206!$B:$K,7,0)</f>
        <v>0</v>
      </c>
      <c r="K4875" s="104">
        <f>VLOOKUP(B4875,A股数据库20240206!$B:$K,8,0)</f>
        <v>0</v>
      </c>
      <c r="L4875" s="124">
        <f>VLOOKUP(B4875,A股数据库20240206!$B:$K,9,0)</f>
        <v>0</v>
      </c>
      <c r="M4875" s="124">
        <f>VLOOKUP(B4875,A股数据库20240206!$B:$K,10,0)</f>
        <v>0</v>
      </c>
    </row>
    <row r="4876" spans="1:13" ht="18" customHeight="1" x14ac:dyDescent="0.15">
      <c r="A4876" s="120" t="s">
        <v>15219</v>
      </c>
      <c r="B4876" s="121" t="s">
        <v>2528</v>
      </c>
      <c r="C4876" s="122">
        <v>4.8</v>
      </c>
      <c r="D4876" s="123">
        <v>4.47</v>
      </c>
      <c r="E4876" s="104" t="str">
        <f>VLOOKUP(B4876,A股数据库20240206!$B:$K,2,0)</f>
        <v>大科技</v>
      </c>
      <c r="F4876" s="104" t="str">
        <f>VLOOKUP(B4876,A股数据库20240206!$B:$K,3,0)</f>
        <v>汽车产业</v>
      </c>
      <c r="G4876" s="124">
        <f>VLOOKUP(B4876,A股数据库20240206!$B:$K,4,0)</f>
        <v>0</v>
      </c>
      <c r="H4876" s="124">
        <f>VLOOKUP(B4876,A股数据库20240206!$B:$K,5,0)</f>
        <v>0</v>
      </c>
      <c r="I4876" s="104" t="str">
        <f>VLOOKUP(B4876,A股数据库20240206!$B:$K,6,0)</f>
        <v>电子</v>
      </c>
      <c r="J4876" s="104" t="str">
        <f>VLOOKUP(B4876,A股数据库20240206!$B:$K,7,0)</f>
        <v>汽车产业</v>
      </c>
      <c r="K4876" s="104">
        <f>VLOOKUP(B4876,A股数据库20240206!$B:$K,8,0)</f>
        <v>0</v>
      </c>
      <c r="L4876" s="124" t="str">
        <f>VLOOKUP(B4876,A股数据库20240206!$B:$K,9,0)</f>
        <v>充换电</v>
      </c>
      <c r="M4876" s="124">
        <f>VLOOKUP(B4876,A股数据库20240206!$B:$K,10,0)</f>
        <v>0</v>
      </c>
    </row>
    <row r="4877" spans="1:13" ht="18" customHeight="1" x14ac:dyDescent="0.15">
      <c r="A4877" s="120" t="s">
        <v>15220</v>
      </c>
      <c r="B4877" s="121" t="s">
        <v>9535</v>
      </c>
      <c r="C4877" s="122">
        <v>4.78</v>
      </c>
      <c r="D4877" s="123">
        <v>8.59</v>
      </c>
      <c r="E4877" s="104" t="str">
        <f>VLOOKUP(B4877,A股数据库20240206!$B:$K,2,0)</f>
        <v>大科技</v>
      </c>
      <c r="F4877" s="104">
        <f>VLOOKUP(B4877,A股数据库20240206!$B:$K,3,0)</f>
        <v>0</v>
      </c>
      <c r="G4877" s="124">
        <f>VLOOKUP(B4877,A股数据库20240206!$B:$K,4,0)</f>
        <v>0</v>
      </c>
      <c r="H4877" s="124">
        <f>VLOOKUP(B4877,A股数据库20240206!$B:$K,5,0)</f>
        <v>0</v>
      </c>
      <c r="I4877" s="104" t="str">
        <f>VLOOKUP(B4877,A股数据库20240206!$B:$K,6,0)</f>
        <v>电子</v>
      </c>
      <c r="J4877" s="104">
        <f>VLOOKUP(B4877,A股数据库20240206!$B:$K,7,0)</f>
        <v>0</v>
      </c>
      <c r="K4877" s="104">
        <f>VLOOKUP(B4877,A股数据库20240206!$B:$K,8,0)</f>
        <v>0</v>
      </c>
      <c r="L4877" s="124">
        <f>VLOOKUP(B4877,A股数据库20240206!$B:$K,9,0)</f>
        <v>0</v>
      </c>
      <c r="M4877" s="124">
        <f>VLOOKUP(B4877,A股数据库20240206!$B:$K,10,0)</f>
        <v>0</v>
      </c>
    </row>
    <row r="4878" spans="1:13" ht="18" customHeight="1" x14ac:dyDescent="0.15">
      <c r="A4878" s="120" t="s">
        <v>15221</v>
      </c>
      <c r="B4878" s="121" t="s">
        <v>7120</v>
      </c>
      <c r="C4878" s="122">
        <v>4.7699999999999996</v>
      </c>
      <c r="D4878" s="123">
        <v>2.78</v>
      </c>
      <c r="E4878" s="104" t="str">
        <f>VLOOKUP(B4878,A股数据库20240206!$B:$K,2,0)</f>
        <v>新能源</v>
      </c>
      <c r="F4878" s="104">
        <f>VLOOKUP(B4878,A股数据库20240206!$B:$K,3,0)</f>
        <v>0</v>
      </c>
      <c r="G4878" s="124">
        <f>VLOOKUP(B4878,A股数据库20240206!$B:$K,4,0)</f>
        <v>0</v>
      </c>
      <c r="H4878" s="124">
        <f>VLOOKUP(B4878,A股数据库20240206!$B:$K,5,0)</f>
        <v>0</v>
      </c>
      <c r="I4878" s="104" t="str">
        <f>VLOOKUP(B4878,A股数据库20240206!$B:$K,6,0)</f>
        <v>电池</v>
      </c>
      <c r="J4878" s="104">
        <f>VLOOKUP(B4878,A股数据库20240206!$B:$K,7,0)</f>
        <v>0</v>
      </c>
      <c r="K4878" s="104">
        <f>VLOOKUP(B4878,A股数据库20240206!$B:$K,8,0)</f>
        <v>0</v>
      </c>
      <c r="L4878" s="124">
        <f>VLOOKUP(B4878,A股数据库20240206!$B:$K,9,0)</f>
        <v>0</v>
      </c>
      <c r="M4878" s="124">
        <f>VLOOKUP(B4878,A股数据库20240206!$B:$K,10,0)</f>
        <v>0</v>
      </c>
    </row>
    <row r="4879" spans="1:13" ht="18" customHeight="1" x14ac:dyDescent="0.15">
      <c r="A4879" s="120" t="s">
        <v>15222</v>
      </c>
      <c r="B4879" s="121" t="s">
        <v>3886</v>
      </c>
      <c r="C4879" s="122">
        <v>4.78</v>
      </c>
      <c r="D4879" s="123">
        <v>2.73</v>
      </c>
      <c r="E4879" s="104" t="str">
        <f>VLOOKUP(B4879,A股数据库20240206!$B:$K,2,0)</f>
        <v>高端制造</v>
      </c>
      <c r="F4879" s="104" t="str">
        <f>VLOOKUP(B4879,A股数据库20240206!$B:$K,3,0)</f>
        <v>公用事业</v>
      </c>
      <c r="G4879" s="124">
        <f>VLOOKUP(B4879,A股数据库20240206!$B:$K,4,0)</f>
        <v>0</v>
      </c>
      <c r="H4879" s="124">
        <f>VLOOKUP(B4879,A股数据库20240206!$B:$K,5,0)</f>
        <v>0</v>
      </c>
      <c r="I4879" s="104" t="str">
        <f>VLOOKUP(B4879,A股数据库20240206!$B:$K,6,0)</f>
        <v>机械</v>
      </c>
      <c r="J4879" s="104" t="str">
        <f>VLOOKUP(B4879,A股数据库20240206!$B:$K,7,0)</f>
        <v>节能环保</v>
      </c>
      <c r="K4879" s="104">
        <f>VLOOKUP(B4879,A股数据库20240206!$B:$K,8,0)</f>
        <v>0</v>
      </c>
      <c r="L4879" s="124">
        <f>VLOOKUP(B4879,A股数据库20240206!$B:$K,9,0)</f>
        <v>0</v>
      </c>
      <c r="M4879" s="124">
        <f>VLOOKUP(B4879,A股数据库20240206!$B:$K,10,0)</f>
        <v>0</v>
      </c>
    </row>
    <row r="4880" spans="1:13" ht="18" customHeight="1" x14ac:dyDescent="0.15">
      <c r="A4880" s="120" t="s">
        <v>15223</v>
      </c>
      <c r="B4880" s="121" t="s">
        <v>9721</v>
      </c>
      <c r="C4880" s="122">
        <v>4.75</v>
      </c>
      <c r="D4880" s="123">
        <v>22.54</v>
      </c>
      <c r="E4880" s="104" t="str">
        <f>VLOOKUP(B4880,A股数据库20240206!$B:$K,2,0)</f>
        <v>周期</v>
      </c>
      <c r="F4880" s="104">
        <f>VLOOKUP(B4880,A股数据库20240206!$B:$K,3,0)</f>
        <v>0</v>
      </c>
      <c r="G4880" s="124">
        <f>VLOOKUP(B4880,A股数据库20240206!$B:$K,4,0)</f>
        <v>0</v>
      </c>
      <c r="H4880" s="124">
        <f>VLOOKUP(B4880,A股数据库20240206!$B:$K,5,0)</f>
        <v>0</v>
      </c>
      <c r="I4880" s="104" t="str">
        <f>VLOOKUP(B4880,A股数据库20240206!$B:$K,6,0)</f>
        <v>化工</v>
      </c>
      <c r="J4880" s="104">
        <f>VLOOKUP(B4880,A股数据库20240206!$B:$K,7,0)</f>
        <v>0</v>
      </c>
      <c r="K4880" s="104">
        <f>VLOOKUP(B4880,A股数据库20240206!$B:$K,8,0)</f>
        <v>0</v>
      </c>
      <c r="L4880" s="124">
        <f>VLOOKUP(B4880,A股数据库20240206!$B:$K,9,0)</f>
        <v>0</v>
      </c>
      <c r="M4880" s="124">
        <f>VLOOKUP(B4880,A股数据库20240206!$B:$K,10,0)</f>
        <v>0</v>
      </c>
    </row>
    <row r="4881" spans="1:13" ht="18" customHeight="1" x14ac:dyDescent="0.15">
      <c r="A4881" s="120" t="s">
        <v>15224</v>
      </c>
      <c r="B4881" s="121" t="s">
        <v>2516</v>
      </c>
      <c r="C4881" s="122">
        <v>4.7300000000000004</v>
      </c>
      <c r="D4881" s="123">
        <v>1.64</v>
      </c>
      <c r="E4881" s="104" t="str">
        <f>VLOOKUP(B4881,A股数据库20240206!$B:$K,2,0)</f>
        <v>大消费</v>
      </c>
      <c r="F4881" s="104">
        <f>VLOOKUP(B4881,A股数据库20240206!$B:$K,3,0)</f>
        <v>0</v>
      </c>
      <c r="G4881" s="124">
        <f>VLOOKUP(B4881,A股数据库20240206!$B:$K,4,0)</f>
        <v>0</v>
      </c>
      <c r="H4881" s="124">
        <f>VLOOKUP(B4881,A股数据库20240206!$B:$K,5,0)</f>
        <v>0</v>
      </c>
      <c r="I4881" s="104" t="str">
        <f>VLOOKUP(B4881,A股数据库20240206!$B:$K,6,0)</f>
        <v>家电</v>
      </c>
      <c r="J4881" s="104">
        <f>VLOOKUP(B4881,A股数据库20240206!$B:$K,7,0)</f>
        <v>0</v>
      </c>
      <c r="K4881" s="104">
        <f>VLOOKUP(B4881,A股数据库20240206!$B:$K,8,0)</f>
        <v>0</v>
      </c>
      <c r="L4881" s="124">
        <f>VLOOKUP(B4881,A股数据库20240206!$B:$K,9,0)</f>
        <v>0</v>
      </c>
      <c r="M4881" s="124">
        <f>VLOOKUP(B4881,A股数据库20240206!$B:$K,10,0)</f>
        <v>0</v>
      </c>
    </row>
    <row r="4882" spans="1:13" ht="18" customHeight="1" x14ac:dyDescent="0.15">
      <c r="A4882" s="120" t="s">
        <v>15225</v>
      </c>
      <c r="B4882" s="121" t="s">
        <v>4752</v>
      </c>
      <c r="C4882" s="122">
        <v>4.7300000000000004</v>
      </c>
      <c r="D4882" s="123">
        <v>3.16</v>
      </c>
      <c r="E4882" s="104" t="str">
        <f>VLOOKUP(B4882,A股数据库20240206!$B:$K,2,0)</f>
        <v>高端制造</v>
      </c>
      <c r="F4882" s="104" t="str">
        <f>VLOOKUP(B4882,A股数据库20240206!$B:$K,3,0)</f>
        <v>地产基建</v>
      </c>
      <c r="G4882" s="124">
        <f>VLOOKUP(B4882,A股数据库20240206!$B:$K,4,0)</f>
        <v>0</v>
      </c>
      <c r="H4882" s="124">
        <f>VLOOKUP(B4882,A股数据库20240206!$B:$K,5,0)</f>
        <v>0</v>
      </c>
      <c r="I4882" s="104" t="str">
        <f>VLOOKUP(B4882,A股数据库20240206!$B:$K,6,0)</f>
        <v>机械</v>
      </c>
      <c r="J4882" s="104" t="str">
        <f>VLOOKUP(B4882,A股数据库20240206!$B:$K,7,0)</f>
        <v>基建</v>
      </c>
      <c r="K4882" s="104">
        <f>VLOOKUP(B4882,A股数据库20240206!$B:$K,8,0)</f>
        <v>0</v>
      </c>
      <c r="L4882" s="124">
        <f>VLOOKUP(B4882,A股数据库20240206!$B:$K,9,0)</f>
        <v>0</v>
      </c>
      <c r="M4882" s="124">
        <f>VLOOKUP(B4882,A股数据库20240206!$B:$K,10,0)</f>
        <v>0</v>
      </c>
    </row>
    <row r="4883" spans="1:13" ht="18" customHeight="1" x14ac:dyDescent="0.15">
      <c r="A4883" s="120" t="s">
        <v>15226</v>
      </c>
      <c r="B4883" s="121" t="s">
        <v>9278</v>
      </c>
      <c r="C4883" s="122">
        <v>4.72</v>
      </c>
      <c r="D4883" s="123">
        <v>16.27</v>
      </c>
      <c r="E4883" s="104" t="str">
        <f>VLOOKUP(B4883,A股数据库20240206!$B:$K,2,0)</f>
        <v>高端制造</v>
      </c>
      <c r="F4883" s="104" t="str">
        <f>VLOOKUP(B4883,A股数据库20240206!$B:$K,3,0)</f>
        <v>汽车产业</v>
      </c>
      <c r="G4883" s="124">
        <f>VLOOKUP(B4883,A股数据库20240206!$B:$K,4,0)</f>
        <v>0</v>
      </c>
      <c r="H4883" s="124">
        <f>VLOOKUP(B4883,A股数据库20240206!$B:$K,5,0)</f>
        <v>0</v>
      </c>
      <c r="I4883" s="104" t="str">
        <f>VLOOKUP(B4883,A股数据库20240206!$B:$K,6,0)</f>
        <v>人形机器人</v>
      </c>
      <c r="J4883" s="104" t="str">
        <f>VLOOKUP(B4883,A股数据库20240206!$B:$K,7,0)</f>
        <v>汽车产业</v>
      </c>
      <c r="K4883" s="104">
        <f>VLOOKUP(B4883,A股数据库20240206!$B:$K,8,0)</f>
        <v>0</v>
      </c>
      <c r="L4883" s="124">
        <f>VLOOKUP(B4883,A股数据库20240206!$B:$K,9,0)</f>
        <v>0</v>
      </c>
      <c r="M4883" s="124">
        <f>VLOOKUP(B4883,A股数据库20240206!$B:$K,10,0)</f>
        <v>0</v>
      </c>
    </row>
    <row r="4884" spans="1:13" ht="18" customHeight="1" x14ac:dyDescent="0.15">
      <c r="A4884" s="120" t="s">
        <v>15227</v>
      </c>
      <c r="B4884" s="121" t="s">
        <v>9192</v>
      </c>
      <c r="C4884" s="122">
        <v>4.6900000000000004</v>
      </c>
      <c r="D4884" s="123">
        <v>17.690000000000001</v>
      </c>
      <c r="E4884" s="104" t="str">
        <f>VLOOKUP(B4884,A股数据库20240206!$B:$K,2,0)</f>
        <v>大科技</v>
      </c>
      <c r="F4884" s="104" t="str">
        <f>VLOOKUP(B4884,A股数据库20240206!$B:$K,3,0)</f>
        <v>新能源</v>
      </c>
      <c r="G4884" s="124">
        <f>VLOOKUP(B4884,A股数据库20240206!$B:$K,4,0)</f>
        <v>0</v>
      </c>
      <c r="H4884" s="124">
        <f>VLOOKUP(B4884,A股数据库20240206!$B:$K,5,0)</f>
        <v>0</v>
      </c>
      <c r="I4884" s="104" t="str">
        <f>VLOOKUP(B4884,A股数据库20240206!$B:$K,6,0)</f>
        <v>电子</v>
      </c>
      <c r="J4884" s="104" t="str">
        <f>VLOOKUP(B4884,A股数据库20240206!$B:$K,7,0)</f>
        <v>电池</v>
      </c>
      <c r="K4884" s="104">
        <f>VLOOKUP(B4884,A股数据库20240206!$B:$K,8,0)</f>
        <v>0</v>
      </c>
      <c r="L4884" s="124">
        <f>VLOOKUP(B4884,A股数据库20240206!$B:$K,9,0)</f>
        <v>0</v>
      </c>
      <c r="M4884" s="124">
        <f>VLOOKUP(B4884,A股数据库20240206!$B:$K,10,0)</f>
        <v>0</v>
      </c>
    </row>
    <row r="4885" spans="1:13" ht="18" customHeight="1" x14ac:dyDescent="0.15">
      <c r="A4885" s="120" t="s">
        <v>15228</v>
      </c>
      <c r="B4885" s="121" t="s">
        <v>3250</v>
      </c>
      <c r="C4885" s="122">
        <v>4.68</v>
      </c>
      <c r="D4885" s="123">
        <v>4.6100000000000003</v>
      </c>
      <c r="E4885" s="104" t="str">
        <f>VLOOKUP(B4885,A股数据库20240206!$B:$K,2,0)</f>
        <v>大科技</v>
      </c>
      <c r="F4885" s="104" t="str">
        <f>VLOOKUP(B4885,A股数据库20240206!$B:$K,3,0)</f>
        <v>医药生物</v>
      </c>
      <c r="G4885" s="124">
        <f>VLOOKUP(B4885,A股数据库20240206!$B:$K,4,0)</f>
        <v>0</v>
      </c>
      <c r="H4885" s="124">
        <f>VLOOKUP(B4885,A股数据库20240206!$B:$K,5,0)</f>
        <v>0</v>
      </c>
      <c r="I4885" s="104" t="str">
        <f>VLOOKUP(B4885,A股数据库20240206!$B:$K,6,0)</f>
        <v>计算机</v>
      </c>
      <c r="J4885" s="104" t="str">
        <f>VLOOKUP(B4885,A股数据库20240206!$B:$K,7,0)</f>
        <v>医药生物</v>
      </c>
      <c r="K4885" s="104">
        <f>VLOOKUP(B4885,A股数据库20240206!$B:$K,8,0)</f>
        <v>0</v>
      </c>
      <c r="L4885" s="124">
        <f>VLOOKUP(B4885,A股数据库20240206!$B:$K,9,0)</f>
        <v>0</v>
      </c>
      <c r="M4885" s="124">
        <f>VLOOKUP(B4885,A股数据库20240206!$B:$K,10,0)</f>
        <v>0</v>
      </c>
    </row>
    <row r="4886" spans="1:13" ht="18" customHeight="1" x14ac:dyDescent="0.15">
      <c r="A4886" s="120" t="s">
        <v>15229</v>
      </c>
      <c r="B4886" s="121" t="s">
        <v>5222</v>
      </c>
      <c r="C4886" s="122">
        <v>4.63</v>
      </c>
      <c r="D4886" s="123">
        <v>16.3</v>
      </c>
      <c r="E4886" s="104" t="str">
        <f>VLOOKUP(B4886,A股数据库20240206!$B:$K,2,0)</f>
        <v>大科技</v>
      </c>
      <c r="F4886" s="104" t="str">
        <f>VLOOKUP(B4886,A股数据库20240206!$B:$K,3,0)</f>
        <v>军工</v>
      </c>
      <c r="G4886" s="124">
        <f>VLOOKUP(B4886,A股数据库20240206!$B:$K,4,0)</f>
        <v>0</v>
      </c>
      <c r="H4886" s="124">
        <f>VLOOKUP(B4886,A股数据库20240206!$B:$K,5,0)</f>
        <v>0</v>
      </c>
      <c r="I4886" s="104" t="str">
        <f>VLOOKUP(B4886,A股数据库20240206!$B:$K,6,0)</f>
        <v>计算机</v>
      </c>
      <c r="J4886" s="104" t="str">
        <f>VLOOKUP(B4886,A股数据库20240206!$B:$K,7,0)</f>
        <v>军工</v>
      </c>
      <c r="K4886" s="104">
        <f>VLOOKUP(B4886,A股数据库20240206!$B:$K,8,0)</f>
        <v>0</v>
      </c>
      <c r="L4886" s="124">
        <f>VLOOKUP(B4886,A股数据库20240206!$B:$K,9,0)</f>
        <v>0</v>
      </c>
      <c r="M4886" s="124">
        <f>VLOOKUP(B4886,A股数据库20240206!$B:$K,10,0)</f>
        <v>0</v>
      </c>
    </row>
    <row r="4887" spans="1:13" ht="18" customHeight="1" x14ac:dyDescent="0.15">
      <c r="A4887" s="120" t="s">
        <v>15230</v>
      </c>
      <c r="B4887" s="121" t="s">
        <v>4090</v>
      </c>
      <c r="C4887" s="122">
        <v>4.63</v>
      </c>
      <c r="D4887" s="123">
        <v>7.81</v>
      </c>
      <c r="E4887" s="104" t="str">
        <f>VLOOKUP(B4887,A股数据库20240206!$B:$K,2,0)</f>
        <v>大科技</v>
      </c>
      <c r="F4887" s="104">
        <f>VLOOKUP(B4887,A股数据库20240206!$B:$K,3,0)</f>
        <v>0</v>
      </c>
      <c r="G4887" s="124">
        <f>VLOOKUP(B4887,A股数据库20240206!$B:$K,4,0)</f>
        <v>0</v>
      </c>
      <c r="H4887" s="124">
        <f>VLOOKUP(B4887,A股数据库20240206!$B:$K,5,0)</f>
        <v>0</v>
      </c>
      <c r="I4887" s="104" t="str">
        <f>VLOOKUP(B4887,A股数据库20240206!$B:$K,6,0)</f>
        <v>计算机</v>
      </c>
      <c r="J4887" s="104">
        <f>VLOOKUP(B4887,A股数据库20240206!$B:$K,7,0)</f>
        <v>0</v>
      </c>
      <c r="K4887" s="104">
        <f>VLOOKUP(B4887,A股数据库20240206!$B:$K,8,0)</f>
        <v>0</v>
      </c>
      <c r="L4887" s="124">
        <f>VLOOKUP(B4887,A股数据库20240206!$B:$K,9,0)</f>
        <v>0</v>
      </c>
      <c r="M4887" s="124">
        <f>VLOOKUP(B4887,A股数据库20240206!$B:$K,10,0)</f>
        <v>0</v>
      </c>
    </row>
    <row r="4888" spans="1:13" ht="18" customHeight="1" x14ac:dyDescent="0.15">
      <c r="A4888" s="120" t="s">
        <v>15231</v>
      </c>
      <c r="B4888" s="121" t="s">
        <v>2732</v>
      </c>
      <c r="C4888" s="122">
        <v>4.53</v>
      </c>
      <c r="D4888" s="123">
        <v>3.08</v>
      </c>
      <c r="E4888" s="104" t="str">
        <f>VLOOKUP(B4888,A股数据库20240206!$B:$K,2,0)</f>
        <v>周期</v>
      </c>
      <c r="F4888" s="104">
        <f>VLOOKUP(B4888,A股数据库20240206!$B:$K,3,0)</f>
        <v>0</v>
      </c>
      <c r="G4888" s="124">
        <f>VLOOKUP(B4888,A股数据库20240206!$B:$K,4,0)</f>
        <v>0</v>
      </c>
      <c r="H4888" s="124">
        <f>VLOOKUP(B4888,A股数据库20240206!$B:$K,5,0)</f>
        <v>0</v>
      </c>
      <c r="I4888" s="104" t="str">
        <f>VLOOKUP(B4888,A股数据库20240206!$B:$K,6,0)</f>
        <v>有色金属</v>
      </c>
      <c r="J4888" s="104">
        <f>VLOOKUP(B4888,A股数据库20240206!$B:$K,7,0)</f>
        <v>0</v>
      </c>
      <c r="K4888" s="104">
        <f>VLOOKUP(B4888,A股数据库20240206!$B:$K,8,0)</f>
        <v>0</v>
      </c>
      <c r="L4888" s="124">
        <f>VLOOKUP(B4888,A股数据库20240206!$B:$K,9,0)</f>
        <v>0</v>
      </c>
      <c r="M4888" s="124">
        <f>VLOOKUP(B4888,A股数据库20240206!$B:$K,10,0)</f>
        <v>0</v>
      </c>
    </row>
    <row r="4889" spans="1:13" ht="18" customHeight="1" x14ac:dyDescent="0.15">
      <c r="A4889" s="120" t="s">
        <v>15232</v>
      </c>
      <c r="B4889" s="121" t="s">
        <v>2010</v>
      </c>
      <c r="C4889" s="122">
        <v>4.5199999999999996</v>
      </c>
      <c r="D4889" s="123">
        <v>12.85</v>
      </c>
      <c r="E4889" s="104" t="str">
        <f>VLOOKUP(B4889,A股数据库20240206!$B:$K,2,0)</f>
        <v>周期</v>
      </c>
      <c r="F4889" s="104" t="str">
        <f>VLOOKUP(B4889,A股数据库20240206!$B:$K,3,0)</f>
        <v>医药生物</v>
      </c>
      <c r="G4889" s="124">
        <f>VLOOKUP(B4889,A股数据库20240206!$B:$K,4,0)</f>
        <v>0</v>
      </c>
      <c r="H4889" s="124">
        <f>VLOOKUP(B4889,A股数据库20240206!$B:$K,5,0)</f>
        <v>0</v>
      </c>
      <c r="I4889" s="104" t="str">
        <f>VLOOKUP(B4889,A股数据库20240206!$B:$K,6,0)</f>
        <v>化工</v>
      </c>
      <c r="J4889" s="104" t="str">
        <f>VLOOKUP(B4889,A股数据库20240206!$B:$K,7,0)</f>
        <v>医药生物</v>
      </c>
      <c r="K4889" s="104">
        <f>VLOOKUP(B4889,A股数据库20240206!$B:$K,8,0)</f>
        <v>0</v>
      </c>
      <c r="L4889" s="124">
        <f>VLOOKUP(B4889,A股数据库20240206!$B:$K,9,0)</f>
        <v>0</v>
      </c>
      <c r="M4889" s="124">
        <f>VLOOKUP(B4889,A股数据库20240206!$B:$K,10,0)</f>
        <v>0</v>
      </c>
    </row>
    <row r="4890" spans="1:13" ht="18" customHeight="1" x14ac:dyDescent="0.15">
      <c r="A4890" s="120" t="s">
        <v>15233</v>
      </c>
      <c r="B4890" s="121" t="s">
        <v>9214</v>
      </c>
      <c r="C4890" s="122">
        <v>4.5</v>
      </c>
      <c r="D4890" s="123">
        <v>21.23</v>
      </c>
      <c r="E4890" s="104" t="str">
        <f>VLOOKUP(B4890,A股数据库20240206!$B:$K,2,0)</f>
        <v>新能源</v>
      </c>
      <c r="F4890" s="104">
        <f>VLOOKUP(B4890,A股数据库20240206!$B:$K,3,0)</f>
        <v>0</v>
      </c>
      <c r="G4890" s="124">
        <f>VLOOKUP(B4890,A股数据库20240206!$B:$K,4,0)</f>
        <v>0</v>
      </c>
      <c r="H4890" s="124">
        <f>VLOOKUP(B4890,A股数据库20240206!$B:$K,5,0)</f>
        <v>0</v>
      </c>
      <c r="I4890" s="104" t="str">
        <f>VLOOKUP(B4890,A股数据库20240206!$B:$K,6,0)</f>
        <v>光伏</v>
      </c>
      <c r="J4890" s="104">
        <f>VLOOKUP(B4890,A股数据库20240206!$B:$K,7,0)</f>
        <v>0</v>
      </c>
      <c r="K4890" s="104">
        <f>VLOOKUP(B4890,A股数据库20240206!$B:$K,8,0)</f>
        <v>0</v>
      </c>
      <c r="L4890" s="124">
        <f>VLOOKUP(B4890,A股数据库20240206!$B:$K,9,0)</f>
        <v>0</v>
      </c>
      <c r="M4890" s="124">
        <f>VLOOKUP(B4890,A股数据库20240206!$B:$K,10,0)</f>
        <v>0</v>
      </c>
    </row>
    <row r="4891" spans="1:13" ht="18" customHeight="1" x14ac:dyDescent="0.15">
      <c r="A4891" s="120" t="s">
        <v>15234</v>
      </c>
      <c r="B4891" s="121" t="s">
        <v>2818</v>
      </c>
      <c r="C4891" s="122">
        <v>4.5</v>
      </c>
      <c r="D4891" s="123">
        <v>19.14</v>
      </c>
      <c r="E4891" s="104" t="str">
        <f>VLOOKUP(B4891,A股数据库20240206!$B:$K,2,0)</f>
        <v>大科技</v>
      </c>
      <c r="F4891" s="104">
        <f>VLOOKUP(B4891,A股数据库20240206!$B:$K,3,0)</f>
        <v>0</v>
      </c>
      <c r="G4891" s="124">
        <f>VLOOKUP(B4891,A股数据库20240206!$B:$K,4,0)</f>
        <v>0</v>
      </c>
      <c r="H4891" s="124">
        <f>VLOOKUP(B4891,A股数据库20240206!$B:$K,5,0)</f>
        <v>0</v>
      </c>
      <c r="I4891" s="104" t="str">
        <f>VLOOKUP(B4891,A股数据库20240206!$B:$K,6,0)</f>
        <v>电子</v>
      </c>
      <c r="J4891" s="104">
        <f>VLOOKUP(B4891,A股数据库20240206!$B:$K,7,0)</f>
        <v>0</v>
      </c>
      <c r="K4891" s="104">
        <f>VLOOKUP(B4891,A股数据库20240206!$B:$K,8,0)</f>
        <v>0</v>
      </c>
      <c r="L4891" s="124">
        <f>VLOOKUP(B4891,A股数据库20240206!$B:$K,9,0)</f>
        <v>0</v>
      </c>
      <c r="M4891" s="124">
        <f>VLOOKUP(B4891,A股数据库20240206!$B:$K,10,0)</f>
        <v>0</v>
      </c>
    </row>
    <row r="4892" spans="1:13" ht="18" customHeight="1" x14ac:dyDescent="0.15">
      <c r="A4892" s="120" t="s">
        <v>15235</v>
      </c>
      <c r="B4892" s="121" t="s">
        <v>4366</v>
      </c>
      <c r="C4892" s="122">
        <v>4.42</v>
      </c>
      <c r="D4892" s="123">
        <v>14.69</v>
      </c>
      <c r="E4892" s="104" t="str">
        <f>VLOOKUP(B4892,A股数据库20240206!$B:$K,2,0)</f>
        <v>大科技</v>
      </c>
      <c r="F4892" s="104" t="str">
        <f>VLOOKUP(B4892,A股数据库20240206!$B:$K,3,0)</f>
        <v>大金融</v>
      </c>
      <c r="G4892" s="124">
        <f>VLOOKUP(B4892,A股数据库20240206!$B:$K,4,0)</f>
        <v>0</v>
      </c>
      <c r="H4892" s="124">
        <f>VLOOKUP(B4892,A股数据库20240206!$B:$K,5,0)</f>
        <v>0</v>
      </c>
      <c r="I4892" s="104" t="str">
        <f>VLOOKUP(B4892,A股数据库20240206!$B:$K,6,0)</f>
        <v>计算机</v>
      </c>
      <c r="J4892" s="104" t="str">
        <f>VLOOKUP(B4892,A股数据库20240206!$B:$K,7,0)</f>
        <v>大金融</v>
      </c>
      <c r="K4892" s="104">
        <f>VLOOKUP(B4892,A股数据库20240206!$B:$K,8,0)</f>
        <v>0</v>
      </c>
      <c r="L4892" s="124">
        <f>VLOOKUP(B4892,A股数据库20240206!$B:$K,9,0)</f>
        <v>0</v>
      </c>
      <c r="M4892" s="124">
        <f>VLOOKUP(B4892,A股数据库20240206!$B:$K,10,0)</f>
        <v>0</v>
      </c>
    </row>
    <row r="4893" spans="1:13" ht="18" customHeight="1" x14ac:dyDescent="0.15">
      <c r="A4893" s="120" t="s">
        <v>15236</v>
      </c>
      <c r="B4893" s="121" t="s">
        <v>5540</v>
      </c>
      <c r="C4893" s="122">
        <v>4.34</v>
      </c>
      <c r="D4893" s="123">
        <v>11.89</v>
      </c>
      <c r="E4893" s="104" t="str">
        <f>VLOOKUP(B4893,A股数据库20240206!$B:$K,2,0)</f>
        <v>高端制造</v>
      </c>
      <c r="F4893" s="104" t="str">
        <f>VLOOKUP(B4893,A股数据库20240206!$B:$K,3,0)</f>
        <v>大科技</v>
      </c>
      <c r="G4893" s="124">
        <f>VLOOKUP(B4893,A股数据库20240206!$B:$K,4,0)</f>
        <v>0</v>
      </c>
      <c r="H4893" s="124">
        <f>VLOOKUP(B4893,A股数据库20240206!$B:$K,5,0)</f>
        <v>0</v>
      </c>
      <c r="I4893" s="104" t="str">
        <f>VLOOKUP(B4893,A股数据库20240206!$B:$K,6,0)</f>
        <v>机械</v>
      </c>
      <c r="J4893" s="104" t="str">
        <f>VLOOKUP(B4893,A股数据库20240206!$B:$K,7,0)</f>
        <v>电子</v>
      </c>
      <c r="K4893" s="104">
        <f>VLOOKUP(B4893,A股数据库20240206!$B:$K,8,0)</f>
        <v>0</v>
      </c>
      <c r="L4893" s="124">
        <f>VLOOKUP(B4893,A股数据库20240206!$B:$K,9,0)</f>
        <v>0</v>
      </c>
      <c r="M4893" s="124">
        <f>VLOOKUP(B4893,A股数据库20240206!$B:$K,10,0)</f>
        <v>0</v>
      </c>
    </row>
    <row r="4894" spans="1:13" ht="18" customHeight="1" x14ac:dyDescent="0.15">
      <c r="A4894" s="120" t="s">
        <v>15237</v>
      </c>
      <c r="B4894" s="121" t="s">
        <v>976</v>
      </c>
      <c r="C4894" s="122">
        <v>4.3</v>
      </c>
      <c r="D4894" s="123">
        <v>1.2</v>
      </c>
      <c r="E4894" s="104" t="str">
        <f>VLOOKUP(B4894,A股数据库20240206!$B:$K,2,0)</f>
        <v>大消费</v>
      </c>
      <c r="F4894" s="104">
        <f>VLOOKUP(B4894,A股数据库20240206!$B:$K,3,0)</f>
        <v>0</v>
      </c>
      <c r="G4894" s="124">
        <f>VLOOKUP(B4894,A股数据库20240206!$B:$K,4,0)</f>
        <v>0</v>
      </c>
      <c r="H4894" s="124">
        <f>VLOOKUP(B4894,A股数据库20240206!$B:$K,5,0)</f>
        <v>0</v>
      </c>
      <c r="I4894" s="104" t="str">
        <f>VLOOKUP(B4894,A股数据库20240206!$B:$K,6,0)</f>
        <v>家居用品</v>
      </c>
      <c r="J4894" s="104">
        <f>VLOOKUP(B4894,A股数据库20240206!$B:$K,7,0)</f>
        <v>0</v>
      </c>
      <c r="K4894" s="104">
        <f>VLOOKUP(B4894,A股数据库20240206!$B:$K,8,0)</f>
        <v>0</v>
      </c>
      <c r="L4894" s="124">
        <f>VLOOKUP(B4894,A股数据库20240206!$B:$K,9,0)</f>
        <v>0</v>
      </c>
      <c r="M4894" s="124">
        <f>VLOOKUP(B4894,A股数据库20240206!$B:$K,10,0)</f>
        <v>0</v>
      </c>
    </row>
    <row r="4895" spans="1:13" ht="18" customHeight="1" x14ac:dyDescent="0.15">
      <c r="A4895" s="120" t="s">
        <v>15238</v>
      </c>
      <c r="B4895" s="121" t="s">
        <v>10101</v>
      </c>
      <c r="C4895" s="122">
        <v>4.25</v>
      </c>
      <c r="D4895" s="123">
        <v>13.52</v>
      </c>
      <c r="E4895" s="104" t="str">
        <f>VLOOKUP(B4895,A股数据库20240206!$B:$K,2,0)</f>
        <v>高端制造</v>
      </c>
      <c r="F4895" s="104">
        <f>VLOOKUP(B4895,A股数据库20240206!$B:$K,3,0)</f>
        <v>0</v>
      </c>
      <c r="G4895" s="124">
        <f>VLOOKUP(B4895,A股数据库20240206!$B:$K,4,0)</f>
        <v>0</v>
      </c>
      <c r="H4895" s="124">
        <f>VLOOKUP(B4895,A股数据库20240206!$B:$K,5,0)</f>
        <v>0</v>
      </c>
      <c r="I4895" s="104" t="str">
        <f>VLOOKUP(B4895,A股数据库20240206!$B:$K,6,0)</f>
        <v>机械</v>
      </c>
      <c r="J4895" s="104">
        <f>VLOOKUP(B4895,A股数据库20240206!$B:$K,7,0)</f>
        <v>0</v>
      </c>
      <c r="K4895" s="104">
        <f>VLOOKUP(B4895,A股数据库20240206!$B:$K,8,0)</f>
        <v>0</v>
      </c>
      <c r="L4895" s="124">
        <f>VLOOKUP(B4895,A股数据库20240206!$B:$K,9,0)</f>
        <v>0</v>
      </c>
      <c r="M4895" s="124">
        <f>VLOOKUP(B4895,A股数据库20240206!$B:$K,10,0)</f>
        <v>0</v>
      </c>
    </row>
    <row r="4896" spans="1:13" ht="18" customHeight="1" x14ac:dyDescent="0.15">
      <c r="A4896" s="120" t="s">
        <v>15239</v>
      </c>
      <c r="B4896" s="121" t="s">
        <v>2502</v>
      </c>
      <c r="C4896" s="122">
        <v>4.22</v>
      </c>
      <c r="D4896" s="123">
        <v>2.36</v>
      </c>
      <c r="E4896" s="104" t="str">
        <f>VLOOKUP(B4896,A股数据库20240206!$B:$K,2,0)</f>
        <v>汽车产业</v>
      </c>
      <c r="F4896" s="104">
        <f>VLOOKUP(B4896,A股数据库20240206!$B:$K,3,0)</f>
        <v>0</v>
      </c>
      <c r="G4896" s="124">
        <f>VLOOKUP(B4896,A股数据库20240206!$B:$K,4,0)</f>
        <v>0</v>
      </c>
      <c r="H4896" s="124">
        <f>VLOOKUP(B4896,A股数据库20240206!$B:$K,5,0)</f>
        <v>0</v>
      </c>
      <c r="I4896" s="104" t="str">
        <f>VLOOKUP(B4896,A股数据库20240206!$B:$K,6,0)</f>
        <v>汽车产业</v>
      </c>
      <c r="J4896" s="104">
        <f>VLOOKUP(B4896,A股数据库20240206!$B:$K,7,0)</f>
        <v>0</v>
      </c>
      <c r="K4896" s="104">
        <f>VLOOKUP(B4896,A股数据库20240206!$B:$K,8,0)</f>
        <v>0</v>
      </c>
      <c r="L4896" s="124">
        <f>VLOOKUP(B4896,A股数据库20240206!$B:$K,9,0)</f>
        <v>0</v>
      </c>
      <c r="M4896" s="124">
        <f>VLOOKUP(B4896,A股数据库20240206!$B:$K,10,0)</f>
        <v>0</v>
      </c>
    </row>
    <row r="4897" spans="1:13" ht="18" customHeight="1" x14ac:dyDescent="0.15">
      <c r="A4897" s="120" t="s">
        <v>15240</v>
      </c>
      <c r="B4897" s="121" t="s">
        <v>9296</v>
      </c>
      <c r="C4897" s="122">
        <v>4.2</v>
      </c>
      <c r="D4897" s="123">
        <v>5.37</v>
      </c>
      <c r="E4897" s="104" t="str">
        <f>VLOOKUP(B4897,A股数据库20240206!$B:$K,2,0)</f>
        <v>军工</v>
      </c>
      <c r="F4897" s="104">
        <f>VLOOKUP(B4897,A股数据库20240206!$B:$K,3,0)</f>
        <v>0</v>
      </c>
      <c r="G4897" s="124">
        <f>VLOOKUP(B4897,A股数据库20240206!$B:$K,4,0)</f>
        <v>0</v>
      </c>
      <c r="H4897" s="124">
        <f>VLOOKUP(B4897,A股数据库20240206!$B:$K,5,0)</f>
        <v>0</v>
      </c>
      <c r="I4897" s="104" t="str">
        <f>VLOOKUP(B4897,A股数据库20240206!$B:$K,6,0)</f>
        <v>军工</v>
      </c>
      <c r="J4897" s="104">
        <f>VLOOKUP(B4897,A股数据库20240206!$B:$K,7,0)</f>
        <v>0</v>
      </c>
      <c r="K4897" s="104">
        <f>VLOOKUP(B4897,A股数据库20240206!$B:$K,8,0)</f>
        <v>0</v>
      </c>
      <c r="L4897" s="124">
        <f>VLOOKUP(B4897,A股数据库20240206!$B:$K,9,0)</f>
        <v>0</v>
      </c>
      <c r="M4897" s="124">
        <f>VLOOKUP(B4897,A股数据库20240206!$B:$K,10,0)</f>
        <v>0</v>
      </c>
    </row>
    <row r="4898" spans="1:13" ht="18" customHeight="1" x14ac:dyDescent="0.15">
      <c r="A4898" s="120" t="s">
        <v>15241</v>
      </c>
      <c r="B4898" s="121" t="s">
        <v>544</v>
      </c>
      <c r="C4898" s="122">
        <v>4.1900000000000004</v>
      </c>
      <c r="D4898" s="123">
        <v>12.79</v>
      </c>
      <c r="E4898" s="104" t="str">
        <f>VLOOKUP(B4898,A股数据库20240206!$B:$K,2,0)</f>
        <v>周期</v>
      </c>
      <c r="F4898" s="104">
        <f>VLOOKUP(B4898,A股数据库20240206!$B:$K,3,0)</f>
        <v>0</v>
      </c>
      <c r="G4898" s="124">
        <f>VLOOKUP(B4898,A股数据库20240206!$B:$K,4,0)</f>
        <v>0</v>
      </c>
      <c r="H4898" s="124">
        <f>VLOOKUP(B4898,A股数据库20240206!$B:$K,5,0)</f>
        <v>0</v>
      </c>
      <c r="I4898" s="104" t="str">
        <f>VLOOKUP(B4898,A股数据库20240206!$B:$K,6,0)</f>
        <v>化工</v>
      </c>
      <c r="J4898" s="104">
        <f>VLOOKUP(B4898,A股数据库20240206!$B:$K,7,0)</f>
        <v>0</v>
      </c>
      <c r="K4898" s="104">
        <f>VLOOKUP(B4898,A股数据库20240206!$B:$K,8,0)</f>
        <v>0</v>
      </c>
      <c r="L4898" s="124">
        <f>VLOOKUP(B4898,A股数据库20240206!$B:$K,9,0)</f>
        <v>0</v>
      </c>
      <c r="M4898" s="124">
        <f>VLOOKUP(B4898,A股数据库20240206!$B:$K,10,0)</f>
        <v>0</v>
      </c>
    </row>
    <row r="4899" spans="1:13" ht="18" customHeight="1" x14ac:dyDescent="0.15">
      <c r="A4899" s="120" t="s">
        <v>15242</v>
      </c>
      <c r="B4899" s="121" t="s">
        <v>9655</v>
      </c>
      <c r="C4899" s="122">
        <v>4.13</v>
      </c>
      <c r="D4899" s="123">
        <v>9.6999999999999993</v>
      </c>
      <c r="E4899" s="104" t="str">
        <f>VLOOKUP(B4899,A股数据库20240206!$B:$K,2,0)</f>
        <v>大科技</v>
      </c>
      <c r="F4899" s="104" t="str">
        <f>VLOOKUP(B4899,A股数据库20240206!$B:$K,3,0)</f>
        <v>汽车产业</v>
      </c>
      <c r="G4899" s="124">
        <f>VLOOKUP(B4899,A股数据库20240206!$B:$K,4,0)</f>
        <v>0</v>
      </c>
      <c r="H4899" s="124">
        <f>VLOOKUP(B4899,A股数据库20240206!$B:$K,5,0)</f>
        <v>0</v>
      </c>
      <c r="I4899" s="104" t="str">
        <f>VLOOKUP(B4899,A股数据库20240206!$B:$K,6,0)</f>
        <v>计算机</v>
      </c>
      <c r="J4899" s="104" t="str">
        <f>VLOOKUP(B4899,A股数据库20240206!$B:$K,7,0)</f>
        <v>汽车产业</v>
      </c>
      <c r="K4899" s="104">
        <f>VLOOKUP(B4899,A股数据库20240206!$B:$K,8,0)</f>
        <v>0</v>
      </c>
      <c r="L4899" s="124">
        <f>VLOOKUP(B4899,A股数据库20240206!$B:$K,9,0)</f>
        <v>0</v>
      </c>
      <c r="M4899" s="124">
        <f>VLOOKUP(B4899,A股数据库20240206!$B:$K,10,0)</f>
        <v>0</v>
      </c>
    </row>
    <row r="4900" spans="1:13" ht="18" customHeight="1" x14ac:dyDescent="0.15">
      <c r="A4900" s="120" t="s">
        <v>15243</v>
      </c>
      <c r="B4900" s="121" t="s">
        <v>9397</v>
      </c>
      <c r="C4900" s="122">
        <v>4.13</v>
      </c>
      <c r="D4900" s="123">
        <v>8.25</v>
      </c>
      <c r="E4900" s="104" t="str">
        <f>VLOOKUP(B4900,A股数据库20240206!$B:$K,2,0)</f>
        <v>医药生物</v>
      </c>
      <c r="F4900" s="104">
        <f>VLOOKUP(B4900,A股数据库20240206!$B:$K,3,0)</f>
        <v>0</v>
      </c>
      <c r="G4900" s="124">
        <f>VLOOKUP(B4900,A股数据库20240206!$B:$K,4,0)</f>
        <v>0</v>
      </c>
      <c r="H4900" s="124">
        <f>VLOOKUP(B4900,A股数据库20240206!$B:$K,5,0)</f>
        <v>0</v>
      </c>
      <c r="I4900" s="104" t="str">
        <f>VLOOKUP(B4900,A股数据库20240206!$B:$K,6,0)</f>
        <v>医药生物</v>
      </c>
      <c r="J4900" s="104">
        <f>VLOOKUP(B4900,A股数据库20240206!$B:$K,7,0)</f>
        <v>0</v>
      </c>
      <c r="K4900" s="104">
        <f>VLOOKUP(B4900,A股数据库20240206!$B:$K,8,0)</f>
        <v>0</v>
      </c>
      <c r="L4900" s="124">
        <f>VLOOKUP(B4900,A股数据库20240206!$B:$K,9,0)</f>
        <v>0</v>
      </c>
      <c r="M4900" s="124">
        <f>VLOOKUP(B4900,A股数据库20240206!$B:$K,10,0)</f>
        <v>0</v>
      </c>
    </row>
    <row r="4901" spans="1:13" ht="18" customHeight="1" x14ac:dyDescent="0.15">
      <c r="A4901" s="120" t="s">
        <v>15244</v>
      </c>
      <c r="B4901" s="121" t="s">
        <v>1822</v>
      </c>
      <c r="C4901" s="122">
        <v>4.04</v>
      </c>
      <c r="D4901" s="123">
        <v>10.16</v>
      </c>
      <c r="E4901" s="104" t="str">
        <f>VLOOKUP(B4901,A股数据库20240206!$B:$K,2,0)</f>
        <v>大科技</v>
      </c>
      <c r="F4901" s="104">
        <f>VLOOKUP(B4901,A股数据库20240206!$B:$K,3,0)</f>
        <v>0</v>
      </c>
      <c r="G4901" s="124">
        <f>VLOOKUP(B4901,A股数据库20240206!$B:$K,4,0)</f>
        <v>0</v>
      </c>
      <c r="H4901" s="124">
        <f>VLOOKUP(B4901,A股数据库20240206!$B:$K,5,0)</f>
        <v>0</v>
      </c>
      <c r="I4901" s="104" t="str">
        <f>VLOOKUP(B4901,A股数据库20240206!$B:$K,6,0)</f>
        <v>传媒</v>
      </c>
      <c r="J4901" s="104">
        <f>VLOOKUP(B4901,A股数据库20240206!$B:$K,7,0)</f>
        <v>0</v>
      </c>
      <c r="K4901" s="104">
        <f>VLOOKUP(B4901,A股数据库20240206!$B:$K,8,0)</f>
        <v>0</v>
      </c>
      <c r="L4901" s="124">
        <f>VLOOKUP(B4901,A股数据库20240206!$B:$K,9,0)</f>
        <v>0</v>
      </c>
      <c r="M4901" s="124">
        <f>VLOOKUP(B4901,A股数据库20240206!$B:$K,10,0)</f>
        <v>0</v>
      </c>
    </row>
    <row r="4902" spans="1:13" ht="18" customHeight="1" x14ac:dyDescent="0.15">
      <c r="A4902" s="120" t="s">
        <v>15245</v>
      </c>
      <c r="B4902" s="121" t="s">
        <v>1042</v>
      </c>
      <c r="C4902" s="122">
        <v>4.01</v>
      </c>
      <c r="D4902" s="123">
        <v>11.2</v>
      </c>
      <c r="E4902" s="104" t="str">
        <f>VLOOKUP(B4902,A股数据库20240206!$B:$K,2,0)</f>
        <v>新能源</v>
      </c>
      <c r="F4902" s="104">
        <f>VLOOKUP(B4902,A股数据库20240206!$B:$K,3,0)</f>
        <v>0</v>
      </c>
      <c r="G4902" s="124">
        <f>VLOOKUP(B4902,A股数据库20240206!$B:$K,4,0)</f>
        <v>0</v>
      </c>
      <c r="H4902" s="124">
        <f>VLOOKUP(B4902,A股数据库20240206!$B:$K,5,0)</f>
        <v>0</v>
      </c>
      <c r="I4902" s="104" t="str">
        <f>VLOOKUP(B4902,A股数据库20240206!$B:$K,6,0)</f>
        <v>电池</v>
      </c>
      <c r="J4902" s="104">
        <f>VLOOKUP(B4902,A股数据库20240206!$B:$K,7,0)</f>
        <v>0</v>
      </c>
      <c r="K4902" s="104">
        <f>VLOOKUP(B4902,A股数据库20240206!$B:$K,8,0)</f>
        <v>0</v>
      </c>
      <c r="L4902" s="124">
        <f>VLOOKUP(B4902,A股数据库20240206!$B:$K,9,0)</f>
        <v>0</v>
      </c>
      <c r="M4902" s="124">
        <f>VLOOKUP(B4902,A股数据库20240206!$B:$K,10,0)</f>
        <v>0</v>
      </c>
    </row>
    <row r="4903" spans="1:13" ht="18" customHeight="1" x14ac:dyDescent="0.15">
      <c r="A4903" s="120" t="s">
        <v>15246</v>
      </c>
      <c r="B4903" s="121" t="s">
        <v>9669</v>
      </c>
      <c r="C4903" s="122">
        <v>3.98</v>
      </c>
      <c r="D4903" s="123">
        <v>6.51</v>
      </c>
      <c r="E4903" s="104" t="str">
        <f>VLOOKUP(B4903,A股数据库20240206!$B:$K,2,0)</f>
        <v>大科技</v>
      </c>
      <c r="F4903" s="104">
        <f>VLOOKUP(B4903,A股数据库20240206!$B:$K,3,0)</f>
        <v>0</v>
      </c>
      <c r="G4903" s="124">
        <f>VLOOKUP(B4903,A股数据库20240206!$B:$K,4,0)</f>
        <v>0</v>
      </c>
      <c r="H4903" s="124">
        <f>VLOOKUP(B4903,A股数据库20240206!$B:$K,5,0)</f>
        <v>0</v>
      </c>
      <c r="I4903" s="104" t="str">
        <f>VLOOKUP(B4903,A股数据库20240206!$B:$K,6,0)</f>
        <v>计算机</v>
      </c>
      <c r="J4903" s="104">
        <f>VLOOKUP(B4903,A股数据库20240206!$B:$K,7,0)</f>
        <v>0</v>
      </c>
      <c r="K4903" s="104">
        <f>VLOOKUP(B4903,A股数据库20240206!$B:$K,8,0)</f>
        <v>0</v>
      </c>
      <c r="L4903" s="124">
        <f>VLOOKUP(B4903,A股数据库20240206!$B:$K,9,0)</f>
        <v>0</v>
      </c>
      <c r="M4903" s="124">
        <f>VLOOKUP(B4903,A股数据库20240206!$B:$K,10,0)</f>
        <v>0</v>
      </c>
    </row>
    <row r="4904" spans="1:13" ht="18" customHeight="1" x14ac:dyDescent="0.15">
      <c r="A4904" s="120" t="s">
        <v>15247</v>
      </c>
      <c r="B4904" s="121" t="s">
        <v>6020</v>
      </c>
      <c r="C4904" s="122">
        <v>3.96</v>
      </c>
      <c r="D4904" s="123">
        <v>1.37</v>
      </c>
      <c r="E4904" s="104" t="str">
        <f>VLOOKUP(B4904,A股数据库20240206!$B:$K,2,0)</f>
        <v>周期</v>
      </c>
      <c r="F4904" s="104">
        <f>VLOOKUP(B4904,A股数据库20240206!$B:$K,3,0)</f>
        <v>0</v>
      </c>
      <c r="G4904" s="124">
        <f>VLOOKUP(B4904,A股数据库20240206!$B:$K,4,0)</f>
        <v>0</v>
      </c>
      <c r="H4904" s="124">
        <f>VLOOKUP(B4904,A股数据库20240206!$B:$K,5,0)</f>
        <v>0</v>
      </c>
      <c r="I4904" s="104" t="str">
        <f>VLOOKUP(B4904,A股数据库20240206!$B:$K,6,0)</f>
        <v>化工</v>
      </c>
      <c r="J4904" s="104">
        <f>VLOOKUP(B4904,A股数据库20240206!$B:$K,7,0)</f>
        <v>0</v>
      </c>
      <c r="K4904" s="104">
        <f>VLOOKUP(B4904,A股数据库20240206!$B:$K,8,0)</f>
        <v>0</v>
      </c>
      <c r="L4904" s="124">
        <f>VLOOKUP(B4904,A股数据库20240206!$B:$K,9,0)</f>
        <v>0</v>
      </c>
      <c r="M4904" s="124">
        <f>VLOOKUP(B4904,A股数据库20240206!$B:$K,10,0)</f>
        <v>0</v>
      </c>
    </row>
    <row r="4905" spans="1:13" ht="18" customHeight="1" x14ac:dyDescent="0.15">
      <c r="A4905" s="120" t="s">
        <v>15248</v>
      </c>
      <c r="B4905" s="121" t="s">
        <v>10157</v>
      </c>
      <c r="C4905" s="122">
        <v>3.91</v>
      </c>
      <c r="D4905" s="123">
        <v>11.94</v>
      </c>
      <c r="E4905" s="104" t="str">
        <f>VLOOKUP(B4905,A股数据库20240206!$B:$K,2,0)</f>
        <v>大科技</v>
      </c>
      <c r="F4905" s="104">
        <f>VLOOKUP(B4905,A股数据库20240206!$B:$K,3,0)</f>
        <v>0</v>
      </c>
      <c r="G4905" s="124">
        <f>VLOOKUP(B4905,A股数据库20240206!$B:$K,4,0)</f>
        <v>0</v>
      </c>
      <c r="H4905" s="124">
        <f>VLOOKUP(B4905,A股数据库20240206!$B:$K,5,0)</f>
        <v>0</v>
      </c>
      <c r="I4905" s="104" t="str">
        <f>VLOOKUP(B4905,A股数据库20240206!$B:$K,6,0)</f>
        <v>电子</v>
      </c>
      <c r="J4905" s="104">
        <f>VLOOKUP(B4905,A股数据库20240206!$B:$K,7,0)</f>
        <v>0</v>
      </c>
      <c r="K4905" s="104">
        <f>VLOOKUP(B4905,A股数据库20240206!$B:$K,8,0)</f>
        <v>0</v>
      </c>
      <c r="L4905" s="124">
        <f>VLOOKUP(B4905,A股数据库20240206!$B:$K,9,0)</f>
        <v>0</v>
      </c>
      <c r="M4905" s="124">
        <f>VLOOKUP(B4905,A股数据库20240206!$B:$K,10,0)</f>
        <v>0</v>
      </c>
    </row>
    <row r="4906" spans="1:13" ht="18" customHeight="1" x14ac:dyDescent="0.15">
      <c r="A4906" s="120" t="s">
        <v>15249</v>
      </c>
      <c r="B4906" s="121" t="s">
        <v>4132</v>
      </c>
      <c r="C4906" s="122">
        <v>3.85</v>
      </c>
      <c r="D4906" s="123">
        <v>6.08</v>
      </c>
      <c r="E4906" s="104" t="str">
        <f>VLOOKUP(B4906,A股数据库20240206!$B:$K,2,0)</f>
        <v>大科技</v>
      </c>
      <c r="F4906" s="104" t="str">
        <f>VLOOKUP(B4906,A股数据库20240206!$B:$K,3,0)</f>
        <v>新能源</v>
      </c>
      <c r="G4906" s="124">
        <f>VLOOKUP(B4906,A股数据库20240206!$B:$K,4,0)</f>
        <v>0</v>
      </c>
      <c r="H4906" s="124">
        <f>VLOOKUP(B4906,A股数据库20240206!$B:$K,5,0)</f>
        <v>0</v>
      </c>
      <c r="I4906" s="104" t="str">
        <f>VLOOKUP(B4906,A股数据库20240206!$B:$K,6,0)</f>
        <v>电子</v>
      </c>
      <c r="J4906" s="104" t="str">
        <f>VLOOKUP(B4906,A股数据库20240206!$B:$K,7,0)</f>
        <v>储能</v>
      </c>
      <c r="K4906" s="104">
        <f>VLOOKUP(B4906,A股数据库20240206!$B:$K,8,0)</f>
        <v>0</v>
      </c>
      <c r="L4906" s="124">
        <f>VLOOKUP(B4906,A股数据库20240206!$B:$K,9,0)</f>
        <v>0</v>
      </c>
      <c r="M4906" s="124">
        <f>VLOOKUP(B4906,A股数据库20240206!$B:$K,10,0)</f>
        <v>0</v>
      </c>
    </row>
    <row r="4907" spans="1:13" ht="18" customHeight="1" x14ac:dyDescent="0.15">
      <c r="A4907" s="120" t="s">
        <v>15250</v>
      </c>
      <c r="B4907" s="121" t="s">
        <v>986</v>
      </c>
      <c r="C4907" s="122">
        <v>3.65</v>
      </c>
      <c r="D4907" s="123">
        <v>16.3</v>
      </c>
      <c r="E4907" s="104" t="str">
        <f>VLOOKUP(B4907,A股数据库20240206!$B:$K,2,0)</f>
        <v>周期</v>
      </c>
      <c r="F4907" s="104">
        <f>VLOOKUP(B4907,A股数据库20240206!$B:$K,3,0)</f>
        <v>0</v>
      </c>
      <c r="G4907" s="124">
        <f>VLOOKUP(B4907,A股数据库20240206!$B:$K,4,0)</f>
        <v>0</v>
      </c>
      <c r="H4907" s="124">
        <f>VLOOKUP(B4907,A股数据库20240206!$B:$K,5,0)</f>
        <v>0</v>
      </c>
      <c r="I4907" s="104" t="str">
        <f>VLOOKUP(B4907,A股数据库20240206!$B:$K,6,0)</f>
        <v>化工</v>
      </c>
      <c r="J4907" s="104">
        <f>VLOOKUP(B4907,A股数据库20240206!$B:$K,7,0)</f>
        <v>0</v>
      </c>
      <c r="K4907" s="104">
        <f>VLOOKUP(B4907,A股数据库20240206!$B:$K,8,0)</f>
        <v>0</v>
      </c>
      <c r="L4907" s="124">
        <f>VLOOKUP(B4907,A股数据库20240206!$B:$K,9,0)</f>
        <v>0</v>
      </c>
      <c r="M4907" s="124">
        <f>VLOOKUP(B4907,A股数据库20240206!$B:$K,10,0)</f>
        <v>0</v>
      </c>
    </row>
    <row r="4908" spans="1:13" ht="18" customHeight="1" x14ac:dyDescent="0.15">
      <c r="A4908" s="120" t="s">
        <v>15251</v>
      </c>
      <c r="B4908" s="121" t="s">
        <v>4728</v>
      </c>
      <c r="C4908" s="122">
        <v>3.57</v>
      </c>
      <c r="D4908" s="123">
        <v>11.61</v>
      </c>
      <c r="E4908" s="104" t="str">
        <f>VLOOKUP(B4908,A股数据库20240206!$B:$K,2,0)</f>
        <v>新能源</v>
      </c>
      <c r="F4908" s="104" t="str">
        <f>VLOOKUP(B4908,A股数据库20240206!$B:$K,3,0)</f>
        <v>高端制造</v>
      </c>
      <c r="G4908" s="124">
        <f>VLOOKUP(B4908,A股数据库20240206!$B:$K,4,0)</f>
        <v>0</v>
      </c>
      <c r="H4908" s="124">
        <f>VLOOKUP(B4908,A股数据库20240206!$B:$K,5,0)</f>
        <v>0</v>
      </c>
      <c r="I4908" s="104" t="str">
        <f>VLOOKUP(B4908,A股数据库20240206!$B:$K,6,0)</f>
        <v>电网</v>
      </c>
      <c r="J4908" s="104" t="str">
        <f>VLOOKUP(B4908,A股数据库20240206!$B:$K,7,0)</f>
        <v>人形机器人</v>
      </c>
      <c r="K4908" s="104">
        <f>VLOOKUP(B4908,A股数据库20240206!$B:$K,8,0)</f>
        <v>0</v>
      </c>
      <c r="L4908" s="124">
        <f>VLOOKUP(B4908,A股数据库20240206!$B:$K,9,0)</f>
        <v>0</v>
      </c>
      <c r="M4908" s="124">
        <f>VLOOKUP(B4908,A股数据库20240206!$B:$K,10,0)</f>
        <v>0</v>
      </c>
    </row>
    <row r="4909" spans="1:13" ht="18" customHeight="1" x14ac:dyDescent="0.15">
      <c r="A4909" s="120" t="s">
        <v>15252</v>
      </c>
      <c r="B4909" s="121" t="s">
        <v>3872</v>
      </c>
      <c r="C4909" s="122">
        <v>3.53</v>
      </c>
      <c r="D4909" s="123">
        <v>4.43</v>
      </c>
      <c r="E4909" s="104" t="str">
        <f>VLOOKUP(B4909,A股数据库20240206!$B:$K,2,0)</f>
        <v>新能源</v>
      </c>
      <c r="F4909" s="104" t="str">
        <f>VLOOKUP(B4909,A股数据库20240206!$B:$K,3,0)</f>
        <v>大科技</v>
      </c>
      <c r="G4909" s="124">
        <f>VLOOKUP(B4909,A股数据库20240206!$B:$K,4,0)</f>
        <v>0</v>
      </c>
      <c r="H4909" s="124">
        <f>VLOOKUP(B4909,A股数据库20240206!$B:$K,5,0)</f>
        <v>0</v>
      </c>
      <c r="I4909" s="104" t="str">
        <f>VLOOKUP(B4909,A股数据库20240206!$B:$K,6,0)</f>
        <v>电池</v>
      </c>
      <c r="J4909" s="104" t="str">
        <f>VLOOKUP(B4909,A股数据库20240206!$B:$K,7,0)</f>
        <v>电子</v>
      </c>
      <c r="K4909" s="104">
        <f>VLOOKUP(B4909,A股数据库20240206!$B:$K,8,0)</f>
        <v>0</v>
      </c>
      <c r="L4909" s="124">
        <f>VLOOKUP(B4909,A股数据库20240206!$B:$K,9,0)</f>
        <v>0</v>
      </c>
      <c r="M4909" s="124">
        <f>VLOOKUP(B4909,A股数据库20240206!$B:$K,10,0)</f>
        <v>0</v>
      </c>
    </row>
    <row r="4910" spans="1:13" ht="18" customHeight="1" x14ac:dyDescent="0.15">
      <c r="A4910" s="120" t="s">
        <v>15253</v>
      </c>
      <c r="B4910" s="121" t="s">
        <v>3994</v>
      </c>
      <c r="C4910" s="122">
        <v>3.46</v>
      </c>
      <c r="D4910" s="123">
        <v>8.17</v>
      </c>
      <c r="E4910" s="104" t="str">
        <f>VLOOKUP(B4910,A股数据库20240206!$B:$K,2,0)</f>
        <v>高端制造</v>
      </c>
      <c r="F4910" s="104">
        <f>VLOOKUP(B4910,A股数据库20240206!$B:$K,3,0)</f>
        <v>0</v>
      </c>
      <c r="G4910" s="124">
        <f>VLOOKUP(B4910,A股数据库20240206!$B:$K,4,0)</f>
        <v>0</v>
      </c>
      <c r="H4910" s="124">
        <f>VLOOKUP(B4910,A股数据库20240206!$B:$K,5,0)</f>
        <v>0</v>
      </c>
      <c r="I4910" s="104" t="str">
        <f>VLOOKUP(B4910,A股数据库20240206!$B:$K,6,0)</f>
        <v>机械</v>
      </c>
      <c r="J4910" s="104">
        <f>VLOOKUP(B4910,A股数据库20240206!$B:$K,7,0)</f>
        <v>0</v>
      </c>
      <c r="K4910" s="104">
        <f>VLOOKUP(B4910,A股数据库20240206!$B:$K,8,0)</f>
        <v>0</v>
      </c>
      <c r="L4910" s="124">
        <f>VLOOKUP(B4910,A股数据库20240206!$B:$K,9,0)</f>
        <v>0</v>
      </c>
      <c r="M4910" s="124">
        <f>VLOOKUP(B4910,A股数据库20240206!$B:$K,10,0)</f>
        <v>0</v>
      </c>
    </row>
    <row r="4911" spans="1:13" ht="18" customHeight="1" x14ac:dyDescent="0.15">
      <c r="A4911" s="120" t="s">
        <v>15254</v>
      </c>
      <c r="B4911" s="121" t="s">
        <v>6708</v>
      </c>
      <c r="C4911" s="122">
        <v>3.4</v>
      </c>
      <c r="D4911" s="123">
        <v>4.5</v>
      </c>
      <c r="E4911" s="104" t="str">
        <f>VLOOKUP(B4911,A股数据库20240206!$B:$K,2,0)</f>
        <v>大消费</v>
      </c>
      <c r="F4911" s="104" t="str">
        <f>VLOOKUP(B4911,A股数据库20240206!$B:$K,3,0)</f>
        <v>地产基建</v>
      </c>
      <c r="G4911" s="124">
        <f>VLOOKUP(B4911,A股数据库20240206!$B:$K,4,0)</f>
        <v>0</v>
      </c>
      <c r="H4911" s="124">
        <f>VLOOKUP(B4911,A股数据库20240206!$B:$K,5,0)</f>
        <v>0</v>
      </c>
      <c r="I4911" s="104" t="str">
        <f>VLOOKUP(B4911,A股数据库20240206!$B:$K,6,0)</f>
        <v>商贸零售</v>
      </c>
      <c r="J4911" s="104" t="str">
        <f>VLOOKUP(B4911,A股数据库20240206!$B:$K,7,0)</f>
        <v>房地产</v>
      </c>
      <c r="K4911" s="104">
        <f>VLOOKUP(B4911,A股数据库20240206!$B:$K,8,0)</f>
        <v>0</v>
      </c>
      <c r="L4911" s="124">
        <f>VLOOKUP(B4911,A股数据库20240206!$B:$K,9,0)</f>
        <v>0</v>
      </c>
      <c r="M4911" s="124">
        <f>VLOOKUP(B4911,A股数据库20240206!$B:$K,10,0)</f>
        <v>0</v>
      </c>
    </row>
    <row r="4912" spans="1:13" ht="18" customHeight="1" x14ac:dyDescent="0.15">
      <c r="A4912" s="120" t="s">
        <v>15255</v>
      </c>
      <c r="B4912" s="121" t="s">
        <v>4826</v>
      </c>
      <c r="C4912" s="122">
        <v>3.36</v>
      </c>
      <c r="D4912" s="123">
        <v>5.1100000000000003</v>
      </c>
      <c r="E4912" s="104" t="str">
        <f>VLOOKUP(B4912,A股数据库20240206!$B:$K,2,0)</f>
        <v>大科技</v>
      </c>
      <c r="F4912" s="104">
        <f>VLOOKUP(B4912,A股数据库20240206!$B:$K,3,0)</f>
        <v>0</v>
      </c>
      <c r="G4912" s="124">
        <f>VLOOKUP(B4912,A股数据库20240206!$B:$K,4,0)</f>
        <v>0</v>
      </c>
      <c r="H4912" s="124">
        <f>VLOOKUP(B4912,A股数据库20240206!$B:$K,5,0)</f>
        <v>0</v>
      </c>
      <c r="I4912" s="104" t="str">
        <f>VLOOKUP(B4912,A股数据库20240206!$B:$K,6,0)</f>
        <v>电子</v>
      </c>
      <c r="J4912" s="104">
        <f>VLOOKUP(B4912,A股数据库20240206!$B:$K,7,0)</f>
        <v>0</v>
      </c>
      <c r="K4912" s="104">
        <f>VLOOKUP(B4912,A股数据库20240206!$B:$K,8,0)</f>
        <v>0</v>
      </c>
      <c r="L4912" s="124">
        <f>VLOOKUP(B4912,A股数据库20240206!$B:$K,9,0)</f>
        <v>0</v>
      </c>
      <c r="M4912" s="124">
        <f>VLOOKUP(B4912,A股数据库20240206!$B:$K,10,0)</f>
        <v>0</v>
      </c>
    </row>
    <row r="4913" spans="1:13" ht="18" customHeight="1" x14ac:dyDescent="0.15">
      <c r="A4913" s="120" t="s">
        <v>15256</v>
      </c>
      <c r="B4913" s="121" t="s">
        <v>9365</v>
      </c>
      <c r="C4913" s="122">
        <v>3.31</v>
      </c>
      <c r="D4913" s="123">
        <v>3.3</v>
      </c>
      <c r="E4913" s="104" t="str">
        <f>VLOOKUP(B4913,A股数据库20240206!$B:$K,2,0)</f>
        <v>大科技</v>
      </c>
      <c r="F4913" s="104">
        <f>VLOOKUP(B4913,A股数据库20240206!$B:$K,3,0)</f>
        <v>0</v>
      </c>
      <c r="G4913" s="124">
        <f>VLOOKUP(B4913,A股数据库20240206!$B:$K,4,0)</f>
        <v>0</v>
      </c>
      <c r="H4913" s="124">
        <f>VLOOKUP(B4913,A股数据库20240206!$B:$K,5,0)</f>
        <v>0</v>
      </c>
      <c r="I4913" s="104" t="str">
        <f>VLOOKUP(B4913,A股数据库20240206!$B:$K,6,0)</f>
        <v>计算机</v>
      </c>
      <c r="J4913" s="104">
        <f>VLOOKUP(B4913,A股数据库20240206!$B:$K,7,0)</f>
        <v>0</v>
      </c>
      <c r="K4913" s="104">
        <f>VLOOKUP(B4913,A股数据库20240206!$B:$K,8,0)</f>
        <v>0</v>
      </c>
      <c r="L4913" s="124">
        <f>VLOOKUP(B4913,A股数据库20240206!$B:$K,9,0)</f>
        <v>0</v>
      </c>
      <c r="M4913" s="124">
        <f>VLOOKUP(B4913,A股数据库20240206!$B:$K,10,0)</f>
        <v>0</v>
      </c>
    </row>
    <row r="4914" spans="1:13" ht="18" customHeight="1" x14ac:dyDescent="0.15">
      <c r="A4914" s="120" t="s">
        <v>15257</v>
      </c>
      <c r="B4914" s="121" t="s">
        <v>9437</v>
      </c>
      <c r="C4914" s="122">
        <v>3.22</v>
      </c>
      <c r="D4914" s="123">
        <v>4.1399999999999997</v>
      </c>
      <c r="E4914" s="104" t="str">
        <f>VLOOKUP(B4914,A股数据库20240206!$B:$K,2,0)</f>
        <v>高端制造</v>
      </c>
      <c r="F4914" s="104" t="str">
        <f>VLOOKUP(B4914,A股数据库20240206!$B:$K,3,0)</f>
        <v>汽车产业</v>
      </c>
      <c r="G4914" s="124">
        <f>VLOOKUP(B4914,A股数据库20240206!$B:$K,4,0)</f>
        <v>0</v>
      </c>
      <c r="H4914" s="124">
        <f>VLOOKUP(B4914,A股数据库20240206!$B:$K,5,0)</f>
        <v>0</v>
      </c>
      <c r="I4914" s="104" t="str">
        <f>VLOOKUP(B4914,A股数据库20240206!$B:$K,6,0)</f>
        <v>机械</v>
      </c>
      <c r="J4914" s="104" t="str">
        <f>VLOOKUP(B4914,A股数据库20240206!$B:$K,7,0)</f>
        <v>汽车产业</v>
      </c>
      <c r="K4914" s="104">
        <f>VLOOKUP(B4914,A股数据库20240206!$B:$K,8,0)</f>
        <v>0</v>
      </c>
      <c r="L4914" s="124">
        <f>VLOOKUP(B4914,A股数据库20240206!$B:$K,9,0)</f>
        <v>0</v>
      </c>
      <c r="M4914" s="124">
        <f>VLOOKUP(B4914,A股数据库20240206!$B:$K,10,0)</f>
        <v>0</v>
      </c>
    </row>
    <row r="4915" spans="1:13" ht="18" customHeight="1" x14ac:dyDescent="0.15">
      <c r="A4915" s="120" t="s">
        <v>15258</v>
      </c>
      <c r="B4915" s="121" t="s">
        <v>4084</v>
      </c>
      <c r="C4915" s="122">
        <v>3.05</v>
      </c>
      <c r="D4915" s="123">
        <v>6.47</v>
      </c>
      <c r="E4915" s="104" t="str">
        <f>VLOOKUP(B4915,A股数据库20240206!$B:$K,2,0)</f>
        <v>地产基建</v>
      </c>
      <c r="F4915" s="104">
        <f>VLOOKUP(B4915,A股数据库20240206!$B:$K,3,0)</f>
        <v>0</v>
      </c>
      <c r="G4915" s="124">
        <f>VLOOKUP(B4915,A股数据库20240206!$B:$K,4,0)</f>
        <v>0</v>
      </c>
      <c r="H4915" s="124">
        <f>VLOOKUP(B4915,A股数据库20240206!$B:$K,5,0)</f>
        <v>0</v>
      </c>
      <c r="I4915" s="104" t="str">
        <f>VLOOKUP(B4915,A股数据库20240206!$B:$K,6,0)</f>
        <v>基建</v>
      </c>
      <c r="J4915" s="104">
        <f>VLOOKUP(B4915,A股数据库20240206!$B:$K,7,0)</f>
        <v>0</v>
      </c>
      <c r="K4915" s="104">
        <f>VLOOKUP(B4915,A股数据库20240206!$B:$K,8,0)</f>
        <v>0</v>
      </c>
      <c r="L4915" s="124">
        <f>VLOOKUP(B4915,A股数据库20240206!$B:$K,9,0)</f>
        <v>0</v>
      </c>
      <c r="M4915" s="124">
        <f>VLOOKUP(B4915,A股数据库20240206!$B:$K,10,0)</f>
        <v>0</v>
      </c>
    </row>
    <row r="4916" spans="1:13" ht="18" customHeight="1" x14ac:dyDescent="0.15">
      <c r="A4916" s="120" t="s">
        <v>15259</v>
      </c>
      <c r="B4916" s="121" t="s">
        <v>4380</v>
      </c>
      <c r="C4916" s="122">
        <v>2.93</v>
      </c>
      <c r="D4916" s="123">
        <v>2.0499999999999998</v>
      </c>
      <c r="E4916" s="104" t="str">
        <f>VLOOKUP(B4916,A股数据库20240206!$B:$K,2,0)</f>
        <v>新能源</v>
      </c>
      <c r="F4916" s="104">
        <f>VLOOKUP(B4916,A股数据库20240206!$B:$K,3,0)</f>
        <v>0</v>
      </c>
      <c r="G4916" s="124">
        <f>VLOOKUP(B4916,A股数据库20240206!$B:$K,4,0)</f>
        <v>0</v>
      </c>
      <c r="H4916" s="124">
        <f>VLOOKUP(B4916,A股数据库20240206!$B:$K,5,0)</f>
        <v>0</v>
      </c>
      <c r="I4916" s="104" t="str">
        <f>VLOOKUP(B4916,A股数据库20240206!$B:$K,6,0)</f>
        <v>电网</v>
      </c>
      <c r="J4916" s="104">
        <f>VLOOKUP(B4916,A股数据库20240206!$B:$K,7,0)</f>
        <v>0</v>
      </c>
      <c r="K4916" s="104">
        <f>VLOOKUP(B4916,A股数据库20240206!$B:$K,8,0)</f>
        <v>0</v>
      </c>
      <c r="L4916" s="124" t="str">
        <f>VLOOKUP(B4916,A股数据库20240206!$B:$K,9,0)</f>
        <v>光伏</v>
      </c>
      <c r="M4916" s="124">
        <f>VLOOKUP(B4916,A股数据库20240206!$B:$K,10,0)</f>
        <v>0</v>
      </c>
    </row>
    <row r="4917" spans="1:13" ht="18" customHeight="1" x14ac:dyDescent="0.15">
      <c r="A4917" s="120" t="s">
        <v>15260</v>
      </c>
      <c r="B4917" s="121" t="s">
        <v>4294</v>
      </c>
      <c r="C4917" s="122">
        <v>2.9</v>
      </c>
      <c r="D4917" s="123">
        <v>2.0099999999999998</v>
      </c>
      <c r="E4917" s="104" t="str">
        <f>VLOOKUP(B4917,A股数据库20240206!$B:$K,2,0)</f>
        <v>汽车产业</v>
      </c>
      <c r="F4917" s="104">
        <f>VLOOKUP(B4917,A股数据库20240206!$B:$K,3,0)</f>
        <v>0</v>
      </c>
      <c r="G4917" s="124">
        <f>VLOOKUP(B4917,A股数据库20240206!$B:$K,4,0)</f>
        <v>0</v>
      </c>
      <c r="H4917" s="124">
        <f>VLOOKUP(B4917,A股数据库20240206!$B:$K,5,0)</f>
        <v>0</v>
      </c>
      <c r="I4917" s="104" t="str">
        <f>VLOOKUP(B4917,A股数据库20240206!$B:$K,6,0)</f>
        <v>汽车产业</v>
      </c>
      <c r="J4917" s="104">
        <f>VLOOKUP(B4917,A股数据库20240206!$B:$K,7,0)</f>
        <v>0</v>
      </c>
      <c r="K4917" s="104">
        <f>VLOOKUP(B4917,A股数据库20240206!$B:$K,8,0)</f>
        <v>0</v>
      </c>
      <c r="L4917" s="124">
        <f>VLOOKUP(B4917,A股数据库20240206!$B:$K,9,0)</f>
        <v>0</v>
      </c>
      <c r="M4917" s="124">
        <f>VLOOKUP(B4917,A股数据库20240206!$B:$K,10,0)</f>
        <v>0</v>
      </c>
    </row>
    <row r="4918" spans="1:13" ht="18" customHeight="1" x14ac:dyDescent="0.15">
      <c r="A4918" s="120" t="s">
        <v>15261</v>
      </c>
      <c r="B4918" s="121" t="s">
        <v>3898</v>
      </c>
      <c r="C4918" s="122">
        <v>2.86</v>
      </c>
      <c r="D4918" s="123">
        <v>7.99</v>
      </c>
      <c r="E4918" s="104" t="str">
        <f>VLOOKUP(B4918,A股数据库20240206!$B:$K,2,0)</f>
        <v>新能源</v>
      </c>
      <c r="F4918" s="104">
        <f>VLOOKUP(B4918,A股数据库20240206!$B:$K,3,0)</f>
        <v>0</v>
      </c>
      <c r="G4918" s="124">
        <f>VLOOKUP(B4918,A股数据库20240206!$B:$K,4,0)</f>
        <v>0</v>
      </c>
      <c r="H4918" s="124">
        <f>VLOOKUP(B4918,A股数据库20240206!$B:$K,5,0)</f>
        <v>0</v>
      </c>
      <c r="I4918" s="104" t="str">
        <f>VLOOKUP(B4918,A股数据库20240206!$B:$K,6,0)</f>
        <v>氢能源</v>
      </c>
      <c r="J4918" s="104">
        <f>VLOOKUP(B4918,A股数据库20240206!$B:$K,7,0)</f>
        <v>0</v>
      </c>
      <c r="K4918" s="104">
        <f>VLOOKUP(B4918,A股数据库20240206!$B:$K,8,0)</f>
        <v>0</v>
      </c>
      <c r="L4918" s="124">
        <f>VLOOKUP(B4918,A股数据库20240206!$B:$K,9,0)</f>
        <v>0</v>
      </c>
      <c r="M4918" s="124">
        <f>VLOOKUP(B4918,A股数据库20240206!$B:$K,10,0)</f>
        <v>0</v>
      </c>
    </row>
    <row r="4919" spans="1:13" ht="18" customHeight="1" x14ac:dyDescent="0.15">
      <c r="A4919" s="120" t="s">
        <v>15262</v>
      </c>
      <c r="B4919" s="121" t="s">
        <v>1338</v>
      </c>
      <c r="C4919" s="122">
        <v>2.84</v>
      </c>
      <c r="D4919" s="123">
        <v>5.69</v>
      </c>
      <c r="E4919" s="104" t="str">
        <f>VLOOKUP(B4919,A股数据库20240206!$B:$K,2,0)</f>
        <v>汽车产业</v>
      </c>
      <c r="F4919" s="104">
        <f>VLOOKUP(B4919,A股数据库20240206!$B:$K,3,0)</f>
        <v>0</v>
      </c>
      <c r="G4919" s="124" t="str">
        <f>VLOOKUP(B4919,A股数据库20240206!$B:$K,4,0)</f>
        <v>大消费</v>
      </c>
      <c r="H4919" s="124">
        <f>VLOOKUP(B4919,A股数据库20240206!$B:$K,5,0)</f>
        <v>0</v>
      </c>
      <c r="I4919" s="104" t="str">
        <f>VLOOKUP(B4919,A股数据库20240206!$B:$K,6,0)</f>
        <v>体育产业</v>
      </c>
      <c r="J4919" s="104">
        <f>VLOOKUP(B4919,A股数据库20240206!$B:$K,7,0)</f>
        <v>0</v>
      </c>
      <c r="K4919" s="104">
        <f>VLOOKUP(B4919,A股数据库20240206!$B:$K,8,0)</f>
        <v>0</v>
      </c>
      <c r="L4919" s="124">
        <f>VLOOKUP(B4919,A股数据库20240206!$B:$K,9,0)</f>
        <v>0</v>
      </c>
      <c r="M4919" s="124">
        <f>VLOOKUP(B4919,A股数据库20240206!$B:$K,10,0)</f>
        <v>0</v>
      </c>
    </row>
    <row r="4920" spans="1:13" ht="18" customHeight="1" x14ac:dyDescent="0.15">
      <c r="A4920" s="120" t="s">
        <v>15263</v>
      </c>
      <c r="B4920" s="121" t="s">
        <v>9607</v>
      </c>
      <c r="C4920" s="122">
        <v>2.8</v>
      </c>
      <c r="D4920" s="123">
        <v>5.12</v>
      </c>
      <c r="E4920" s="104" t="str">
        <f>VLOOKUP(B4920,A股数据库20240206!$B:$K,2,0)</f>
        <v>大科技</v>
      </c>
      <c r="F4920" s="104">
        <f>VLOOKUP(B4920,A股数据库20240206!$B:$K,3,0)</f>
        <v>0</v>
      </c>
      <c r="G4920" s="124">
        <f>VLOOKUP(B4920,A股数据库20240206!$B:$K,4,0)</f>
        <v>0</v>
      </c>
      <c r="H4920" s="124">
        <f>VLOOKUP(B4920,A股数据库20240206!$B:$K,5,0)</f>
        <v>0</v>
      </c>
      <c r="I4920" s="104" t="str">
        <f>VLOOKUP(B4920,A股数据库20240206!$B:$K,6,0)</f>
        <v>电子</v>
      </c>
      <c r="J4920" s="104">
        <f>VLOOKUP(B4920,A股数据库20240206!$B:$K,7,0)</f>
        <v>0</v>
      </c>
      <c r="K4920" s="104">
        <f>VLOOKUP(B4920,A股数据库20240206!$B:$K,8,0)</f>
        <v>0</v>
      </c>
      <c r="L4920" s="124">
        <f>VLOOKUP(B4920,A股数据库20240206!$B:$K,9,0)</f>
        <v>0</v>
      </c>
      <c r="M4920" s="124">
        <f>VLOOKUP(B4920,A股数据库20240206!$B:$K,10,0)</f>
        <v>0</v>
      </c>
    </row>
    <row r="4921" spans="1:13" ht="18" customHeight="1" x14ac:dyDescent="0.15">
      <c r="A4921" s="120" t="s">
        <v>15264</v>
      </c>
      <c r="B4921" s="121" t="s">
        <v>8618</v>
      </c>
      <c r="C4921" s="122">
        <v>2.76</v>
      </c>
      <c r="D4921" s="123">
        <v>7.16</v>
      </c>
      <c r="E4921" s="104" t="str">
        <f>VLOOKUP(B4921,A股数据库20240206!$B:$K,2,0)</f>
        <v>地产基建</v>
      </c>
      <c r="F4921" s="104" t="str">
        <f>VLOOKUP(B4921,A股数据库20240206!$B:$K,3,0)</f>
        <v>大消费</v>
      </c>
      <c r="G4921" s="124">
        <f>VLOOKUP(B4921,A股数据库20240206!$B:$K,4,0)</f>
        <v>0</v>
      </c>
      <c r="H4921" s="124">
        <f>VLOOKUP(B4921,A股数据库20240206!$B:$K,5,0)</f>
        <v>0</v>
      </c>
      <c r="I4921" s="104" t="str">
        <f>VLOOKUP(B4921,A股数据库20240206!$B:$K,6,0)</f>
        <v>基建</v>
      </c>
      <c r="J4921" s="104" t="str">
        <f>VLOOKUP(B4921,A股数据库20240206!$B:$K,7,0)</f>
        <v>家居用品</v>
      </c>
      <c r="K4921" s="104">
        <f>VLOOKUP(B4921,A股数据库20240206!$B:$K,8,0)</f>
        <v>0</v>
      </c>
      <c r="L4921" s="124">
        <f>VLOOKUP(B4921,A股数据库20240206!$B:$K,9,0)</f>
        <v>0</v>
      </c>
      <c r="M4921" s="124">
        <f>VLOOKUP(B4921,A股数据库20240206!$B:$K,10,0)</f>
        <v>0</v>
      </c>
    </row>
    <row r="4922" spans="1:13" ht="18" customHeight="1" x14ac:dyDescent="0.15">
      <c r="A4922" s="120" t="s">
        <v>15265</v>
      </c>
      <c r="B4922" s="121" t="s">
        <v>9224</v>
      </c>
      <c r="C4922" s="122">
        <v>2.71</v>
      </c>
      <c r="D4922" s="123">
        <v>2.57</v>
      </c>
      <c r="E4922" s="104" t="str">
        <f>VLOOKUP(B4922,A股数据库20240206!$B:$K,2,0)</f>
        <v>大科技</v>
      </c>
      <c r="F4922" s="104">
        <f>VLOOKUP(B4922,A股数据库20240206!$B:$K,3,0)</f>
        <v>0</v>
      </c>
      <c r="G4922" s="124">
        <f>VLOOKUP(B4922,A股数据库20240206!$B:$K,4,0)</f>
        <v>0</v>
      </c>
      <c r="H4922" s="124">
        <f>VLOOKUP(B4922,A股数据库20240206!$B:$K,5,0)</f>
        <v>0</v>
      </c>
      <c r="I4922" s="104" t="str">
        <f>VLOOKUP(B4922,A股数据库20240206!$B:$K,6,0)</f>
        <v>计算机</v>
      </c>
      <c r="J4922" s="104">
        <f>VLOOKUP(B4922,A股数据库20240206!$B:$K,7,0)</f>
        <v>0</v>
      </c>
      <c r="K4922" s="104">
        <f>VLOOKUP(B4922,A股数据库20240206!$B:$K,8,0)</f>
        <v>0</v>
      </c>
      <c r="L4922" s="124">
        <f>VLOOKUP(B4922,A股数据库20240206!$B:$K,9,0)</f>
        <v>0</v>
      </c>
      <c r="M4922" s="124">
        <f>VLOOKUP(B4922,A股数据库20240206!$B:$K,10,0)</f>
        <v>0</v>
      </c>
    </row>
    <row r="4923" spans="1:13" ht="18" customHeight="1" x14ac:dyDescent="0.15">
      <c r="A4923" s="120" t="s">
        <v>15266</v>
      </c>
      <c r="B4923" s="121" t="s">
        <v>1326</v>
      </c>
      <c r="C4923" s="122">
        <v>2.66</v>
      </c>
      <c r="D4923" s="123">
        <v>12.86</v>
      </c>
      <c r="E4923" s="104" t="str">
        <f>VLOOKUP(B4923,A股数据库20240206!$B:$K,2,0)</f>
        <v>医药生物</v>
      </c>
      <c r="F4923" s="104">
        <f>VLOOKUP(B4923,A股数据库20240206!$B:$K,3,0)</f>
        <v>0</v>
      </c>
      <c r="G4923" s="124">
        <f>VLOOKUP(B4923,A股数据库20240206!$B:$K,4,0)</f>
        <v>0</v>
      </c>
      <c r="H4923" s="124">
        <f>VLOOKUP(B4923,A股数据库20240206!$B:$K,5,0)</f>
        <v>0</v>
      </c>
      <c r="I4923" s="104" t="str">
        <f>VLOOKUP(B4923,A股数据库20240206!$B:$K,6,0)</f>
        <v>医药生物</v>
      </c>
      <c r="J4923" s="104">
        <f>VLOOKUP(B4923,A股数据库20240206!$B:$K,7,0)</f>
        <v>0</v>
      </c>
      <c r="K4923" s="104">
        <f>VLOOKUP(B4923,A股数据库20240206!$B:$K,8,0)</f>
        <v>0</v>
      </c>
      <c r="L4923" s="124">
        <f>VLOOKUP(B4923,A股数据库20240206!$B:$K,9,0)</f>
        <v>0</v>
      </c>
      <c r="M4923" s="124">
        <f>VLOOKUP(B4923,A股数据库20240206!$B:$K,10,0)</f>
        <v>0</v>
      </c>
    </row>
    <row r="4924" spans="1:13" ht="18" customHeight="1" x14ac:dyDescent="0.15">
      <c r="A4924" s="120" t="s">
        <v>15267</v>
      </c>
      <c r="B4924" s="121" t="s">
        <v>10171</v>
      </c>
      <c r="C4924" s="122">
        <v>2.62</v>
      </c>
      <c r="D4924" s="123">
        <v>5.64</v>
      </c>
      <c r="E4924" s="104" t="str">
        <f>VLOOKUP(B4924,A股数据库20240206!$B:$K,2,0)</f>
        <v>大科技</v>
      </c>
      <c r="F4924" s="104">
        <f>VLOOKUP(B4924,A股数据库20240206!$B:$K,3,0)</f>
        <v>0</v>
      </c>
      <c r="G4924" s="124">
        <f>VLOOKUP(B4924,A股数据库20240206!$B:$K,4,0)</f>
        <v>0</v>
      </c>
      <c r="H4924" s="124">
        <f>VLOOKUP(B4924,A股数据库20240206!$B:$K,5,0)</f>
        <v>0</v>
      </c>
      <c r="I4924" s="104" t="str">
        <f>VLOOKUP(B4924,A股数据库20240206!$B:$K,6,0)</f>
        <v>电子</v>
      </c>
      <c r="J4924" s="104">
        <f>VLOOKUP(B4924,A股数据库20240206!$B:$K,7,0)</f>
        <v>0</v>
      </c>
      <c r="K4924" s="104">
        <f>VLOOKUP(B4924,A股数据库20240206!$B:$K,8,0)</f>
        <v>0</v>
      </c>
      <c r="L4924" s="124">
        <f>VLOOKUP(B4924,A股数据库20240206!$B:$K,9,0)</f>
        <v>0</v>
      </c>
      <c r="M4924" s="124">
        <f>VLOOKUP(B4924,A股数据库20240206!$B:$K,10,0)</f>
        <v>0</v>
      </c>
    </row>
    <row r="4925" spans="1:13" ht="18" customHeight="1" x14ac:dyDescent="0.15">
      <c r="A4925" s="120" t="s">
        <v>15268</v>
      </c>
      <c r="B4925" s="121" t="s">
        <v>4922</v>
      </c>
      <c r="C4925" s="122">
        <v>2.56</v>
      </c>
      <c r="D4925" s="123">
        <v>3.86</v>
      </c>
      <c r="E4925" s="104" t="str">
        <f>VLOOKUP(B4925,A股数据库20240206!$B:$K,2,0)</f>
        <v>大科技</v>
      </c>
      <c r="F4925" s="104">
        <f>VLOOKUP(B4925,A股数据库20240206!$B:$K,3,0)</f>
        <v>0</v>
      </c>
      <c r="G4925" s="124">
        <f>VLOOKUP(B4925,A股数据库20240206!$B:$K,4,0)</f>
        <v>0</v>
      </c>
      <c r="H4925" s="124">
        <f>VLOOKUP(B4925,A股数据库20240206!$B:$K,5,0)</f>
        <v>0</v>
      </c>
      <c r="I4925" s="104" t="str">
        <f>VLOOKUP(B4925,A股数据库20240206!$B:$K,6,0)</f>
        <v>电子</v>
      </c>
      <c r="J4925" s="104">
        <f>VLOOKUP(B4925,A股数据库20240206!$B:$K,7,0)</f>
        <v>0</v>
      </c>
      <c r="K4925" s="104">
        <f>VLOOKUP(B4925,A股数据库20240206!$B:$K,8,0)</f>
        <v>0</v>
      </c>
      <c r="L4925" s="124">
        <f>VLOOKUP(B4925,A股数据库20240206!$B:$K,9,0)</f>
        <v>0</v>
      </c>
      <c r="M4925" s="124">
        <f>VLOOKUP(B4925,A股数据库20240206!$B:$K,10,0)</f>
        <v>0</v>
      </c>
    </row>
    <row r="4926" spans="1:13" ht="18" customHeight="1" x14ac:dyDescent="0.15">
      <c r="A4926" s="120" t="s">
        <v>15269</v>
      </c>
      <c r="B4926" s="121" t="s">
        <v>4048</v>
      </c>
      <c r="C4926" s="122">
        <v>2.42</v>
      </c>
      <c r="D4926" s="123">
        <v>3.41</v>
      </c>
      <c r="E4926" s="104" t="str">
        <f>VLOOKUP(B4926,A股数据库20240206!$B:$K,2,0)</f>
        <v>新能源</v>
      </c>
      <c r="F4926" s="104">
        <f>VLOOKUP(B4926,A股数据库20240206!$B:$K,3,0)</f>
        <v>0</v>
      </c>
      <c r="G4926" s="124" t="str">
        <f>VLOOKUP(B4926,A股数据库20240206!$B:$K,4,0)</f>
        <v>大科技</v>
      </c>
      <c r="H4926" s="124">
        <f>VLOOKUP(B4926,A股数据库20240206!$B:$K,5,0)</f>
        <v>0</v>
      </c>
      <c r="I4926" s="104" t="str">
        <f>VLOOKUP(B4926,A股数据库20240206!$B:$K,6,0)</f>
        <v>储能</v>
      </c>
      <c r="J4926" s="104">
        <f>VLOOKUP(B4926,A股数据库20240206!$B:$K,7,0)</f>
        <v>0</v>
      </c>
      <c r="K4926" s="104">
        <f>VLOOKUP(B4926,A股数据库20240206!$B:$K,8,0)</f>
        <v>0</v>
      </c>
      <c r="L4926" s="124" t="str">
        <f>VLOOKUP(B4926,A股数据库20240206!$B:$K,9,0)</f>
        <v>计算机</v>
      </c>
      <c r="M4926" s="124">
        <f>VLOOKUP(B4926,A股数据库20240206!$B:$K,10,0)</f>
        <v>0</v>
      </c>
    </row>
    <row r="4927" spans="1:13" ht="18" customHeight="1" x14ac:dyDescent="0.15">
      <c r="A4927" s="120" t="s">
        <v>15270</v>
      </c>
      <c r="B4927" s="121" t="s">
        <v>5032</v>
      </c>
      <c r="C4927" s="122">
        <v>2.38</v>
      </c>
      <c r="D4927" s="123">
        <v>2.2000000000000002</v>
      </c>
      <c r="E4927" s="104" t="str">
        <f>VLOOKUP(B4927,A股数据库20240206!$B:$K,2,0)</f>
        <v>新能源</v>
      </c>
      <c r="F4927" s="104">
        <f>VLOOKUP(B4927,A股数据库20240206!$B:$K,3,0)</f>
        <v>0</v>
      </c>
      <c r="G4927" s="124">
        <f>VLOOKUP(B4927,A股数据库20240206!$B:$K,4,0)</f>
        <v>0</v>
      </c>
      <c r="H4927" s="124">
        <f>VLOOKUP(B4927,A股数据库20240206!$B:$K,5,0)</f>
        <v>0</v>
      </c>
      <c r="I4927" s="104" t="str">
        <f>VLOOKUP(B4927,A股数据库20240206!$B:$K,6,0)</f>
        <v>电网</v>
      </c>
      <c r="J4927" s="104">
        <f>VLOOKUP(B4927,A股数据库20240206!$B:$K,7,0)</f>
        <v>0</v>
      </c>
      <c r="K4927" s="104">
        <f>VLOOKUP(B4927,A股数据库20240206!$B:$K,8,0)</f>
        <v>0</v>
      </c>
      <c r="L4927" s="124">
        <f>VLOOKUP(B4927,A股数据库20240206!$B:$K,9,0)</f>
        <v>0</v>
      </c>
      <c r="M4927" s="124">
        <f>VLOOKUP(B4927,A股数据库20240206!$B:$K,10,0)</f>
        <v>0</v>
      </c>
    </row>
    <row r="4928" spans="1:13" ht="18" customHeight="1" x14ac:dyDescent="0.15">
      <c r="A4928" s="120" t="s">
        <v>15271</v>
      </c>
      <c r="B4928" s="121" t="s">
        <v>2146</v>
      </c>
      <c r="C4928" s="122">
        <v>2.31</v>
      </c>
      <c r="D4928" s="123">
        <v>9.27</v>
      </c>
      <c r="E4928" s="104" t="str">
        <f>VLOOKUP(B4928,A股数据库20240206!$B:$K,2,0)</f>
        <v>新能源</v>
      </c>
      <c r="F4928" s="104">
        <f>VLOOKUP(B4928,A股数据库20240206!$B:$K,3,0)</f>
        <v>0</v>
      </c>
      <c r="G4928" s="124">
        <f>VLOOKUP(B4928,A股数据库20240206!$B:$K,4,0)</f>
        <v>0</v>
      </c>
      <c r="H4928" s="124">
        <f>VLOOKUP(B4928,A股数据库20240206!$B:$K,5,0)</f>
        <v>0</v>
      </c>
      <c r="I4928" s="104" t="str">
        <f>VLOOKUP(B4928,A股数据库20240206!$B:$K,6,0)</f>
        <v>光伏</v>
      </c>
      <c r="J4928" s="104">
        <f>VLOOKUP(B4928,A股数据库20240206!$B:$K,7,0)</f>
        <v>0</v>
      </c>
      <c r="K4928" s="104">
        <f>VLOOKUP(B4928,A股数据库20240206!$B:$K,8,0)</f>
        <v>0</v>
      </c>
      <c r="L4928" s="124">
        <f>VLOOKUP(B4928,A股数据库20240206!$B:$K,9,0)</f>
        <v>0</v>
      </c>
      <c r="M4928" s="124">
        <f>VLOOKUP(B4928,A股数据库20240206!$B:$K,10,0)</f>
        <v>0</v>
      </c>
    </row>
    <row r="4929" spans="1:13" ht="18" customHeight="1" x14ac:dyDescent="0.15">
      <c r="A4929" s="120" t="s">
        <v>15272</v>
      </c>
      <c r="B4929" s="121" t="s">
        <v>1406</v>
      </c>
      <c r="C4929" s="122">
        <v>2.21</v>
      </c>
      <c r="D4929" s="123">
        <v>0.37</v>
      </c>
      <c r="E4929" s="104" t="str">
        <f>VLOOKUP(B4929,A股数据库20240206!$B:$K,2,0)</f>
        <v>新能源</v>
      </c>
      <c r="F4929" s="104">
        <f>VLOOKUP(B4929,A股数据库20240206!$B:$K,3,0)</f>
        <v>0</v>
      </c>
      <c r="G4929" s="124" t="str">
        <f>VLOOKUP(B4929,A股数据库20240206!$B:$K,4,0)</f>
        <v>医药生物</v>
      </c>
      <c r="H4929" s="124">
        <f>VLOOKUP(B4929,A股数据库20240206!$B:$K,5,0)</f>
        <v>0</v>
      </c>
      <c r="I4929" s="104" t="str">
        <f>VLOOKUP(B4929,A股数据库20240206!$B:$K,6,0)</f>
        <v>电池</v>
      </c>
      <c r="J4929" s="104">
        <f>VLOOKUP(B4929,A股数据库20240206!$B:$K,7,0)</f>
        <v>0</v>
      </c>
      <c r="K4929" s="104">
        <f>VLOOKUP(B4929,A股数据库20240206!$B:$K,8,0)</f>
        <v>0</v>
      </c>
      <c r="L4929" s="124" t="str">
        <f>VLOOKUP(B4929,A股数据库20240206!$B:$K,9,0)</f>
        <v>医药生物</v>
      </c>
      <c r="M4929" s="124">
        <f>VLOOKUP(B4929,A股数据库20240206!$B:$K,10,0)</f>
        <v>0</v>
      </c>
    </row>
    <row r="4930" spans="1:13" ht="18" customHeight="1" x14ac:dyDescent="0.15">
      <c r="A4930" s="120" t="s">
        <v>15273</v>
      </c>
      <c r="B4930" s="121" t="s">
        <v>2708</v>
      </c>
      <c r="C4930" s="122">
        <v>2.1</v>
      </c>
      <c r="D4930" s="123">
        <v>1.71</v>
      </c>
      <c r="E4930" s="104" t="str">
        <f>VLOOKUP(B4930,A股数据库20240206!$B:$K,2,0)</f>
        <v>军工</v>
      </c>
      <c r="F4930" s="104" t="str">
        <f>VLOOKUP(B4930,A股数据库20240206!$B:$K,3,0)</f>
        <v>大科技</v>
      </c>
      <c r="G4930" s="124">
        <f>VLOOKUP(B4930,A股数据库20240206!$B:$K,4,0)</f>
        <v>0</v>
      </c>
      <c r="H4930" s="124">
        <f>VLOOKUP(B4930,A股数据库20240206!$B:$K,5,0)</f>
        <v>0</v>
      </c>
      <c r="I4930" s="104" t="str">
        <f>VLOOKUP(B4930,A股数据库20240206!$B:$K,6,0)</f>
        <v>军工</v>
      </c>
      <c r="J4930" s="104" t="str">
        <f>VLOOKUP(B4930,A股数据库20240206!$B:$K,7,0)</f>
        <v>电子</v>
      </c>
      <c r="K4930" s="104">
        <f>VLOOKUP(B4930,A股数据库20240206!$B:$K,8,0)</f>
        <v>0</v>
      </c>
      <c r="L4930" s="124">
        <f>VLOOKUP(B4930,A股数据库20240206!$B:$K,9,0)</f>
        <v>0</v>
      </c>
      <c r="M4930" s="124">
        <f>VLOOKUP(B4930,A股数据库20240206!$B:$K,10,0)</f>
        <v>0</v>
      </c>
    </row>
    <row r="4931" spans="1:13" ht="18" customHeight="1" x14ac:dyDescent="0.15">
      <c r="A4931" s="120" t="s">
        <v>15274</v>
      </c>
      <c r="B4931" s="121" t="s">
        <v>4060</v>
      </c>
      <c r="C4931" s="122">
        <v>1.77</v>
      </c>
      <c r="D4931" s="123">
        <v>9.33</v>
      </c>
      <c r="E4931" s="104" t="str">
        <f>VLOOKUP(B4931,A股数据库20240206!$B:$K,2,0)</f>
        <v>周期</v>
      </c>
      <c r="F4931" s="104">
        <f>VLOOKUP(B4931,A股数据库20240206!$B:$K,3,0)</f>
        <v>0</v>
      </c>
      <c r="G4931" s="124" t="str">
        <f>VLOOKUP(B4931,A股数据库20240206!$B:$K,4,0)</f>
        <v>乡村振兴</v>
      </c>
      <c r="H4931" s="124">
        <f>VLOOKUP(B4931,A股数据库20240206!$B:$K,5,0)</f>
        <v>0</v>
      </c>
      <c r="I4931" s="104" t="str">
        <f>VLOOKUP(B4931,A股数据库20240206!$B:$K,6,0)</f>
        <v>化工</v>
      </c>
      <c r="J4931" s="104">
        <f>VLOOKUP(B4931,A股数据库20240206!$B:$K,7,0)</f>
        <v>0</v>
      </c>
      <c r="K4931" s="104">
        <f>VLOOKUP(B4931,A股数据库20240206!$B:$K,8,0)</f>
        <v>0</v>
      </c>
      <c r="L4931" s="124" t="str">
        <f>VLOOKUP(B4931,A股数据库20240206!$B:$K,9,0)</f>
        <v>乡村振兴</v>
      </c>
      <c r="M4931" s="124">
        <f>VLOOKUP(B4931,A股数据库20240206!$B:$K,10,0)</f>
        <v>0</v>
      </c>
    </row>
    <row r="4932" spans="1:13" ht="18" customHeight="1" x14ac:dyDescent="0.15">
      <c r="A4932" s="120" t="s">
        <v>15275</v>
      </c>
      <c r="B4932" s="121" t="s">
        <v>9645</v>
      </c>
      <c r="C4932" s="122">
        <v>1.65</v>
      </c>
      <c r="D4932" s="123">
        <v>5.24</v>
      </c>
      <c r="E4932" s="104" t="str">
        <f>VLOOKUP(B4932,A股数据库20240206!$B:$K,2,0)</f>
        <v>军工</v>
      </c>
      <c r="F4932" s="104" t="str">
        <f>VLOOKUP(B4932,A股数据库20240206!$B:$K,3,0)</f>
        <v>大科技</v>
      </c>
      <c r="G4932" s="124">
        <f>VLOOKUP(B4932,A股数据库20240206!$B:$K,4,0)</f>
        <v>0</v>
      </c>
      <c r="H4932" s="124">
        <f>VLOOKUP(B4932,A股数据库20240206!$B:$K,5,0)</f>
        <v>0</v>
      </c>
      <c r="I4932" s="104" t="str">
        <f>VLOOKUP(B4932,A股数据库20240206!$B:$K,6,0)</f>
        <v>军工</v>
      </c>
      <c r="J4932" s="104" t="str">
        <f>VLOOKUP(B4932,A股数据库20240206!$B:$K,7,0)</f>
        <v>通信</v>
      </c>
      <c r="K4932" s="104">
        <f>VLOOKUP(B4932,A股数据库20240206!$B:$K,8,0)</f>
        <v>0</v>
      </c>
      <c r="L4932" s="124">
        <f>VLOOKUP(B4932,A股数据库20240206!$B:$K,9,0)</f>
        <v>0</v>
      </c>
      <c r="M4932" s="124">
        <f>VLOOKUP(B4932,A股数据库20240206!$B:$K,10,0)</f>
        <v>0</v>
      </c>
    </row>
    <row r="4933" spans="1:13" ht="18" customHeight="1" x14ac:dyDescent="0.15">
      <c r="A4933" s="120" t="s">
        <v>15276</v>
      </c>
      <c r="B4933" s="121" t="s">
        <v>1764</v>
      </c>
      <c r="C4933" s="122">
        <v>1.6</v>
      </c>
      <c r="D4933" s="123">
        <v>0.35</v>
      </c>
      <c r="E4933" s="104" t="str">
        <f>VLOOKUP(B4933,A股数据库20240206!$B:$K,2,0)</f>
        <v>新能源</v>
      </c>
      <c r="F4933" s="104" t="str">
        <f>VLOOKUP(B4933,A股数据库20240206!$B:$K,3,0)</f>
        <v>社会服务</v>
      </c>
      <c r="G4933" s="124" t="str">
        <f>VLOOKUP(B4933,A股数据库20240206!$B:$K,4,0)</f>
        <v>地产基建</v>
      </c>
      <c r="H4933" s="124">
        <f>VLOOKUP(B4933,A股数据库20240206!$B:$K,5,0)</f>
        <v>0</v>
      </c>
      <c r="I4933" s="104" t="str">
        <f>VLOOKUP(B4933,A股数据库20240206!$B:$K,6,0)</f>
        <v>教育</v>
      </c>
      <c r="J4933" s="104" t="str">
        <f>VLOOKUP(B4933,A股数据库20240206!$B:$K,7,0)</f>
        <v>氢能源</v>
      </c>
      <c r="K4933" s="104" t="str">
        <f>VLOOKUP(B4933,A股数据库20240206!$B:$K,8,0)</f>
        <v>基建</v>
      </c>
      <c r="L4933" s="124">
        <f>VLOOKUP(B4933,A股数据库20240206!$B:$K,9,0)</f>
        <v>0</v>
      </c>
      <c r="M4933" s="124">
        <f>VLOOKUP(B4933,A股数据库20240206!$B:$K,10,0)</f>
        <v>0</v>
      </c>
    </row>
    <row r="4934" spans="1:13" ht="18" customHeight="1" x14ac:dyDescent="0.15">
      <c r="A4934" s="120" t="s">
        <v>15277</v>
      </c>
      <c r="B4934" s="121" t="s">
        <v>8312</v>
      </c>
      <c r="C4934" s="122">
        <v>1.54</v>
      </c>
      <c r="D4934" s="123">
        <v>0.24</v>
      </c>
      <c r="E4934" s="104" t="str">
        <f>VLOOKUP(B4934,A股数据库20240206!$B:$K,2,0)</f>
        <v>乡村振兴</v>
      </c>
      <c r="F4934" s="104">
        <f>VLOOKUP(B4934,A股数据库20240206!$B:$K,3,0)</f>
        <v>0</v>
      </c>
      <c r="G4934" s="124">
        <f>VLOOKUP(B4934,A股数据库20240206!$B:$K,4,0)</f>
        <v>0</v>
      </c>
      <c r="H4934" s="124">
        <f>VLOOKUP(B4934,A股数据库20240206!$B:$K,5,0)</f>
        <v>0</v>
      </c>
      <c r="I4934" s="104" t="str">
        <f>VLOOKUP(B4934,A股数据库20240206!$B:$K,6,0)</f>
        <v>乡村振兴</v>
      </c>
      <c r="J4934" s="104">
        <f>VLOOKUP(B4934,A股数据库20240206!$B:$K,7,0)</f>
        <v>0</v>
      </c>
      <c r="K4934" s="104">
        <f>VLOOKUP(B4934,A股数据库20240206!$B:$K,8,0)</f>
        <v>0</v>
      </c>
      <c r="L4934" s="124">
        <f>VLOOKUP(B4934,A股数据库20240206!$B:$K,9,0)</f>
        <v>0</v>
      </c>
      <c r="M4934" s="124">
        <f>VLOOKUP(B4934,A股数据库20240206!$B:$K,10,0)</f>
        <v>0</v>
      </c>
    </row>
    <row r="4935" spans="1:13" ht="18" customHeight="1" x14ac:dyDescent="0.15">
      <c r="A4935" s="120" t="s">
        <v>15278</v>
      </c>
      <c r="B4935" s="121" t="s">
        <v>10115</v>
      </c>
      <c r="C4935" s="122">
        <v>1.54</v>
      </c>
      <c r="D4935" s="123">
        <v>1.64</v>
      </c>
      <c r="E4935" s="104" t="str">
        <f>VLOOKUP(B4935,A股数据库20240206!$B:$K,2,0)</f>
        <v>大科技</v>
      </c>
      <c r="F4935" s="104">
        <f>VLOOKUP(B4935,A股数据库20240206!$B:$K,3,0)</f>
        <v>0</v>
      </c>
      <c r="G4935" s="124">
        <f>VLOOKUP(B4935,A股数据库20240206!$B:$K,4,0)</f>
        <v>0</v>
      </c>
      <c r="H4935" s="124">
        <f>VLOOKUP(B4935,A股数据库20240206!$B:$K,5,0)</f>
        <v>0</v>
      </c>
      <c r="I4935" s="104" t="str">
        <f>VLOOKUP(B4935,A股数据库20240206!$B:$K,6,0)</f>
        <v>计算机</v>
      </c>
      <c r="J4935" s="104">
        <f>VLOOKUP(B4935,A股数据库20240206!$B:$K,7,0)</f>
        <v>0</v>
      </c>
      <c r="K4935" s="104">
        <f>VLOOKUP(B4935,A股数据库20240206!$B:$K,8,0)</f>
        <v>0</v>
      </c>
      <c r="L4935" s="124">
        <f>VLOOKUP(B4935,A股数据库20240206!$B:$K,9,0)</f>
        <v>0</v>
      </c>
      <c r="M4935" s="124">
        <f>VLOOKUP(B4935,A股数据库20240206!$B:$K,10,0)</f>
        <v>0</v>
      </c>
    </row>
    <row r="4936" spans="1:13" ht="18" customHeight="1" x14ac:dyDescent="0.15">
      <c r="A4936" s="120" t="s">
        <v>15279</v>
      </c>
      <c r="B4936" s="121" t="s">
        <v>1786</v>
      </c>
      <c r="C4936" s="122">
        <v>1.52</v>
      </c>
      <c r="D4936" s="123">
        <v>0.31</v>
      </c>
      <c r="E4936" s="104" t="str">
        <f>VLOOKUP(B4936,A股数据库20240206!$B:$K,2,0)</f>
        <v>大消费</v>
      </c>
      <c r="F4936" s="104">
        <f>VLOOKUP(B4936,A股数据库20240206!$B:$K,3,0)</f>
        <v>0</v>
      </c>
      <c r="G4936" s="124">
        <f>VLOOKUP(B4936,A股数据库20240206!$B:$K,4,0)</f>
        <v>0</v>
      </c>
      <c r="H4936" s="124">
        <f>VLOOKUP(B4936,A股数据库20240206!$B:$K,5,0)</f>
        <v>0</v>
      </c>
      <c r="I4936" s="104" t="str">
        <f>VLOOKUP(B4936,A股数据库20240206!$B:$K,6,0)</f>
        <v>商贸零售</v>
      </c>
      <c r="J4936" s="104">
        <f>VLOOKUP(B4936,A股数据库20240206!$B:$K,7,0)</f>
        <v>0</v>
      </c>
      <c r="K4936" s="104">
        <f>VLOOKUP(B4936,A股数据库20240206!$B:$K,8,0)</f>
        <v>0</v>
      </c>
      <c r="L4936" s="124">
        <f>VLOOKUP(B4936,A股数据库20240206!$B:$K,9,0)</f>
        <v>0</v>
      </c>
      <c r="M4936" s="124">
        <f>VLOOKUP(B4936,A股数据库20240206!$B:$K,10,0)</f>
        <v>0</v>
      </c>
    </row>
    <row r="4937" spans="1:13" ht="18" customHeight="1" x14ac:dyDescent="0.15">
      <c r="A4937" s="120" t="s">
        <v>15280</v>
      </c>
      <c r="B4937" s="121" t="s">
        <v>6102</v>
      </c>
      <c r="C4937" s="122">
        <v>1.45</v>
      </c>
      <c r="D4937" s="123">
        <v>0.16</v>
      </c>
      <c r="E4937" s="104" t="str">
        <f>VLOOKUP(B4937,A股数据库20240206!$B:$K,2,0)</f>
        <v>汽车产业</v>
      </c>
      <c r="F4937" s="104">
        <f>VLOOKUP(B4937,A股数据库20240206!$B:$K,3,0)</f>
        <v>0</v>
      </c>
      <c r="G4937" s="124">
        <f>VLOOKUP(B4937,A股数据库20240206!$B:$K,4,0)</f>
        <v>0</v>
      </c>
      <c r="H4937" s="124">
        <f>VLOOKUP(B4937,A股数据库20240206!$B:$K,5,0)</f>
        <v>0</v>
      </c>
      <c r="I4937" s="104" t="str">
        <f>VLOOKUP(B4937,A股数据库20240206!$B:$K,6,0)</f>
        <v>汽车产业</v>
      </c>
      <c r="J4937" s="104">
        <f>VLOOKUP(B4937,A股数据库20240206!$B:$K,7,0)</f>
        <v>0</v>
      </c>
      <c r="K4937" s="104">
        <f>VLOOKUP(B4937,A股数据库20240206!$B:$K,8,0)</f>
        <v>0</v>
      </c>
      <c r="L4937" s="124">
        <f>VLOOKUP(B4937,A股数据库20240206!$B:$K,9,0)</f>
        <v>0</v>
      </c>
      <c r="M4937" s="124">
        <f>VLOOKUP(B4937,A股数据库20240206!$B:$K,10,0)</f>
        <v>0</v>
      </c>
    </row>
    <row r="4938" spans="1:13" ht="18" customHeight="1" x14ac:dyDescent="0.15">
      <c r="A4938" s="120" t="s">
        <v>15281</v>
      </c>
      <c r="B4938" s="121" t="s">
        <v>4940</v>
      </c>
      <c r="C4938" s="122">
        <v>1.41</v>
      </c>
      <c r="D4938" s="123">
        <v>3.38</v>
      </c>
      <c r="E4938" s="104" t="str">
        <f>VLOOKUP(B4938,A股数据库20240206!$B:$K,2,0)</f>
        <v>军工</v>
      </c>
      <c r="F4938" s="104" t="str">
        <f>VLOOKUP(B4938,A股数据库20240206!$B:$K,3,0)</f>
        <v>大科技</v>
      </c>
      <c r="G4938" s="124">
        <f>VLOOKUP(B4938,A股数据库20240206!$B:$K,4,0)</f>
        <v>0</v>
      </c>
      <c r="H4938" s="124">
        <f>VLOOKUP(B4938,A股数据库20240206!$B:$K,5,0)</f>
        <v>0</v>
      </c>
      <c r="I4938" s="104" t="str">
        <f>VLOOKUP(B4938,A股数据库20240206!$B:$K,6,0)</f>
        <v>军工</v>
      </c>
      <c r="J4938" s="104" t="str">
        <f>VLOOKUP(B4938,A股数据库20240206!$B:$K,7,0)</f>
        <v>通信</v>
      </c>
      <c r="K4938" s="104">
        <f>VLOOKUP(B4938,A股数据库20240206!$B:$K,8,0)</f>
        <v>0</v>
      </c>
      <c r="L4938" s="124">
        <f>VLOOKUP(B4938,A股数据库20240206!$B:$K,9,0)</f>
        <v>0</v>
      </c>
      <c r="M4938" s="124">
        <f>VLOOKUP(B4938,A股数据库20240206!$B:$K,10,0)</f>
        <v>0</v>
      </c>
    </row>
    <row r="4939" spans="1:13" ht="18" customHeight="1" x14ac:dyDescent="0.15">
      <c r="A4939" s="120" t="s">
        <v>15282</v>
      </c>
      <c r="B4939" s="121" t="s">
        <v>9697</v>
      </c>
      <c r="C4939" s="122">
        <v>1.24</v>
      </c>
      <c r="D4939" s="123">
        <v>4.21</v>
      </c>
      <c r="E4939" s="104" t="str">
        <f>VLOOKUP(B4939,A股数据库20240206!$B:$K,2,0)</f>
        <v>军工</v>
      </c>
      <c r="F4939" s="104" t="str">
        <f>VLOOKUP(B4939,A股数据库20240206!$B:$K,3,0)</f>
        <v>大科技</v>
      </c>
      <c r="G4939" s="124">
        <f>VLOOKUP(B4939,A股数据库20240206!$B:$K,4,0)</f>
        <v>0</v>
      </c>
      <c r="H4939" s="124">
        <f>VLOOKUP(B4939,A股数据库20240206!$B:$K,5,0)</f>
        <v>0</v>
      </c>
      <c r="I4939" s="104" t="str">
        <f>VLOOKUP(B4939,A股数据库20240206!$B:$K,6,0)</f>
        <v>军工</v>
      </c>
      <c r="J4939" s="104" t="str">
        <f>VLOOKUP(B4939,A股数据库20240206!$B:$K,7,0)</f>
        <v>通信</v>
      </c>
      <c r="K4939" s="104">
        <f>VLOOKUP(B4939,A股数据库20240206!$B:$K,8,0)</f>
        <v>0</v>
      </c>
      <c r="L4939" s="124">
        <f>VLOOKUP(B4939,A股数据库20240206!$B:$K,9,0)</f>
        <v>0</v>
      </c>
      <c r="M4939" s="124">
        <f>VLOOKUP(B4939,A股数据库20240206!$B:$K,10,0)</f>
        <v>0</v>
      </c>
    </row>
    <row r="4940" spans="1:13" ht="18" customHeight="1" x14ac:dyDescent="0.15">
      <c r="A4940" s="120" t="s">
        <v>15283</v>
      </c>
      <c r="B4940" s="121" t="s">
        <v>9729</v>
      </c>
      <c r="C4940" s="122">
        <v>1.24</v>
      </c>
      <c r="D4940" s="123">
        <v>2.52</v>
      </c>
      <c r="E4940" s="104" t="str">
        <f>VLOOKUP(B4940,A股数据库20240206!$B:$K,2,0)</f>
        <v>高端制造</v>
      </c>
      <c r="F4940" s="104" t="str">
        <f>VLOOKUP(B4940,A股数据库20240206!$B:$K,3,0)</f>
        <v>大科技</v>
      </c>
      <c r="G4940" s="124">
        <f>VLOOKUP(B4940,A股数据库20240206!$B:$K,4,0)</f>
        <v>0</v>
      </c>
      <c r="H4940" s="124">
        <f>VLOOKUP(B4940,A股数据库20240206!$B:$K,5,0)</f>
        <v>0</v>
      </c>
      <c r="I4940" s="104" t="str">
        <f>VLOOKUP(B4940,A股数据库20240206!$B:$K,6,0)</f>
        <v>机械</v>
      </c>
      <c r="J4940" s="104" t="str">
        <f>VLOOKUP(B4940,A股数据库20240206!$B:$K,7,0)</f>
        <v>电子</v>
      </c>
      <c r="K4940" s="104">
        <f>VLOOKUP(B4940,A股数据库20240206!$B:$K,8,0)</f>
        <v>0</v>
      </c>
      <c r="L4940" s="124">
        <f>VLOOKUP(B4940,A股数据库20240206!$B:$K,9,0)</f>
        <v>0</v>
      </c>
      <c r="M4940" s="124">
        <f>VLOOKUP(B4940,A股数据库20240206!$B:$K,10,0)</f>
        <v>0</v>
      </c>
    </row>
    <row r="4941" spans="1:13" ht="18" customHeight="1" x14ac:dyDescent="0.15">
      <c r="A4941" s="120" t="s">
        <v>15284</v>
      </c>
      <c r="B4941" s="121" t="s">
        <v>6886</v>
      </c>
      <c r="C4941" s="122">
        <v>1.18</v>
      </c>
      <c r="D4941" s="123">
        <v>0.09</v>
      </c>
      <c r="E4941" s="104" t="str">
        <f>VLOOKUP(B4941,A股数据库20240206!$B:$K,2,0)</f>
        <v>大科技</v>
      </c>
      <c r="F4941" s="104">
        <f>VLOOKUP(B4941,A股数据库20240206!$B:$K,3,0)</f>
        <v>0</v>
      </c>
      <c r="G4941" s="124">
        <f>VLOOKUP(B4941,A股数据库20240206!$B:$K,4,0)</f>
        <v>0</v>
      </c>
      <c r="H4941" s="124">
        <f>VLOOKUP(B4941,A股数据库20240206!$B:$K,5,0)</f>
        <v>0</v>
      </c>
      <c r="I4941" s="104" t="str">
        <f>VLOOKUP(B4941,A股数据库20240206!$B:$K,6,0)</f>
        <v>传媒</v>
      </c>
      <c r="J4941" s="104" t="str">
        <f>VLOOKUP(B4941,A股数据库20240206!$B:$K,7,0)</f>
        <v>假期经济</v>
      </c>
      <c r="K4941" s="104">
        <f>VLOOKUP(B4941,A股数据库20240206!$B:$K,8,0)</f>
        <v>0</v>
      </c>
      <c r="L4941" s="124">
        <f>VLOOKUP(B4941,A股数据库20240206!$B:$K,9,0)</f>
        <v>0</v>
      </c>
      <c r="M4941" s="124">
        <f>VLOOKUP(B4941,A股数据库20240206!$B:$K,10,0)</f>
        <v>0</v>
      </c>
    </row>
    <row r="4942" spans="1:13" ht="18" customHeight="1" x14ac:dyDescent="0.15">
      <c r="A4942" s="120" t="s">
        <v>15285</v>
      </c>
      <c r="B4942" s="121" t="s">
        <v>6360</v>
      </c>
      <c r="C4942" s="122">
        <v>1.17</v>
      </c>
      <c r="D4942" s="123">
        <v>1.19</v>
      </c>
      <c r="E4942" s="104" t="str">
        <f>VLOOKUP(B4942,A股数据库20240206!$B:$K,2,0)</f>
        <v>汽车产业</v>
      </c>
      <c r="F4942" s="104">
        <f>VLOOKUP(B4942,A股数据库20240206!$B:$K,3,0)</f>
        <v>0</v>
      </c>
      <c r="G4942" s="124">
        <f>VLOOKUP(B4942,A股数据库20240206!$B:$K,4,0)</f>
        <v>0</v>
      </c>
      <c r="H4942" s="124">
        <f>VLOOKUP(B4942,A股数据库20240206!$B:$K,5,0)</f>
        <v>0</v>
      </c>
      <c r="I4942" s="104" t="str">
        <f>VLOOKUP(B4942,A股数据库20240206!$B:$K,6,0)</f>
        <v>汽车产业</v>
      </c>
      <c r="J4942" s="104" t="str">
        <f>VLOOKUP(B4942,A股数据库20240206!$B:$K,7,0)</f>
        <v>充换电</v>
      </c>
      <c r="K4942" s="104">
        <f>VLOOKUP(B4942,A股数据库20240206!$B:$K,8,0)</f>
        <v>0</v>
      </c>
      <c r="L4942" s="124">
        <f>VLOOKUP(B4942,A股数据库20240206!$B:$K,9,0)</f>
        <v>0</v>
      </c>
      <c r="M4942" s="124">
        <f>VLOOKUP(B4942,A股数据库20240206!$B:$K,10,0)</f>
        <v>0</v>
      </c>
    </row>
    <row r="4943" spans="1:13" ht="18" customHeight="1" x14ac:dyDescent="0.15">
      <c r="A4943" s="120" t="s">
        <v>15286</v>
      </c>
      <c r="B4943" s="121" t="s">
        <v>9567</v>
      </c>
      <c r="C4943" s="122">
        <v>1.1100000000000001</v>
      </c>
      <c r="D4943" s="123">
        <v>3.24</v>
      </c>
      <c r="E4943" s="104" t="str">
        <f>VLOOKUP(B4943,A股数据库20240206!$B:$K,2,0)</f>
        <v>大科技</v>
      </c>
      <c r="F4943" s="104">
        <f>VLOOKUP(B4943,A股数据库20240206!$B:$K,3,0)</f>
        <v>0</v>
      </c>
      <c r="G4943" s="124">
        <f>VLOOKUP(B4943,A股数据库20240206!$B:$K,4,0)</f>
        <v>0</v>
      </c>
      <c r="H4943" s="124">
        <f>VLOOKUP(B4943,A股数据库20240206!$B:$K,5,0)</f>
        <v>0</v>
      </c>
      <c r="I4943" s="104" t="str">
        <f>VLOOKUP(B4943,A股数据库20240206!$B:$K,6,0)</f>
        <v>电子</v>
      </c>
      <c r="J4943" s="104">
        <f>VLOOKUP(B4943,A股数据库20240206!$B:$K,7,0)</f>
        <v>0</v>
      </c>
      <c r="K4943" s="104">
        <f>VLOOKUP(B4943,A股数据库20240206!$B:$K,8,0)</f>
        <v>0</v>
      </c>
      <c r="L4943" s="124">
        <f>VLOOKUP(B4943,A股数据库20240206!$B:$K,9,0)</f>
        <v>0</v>
      </c>
      <c r="M4943" s="124">
        <f>VLOOKUP(B4943,A股数据库20240206!$B:$K,10,0)</f>
        <v>0</v>
      </c>
    </row>
    <row r="4944" spans="1:13" ht="18" customHeight="1" x14ac:dyDescent="0.15">
      <c r="A4944" s="120" t="s">
        <v>15287</v>
      </c>
      <c r="B4944" s="121" t="s">
        <v>10055</v>
      </c>
      <c r="C4944" s="122">
        <v>0.98</v>
      </c>
      <c r="D4944" s="123">
        <v>0.27</v>
      </c>
      <c r="E4944" s="104" t="str">
        <f>VLOOKUP(B4944,A股数据库20240206!$B:$K,2,0)</f>
        <v>医药生物</v>
      </c>
      <c r="F4944" s="104">
        <f>VLOOKUP(B4944,A股数据库20240206!$B:$K,3,0)</f>
        <v>0</v>
      </c>
      <c r="G4944" s="124">
        <f>VLOOKUP(B4944,A股数据库20240206!$B:$K,4,0)</f>
        <v>0</v>
      </c>
      <c r="H4944" s="124">
        <f>VLOOKUP(B4944,A股数据库20240206!$B:$K,5,0)</f>
        <v>0</v>
      </c>
      <c r="I4944" s="104" t="str">
        <f>VLOOKUP(B4944,A股数据库20240206!$B:$K,6,0)</f>
        <v>医药生物</v>
      </c>
      <c r="J4944" s="104">
        <f>VLOOKUP(B4944,A股数据库20240206!$B:$K,7,0)</f>
        <v>0</v>
      </c>
      <c r="K4944" s="104">
        <f>VLOOKUP(B4944,A股数据库20240206!$B:$K,8,0)</f>
        <v>0</v>
      </c>
      <c r="L4944" s="124">
        <f>VLOOKUP(B4944,A股数据库20240206!$B:$K,9,0)</f>
        <v>0</v>
      </c>
      <c r="M4944" s="124">
        <f>VLOOKUP(B4944,A股数据库20240206!$B:$K,10,0)</f>
        <v>0</v>
      </c>
    </row>
    <row r="4945" spans="1:13" ht="18" customHeight="1" x14ac:dyDescent="0.15">
      <c r="A4945" s="120" t="s">
        <v>15288</v>
      </c>
      <c r="B4945" s="121" t="s">
        <v>1554</v>
      </c>
      <c r="C4945" s="122">
        <v>0.94</v>
      </c>
      <c r="D4945" s="123">
        <v>0.25</v>
      </c>
      <c r="E4945" s="104" t="str">
        <f>VLOOKUP(B4945,A股数据库20240206!$B:$K,2,0)</f>
        <v>大科技</v>
      </c>
      <c r="F4945" s="104">
        <f>VLOOKUP(B4945,A股数据库20240206!$B:$K,3,0)</f>
        <v>0</v>
      </c>
      <c r="G4945" s="124">
        <f>VLOOKUP(B4945,A股数据库20240206!$B:$K,4,0)</f>
        <v>0</v>
      </c>
      <c r="H4945" s="124">
        <f>VLOOKUP(B4945,A股数据库20240206!$B:$K,5,0)</f>
        <v>0</v>
      </c>
      <c r="I4945" s="104" t="str">
        <f>VLOOKUP(B4945,A股数据库20240206!$B:$K,6,0)</f>
        <v>电子</v>
      </c>
      <c r="J4945" s="104">
        <f>VLOOKUP(B4945,A股数据库20240206!$B:$K,7,0)</f>
        <v>0</v>
      </c>
      <c r="K4945" s="104">
        <f>VLOOKUP(B4945,A股数据库20240206!$B:$K,8,0)</f>
        <v>0</v>
      </c>
      <c r="L4945" s="124">
        <f>VLOOKUP(B4945,A股数据库20240206!$B:$K,9,0)</f>
        <v>0</v>
      </c>
      <c r="M4945" s="124">
        <f>VLOOKUP(B4945,A股数据库20240206!$B:$K,10,0)</f>
        <v>0</v>
      </c>
    </row>
    <row r="4946" spans="1:13" ht="18" customHeight="1" x14ac:dyDescent="0.15">
      <c r="A4946" s="120" t="s">
        <v>15289</v>
      </c>
      <c r="B4946" s="121" t="s">
        <v>512</v>
      </c>
      <c r="C4946" s="122">
        <v>0.93</v>
      </c>
      <c r="D4946" s="123">
        <v>1.35</v>
      </c>
      <c r="E4946" s="104" t="str">
        <f>VLOOKUP(B4946,A股数据库20240206!$B:$K,2,0)</f>
        <v>地产基建</v>
      </c>
      <c r="F4946" s="104">
        <f>VLOOKUP(B4946,A股数据库20240206!$B:$K,3,0)</f>
        <v>0</v>
      </c>
      <c r="G4946" s="124">
        <f>VLOOKUP(B4946,A股数据库20240206!$B:$K,4,0)</f>
        <v>0</v>
      </c>
      <c r="H4946" s="124">
        <f>VLOOKUP(B4946,A股数据库20240206!$B:$K,5,0)</f>
        <v>0</v>
      </c>
      <c r="I4946" s="104" t="str">
        <f>VLOOKUP(B4946,A股数据库20240206!$B:$K,6,0)</f>
        <v>房地产</v>
      </c>
      <c r="J4946" s="104">
        <f>VLOOKUP(B4946,A股数据库20240206!$B:$K,7,0)</f>
        <v>0</v>
      </c>
      <c r="K4946" s="104">
        <f>VLOOKUP(B4946,A股数据库20240206!$B:$K,8,0)</f>
        <v>0</v>
      </c>
      <c r="L4946" s="124">
        <f>VLOOKUP(B4946,A股数据库20240206!$B:$K,9,0)</f>
        <v>0</v>
      </c>
      <c r="M4946" s="124">
        <f>VLOOKUP(B4946,A股数据库20240206!$B:$K,10,0)</f>
        <v>0</v>
      </c>
    </row>
    <row r="4947" spans="1:13" ht="18" customHeight="1" x14ac:dyDescent="0.15">
      <c r="A4947" s="120" t="s">
        <v>15290</v>
      </c>
      <c r="B4947" s="121" t="s">
        <v>2756</v>
      </c>
      <c r="C4947" s="122">
        <v>0.88</v>
      </c>
      <c r="D4947" s="123">
        <v>2.16</v>
      </c>
      <c r="E4947" s="104" t="str">
        <f>VLOOKUP(B4947,A股数据库20240206!$B:$K,2,0)</f>
        <v>地产基建</v>
      </c>
      <c r="F4947" s="104">
        <f>VLOOKUP(B4947,A股数据库20240206!$B:$K,3,0)</f>
        <v>0</v>
      </c>
      <c r="G4947" s="124">
        <f>VLOOKUP(B4947,A股数据库20240206!$B:$K,4,0)</f>
        <v>0</v>
      </c>
      <c r="H4947" s="124">
        <f>VLOOKUP(B4947,A股数据库20240206!$B:$K,5,0)</f>
        <v>0</v>
      </c>
      <c r="I4947" s="104" t="str">
        <f>VLOOKUP(B4947,A股数据库20240206!$B:$K,6,0)</f>
        <v>基建</v>
      </c>
      <c r="J4947" s="104">
        <f>VLOOKUP(B4947,A股数据库20240206!$B:$K,7,0)</f>
        <v>0</v>
      </c>
      <c r="K4947" s="104">
        <f>VLOOKUP(B4947,A股数据库20240206!$B:$K,8,0)</f>
        <v>0</v>
      </c>
      <c r="L4947" s="124">
        <f>VLOOKUP(B4947,A股数据库20240206!$B:$K,9,0)</f>
        <v>0</v>
      </c>
      <c r="M4947" s="124">
        <f>VLOOKUP(B4947,A股数据库20240206!$B:$K,10,0)</f>
        <v>0</v>
      </c>
    </row>
    <row r="4948" spans="1:13" ht="18" customHeight="1" x14ac:dyDescent="0.15">
      <c r="A4948" s="120" t="s">
        <v>15291</v>
      </c>
      <c r="B4948" s="121" t="s">
        <v>8878</v>
      </c>
      <c r="C4948" s="122">
        <v>0.71</v>
      </c>
      <c r="D4948" s="123">
        <v>0.36</v>
      </c>
      <c r="E4948" s="104" t="str">
        <f>VLOOKUP(B4948,A股数据库20240206!$B:$K,2,0)</f>
        <v>医药生物</v>
      </c>
      <c r="F4948" s="104">
        <f>VLOOKUP(B4948,A股数据库20240206!$B:$K,3,0)</f>
        <v>0</v>
      </c>
      <c r="G4948" s="124">
        <f>VLOOKUP(B4948,A股数据库20240206!$B:$K,4,0)</f>
        <v>0</v>
      </c>
      <c r="H4948" s="124">
        <f>VLOOKUP(B4948,A股数据库20240206!$B:$K,5,0)</f>
        <v>0</v>
      </c>
      <c r="I4948" s="104" t="str">
        <f>VLOOKUP(B4948,A股数据库20240206!$B:$K,6,0)</f>
        <v>医药生物</v>
      </c>
      <c r="J4948" s="104">
        <f>VLOOKUP(B4948,A股数据库20240206!$B:$K,7,0)</f>
        <v>0</v>
      </c>
      <c r="K4948" s="104">
        <f>VLOOKUP(B4948,A股数据库20240206!$B:$K,8,0)</f>
        <v>0</v>
      </c>
      <c r="L4948" s="124">
        <f>VLOOKUP(B4948,A股数据库20240206!$B:$K,9,0)</f>
        <v>0</v>
      </c>
      <c r="M4948" s="124">
        <f>VLOOKUP(B4948,A股数据库20240206!$B:$K,10,0)</f>
        <v>0</v>
      </c>
    </row>
    <row r="4949" spans="1:13" ht="18" customHeight="1" x14ac:dyDescent="0.15">
      <c r="A4949" s="120" t="s">
        <v>15292</v>
      </c>
      <c r="B4949" s="121" t="s">
        <v>2324</v>
      </c>
      <c r="C4949" s="122">
        <v>0.65</v>
      </c>
      <c r="D4949" s="123">
        <v>0.22</v>
      </c>
      <c r="E4949" s="104" t="str">
        <f>VLOOKUP(B4949,A股数据库20240206!$B:$K,2,0)</f>
        <v>社会服务</v>
      </c>
      <c r="F4949" s="104" t="str">
        <f>VLOOKUP(B4949,A股数据库20240206!$B:$K,3,0)</f>
        <v>大消费</v>
      </c>
      <c r="G4949" s="124">
        <f>VLOOKUP(B4949,A股数据库20240206!$B:$K,4,0)</f>
        <v>0</v>
      </c>
      <c r="H4949" s="124">
        <f>VLOOKUP(B4949,A股数据库20240206!$B:$K,5,0)</f>
        <v>0</v>
      </c>
      <c r="I4949" s="104" t="str">
        <f>VLOOKUP(B4949,A股数据库20240206!$B:$K,6,0)</f>
        <v>教育</v>
      </c>
      <c r="J4949" s="104">
        <f>VLOOKUP(B4949,A股数据库20240206!$B:$K,7,0)</f>
        <v>0</v>
      </c>
      <c r="K4949" s="104">
        <f>VLOOKUP(B4949,A股数据库20240206!$B:$K,8,0)</f>
        <v>0</v>
      </c>
      <c r="L4949" s="124">
        <f>VLOOKUP(B4949,A股数据库20240206!$B:$K,9,0)</f>
        <v>0</v>
      </c>
      <c r="M4949" s="124">
        <f>VLOOKUP(B4949,A股数据库20240206!$B:$K,10,0)</f>
        <v>0</v>
      </c>
    </row>
    <row r="4950" spans="1:13" ht="18" customHeight="1" x14ac:dyDescent="0.15">
      <c r="A4950" s="120" t="s">
        <v>15293</v>
      </c>
      <c r="B4950" s="121" t="s">
        <v>822</v>
      </c>
      <c r="C4950" s="122">
        <v>0.3</v>
      </c>
      <c r="D4950" s="123">
        <v>0.05</v>
      </c>
      <c r="E4950" s="104" t="str">
        <f>VLOOKUP(B4950,A股数据库20240206!$B:$K,2,0)</f>
        <v>医药生物</v>
      </c>
      <c r="F4950" s="104">
        <f>VLOOKUP(B4950,A股数据库20240206!$B:$K,3,0)</f>
        <v>0</v>
      </c>
      <c r="G4950" s="124">
        <f>VLOOKUP(B4950,A股数据库20240206!$B:$K,4,0)</f>
        <v>0</v>
      </c>
      <c r="H4950" s="124">
        <f>VLOOKUP(B4950,A股数据库20240206!$B:$K,5,0)</f>
        <v>0</v>
      </c>
      <c r="I4950" s="104" t="str">
        <f>VLOOKUP(B4950,A股数据库20240206!$B:$K,6,0)</f>
        <v>医药生物</v>
      </c>
      <c r="J4950" s="104" t="str">
        <f>VLOOKUP(B4950,A股数据库20240206!$B:$K,7,0)</f>
        <v>美容护理</v>
      </c>
      <c r="K4950" s="104">
        <f>VLOOKUP(B4950,A股数据库20240206!$B:$K,8,0)</f>
        <v>0</v>
      </c>
      <c r="L4950" s="124">
        <f>VLOOKUP(B4950,A股数据库20240206!$B:$K,9,0)</f>
        <v>0</v>
      </c>
      <c r="M4950" s="124">
        <f>VLOOKUP(B4950,A股数据库20240206!$B:$K,10,0)</f>
        <v>0</v>
      </c>
    </row>
    <row r="4951" spans="1:13" ht="18" customHeight="1" x14ac:dyDescent="0.15">
      <c r="A4951" s="120" t="s">
        <v>15294</v>
      </c>
      <c r="B4951" s="121" t="s">
        <v>2568</v>
      </c>
      <c r="C4951" s="122">
        <v>0.1</v>
      </c>
      <c r="D4951" s="123">
        <v>0.1</v>
      </c>
      <c r="E4951" s="104" t="str">
        <f>VLOOKUP(B4951,A股数据库20240206!$B:$K,2,0)</f>
        <v>医药生物</v>
      </c>
      <c r="F4951" s="104">
        <f>VLOOKUP(B4951,A股数据库20240206!$B:$K,3,0)</f>
        <v>0</v>
      </c>
      <c r="G4951" s="124">
        <f>VLOOKUP(B4951,A股数据库20240206!$B:$K,4,0)</f>
        <v>0</v>
      </c>
      <c r="H4951" s="124">
        <f>VLOOKUP(B4951,A股数据库20240206!$B:$K,5,0)</f>
        <v>0</v>
      </c>
      <c r="I4951" s="104" t="str">
        <f>VLOOKUP(B4951,A股数据库20240206!$B:$K,6,0)</f>
        <v>医药生物</v>
      </c>
      <c r="J4951" s="104">
        <f>VLOOKUP(B4951,A股数据库20240206!$B:$K,7,0)</f>
        <v>0</v>
      </c>
      <c r="K4951" s="104">
        <f>VLOOKUP(B4951,A股数据库20240206!$B:$K,8,0)</f>
        <v>0</v>
      </c>
      <c r="L4951" s="124">
        <f>VLOOKUP(B4951,A股数据库20240206!$B:$K,9,0)</f>
        <v>0</v>
      </c>
      <c r="M4951" s="124">
        <f>VLOOKUP(B4951,A股数据库20240206!$B:$K,10,0)</f>
        <v>0</v>
      </c>
    </row>
    <row r="4952" spans="1:13" ht="18" customHeight="1" x14ac:dyDescent="0.15">
      <c r="A4952" s="120" t="s">
        <v>15295</v>
      </c>
      <c r="B4952" s="121" t="s">
        <v>3496</v>
      </c>
      <c r="C4952" s="122">
        <v>0</v>
      </c>
      <c r="D4952" s="123">
        <v>0</v>
      </c>
      <c r="E4952" s="104" t="str">
        <f>VLOOKUP(B4952,A股数据库20240206!$B:$K,2,0)</f>
        <v>周期</v>
      </c>
      <c r="F4952" s="104">
        <f>VLOOKUP(B4952,A股数据库20240206!$B:$K,3,0)</f>
        <v>0</v>
      </c>
      <c r="G4952" s="124">
        <f>VLOOKUP(B4952,A股数据库20240206!$B:$K,4,0)</f>
        <v>0</v>
      </c>
      <c r="H4952" s="124">
        <f>VLOOKUP(B4952,A股数据库20240206!$B:$K,5,0)</f>
        <v>0</v>
      </c>
      <c r="I4952" s="104" t="str">
        <f>VLOOKUP(B4952,A股数据库20240206!$B:$K,6,0)</f>
        <v>有色金属</v>
      </c>
      <c r="J4952" s="104">
        <f>VLOOKUP(B4952,A股数据库20240206!$B:$K,7,0)</f>
        <v>0</v>
      </c>
      <c r="K4952" s="104">
        <f>VLOOKUP(B4952,A股数据库20240206!$B:$K,8,0)</f>
        <v>0</v>
      </c>
      <c r="L4952" s="124">
        <f>VLOOKUP(B4952,A股数据库20240206!$B:$K,9,0)</f>
        <v>0</v>
      </c>
      <c r="M4952" s="124">
        <f>VLOOKUP(B4952,A股数据库20240206!$B:$K,10,0)</f>
        <v>0</v>
      </c>
    </row>
    <row r="4953" spans="1:13" ht="18" customHeight="1" x14ac:dyDescent="0.15">
      <c r="A4953" s="120" t="s">
        <v>15296</v>
      </c>
      <c r="B4953" s="121" t="s">
        <v>2226</v>
      </c>
      <c r="E4953" s="104" t="str">
        <f>VLOOKUP(B4953,A股数据库20240206!$B:$K,2,0)</f>
        <v>大消费</v>
      </c>
      <c r="F4953" s="104">
        <f>VLOOKUP(B4953,A股数据库20240206!$B:$K,3,0)</f>
        <v>0</v>
      </c>
      <c r="G4953" s="124">
        <f>VLOOKUP(B4953,A股数据库20240206!$B:$K,4,0)</f>
        <v>0</v>
      </c>
      <c r="H4953" s="124">
        <f>VLOOKUP(B4953,A股数据库20240206!$B:$K,5,0)</f>
        <v>0</v>
      </c>
      <c r="I4953" s="104" t="str">
        <f>VLOOKUP(B4953,A股数据库20240206!$B:$K,6,0)</f>
        <v>纺织服饰</v>
      </c>
      <c r="J4953" s="104">
        <f>VLOOKUP(B4953,A股数据库20240206!$B:$K,7,0)</f>
        <v>0</v>
      </c>
      <c r="K4953" s="104">
        <f>VLOOKUP(B4953,A股数据库20240206!$B:$K,8,0)</f>
        <v>0</v>
      </c>
      <c r="L4953" s="124">
        <f>VLOOKUP(B4953,A股数据库20240206!$B:$K,9,0)</f>
        <v>0</v>
      </c>
      <c r="M4953" s="124">
        <f>VLOOKUP(B4953,A股数据库20240206!$B:$K,10,0)</f>
        <v>0</v>
      </c>
    </row>
    <row r="4954" spans="1:13" ht="18" customHeight="1" x14ac:dyDescent="0.15">
      <c r="A4954" s="120" t="s">
        <v>15297</v>
      </c>
      <c r="B4954" s="121" t="s">
        <v>2100</v>
      </c>
      <c r="E4954" s="104" t="str">
        <f>VLOOKUP(B4954,A股数据库20240206!$B:$K,2,0)</f>
        <v>周期</v>
      </c>
      <c r="F4954" s="104">
        <f>VLOOKUP(B4954,A股数据库20240206!$B:$K,3,0)</f>
        <v>0</v>
      </c>
      <c r="G4954" s="124">
        <f>VLOOKUP(B4954,A股数据库20240206!$B:$K,4,0)</f>
        <v>0</v>
      </c>
      <c r="H4954" s="124">
        <f>VLOOKUP(B4954,A股数据库20240206!$B:$K,5,0)</f>
        <v>0</v>
      </c>
      <c r="I4954" s="104" t="str">
        <f>VLOOKUP(B4954,A股数据库20240206!$B:$K,6,0)</f>
        <v>有色金属</v>
      </c>
      <c r="J4954" s="104">
        <f>VLOOKUP(B4954,A股数据库20240206!$B:$K,7,0)</f>
        <v>0</v>
      </c>
      <c r="K4954" s="104">
        <f>VLOOKUP(B4954,A股数据库20240206!$B:$K,8,0)</f>
        <v>0</v>
      </c>
      <c r="L4954" s="124">
        <f>VLOOKUP(B4954,A股数据库20240206!$B:$K,9,0)</f>
        <v>0</v>
      </c>
      <c r="M4954" s="124">
        <f>VLOOKUP(B4954,A股数据库20240206!$B:$K,10,0)</f>
        <v>0</v>
      </c>
    </row>
    <row r="4955" spans="1:13" ht="18" customHeight="1" x14ac:dyDescent="0.15">
      <c r="A4955" s="120" t="s">
        <v>15298</v>
      </c>
      <c r="B4955" s="121" t="s">
        <v>1732</v>
      </c>
      <c r="E4955" s="104" t="str">
        <f>VLOOKUP(B4955,A股数据库20240206!$B:$K,2,0)</f>
        <v>新能源</v>
      </c>
      <c r="F4955" s="104">
        <f>VLOOKUP(B4955,A股数据库20240206!$B:$K,3,0)</f>
        <v>0</v>
      </c>
      <c r="G4955" s="124">
        <f>VLOOKUP(B4955,A股数据库20240206!$B:$K,4,0)</f>
        <v>0</v>
      </c>
      <c r="H4955" s="124">
        <f>VLOOKUP(B4955,A股数据库20240206!$B:$K,5,0)</f>
        <v>0</v>
      </c>
      <c r="I4955" s="104" t="str">
        <f>VLOOKUP(B4955,A股数据库20240206!$B:$K,6,0)</f>
        <v>光伏</v>
      </c>
      <c r="J4955" s="104">
        <f>VLOOKUP(B4955,A股数据库20240206!$B:$K,7,0)</f>
        <v>0</v>
      </c>
      <c r="K4955" s="104">
        <f>VLOOKUP(B4955,A股数据库20240206!$B:$K,8,0)</f>
        <v>0</v>
      </c>
      <c r="L4955" s="124">
        <f>VLOOKUP(B4955,A股数据库20240206!$B:$K,9,0)</f>
        <v>0</v>
      </c>
      <c r="M4955" s="124">
        <f>VLOOKUP(B4955,A股数据库20240206!$B:$K,10,0)</f>
        <v>0</v>
      </c>
    </row>
    <row r="4956" spans="1:13" ht="18" customHeight="1" x14ac:dyDescent="0.15">
      <c r="A4956" s="120" t="s">
        <v>15299</v>
      </c>
      <c r="B4956" s="121" t="s">
        <v>1620</v>
      </c>
      <c r="E4956" s="104" t="str">
        <f>VLOOKUP(B4956,A股数据库20240206!$B:$K,2,0)</f>
        <v>大消费</v>
      </c>
      <c r="F4956" s="104">
        <f>VLOOKUP(B4956,A股数据库20240206!$B:$K,3,0)</f>
        <v>0</v>
      </c>
      <c r="G4956" s="124">
        <f>VLOOKUP(B4956,A股数据库20240206!$B:$K,4,0)</f>
        <v>0</v>
      </c>
      <c r="H4956" s="124">
        <f>VLOOKUP(B4956,A股数据库20240206!$B:$K,5,0)</f>
        <v>0</v>
      </c>
      <c r="I4956" s="104" t="str">
        <f>VLOOKUP(B4956,A股数据库20240206!$B:$K,6,0)</f>
        <v>商贸零售</v>
      </c>
      <c r="J4956" s="104">
        <f>VLOOKUP(B4956,A股数据库20240206!$B:$K,7,0)</f>
        <v>0</v>
      </c>
      <c r="K4956" s="104">
        <f>VLOOKUP(B4956,A股数据库20240206!$B:$K,8,0)</f>
        <v>0</v>
      </c>
      <c r="L4956" s="124">
        <f>VLOOKUP(B4956,A股数据库20240206!$B:$K,9,0)</f>
        <v>0</v>
      </c>
      <c r="M4956" s="124">
        <f>VLOOKUP(B4956,A股数据库20240206!$B:$K,10,0)</f>
        <v>0</v>
      </c>
    </row>
    <row r="4957" spans="1:13" ht="18" customHeight="1" x14ac:dyDescent="0.15">
      <c r="A4957" s="120" t="s">
        <v>15300</v>
      </c>
      <c r="B4957" s="121" t="s">
        <v>1520</v>
      </c>
      <c r="E4957" s="104" t="str">
        <f>VLOOKUP(B4957,A股数据库20240206!$B:$K,2,0)</f>
        <v>地产基建</v>
      </c>
      <c r="F4957" s="104" t="str">
        <f>VLOOKUP(B4957,A股数据库20240206!$B:$K,3,0)</f>
        <v>公用事业</v>
      </c>
      <c r="G4957" s="124">
        <f>VLOOKUP(B4957,A股数据库20240206!$B:$K,4,0)</f>
        <v>0</v>
      </c>
      <c r="H4957" s="124">
        <f>VLOOKUP(B4957,A股数据库20240206!$B:$K,5,0)</f>
        <v>0</v>
      </c>
      <c r="I4957" s="104" t="str">
        <f>VLOOKUP(B4957,A股数据库20240206!$B:$K,6,0)</f>
        <v>基建</v>
      </c>
      <c r="J4957" s="104" t="str">
        <f>VLOOKUP(B4957,A股数据库20240206!$B:$K,7,0)</f>
        <v>节能环保</v>
      </c>
      <c r="K4957" s="104">
        <f>VLOOKUP(B4957,A股数据库20240206!$B:$K,8,0)</f>
        <v>0</v>
      </c>
      <c r="L4957" s="124">
        <f>VLOOKUP(B4957,A股数据库20240206!$B:$K,9,0)</f>
        <v>0</v>
      </c>
      <c r="M4957" s="124">
        <f>VLOOKUP(B4957,A股数据库20240206!$B:$K,10,0)</f>
        <v>0</v>
      </c>
    </row>
    <row r="4958" spans="1:13" ht="18" customHeight="1" x14ac:dyDescent="0.15">
      <c r="A4958" s="120" t="s">
        <v>15301</v>
      </c>
      <c r="B4958" s="121" t="s">
        <v>1434</v>
      </c>
      <c r="E4958" s="104" t="str">
        <f>VLOOKUP(B4958,A股数据库20240206!$B:$K,2,0)</f>
        <v>乡村振兴</v>
      </c>
      <c r="F4958" s="104">
        <f>VLOOKUP(B4958,A股数据库20240206!$B:$K,3,0)</f>
        <v>0</v>
      </c>
      <c r="G4958" s="124">
        <f>VLOOKUP(B4958,A股数据库20240206!$B:$K,4,0)</f>
        <v>0</v>
      </c>
      <c r="H4958" s="124">
        <f>VLOOKUP(B4958,A股数据库20240206!$B:$K,5,0)</f>
        <v>0</v>
      </c>
      <c r="I4958" s="104" t="str">
        <f>VLOOKUP(B4958,A股数据库20240206!$B:$K,6,0)</f>
        <v>乡村振兴</v>
      </c>
      <c r="J4958" s="104">
        <f>VLOOKUP(B4958,A股数据库20240206!$B:$K,7,0)</f>
        <v>0</v>
      </c>
      <c r="K4958" s="104">
        <f>VLOOKUP(B4958,A股数据库20240206!$B:$K,8,0)</f>
        <v>0</v>
      </c>
      <c r="L4958" s="124">
        <f>VLOOKUP(B4958,A股数据库20240206!$B:$K,9,0)</f>
        <v>0</v>
      </c>
      <c r="M4958" s="124">
        <f>VLOOKUP(B4958,A股数据库20240206!$B:$K,10,0)</f>
        <v>0</v>
      </c>
    </row>
    <row r="4959" spans="1:13" ht="18" customHeight="1" x14ac:dyDescent="0.15">
      <c r="A4959" s="120" t="s">
        <v>15302</v>
      </c>
      <c r="B4959" s="121" t="s">
        <v>1302</v>
      </c>
      <c r="E4959" s="104" t="str">
        <f>VLOOKUP(B4959,A股数据库20240206!$B:$K,2,0)</f>
        <v>大消费</v>
      </c>
      <c r="F4959" s="104">
        <f>VLOOKUP(B4959,A股数据库20240206!$B:$K,3,0)</f>
        <v>0</v>
      </c>
      <c r="G4959" s="124">
        <f>VLOOKUP(B4959,A股数据库20240206!$B:$K,4,0)</f>
        <v>0</v>
      </c>
      <c r="H4959" s="124">
        <f>VLOOKUP(B4959,A股数据库20240206!$B:$K,5,0)</f>
        <v>0</v>
      </c>
      <c r="I4959" s="104" t="str">
        <f>VLOOKUP(B4959,A股数据库20240206!$B:$K,6,0)</f>
        <v>纺织服饰</v>
      </c>
      <c r="J4959" s="104">
        <f>VLOOKUP(B4959,A股数据库20240206!$B:$K,7,0)</f>
        <v>0</v>
      </c>
      <c r="K4959" s="104">
        <f>VLOOKUP(B4959,A股数据库20240206!$B:$K,8,0)</f>
        <v>0</v>
      </c>
      <c r="L4959" s="124">
        <f>VLOOKUP(B4959,A股数据库20240206!$B:$K,9,0)</f>
        <v>0</v>
      </c>
      <c r="M4959" s="124">
        <f>VLOOKUP(B4959,A股数据库20240206!$B:$K,10,0)</f>
        <v>0</v>
      </c>
    </row>
    <row r="4960" spans="1:13" ht="18" customHeight="1" x14ac:dyDescent="0.15">
      <c r="A4960" s="120" t="s">
        <v>15303</v>
      </c>
      <c r="B4960" s="121" t="s">
        <v>1140</v>
      </c>
      <c r="E4960" s="104" t="str">
        <f>VLOOKUP(B4960,A股数据库20240206!$B:$K,2,0)</f>
        <v>周期</v>
      </c>
      <c r="F4960" s="104">
        <f>VLOOKUP(B4960,A股数据库20240206!$B:$K,3,0)</f>
        <v>0</v>
      </c>
      <c r="G4960" s="124">
        <f>VLOOKUP(B4960,A股数据库20240206!$B:$K,4,0)</f>
        <v>0</v>
      </c>
      <c r="H4960" s="124">
        <f>VLOOKUP(B4960,A股数据库20240206!$B:$K,5,0)</f>
        <v>0</v>
      </c>
      <c r="I4960" s="104" t="str">
        <f>VLOOKUP(B4960,A股数据库20240206!$B:$K,6,0)</f>
        <v>化工</v>
      </c>
      <c r="J4960" s="104">
        <f>VLOOKUP(B4960,A股数据库20240206!$B:$K,7,0)</f>
        <v>0</v>
      </c>
      <c r="K4960" s="104">
        <f>VLOOKUP(B4960,A股数据库20240206!$B:$K,8,0)</f>
        <v>0</v>
      </c>
      <c r="L4960" s="124">
        <f>VLOOKUP(B4960,A股数据库20240206!$B:$K,9,0)</f>
        <v>0</v>
      </c>
      <c r="M4960" s="124">
        <f>VLOOKUP(B4960,A股数据库20240206!$B:$K,10,0)</f>
        <v>0</v>
      </c>
    </row>
    <row r="4961" spans="1:13" ht="18" customHeight="1" x14ac:dyDescent="0.15">
      <c r="A4961" s="120" t="s">
        <v>15304</v>
      </c>
      <c r="B4961" s="121" t="s">
        <v>922</v>
      </c>
      <c r="E4961" s="104" t="str">
        <f>VLOOKUP(B4961,A股数据库20240206!$B:$K,2,0)</f>
        <v>地产基建</v>
      </c>
      <c r="F4961" s="104">
        <f>VLOOKUP(B4961,A股数据库20240206!$B:$K,3,0)</f>
        <v>0</v>
      </c>
      <c r="G4961" s="124">
        <f>VLOOKUP(B4961,A股数据库20240206!$B:$K,4,0)</f>
        <v>0</v>
      </c>
      <c r="H4961" s="124">
        <f>VLOOKUP(B4961,A股数据库20240206!$B:$K,5,0)</f>
        <v>0</v>
      </c>
      <c r="I4961" s="104" t="str">
        <f>VLOOKUP(B4961,A股数据库20240206!$B:$K,6,0)</f>
        <v>基建</v>
      </c>
      <c r="J4961" s="104">
        <f>VLOOKUP(B4961,A股数据库20240206!$B:$K,7,0)</f>
        <v>0</v>
      </c>
      <c r="K4961" s="104">
        <f>VLOOKUP(B4961,A股数据库20240206!$B:$K,8,0)</f>
        <v>0</v>
      </c>
      <c r="L4961" s="124">
        <f>VLOOKUP(B4961,A股数据库20240206!$B:$K,9,0)</f>
        <v>0</v>
      </c>
      <c r="M4961" s="124">
        <f>VLOOKUP(B4961,A股数据库20240206!$B:$K,10,0)</f>
        <v>0</v>
      </c>
    </row>
    <row r="4962" spans="1:13" ht="18" customHeight="1" x14ac:dyDescent="0.15">
      <c r="A4962" s="120" t="s">
        <v>15305</v>
      </c>
      <c r="B4962" s="121" t="s">
        <v>824</v>
      </c>
      <c r="E4962" s="104" t="str">
        <f>VLOOKUP(B4962,A股数据库20240206!$B:$K,2,0)</f>
        <v>地产基建</v>
      </c>
      <c r="F4962" s="104">
        <f>VLOOKUP(B4962,A股数据库20240206!$B:$K,3,0)</f>
        <v>0</v>
      </c>
      <c r="G4962" s="124">
        <f>VLOOKUP(B4962,A股数据库20240206!$B:$K,4,0)</f>
        <v>0</v>
      </c>
      <c r="H4962" s="124">
        <f>VLOOKUP(B4962,A股数据库20240206!$B:$K,5,0)</f>
        <v>0</v>
      </c>
      <c r="I4962" s="104" t="str">
        <f>VLOOKUP(B4962,A股数据库20240206!$B:$K,6,0)</f>
        <v>房地产</v>
      </c>
      <c r="J4962" s="104">
        <f>VLOOKUP(B4962,A股数据库20240206!$B:$K,7,0)</f>
        <v>0</v>
      </c>
      <c r="K4962" s="104">
        <f>VLOOKUP(B4962,A股数据库20240206!$B:$K,8,0)</f>
        <v>0</v>
      </c>
      <c r="L4962" s="124">
        <f>VLOOKUP(B4962,A股数据库20240206!$B:$K,9,0)</f>
        <v>0</v>
      </c>
      <c r="M4962" s="124">
        <f>VLOOKUP(B4962,A股数据库20240206!$B:$K,10,0)</f>
        <v>0</v>
      </c>
    </row>
    <row r="4963" spans="1:13" ht="18" customHeight="1" x14ac:dyDescent="0.15">
      <c r="A4963" s="120" t="s">
        <v>15306</v>
      </c>
      <c r="B4963" s="121" t="s">
        <v>678</v>
      </c>
      <c r="E4963" s="104" t="str">
        <f>VLOOKUP(B4963,A股数据库20240206!$B:$K,2,0)</f>
        <v>大消费</v>
      </c>
      <c r="F4963" s="104">
        <f>VLOOKUP(B4963,A股数据库20240206!$B:$K,3,0)</f>
        <v>0</v>
      </c>
      <c r="G4963" s="124">
        <f>VLOOKUP(B4963,A股数据库20240206!$B:$K,4,0)</f>
        <v>0</v>
      </c>
      <c r="H4963" s="124">
        <f>VLOOKUP(B4963,A股数据库20240206!$B:$K,5,0)</f>
        <v>0</v>
      </c>
      <c r="I4963" s="104" t="str">
        <f>VLOOKUP(B4963,A股数据库20240206!$B:$K,6,0)</f>
        <v>假期经济</v>
      </c>
      <c r="J4963" s="104">
        <f>VLOOKUP(B4963,A股数据库20240206!$B:$K,7,0)</f>
        <v>0</v>
      </c>
      <c r="K4963" s="104">
        <f>VLOOKUP(B4963,A股数据库20240206!$B:$K,8,0)</f>
        <v>0</v>
      </c>
      <c r="L4963" s="124">
        <f>VLOOKUP(B4963,A股数据库20240206!$B:$K,9,0)</f>
        <v>0</v>
      </c>
      <c r="M4963" s="124">
        <f>VLOOKUP(B4963,A股数据库20240206!$B:$K,10,0)</f>
        <v>0</v>
      </c>
    </row>
    <row r="4964" spans="1:13" ht="18" customHeight="1" x14ac:dyDescent="0.15">
      <c r="A4964" s="120" t="s">
        <v>15307</v>
      </c>
      <c r="B4964" s="121" t="s">
        <v>550</v>
      </c>
      <c r="E4964" s="104" t="str">
        <f>VLOOKUP(B4964,A股数据库20240206!$B:$K,2,0)</f>
        <v>军工</v>
      </c>
      <c r="F4964" s="104">
        <f>VLOOKUP(B4964,A股数据库20240206!$B:$K,3,0)</f>
        <v>0</v>
      </c>
      <c r="G4964" s="124">
        <f>VLOOKUP(B4964,A股数据库20240206!$B:$K,4,0)</f>
        <v>0</v>
      </c>
      <c r="H4964" s="124">
        <f>VLOOKUP(B4964,A股数据库20240206!$B:$K,5,0)</f>
        <v>0</v>
      </c>
      <c r="I4964" s="104" t="str">
        <f>VLOOKUP(B4964,A股数据库20240206!$B:$K,6,0)</f>
        <v>军工</v>
      </c>
      <c r="J4964" s="104">
        <f>VLOOKUP(B4964,A股数据库20240206!$B:$K,7,0)</f>
        <v>0</v>
      </c>
      <c r="K4964" s="104">
        <f>VLOOKUP(B4964,A股数据库20240206!$B:$K,8,0)</f>
        <v>0</v>
      </c>
      <c r="L4964" s="124">
        <f>VLOOKUP(B4964,A股数据库20240206!$B:$K,9,0)</f>
        <v>0</v>
      </c>
      <c r="M4964" s="124">
        <f>VLOOKUP(B4964,A股数据库20240206!$B:$K,10,0)</f>
        <v>0</v>
      </c>
    </row>
    <row r="4965" spans="1:13" ht="18" customHeight="1" x14ac:dyDescent="0.15">
      <c r="A4965" s="120" t="s">
        <v>15308</v>
      </c>
      <c r="B4965" s="121" t="s">
        <v>486</v>
      </c>
      <c r="E4965" s="104" t="str">
        <f>VLOOKUP(B4965,A股数据库20240206!$B:$K,2,0)</f>
        <v>周期</v>
      </c>
      <c r="F4965" s="104">
        <f>VLOOKUP(B4965,A股数据库20240206!$B:$K,3,0)</f>
        <v>0</v>
      </c>
      <c r="G4965" s="124">
        <f>VLOOKUP(B4965,A股数据库20240206!$B:$K,4,0)</f>
        <v>0</v>
      </c>
      <c r="H4965" s="124">
        <f>VLOOKUP(B4965,A股数据库20240206!$B:$K,5,0)</f>
        <v>0</v>
      </c>
      <c r="I4965" s="104" t="str">
        <f>VLOOKUP(B4965,A股数据库20240206!$B:$K,6,0)</f>
        <v>油气</v>
      </c>
      <c r="J4965" s="104" t="str">
        <f>VLOOKUP(B4965,A股数据库20240206!$B:$K,7,0)</f>
        <v>化工</v>
      </c>
      <c r="K4965" s="104">
        <f>VLOOKUP(B4965,A股数据库20240206!$B:$K,8,0)</f>
        <v>0</v>
      </c>
      <c r="L4965" s="124">
        <f>VLOOKUP(B4965,A股数据库20240206!$B:$K,9,0)</f>
        <v>0</v>
      </c>
      <c r="M4965" s="124">
        <f>VLOOKUP(B4965,A股数据库20240206!$B:$K,10,0)</f>
        <v>0</v>
      </c>
    </row>
    <row r="4966" spans="1:13" ht="18" customHeight="1" x14ac:dyDescent="0.15">
      <c r="A4966" s="120" t="s">
        <v>15309</v>
      </c>
      <c r="B4966" s="121" t="s">
        <v>410</v>
      </c>
      <c r="E4966" s="104" t="str">
        <f>VLOOKUP(B4966,A股数据库20240206!$B:$K,2,0)</f>
        <v>高端制造</v>
      </c>
      <c r="F4966" s="104">
        <f>VLOOKUP(B4966,A股数据库20240206!$B:$K,3,0)</f>
        <v>0</v>
      </c>
      <c r="G4966" s="124">
        <f>VLOOKUP(B4966,A股数据库20240206!$B:$K,4,0)</f>
        <v>0</v>
      </c>
      <c r="H4966" s="124">
        <f>VLOOKUP(B4966,A股数据库20240206!$B:$K,5,0)</f>
        <v>0</v>
      </c>
      <c r="I4966" s="104" t="str">
        <f>VLOOKUP(B4966,A股数据库20240206!$B:$K,6,0)</f>
        <v>机械</v>
      </c>
      <c r="J4966" s="104">
        <f>VLOOKUP(B4966,A股数据库20240206!$B:$K,7,0)</f>
        <v>0</v>
      </c>
      <c r="K4966" s="104">
        <f>VLOOKUP(B4966,A股数据库20240206!$B:$K,8,0)</f>
        <v>0</v>
      </c>
      <c r="L4966" s="124">
        <f>VLOOKUP(B4966,A股数据库20240206!$B:$K,9,0)</f>
        <v>0</v>
      </c>
      <c r="M4966" s="124">
        <f>VLOOKUP(B4966,A股数据库20240206!$B:$K,10,0)</f>
        <v>0</v>
      </c>
    </row>
    <row r="4967" spans="1:13" ht="18" customHeight="1" x14ac:dyDescent="0.15">
      <c r="A4967" s="120" t="s">
        <v>15310</v>
      </c>
      <c r="B4967" s="121" t="s">
        <v>386</v>
      </c>
      <c r="E4967" s="104" t="str">
        <f>VLOOKUP(B4967,A股数据库20240206!$B:$K,2,0)</f>
        <v>乡村振兴</v>
      </c>
      <c r="F4967" s="104" t="str">
        <f>VLOOKUP(B4967,A股数据库20240206!$B:$K,3,0)</f>
        <v>大消费</v>
      </c>
      <c r="G4967" s="124">
        <f>VLOOKUP(B4967,A股数据库20240206!$B:$K,4,0)</f>
        <v>0</v>
      </c>
      <c r="H4967" s="124">
        <f>VLOOKUP(B4967,A股数据库20240206!$B:$K,5,0)</f>
        <v>0</v>
      </c>
      <c r="I4967" s="104" t="str">
        <f>VLOOKUP(B4967,A股数据库20240206!$B:$K,6,0)</f>
        <v>乡村振兴</v>
      </c>
      <c r="J4967" s="104">
        <f>VLOOKUP(B4967,A股数据库20240206!$B:$K,7,0)</f>
        <v>0</v>
      </c>
      <c r="K4967" s="104">
        <f>VLOOKUP(B4967,A股数据库20240206!$B:$K,8,0)</f>
        <v>0</v>
      </c>
      <c r="L4967" s="124">
        <f>VLOOKUP(B4967,A股数据库20240206!$B:$K,9,0)</f>
        <v>0</v>
      </c>
      <c r="M4967" s="124">
        <f>VLOOKUP(B4967,A股数据库20240206!$B:$K,10,0)</f>
        <v>0</v>
      </c>
    </row>
    <row r="4968" spans="1:13" ht="18" customHeight="1" x14ac:dyDescent="0.15">
      <c r="A4968" s="120" t="s">
        <v>15311</v>
      </c>
      <c r="B4968" s="121" t="s">
        <v>322</v>
      </c>
      <c r="E4968" s="104" t="str">
        <f>VLOOKUP(B4968,A股数据库20240206!$B:$K,2,0)</f>
        <v>周期</v>
      </c>
      <c r="F4968" s="104">
        <f>VLOOKUP(B4968,A股数据库20240206!$B:$K,3,0)</f>
        <v>0</v>
      </c>
      <c r="G4968" s="124" t="str">
        <f>VLOOKUP(B4968,A股数据库20240206!$B:$K,4,0)</f>
        <v>乡村振兴</v>
      </c>
      <c r="H4968" s="124">
        <f>VLOOKUP(B4968,A股数据库20240206!$B:$K,5,0)</f>
        <v>0</v>
      </c>
      <c r="I4968" s="104" t="str">
        <f>VLOOKUP(B4968,A股数据库20240206!$B:$K,6,0)</f>
        <v>化工</v>
      </c>
      <c r="J4968" s="104">
        <f>VLOOKUP(B4968,A股数据库20240206!$B:$K,7,0)</f>
        <v>0</v>
      </c>
      <c r="K4968" s="104">
        <f>VLOOKUP(B4968,A股数据库20240206!$B:$K,8,0)</f>
        <v>0</v>
      </c>
      <c r="L4968" s="124" t="str">
        <f>VLOOKUP(B4968,A股数据库20240206!$B:$K,9,0)</f>
        <v>乡村振兴</v>
      </c>
      <c r="M4968" s="124">
        <f>VLOOKUP(B4968,A股数据库20240206!$B:$K,10,0)</f>
        <v>0</v>
      </c>
    </row>
    <row r="4969" spans="1:13" ht="18" customHeight="1" x14ac:dyDescent="0.15">
      <c r="A4969" s="120" t="s">
        <v>15312</v>
      </c>
      <c r="B4969" s="121" t="s">
        <v>258</v>
      </c>
      <c r="E4969" s="104" t="str">
        <f>VLOOKUP(B4969,A股数据库20240206!$B:$K,2,0)</f>
        <v>大金融</v>
      </c>
      <c r="F4969" s="104">
        <f>VLOOKUP(B4969,A股数据库20240206!$B:$K,3,0)</f>
        <v>0</v>
      </c>
      <c r="G4969" s="124">
        <f>VLOOKUP(B4969,A股数据库20240206!$B:$K,4,0)</f>
        <v>0</v>
      </c>
      <c r="H4969" s="124">
        <f>VLOOKUP(B4969,A股数据库20240206!$B:$K,5,0)</f>
        <v>0</v>
      </c>
      <c r="I4969" s="104" t="str">
        <f>VLOOKUP(B4969,A股数据库20240206!$B:$K,6,0)</f>
        <v>大金融</v>
      </c>
      <c r="J4969" s="104">
        <f>VLOOKUP(B4969,A股数据库20240206!$B:$K,7,0)</f>
        <v>0</v>
      </c>
      <c r="K4969" s="104">
        <f>VLOOKUP(B4969,A股数据库20240206!$B:$K,8,0)</f>
        <v>0</v>
      </c>
      <c r="L4969" s="124">
        <f>VLOOKUP(B4969,A股数据库20240206!$B:$K,9,0)</f>
        <v>0</v>
      </c>
      <c r="M4969" s="124">
        <f>VLOOKUP(B4969,A股数据库20240206!$B:$K,10,0)</f>
        <v>0</v>
      </c>
    </row>
    <row r="4970" spans="1:13" ht="18" customHeight="1" x14ac:dyDescent="0.15">
      <c r="A4970" s="120" t="s">
        <v>15313</v>
      </c>
      <c r="B4970" s="121" t="s">
        <v>9933</v>
      </c>
      <c r="E4970" s="104" t="str">
        <f>VLOOKUP(B4970,A股数据库20240206!$B:$K,2,0)</f>
        <v>大科技</v>
      </c>
      <c r="F4970" s="104">
        <f>VLOOKUP(B4970,A股数据库20240206!$B:$K,3,0)</f>
        <v>0</v>
      </c>
      <c r="G4970" s="124">
        <f>VLOOKUP(B4970,A股数据库20240206!$B:$K,4,0)</f>
        <v>0</v>
      </c>
      <c r="H4970" s="124">
        <f>VLOOKUP(B4970,A股数据库20240206!$B:$K,5,0)</f>
        <v>0</v>
      </c>
      <c r="I4970" s="104" t="str">
        <f>VLOOKUP(B4970,A股数据库20240206!$B:$K,6,0)</f>
        <v>计算机</v>
      </c>
      <c r="J4970" s="104">
        <f>VLOOKUP(B4970,A股数据库20240206!$B:$K,7,0)</f>
        <v>0</v>
      </c>
      <c r="K4970" s="104">
        <f>VLOOKUP(B4970,A股数据库20240206!$B:$K,8,0)</f>
        <v>0</v>
      </c>
      <c r="L4970" s="124">
        <f>VLOOKUP(B4970,A股数据库20240206!$B:$K,9,0)</f>
        <v>0</v>
      </c>
      <c r="M4970" s="124">
        <f>VLOOKUP(B4970,A股数据库20240206!$B:$K,10,0)</f>
        <v>0</v>
      </c>
    </row>
    <row r="4971" spans="1:13" ht="18" customHeight="1" x14ac:dyDescent="0.15">
      <c r="A4971" s="120" t="s">
        <v>15314</v>
      </c>
      <c r="B4971" s="121" t="s">
        <v>8440</v>
      </c>
      <c r="E4971" s="104" t="str">
        <f>VLOOKUP(B4971,A股数据库20240206!$B:$K,2,0)</f>
        <v>大科技</v>
      </c>
      <c r="F4971" s="104">
        <f>VLOOKUP(B4971,A股数据库20240206!$B:$K,3,0)</f>
        <v>0</v>
      </c>
      <c r="G4971" s="124">
        <f>VLOOKUP(B4971,A股数据库20240206!$B:$K,4,0)</f>
        <v>0</v>
      </c>
      <c r="H4971" s="124">
        <f>VLOOKUP(B4971,A股数据库20240206!$B:$K,5,0)</f>
        <v>0</v>
      </c>
      <c r="I4971" s="104" t="str">
        <f>VLOOKUP(B4971,A股数据库20240206!$B:$K,6,0)</f>
        <v>通信</v>
      </c>
      <c r="J4971" s="104">
        <f>VLOOKUP(B4971,A股数据库20240206!$B:$K,7,0)</f>
        <v>0</v>
      </c>
      <c r="K4971" s="104">
        <f>VLOOKUP(B4971,A股数据库20240206!$B:$K,8,0)</f>
        <v>0</v>
      </c>
      <c r="L4971" s="124">
        <f>VLOOKUP(B4971,A股数据库20240206!$B:$K,9,0)</f>
        <v>0</v>
      </c>
      <c r="M4971" s="124">
        <f>VLOOKUP(B4971,A股数据库20240206!$B:$K,10,0)</f>
        <v>0</v>
      </c>
    </row>
    <row r="4972" spans="1:13" ht="18" customHeight="1" x14ac:dyDescent="0.15">
      <c r="A4972" s="120" t="s">
        <v>15315</v>
      </c>
      <c r="B4972" s="121" t="s">
        <v>8432</v>
      </c>
      <c r="E4972" s="104" t="str">
        <f>VLOOKUP(B4972,A股数据库20240206!$B:$K,2,0)</f>
        <v>大消费</v>
      </c>
      <c r="F4972" s="104">
        <f>VLOOKUP(B4972,A股数据库20240206!$B:$K,3,0)</f>
        <v>0</v>
      </c>
      <c r="G4972" s="124">
        <f>VLOOKUP(B4972,A股数据库20240206!$B:$K,4,0)</f>
        <v>0</v>
      </c>
      <c r="H4972" s="124">
        <f>VLOOKUP(B4972,A股数据库20240206!$B:$K,5,0)</f>
        <v>0</v>
      </c>
      <c r="I4972" s="104" t="str">
        <f>VLOOKUP(B4972,A股数据库20240206!$B:$K,6,0)</f>
        <v>纺织服饰</v>
      </c>
      <c r="J4972" s="104">
        <f>VLOOKUP(B4972,A股数据库20240206!$B:$K,7,0)</f>
        <v>0</v>
      </c>
      <c r="K4972" s="104">
        <f>VLOOKUP(B4972,A股数据库20240206!$B:$K,8,0)</f>
        <v>0</v>
      </c>
      <c r="L4972" s="124">
        <f>VLOOKUP(B4972,A股数据库20240206!$B:$K,9,0)</f>
        <v>0</v>
      </c>
      <c r="M4972" s="124">
        <f>VLOOKUP(B4972,A股数据库20240206!$B:$K,10,0)</f>
        <v>0</v>
      </c>
    </row>
    <row r="4973" spans="1:13" ht="18" customHeight="1" x14ac:dyDescent="0.15">
      <c r="A4973" s="120" t="s">
        <v>15316</v>
      </c>
      <c r="B4973" s="121" t="s">
        <v>7832</v>
      </c>
      <c r="E4973" s="104" t="str">
        <f>VLOOKUP(B4973,A股数据库20240206!$B:$K,2,0)</f>
        <v>地产基建</v>
      </c>
      <c r="F4973" s="104">
        <f>VLOOKUP(B4973,A股数据库20240206!$B:$K,3,0)</f>
        <v>0</v>
      </c>
      <c r="G4973" s="124">
        <f>VLOOKUP(B4973,A股数据库20240206!$B:$K,4,0)</f>
        <v>0</v>
      </c>
      <c r="H4973" s="124">
        <f>VLOOKUP(B4973,A股数据库20240206!$B:$K,5,0)</f>
        <v>0</v>
      </c>
      <c r="I4973" s="104" t="str">
        <f>VLOOKUP(B4973,A股数据库20240206!$B:$K,6,0)</f>
        <v>基建</v>
      </c>
      <c r="J4973" s="104">
        <f>VLOOKUP(B4973,A股数据库20240206!$B:$K,7,0)</f>
        <v>0</v>
      </c>
      <c r="K4973" s="104">
        <f>VLOOKUP(B4973,A股数据库20240206!$B:$K,8,0)</f>
        <v>0</v>
      </c>
      <c r="L4973" s="124">
        <f>VLOOKUP(B4973,A股数据库20240206!$B:$K,9,0)</f>
        <v>0</v>
      </c>
      <c r="M4973" s="124">
        <f>VLOOKUP(B4973,A股数据库20240206!$B:$K,10,0)</f>
        <v>0</v>
      </c>
    </row>
    <row r="4974" spans="1:13" ht="18" customHeight="1" x14ac:dyDescent="0.15">
      <c r="A4974" s="120" t="s">
        <v>15317</v>
      </c>
      <c r="B4974" s="121" t="s">
        <v>7078</v>
      </c>
      <c r="E4974" s="104" t="str">
        <f>VLOOKUP(B4974,A股数据库20240206!$B:$K,2,0)</f>
        <v>地产基建</v>
      </c>
      <c r="F4974" s="104">
        <f>VLOOKUP(B4974,A股数据库20240206!$B:$K,3,0)</f>
        <v>0</v>
      </c>
      <c r="G4974" s="124">
        <f>VLOOKUP(B4974,A股数据库20240206!$B:$K,4,0)</f>
        <v>0</v>
      </c>
      <c r="H4974" s="124">
        <f>VLOOKUP(B4974,A股数据库20240206!$B:$K,5,0)</f>
        <v>0</v>
      </c>
      <c r="I4974" s="104" t="str">
        <f>VLOOKUP(B4974,A股数据库20240206!$B:$K,6,0)</f>
        <v>房地产</v>
      </c>
      <c r="J4974" s="104">
        <f>VLOOKUP(B4974,A股数据库20240206!$B:$K,7,0)</f>
        <v>0</v>
      </c>
      <c r="K4974" s="104">
        <f>VLOOKUP(B4974,A股数据库20240206!$B:$K,8,0)</f>
        <v>0</v>
      </c>
      <c r="L4974" s="124">
        <f>VLOOKUP(B4974,A股数据库20240206!$B:$K,9,0)</f>
        <v>0</v>
      </c>
      <c r="M4974" s="124">
        <f>VLOOKUP(B4974,A股数据库20240206!$B:$K,10,0)</f>
        <v>0</v>
      </c>
    </row>
    <row r="4975" spans="1:13" ht="18" customHeight="1" x14ac:dyDescent="0.15">
      <c r="A4975" s="120" t="s">
        <v>15318</v>
      </c>
      <c r="B4975" s="121" t="s">
        <v>7044</v>
      </c>
      <c r="E4975" s="104" t="str">
        <f>VLOOKUP(B4975,A股数据库20240206!$B:$K,2,0)</f>
        <v>大科技</v>
      </c>
      <c r="F4975" s="104">
        <f>VLOOKUP(B4975,A股数据库20240206!$B:$K,3,0)</f>
        <v>0</v>
      </c>
      <c r="G4975" s="124">
        <f>VLOOKUP(B4975,A股数据库20240206!$B:$K,4,0)</f>
        <v>0</v>
      </c>
      <c r="H4975" s="124">
        <f>VLOOKUP(B4975,A股数据库20240206!$B:$K,5,0)</f>
        <v>0</v>
      </c>
      <c r="I4975" s="104" t="str">
        <f>VLOOKUP(B4975,A股数据库20240206!$B:$K,6,0)</f>
        <v>通信</v>
      </c>
      <c r="J4975" s="104">
        <f>VLOOKUP(B4975,A股数据库20240206!$B:$K,7,0)</f>
        <v>0</v>
      </c>
      <c r="K4975" s="104">
        <f>VLOOKUP(B4975,A股数据库20240206!$B:$K,8,0)</f>
        <v>0</v>
      </c>
      <c r="L4975" s="124">
        <f>VLOOKUP(B4975,A股数据库20240206!$B:$K,9,0)</f>
        <v>0</v>
      </c>
      <c r="M4975" s="124">
        <f>VLOOKUP(B4975,A股数据库20240206!$B:$K,10,0)</f>
        <v>0</v>
      </c>
    </row>
    <row r="4976" spans="1:13" ht="18" customHeight="1" x14ac:dyDescent="0.15">
      <c r="A4976" s="120" t="s">
        <v>15319</v>
      </c>
      <c r="B4976" s="121" t="s">
        <v>6980</v>
      </c>
      <c r="E4976" s="104" t="str">
        <f>VLOOKUP(B4976,A股数据库20240206!$B:$K,2,0)</f>
        <v>周期</v>
      </c>
      <c r="F4976" s="104">
        <f>VLOOKUP(B4976,A股数据库20240206!$B:$K,3,0)</f>
        <v>0</v>
      </c>
      <c r="G4976" s="124">
        <f>VLOOKUP(B4976,A股数据库20240206!$B:$K,4,0)</f>
        <v>0</v>
      </c>
      <c r="H4976" s="124">
        <f>VLOOKUP(B4976,A股数据库20240206!$B:$K,5,0)</f>
        <v>0</v>
      </c>
      <c r="I4976" s="104" t="str">
        <f>VLOOKUP(B4976,A股数据库20240206!$B:$K,6,0)</f>
        <v>有色金属</v>
      </c>
      <c r="J4976" s="104">
        <f>VLOOKUP(B4976,A股数据库20240206!$B:$K,7,0)</f>
        <v>0</v>
      </c>
      <c r="K4976" s="104">
        <f>VLOOKUP(B4976,A股数据库20240206!$B:$K,8,0)</f>
        <v>0</v>
      </c>
      <c r="L4976" s="124">
        <f>VLOOKUP(B4976,A股数据库20240206!$B:$K,9,0)</f>
        <v>0</v>
      </c>
      <c r="M4976" s="124">
        <f>VLOOKUP(B4976,A股数据库20240206!$B:$K,10,0)</f>
        <v>0</v>
      </c>
    </row>
    <row r="4977" spans="1:13" ht="18" hidden="1" customHeight="1" x14ac:dyDescent="0.15">
      <c r="A4977" s="120" t="s">
        <v>15320</v>
      </c>
      <c r="B4977" s="121" t="s">
        <v>15321</v>
      </c>
      <c r="E4977" s="104" t="e">
        <f>VLOOKUP(B4977,A股数据库20240206!$B:$K,2,0)</f>
        <v>#N/A</v>
      </c>
      <c r="F4977" s="104" t="e">
        <f>VLOOKUP(B4977,A股数据库20240206!$B:$K,3,0)</f>
        <v>#N/A</v>
      </c>
      <c r="G4977" s="124" t="e">
        <f>VLOOKUP(B4977,A股数据库20240206!$B:$K,4,0)</f>
        <v>#N/A</v>
      </c>
      <c r="H4977" s="124" t="e">
        <f>VLOOKUP(B4977,A股数据库20240206!$B:$K,5,0)</f>
        <v>#N/A</v>
      </c>
      <c r="I4977" s="104" t="e">
        <f>VLOOKUP(B4977,A股数据库20240206!$B:$K,6,0)</f>
        <v>#N/A</v>
      </c>
      <c r="J4977" s="104" t="e">
        <f>VLOOKUP(B4977,A股数据库20240206!$B:$K,7,0)</f>
        <v>#N/A</v>
      </c>
      <c r="K4977" s="104" t="e">
        <f>VLOOKUP(B4977,A股数据库20240206!$B:$K,8,0)</f>
        <v>#N/A</v>
      </c>
      <c r="L4977" s="124" t="e">
        <f>VLOOKUP(B4977,A股数据库20240206!$B:$K,9,0)</f>
        <v>#N/A</v>
      </c>
      <c r="M4977" s="124" t="e">
        <f>VLOOKUP(B4977,A股数据库20240206!$B:$K,10,0)</f>
        <v>#N/A</v>
      </c>
    </row>
    <row r="4978" spans="1:13" ht="18" customHeight="1" x14ac:dyDescent="0.15">
      <c r="A4978" s="120" t="s">
        <v>15322</v>
      </c>
      <c r="B4978" s="121" t="s">
        <v>6922</v>
      </c>
      <c r="E4978" s="104" t="str">
        <f>VLOOKUP(B4978,A股数据库20240206!$B:$K,2,0)</f>
        <v>大科技</v>
      </c>
      <c r="F4978" s="104">
        <f>VLOOKUP(B4978,A股数据库20240206!$B:$K,3,0)</f>
        <v>0</v>
      </c>
      <c r="G4978" s="124">
        <f>VLOOKUP(B4978,A股数据库20240206!$B:$K,4,0)</f>
        <v>0</v>
      </c>
      <c r="H4978" s="124">
        <f>VLOOKUP(B4978,A股数据库20240206!$B:$K,5,0)</f>
        <v>0</v>
      </c>
      <c r="I4978" s="104" t="str">
        <f>VLOOKUP(B4978,A股数据库20240206!$B:$K,6,0)</f>
        <v>通信</v>
      </c>
      <c r="J4978" s="104">
        <f>VLOOKUP(B4978,A股数据库20240206!$B:$K,7,0)</f>
        <v>0</v>
      </c>
      <c r="K4978" s="104">
        <f>VLOOKUP(B4978,A股数据库20240206!$B:$K,8,0)</f>
        <v>0</v>
      </c>
      <c r="L4978" s="124">
        <f>VLOOKUP(B4978,A股数据库20240206!$B:$K,9,0)</f>
        <v>0</v>
      </c>
      <c r="M4978" s="124">
        <f>VLOOKUP(B4978,A股数据库20240206!$B:$K,10,0)</f>
        <v>0</v>
      </c>
    </row>
    <row r="4979" spans="1:13" ht="18" customHeight="1" x14ac:dyDescent="0.15">
      <c r="A4979" s="120" t="s">
        <v>15323</v>
      </c>
      <c r="B4979" s="121" t="s">
        <v>6814</v>
      </c>
      <c r="E4979" s="104" t="str">
        <f>VLOOKUP(B4979,A股数据库20240206!$B:$K,2,0)</f>
        <v>医药生物</v>
      </c>
      <c r="F4979" s="104">
        <f>VLOOKUP(B4979,A股数据库20240206!$B:$K,3,0)</f>
        <v>0</v>
      </c>
      <c r="G4979" s="124">
        <f>VLOOKUP(B4979,A股数据库20240206!$B:$K,4,0)</f>
        <v>0</v>
      </c>
      <c r="H4979" s="124">
        <f>VLOOKUP(B4979,A股数据库20240206!$B:$K,5,0)</f>
        <v>0</v>
      </c>
      <c r="I4979" s="104" t="str">
        <f>VLOOKUP(B4979,A股数据库20240206!$B:$K,6,0)</f>
        <v>医药生物</v>
      </c>
      <c r="J4979" s="104">
        <f>VLOOKUP(B4979,A股数据库20240206!$B:$K,7,0)</f>
        <v>0</v>
      </c>
      <c r="K4979" s="104">
        <f>VLOOKUP(B4979,A股数据库20240206!$B:$K,8,0)</f>
        <v>0</v>
      </c>
      <c r="L4979" s="124">
        <f>VLOOKUP(B4979,A股数据库20240206!$B:$K,9,0)</f>
        <v>0</v>
      </c>
      <c r="M4979" s="124">
        <f>VLOOKUP(B4979,A股数据库20240206!$B:$K,10,0)</f>
        <v>0</v>
      </c>
    </row>
    <row r="4980" spans="1:13" ht="18" customHeight="1" x14ac:dyDescent="0.15">
      <c r="A4980" s="120" t="s">
        <v>15324</v>
      </c>
      <c r="B4980" s="121" t="s">
        <v>6776</v>
      </c>
      <c r="E4980" s="104" t="str">
        <f>VLOOKUP(B4980,A股数据库20240206!$B:$K,2,0)</f>
        <v>地产基建</v>
      </c>
      <c r="F4980" s="104">
        <f>VLOOKUP(B4980,A股数据库20240206!$B:$K,3,0)</f>
        <v>0</v>
      </c>
      <c r="G4980" s="124">
        <f>VLOOKUP(B4980,A股数据库20240206!$B:$K,4,0)</f>
        <v>0</v>
      </c>
      <c r="H4980" s="124">
        <f>VLOOKUP(B4980,A股数据库20240206!$B:$K,5,0)</f>
        <v>0</v>
      </c>
      <c r="I4980" s="104" t="str">
        <f>VLOOKUP(B4980,A股数据库20240206!$B:$K,6,0)</f>
        <v>房地产</v>
      </c>
      <c r="J4980" s="104">
        <f>VLOOKUP(B4980,A股数据库20240206!$B:$K,7,0)</f>
        <v>0</v>
      </c>
      <c r="K4980" s="104">
        <f>VLOOKUP(B4980,A股数据库20240206!$B:$K,8,0)</f>
        <v>0</v>
      </c>
      <c r="L4980" s="124">
        <f>VLOOKUP(B4980,A股数据库20240206!$B:$K,9,0)</f>
        <v>0</v>
      </c>
      <c r="M4980" s="124">
        <f>VLOOKUP(B4980,A股数据库20240206!$B:$K,10,0)</f>
        <v>0</v>
      </c>
    </row>
    <row r="4981" spans="1:13" ht="18" customHeight="1" x14ac:dyDescent="0.15">
      <c r="A4981" s="120" t="s">
        <v>15325</v>
      </c>
      <c r="B4981" s="121" t="s">
        <v>6696</v>
      </c>
      <c r="E4981" s="104" t="str">
        <f>VLOOKUP(B4981,A股数据库20240206!$B:$K,2,0)</f>
        <v>大金融</v>
      </c>
      <c r="F4981" s="104" t="str">
        <f>VLOOKUP(B4981,A股数据库20240206!$B:$K,3,0)</f>
        <v>周期</v>
      </c>
      <c r="G4981" s="124">
        <f>VLOOKUP(B4981,A股数据库20240206!$B:$K,4,0)</f>
        <v>0</v>
      </c>
      <c r="H4981" s="124">
        <f>VLOOKUP(B4981,A股数据库20240206!$B:$K,5,0)</f>
        <v>0</v>
      </c>
      <c r="I4981" s="104" t="str">
        <f>VLOOKUP(B4981,A股数据库20240206!$B:$K,6,0)</f>
        <v>大金融</v>
      </c>
      <c r="J4981" s="104" t="str">
        <f>VLOOKUP(B4981,A股数据库20240206!$B:$K,7,0)</f>
        <v>化工</v>
      </c>
      <c r="K4981" s="104">
        <f>VLOOKUP(B4981,A股数据库20240206!$B:$K,8,0)</f>
        <v>0</v>
      </c>
      <c r="L4981" s="124">
        <f>VLOOKUP(B4981,A股数据库20240206!$B:$K,9,0)</f>
        <v>0</v>
      </c>
      <c r="M4981" s="124">
        <f>VLOOKUP(B4981,A股数据库20240206!$B:$K,10,0)</f>
        <v>0</v>
      </c>
    </row>
    <row r="4982" spans="1:13" ht="18" customHeight="1" x14ac:dyDescent="0.15">
      <c r="A4982" s="120" t="s">
        <v>15326</v>
      </c>
      <c r="B4982" s="121" t="s">
        <v>6394</v>
      </c>
      <c r="E4982" s="104" t="str">
        <f>VLOOKUP(B4982,A股数据库20240206!$B:$K,2,0)</f>
        <v>公用事业</v>
      </c>
      <c r="F4982" s="104">
        <f>VLOOKUP(B4982,A股数据库20240206!$B:$K,3,0)</f>
        <v>0</v>
      </c>
      <c r="G4982" s="124">
        <f>VLOOKUP(B4982,A股数据库20240206!$B:$K,4,0)</f>
        <v>0</v>
      </c>
      <c r="H4982" s="124">
        <f>VLOOKUP(B4982,A股数据库20240206!$B:$K,5,0)</f>
        <v>0</v>
      </c>
      <c r="I4982" s="104" t="str">
        <f>VLOOKUP(B4982,A股数据库20240206!$B:$K,6,0)</f>
        <v>电力</v>
      </c>
      <c r="J4982" s="104">
        <f>VLOOKUP(B4982,A股数据库20240206!$B:$K,7,0)</f>
        <v>0</v>
      </c>
      <c r="K4982" s="104">
        <f>VLOOKUP(B4982,A股数据库20240206!$B:$K,8,0)</f>
        <v>0</v>
      </c>
      <c r="L4982" s="124">
        <f>VLOOKUP(B4982,A股数据库20240206!$B:$K,9,0)</f>
        <v>0</v>
      </c>
      <c r="M4982" s="124">
        <f>VLOOKUP(B4982,A股数据库20240206!$B:$K,10,0)</f>
        <v>0</v>
      </c>
    </row>
    <row r="4983" spans="1:13" ht="18" customHeight="1" x14ac:dyDescent="0.15">
      <c r="A4983" s="120" t="s">
        <v>15327</v>
      </c>
      <c r="B4983" s="121" t="s">
        <v>6380</v>
      </c>
      <c r="E4983" s="104" t="str">
        <f>VLOOKUP(B4983,A股数据库20240206!$B:$K,2,0)</f>
        <v>周期</v>
      </c>
      <c r="F4983" s="104">
        <f>VLOOKUP(B4983,A股数据库20240206!$B:$K,3,0)</f>
        <v>0</v>
      </c>
      <c r="G4983" s="124">
        <f>VLOOKUP(B4983,A股数据库20240206!$B:$K,4,0)</f>
        <v>0</v>
      </c>
      <c r="H4983" s="124">
        <f>VLOOKUP(B4983,A股数据库20240206!$B:$K,5,0)</f>
        <v>0</v>
      </c>
      <c r="I4983" s="104" t="str">
        <f>VLOOKUP(B4983,A股数据库20240206!$B:$K,6,0)</f>
        <v>油气</v>
      </c>
      <c r="J4983" s="104">
        <f>VLOOKUP(B4983,A股数据库20240206!$B:$K,7,0)</f>
        <v>0</v>
      </c>
      <c r="K4983" s="104">
        <f>VLOOKUP(B4983,A股数据库20240206!$B:$K,8,0)</f>
        <v>0</v>
      </c>
      <c r="L4983" s="124">
        <f>VLOOKUP(B4983,A股数据库20240206!$B:$K,9,0)</f>
        <v>0</v>
      </c>
      <c r="M4983" s="124">
        <f>VLOOKUP(B4983,A股数据库20240206!$B:$K,10,0)</f>
        <v>0</v>
      </c>
    </row>
    <row r="4984" spans="1:13" ht="18" customHeight="1" x14ac:dyDescent="0.15">
      <c r="A4984" s="120" t="s">
        <v>15328</v>
      </c>
      <c r="B4984" s="121" t="s">
        <v>6248</v>
      </c>
      <c r="E4984" s="104" t="str">
        <f>VLOOKUP(B4984,A股数据库20240206!$B:$K,2,0)</f>
        <v>大消费</v>
      </c>
      <c r="F4984" s="104">
        <f>VLOOKUP(B4984,A股数据库20240206!$B:$K,3,0)</f>
        <v>0</v>
      </c>
      <c r="G4984" s="124">
        <f>VLOOKUP(B4984,A股数据库20240206!$B:$K,4,0)</f>
        <v>0</v>
      </c>
      <c r="H4984" s="124">
        <f>VLOOKUP(B4984,A股数据库20240206!$B:$K,5,0)</f>
        <v>0</v>
      </c>
      <c r="I4984" s="104" t="str">
        <f>VLOOKUP(B4984,A股数据库20240206!$B:$K,6,0)</f>
        <v>商贸零售</v>
      </c>
      <c r="J4984" s="104">
        <f>VLOOKUP(B4984,A股数据库20240206!$B:$K,7,0)</f>
        <v>0</v>
      </c>
      <c r="K4984" s="104">
        <f>VLOOKUP(B4984,A股数据库20240206!$B:$K,8,0)</f>
        <v>0</v>
      </c>
      <c r="L4984" s="124">
        <f>VLOOKUP(B4984,A股数据库20240206!$B:$K,9,0)</f>
        <v>0</v>
      </c>
      <c r="M4984" s="124">
        <f>VLOOKUP(B4984,A股数据库20240206!$B:$K,10,0)</f>
        <v>0</v>
      </c>
    </row>
    <row r="4985" spans="1:13" ht="18" customHeight="1" x14ac:dyDescent="0.15">
      <c r="A4985" s="120" t="s">
        <v>15329</v>
      </c>
      <c r="B4985" s="121" t="s">
        <v>6244</v>
      </c>
      <c r="E4985" s="104" t="str">
        <f>VLOOKUP(B4985,A股数据库20240206!$B:$K,2,0)</f>
        <v>汽车产业</v>
      </c>
      <c r="F4985" s="104">
        <f>VLOOKUP(B4985,A股数据库20240206!$B:$K,3,0)</f>
        <v>0</v>
      </c>
      <c r="G4985" s="124">
        <f>VLOOKUP(B4985,A股数据库20240206!$B:$K,4,0)</f>
        <v>0</v>
      </c>
      <c r="H4985" s="124">
        <f>VLOOKUP(B4985,A股数据库20240206!$B:$K,5,0)</f>
        <v>0</v>
      </c>
      <c r="I4985" s="104" t="str">
        <f>VLOOKUP(B4985,A股数据库20240206!$B:$K,6,0)</f>
        <v>汽车产业</v>
      </c>
      <c r="J4985" s="104">
        <f>VLOOKUP(B4985,A股数据库20240206!$B:$K,7,0)</f>
        <v>0</v>
      </c>
      <c r="K4985" s="104">
        <f>VLOOKUP(B4985,A股数据库20240206!$B:$K,8,0)</f>
        <v>0</v>
      </c>
      <c r="L4985" s="124">
        <f>VLOOKUP(B4985,A股数据库20240206!$B:$K,9,0)</f>
        <v>0</v>
      </c>
      <c r="M4985" s="124">
        <f>VLOOKUP(B4985,A股数据库20240206!$B:$K,10,0)</f>
        <v>0</v>
      </c>
    </row>
    <row r="4986" spans="1:13" ht="18" customHeight="1" x14ac:dyDescent="0.15">
      <c r="A4986" s="120" t="s">
        <v>15330</v>
      </c>
      <c r="B4986" s="121" t="s">
        <v>5884</v>
      </c>
      <c r="E4986" s="104" t="str">
        <f>VLOOKUP(B4986,A股数据库20240206!$B:$K,2,0)</f>
        <v>周期</v>
      </c>
      <c r="F4986" s="104">
        <f>VLOOKUP(B4986,A股数据库20240206!$B:$K,3,0)</f>
        <v>0</v>
      </c>
      <c r="G4986" s="124" t="str">
        <f>VLOOKUP(B4986,A股数据库20240206!$B:$K,4,0)</f>
        <v>乡村振兴</v>
      </c>
      <c r="H4986" s="124">
        <f>VLOOKUP(B4986,A股数据库20240206!$B:$K,5,0)</f>
        <v>0</v>
      </c>
      <c r="I4986" s="104" t="str">
        <f>VLOOKUP(B4986,A股数据库20240206!$B:$K,6,0)</f>
        <v>化工</v>
      </c>
      <c r="J4986" s="104">
        <f>VLOOKUP(B4986,A股数据库20240206!$B:$K,7,0)</f>
        <v>0</v>
      </c>
      <c r="K4986" s="104">
        <f>VLOOKUP(B4986,A股数据库20240206!$B:$K,8,0)</f>
        <v>0</v>
      </c>
      <c r="L4986" s="124" t="str">
        <f>VLOOKUP(B4986,A股数据库20240206!$B:$K,9,0)</f>
        <v>乡村振兴</v>
      </c>
      <c r="M4986" s="124">
        <f>VLOOKUP(B4986,A股数据库20240206!$B:$K,10,0)</f>
        <v>0</v>
      </c>
    </row>
    <row r="4987" spans="1:13" ht="18" customHeight="1" x14ac:dyDescent="0.15">
      <c r="A4987" s="120" t="s">
        <v>15331</v>
      </c>
      <c r="B4987" s="121" t="s">
        <v>5872</v>
      </c>
      <c r="E4987" s="104" t="str">
        <f>VLOOKUP(B4987,A股数据库20240206!$B:$K,2,0)</f>
        <v>大科技</v>
      </c>
      <c r="F4987" s="104">
        <f>VLOOKUP(B4987,A股数据库20240206!$B:$K,3,0)</f>
        <v>0</v>
      </c>
      <c r="G4987" s="124">
        <f>VLOOKUP(B4987,A股数据库20240206!$B:$K,4,0)</f>
        <v>0</v>
      </c>
      <c r="H4987" s="124">
        <f>VLOOKUP(B4987,A股数据库20240206!$B:$K,5,0)</f>
        <v>0</v>
      </c>
      <c r="I4987" s="104" t="str">
        <f>VLOOKUP(B4987,A股数据库20240206!$B:$K,6,0)</f>
        <v>计算机</v>
      </c>
      <c r="J4987" s="104">
        <f>VLOOKUP(B4987,A股数据库20240206!$B:$K,7,0)</f>
        <v>0</v>
      </c>
      <c r="K4987" s="104">
        <f>VLOOKUP(B4987,A股数据库20240206!$B:$K,8,0)</f>
        <v>0</v>
      </c>
      <c r="L4987" s="124">
        <f>VLOOKUP(B4987,A股数据库20240206!$B:$K,9,0)</f>
        <v>0</v>
      </c>
      <c r="M4987" s="124">
        <f>VLOOKUP(B4987,A股数据库20240206!$B:$K,10,0)</f>
        <v>0</v>
      </c>
    </row>
    <row r="4988" spans="1:13" ht="18" hidden="1" customHeight="1" x14ac:dyDescent="0.15">
      <c r="A4988" s="120" t="s">
        <v>15332</v>
      </c>
      <c r="B4988" s="121" t="s">
        <v>15333</v>
      </c>
      <c r="E4988" s="104" t="e">
        <f>VLOOKUP(B4988,A股数据库20240206!$B:$K,2,0)</f>
        <v>#N/A</v>
      </c>
      <c r="F4988" s="104" t="e">
        <f>VLOOKUP(B4988,A股数据库20240206!$B:$K,3,0)</f>
        <v>#N/A</v>
      </c>
      <c r="G4988" s="124" t="e">
        <f>VLOOKUP(B4988,A股数据库20240206!$B:$K,4,0)</f>
        <v>#N/A</v>
      </c>
      <c r="H4988" s="124" t="e">
        <f>VLOOKUP(B4988,A股数据库20240206!$B:$K,5,0)</f>
        <v>#N/A</v>
      </c>
      <c r="I4988" s="104" t="e">
        <f>VLOOKUP(B4988,A股数据库20240206!$B:$K,6,0)</f>
        <v>#N/A</v>
      </c>
      <c r="J4988" s="104" t="e">
        <f>VLOOKUP(B4988,A股数据库20240206!$B:$K,7,0)</f>
        <v>#N/A</v>
      </c>
      <c r="K4988" s="104" t="e">
        <f>VLOOKUP(B4988,A股数据库20240206!$B:$K,8,0)</f>
        <v>#N/A</v>
      </c>
      <c r="L4988" s="124" t="e">
        <f>VLOOKUP(B4988,A股数据库20240206!$B:$K,9,0)</f>
        <v>#N/A</v>
      </c>
      <c r="M4988" s="124" t="e">
        <f>VLOOKUP(B4988,A股数据库20240206!$B:$K,10,0)</f>
        <v>#N/A</v>
      </c>
    </row>
    <row r="4989" spans="1:13" ht="18" customHeight="1" x14ac:dyDescent="0.15">
      <c r="A4989" s="120" t="s">
        <v>15334</v>
      </c>
      <c r="B4989" s="121" t="s">
        <v>4740</v>
      </c>
      <c r="E4989" s="104" t="str">
        <f>VLOOKUP(B4989,A股数据库20240206!$B:$K,2,0)</f>
        <v>大消费</v>
      </c>
      <c r="F4989" s="104">
        <f>VLOOKUP(B4989,A股数据库20240206!$B:$K,3,0)</f>
        <v>0</v>
      </c>
      <c r="G4989" s="124">
        <f>VLOOKUP(B4989,A股数据库20240206!$B:$K,4,0)</f>
        <v>0</v>
      </c>
      <c r="H4989" s="124">
        <f>VLOOKUP(B4989,A股数据库20240206!$B:$K,5,0)</f>
        <v>0</v>
      </c>
      <c r="I4989" s="104" t="str">
        <f>VLOOKUP(B4989,A股数据库20240206!$B:$K,6,0)</f>
        <v>假期经济</v>
      </c>
      <c r="J4989" s="104">
        <f>VLOOKUP(B4989,A股数据库20240206!$B:$K,7,0)</f>
        <v>0</v>
      </c>
      <c r="K4989" s="104">
        <f>VLOOKUP(B4989,A股数据库20240206!$B:$K,8,0)</f>
        <v>0</v>
      </c>
      <c r="L4989" s="124">
        <f>VLOOKUP(B4989,A股数据库20240206!$B:$K,9,0)</f>
        <v>0</v>
      </c>
      <c r="M4989" s="124">
        <f>VLOOKUP(B4989,A股数据库20240206!$B:$K,10,0)</f>
        <v>0</v>
      </c>
    </row>
    <row r="4990" spans="1:13" ht="18" customHeight="1" x14ac:dyDescent="0.15">
      <c r="A4990" s="120" t="s">
        <v>15335</v>
      </c>
      <c r="B4990" s="121" t="s">
        <v>4620</v>
      </c>
      <c r="E4990" s="104" t="str">
        <f>VLOOKUP(B4990,A股数据库20240206!$B:$K,2,0)</f>
        <v>大科技</v>
      </c>
      <c r="F4990" s="104">
        <f>VLOOKUP(B4990,A股数据库20240206!$B:$K,3,0)</f>
        <v>0</v>
      </c>
      <c r="G4990" s="124">
        <f>VLOOKUP(B4990,A股数据库20240206!$B:$K,4,0)</f>
        <v>0</v>
      </c>
      <c r="H4990" s="124">
        <f>VLOOKUP(B4990,A股数据库20240206!$B:$K,5,0)</f>
        <v>0</v>
      </c>
      <c r="I4990" s="104" t="str">
        <f>VLOOKUP(B4990,A股数据库20240206!$B:$K,6,0)</f>
        <v>计算机</v>
      </c>
      <c r="J4990" s="104">
        <f>VLOOKUP(B4990,A股数据库20240206!$B:$K,7,0)</f>
        <v>0</v>
      </c>
      <c r="K4990" s="104">
        <f>VLOOKUP(B4990,A股数据库20240206!$B:$K,8,0)</f>
        <v>0</v>
      </c>
      <c r="L4990" s="124">
        <f>VLOOKUP(B4990,A股数据库20240206!$B:$K,9,0)</f>
        <v>0</v>
      </c>
      <c r="M4990" s="124">
        <f>VLOOKUP(B4990,A股数据库20240206!$B:$K,10,0)</f>
        <v>0</v>
      </c>
    </row>
    <row r="4991" spans="1:13" ht="18" customHeight="1" x14ac:dyDescent="0.15">
      <c r="A4991" s="120" t="s">
        <v>15336</v>
      </c>
      <c r="B4991" s="121" t="s">
        <v>4516</v>
      </c>
      <c r="E4991" s="104" t="str">
        <f>VLOOKUP(B4991,A股数据库20240206!$B:$K,2,0)</f>
        <v>汽车产业</v>
      </c>
      <c r="F4991" s="104">
        <f>VLOOKUP(B4991,A股数据库20240206!$B:$K,3,0)</f>
        <v>0</v>
      </c>
      <c r="G4991" s="124">
        <f>VLOOKUP(B4991,A股数据库20240206!$B:$K,4,0)</f>
        <v>0</v>
      </c>
      <c r="H4991" s="124">
        <f>VLOOKUP(B4991,A股数据库20240206!$B:$K,5,0)</f>
        <v>0</v>
      </c>
      <c r="I4991" s="104" t="str">
        <f>VLOOKUP(B4991,A股数据库20240206!$B:$K,6,0)</f>
        <v>汽车产业</v>
      </c>
      <c r="J4991" s="104">
        <f>VLOOKUP(B4991,A股数据库20240206!$B:$K,7,0)</f>
        <v>0</v>
      </c>
      <c r="K4991" s="104">
        <f>VLOOKUP(B4991,A股数据库20240206!$B:$K,8,0)</f>
        <v>0</v>
      </c>
      <c r="L4991" s="124">
        <f>VLOOKUP(B4991,A股数据库20240206!$B:$K,9,0)</f>
        <v>0</v>
      </c>
      <c r="M4991" s="124">
        <f>VLOOKUP(B4991,A股数据库20240206!$B:$K,10,0)</f>
        <v>0</v>
      </c>
    </row>
    <row r="4992" spans="1:13" ht="18" customHeight="1" x14ac:dyDescent="0.15">
      <c r="A4992" s="120" t="s">
        <v>15337</v>
      </c>
      <c r="B4992" s="121" t="s">
        <v>3906</v>
      </c>
      <c r="E4992" s="104" t="str">
        <f>VLOOKUP(B4992,A股数据库20240206!$B:$K,2,0)</f>
        <v>新能源</v>
      </c>
      <c r="F4992" s="104">
        <f>VLOOKUP(B4992,A股数据库20240206!$B:$K,3,0)</f>
        <v>0</v>
      </c>
      <c r="G4992" s="124">
        <f>VLOOKUP(B4992,A股数据库20240206!$B:$K,4,0)</f>
        <v>0</v>
      </c>
      <c r="H4992" s="124">
        <f>VLOOKUP(B4992,A股数据库20240206!$B:$K,5,0)</f>
        <v>0</v>
      </c>
      <c r="I4992" s="104" t="str">
        <f>VLOOKUP(B4992,A股数据库20240206!$B:$K,6,0)</f>
        <v>电网</v>
      </c>
      <c r="J4992" s="104">
        <f>VLOOKUP(B4992,A股数据库20240206!$B:$K,7,0)</f>
        <v>0</v>
      </c>
      <c r="K4992" s="104">
        <f>VLOOKUP(B4992,A股数据库20240206!$B:$K,8,0)</f>
        <v>0</v>
      </c>
      <c r="L4992" s="124">
        <f>VLOOKUP(B4992,A股数据库20240206!$B:$K,9,0)</f>
        <v>0</v>
      </c>
      <c r="M4992" s="124">
        <f>VLOOKUP(B4992,A股数据库20240206!$B:$K,10,0)</f>
        <v>0</v>
      </c>
    </row>
    <row r="4993" spans="1:13" ht="18" customHeight="1" x14ac:dyDescent="0.15">
      <c r="A4993" s="120" t="s">
        <v>15338</v>
      </c>
      <c r="B4993" s="121" t="s">
        <v>3696</v>
      </c>
      <c r="E4993" s="104" t="str">
        <f>VLOOKUP(B4993,A股数据库20240206!$B:$K,2,0)</f>
        <v>乡村振兴</v>
      </c>
      <c r="F4993" s="104">
        <f>VLOOKUP(B4993,A股数据库20240206!$B:$K,3,0)</f>
        <v>0</v>
      </c>
      <c r="G4993" s="124">
        <f>VLOOKUP(B4993,A股数据库20240206!$B:$K,4,0)</f>
        <v>0</v>
      </c>
      <c r="H4993" s="124">
        <f>VLOOKUP(B4993,A股数据库20240206!$B:$K,5,0)</f>
        <v>0</v>
      </c>
      <c r="I4993" s="104" t="str">
        <f>VLOOKUP(B4993,A股数据库20240206!$B:$K,6,0)</f>
        <v>乡村振兴</v>
      </c>
      <c r="J4993" s="104">
        <f>VLOOKUP(B4993,A股数据库20240206!$B:$K,7,0)</f>
        <v>0</v>
      </c>
      <c r="K4993" s="104">
        <f>VLOOKUP(B4993,A股数据库20240206!$B:$K,8,0)</f>
        <v>0</v>
      </c>
      <c r="L4993" s="124">
        <f>VLOOKUP(B4993,A股数据库20240206!$B:$K,9,0)</f>
        <v>0</v>
      </c>
      <c r="M4993" s="124">
        <f>VLOOKUP(B4993,A股数据库20240206!$B:$K,10,0)</f>
        <v>0</v>
      </c>
    </row>
    <row r="4994" spans="1:13" ht="18" customHeight="1" x14ac:dyDescent="0.15">
      <c r="A4994" s="120" t="s">
        <v>15339</v>
      </c>
      <c r="B4994" s="121" t="s">
        <v>3614</v>
      </c>
      <c r="E4994" s="104" t="str">
        <f>VLOOKUP(B4994,A股数据库20240206!$B:$K,2,0)</f>
        <v>乡村振兴</v>
      </c>
      <c r="F4994" s="104">
        <f>VLOOKUP(B4994,A股数据库20240206!$B:$K,3,0)</f>
        <v>0</v>
      </c>
      <c r="G4994" s="124">
        <f>VLOOKUP(B4994,A股数据库20240206!$B:$K,4,0)</f>
        <v>0</v>
      </c>
      <c r="H4994" s="124">
        <f>VLOOKUP(B4994,A股数据库20240206!$B:$K,5,0)</f>
        <v>0</v>
      </c>
      <c r="I4994" s="104" t="str">
        <f>VLOOKUP(B4994,A股数据库20240206!$B:$K,6,0)</f>
        <v>乡村振兴</v>
      </c>
      <c r="J4994" s="104">
        <f>VLOOKUP(B4994,A股数据库20240206!$B:$K,7,0)</f>
        <v>0</v>
      </c>
      <c r="K4994" s="104">
        <f>VLOOKUP(B4994,A股数据库20240206!$B:$K,8,0)</f>
        <v>0</v>
      </c>
      <c r="L4994" s="124">
        <f>VLOOKUP(B4994,A股数据库20240206!$B:$K,9,0)</f>
        <v>0</v>
      </c>
      <c r="M4994" s="124">
        <f>VLOOKUP(B4994,A股数据库20240206!$B:$K,10,0)</f>
        <v>0</v>
      </c>
    </row>
    <row r="4995" spans="1:13" ht="18" customHeight="1" x14ac:dyDescent="0.15">
      <c r="A4995" s="120" t="s">
        <v>15340</v>
      </c>
      <c r="B4995" s="121" t="s">
        <v>3498</v>
      </c>
      <c r="E4995" s="104" t="str">
        <f>VLOOKUP(B4995,A股数据库20240206!$B:$K,2,0)</f>
        <v>大科技</v>
      </c>
      <c r="F4995" s="104">
        <f>VLOOKUP(B4995,A股数据库20240206!$B:$K,3,0)</f>
        <v>0</v>
      </c>
      <c r="G4995" s="124">
        <f>VLOOKUP(B4995,A股数据库20240206!$B:$K,4,0)</f>
        <v>0</v>
      </c>
      <c r="H4995" s="124">
        <f>VLOOKUP(B4995,A股数据库20240206!$B:$K,5,0)</f>
        <v>0</v>
      </c>
      <c r="I4995" s="104" t="str">
        <f>VLOOKUP(B4995,A股数据库20240206!$B:$K,6,0)</f>
        <v>计算机</v>
      </c>
      <c r="J4995" s="104">
        <f>VLOOKUP(B4995,A股数据库20240206!$B:$K,7,0)</f>
        <v>0</v>
      </c>
      <c r="K4995" s="104">
        <f>VLOOKUP(B4995,A股数据库20240206!$B:$K,8,0)</f>
        <v>0</v>
      </c>
      <c r="L4995" s="124">
        <f>VLOOKUP(B4995,A股数据库20240206!$B:$K,9,0)</f>
        <v>0</v>
      </c>
      <c r="M4995" s="124">
        <f>VLOOKUP(B4995,A股数据库20240206!$B:$K,10,0)</f>
        <v>0</v>
      </c>
    </row>
    <row r="4996" spans="1:13" ht="18" hidden="1" customHeight="1" x14ac:dyDescent="0.15">
      <c r="A4996" s="120" t="s">
        <v>15341</v>
      </c>
      <c r="B4996" s="121" t="s">
        <v>15342</v>
      </c>
      <c r="E4996" s="104" t="e">
        <f>VLOOKUP(B4996,A股数据库20240206!$B:$K,2,0)</f>
        <v>#N/A</v>
      </c>
      <c r="F4996" s="104" t="e">
        <f>VLOOKUP(B4996,A股数据库20240206!$B:$K,3,0)</f>
        <v>#N/A</v>
      </c>
      <c r="G4996" s="124" t="e">
        <f>VLOOKUP(B4996,A股数据库20240206!$B:$K,4,0)</f>
        <v>#N/A</v>
      </c>
      <c r="H4996" s="124" t="e">
        <f>VLOOKUP(B4996,A股数据库20240206!$B:$K,5,0)</f>
        <v>#N/A</v>
      </c>
      <c r="I4996" s="104" t="e">
        <f>VLOOKUP(B4996,A股数据库20240206!$B:$K,6,0)</f>
        <v>#N/A</v>
      </c>
      <c r="J4996" s="104" t="e">
        <f>VLOOKUP(B4996,A股数据库20240206!$B:$K,7,0)</f>
        <v>#N/A</v>
      </c>
      <c r="K4996" s="104" t="e">
        <f>VLOOKUP(B4996,A股数据库20240206!$B:$K,8,0)</f>
        <v>#N/A</v>
      </c>
      <c r="L4996" s="124" t="e">
        <f>VLOOKUP(B4996,A股数据库20240206!$B:$K,9,0)</f>
        <v>#N/A</v>
      </c>
      <c r="M4996" s="124" t="e">
        <f>VLOOKUP(B4996,A股数据库20240206!$B:$K,10,0)</f>
        <v>#N/A</v>
      </c>
    </row>
    <row r="4997" spans="1:13" ht="18" customHeight="1" x14ac:dyDescent="0.15">
      <c r="A4997" s="120" t="s">
        <v>15343</v>
      </c>
      <c r="B4997" s="121" t="s">
        <v>3420</v>
      </c>
      <c r="E4997" s="104" t="str">
        <f>VLOOKUP(B4997,A股数据库20240206!$B:$K,2,0)</f>
        <v>大科技</v>
      </c>
      <c r="F4997" s="104">
        <f>VLOOKUP(B4997,A股数据库20240206!$B:$K,3,0)</f>
        <v>0</v>
      </c>
      <c r="G4997" s="124">
        <f>VLOOKUP(B4997,A股数据库20240206!$B:$K,4,0)</f>
        <v>0</v>
      </c>
      <c r="H4997" s="124">
        <f>VLOOKUP(B4997,A股数据库20240206!$B:$K,5,0)</f>
        <v>0</v>
      </c>
      <c r="I4997" s="104" t="str">
        <f>VLOOKUP(B4997,A股数据库20240206!$B:$K,6,0)</f>
        <v>计算机</v>
      </c>
      <c r="J4997" s="104">
        <f>VLOOKUP(B4997,A股数据库20240206!$B:$K,7,0)</f>
        <v>0</v>
      </c>
      <c r="K4997" s="104">
        <f>VLOOKUP(B4997,A股数据库20240206!$B:$K,8,0)</f>
        <v>0</v>
      </c>
      <c r="L4997" s="124">
        <f>VLOOKUP(B4997,A股数据库20240206!$B:$K,9,0)</f>
        <v>0</v>
      </c>
      <c r="M4997" s="124">
        <f>VLOOKUP(B4997,A股数据库20240206!$B:$K,10,0)</f>
        <v>0</v>
      </c>
    </row>
    <row r="4998" spans="1:13" ht="18" customHeight="1" x14ac:dyDescent="0.15">
      <c r="A4998" s="120" t="s">
        <v>15344</v>
      </c>
      <c r="B4998" s="121" t="s">
        <v>3282</v>
      </c>
      <c r="E4998" s="104" t="str">
        <f>VLOOKUP(B4998,A股数据库20240206!$B:$K,2,0)</f>
        <v>大科技</v>
      </c>
      <c r="F4998" s="104">
        <f>VLOOKUP(B4998,A股数据库20240206!$B:$K,3,0)</f>
        <v>0</v>
      </c>
      <c r="G4998" s="124">
        <f>VLOOKUP(B4998,A股数据库20240206!$B:$K,4,0)</f>
        <v>0</v>
      </c>
      <c r="H4998" s="124">
        <f>VLOOKUP(B4998,A股数据库20240206!$B:$K,5,0)</f>
        <v>0</v>
      </c>
      <c r="I4998" s="104" t="str">
        <f>VLOOKUP(B4998,A股数据库20240206!$B:$K,6,0)</f>
        <v>计算机</v>
      </c>
      <c r="J4998" s="104">
        <f>VLOOKUP(B4998,A股数据库20240206!$B:$K,7,0)</f>
        <v>0</v>
      </c>
      <c r="K4998" s="104">
        <f>VLOOKUP(B4998,A股数据库20240206!$B:$K,8,0)</f>
        <v>0</v>
      </c>
      <c r="L4998" s="124">
        <f>VLOOKUP(B4998,A股数据库20240206!$B:$K,9,0)</f>
        <v>0</v>
      </c>
      <c r="M4998" s="124">
        <f>VLOOKUP(B4998,A股数据库20240206!$B:$K,10,0)</f>
        <v>0</v>
      </c>
    </row>
    <row r="4999" spans="1:13" ht="18" customHeight="1" x14ac:dyDescent="0.15">
      <c r="A4999" s="120" t="s">
        <v>15345</v>
      </c>
      <c r="B4999" s="121" t="s">
        <v>3158</v>
      </c>
      <c r="E4999" s="104" t="str">
        <f>VLOOKUP(B4999,A股数据库20240206!$B:$K,2,0)</f>
        <v>地产基建</v>
      </c>
      <c r="F4999" s="104">
        <f>VLOOKUP(B4999,A股数据库20240206!$B:$K,3,0)</f>
        <v>0</v>
      </c>
      <c r="G4999" s="124">
        <f>VLOOKUP(B4999,A股数据库20240206!$B:$K,4,0)</f>
        <v>0</v>
      </c>
      <c r="H4999" s="124">
        <f>VLOOKUP(B4999,A股数据库20240206!$B:$K,5,0)</f>
        <v>0</v>
      </c>
      <c r="I4999" s="104" t="str">
        <f>VLOOKUP(B4999,A股数据库20240206!$B:$K,6,0)</f>
        <v>基建</v>
      </c>
      <c r="J4999" s="104">
        <f>VLOOKUP(B4999,A股数据库20240206!$B:$K,7,0)</f>
        <v>0</v>
      </c>
      <c r="K4999" s="104">
        <f>VLOOKUP(B4999,A股数据库20240206!$B:$K,8,0)</f>
        <v>0</v>
      </c>
      <c r="L4999" s="124">
        <f>VLOOKUP(B4999,A股数据库20240206!$B:$K,9,0)</f>
        <v>0</v>
      </c>
      <c r="M4999" s="124">
        <f>VLOOKUP(B4999,A股数据库20240206!$B:$K,10,0)</f>
        <v>0</v>
      </c>
    </row>
    <row r="5000" spans="1:13" ht="18" customHeight="1" x14ac:dyDescent="0.15">
      <c r="A5000" s="120" t="s">
        <v>15346</v>
      </c>
      <c r="B5000" s="121" t="s">
        <v>3124</v>
      </c>
      <c r="E5000" s="104" t="str">
        <f>VLOOKUP(B5000,A股数据库20240206!$B:$K,2,0)</f>
        <v>社会服务</v>
      </c>
      <c r="F5000" s="104">
        <f>VLOOKUP(B5000,A股数据库20240206!$B:$K,3,0)</f>
        <v>0</v>
      </c>
      <c r="G5000" s="124">
        <f>VLOOKUP(B5000,A股数据库20240206!$B:$K,4,0)</f>
        <v>0</v>
      </c>
      <c r="H5000" s="124">
        <f>VLOOKUP(B5000,A股数据库20240206!$B:$K,5,0)</f>
        <v>0</v>
      </c>
      <c r="I5000" s="104" t="str">
        <f>VLOOKUP(B5000,A股数据库20240206!$B:$K,6,0)</f>
        <v>教育</v>
      </c>
      <c r="J5000" s="104">
        <f>VLOOKUP(B5000,A股数据库20240206!$B:$K,7,0)</f>
        <v>0</v>
      </c>
      <c r="K5000" s="104">
        <f>VLOOKUP(B5000,A股数据库20240206!$B:$K,8,0)</f>
        <v>0</v>
      </c>
      <c r="L5000" s="124">
        <f>VLOOKUP(B5000,A股数据库20240206!$B:$K,9,0)</f>
        <v>0</v>
      </c>
      <c r="M5000" s="124">
        <f>VLOOKUP(B5000,A股数据库20240206!$B:$K,10,0)</f>
        <v>0</v>
      </c>
    </row>
    <row r="5001" spans="1:13" ht="18" customHeight="1" x14ac:dyDescent="0.15">
      <c r="A5001" s="120" t="s">
        <v>15347</v>
      </c>
      <c r="B5001" s="121" t="s">
        <v>2668</v>
      </c>
      <c r="E5001" s="104" t="str">
        <f>VLOOKUP(B5001,A股数据库20240206!$B:$K,2,0)</f>
        <v>大科技</v>
      </c>
      <c r="F5001" s="104">
        <f>VLOOKUP(B5001,A股数据库20240206!$B:$K,3,0)</f>
        <v>0</v>
      </c>
      <c r="G5001" s="124">
        <f>VLOOKUP(B5001,A股数据库20240206!$B:$K,4,0)</f>
        <v>0</v>
      </c>
      <c r="H5001" s="124">
        <f>VLOOKUP(B5001,A股数据库20240206!$B:$K,5,0)</f>
        <v>0</v>
      </c>
      <c r="I5001" s="104" t="str">
        <f>VLOOKUP(B5001,A股数据库20240206!$B:$K,6,0)</f>
        <v>电子</v>
      </c>
      <c r="J5001" s="104">
        <f>VLOOKUP(B5001,A股数据库20240206!$B:$K,7,0)</f>
        <v>0</v>
      </c>
      <c r="K5001" s="104">
        <f>VLOOKUP(B5001,A股数据库20240206!$B:$K,8,0)</f>
        <v>0</v>
      </c>
      <c r="L5001" s="124">
        <f>VLOOKUP(B5001,A股数据库20240206!$B:$K,9,0)</f>
        <v>0</v>
      </c>
      <c r="M5001" s="124">
        <f>VLOOKUP(B5001,A股数据库20240206!$B:$K,10,0)</f>
        <v>0</v>
      </c>
    </row>
    <row r="5002" spans="1:13" ht="18" customHeight="1" x14ac:dyDescent="0.15">
      <c r="A5002" s="120" t="s">
        <v>15348</v>
      </c>
      <c r="B5002" s="121" t="s">
        <v>2654</v>
      </c>
      <c r="E5002" s="104" t="str">
        <f>VLOOKUP(B5002,A股数据库20240206!$B:$K,2,0)</f>
        <v>运输业</v>
      </c>
      <c r="F5002" s="104">
        <f>VLOOKUP(B5002,A股数据库20240206!$B:$K,3,0)</f>
        <v>0</v>
      </c>
      <c r="G5002" s="124">
        <f>VLOOKUP(B5002,A股数据库20240206!$B:$K,4,0)</f>
        <v>0</v>
      </c>
      <c r="H5002" s="124">
        <f>VLOOKUP(B5002,A股数据库20240206!$B:$K,5,0)</f>
        <v>0</v>
      </c>
      <c r="I5002" s="104" t="str">
        <f>VLOOKUP(B5002,A股数据库20240206!$B:$K,6,0)</f>
        <v>运输业</v>
      </c>
      <c r="J5002" s="104">
        <f>VLOOKUP(B5002,A股数据库20240206!$B:$K,7,0)</f>
        <v>0</v>
      </c>
      <c r="K5002" s="104">
        <f>VLOOKUP(B5002,A股数据库20240206!$B:$K,8,0)</f>
        <v>0</v>
      </c>
      <c r="L5002" s="124">
        <f>VLOOKUP(B5002,A股数据库20240206!$B:$K,9,0)</f>
        <v>0</v>
      </c>
      <c r="M5002" s="124">
        <f>VLOOKUP(B5002,A股数据库20240206!$B:$K,10,0)</f>
        <v>0</v>
      </c>
    </row>
    <row r="5003" spans="1:13" ht="18" customHeight="1" x14ac:dyDescent="0.15">
      <c r="A5003" s="120" t="s">
        <v>15349</v>
      </c>
      <c r="B5003" s="121" t="s">
        <v>2554</v>
      </c>
      <c r="E5003" s="104" t="str">
        <f>VLOOKUP(B5003,A股数据库20240206!$B:$K,2,0)</f>
        <v>医药生物</v>
      </c>
      <c r="F5003" s="104">
        <f>VLOOKUP(B5003,A股数据库20240206!$B:$K,3,0)</f>
        <v>0</v>
      </c>
      <c r="G5003" s="124">
        <f>VLOOKUP(B5003,A股数据库20240206!$B:$K,4,0)</f>
        <v>0</v>
      </c>
      <c r="H5003" s="124">
        <f>VLOOKUP(B5003,A股数据库20240206!$B:$K,5,0)</f>
        <v>0</v>
      </c>
      <c r="I5003" s="104" t="str">
        <f>VLOOKUP(B5003,A股数据库20240206!$B:$K,6,0)</f>
        <v>医药生物</v>
      </c>
      <c r="J5003" s="104">
        <f>VLOOKUP(B5003,A股数据库20240206!$B:$K,7,0)</f>
        <v>0</v>
      </c>
      <c r="K5003" s="104">
        <f>VLOOKUP(B5003,A股数据库20240206!$B:$K,8,0)</f>
        <v>0</v>
      </c>
      <c r="L5003" s="124">
        <f>VLOOKUP(B5003,A股数据库20240206!$B:$K,9,0)</f>
        <v>0</v>
      </c>
      <c r="M5003" s="124">
        <f>VLOOKUP(B5003,A股数据库20240206!$B:$K,10,0)</f>
        <v>0</v>
      </c>
    </row>
    <row r="5004" spans="1:13" ht="18" customHeight="1" x14ac:dyDescent="0.15">
      <c r="A5004" s="120" t="s">
        <v>15350</v>
      </c>
      <c r="B5004" s="121" t="s">
        <v>2512</v>
      </c>
      <c r="E5004" s="104" t="str">
        <f>VLOOKUP(B5004,A股数据库20240206!$B:$K,2,0)</f>
        <v>大消费</v>
      </c>
      <c r="F5004" s="104">
        <f>VLOOKUP(B5004,A股数据库20240206!$B:$K,3,0)</f>
        <v>0</v>
      </c>
      <c r="G5004" s="124">
        <f>VLOOKUP(B5004,A股数据库20240206!$B:$K,4,0)</f>
        <v>0</v>
      </c>
      <c r="H5004" s="124">
        <f>VLOOKUP(B5004,A股数据库20240206!$B:$K,5,0)</f>
        <v>0</v>
      </c>
      <c r="I5004" s="104" t="str">
        <f>VLOOKUP(B5004,A股数据库20240206!$B:$K,6,0)</f>
        <v>饰品</v>
      </c>
      <c r="J5004" s="104">
        <f>VLOOKUP(B5004,A股数据库20240206!$B:$K,7,0)</f>
        <v>0</v>
      </c>
      <c r="K5004" s="104">
        <f>VLOOKUP(B5004,A股数据库20240206!$B:$K,8,0)</f>
        <v>0</v>
      </c>
      <c r="L5004" s="124">
        <f>VLOOKUP(B5004,A股数据库20240206!$B:$K,9,0)</f>
        <v>0</v>
      </c>
      <c r="M5004" s="124">
        <f>VLOOKUP(B5004,A股数据库20240206!$B:$K,10,0)</f>
        <v>0</v>
      </c>
    </row>
    <row r="5005" spans="1:13" ht="18" customHeight="1" x14ac:dyDescent="0.15">
      <c r="A5005" s="120" t="s">
        <v>15351</v>
      </c>
      <c r="B5005" s="121" t="s">
        <v>2478</v>
      </c>
      <c r="E5005" s="104" t="str">
        <f>VLOOKUP(B5005,A股数据库20240206!$B:$K,2,0)</f>
        <v>公用事业</v>
      </c>
      <c r="F5005" s="104">
        <f>VLOOKUP(B5005,A股数据库20240206!$B:$K,3,0)</f>
        <v>0</v>
      </c>
      <c r="G5005" s="124" t="str">
        <f>VLOOKUP(B5005,A股数据库20240206!$B:$K,4,0)</f>
        <v>周期</v>
      </c>
      <c r="H5005" s="124">
        <f>VLOOKUP(B5005,A股数据库20240206!$B:$K,5,0)</f>
        <v>0</v>
      </c>
      <c r="I5005" s="104" t="str">
        <f>VLOOKUP(B5005,A股数据库20240206!$B:$K,6,0)</f>
        <v>油气</v>
      </c>
      <c r="J5005" s="104">
        <f>VLOOKUP(B5005,A股数据库20240206!$B:$K,7,0)</f>
        <v>0</v>
      </c>
      <c r="K5005" s="104">
        <f>VLOOKUP(B5005,A股数据库20240206!$B:$K,8,0)</f>
        <v>0</v>
      </c>
      <c r="L5005" s="124">
        <f>VLOOKUP(B5005,A股数据库20240206!$B:$K,9,0)</f>
        <v>0</v>
      </c>
      <c r="M5005" s="124">
        <f>VLOOKUP(B5005,A股数据库20240206!$B:$K,10,0)</f>
        <v>0</v>
      </c>
    </row>
    <row r="5006" spans="1:13" ht="18" customHeight="1" x14ac:dyDescent="0.15">
      <c r="A5006" s="120" t="s">
        <v>15352</v>
      </c>
      <c r="B5006" s="121" t="s">
        <v>2272</v>
      </c>
      <c r="E5006" s="104" t="str">
        <f>VLOOKUP(B5006,A股数据库20240206!$B:$K,2,0)</f>
        <v>汽车产业</v>
      </c>
      <c r="F5006" s="104">
        <f>VLOOKUP(B5006,A股数据库20240206!$B:$K,3,0)</f>
        <v>0</v>
      </c>
      <c r="G5006" s="124">
        <f>VLOOKUP(B5006,A股数据库20240206!$B:$K,4,0)</f>
        <v>0</v>
      </c>
      <c r="H5006" s="124">
        <f>VLOOKUP(B5006,A股数据库20240206!$B:$K,5,0)</f>
        <v>0</v>
      </c>
      <c r="I5006" s="104" t="str">
        <f>VLOOKUP(B5006,A股数据库20240206!$B:$K,6,0)</f>
        <v>汽车产业</v>
      </c>
      <c r="J5006" s="104">
        <f>VLOOKUP(B5006,A股数据库20240206!$B:$K,7,0)</f>
        <v>0</v>
      </c>
      <c r="K5006" s="104">
        <f>VLOOKUP(B5006,A股数据库20240206!$B:$K,8,0)</f>
        <v>0</v>
      </c>
      <c r="L5006" s="124">
        <f>VLOOKUP(B5006,A股数据库20240206!$B:$K,9,0)</f>
        <v>0</v>
      </c>
      <c r="M5006" s="124">
        <f>VLOOKUP(B5006,A股数据库20240206!$B:$K,10,0)</f>
        <v>0</v>
      </c>
    </row>
    <row r="5007" spans="1:13" ht="18" customHeight="1" x14ac:dyDescent="0.15">
      <c r="A5007" s="120" t="s">
        <v>15353</v>
      </c>
    </row>
  </sheetData>
  <autoFilter ref="A1:M5007" xr:uid="{00000000-0009-0000-0000-000002000000}">
    <filterColumn colId="4">
      <filters blank="1">
        <filter val="大金融"/>
        <filter val="大科技"/>
        <filter val="大消费"/>
        <filter val="地产基建"/>
        <filter val="高端制造"/>
        <filter val="公用事业"/>
        <filter val="军工"/>
        <filter val="其他"/>
        <filter val="汽车产业"/>
        <filter val="社会服务"/>
        <filter val="乡村振兴"/>
        <filter val="新能源"/>
        <filter val="医药生物"/>
        <filter val="运输业"/>
        <filter val="周期"/>
      </filters>
    </filterColumn>
    <sortState xmlns:xlrd2="http://schemas.microsoft.com/office/spreadsheetml/2017/richdata2" ref="A2:M5007">
      <sortCondition descending="1" ref="C1"/>
    </sortState>
  </autoFilter>
  <phoneticPr fontId="39" type="noConversion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FE6D"/>
  </sheetPr>
  <dimension ref="A1:G901"/>
  <sheetViews>
    <sheetView workbookViewId="0">
      <pane ySplit="1" topLeftCell="A2" activePane="bottomLeft" state="frozen"/>
      <selection pane="bottomLeft" activeCell="E4" sqref="E4"/>
    </sheetView>
  </sheetViews>
  <sheetFormatPr defaultColWidth="16" defaultRowHeight="21.95" customHeight="1" x14ac:dyDescent="0.15"/>
  <cols>
    <col min="1" max="1" width="16" style="100" customWidth="1"/>
    <col min="2" max="2" width="16" style="101" customWidth="1"/>
    <col min="3" max="3" width="16" style="102" customWidth="1"/>
    <col min="4" max="4" width="16" style="103" customWidth="1"/>
    <col min="5" max="5" width="16" style="100" customWidth="1"/>
    <col min="6" max="6" width="16" style="104" customWidth="1"/>
    <col min="7" max="7" width="16" style="105" customWidth="1"/>
    <col min="8" max="8" width="16" style="106" customWidth="1"/>
    <col min="9" max="16384" width="16" style="106"/>
  </cols>
  <sheetData>
    <row r="1" spans="1:7" s="99" customFormat="1" ht="21.95" customHeight="1" x14ac:dyDescent="0.15">
      <c r="A1" s="107" t="s">
        <v>15354</v>
      </c>
      <c r="B1" s="108" t="s">
        <v>2</v>
      </c>
      <c r="C1" s="109" t="s">
        <v>15355</v>
      </c>
      <c r="D1" s="110" t="s">
        <v>6</v>
      </c>
      <c r="E1" s="107" t="s">
        <v>9</v>
      </c>
      <c r="F1" s="111" t="s">
        <v>7</v>
      </c>
      <c r="G1" s="112" t="s">
        <v>10</v>
      </c>
    </row>
    <row r="2" spans="1:7" ht="21.95" customHeight="1" x14ac:dyDescent="0.15">
      <c r="A2" s="113" t="str">
        <f>Real_RPS!E2</f>
        <v>地产基建</v>
      </c>
      <c r="B2" s="114">
        <f>Real_RPS!G2</f>
        <v>0</v>
      </c>
      <c r="C2" s="115" t="str">
        <f>Real_RPS!I2</f>
        <v>房地产</v>
      </c>
      <c r="D2" s="116">
        <f>Real_RPS!L2</f>
        <v>0</v>
      </c>
      <c r="E2" s="113"/>
      <c r="F2" s="117"/>
      <c r="G2" s="118"/>
    </row>
    <row r="3" spans="1:7" ht="21.95" customHeight="1" x14ac:dyDescent="0.15">
      <c r="A3" s="100" t="str">
        <f>Real_RPS!E3</f>
        <v>汽车产业</v>
      </c>
      <c r="B3" s="101">
        <f>Real_RPS!G3</f>
        <v>0</v>
      </c>
      <c r="C3" s="102" t="str">
        <f>Real_RPS!I3</f>
        <v>汽车产业</v>
      </c>
      <c r="D3" s="103">
        <f>Real_RPS!L3</f>
        <v>0</v>
      </c>
    </row>
    <row r="4" spans="1:7" ht="21.95" customHeight="1" x14ac:dyDescent="0.15">
      <c r="A4" s="100" t="str">
        <f>Real_RPS!E4</f>
        <v>乡村振兴</v>
      </c>
      <c r="B4" s="101">
        <f>Real_RPS!G4</f>
        <v>0</v>
      </c>
      <c r="C4" s="102" t="str">
        <f>Real_RPS!I4</f>
        <v>乡村振兴</v>
      </c>
      <c r="D4" s="103">
        <f>Real_RPS!L4</f>
        <v>0</v>
      </c>
    </row>
    <row r="5" spans="1:7" ht="21.95" customHeight="1" x14ac:dyDescent="0.15">
      <c r="A5" s="100" t="str">
        <f>Real_RPS!E5</f>
        <v>周期</v>
      </c>
      <c r="B5" s="101">
        <f>Real_RPS!G5</f>
        <v>0</v>
      </c>
      <c r="C5" s="102" t="str">
        <f>Real_RPS!I5</f>
        <v>有色金属</v>
      </c>
      <c r="D5" s="103">
        <f>Real_RPS!L5</f>
        <v>0</v>
      </c>
    </row>
    <row r="6" spans="1:7" ht="21.95" customHeight="1" x14ac:dyDescent="0.15">
      <c r="A6" s="100" t="str">
        <f>Real_RPS!E6</f>
        <v>大金融</v>
      </c>
      <c r="B6" s="101">
        <f>Real_RPS!G6</f>
        <v>0</v>
      </c>
      <c r="C6" s="102" t="str">
        <f>Real_RPS!I6</f>
        <v>大金融</v>
      </c>
      <c r="D6" s="103">
        <f>Real_RPS!L6</f>
        <v>0</v>
      </c>
    </row>
    <row r="7" spans="1:7" ht="21.95" customHeight="1" x14ac:dyDescent="0.15">
      <c r="A7" s="100" t="str">
        <f>Real_RPS!E7</f>
        <v>大科技</v>
      </c>
      <c r="B7" s="101">
        <f>Real_RPS!G7</f>
        <v>0</v>
      </c>
      <c r="C7" s="102" t="str">
        <f>Real_RPS!I7</f>
        <v>通信</v>
      </c>
      <c r="D7" s="103">
        <f>Real_RPS!L7</f>
        <v>0</v>
      </c>
    </row>
    <row r="8" spans="1:7" ht="21.95" customHeight="1" x14ac:dyDescent="0.15">
      <c r="A8" s="100" t="str">
        <f>Real_RPS!E8</f>
        <v>大科技</v>
      </c>
      <c r="B8" s="101">
        <f>Real_RPS!G8</f>
        <v>0</v>
      </c>
      <c r="C8" s="102" t="str">
        <f>Real_RPS!I8</f>
        <v>传媒</v>
      </c>
      <c r="D8" s="103">
        <f>Real_RPS!L8</f>
        <v>0</v>
      </c>
    </row>
    <row r="9" spans="1:7" ht="21.95" customHeight="1" x14ac:dyDescent="0.15">
      <c r="A9" s="100" t="str">
        <f>Real_RPS!E9</f>
        <v>地产基建</v>
      </c>
      <c r="B9" s="101">
        <f>Real_RPS!G9</f>
        <v>0</v>
      </c>
      <c r="C9" s="102" t="str">
        <f>Real_RPS!I9</f>
        <v>基建</v>
      </c>
      <c r="D9" s="103">
        <f>Real_RPS!L9</f>
        <v>0</v>
      </c>
    </row>
    <row r="10" spans="1:7" ht="21.95" customHeight="1" x14ac:dyDescent="0.15">
      <c r="A10" s="100" t="str">
        <f>Real_RPS!E10</f>
        <v>大科技</v>
      </c>
      <c r="B10" s="101">
        <f>Real_RPS!G10</f>
        <v>0</v>
      </c>
      <c r="C10" s="102" t="str">
        <f>Real_RPS!I10</f>
        <v>计算机</v>
      </c>
      <c r="D10" s="103">
        <f>Real_RPS!L10</f>
        <v>0</v>
      </c>
    </row>
    <row r="11" spans="1:7" ht="21.95" customHeight="1" x14ac:dyDescent="0.15">
      <c r="A11" s="100" t="str">
        <f>Real_RPS!E11</f>
        <v>大消费</v>
      </c>
      <c r="B11" s="101">
        <f>Real_RPS!G11</f>
        <v>0</v>
      </c>
      <c r="C11" s="102" t="str">
        <f>Real_RPS!I11</f>
        <v>纺织服饰</v>
      </c>
      <c r="D11" s="103">
        <f>Real_RPS!L11</f>
        <v>0</v>
      </c>
    </row>
    <row r="12" spans="1:7" ht="21.95" customHeight="1" x14ac:dyDescent="0.15">
      <c r="A12" s="100" t="str">
        <f>Real_RPS!E12</f>
        <v>医药生物</v>
      </c>
      <c r="B12" s="101">
        <f>Real_RPS!G12</f>
        <v>0</v>
      </c>
      <c r="C12" s="102" t="str">
        <f>Real_RPS!I12</f>
        <v>医药生物</v>
      </c>
      <c r="D12" s="103">
        <f>Real_RPS!L12</f>
        <v>0</v>
      </c>
    </row>
    <row r="13" spans="1:7" ht="21.95" customHeight="1" x14ac:dyDescent="0.15">
      <c r="A13" s="100" t="str">
        <f>Real_RPS!E13</f>
        <v>大金融</v>
      </c>
      <c r="B13" s="101">
        <f>Real_RPS!G13</f>
        <v>0</v>
      </c>
      <c r="C13" s="102" t="str">
        <f>Real_RPS!I13</f>
        <v>大金融</v>
      </c>
      <c r="D13" s="103">
        <f>Real_RPS!L13</f>
        <v>0</v>
      </c>
    </row>
    <row r="14" spans="1:7" ht="21.95" customHeight="1" x14ac:dyDescent="0.15">
      <c r="A14" s="100" t="str">
        <f>Real_RPS!E14</f>
        <v>大消费</v>
      </c>
      <c r="B14" s="101">
        <f>Real_RPS!G14</f>
        <v>0</v>
      </c>
      <c r="C14" s="102" t="str">
        <f>Real_RPS!I14</f>
        <v>食品饮料</v>
      </c>
      <c r="D14" s="103">
        <f>Real_RPS!L14</f>
        <v>0</v>
      </c>
    </row>
    <row r="15" spans="1:7" ht="21.95" customHeight="1" x14ac:dyDescent="0.15">
      <c r="A15" s="100" t="str">
        <f>Real_RPS!E15</f>
        <v>公用事业</v>
      </c>
      <c r="B15" s="101">
        <f>Real_RPS!G15</f>
        <v>0</v>
      </c>
      <c r="C15" s="102" t="str">
        <f>Real_RPS!I15</f>
        <v>节能环保</v>
      </c>
      <c r="D15" s="103">
        <f>Real_RPS!L15</f>
        <v>0</v>
      </c>
    </row>
    <row r="16" spans="1:7" ht="21.95" customHeight="1" x14ac:dyDescent="0.15">
      <c r="A16" s="100" t="str">
        <f>Real_RPS!E16</f>
        <v>地产基建</v>
      </c>
      <c r="B16" s="101">
        <f>Real_RPS!G16</f>
        <v>0</v>
      </c>
      <c r="C16" s="102" t="str">
        <f>Real_RPS!I16</f>
        <v>基建</v>
      </c>
      <c r="D16" s="103">
        <f>Real_RPS!L16</f>
        <v>0</v>
      </c>
    </row>
    <row r="17" spans="1:4" ht="21.95" customHeight="1" x14ac:dyDescent="0.15">
      <c r="A17" s="100" t="str">
        <f>Real_RPS!E17</f>
        <v>运输业</v>
      </c>
      <c r="B17" s="101" t="str">
        <f>Real_RPS!G17</f>
        <v>地产基建</v>
      </c>
      <c r="C17" s="102" t="str">
        <f>Real_RPS!I17</f>
        <v>运输业</v>
      </c>
      <c r="D17" s="103" t="str">
        <f>Real_RPS!L17</f>
        <v>基建</v>
      </c>
    </row>
    <row r="18" spans="1:4" ht="21.95" customHeight="1" x14ac:dyDescent="0.15">
      <c r="A18" s="100" t="str">
        <f>Real_RPS!E18</f>
        <v>大科技</v>
      </c>
      <c r="B18" s="101">
        <f>Real_RPS!G18</f>
        <v>0</v>
      </c>
      <c r="C18" s="102" t="str">
        <f>Real_RPS!I18</f>
        <v>电子</v>
      </c>
      <c r="D18" s="103">
        <f>Real_RPS!L18</f>
        <v>0</v>
      </c>
    </row>
    <row r="19" spans="1:4" ht="21.95" customHeight="1" x14ac:dyDescent="0.15">
      <c r="A19" s="100" t="str">
        <f>Real_RPS!E19</f>
        <v>公用事业</v>
      </c>
      <c r="B19" s="101">
        <f>Real_RPS!G19</f>
        <v>0</v>
      </c>
      <c r="C19" s="102" t="str">
        <f>Real_RPS!I19</f>
        <v>节能环保</v>
      </c>
      <c r="D19" s="103">
        <f>Real_RPS!L19</f>
        <v>0</v>
      </c>
    </row>
    <row r="20" spans="1:4" ht="21.95" customHeight="1" x14ac:dyDescent="0.15">
      <c r="A20" s="100" t="str">
        <f>Real_RPS!E20</f>
        <v>周期</v>
      </c>
      <c r="B20" s="101">
        <f>Real_RPS!G20</f>
        <v>0</v>
      </c>
      <c r="C20" s="102" t="str">
        <f>Real_RPS!I20</f>
        <v>煤炭</v>
      </c>
      <c r="D20" s="103">
        <f>Real_RPS!L20</f>
        <v>0</v>
      </c>
    </row>
    <row r="21" spans="1:4" ht="21.95" customHeight="1" x14ac:dyDescent="0.15">
      <c r="A21" s="100" t="str">
        <f>Real_RPS!E21</f>
        <v>大金融</v>
      </c>
      <c r="B21" s="101">
        <f>Real_RPS!G21</f>
        <v>0</v>
      </c>
      <c r="C21" s="102" t="str">
        <f>Real_RPS!I21</f>
        <v>大金融</v>
      </c>
      <c r="D21" s="103">
        <f>Real_RPS!L21</f>
        <v>0</v>
      </c>
    </row>
    <row r="22" spans="1:4" ht="21.95" customHeight="1" x14ac:dyDescent="0.15">
      <c r="A22" s="100" t="str">
        <f>Real_RPS!E22</f>
        <v>军工</v>
      </c>
      <c r="B22" s="101">
        <f>Real_RPS!G22</f>
        <v>0</v>
      </c>
      <c r="C22" s="102" t="str">
        <f>Real_RPS!I22</f>
        <v>军工</v>
      </c>
      <c r="D22" s="103">
        <f>Real_RPS!L22</f>
        <v>0</v>
      </c>
    </row>
    <row r="23" spans="1:4" ht="21.95" customHeight="1" x14ac:dyDescent="0.15">
      <c r="A23" s="100" t="str">
        <f>Real_RPS!E23</f>
        <v>运输业</v>
      </c>
      <c r="B23" s="101" t="str">
        <f>Real_RPS!G23</f>
        <v>地产基建</v>
      </c>
      <c r="C23" s="102" t="str">
        <f>Real_RPS!I23</f>
        <v>运输业</v>
      </c>
      <c r="D23" s="103" t="str">
        <f>Real_RPS!L23</f>
        <v>基建</v>
      </c>
    </row>
    <row r="24" spans="1:4" ht="21.95" customHeight="1" x14ac:dyDescent="0.15">
      <c r="A24" s="100" t="str">
        <f>Real_RPS!E24</f>
        <v>地产基建</v>
      </c>
      <c r="B24" s="101">
        <f>Real_RPS!G24</f>
        <v>0</v>
      </c>
      <c r="C24" s="102" t="str">
        <f>Real_RPS!I24</f>
        <v>基建</v>
      </c>
      <c r="D24" s="103">
        <f>Real_RPS!L24</f>
        <v>0</v>
      </c>
    </row>
    <row r="25" spans="1:4" ht="21.95" customHeight="1" x14ac:dyDescent="0.15">
      <c r="A25" s="100" t="str">
        <f>Real_RPS!E25</f>
        <v>运输业</v>
      </c>
      <c r="B25" s="101">
        <f>Real_RPS!G25</f>
        <v>0</v>
      </c>
      <c r="C25" s="102" t="str">
        <f>Real_RPS!I25</f>
        <v>运输业</v>
      </c>
      <c r="D25" s="103">
        <f>Real_RPS!L25</f>
        <v>0</v>
      </c>
    </row>
    <row r="26" spans="1:4" ht="21.95" customHeight="1" x14ac:dyDescent="0.15">
      <c r="A26" s="100" t="str">
        <f>Real_RPS!E26</f>
        <v>大科技</v>
      </c>
      <c r="B26" s="101">
        <f>Real_RPS!G26</f>
        <v>0</v>
      </c>
      <c r="C26" s="102" t="str">
        <f>Real_RPS!I26</f>
        <v>通信</v>
      </c>
      <c r="D26" s="103">
        <f>Real_RPS!L26</f>
        <v>0</v>
      </c>
    </row>
    <row r="27" spans="1:4" ht="21.95" customHeight="1" x14ac:dyDescent="0.15">
      <c r="A27" s="100" t="str">
        <f>Real_RPS!E27</f>
        <v>大科技</v>
      </c>
      <c r="B27" s="101">
        <f>Real_RPS!G27</f>
        <v>0</v>
      </c>
      <c r="C27" s="102" t="str">
        <f>Real_RPS!I27</f>
        <v>计算机</v>
      </c>
      <c r="D27" s="103">
        <f>Real_RPS!L27</f>
        <v>0</v>
      </c>
    </row>
    <row r="28" spans="1:4" ht="21.95" customHeight="1" x14ac:dyDescent="0.15">
      <c r="A28" s="100" t="str">
        <f>Real_RPS!E28</f>
        <v>大消费</v>
      </c>
      <c r="B28" s="101">
        <f>Real_RPS!G28</f>
        <v>0</v>
      </c>
      <c r="C28" s="102" t="str">
        <f>Real_RPS!I28</f>
        <v>家电</v>
      </c>
      <c r="D28" s="103">
        <f>Real_RPS!L28</f>
        <v>0</v>
      </c>
    </row>
    <row r="29" spans="1:4" ht="21.95" customHeight="1" x14ac:dyDescent="0.15">
      <c r="A29" s="100" t="str">
        <f>Real_RPS!E29</f>
        <v>周期</v>
      </c>
      <c r="B29" s="101">
        <f>Real_RPS!G29</f>
        <v>0</v>
      </c>
      <c r="C29" s="102" t="str">
        <f>Real_RPS!I29</f>
        <v>核电核能</v>
      </c>
      <c r="D29" s="103">
        <f>Real_RPS!L29</f>
        <v>0</v>
      </c>
    </row>
    <row r="30" spans="1:4" ht="21.95" customHeight="1" x14ac:dyDescent="0.15">
      <c r="A30" s="100" t="str">
        <f>Real_RPS!E30</f>
        <v>医药生物</v>
      </c>
      <c r="B30" s="101">
        <f>Real_RPS!G30</f>
        <v>0</v>
      </c>
      <c r="C30" s="102" t="str">
        <f>Real_RPS!I30</f>
        <v>医药生物</v>
      </c>
      <c r="D30" s="103">
        <f>Real_RPS!L30</f>
        <v>0</v>
      </c>
    </row>
    <row r="31" spans="1:4" ht="21.95" customHeight="1" x14ac:dyDescent="0.15">
      <c r="A31" s="100" t="str">
        <f>Real_RPS!E31</f>
        <v>周期</v>
      </c>
      <c r="B31" s="101">
        <f>Real_RPS!G31</f>
        <v>0</v>
      </c>
      <c r="C31" s="102" t="str">
        <f>Real_RPS!I31</f>
        <v>煤炭</v>
      </c>
      <c r="D31" s="103">
        <f>Real_RPS!L31</f>
        <v>0</v>
      </c>
    </row>
    <row r="32" spans="1:4" ht="21.95" customHeight="1" x14ac:dyDescent="0.15">
      <c r="A32" s="100" t="str">
        <f>Real_RPS!E32</f>
        <v>医药生物</v>
      </c>
      <c r="B32" s="101">
        <f>Real_RPS!G32</f>
        <v>0</v>
      </c>
      <c r="C32" s="102" t="str">
        <f>Real_RPS!I32</f>
        <v>医药生物</v>
      </c>
      <c r="D32" s="103">
        <f>Real_RPS!L32</f>
        <v>0</v>
      </c>
    </row>
    <row r="33" spans="1:4" ht="21.95" customHeight="1" x14ac:dyDescent="0.15">
      <c r="A33" s="100" t="str">
        <f>Real_RPS!E33</f>
        <v>地产基建</v>
      </c>
      <c r="B33" s="101">
        <f>Real_RPS!G33</f>
        <v>0</v>
      </c>
      <c r="C33" s="102" t="str">
        <f>Real_RPS!I33</f>
        <v>基建</v>
      </c>
      <c r="D33" s="103">
        <f>Real_RPS!L33</f>
        <v>0</v>
      </c>
    </row>
    <row r="34" spans="1:4" ht="21.95" customHeight="1" x14ac:dyDescent="0.15">
      <c r="A34" s="100" t="str">
        <f>Real_RPS!E34</f>
        <v>大消费</v>
      </c>
      <c r="B34" s="101">
        <f>Real_RPS!G34</f>
        <v>0</v>
      </c>
      <c r="C34" s="102" t="str">
        <f>Real_RPS!I34</f>
        <v>家电</v>
      </c>
      <c r="D34" s="103">
        <f>Real_RPS!L34</f>
        <v>0</v>
      </c>
    </row>
    <row r="35" spans="1:4" ht="21.95" customHeight="1" x14ac:dyDescent="0.15">
      <c r="A35" s="100" t="str">
        <f>Real_RPS!E35</f>
        <v>地产基建</v>
      </c>
      <c r="B35" s="101">
        <f>Real_RPS!G35</f>
        <v>0</v>
      </c>
      <c r="C35" s="102" t="str">
        <f>Real_RPS!I35</f>
        <v>基建</v>
      </c>
      <c r="D35" s="103">
        <f>Real_RPS!L35</f>
        <v>0</v>
      </c>
    </row>
    <row r="36" spans="1:4" ht="21.95" customHeight="1" x14ac:dyDescent="0.15">
      <c r="A36" s="100" t="str">
        <f>Real_RPS!E36</f>
        <v>大金融</v>
      </c>
      <c r="B36" s="101">
        <f>Real_RPS!G36</f>
        <v>0</v>
      </c>
      <c r="C36" s="102" t="str">
        <f>Real_RPS!I36</f>
        <v>大金融</v>
      </c>
      <c r="D36" s="103">
        <f>Real_RPS!L36</f>
        <v>0</v>
      </c>
    </row>
    <row r="37" spans="1:4" ht="21.95" customHeight="1" x14ac:dyDescent="0.15">
      <c r="A37" s="100" t="str">
        <f>Real_RPS!E37</f>
        <v>地产基建</v>
      </c>
      <c r="B37" s="101">
        <f>Real_RPS!G37</f>
        <v>0</v>
      </c>
      <c r="C37" s="102" t="str">
        <f>Real_RPS!I37</f>
        <v>房地产</v>
      </c>
      <c r="D37" s="103">
        <f>Real_RPS!L37</f>
        <v>0</v>
      </c>
    </row>
    <row r="38" spans="1:4" ht="21.95" customHeight="1" x14ac:dyDescent="0.15">
      <c r="A38" s="100" t="str">
        <f>Real_RPS!E38</f>
        <v>公用事业</v>
      </c>
      <c r="B38" s="101">
        <f>Real_RPS!G38</f>
        <v>0</v>
      </c>
      <c r="C38" s="102" t="str">
        <f>Real_RPS!I38</f>
        <v>电力</v>
      </c>
      <c r="D38" s="103">
        <f>Real_RPS!L38</f>
        <v>0</v>
      </c>
    </row>
    <row r="39" spans="1:4" ht="21.95" customHeight="1" x14ac:dyDescent="0.15">
      <c r="A39" s="100" t="str">
        <f>Real_RPS!E39</f>
        <v>公用事业</v>
      </c>
      <c r="B39" s="101">
        <f>Real_RPS!G39</f>
        <v>0</v>
      </c>
      <c r="C39" s="102" t="str">
        <f>Real_RPS!I39</f>
        <v>电力</v>
      </c>
      <c r="D39" s="103">
        <f>Real_RPS!L39</f>
        <v>0</v>
      </c>
    </row>
    <row r="40" spans="1:4" ht="21.95" customHeight="1" x14ac:dyDescent="0.15">
      <c r="A40" s="100" t="str">
        <f>Real_RPS!E40</f>
        <v>医药生物</v>
      </c>
      <c r="B40" s="101">
        <f>Real_RPS!G40</f>
        <v>0</v>
      </c>
      <c r="C40" s="102" t="str">
        <f>Real_RPS!I40</f>
        <v>医药生物</v>
      </c>
      <c r="D40" s="103">
        <f>Real_RPS!L40</f>
        <v>0</v>
      </c>
    </row>
    <row r="41" spans="1:4" ht="21.95" customHeight="1" x14ac:dyDescent="0.15">
      <c r="A41" s="100" t="str">
        <f>Real_RPS!E41</f>
        <v>大消费</v>
      </c>
      <c r="B41" s="101">
        <f>Real_RPS!G41</f>
        <v>0</v>
      </c>
      <c r="C41" s="102" t="str">
        <f>Real_RPS!I41</f>
        <v>假期经济</v>
      </c>
      <c r="D41" s="103">
        <f>Real_RPS!L41</f>
        <v>0</v>
      </c>
    </row>
    <row r="42" spans="1:4" ht="21.95" customHeight="1" x14ac:dyDescent="0.15">
      <c r="A42" s="100" t="str">
        <f>Real_RPS!E42</f>
        <v>公用事业</v>
      </c>
      <c r="B42" s="101">
        <f>Real_RPS!G42</f>
        <v>0</v>
      </c>
      <c r="C42" s="102" t="str">
        <f>Real_RPS!I42</f>
        <v>电力</v>
      </c>
      <c r="D42" s="103">
        <f>Real_RPS!L42</f>
        <v>0</v>
      </c>
    </row>
    <row r="43" spans="1:4" ht="21.95" customHeight="1" x14ac:dyDescent="0.15">
      <c r="A43" s="100" t="str">
        <f>Real_RPS!E43</f>
        <v>周期</v>
      </c>
      <c r="B43" s="101">
        <f>Real_RPS!G43</f>
        <v>0</v>
      </c>
      <c r="C43" s="102" t="str">
        <f>Real_RPS!I43</f>
        <v>煤炭</v>
      </c>
      <c r="D43" s="103">
        <f>Real_RPS!L43</f>
        <v>0</v>
      </c>
    </row>
    <row r="44" spans="1:4" ht="21.95" customHeight="1" x14ac:dyDescent="0.15">
      <c r="A44" s="100" t="str">
        <f>Real_RPS!E44</f>
        <v>运输业</v>
      </c>
      <c r="B44" s="101" t="str">
        <f>Real_RPS!G44</f>
        <v>地产基建</v>
      </c>
      <c r="C44" s="102" t="str">
        <f>Real_RPS!I44</f>
        <v>运输业</v>
      </c>
      <c r="D44" s="103" t="str">
        <f>Real_RPS!L44</f>
        <v>基建</v>
      </c>
    </row>
    <row r="45" spans="1:4" ht="21.95" customHeight="1" x14ac:dyDescent="0.15">
      <c r="A45" s="100" t="str">
        <f>Real_RPS!E45</f>
        <v>大金融</v>
      </c>
      <c r="B45" s="101">
        <f>Real_RPS!G45</f>
        <v>0</v>
      </c>
      <c r="C45" s="102" t="str">
        <f>Real_RPS!I45</f>
        <v>大金融</v>
      </c>
      <c r="D45" s="103">
        <f>Real_RPS!L45</f>
        <v>0</v>
      </c>
    </row>
    <row r="46" spans="1:4" ht="21.95" customHeight="1" x14ac:dyDescent="0.15">
      <c r="A46" s="100" t="str">
        <f>Real_RPS!E46</f>
        <v>医药生物</v>
      </c>
      <c r="B46" s="101">
        <f>Real_RPS!G46</f>
        <v>0</v>
      </c>
      <c r="C46" s="102" t="str">
        <f>Real_RPS!I46</f>
        <v>医药生物</v>
      </c>
      <c r="D46" s="103">
        <f>Real_RPS!L46</f>
        <v>0</v>
      </c>
    </row>
    <row r="47" spans="1:4" ht="21.95" customHeight="1" x14ac:dyDescent="0.15">
      <c r="A47" s="100" t="str">
        <f>Real_RPS!E47</f>
        <v>大科技</v>
      </c>
      <c r="B47" s="101">
        <f>Real_RPS!G47</f>
        <v>0</v>
      </c>
      <c r="C47" s="102" t="str">
        <f>Real_RPS!I47</f>
        <v>电子</v>
      </c>
      <c r="D47" s="103">
        <f>Real_RPS!L47</f>
        <v>0</v>
      </c>
    </row>
    <row r="48" spans="1:4" ht="21.95" customHeight="1" x14ac:dyDescent="0.15">
      <c r="A48" s="100" t="str">
        <f>Real_RPS!E48</f>
        <v>运输业</v>
      </c>
      <c r="B48" s="101">
        <f>Real_RPS!G48</f>
        <v>0</v>
      </c>
      <c r="C48" s="102" t="str">
        <f>Real_RPS!I48</f>
        <v>运输业</v>
      </c>
      <c r="D48" s="103">
        <f>Real_RPS!L48</f>
        <v>0</v>
      </c>
    </row>
    <row r="49" spans="1:4" ht="21.95" customHeight="1" x14ac:dyDescent="0.15">
      <c r="A49" s="100" t="str">
        <f>Real_RPS!E49</f>
        <v>地产基建</v>
      </c>
      <c r="B49" s="101">
        <f>Real_RPS!G49</f>
        <v>0</v>
      </c>
      <c r="C49" s="102" t="str">
        <f>Real_RPS!I49</f>
        <v>基建</v>
      </c>
      <c r="D49" s="103">
        <f>Real_RPS!L49</f>
        <v>0</v>
      </c>
    </row>
    <row r="50" spans="1:4" ht="21.95" customHeight="1" x14ac:dyDescent="0.15">
      <c r="A50" s="100" t="str">
        <f>Real_RPS!E50</f>
        <v>大科技</v>
      </c>
      <c r="B50" s="101">
        <f>Real_RPS!G50</f>
        <v>0</v>
      </c>
      <c r="C50" s="102" t="str">
        <f>Real_RPS!I50</f>
        <v>传媒</v>
      </c>
      <c r="D50" s="103">
        <f>Real_RPS!L50</f>
        <v>0</v>
      </c>
    </row>
    <row r="51" spans="1:4" ht="21.95" customHeight="1" x14ac:dyDescent="0.15">
      <c r="A51" s="100" t="str">
        <f>Real_RPS!E51</f>
        <v>大科技</v>
      </c>
      <c r="B51" s="101">
        <f>Real_RPS!G51</f>
        <v>0</v>
      </c>
      <c r="C51" s="102" t="str">
        <f>Real_RPS!I51</f>
        <v>传媒</v>
      </c>
      <c r="D51" s="103">
        <f>Real_RPS!L51</f>
        <v>0</v>
      </c>
    </row>
    <row r="52" spans="1:4" ht="21.95" customHeight="1" x14ac:dyDescent="0.15">
      <c r="A52" s="100" t="str">
        <f>Real_RPS!E52</f>
        <v>大消费</v>
      </c>
      <c r="B52" s="101">
        <f>Real_RPS!G52</f>
        <v>0</v>
      </c>
      <c r="C52" s="102" t="str">
        <f>Real_RPS!I52</f>
        <v>家电</v>
      </c>
      <c r="D52" s="103">
        <f>Real_RPS!L52</f>
        <v>0</v>
      </c>
    </row>
    <row r="53" spans="1:4" ht="21.95" customHeight="1" x14ac:dyDescent="0.15">
      <c r="A53" s="100" t="str">
        <f>Real_RPS!E53</f>
        <v>大金融</v>
      </c>
      <c r="B53" s="101">
        <f>Real_RPS!G53</f>
        <v>0</v>
      </c>
      <c r="C53" s="102" t="str">
        <f>Real_RPS!I53</f>
        <v>大金融</v>
      </c>
      <c r="D53" s="103">
        <f>Real_RPS!L53</f>
        <v>0</v>
      </c>
    </row>
    <row r="54" spans="1:4" ht="21.95" customHeight="1" x14ac:dyDescent="0.15">
      <c r="A54" s="100" t="str">
        <f>Real_RPS!E54</f>
        <v>运输业</v>
      </c>
      <c r="B54" s="101">
        <f>Real_RPS!G54</f>
        <v>0</v>
      </c>
      <c r="C54" s="102" t="str">
        <f>Real_RPS!I54</f>
        <v>运输业</v>
      </c>
      <c r="D54" s="103">
        <f>Real_RPS!L54</f>
        <v>0</v>
      </c>
    </row>
    <row r="55" spans="1:4" ht="21.95" customHeight="1" x14ac:dyDescent="0.15">
      <c r="A55" s="100" t="str">
        <f>Real_RPS!E55</f>
        <v>大金融</v>
      </c>
      <c r="B55" s="101">
        <f>Real_RPS!G55</f>
        <v>0</v>
      </c>
      <c r="C55" s="102" t="str">
        <f>Real_RPS!I55</f>
        <v>大金融</v>
      </c>
      <c r="D55" s="103">
        <f>Real_RPS!L55</f>
        <v>0</v>
      </c>
    </row>
    <row r="56" spans="1:4" ht="21.95" customHeight="1" x14ac:dyDescent="0.15">
      <c r="A56" s="100" t="str">
        <f>Real_RPS!E56</f>
        <v>地产基建</v>
      </c>
      <c r="B56" s="101">
        <f>Real_RPS!G56</f>
        <v>0</v>
      </c>
      <c r="C56" s="102" t="str">
        <f>Real_RPS!I56</f>
        <v>基建</v>
      </c>
      <c r="D56" s="103">
        <f>Real_RPS!L56</f>
        <v>0</v>
      </c>
    </row>
    <row r="57" spans="1:4" ht="21.95" customHeight="1" x14ac:dyDescent="0.15">
      <c r="A57" s="100" t="str">
        <f>Real_RPS!E57</f>
        <v>大消费</v>
      </c>
      <c r="B57" s="101">
        <f>Real_RPS!G57</f>
        <v>0</v>
      </c>
      <c r="C57" s="102" t="str">
        <f>Real_RPS!I57</f>
        <v>纺织服饰</v>
      </c>
      <c r="D57" s="103">
        <f>Real_RPS!L57</f>
        <v>0</v>
      </c>
    </row>
    <row r="58" spans="1:4" ht="21.95" customHeight="1" x14ac:dyDescent="0.15">
      <c r="A58" s="100" t="str">
        <f>Real_RPS!E58</f>
        <v>地产基建</v>
      </c>
      <c r="B58" s="101">
        <f>Real_RPS!G58</f>
        <v>0</v>
      </c>
      <c r="C58" s="102" t="str">
        <f>Real_RPS!I58</f>
        <v>基建</v>
      </c>
      <c r="D58" s="103">
        <f>Real_RPS!L58</f>
        <v>0</v>
      </c>
    </row>
    <row r="59" spans="1:4" ht="21.95" customHeight="1" x14ac:dyDescent="0.15">
      <c r="A59" s="100" t="str">
        <f>Real_RPS!E59</f>
        <v>大科技</v>
      </c>
      <c r="B59" s="101">
        <f>Real_RPS!G59</f>
        <v>0</v>
      </c>
      <c r="C59" s="102" t="str">
        <f>Real_RPS!I59</f>
        <v>传媒</v>
      </c>
      <c r="D59" s="103">
        <f>Real_RPS!L59</f>
        <v>0</v>
      </c>
    </row>
    <row r="60" spans="1:4" ht="21.95" customHeight="1" x14ac:dyDescent="0.15">
      <c r="A60" s="100" t="str">
        <f>Real_RPS!E60</f>
        <v>大消费</v>
      </c>
      <c r="B60" s="101">
        <f>Real_RPS!G60</f>
        <v>0</v>
      </c>
      <c r="C60" s="102" t="str">
        <f>Real_RPS!I60</f>
        <v>假期经济</v>
      </c>
      <c r="D60" s="103">
        <f>Real_RPS!L60</f>
        <v>0</v>
      </c>
    </row>
    <row r="61" spans="1:4" ht="21.95" customHeight="1" x14ac:dyDescent="0.15">
      <c r="A61" s="100" t="str">
        <f>Real_RPS!E61</f>
        <v>高端制造</v>
      </c>
      <c r="B61" s="101">
        <f>Real_RPS!G61</f>
        <v>0</v>
      </c>
      <c r="C61" s="102" t="str">
        <f>Real_RPS!I61</f>
        <v>机械</v>
      </c>
      <c r="D61" s="103">
        <f>Real_RPS!L61</f>
        <v>0</v>
      </c>
    </row>
    <row r="62" spans="1:4" ht="21.95" customHeight="1" x14ac:dyDescent="0.15">
      <c r="A62" s="100" t="str">
        <f>Real_RPS!E62</f>
        <v>大金融</v>
      </c>
      <c r="B62" s="101">
        <f>Real_RPS!G62</f>
        <v>0</v>
      </c>
      <c r="C62" s="102" t="str">
        <f>Real_RPS!I62</f>
        <v>大金融</v>
      </c>
      <c r="D62" s="103">
        <f>Real_RPS!L62</f>
        <v>0</v>
      </c>
    </row>
    <row r="63" spans="1:4" ht="21.95" customHeight="1" x14ac:dyDescent="0.15">
      <c r="A63" s="100" t="str">
        <f>Real_RPS!E63</f>
        <v>公用事业</v>
      </c>
      <c r="B63" s="101">
        <f>Real_RPS!G63</f>
        <v>0</v>
      </c>
      <c r="C63" s="102" t="str">
        <f>Real_RPS!I63</f>
        <v>电力</v>
      </c>
      <c r="D63" s="103">
        <f>Real_RPS!L63</f>
        <v>0</v>
      </c>
    </row>
    <row r="64" spans="1:4" ht="21.95" customHeight="1" x14ac:dyDescent="0.15">
      <c r="A64" s="100" t="str">
        <f>Real_RPS!E64</f>
        <v>大金融</v>
      </c>
      <c r="B64" s="101">
        <f>Real_RPS!G64</f>
        <v>0</v>
      </c>
      <c r="C64" s="102" t="str">
        <f>Real_RPS!I64</f>
        <v>大金融</v>
      </c>
      <c r="D64" s="103">
        <f>Real_RPS!L64</f>
        <v>0</v>
      </c>
    </row>
    <row r="65" spans="1:4" ht="21.95" customHeight="1" x14ac:dyDescent="0.15">
      <c r="A65" s="100" t="str">
        <f>Real_RPS!E65</f>
        <v>周期</v>
      </c>
      <c r="B65" s="101">
        <f>Real_RPS!G65</f>
        <v>0</v>
      </c>
      <c r="C65" s="102" t="str">
        <f>Real_RPS!I65</f>
        <v>乡村振兴</v>
      </c>
      <c r="D65" s="103">
        <f>Real_RPS!L65</f>
        <v>0</v>
      </c>
    </row>
    <row r="66" spans="1:4" ht="21.95" customHeight="1" x14ac:dyDescent="0.15">
      <c r="A66" s="100" t="str">
        <f>Real_RPS!E66</f>
        <v>大金融</v>
      </c>
      <c r="B66" s="101">
        <f>Real_RPS!G66</f>
        <v>0</v>
      </c>
      <c r="C66" s="102" t="str">
        <f>Real_RPS!I66</f>
        <v>大金融</v>
      </c>
      <c r="D66" s="103">
        <f>Real_RPS!L66</f>
        <v>0</v>
      </c>
    </row>
    <row r="67" spans="1:4" ht="21.95" customHeight="1" x14ac:dyDescent="0.15">
      <c r="A67" s="100" t="str">
        <f>Real_RPS!E67</f>
        <v>汽车产业</v>
      </c>
      <c r="B67" s="101">
        <f>Real_RPS!G67</f>
        <v>0</v>
      </c>
      <c r="C67" s="102" t="str">
        <f>Real_RPS!I67</f>
        <v>汽车产业</v>
      </c>
      <c r="D67" s="103">
        <f>Real_RPS!L67</f>
        <v>0</v>
      </c>
    </row>
    <row r="68" spans="1:4" ht="21.95" customHeight="1" x14ac:dyDescent="0.15">
      <c r="A68" s="100" t="str">
        <f>Real_RPS!E68</f>
        <v>大消费</v>
      </c>
      <c r="B68" s="101">
        <f>Real_RPS!G68</f>
        <v>0</v>
      </c>
      <c r="C68" s="102" t="str">
        <f>Real_RPS!I68</f>
        <v>家电</v>
      </c>
      <c r="D68" s="103">
        <f>Real_RPS!L68</f>
        <v>0</v>
      </c>
    </row>
    <row r="69" spans="1:4" ht="21.95" customHeight="1" x14ac:dyDescent="0.15">
      <c r="A69" s="100" t="str">
        <f>Real_RPS!E69</f>
        <v>运输业</v>
      </c>
      <c r="B69" s="101">
        <f>Real_RPS!G69</f>
        <v>0</v>
      </c>
      <c r="C69" s="102" t="str">
        <f>Real_RPS!I69</f>
        <v>运输业</v>
      </c>
      <c r="D69" s="103">
        <f>Real_RPS!L69</f>
        <v>0</v>
      </c>
    </row>
    <row r="70" spans="1:4" ht="21.95" customHeight="1" x14ac:dyDescent="0.15">
      <c r="A70" s="100" t="str">
        <f>Real_RPS!E70</f>
        <v>大科技</v>
      </c>
      <c r="B70" s="101">
        <f>Real_RPS!G70</f>
        <v>0</v>
      </c>
      <c r="C70" s="102" t="str">
        <f>Real_RPS!I70</f>
        <v>传媒</v>
      </c>
      <c r="D70" s="103">
        <f>Real_RPS!L70</f>
        <v>0</v>
      </c>
    </row>
    <row r="71" spans="1:4" ht="21.95" customHeight="1" x14ac:dyDescent="0.15">
      <c r="A71" s="100" t="str">
        <f>Real_RPS!E71</f>
        <v>大科技</v>
      </c>
      <c r="B71" s="101">
        <f>Real_RPS!G71</f>
        <v>0</v>
      </c>
      <c r="C71" s="102" t="str">
        <f>Real_RPS!I71</f>
        <v>传媒</v>
      </c>
      <c r="D71" s="103">
        <f>Real_RPS!L71</f>
        <v>0</v>
      </c>
    </row>
    <row r="72" spans="1:4" ht="21.95" customHeight="1" x14ac:dyDescent="0.15">
      <c r="A72" s="100" t="str">
        <f>Real_RPS!E72</f>
        <v>大消费</v>
      </c>
      <c r="B72" s="101">
        <f>Real_RPS!G72</f>
        <v>0</v>
      </c>
      <c r="C72" s="102" t="str">
        <f>Real_RPS!I72</f>
        <v>食品饮料</v>
      </c>
      <c r="D72" s="103">
        <f>Real_RPS!L72</f>
        <v>0</v>
      </c>
    </row>
    <row r="73" spans="1:4" ht="21.95" customHeight="1" x14ac:dyDescent="0.15">
      <c r="A73" s="100" t="str">
        <f>Real_RPS!E73</f>
        <v>大金融</v>
      </c>
      <c r="B73" s="101">
        <f>Real_RPS!G73</f>
        <v>0</v>
      </c>
      <c r="C73" s="102" t="str">
        <f>Real_RPS!I73</f>
        <v>大金融</v>
      </c>
      <c r="D73" s="103">
        <f>Real_RPS!L73</f>
        <v>0</v>
      </c>
    </row>
    <row r="74" spans="1:4" ht="21.95" customHeight="1" x14ac:dyDescent="0.15">
      <c r="A74" s="100" t="str">
        <f>Real_RPS!E74</f>
        <v>地产基建</v>
      </c>
      <c r="B74" s="101">
        <f>Real_RPS!G74</f>
        <v>0</v>
      </c>
      <c r="C74" s="102" t="str">
        <f>Real_RPS!I74</f>
        <v>基建</v>
      </c>
      <c r="D74" s="103">
        <f>Real_RPS!L74</f>
        <v>0</v>
      </c>
    </row>
    <row r="75" spans="1:4" ht="21.95" customHeight="1" x14ac:dyDescent="0.15">
      <c r="A75" s="100" t="str">
        <f>Real_RPS!E75</f>
        <v>大金融</v>
      </c>
      <c r="B75" s="101">
        <f>Real_RPS!G75</f>
        <v>0</v>
      </c>
      <c r="C75" s="102" t="str">
        <f>Real_RPS!I75</f>
        <v>大金融</v>
      </c>
      <c r="D75" s="103">
        <f>Real_RPS!L75</f>
        <v>0</v>
      </c>
    </row>
    <row r="76" spans="1:4" ht="21.95" customHeight="1" x14ac:dyDescent="0.15">
      <c r="A76" s="100" t="str">
        <f>Real_RPS!E76</f>
        <v>大科技</v>
      </c>
      <c r="B76" s="101">
        <f>Real_RPS!G76</f>
        <v>0</v>
      </c>
      <c r="C76" s="102" t="str">
        <f>Real_RPS!I76</f>
        <v>通信</v>
      </c>
      <c r="D76" s="103">
        <f>Real_RPS!L76</f>
        <v>0</v>
      </c>
    </row>
    <row r="77" spans="1:4" ht="21.95" customHeight="1" x14ac:dyDescent="0.15">
      <c r="A77" s="100" t="str">
        <f>Real_RPS!E77</f>
        <v>大科技</v>
      </c>
      <c r="B77" s="101">
        <f>Real_RPS!G77</f>
        <v>0</v>
      </c>
      <c r="C77" s="102" t="str">
        <f>Real_RPS!I77</f>
        <v>传媒</v>
      </c>
      <c r="D77" s="103">
        <f>Real_RPS!L77</f>
        <v>0</v>
      </c>
    </row>
    <row r="78" spans="1:4" ht="21.95" customHeight="1" x14ac:dyDescent="0.15">
      <c r="A78" s="100" t="str">
        <f>Real_RPS!E78</f>
        <v>大科技</v>
      </c>
      <c r="B78" s="101">
        <f>Real_RPS!G78</f>
        <v>0</v>
      </c>
      <c r="C78" s="102" t="str">
        <f>Real_RPS!I78</f>
        <v>通信</v>
      </c>
      <c r="D78" s="103">
        <f>Real_RPS!L78</f>
        <v>0</v>
      </c>
    </row>
    <row r="79" spans="1:4" ht="21.95" customHeight="1" x14ac:dyDescent="0.15">
      <c r="A79" s="100" t="str">
        <f>Real_RPS!E79</f>
        <v>大金融</v>
      </c>
      <c r="B79" s="101">
        <f>Real_RPS!G79</f>
        <v>0</v>
      </c>
      <c r="C79" s="102" t="str">
        <f>Real_RPS!I79</f>
        <v>大金融</v>
      </c>
      <c r="D79" s="103">
        <f>Real_RPS!L79</f>
        <v>0</v>
      </c>
    </row>
    <row r="80" spans="1:4" ht="21.95" customHeight="1" x14ac:dyDescent="0.15">
      <c r="A80" s="100" t="str">
        <f>Real_RPS!E80</f>
        <v>运输业</v>
      </c>
      <c r="B80" s="101" t="str">
        <f>Real_RPS!G80</f>
        <v>地产基建</v>
      </c>
      <c r="C80" s="102" t="str">
        <f>Real_RPS!I80</f>
        <v>运输业</v>
      </c>
      <c r="D80" s="103" t="str">
        <f>Real_RPS!L80</f>
        <v>基建</v>
      </c>
    </row>
    <row r="81" spans="1:4" ht="21.95" customHeight="1" x14ac:dyDescent="0.15">
      <c r="A81" s="100" t="str">
        <f>Real_RPS!E81</f>
        <v>运输业</v>
      </c>
      <c r="B81" s="101" t="str">
        <f>Real_RPS!G81</f>
        <v>地产基建</v>
      </c>
      <c r="C81" s="102" t="str">
        <f>Real_RPS!I81</f>
        <v>运输业</v>
      </c>
      <c r="D81" s="103" t="str">
        <f>Real_RPS!L81</f>
        <v>基建</v>
      </c>
    </row>
    <row r="82" spans="1:4" ht="21.95" customHeight="1" x14ac:dyDescent="0.15">
      <c r="A82" s="100" t="str">
        <f>Real_RPS!E82</f>
        <v>周期</v>
      </c>
      <c r="B82" s="101">
        <f>Real_RPS!G82</f>
        <v>0</v>
      </c>
      <c r="C82" s="102" t="str">
        <f>Real_RPS!I82</f>
        <v>油气</v>
      </c>
      <c r="D82" s="103">
        <f>Real_RPS!L82</f>
        <v>0</v>
      </c>
    </row>
    <row r="83" spans="1:4" ht="21.95" customHeight="1" x14ac:dyDescent="0.15">
      <c r="A83" s="100" t="str">
        <f>Real_RPS!E83</f>
        <v>大消费</v>
      </c>
      <c r="B83" s="101">
        <f>Real_RPS!G83</f>
        <v>0</v>
      </c>
      <c r="C83" s="102" t="str">
        <f>Real_RPS!I83</f>
        <v>家电</v>
      </c>
      <c r="D83" s="103">
        <f>Real_RPS!L83</f>
        <v>0</v>
      </c>
    </row>
    <row r="84" spans="1:4" ht="21.95" customHeight="1" x14ac:dyDescent="0.15">
      <c r="A84" s="100" t="str">
        <f>Real_RPS!E84</f>
        <v>大消费</v>
      </c>
      <c r="B84" s="101">
        <f>Real_RPS!G84</f>
        <v>0</v>
      </c>
      <c r="C84" s="102" t="str">
        <f>Real_RPS!I84</f>
        <v>家电</v>
      </c>
      <c r="D84" s="103">
        <f>Real_RPS!L84</f>
        <v>0</v>
      </c>
    </row>
    <row r="85" spans="1:4" ht="21.95" customHeight="1" x14ac:dyDescent="0.15">
      <c r="A85" s="100" t="str">
        <f>Real_RPS!E85</f>
        <v>公用事业</v>
      </c>
      <c r="B85" s="101">
        <f>Real_RPS!G85</f>
        <v>0</v>
      </c>
      <c r="C85" s="102" t="str">
        <f>Real_RPS!I85</f>
        <v>电力</v>
      </c>
      <c r="D85" s="103">
        <f>Real_RPS!L85</f>
        <v>0</v>
      </c>
    </row>
    <row r="86" spans="1:4" ht="21.95" customHeight="1" x14ac:dyDescent="0.15">
      <c r="A86" s="100" t="str">
        <f>Real_RPS!E86</f>
        <v>大消费</v>
      </c>
      <c r="B86" s="101">
        <f>Real_RPS!G86</f>
        <v>0</v>
      </c>
      <c r="C86" s="102" t="str">
        <f>Real_RPS!I86</f>
        <v>食品饮料</v>
      </c>
      <c r="D86" s="103">
        <f>Real_RPS!L86</f>
        <v>0</v>
      </c>
    </row>
    <row r="87" spans="1:4" ht="21.95" customHeight="1" x14ac:dyDescent="0.15">
      <c r="A87" s="100" t="str">
        <f>Real_RPS!E87</f>
        <v>运输业</v>
      </c>
      <c r="B87" s="101">
        <f>Real_RPS!G87</f>
        <v>0</v>
      </c>
      <c r="C87" s="102" t="str">
        <f>Real_RPS!I87</f>
        <v>运输业</v>
      </c>
      <c r="D87" s="103">
        <f>Real_RPS!L87</f>
        <v>0</v>
      </c>
    </row>
    <row r="88" spans="1:4" ht="21.95" customHeight="1" x14ac:dyDescent="0.15">
      <c r="A88" s="100" t="str">
        <f>Real_RPS!E88</f>
        <v>大金融</v>
      </c>
      <c r="B88" s="101">
        <f>Real_RPS!G88</f>
        <v>0</v>
      </c>
      <c r="C88" s="102" t="str">
        <f>Real_RPS!I88</f>
        <v>大金融</v>
      </c>
      <c r="D88" s="103">
        <f>Real_RPS!L88</f>
        <v>0</v>
      </c>
    </row>
    <row r="89" spans="1:4" ht="21.95" customHeight="1" x14ac:dyDescent="0.15">
      <c r="A89" s="100" t="str">
        <f>Real_RPS!E89</f>
        <v>大金融</v>
      </c>
      <c r="B89" s="101">
        <f>Real_RPS!G89</f>
        <v>0</v>
      </c>
      <c r="C89" s="102" t="str">
        <f>Real_RPS!I89</f>
        <v>大金融</v>
      </c>
      <c r="D89" s="103">
        <f>Real_RPS!L89</f>
        <v>0</v>
      </c>
    </row>
    <row r="90" spans="1:4" ht="21.95" customHeight="1" x14ac:dyDescent="0.15">
      <c r="A90" s="100" t="str">
        <f>Real_RPS!E90</f>
        <v>地产基建</v>
      </c>
      <c r="B90" s="101">
        <f>Real_RPS!G90</f>
        <v>0</v>
      </c>
      <c r="C90" s="102" t="str">
        <f>Real_RPS!I90</f>
        <v>基建</v>
      </c>
      <c r="D90" s="103">
        <f>Real_RPS!L90</f>
        <v>0</v>
      </c>
    </row>
    <row r="91" spans="1:4" ht="21.95" customHeight="1" x14ac:dyDescent="0.15">
      <c r="A91" s="100" t="str">
        <f>Real_RPS!E91</f>
        <v>汽车产业</v>
      </c>
      <c r="B91" s="101">
        <f>Real_RPS!G91</f>
        <v>0</v>
      </c>
      <c r="C91" s="102" t="str">
        <f>Real_RPS!I91</f>
        <v>汽车产业</v>
      </c>
      <c r="D91" s="103">
        <f>Real_RPS!L91</f>
        <v>0</v>
      </c>
    </row>
    <row r="92" spans="1:4" ht="21.95" customHeight="1" x14ac:dyDescent="0.15">
      <c r="A92" s="100" t="str">
        <f>Real_RPS!E92</f>
        <v>军工</v>
      </c>
      <c r="B92" s="101">
        <f>Real_RPS!G92</f>
        <v>0</v>
      </c>
      <c r="C92" s="102" t="str">
        <f>Real_RPS!I92</f>
        <v>军工</v>
      </c>
      <c r="D92" s="103">
        <f>Real_RPS!L92</f>
        <v>0</v>
      </c>
    </row>
    <row r="93" spans="1:4" ht="21.95" customHeight="1" x14ac:dyDescent="0.15">
      <c r="A93" s="100" t="str">
        <f>Real_RPS!E93</f>
        <v>医药生物</v>
      </c>
      <c r="B93" s="101">
        <f>Real_RPS!G93</f>
        <v>0</v>
      </c>
      <c r="C93" s="102" t="str">
        <f>Real_RPS!I93</f>
        <v>医药生物</v>
      </c>
      <c r="D93" s="103">
        <f>Real_RPS!L93</f>
        <v>0</v>
      </c>
    </row>
    <row r="94" spans="1:4" ht="21.95" customHeight="1" x14ac:dyDescent="0.15">
      <c r="A94" s="100" t="str">
        <f>Real_RPS!E94</f>
        <v>地产基建</v>
      </c>
      <c r="B94" s="101">
        <f>Real_RPS!G94</f>
        <v>0</v>
      </c>
      <c r="C94" s="102" t="str">
        <f>Real_RPS!I94</f>
        <v>基建</v>
      </c>
      <c r="D94" s="103">
        <f>Real_RPS!L94</f>
        <v>0</v>
      </c>
    </row>
    <row r="95" spans="1:4" ht="21.95" customHeight="1" x14ac:dyDescent="0.15">
      <c r="A95" s="100" t="str">
        <f>Real_RPS!E95</f>
        <v>大金融</v>
      </c>
      <c r="B95" s="101">
        <f>Real_RPS!G95</f>
        <v>0</v>
      </c>
      <c r="C95" s="102" t="str">
        <f>Real_RPS!I95</f>
        <v>大金融</v>
      </c>
      <c r="D95" s="103">
        <f>Real_RPS!L95</f>
        <v>0</v>
      </c>
    </row>
    <row r="96" spans="1:4" ht="21.95" customHeight="1" x14ac:dyDescent="0.15">
      <c r="A96" s="100" t="str">
        <f>Real_RPS!E96</f>
        <v>高端制造</v>
      </c>
      <c r="B96" s="101" t="str">
        <f>Real_RPS!G96</f>
        <v>公用事业</v>
      </c>
      <c r="C96" s="102" t="str">
        <f>Real_RPS!I96</f>
        <v>核电核能</v>
      </c>
      <c r="D96" s="103">
        <f>Real_RPS!L96</f>
        <v>0</v>
      </c>
    </row>
    <row r="97" spans="1:4" ht="21.95" customHeight="1" x14ac:dyDescent="0.15">
      <c r="A97" s="100" t="str">
        <f>Real_RPS!E97</f>
        <v>社会服务</v>
      </c>
      <c r="B97" s="101">
        <f>Real_RPS!G97</f>
        <v>0</v>
      </c>
      <c r="C97" s="102" t="str">
        <f>Real_RPS!I97</f>
        <v>教育</v>
      </c>
      <c r="D97" s="103">
        <f>Real_RPS!L97</f>
        <v>0</v>
      </c>
    </row>
    <row r="98" spans="1:4" ht="21.95" customHeight="1" x14ac:dyDescent="0.15">
      <c r="A98" s="100" t="str">
        <f>Real_RPS!E98</f>
        <v>大金融</v>
      </c>
      <c r="B98" s="101">
        <f>Real_RPS!G98</f>
        <v>0</v>
      </c>
      <c r="C98" s="102" t="str">
        <f>Real_RPS!I98</f>
        <v>大金融</v>
      </c>
      <c r="D98" s="103">
        <f>Real_RPS!L98</f>
        <v>0</v>
      </c>
    </row>
    <row r="99" spans="1:4" ht="21.95" customHeight="1" x14ac:dyDescent="0.15">
      <c r="A99" s="100" t="str">
        <f>Real_RPS!E99</f>
        <v>周期</v>
      </c>
      <c r="B99" s="101">
        <f>Real_RPS!G99</f>
        <v>0</v>
      </c>
      <c r="C99" s="102" t="str">
        <f>Real_RPS!I99</f>
        <v>煤炭</v>
      </c>
      <c r="D99" s="103">
        <f>Real_RPS!L99</f>
        <v>0</v>
      </c>
    </row>
    <row r="100" spans="1:4" ht="21.95" customHeight="1" x14ac:dyDescent="0.15">
      <c r="A100" s="100" t="str">
        <f>Real_RPS!E100</f>
        <v>公用事业</v>
      </c>
      <c r="B100" s="101">
        <f>Real_RPS!G100</f>
        <v>0</v>
      </c>
      <c r="C100" s="102" t="str">
        <f>Real_RPS!I100</f>
        <v>电力</v>
      </c>
      <c r="D100" s="103">
        <f>Real_RPS!L100</f>
        <v>0</v>
      </c>
    </row>
    <row r="101" spans="1:4" ht="21.95" customHeight="1" x14ac:dyDescent="0.15">
      <c r="A101" s="100" t="str">
        <f>Real_RPS!E101</f>
        <v>汽车产业</v>
      </c>
      <c r="B101" s="101">
        <f>Real_RPS!G101</f>
        <v>0</v>
      </c>
      <c r="C101" s="102" t="str">
        <f>Real_RPS!I101</f>
        <v>汽车产业</v>
      </c>
      <c r="D101" s="103">
        <f>Real_RPS!L101</f>
        <v>0</v>
      </c>
    </row>
    <row r="102" spans="1:4" ht="21.95" customHeight="1" x14ac:dyDescent="0.15">
      <c r="A102" s="100" t="str">
        <f>Real_RPS!E102</f>
        <v>大科技</v>
      </c>
      <c r="B102" s="101">
        <f>Real_RPS!G102</f>
        <v>0</v>
      </c>
      <c r="C102" s="102" t="str">
        <f>Real_RPS!I102</f>
        <v>通信</v>
      </c>
      <c r="D102" s="103">
        <f>Real_RPS!L102</f>
        <v>0</v>
      </c>
    </row>
    <row r="103" spans="1:4" ht="21.95" customHeight="1" x14ac:dyDescent="0.15">
      <c r="A103" s="100" t="str">
        <f>Real_RPS!E103</f>
        <v>周期</v>
      </c>
      <c r="B103" s="101">
        <f>Real_RPS!G103</f>
        <v>0</v>
      </c>
      <c r="C103" s="102" t="str">
        <f>Real_RPS!I103</f>
        <v>油气</v>
      </c>
      <c r="D103" s="103">
        <f>Real_RPS!L103</f>
        <v>0</v>
      </c>
    </row>
    <row r="104" spans="1:4" ht="21.95" customHeight="1" x14ac:dyDescent="0.15">
      <c r="A104" s="100" t="str">
        <f>Real_RPS!E104</f>
        <v>大科技</v>
      </c>
      <c r="B104" s="101">
        <f>Real_RPS!G104</f>
        <v>0</v>
      </c>
      <c r="C104" s="102" t="str">
        <f>Real_RPS!I104</f>
        <v>通信</v>
      </c>
      <c r="D104" s="103">
        <f>Real_RPS!L104</f>
        <v>0</v>
      </c>
    </row>
    <row r="105" spans="1:4" ht="21.95" customHeight="1" x14ac:dyDescent="0.15">
      <c r="A105" s="100" t="str">
        <f>Real_RPS!E105</f>
        <v>地产基建</v>
      </c>
      <c r="B105" s="101">
        <f>Real_RPS!G105</f>
        <v>0</v>
      </c>
      <c r="C105" s="102" t="str">
        <f>Real_RPS!I105</f>
        <v>基建</v>
      </c>
      <c r="D105" s="103">
        <f>Real_RPS!L105</f>
        <v>0</v>
      </c>
    </row>
    <row r="106" spans="1:4" ht="21.95" customHeight="1" x14ac:dyDescent="0.15">
      <c r="A106" s="100" t="str">
        <f>Real_RPS!E106</f>
        <v>大金融</v>
      </c>
      <c r="B106" s="101">
        <f>Real_RPS!G106</f>
        <v>0</v>
      </c>
      <c r="C106" s="102" t="str">
        <f>Real_RPS!I106</f>
        <v>大金融</v>
      </c>
      <c r="D106" s="103">
        <f>Real_RPS!L106</f>
        <v>0</v>
      </c>
    </row>
    <row r="107" spans="1:4" ht="21.95" customHeight="1" x14ac:dyDescent="0.15">
      <c r="A107" s="100" t="str">
        <f>Real_RPS!E107</f>
        <v>周期</v>
      </c>
      <c r="B107" s="101">
        <f>Real_RPS!G107</f>
        <v>0</v>
      </c>
      <c r="C107" s="102" t="str">
        <f>Real_RPS!I107</f>
        <v>有色金属</v>
      </c>
      <c r="D107" s="103">
        <f>Real_RPS!L107</f>
        <v>0</v>
      </c>
    </row>
    <row r="108" spans="1:4" ht="21.95" customHeight="1" x14ac:dyDescent="0.15">
      <c r="A108" s="100" t="str">
        <f>Real_RPS!E108</f>
        <v>大金融</v>
      </c>
      <c r="B108" s="101">
        <f>Real_RPS!G108</f>
        <v>0</v>
      </c>
      <c r="C108" s="102" t="str">
        <f>Real_RPS!I108</f>
        <v>大金融</v>
      </c>
      <c r="D108" s="103">
        <f>Real_RPS!L108</f>
        <v>0</v>
      </c>
    </row>
    <row r="109" spans="1:4" ht="21.95" customHeight="1" x14ac:dyDescent="0.15">
      <c r="A109" s="100" t="str">
        <f>Real_RPS!E109</f>
        <v>周期</v>
      </c>
      <c r="B109" s="101">
        <f>Real_RPS!G109</f>
        <v>0</v>
      </c>
      <c r="C109" s="102" t="str">
        <f>Real_RPS!I109</f>
        <v>油气</v>
      </c>
      <c r="D109" s="103">
        <f>Real_RPS!L109</f>
        <v>0</v>
      </c>
    </row>
    <row r="110" spans="1:4" ht="21.95" customHeight="1" x14ac:dyDescent="0.15">
      <c r="A110" s="100" t="str">
        <f>Real_RPS!E110</f>
        <v>大科技</v>
      </c>
      <c r="B110" s="101">
        <f>Real_RPS!G110</f>
        <v>0</v>
      </c>
      <c r="C110" s="102" t="str">
        <f>Real_RPS!I110</f>
        <v>传媒</v>
      </c>
      <c r="D110" s="103">
        <f>Real_RPS!L110</f>
        <v>0</v>
      </c>
    </row>
    <row r="111" spans="1:4" ht="21.95" customHeight="1" x14ac:dyDescent="0.15">
      <c r="A111" s="100" t="str">
        <f>Real_RPS!E111</f>
        <v>大金融</v>
      </c>
      <c r="B111" s="101">
        <f>Real_RPS!G111</f>
        <v>0</v>
      </c>
      <c r="C111" s="102" t="str">
        <f>Real_RPS!I111</f>
        <v>大金融</v>
      </c>
      <c r="D111" s="103">
        <f>Real_RPS!L111</f>
        <v>0</v>
      </c>
    </row>
    <row r="112" spans="1:4" ht="21.95" customHeight="1" x14ac:dyDescent="0.15">
      <c r="A112" s="100" t="str">
        <f>Real_RPS!E112</f>
        <v>地产基建</v>
      </c>
      <c r="B112" s="101">
        <f>Real_RPS!G112</f>
        <v>0</v>
      </c>
      <c r="C112" s="102" t="str">
        <f>Real_RPS!I112</f>
        <v>房地产</v>
      </c>
      <c r="D112" s="103">
        <f>Real_RPS!L112</f>
        <v>0</v>
      </c>
    </row>
    <row r="113" spans="1:4" ht="21.95" customHeight="1" x14ac:dyDescent="0.15">
      <c r="A113" s="100" t="str">
        <f>Real_RPS!E113</f>
        <v>大金融</v>
      </c>
      <c r="B113" s="101">
        <f>Real_RPS!G113</f>
        <v>0</v>
      </c>
      <c r="C113" s="102" t="str">
        <f>Real_RPS!I113</f>
        <v>大金融</v>
      </c>
      <c r="D113" s="103">
        <f>Real_RPS!L113</f>
        <v>0</v>
      </c>
    </row>
    <row r="114" spans="1:4" ht="21.95" customHeight="1" x14ac:dyDescent="0.15">
      <c r="A114" s="100" t="str">
        <f>Real_RPS!E114</f>
        <v>大金融</v>
      </c>
      <c r="B114" s="101">
        <f>Real_RPS!G114</f>
        <v>0</v>
      </c>
      <c r="C114" s="102" t="str">
        <f>Real_RPS!I114</f>
        <v>大金融</v>
      </c>
      <c r="D114" s="103">
        <f>Real_RPS!L114</f>
        <v>0</v>
      </c>
    </row>
    <row r="115" spans="1:4" ht="21.95" customHeight="1" x14ac:dyDescent="0.15">
      <c r="A115" s="100" t="str">
        <f>Real_RPS!E115</f>
        <v>汽车产业</v>
      </c>
      <c r="B115" s="101">
        <f>Real_RPS!G115</f>
        <v>0</v>
      </c>
      <c r="C115" s="102" t="str">
        <f>Real_RPS!I115</f>
        <v>汽车产业</v>
      </c>
      <c r="D115" s="103">
        <f>Real_RPS!L115</f>
        <v>0</v>
      </c>
    </row>
    <row r="116" spans="1:4" ht="21.95" customHeight="1" x14ac:dyDescent="0.15">
      <c r="A116" s="100" t="str">
        <f>Real_RPS!E116</f>
        <v>公用事业</v>
      </c>
      <c r="B116" s="101">
        <f>Real_RPS!G116</f>
        <v>0</v>
      </c>
      <c r="C116" s="102" t="str">
        <f>Real_RPS!I116</f>
        <v>电力</v>
      </c>
      <c r="D116" s="103">
        <f>Real_RPS!L116</f>
        <v>0</v>
      </c>
    </row>
    <row r="117" spans="1:4" ht="21.95" customHeight="1" x14ac:dyDescent="0.15">
      <c r="A117" s="100" t="str">
        <f>Real_RPS!E117</f>
        <v>周期</v>
      </c>
      <c r="B117" s="101">
        <f>Real_RPS!G117</f>
        <v>0</v>
      </c>
      <c r="C117" s="102" t="str">
        <f>Real_RPS!I117</f>
        <v>煤炭</v>
      </c>
      <c r="D117" s="103">
        <f>Real_RPS!L117</f>
        <v>0</v>
      </c>
    </row>
    <row r="118" spans="1:4" ht="21.95" customHeight="1" x14ac:dyDescent="0.15">
      <c r="A118" s="100" t="str">
        <f>Real_RPS!E118</f>
        <v>大消费</v>
      </c>
      <c r="B118" s="101">
        <f>Real_RPS!G118</f>
        <v>0</v>
      </c>
      <c r="C118" s="102" t="str">
        <f>Real_RPS!I118</f>
        <v>食品饮料</v>
      </c>
      <c r="D118" s="103">
        <f>Real_RPS!L118</f>
        <v>0</v>
      </c>
    </row>
    <row r="119" spans="1:4" ht="21.95" customHeight="1" x14ac:dyDescent="0.15">
      <c r="A119" s="100" t="str">
        <f>Real_RPS!E119</f>
        <v>大金融</v>
      </c>
      <c r="B119" s="101">
        <f>Real_RPS!G119</f>
        <v>0</v>
      </c>
      <c r="C119" s="102" t="str">
        <f>Real_RPS!I119</f>
        <v>大金融</v>
      </c>
      <c r="D119" s="103">
        <f>Real_RPS!L119</f>
        <v>0</v>
      </c>
    </row>
    <row r="120" spans="1:4" ht="21.95" customHeight="1" x14ac:dyDescent="0.15">
      <c r="A120" s="100" t="str">
        <f>Real_RPS!E120</f>
        <v>大金融</v>
      </c>
      <c r="B120" s="101">
        <f>Real_RPS!G120</f>
        <v>0</v>
      </c>
      <c r="C120" s="102" t="str">
        <f>Real_RPS!I120</f>
        <v>大金融</v>
      </c>
      <c r="D120" s="103">
        <f>Real_RPS!L120</f>
        <v>0</v>
      </c>
    </row>
    <row r="121" spans="1:4" ht="21.95" customHeight="1" x14ac:dyDescent="0.15">
      <c r="A121" s="100" t="str">
        <f>Real_RPS!E121</f>
        <v>地产基建</v>
      </c>
      <c r="B121" s="101">
        <f>Real_RPS!G121</f>
        <v>0</v>
      </c>
      <c r="C121" s="102" t="str">
        <f>Real_RPS!I121</f>
        <v>基建</v>
      </c>
      <c r="D121" s="103">
        <f>Real_RPS!L121</f>
        <v>0</v>
      </c>
    </row>
    <row r="122" spans="1:4" ht="21.95" customHeight="1" x14ac:dyDescent="0.15">
      <c r="A122" s="100" t="str">
        <f>Real_RPS!E122</f>
        <v>地产基建</v>
      </c>
      <c r="B122" s="101">
        <f>Real_RPS!G122</f>
        <v>0</v>
      </c>
      <c r="C122" s="102" t="str">
        <f>Real_RPS!I122</f>
        <v>基建</v>
      </c>
      <c r="D122" s="103">
        <f>Real_RPS!L122</f>
        <v>0</v>
      </c>
    </row>
    <row r="123" spans="1:4" ht="21.95" customHeight="1" x14ac:dyDescent="0.15">
      <c r="A123" s="100" t="str">
        <f>Real_RPS!E123</f>
        <v>大科技</v>
      </c>
      <c r="B123" s="101">
        <f>Real_RPS!G123</f>
        <v>0</v>
      </c>
      <c r="C123" s="102" t="str">
        <f>Real_RPS!I123</f>
        <v>电子</v>
      </c>
      <c r="D123" s="103">
        <f>Real_RPS!L123</f>
        <v>0</v>
      </c>
    </row>
    <row r="124" spans="1:4" ht="21.95" customHeight="1" x14ac:dyDescent="0.15">
      <c r="A124" s="100" t="str">
        <f>Real_RPS!E124</f>
        <v>汽车产业</v>
      </c>
      <c r="B124" s="101" t="str">
        <f>Real_RPS!G124</f>
        <v>周期</v>
      </c>
      <c r="C124" s="102" t="str">
        <f>Real_RPS!I124</f>
        <v>汽车产业</v>
      </c>
      <c r="D124" s="103">
        <f>Real_RPS!L124</f>
        <v>0</v>
      </c>
    </row>
    <row r="125" spans="1:4" ht="21.95" customHeight="1" x14ac:dyDescent="0.15">
      <c r="A125" s="100" t="str">
        <f>Real_RPS!E125</f>
        <v>公用事业</v>
      </c>
      <c r="B125" s="101">
        <f>Real_RPS!G125</f>
        <v>0</v>
      </c>
      <c r="C125" s="102" t="str">
        <f>Real_RPS!I125</f>
        <v>电力</v>
      </c>
      <c r="D125" s="103">
        <f>Real_RPS!L125</f>
        <v>0</v>
      </c>
    </row>
    <row r="126" spans="1:4" ht="21.95" customHeight="1" x14ac:dyDescent="0.15">
      <c r="A126" s="100" t="str">
        <f>Real_RPS!E126</f>
        <v>大科技</v>
      </c>
      <c r="B126" s="101">
        <f>Real_RPS!G126</f>
        <v>0</v>
      </c>
      <c r="C126" s="102" t="str">
        <f>Real_RPS!I126</f>
        <v>电子</v>
      </c>
      <c r="D126" s="103">
        <f>Real_RPS!L126</f>
        <v>0</v>
      </c>
    </row>
    <row r="127" spans="1:4" ht="21.95" customHeight="1" x14ac:dyDescent="0.15">
      <c r="A127" s="100" t="str">
        <f>Real_RPS!E127</f>
        <v>大金融</v>
      </c>
      <c r="B127" s="101">
        <f>Real_RPS!G127</f>
        <v>0</v>
      </c>
      <c r="C127" s="102" t="str">
        <f>Real_RPS!I127</f>
        <v>大金融</v>
      </c>
      <c r="D127" s="103">
        <f>Real_RPS!L127</f>
        <v>0</v>
      </c>
    </row>
    <row r="128" spans="1:4" ht="21.95" customHeight="1" x14ac:dyDescent="0.15">
      <c r="A128" s="100" t="str">
        <f>Real_RPS!E128</f>
        <v>公用事业</v>
      </c>
      <c r="B128" s="101">
        <f>Real_RPS!G128</f>
        <v>0</v>
      </c>
      <c r="C128" s="102" t="str">
        <f>Real_RPS!I128</f>
        <v>电力</v>
      </c>
      <c r="D128" s="103">
        <f>Real_RPS!L128</f>
        <v>0</v>
      </c>
    </row>
    <row r="129" spans="1:4" ht="21.95" customHeight="1" x14ac:dyDescent="0.15">
      <c r="A129" s="100" t="str">
        <f>Real_RPS!E129</f>
        <v>地产基建</v>
      </c>
      <c r="B129" s="101">
        <f>Real_RPS!G129</f>
        <v>0</v>
      </c>
      <c r="C129" s="102" t="str">
        <f>Real_RPS!I129</f>
        <v>基建</v>
      </c>
      <c r="D129" s="103">
        <f>Real_RPS!L129</f>
        <v>0</v>
      </c>
    </row>
    <row r="130" spans="1:4" ht="21.95" customHeight="1" x14ac:dyDescent="0.15">
      <c r="A130" s="100" t="str">
        <f>Real_RPS!E130</f>
        <v>汽车产业</v>
      </c>
      <c r="B130" s="101">
        <f>Real_RPS!G130</f>
        <v>0</v>
      </c>
      <c r="C130" s="102" t="str">
        <f>Real_RPS!I130</f>
        <v>汽车产业</v>
      </c>
      <c r="D130" s="103">
        <f>Real_RPS!L130</f>
        <v>0</v>
      </c>
    </row>
    <row r="131" spans="1:4" ht="21.95" customHeight="1" x14ac:dyDescent="0.15">
      <c r="A131" s="100" t="str">
        <f>Real_RPS!E131</f>
        <v>大消费</v>
      </c>
      <c r="B131" s="101">
        <f>Real_RPS!G131</f>
        <v>0</v>
      </c>
      <c r="C131" s="102" t="str">
        <f>Real_RPS!I131</f>
        <v>商贸零售</v>
      </c>
      <c r="D131" s="103">
        <f>Real_RPS!L131</f>
        <v>0</v>
      </c>
    </row>
    <row r="132" spans="1:4" ht="21.95" customHeight="1" x14ac:dyDescent="0.15">
      <c r="A132" s="100" t="str">
        <f>Real_RPS!E132</f>
        <v>大消费</v>
      </c>
      <c r="B132" s="101">
        <f>Real_RPS!G132</f>
        <v>0</v>
      </c>
      <c r="C132" s="102" t="str">
        <f>Real_RPS!I132</f>
        <v>家电</v>
      </c>
      <c r="D132" s="103">
        <f>Real_RPS!L132</f>
        <v>0</v>
      </c>
    </row>
    <row r="133" spans="1:4" ht="21.95" customHeight="1" x14ac:dyDescent="0.15">
      <c r="A133" s="100" t="str">
        <f>Real_RPS!E133</f>
        <v>地产基建</v>
      </c>
      <c r="B133" s="101">
        <f>Real_RPS!G133</f>
        <v>0</v>
      </c>
      <c r="C133" s="102" t="str">
        <f>Real_RPS!I133</f>
        <v>基建</v>
      </c>
      <c r="D133" s="103">
        <f>Real_RPS!L133</f>
        <v>0</v>
      </c>
    </row>
    <row r="134" spans="1:4" ht="21.95" customHeight="1" x14ac:dyDescent="0.15">
      <c r="A134" s="100" t="str">
        <f>Real_RPS!E134</f>
        <v>大消费</v>
      </c>
      <c r="B134" s="101" t="str">
        <f>Real_RPS!G134</f>
        <v>乡村振兴</v>
      </c>
      <c r="C134" s="102" t="str">
        <f>Real_RPS!I134</f>
        <v>食品饮料</v>
      </c>
      <c r="D134" s="103" t="str">
        <f>Real_RPS!L134</f>
        <v>乡村振兴</v>
      </c>
    </row>
    <row r="135" spans="1:4" ht="21.95" customHeight="1" x14ac:dyDescent="0.15">
      <c r="A135" s="100" t="str">
        <f>Real_RPS!E135</f>
        <v>运输业</v>
      </c>
      <c r="B135" s="101" t="str">
        <f>Real_RPS!G135</f>
        <v>高端制造</v>
      </c>
      <c r="C135" s="102" t="str">
        <f>Real_RPS!I135</f>
        <v>运输业</v>
      </c>
      <c r="D135" s="103">
        <f>Real_RPS!L135</f>
        <v>0</v>
      </c>
    </row>
    <row r="136" spans="1:4" ht="21.95" customHeight="1" x14ac:dyDescent="0.15">
      <c r="A136" s="100" t="str">
        <f>Real_RPS!E136</f>
        <v>大金融</v>
      </c>
      <c r="B136" s="101">
        <f>Real_RPS!G136</f>
        <v>0</v>
      </c>
      <c r="C136" s="102" t="str">
        <f>Real_RPS!I136</f>
        <v>大金融</v>
      </c>
      <c r="D136" s="103">
        <f>Real_RPS!L136</f>
        <v>0</v>
      </c>
    </row>
    <row r="137" spans="1:4" ht="21.95" customHeight="1" x14ac:dyDescent="0.15">
      <c r="A137" s="100" t="str">
        <f>Real_RPS!E137</f>
        <v>大消费</v>
      </c>
      <c r="B137" s="101">
        <f>Real_RPS!G137</f>
        <v>0</v>
      </c>
      <c r="C137" s="102" t="str">
        <f>Real_RPS!I137</f>
        <v>食品饮料</v>
      </c>
      <c r="D137" s="103">
        <f>Real_RPS!L137</f>
        <v>0</v>
      </c>
    </row>
    <row r="138" spans="1:4" ht="21.95" customHeight="1" x14ac:dyDescent="0.15">
      <c r="A138" s="100" t="str">
        <f>Real_RPS!E138</f>
        <v>大金融</v>
      </c>
      <c r="B138" s="101">
        <f>Real_RPS!G138</f>
        <v>0</v>
      </c>
      <c r="C138" s="102" t="str">
        <f>Real_RPS!I138</f>
        <v>大金融</v>
      </c>
      <c r="D138" s="103">
        <f>Real_RPS!L138</f>
        <v>0</v>
      </c>
    </row>
    <row r="139" spans="1:4" ht="21.95" customHeight="1" x14ac:dyDescent="0.15">
      <c r="A139" s="100" t="str">
        <f>Real_RPS!E139</f>
        <v>运输业</v>
      </c>
      <c r="B139" s="101" t="str">
        <f>Real_RPS!G139</f>
        <v>地产基建</v>
      </c>
      <c r="C139" s="102" t="str">
        <f>Real_RPS!I139</f>
        <v>运输业</v>
      </c>
      <c r="D139" s="103" t="str">
        <f>Real_RPS!L139</f>
        <v>基建</v>
      </c>
    </row>
    <row r="140" spans="1:4" ht="21.95" customHeight="1" x14ac:dyDescent="0.15">
      <c r="A140" s="100" t="str">
        <f>Real_RPS!E140</f>
        <v>运输业</v>
      </c>
      <c r="B140" s="101">
        <f>Real_RPS!G140</f>
        <v>0</v>
      </c>
      <c r="C140" s="102" t="str">
        <f>Real_RPS!I140</f>
        <v>运输业</v>
      </c>
      <c r="D140" s="103">
        <f>Real_RPS!L140</f>
        <v>0</v>
      </c>
    </row>
    <row r="141" spans="1:4" ht="21.95" customHeight="1" x14ac:dyDescent="0.15">
      <c r="A141" s="100" t="str">
        <f>Real_RPS!E141</f>
        <v>大消费</v>
      </c>
      <c r="B141" s="101">
        <f>Real_RPS!G141</f>
        <v>0</v>
      </c>
      <c r="C141" s="102" t="str">
        <f>Real_RPS!I141</f>
        <v>食品饮料</v>
      </c>
      <c r="D141" s="103">
        <f>Real_RPS!L141</f>
        <v>0</v>
      </c>
    </row>
    <row r="142" spans="1:4" ht="21.95" customHeight="1" x14ac:dyDescent="0.15">
      <c r="A142" s="100" t="str">
        <f>Real_RPS!E142</f>
        <v>大金融</v>
      </c>
      <c r="B142" s="101">
        <f>Real_RPS!G142</f>
        <v>0</v>
      </c>
      <c r="C142" s="102" t="str">
        <f>Real_RPS!I142</f>
        <v>大金融</v>
      </c>
      <c r="D142" s="103">
        <f>Real_RPS!L142</f>
        <v>0</v>
      </c>
    </row>
    <row r="143" spans="1:4" ht="21.95" customHeight="1" x14ac:dyDescent="0.15">
      <c r="A143" s="100" t="str">
        <f>Real_RPS!E143</f>
        <v>公用事业</v>
      </c>
      <c r="B143" s="101">
        <f>Real_RPS!G143</f>
        <v>0</v>
      </c>
      <c r="C143" s="102" t="str">
        <f>Real_RPS!I143</f>
        <v>电力</v>
      </c>
      <c r="D143" s="103">
        <f>Real_RPS!L143</f>
        <v>0</v>
      </c>
    </row>
    <row r="144" spans="1:4" ht="21.95" customHeight="1" x14ac:dyDescent="0.15">
      <c r="A144" s="100" t="str">
        <f>Real_RPS!E144</f>
        <v>地产基建</v>
      </c>
      <c r="B144" s="101">
        <f>Real_RPS!G144</f>
        <v>0</v>
      </c>
      <c r="C144" s="102" t="str">
        <f>Real_RPS!I144</f>
        <v>基建</v>
      </c>
      <c r="D144" s="103">
        <f>Real_RPS!L144</f>
        <v>0</v>
      </c>
    </row>
    <row r="145" spans="1:4" ht="21.95" customHeight="1" x14ac:dyDescent="0.15">
      <c r="A145" s="100" t="str">
        <f>Real_RPS!E145</f>
        <v>大消费</v>
      </c>
      <c r="B145" s="101">
        <f>Real_RPS!G145</f>
        <v>0</v>
      </c>
      <c r="C145" s="102" t="str">
        <f>Real_RPS!I145</f>
        <v>家电</v>
      </c>
      <c r="D145" s="103">
        <f>Real_RPS!L145</f>
        <v>0</v>
      </c>
    </row>
    <row r="146" spans="1:4" ht="21.95" customHeight="1" x14ac:dyDescent="0.15">
      <c r="A146" s="100" t="str">
        <f>Real_RPS!E146</f>
        <v>大消费</v>
      </c>
      <c r="B146" s="101">
        <f>Real_RPS!G146</f>
        <v>0</v>
      </c>
      <c r="C146" s="102" t="str">
        <f>Real_RPS!I146</f>
        <v>食品饮料</v>
      </c>
      <c r="D146" s="103">
        <f>Real_RPS!L146</f>
        <v>0</v>
      </c>
    </row>
    <row r="147" spans="1:4" ht="21.95" customHeight="1" x14ac:dyDescent="0.15">
      <c r="A147" s="100" t="str">
        <f>Real_RPS!E147</f>
        <v>地产基建</v>
      </c>
      <c r="B147" s="101">
        <f>Real_RPS!G147</f>
        <v>0</v>
      </c>
      <c r="C147" s="102" t="str">
        <f>Real_RPS!I147</f>
        <v>基建</v>
      </c>
      <c r="D147" s="103">
        <f>Real_RPS!L147</f>
        <v>0</v>
      </c>
    </row>
    <row r="148" spans="1:4" ht="21.95" customHeight="1" x14ac:dyDescent="0.15">
      <c r="A148" s="100" t="str">
        <f>Real_RPS!E148</f>
        <v>大金融</v>
      </c>
      <c r="B148" s="101">
        <f>Real_RPS!G148</f>
        <v>0</v>
      </c>
      <c r="C148" s="102" t="str">
        <f>Real_RPS!I148</f>
        <v>大金融</v>
      </c>
      <c r="D148" s="103">
        <f>Real_RPS!L148</f>
        <v>0</v>
      </c>
    </row>
    <row r="149" spans="1:4" ht="21.95" customHeight="1" x14ac:dyDescent="0.15">
      <c r="A149" s="100" t="str">
        <f>Real_RPS!E149</f>
        <v>新能源</v>
      </c>
      <c r="B149" s="101">
        <f>Real_RPS!G149</f>
        <v>0</v>
      </c>
      <c r="C149" s="102" t="str">
        <f>Real_RPS!I149</f>
        <v>光伏</v>
      </c>
      <c r="D149" s="103">
        <f>Real_RPS!L149</f>
        <v>0</v>
      </c>
    </row>
    <row r="150" spans="1:4" ht="21.95" customHeight="1" x14ac:dyDescent="0.15">
      <c r="A150" s="100" t="str">
        <f>Real_RPS!E150</f>
        <v>运输业</v>
      </c>
      <c r="B150" s="101">
        <f>Real_RPS!G150</f>
        <v>0</v>
      </c>
      <c r="C150" s="102" t="str">
        <f>Real_RPS!I150</f>
        <v>运输业</v>
      </c>
      <c r="D150" s="103">
        <f>Real_RPS!L150</f>
        <v>0</v>
      </c>
    </row>
    <row r="151" spans="1:4" ht="21.95" customHeight="1" x14ac:dyDescent="0.15">
      <c r="A151" s="100" t="str">
        <f>Real_RPS!E151</f>
        <v>其他</v>
      </c>
      <c r="B151" s="101">
        <f>Real_RPS!G151</f>
        <v>0</v>
      </c>
      <c r="C151" s="102" t="str">
        <f>Real_RPS!I151</f>
        <v>其他</v>
      </c>
      <c r="D151" s="103">
        <f>Real_RPS!L151</f>
        <v>0</v>
      </c>
    </row>
    <row r="152" spans="1:4" ht="21.95" customHeight="1" x14ac:dyDescent="0.15">
      <c r="A152" s="100" t="str">
        <f>Real_RPS!E152</f>
        <v>运输业</v>
      </c>
      <c r="B152" s="101" t="str">
        <f>Real_RPS!G152</f>
        <v>地产基建</v>
      </c>
      <c r="C152" s="102" t="str">
        <f>Real_RPS!I152</f>
        <v>运输业</v>
      </c>
      <c r="D152" s="103" t="str">
        <f>Real_RPS!L152</f>
        <v>基建</v>
      </c>
    </row>
    <row r="153" spans="1:4" ht="21.95" customHeight="1" x14ac:dyDescent="0.15">
      <c r="A153" s="100" t="str">
        <f>Real_RPS!E153</f>
        <v>大金融</v>
      </c>
      <c r="B153" s="101">
        <f>Real_RPS!G153</f>
        <v>0</v>
      </c>
      <c r="C153" s="102" t="str">
        <f>Real_RPS!I153</f>
        <v>大金融</v>
      </c>
      <c r="D153" s="103">
        <f>Real_RPS!L153</f>
        <v>0</v>
      </c>
    </row>
    <row r="154" spans="1:4" ht="21.95" customHeight="1" x14ac:dyDescent="0.15">
      <c r="A154" s="100" t="str">
        <f>Real_RPS!E154</f>
        <v>周期</v>
      </c>
      <c r="B154" s="101" t="str">
        <f>Real_RPS!G154</f>
        <v>地产基建</v>
      </c>
      <c r="C154" s="102" t="str">
        <f>Real_RPS!I154</f>
        <v>钢铁</v>
      </c>
      <c r="D154" s="103">
        <f>Real_RPS!L154</f>
        <v>0</v>
      </c>
    </row>
    <row r="155" spans="1:4" ht="21.95" customHeight="1" x14ac:dyDescent="0.15">
      <c r="A155" s="100" t="str">
        <f>Real_RPS!E155</f>
        <v>大消费</v>
      </c>
      <c r="B155" s="101">
        <f>Real_RPS!G155</f>
        <v>0</v>
      </c>
      <c r="C155" s="102" t="str">
        <f>Real_RPS!I155</f>
        <v>纺织服饰</v>
      </c>
      <c r="D155" s="103">
        <f>Real_RPS!L155</f>
        <v>0</v>
      </c>
    </row>
    <row r="156" spans="1:4" ht="21.95" customHeight="1" x14ac:dyDescent="0.15">
      <c r="A156" s="100" t="str">
        <f>Real_RPS!E156</f>
        <v>大消费</v>
      </c>
      <c r="B156" s="101">
        <f>Real_RPS!G156</f>
        <v>0</v>
      </c>
      <c r="C156" s="102" t="str">
        <f>Real_RPS!I156</f>
        <v>商贸零售</v>
      </c>
      <c r="D156" s="103">
        <f>Real_RPS!L156</f>
        <v>0</v>
      </c>
    </row>
    <row r="157" spans="1:4" ht="21.95" customHeight="1" x14ac:dyDescent="0.15">
      <c r="A157" s="100" t="str">
        <f>Real_RPS!E157</f>
        <v>大消费</v>
      </c>
      <c r="B157" s="101">
        <f>Real_RPS!G157</f>
        <v>0</v>
      </c>
      <c r="C157" s="102" t="str">
        <f>Real_RPS!I157</f>
        <v>食品饮料</v>
      </c>
      <c r="D157" s="103">
        <f>Real_RPS!L157</f>
        <v>0</v>
      </c>
    </row>
    <row r="158" spans="1:4" ht="21.95" customHeight="1" x14ac:dyDescent="0.15">
      <c r="A158" s="100" t="str">
        <f>Real_RPS!E158</f>
        <v>大科技</v>
      </c>
      <c r="B158" s="101">
        <f>Real_RPS!G158</f>
        <v>0</v>
      </c>
      <c r="C158" s="102" t="str">
        <f>Real_RPS!I158</f>
        <v>计算机</v>
      </c>
      <c r="D158" s="103">
        <f>Real_RPS!L158</f>
        <v>0</v>
      </c>
    </row>
    <row r="159" spans="1:4" ht="21.95" customHeight="1" x14ac:dyDescent="0.15">
      <c r="A159" s="100" t="str">
        <f>Real_RPS!E159</f>
        <v>军工</v>
      </c>
      <c r="B159" s="101">
        <f>Real_RPS!G159</f>
        <v>0</v>
      </c>
      <c r="C159" s="102" t="str">
        <f>Real_RPS!I159</f>
        <v>军工</v>
      </c>
      <c r="D159" s="103">
        <f>Real_RPS!L159</f>
        <v>0</v>
      </c>
    </row>
    <row r="160" spans="1:4" ht="21.95" customHeight="1" x14ac:dyDescent="0.15">
      <c r="A160" s="100" t="str">
        <f>Real_RPS!E160</f>
        <v>大消费</v>
      </c>
      <c r="B160" s="101">
        <f>Real_RPS!G160</f>
        <v>0</v>
      </c>
      <c r="C160" s="102" t="str">
        <f>Real_RPS!I160</f>
        <v>纺织服饰</v>
      </c>
      <c r="D160" s="103">
        <f>Real_RPS!L160</f>
        <v>0</v>
      </c>
    </row>
    <row r="161" spans="1:4" ht="21.95" customHeight="1" x14ac:dyDescent="0.15">
      <c r="A161" s="100" t="str">
        <f>Real_RPS!E161</f>
        <v>地产基建</v>
      </c>
      <c r="B161" s="101">
        <f>Real_RPS!G161</f>
        <v>0</v>
      </c>
      <c r="C161" s="102" t="str">
        <f>Real_RPS!I161</f>
        <v>房地产</v>
      </c>
      <c r="D161" s="103">
        <f>Real_RPS!L161</f>
        <v>0</v>
      </c>
    </row>
    <row r="162" spans="1:4" ht="21.95" customHeight="1" x14ac:dyDescent="0.15">
      <c r="A162" s="100" t="str">
        <f>Real_RPS!E162</f>
        <v>地产基建</v>
      </c>
      <c r="B162" s="101">
        <f>Real_RPS!G162</f>
        <v>0</v>
      </c>
      <c r="C162" s="102" t="str">
        <f>Real_RPS!I162</f>
        <v>基建</v>
      </c>
      <c r="D162" s="103">
        <f>Real_RPS!L162</f>
        <v>0</v>
      </c>
    </row>
    <row r="163" spans="1:4" ht="21.95" customHeight="1" x14ac:dyDescent="0.15">
      <c r="A163" s="100" t="str">
        <f>Real_RPS!E163</f>
        <v>运输业</v>
      </c>
      <c r="B163" s="101" t="str">
        <f>Real_RPS!G163</f>
        <v>地产基建</v>
      </c>
      <c r="C163" s="102" t="str">
        <f>Real_RPS!I163</f>
        <v>运输业</v>
      </c>
      <c r="D163" s="103" t="str">
        <f>Real_RPS!L163</f>
        <v>基建</v>
      </c>
    </row>
    <row r="164" spans="1:4" ht="21.95" customHeight="1" x14ac:dyDescent="0.15">
      <c r="A164" s="100" t="str">
        <f>Real_RPS!E164</f>
        <v>新能源</v>
      </c>
      <c r="B164" s="101" t="str">
        <f>Real_RPS!G164</f>
        <v>公用事业</v>
      </c>
      <c r="C164" s="102" t="str">
        <f>Real_RPS!I164</f>
        <v>风电</v>
      </c>
      <c r="D164" s="103" t="str">
        <f>Real_RPS!L164</f>
        <v>电力</v>
      </c>
    </row>
    <row r="165" spans="1:4" ht="21.95" customHeight="1" x14ac:dyDescent="0.15">
      <c r="A165" s="100" t="str">
        <f>Real_RPS!E165</f>
        <v>大消费</v>
      </c>
      <c r="B165" s="101">
        <f>Real_RPS!G165</f>
        <v>0</v>
      </c>
      <c r="C165" s="102" t="str">
        <f>Real_RPS!I165</f>
        <v>纺织服饰</v>
      </c>
      <c r="D165" s="103">
        <f>Real_RPS!L165</f>
        <v>0</v>
      </c>
    </row>
    <row r="166" spans="1:4" ht="21.95" customHeight="1" x14ac:dyDescent="0.15">
      <c r="A166" s="100" t="str">
        <f>Real_RPS!E166</f>
        <v>汽车产业</v>
      </c>
      <c r="B166" s="101">
        <f>Real_RPS!G166</f>
        <v>0</v>
      </c>
      <c r="C166" s="102" t="str">
        <f>Real_RPS!I166</f>
        <v>汽车产业</v>
      </c>
      <c r="D166" s="103">
        <f>Real_RPS!L166</f>
        <v>0</v>
      </c>
    </row>
    <row r="167" spans="1:4" ht="21.95" customHeight="1" x14ac:dyDescent="0.15">
      <c r="A167" s="100" t="str">
        <f>Real_RPS!E167</f>
        <v>大消费</v>
      </c>
      <c r="B167" s="101">
        <f>Real_RPS!G167</f>
        <v>0</v>
      </c>
      <c r="C167" s="102" t="str">
        <f>Real_RPS!I167</f>
        <v>食品饮料</v>
      </c>
      <c r="D167" s="103">
        <f>Real_RPS!L167</f>
        <v>0</v>
      </c>
    </row>
    <row r="168" spans="1:4" ht="21.95" customHeight="1" x14ac:dyDescent="0.15">
      <c r="A168" s="100" t="str">
        <f>Real_RPS!E168</f>
        <v>地产基建</v>
      </c>
      <c r="B168" s="101">
        <f>Real_RPS!G168</f>
        <v>0</v>
      </c>
      <c r="C168" s="102" t="str">
        <f>Real_RPS!I168</f>
        <v>基建</v>
      </c>
      <c r="D168" s="103">
        <f>Real_RPS!L168</f>
        <v>0</v>
      </c>
    </row>
    <row r="169" spans="1:4" ht="21.95" customHeight="1" x14ac:dyDescent="0.15">
      <c r="A169" s="100" t="str">
        <f>Real_RPS!E169</f>
        <v>大金融</v>
      </c>
      <c r="B169" s="101">
        <f>Real_RPS!G169</f>
        <v>0</v>
      </c>
      <c r="C169" s="102" t="str">
        <f>Real_RPS!I169</f>
        <v>大金融</v>
      </c>
      <c r="D169" s="103">
        <f>Real_RPS!L169</f>
        <v>0</v>
      </c>
    </row>
    <row r="170" spans="1:4" ht="21.95" customHeight="1" x14ac:dyDescent="0.15">
      <c r="A170" s="100" t="str">
        <f>Real_RPS!E170</f>
        <v>大金融</v>
      </c>
      <c r="B170" s="101">
        <f>Real_RPS!G170</f>
        <v>0</v>
      </c>
      <c r="C170" s="102" t="str">
        <f>Real_RPS!I170</f>
        <v>大金融</v>
      </c>
      <c r="D170" s="103">
        <f>Real_RPS!L170</f>
        <v>0</v>
      </c>
    </row>
    <row r="171" spans="1:4" ht="21.95" customHeight="1" x14ac:dyDescent="0.15">
      <c r="A171" s="100" t="str">
        <f>Real_RPS!E171</f>
        <v>地产基建</v>
      </c>
      <c r="B171" s="101">
        <f>Real_RPS!G171</f>
        <v>0</v>
      </c>
      <c r="C171" s="102" t="str">
        <f>Real_RPS!I171</f>
        <v>基建</v>
      </c>
      <c r="D171" s="103">
        <f>Real_RPS!L171</f>
        <v>0</v>
      </c>
    </row>
    <row r="172" spans="1:4" ht="21.95" customHeight="1" x14ac:dyDescent="0.15">
      <c r="A172" s="100" t="str">
        <f>Real_RPS!E172</f>
        <v>大科技</v>
      </c>
      <c r="B172" s="101" t="str">
        <f>Real_RPS!G172</f>
        <v>社会服务</v>
      </c>
      <c r="C172" s="102" t="str">
        <f>Real_RPS!I172</f>
        <v>传媒</v>
      </c>
      <c r="D172" s="103" t="str">
        <f>Real_RPS!L172</f>
        <v>教育</v>
      </c>
    </row>
    <row r="173" spans="1:4" ht="21.95" customHeight="1" x14ac:dyDescent="0.15">
      <c r="A173" s="100" t="str">
        <f>Real_RPS!E173</f>
        <v>大消费</v>
      </c>
      <c r="B173" s="101">
        <f>Real_RPS!G173</f>
        <v>0</v>
      </c>
      <c r="C173" s="102" t="str">
        <f>Real_RPS!I173</f>
        <v>纺织服饰</v>
      </c>
      <c r="D173" s="103">
        <f>Real_RPS!L173</f>
        <v>0</v>
      </c>
    </row>
    <row r="174" spans="1:4" ht="21.95" customHeight="1" x14ac:dyDescent="0.15">
      <c r="A174" s="100" t="str">
        <f>Real_RPS!E174</f>
        <v>汽车产业</v>
      </c>
      <c r="B174" s="101">
        <f>Real_RPS!G174</f>
        <v>0</v>
      </c>
      <c r="C174" s="102" t="str">
        <f>Real_RPS!I174</f>
        <v>汽车产业</v>
      </c>
      <c r="D174" s="103">
        <f>Real_RPS!L174</f>
        <v>0</v>
      </c>
    </row>
    <row r="175" spans="1:4" ht="21.95" customHeight="1" x14ac:dyDescent="0.15">
      <c r="A175" s="100" t="str">
        <f>Real_RPS!E175</f>
        <v>大消费</v>
      </c>
      <c r="B175" s="101">
        <f>Real_RPS!G175</f>
        <v>0</v>
      </c>
      <c r="C175" s="102" t="str">
        <f>Real_RPS!I175</f>
        <v>纺织服饰</v>
      </c>
      <c r="D175" s="103">
        <f>Real_RPS!L175</f>
        <v>0</v>
      </c>
    </row>
    <row r="176" spans="1:4" ht="21.95" customHeight="1" x14ac:dyDescent="0.15">
      <c r="A176" s="100" t="str">
        <f>Real_RPS!E176</f>
        <v>地产基建</v>
      </c>
      <c r="B176" s="101">
        <f>Real_RPS!G176</f>
        <v>0</v>
      </c>
      <c r="C176" s="102" t="str">
        <f>Real_RPS!I176</f>
        <v>基建</v>
      </c>
      <c r="D176" s="103">
        <f>Real_RPS!L176</f>
        <v>0</v>
      </c>
    </row>
    <row r="177" spans="1:4" ht="21.95" customHeight="1" x14ac:dyDescent="0.15">
      <c r="A177" s="100" t="str">
        <f>Real_RPS!E177</f>
        <v>运输业</v>
      </c>
      <c r="B177" s="101">
        <f>Real_RPS!G177</f>
        <v>0</v>
      </c>
      <c r="C177" s="102" t="str">
        <f>Real_RPS!I177</f>
        <v>运输业</v>
      </c>
      <c r="D177" s="103">
        <f>Real_RPS!L177</f>
        <v>0</v>
      </c>
    </row>
    <row r="178" spans="1:4" ht="21.95" customHeight="1" x14ac:dyDescent="0.15">
      <c r="A178" s="100" t="str">
        <f>Real_RPS!E178</f>
        <v>大消费</v>
      </c>
      <c r="B178" s="101">
        <f>Real_RPS!G178</f>
        <v>0</v>
      </c>
      <c r="C178" s="102" t="str">
        <f>Real_RPS!I178</f>
        <v>食品饮料</v>
      </c>
      <c r="D178" s="103">
        <f>Real_RPS!L178</f>
        <v>0</v>
      </c>
    </row>
    <row r="179" spans="1:4" ht="21.95" customHeight="1" x14ac:dyDescent="0.15">
      <c r="A179" s="100" t="str">
        <f>Real_RPS!E179</f>
        <v>大金融</v>
      </c>
      <c r="B179" s="101">
        <f>Real_RPS!G179</f>
        <v>0</v>
      </c>
      <c r="C179" s="102" t="str">
        <f>Real_RPS!I179</f>
        <v>大金融</v>
      </c>
      <c r="D179" s="103">
        <f>Real_RPS!L179</f>
        <v>0</v>
      </c>
    </row>
    <row r="180" spans="1:4" ht="21.95" customHeight="1" x14ac:dyDescent="0.15">
      <c r="A180" s="100" t="str">
        <f>Real_RPS!E180</f>
        <v>周期</v>
      </c>
      <c r="B180" s="101">
        <f>Real_RPS!G180</f>
        <v>0</v>
      </c>
      <c r="C180" s="102" t="str">
        <f>Real_RPS!I180</f>
        <v>煤炭</v>
      </c>
      <c r="D180" s="103">
        <f>Real_RPS!L180</f>
        <v>0</v>
      </c>
    </row>
    <row r="181" spans="1:4" ht="21.95" customHeight="1" x14ac:dyDescent="0.15">
      <c r="A181" s="100" t="str">
        <f>Real_RPS!E181</f>
        <v>医药生物</v>
      </c>
      <c r="B181" s="101">
        <f>Real_RPS!G181</f>
        <v>0</v>
      </c>
      <c r="C181" s="102" t="str">
        <f>Real_RPS!I181</f>
        <v>医药生物</v>
      </c>
      <c r="D181" s="103">
        <f>Real_RPS!L181</f>
        <v>0</v>
      </c>
    </row>
    <row r="182" spans="1:4" ht="21.95" customHeight="1" x14ac:dyDescent="0.15">
      <c r="A182" s="100" t="str">
        <f>Real_RPS!E182</f>
        <v>大金融</v>
      </c>
      <c r="B182" s="101">
        <f>Real_RPS!G182</f>
        <v>0</v>
      </c>
      <c r="C182" s="102" t="str">
        <f>Real_RPS!I182</f>
        <v>大金融</v>
      </c>
      <c r="D182" s="103">
        <f>Real_RPS!L182</f>
        <v>0</v>
      </c>
    </row>
    <row r="183" spans="1:4" ht="21.95" customHeight="1" x14ac:dyDescent="0.15">
      <c r="A183" s="100" t="str">
        <f>Real_RPS!E183</f>
        <v>乡村振兴</v>
      </c>
      <c r="B183" s="101">
        <f>Real_RPS!G183</f>
        <v>0</v>
      </c>
      <c r="C183" s="102" t="str">
        <f>Real_RPS!I183</f>
        <v>乡村振兴</v>
      </c>
      <c r="D183" s="103">
        <f>Real_RPS!L183</f>
        <v>0</v>
      </c>
    </row>
    <row r="184" spans="1:4" ht="21.95" customHeight="1" x14ac:dyDescent="0.15">
      <c r="A184" s="100" t="str">
        <f>Real_RPS!E184</f>
        <v>医药生物</v>
      </c>
      <c r="B184" s="101">
        <f>Real_RPS!G184</f>
        <v>0</v>
      </c>
      <c r="C184" s="102" t="str">
        <f>Real_RPS!I184</f>
        <v>医药生物</v>
      </c>
      <c r="D184" s="103">
        <f>Real_RPS!L184</f>
        <v>0</v>
      </c>
    </row>
    <row r="185" spans="1:4" ht="21.95" customHeight="1" x14ac:dyDescent="0.15">
      <c r="A185" s="100" t="str">
        <f>Real_RPS!E185</f>
        <v>医药生物</v>
      </c>
      <c r="B185" s="101">
        <f>Real_RPS!G185</f>
        <v>0</v>
      </c>
      <c r="C185" s="102" t="str">
        <f>Real_RPS!I185</f>
        <v>医药生物</v>
      </c>
      <c r="D185" s="103">
        <f>Real_RPS!L185</f>
        <v>0</v>
      </c>
    </row>
    <row r="186" spans="1:4" ht="21.95" customHeight="1" x14ac:dyDescent="0.15">
      <c r="A186" s="100" t="str">
        <f>Real_RPS!E186</f>
        <v>军工</v>
      </c>
      <c r="B186" s="101">
        <f>Real_RPS!G186</f>
        <v>0</v>
      </c>
      <c r="C186" s="102" t="str">
        <f>Real_RPS!I186</f>
        <v>军工</v>
      </c>
      <c r="D186" s="103">
        <f>Real_RPS!L186</f>
        <v>0</v>
      </c>
    </row>
    <row r="187" spans="1:4" ht="21.95" customHeight="1" x14ac:dyDescent="0.15">
      <c r="A187" s="100" t="str">
        <f>Real_RPS!E187</f>
        <v>地产基建</v>
      </c>
      <c r="B187" s="101">
        <f>Real_RPS!G187</f>
        <v>0</v>
      </c>
      <c r="C187" s="102" t="str">
        <f>Real_RPS!I187</f>
        <v>房地产</v>
      </c>
      <c r="D187" s="103">
        <f>Real_RPS!L187</f>
        <v>0</v>
      </c>
    </row>
    <row r="188" spans="1:4" ht="21.95" customHeight="1" x14ac:dyDescent="0.15">
      <c r="A188" s="100" t="str">
        <f>Real_RPS!E188</f>
        <v>周期</v>
      </c>
      <c r="B188" s="101">
        <f>Real_RPS!G188</f>
        <v>0</v>
      </c>
      <c r="C188" s="102" t="str">
        <f>Real_RPS!I188</f>
        <v>煤炭</v>
      </c>
      <c r="D188" s="103">
        <f>Real_RPS!L188</f>
        <v>0</v>
      </c>
    </row>
    <row r="189" spans="1:4" ht="21.95" customHeight="1" x14ac:dyDescent="0.15">
      <c r="A189" s="100" t="str">
        <f>Real_RPS!E189</f>
        <v>地产基建</v>
      </c>
      <c r="B189" s="101">
        <f>Real_RPS!G189</f>
        <v>0</v>
      </c>
      <c r="C189" s="102" t="str">
        <f>Real_RPS!I189</f>
        <v>基建</v>
      </c>
      <c r="D189" s="103">
        <f>Real_RPS!L189</f>
        <v>0</v>
      </c>
    </row>
    <row r="190" spans="1:4" ht="21.95" customHeight="1" x14ac:dyDescent="0.15">
      <c r="A190" s="100" t="str">
        <f>Real_RPS!E190</f>
        <v>公用事业</v>
      </c>
      <c r="B190" s="101">
        <f>Real_RPS!G190</f>
        <v>0</v>
      </c>
      <c r="C190" s="102" t="str">
        <f>Real_RPS!I190</f>
        <v>电力</v>
      </c>
      <c r="D190" s="103">
        <f>Real_RPS!L190</f>
        <v>0</v>
      </c>
    </row>
    <row r="191" spans="1:4" ht="21.95" customHeight="1" x14ac:dyDescent="0.15">
      <c r="A191" s="100" t="str">
        <f>Real_RPS!E191</f>
        <v>新能源</v>
      </c>
      <c r="B191" s="101">
        <f>Real_RPS!G191</f>
        <v>0</v>
      </c>
      <c r="C191" s="102" t="str">
        <f>Real_RPS!I191</f>
        <v>电网</v>
      </c>
      <c r="D191" s="103">
        <f>Real_RPS!L191</f>
        <v>0</v>
      </c>
    </row>
    <row r="192" spans="1:4" ht="21.95" customHeight="1" x14ac:dyDescent="0.15">
      <c r="A192" s="100" t="str">
        <f>Real_RPS!E192</f>
        <v>社会服务</v>
      </c>
      <c r="B192" s="101">
        <f>Real_RPS!G192</f>
        <v>0</v>
      </c>
      <c r="C192" s="102" t="str">
        <f>Real_RPS!I192</f>
        <v>教育</v>
      </c>
      <c r="D192" s="103">
        <f>Real_RPS!L192</f>
        <v>0</v>
      </c>
    </row>
    <row r="193" spans="1:4" ht="21.95" customHeight="1" x14ac:dyDescent="0.15">
      <c r="A193" s="100" t="str">
        <f>Real_RPS!E193</f>
        <v>汽车产业</v>
      </c>
      <c r="B193" s="101">
        <f>Real_RPS!G193</f>
        <v>0</v>
      </c>
      <c r="C193" s="102" t="str">
        <f>Real_RPS!I193</f>
        <v>汽车产业</v>
      </c>
      <c r="D193" s="103">
        <f>Real_RPS!L193</f>
        <v>0</v>
      </c>
    </row>
    <row r="194" spans="1:4" ht="21.95" customHeight="1" x14ac:dyDescent="0.15">
      <c r="A194" s="100" t="str">
        <f>Real_RPS!E194</f>
        <v>地产基建</v>
      </c>
      <c r="B194" s="101">
        <f>Real_RPS!G194</f>
        <v>0</v>
      </c>
      <c r="C194" s="102" t="str">
        <f>Real_RPS!I194</f>
        <v>基建</v>
      </c>
      <c r="D194" s="103">
        <f>Real_RPS!L194</f>
        <v>0</v>
      </c>
    </row>
    <row r="195" spans="1:4" ht="21.95" customHeight="1" x14ac:dyDescent="0.15">
      <c r="A195" s="100" t="str">
        <f>Real_RPS!E195</f>
        <v>大金融</v>
      </c>
      <c r="B195" s="101">
        <f>Real_RPS!G195</f>
        <v>0</v>
      </c>
      <c r="C195" s="102" t="str">
        <f>Real_RPS!I195</f>
        <v>大金融</v>
      </c>
      <c r="D195" s="103">
        <f>Real_RPS!L195</f>
        <v>0</v>
      </c>
    </row>
    <row r="196" spans="1:4" ht="21.95" customHeight="1" x14ac:dyDescent="0.15">
      <c r="A196" s="100" t="str">
        <f>Real_RPS!E196</f>
        <v>周期</v>
      </c>
      <c r="B196" s="101">
        <f>Real_RPS!G196</f>
        <v>0</v>
      </c>
      <c r="C196" s="102" t="str">
        <f>Real_RPS!I196</f>
        <v>化工</v>
      </c>
      <c r="D196" s="103">
        <f>Real_RPS!L196</f>
        <v>0</v>
      </c>
    </row>
    <row r="197" spans="1:4" ht="21.95" customHeight="1" x14ac:dyDescent="0.15">
      <c r="A197" s="100" t="str">
        <f>Real_RPS!E197</f>
        <v>大消费</v>
      </c>
      <c r="B197" s="101">
        <f>Real_RPS!G197</f>
        <v>0</v>
      </c>
      <c r="C197" s="102" t="str">
        <f>Real_RPS!I197</f>
        <v>食品饮料</v>
      </c>
      <c r="D197" s="103">
        <f>Real_RPS!L197</f>
        <v>0</v>
      </c>
    </row>
    <row r="198" spans="1:4" ht="21.95" customHeight="1" x14ac:dyDescent="0.15">
      <c r="A198" s="100" t="str">
        <f>Real_RPS!E198</f>
        <v>乡村振兴</v>
      </c>
      <c r="B198" s="101">
        <f>Real_RPS!G198</f>
        <v>0</v>
      </c>
      <c r="C198" s="102" t="str">
        <f>Real_RPS!I198</f>
        <v>乡村振兴</v>
      </c>
      <c r="D198" s="103">
        <f>Real_RPS!L198</f>
        <v>0</v>
      </c>
    </row>
    <row r="199" spans="1:4" ht="21.95" customHeight="1" x14ac:dyDescent="0.15">
      <c r="A199" s="100" t="str">
        <f>Real_RPS!E199</f>
        <v>大金融</v>
      </c>
      <c r="B199" s="101">
        <f>Real_RPS!G199</f>
        <v>0</v>
      </c>
      <c r="C199" s="102" t="str">
        <f>Real_RPS!I199</f>
        <v>大金融</v>
      </c>
      <c r="D199" s="103">
        <f>Real_RPS!L199</f>
        <v>0</v>
      </c>
    </row>
    <row r="200" spans="1:4" ht="21.95" customHeight="1" x14ac:dyDescent="0.15">
      <c r="A200" s="100" t="str">
        <f>Real_RPS!E200</f>
        <v>大科技</v>
      </c>
      <c r="B200" s="101">
        <f>Real_RPS!G200</f>
        <v>0</v>
      </c>
      <c r="C200" s="102" t="str">
        <f>Real_RPS!I200</f>
        <v>传媒</v>
      </c>
      <c r="D200" s="103">
        <f>Real_RPS!L200</f>
        <v>0</v>
      </c>
    </row>
    <row r="201" spans="1:4" ht="21.95" customHeight="1" x14ac:dyDescent="0.15">
      <c r="A201" s="100" t="str">
        <f>Real_RPS!E201</f>
        <v>汽车产业</v>
      </c>
      <c r="B201" s="101">
        <f>Real_RPS!G201</f>
        <v>0</v>
      </c>
      <c r="C201" s="102" t="str">
        <f>Real_RPS!I201</f>
        <v>汽车产业</v>
      </c>
      <c r="D201" s="103">
        <f>Real_RPS!L201</f>
        <v>0</v>
      </c>
    </row>
    <row r="202" spans="1:4" ht="21.95" customHeight="1" x14ac:dyDescent="0.15">
      <c r="A202" s="100" t="str">
        <f>Real_RPS!E202</f>
        <v>大消费</v>
      </c>
      <c r="B202" s="101">
        <f>Real_RPS!G202</f>
        <v>0</v>
      </c>
      <c r="C202" s="102" t="str">
        <f>Real_RPS!I202</f>
        <v>食品饮料</v>
      </c>
      <c r="D202" s="103">
        <f>Real_RPS!L202</f>
        <v>0</v>
      </c>
    </row>
    <row r="203" spans="1:4" ht="21.95" customHeight="1" x14ac:dyDescent="0.15">
      <c r="A203" s="100" t="str">
        <f>Real_RPS!E203</f>
        <v>公用事业</v>
      </c>
      <c r="B203" s="101">
        <f>Real_RPS!G203</f>
        <v>0</v>
      </c>
      <c r="C203" s="102" t="str">
        <f>Real_RPS!I203</f>
        <v>节能环保</v>
      </c>
      <c r="D203" s="103">
        <f>Real_RPS!L203</f>
        <v>0</v>
      </c>
    </row>
    <row r="204" spans="1:4" ht="21.95" customHeight="1" x14ac:dyDescent="0.15">
      <c r="A204" s="100" t="str">
        <f>Real_RPS!E204</f>
        <v>周期</v>
      </c>
      <c r="B204" s="101">
        <f>Real_RPS!G204</f>
        <v>0</v>
      </c>
      <c r="C204" s="102" t="str">
        <f>Real_RPS!I204</f>
        <v>有色金属</v>
      </c>
      <c r="D204" s="103">
        <f>Real_RPS!L204</f>
        <v>0</v>
      </c>
    </row>
    <row r="205" spans="1:4" ht="21.95" customHeight="1" x14ac:dyDescent="0.15">
      <c r="A205" s="100" t="str">
        <f>Real_RPS!E205</f>
        <v>医药生物</v>
      </c>
      <c r="B205" s="101">
        <f>Real_RPS!G205</f>
        <v>0</v>
      </c>
      <c r="C205" s="102" t="str">
        <f>Real_RPS!I205</f>
        <v>医药生物</v>
      </c>
      <c r="D205" s="103">
        <f>Real_RPS!L205</f>
        <v>0</v>
      </c>
    </row>
    <row r="206" spans="1:4" ht="21.95" customHeight="1" x14ac:dyDescent="0.15">
      <c r="A206" s="100" t="str">
        <f>Real_RPS!E206</f>
        <v>大科技</v>
      </c>
      <c r="B206" s="101">
        <f>Real_RPS!G206</f>
        <v>0</v>
      </c>
      <c r="C206" s="102" t="str">
        <f>Real_RPS!I206</f>
        <v>电子</v>
      </c>
      <c r="D206" s="103">
        <f>Real_RPS!L206</f>
        <v>0</v>
      </c>
    </row>
    <row r="207" spans="1:4" ht="21.95" customHeight="1" x14ac:dyDescent="0.15">
      <c r="A207" s="100" t="str">
        <f>Real_RPS!E207</f>
        <v>地产基建</v>
      </c>
      <c r="B207" s="101">
        <f>Real_RPS!G207</f>
        <v>0</v>
      </c>
      <c r="C207" s="102" t="str">
        <f>Real_RPS!I207</f>
        <v>房地产</v>
      </c>
      <c r="D207" s="103">
        <f>Real_RPS!L207</f>
        <v>0</v>
      </c>
    </row>
    <row r="208" spans="1:4" ht="21.95" customHeight="1" x14ac:dyDescent="0.15">
      <c r="A208" s="100" t="str">
        <f>Real_RPS!E208</f>
        <v>周期</v>
      </c>
      <c r="B208" s="101" t="str">
        <f>Real_RPS!G208</f>
        <v>地产基建</v>
      </c>
      <c r="C208" s="102" t="str">
        <f>Real_RPS!I208</f>
        <v>钢铁</v>
      </c>
      <c r="D208" s="103">
        <f>Real_RPS!L208</f>
        <v>0</v>
      </c>
    </row>
    <row r="209" spans="1:4" ht="21.95" customHeight="1" x14ac:dyDescent="0.15">
      <c r="A209" s="100" t="str">
        <f>Real_RPS!E209</f>
        <v>周期</v>
      </c>
      <c r="B209" s="101">
        <f>Real_RPS!G209</f>
        <v>0</v>
      </c>
      <c r="C209" s="102" t="str">
        <f>Real_RPS!I209</f>
        <v>化工</v>
      </c>
      <c r="D209" s="103">
        <f>Real_RPS!L209</f>
        <v>0</v>
      </c>
    </row>
    <row r="210" spans="1:4" ht="21.95" customHeight="1" x14ac:dyDescent="0.15">
      <c r="A210" s="100" t="str">
        <f>Real_RPS!E210</f>
        <v>大金融</v>
      </c>
      <c r="B210" s="101">
        <f>Real_RPS!G210</f>
        <v>0</v>
      </c>
      <c r="C210" s="102" t="str">
        <f>Real_RPS!I210</f>
        <v>大金融</v>
      </c>
      <c r="D210" s="103">
        <f>Real_RPS!L210</f>
        <v>0</v>
      </c>
    </row>
    <row r="211" spans="1:4" ht="21.95" customHeight="1" x14ac:dyDescent="0.15">
      <c r="A211" s="100" t="str">
        <f>Real_RPS!E211</f>
        <v>地产基建</v>
      </c>
      <c r="B211" s="101">
        <f>Real_RPS!G211</f>
        <v>0</v>
      </c>
      <c r="C211" s="102" t="str">
        <f>Real_RPS!I211</f>
        <v>房地产</v>
      </c>
      <c r="D211" s="103">
        <f>Real_RPS!L211</f>
        <v>0</v>
      </c>
    </row>
    <row r="212" spans="1:4" ht="21.95" customHeight="1" x14ac:dyDescent="0.15">
      <c r="A212" s="100" t="str">
        <f>Real_RPS!E212</f>
        <v>新能源</v>
      </c>
      <c r="B212" s="101">
        <f>Real_RPS!G212</f>
        <v>0</v>
      </c>
      <c r="C212" s="102" t="str">
        <f>Real_RPS!I212</f>
        <v>电网</v>
      </c>
      <c r="D212" s="103">
        <f>Real_RPS!L212</f>
        <v>0</v>
      </c>
    </row>
    <row r="213" spans="1:4" ht="21.95" customHeight="1" x14ac:dyDescent="0.15">
      <c r="A213" s="100" t="str">
        <f>Real_RPS!E213</f>
        <v>周期</v>
      </c>
      <c r="B213" s="101">
        <f>Real_RPS!G213</f>
        <v>0</v>
      </c>
      <c r="C213" s="102" t="str">
        <f>Real_RPS!I213</f>
        <v>化工</v>
      </c>
      <c r="D213" s="103">
        <f>Real_RPS!L213</f>
        <v>0</v>
      </c>
    </row>
    <row r="214" spans="1:4" ht="21.95" customHeight="1" x14ac:dyDescent="0.15">
      <c r="A214" s="100" t="str">
        <f>Real_RPS!E214</f>
        <v>大消费</v>
      </c>
      <c r="B214" s="101">
        <f>Real_RPS!G214</f>
        <v>0</v>
      </c>
      <c r="C214" s="102" t="str">
        <f>Real_RPS!I214</f>
        <v>家电</v>
      </c>
      <c r="D214" s="103">
        <f>Real_RPS!L214</f>
        <v>0</v>
      </c>
    </row>
    <row r="215" spans="1:4" ht="21.95" customHeight="1" x14ac:dyDescent="0.15">
      <c r="A215" s="100" t="str">
        <f>Real_RPS!E215</f>
        <v>大科技</v>
      </c>
      <c r="B215" s="101">
        <f>Real_RPS!G215</f>
        <v>0</v>
      </c>
      <c r="C215" s="102" t="str">
        <f>Real_RPS!I215</f>
        <v>计算机</v>
      </c>
      <c r="D215" s="103">
        <f>Real_RPS!L215</f>
        <v>0</v>
      </c>
    </row>
    <row r="216" spans="1:4" ht="21.95" customHeight="1" x14ac:dyDescent="0.15">
      <c r="A216" s="100" t="str">
        <f>Real_RPS!E216</f>
        <v>运输业</v>
      </c>
      <c r="B216" s="101">
        <f>Real_RPS!G216</f>
        <v>0</v>
      </c>
      <c r="C216" s="102" t="str">
        <f>Real_RPS!I216</f>
        <v>运输业</v>
      </c>
      <c r="D216" s="103">
        <f>Real_RPS!L216</f>
        <v>0</v>
      </c>
    </row>
    <row r="217" spans="1:4" ht="21.95" customHeight="1" x14ac:dyDescent="0.15">
      <c r="A217" s="100" t="str">
        <f>Real_RPS!E217</f>
        <v>大科技</v>
      </c>
      <c r="B217" s="101">
        <f>Real_RPS!G217</f>
        <v>0</v>
      </c>
      <c r="C217" s="102" t="str">
        <f>Real_RPS!I217</f>
        <v>传媒</v>
      </c>
      <c r="D217" s="103">
        <f>Real_RPS!L217</f>
        <v>0</v>
      </c>
    </row>
    <row r="218" spans="1:4" ht="21.95" customHeight="1" x14ac:dyDescent="0.15">
      <c r="A218" s="100" t="str">
        <f>Real_RPS!E218</f>
        <v>医药生物</v>
      </c>
      <c r="B218" s="101">
        <f>Real_RPS!G218</f>
        <v>0</v>
      </c>
      <c r="C218" s="102" t="str">
        <f>Real_RPS!I218</f>
        <v>医药生物</v>
      </c>
      <c r="D218" s="103">
        <f>Real_RPS!L218</f>
        <v>0</v>
      </c>
    </row>
    <row r="219" spans="1:4" ht="21.95" customHeight="1" x14ac:dyDescent="0.15">
      <c r="A219" s="100" t="str">
        <f>Real_RPS!E219</f>
        <v>大金融</v>
      </c>
      <c r="B219" s="101">
        <f>Real_RPS!G219</f>
        <v>0</v>
      </c>
      <c r="C219" s="102" t="str">
        <f>Real_RPS!I219</f>
        <v>大金融</v>
      </c>
      <c r="D219" s="103">
        <f>Real_RPS!L219</f>
        <v>0</v>
      </c>
    </row>
    <row r="220" spans="1:4" ht="21.95" customHeight="1" x14ac:dyDescent="0.15">
      <c r="A220" s="100" t="str">
        <f>Real_RPS!E220</f>
        <v>大消费</v>
      </c>
      <c r="B220" s="101">
        <f>Real_RPS!G220</f>
        <v>0</v>
      </c>
      <c r="C220" s="102" t="str">
        <f>Real_RPS!I220</f>
        <v>食品饮料</v>
      </c>
      <c r="D220" s="103">
        <f>Real_RPS!L220</f>
        <v>0</v>
      </c>
    </row>
    <row r="221" spans="1:4" ht="21.95" customHeight="1" x14ac:dyDescent="0.15">
      <c r="A221" s="100" t="str">
        <f>Real_RPS!E221</f>
        <v>地产基建</v>
      </c>
      <c r="B221" s="101">
        <f>Real_RPS!G221</f>
        <v>0</v>
      </c>
      <c r="C221" s="102" t="str">
        <f>Real_RPS!I221</f>
        <v>基建</v>
      </c>
      <c r="D221" s="103">
        <f>Real_RPS!L221</f>
        <v>0</v>
      </c>
    </row>
    <row r="222" spans="1:4" ht="21.95" customHeight="1" x14ac:dyDescent="0.15">
      <c r="A222" s="100" t="str">
        <f>Real_RPS!E222</f>
        <v>地产基建</v>
      </c>
      <c r="B222" s="101">
        <f>Real_RPS!G222</f>
        <v>0</v>
      </c>
      <c r="C222" s="102" t="str">
        <f>Real_RPS!I222</f>
        <v>基建</v>
      </c>
      <c r="D222" s="103">
        <f>Real_RPS!L222</f>
        <v>0</v>
      </c>
    </row>
    <row r="223" spans="1:4" ht="21.95" customHeight="1" x14ac:dyDescent="0.15">
      <c r="A223" s="100" t="str">
        <f>Real_RPS!E223</f>
        <v>运输业</v>
      </c>
      <c r="B223" s="101">
        <f>Real_RPS!G223</f>
        <v>0</v>
      </c>
      <c r="C223" s="102" t="str">
        <f>Real_RPS!I223</f>
        <v>运输业</v>
      </c>
      <c r="D223" s="103">
        <f>Real_RPS!L223</f>
        <v>0</v>
      </c>
    </row>
    <row r="224" spans="1:4" ht="21.95" customHeight="1" x14ac:dyDescent="0.15">
      <c r="A224" s="100" t="str">
        <f>Real_RPS!E224</f>
        <v>周期</v>
      </c>
      <c r="B224" s="101">
        <f>Real_RPS!G224</f>
        <v>0</v>
      </c>
      <c r="C224" s="102" t="str">
        <f>Real_RPS!I224</f>
        <v>化工</v>
      </c>
      <c r="D224" s="103">
        <f>Real_RPS!L224</f>
        <v>0</v>
      </c>
    </row>
    <row r="225" spans="1:4" ht="21.95" customHeight="1" x14ac:dyDescent="0.15">
      <c r="A225" s="100" t="str">
        <f>Real_RPS!E225</f>
        <v>运输业</v>
      </c>
      <c r="B225" s="101">
        <f>Real_RPS!G225</f>
        <v>0</v>
      </c>
      <c r="C225" s="102" t="str">
        <f>Real_RPS!I225</f>
        <v>运输业</v>
      </c>
      <c r="D225" s="103">
        <f>Real_RPS!L225</f>
        <v>0</v>
      </c>
    </row>
    <row r="226" spans="1:4" ht="21.95" customHeight="1" x14ac:dyDescent="0.15">
      <c r="A226" s="100" t="str">
        <f>Real_RPS!E226</f>
        <v>周期</v>
      </c>
      <c r="B226" s="101">
        <f>Real_RPS!G226</f>
        <v>0</v>
      </c>
      <c r="C226" s="102" t="str">
        <f>Real_RPS!I226</f>
        <v>化工</v>
      </c>
      <c r="D226" s="103">
        <f>Real_RPS!L226</f>
        <v>0</v>
      </c>
    </row>
    <row r="227" spans="1:4" ht="21.95" customHeight="1" x14ac:dyDescent="0.15">
      <c r="A227" s="100" t="str">
        <f>Real_RPS!E227</f>
        <v>周期</v>
      </c>
      <c r="B227" s="101">
        <f>Real_RPS!G227</f>
        <v>0</v>
      </c>
      <c r="C227" s="102" t="str">
        <f>Real_RPS!I227</f>
        <v>化工</v>
      </c>
      <c r="D227" s="103">
        <f>Real_RPS!L227</f>
        <v>0</v>
      </c>
    </row>
    <row r="228" spans="1:4" ht="21.95" customHeight="1" x14ac:dyDescent="0.15">
      <c r="A228" s="100" t="str">
        <f>Real_RPS!E228</f>
        <v>乡村振兴</v>
      </c>
      <c r="B228" s="101">
        <f>Real_RPS!G228</f>
        <v>0</v>
      </c>
      <c r="C228" s="102" t="str">
        <f>Real_RPS!I228</f>
        <v>乡村振兴</v>
      </c>
      <c r="D228" s="103">
        <f>Real_RPS!L228</f>
        <v>0</v>
      </c>
    </row>
    <row r="229" spans="1:4" ht="21.95" customHeight="1" x14ac:dyDescent="0.15">
      <c r="A229" s="100" t="str">
        <f>Real_RPS!E229</f>
        <v>周期</v>
      </c>
      <c r="B229" s="101">
        <f>Real_RPS!G229</f>
        <v>0</v>
      </c>
      <c r="C229" s="102" t="str">
        <f>Real_RPS!I229</f>
        <v>化工</v>
      </c>
      <c r="D229" s="103">
        <f>Real_RPS!L229</f>
        <v>0</v>
      </c>
    </row>
    <row r="230" spans="1:4" ht="21.95" customHeight="1" x14ac:dyDescent="0.15">
      <c r="A230" s="100" t="str">
        <f>Real_RPS!E230</f>
        <v>大金融</v>
      </c>
      <c r="B230" s="101">
        <f>Real_RPS!G230</f>
        <v>0</v>
      </c>
      <c r="C230" s="102" t="str">
        <f>Real_RPS!I230</f>
        <v>大金融</v>
      </c>
      <c r="D230" s="103">
        <f>Real_RPS!L230</f>
        <v>0</v>
      </c>
    </row>
    <row r="231" spans="1:4" ht="21.95" customHeight="1" x14ac:dyDescent="0.15">
      <c r="A231" s="100" t="str">
        <f>Real_RPS!E231</f>
        <v>大金融</v>
      </c>
      <c r="B231" s="101">
        <f>Real_RPS!G231</f>
        <v>0</v>
      </c>
      <c r="C231" s="102" t="str">
        <f>Real_RPS!I231</f>
        <v>大金融</v>
      </c>
      <c r="D231" s="103">
        <f>Real_RPS!L231</f>
        <v>0</v>
      </c>
    </row>
    <row r="232" spans="1:4" ht="21.95" customHeight="1" x14ac:dyDescent="0.15">
      <c r="A232" s="100" t="str">
        <f>Real_RPS!E232</f>
        <v>运输业</v>
      </c>
      <c r="B232" s="101">
        <f>Real_RPS!G232</f>
        <v>0</v>
      </c>
      <c r="C232" s="102" t="str">
        <f>Real_RPS!I232</f>
        <v>运输业</v>
      </c>
      <c r="D232" s="103">
        <f>Real_RPS!L232</f>
        <v>0</v>
      </c>
    </row>
    <row r="233" spans="1:4" ht="21.95" customHeight="1" x14ac:dyDescent="0.15">
      <c r="A233" s="100" t="str">
        <f>Real_RPS!E233</f>
        <v>周期</v>
      </c>
      <c r="B233" s="101" t="str">
        <f>Real_RPS!G233</f>
        <v>地产基建</v>
      </c>
      <c r="C233" s="102" t="str">
        <f>Real_RPS!I233</f>
        <v>钢铁</v>
      </c>
      <c r="D233" s="103">
        <f>Real_RPS!L233</f>
        <v>0</v>
      </c>
    </row>
    <row r="234" spans="1:4" ht="21.95" customHeight="1" x14ac:dyDescent="0.15">
      <c r="A234" s="100" t="str">
        <f>Real_RPS!E234</f>
        <v>乡村振兴</v>
      </c>
      <c r="B234" s="101">
        <f>Real_RPS!G234</f>
        <v>0</v>
      </c>
      <c r="C234" s="102" t="str">
        <f>Real_RPS!I234</f>
        <v>乡村振兴</v>
      </c>
      <c r="D234" s="103">
        <f>Real_RPS!L234</f>
        <v>0</v>
      </c>
    </row>
    <row r="235" spans="1:4" ht="21.95" customHeight="1" x14ac:dyDescent="0.15">
      <c r="A235" s="100" t="str">
        <f>Real_RPS!E235</f>
        <v>汽车产业</v>
      </c>
      <c r="B235" s="101">
        <f>Real_RPS!G235</f>
        <v>0</v>
      </c>
      <c r="C235" s="102" t="str">
        <f>Real_RPS!I235</f>
        <v>汽车产业</v>
      </c>
      <c r="D235" s="103">
        <f>Real_RPS!L235</f>
        <v>0</v>
      </c>
    </row>
    <row r="236" spans="1:4" ht="21.95" customHeight="1" x14ac:dyDescent="0.15">
      <c r="A236" s="100" t="str">
        <f>Real_RPS!E236</f>
        <v>大金融</v>
      </c>
      <c r="B236" s="101">
        <f>Real_RPS!G236</f>
        <v>0</v>
      </c>
      <c r="C236" s="102" t="str">
        <f>Real_RPS!I236</f>
        <v>大金融</v>
      </c>
      <c r="D236" s="103">
        <f>Real_RPS!L236</f>
        <v>0</v>
      </c>
    </row>
    <row r="237" spans="1:4" ht="21.95" customHeight="1" x14ac:dyDescent="0.15">
      <c r="A237" s="100" t="str">
        <f>Real_RPS!E237</f>
        <v>医药生物</v>
      </c>
      <c r="B237" s="101">
        <f>Real_RPS!G237</f>
        <v>0</v>
      </c>
      <c r="C237" s="102" t="str">
        <f>Real_RPS!I237</f>
        <v>医药生物</v>
      </c>
      <c r="D237" s="103">
        <f>Real_RPS!L237</f>
        <v>0</v>
      </c>
    </row>
    <row r="238" spans="1:4" ht="21.95" customHeight="1" x14ac:dyDescent="0.15">
      <c r="A238" s="100" t="str">
        <f>Real_RPS!E238</f>
        <v>医药生物</v>
      </c>
      <c r="B238" s="101">
        <f>Real_RPS!G238</f>
        <v>0</v>
      </c>
      <c r="C238" s="102" t="str">
        <f>Real_RPS!I238</f>
        <v>医药生物</v>
      </c>
      <c r="D238" s="103">
        <f>Real_RPS!L238</f>
        <v>0</v>
      </c>
    </row>
    <row r="239" spans="1:4" ht="21.95" customHeight="1" x14ac:dyDescent="0.15">
      <c r="A239" s="100" t="str">
        <f>Real_RPS!E239</f>
        <v>高端制造</v>
      </c>
      <c r="B239" s="101">
        <f>Real_RPS!G239</f>
        <v>0</v>
      </c>
      <c r="C239" s="102" t="str">
        <f>Real_RPS!I239</f>
        <v>人形机器人</v>
      </c>
      <c r="D239" s="103">
        <f>Real_RPS!L239</f>
        <v>0</v>
      </c>
    </row>
    <row r="240" spans="1:4" ht="21.95" customHeight="1" x14ac:dyDescent="0.15">
      <c r="A240" s="100" t="str">
        <f>Real_RPS!E240</f>
        <v>公用事业</v>
      </c>
      <c r="B240" s="101" t="str">
        <f>Real_RPS!G240</f>
        <v>周期</v>
      </c>
      <c r="C240" s="102" t="str">
        <f>Real_RPS!I240</f>
        <v>油气</v>
      </c>
      <c r="D240" s="103">
        <f>Real_RPS!L240</f>
        <v>0</v>
      </c>
    </row>
    <row r="241" spans="1:4" ht="21.95" customHeight="1" x14ac:dyDescent="0.15">
      <c r="A241" s="100" t="str">
        <f>Real_RPS!E241</f>
        <v>运输业</v>
      </c>
      <c r="B241" s="101">
        <f>Real_RPS!G241</f>
        <v>0</v>
      </c>
      <c r="C241" s="102" t="str">
        <f>Real_RPS!I241</f>
        <v>运输业</v>
      </c>
      <c r="D241" s="103">
        <f>Real_RPS!L241</f>
        <v>0</v>
      </c>
    </row>
    <row r="242" spans="1:4" ht="21.95" customHeight="1" x14ac:dyDescent="0.15">
      <c r="A242" s="100" t="str">
        <f>Real_RPS!E242</f>
        <v>汽车产业</v>
      </c>
      <c r="B242" s="101">
        <f>Real_RPS!G242</f>
        <v>0</v>
      </c>
      <c r="C242" s="102" t="str">
        <f>Real_RPS!I242</f>
        <v>汽车产业</v>
      </c>
      <c r="D242" s="103">
        <f>Real_RPS!L242</f>
        <v>0</v>
      </c>
    </row>
    <row r="243" spans="1:4" ht="21.95" customHeight="1" x14ac:dyDescent="0.15">
      <c r="A243" s="100" t="str">
        <f>Real_RPS!E243</f>
        <v>周期</v>
      </c>
      <c r="B243" s="101" t="str">
        <f>Real_RPS!G243</f>
        <v>地产基建</v>
      </c>
      <c r="C243" s="102" t="str">
        <f>Real_RPS!I243</f>
        <v>钢铁</v>
      </c>
      <c r="D243" s="103">
        <f>Real_RPS!L243</f>
        <v>0</v>
      </c>
    </row>
    <row r="244" spans="1:4" ht="21.95" customHeight="1" x14ac:dyDescent="0.15">
      <c r="A244" s="100" t="str">
        <f>Real_RPS!E244</f>
        <v>地产基建</v>
      </c>
      <c r="B244" s="101">
        <f>Real_RPS!G244</f>
        <v>0</v>
      </c>
      <c r="C244" s="102" t="str">
        <f>Real_RPS!I244</f>
        <v>房地产</v>
      </c>
      <c r="D244" s="103">
        <f>Real_RPS!L244</f>
        <v>0</v>
      </c>
    </row>
    <row r="245" spans="1:4" ht="21.95" customHeight="1" x14ac:dyDescent="0.15">
      <c r="A245" s="100" t="str">
        <f>Real_RPS!E245</f>
        <v>运输业</v>
      </c>
      <c r="B245" s="101">
        <f>Real_RPS!G245</f>
        <v>0</v>
      </c>
      <c r="C245" s="102" t="str">
        <f>Real_RPS!I245</f>
        <v>运输业</v>
      </c>
      <c r="D245" s="103">
        <f>Real_RPS!L245</f>
        <v>0</v>
      </c>
    </row>
    <row r="246" spans="1:4" ht="21.95" customHeight="1" x14ac:dyDescent="0.15">
      <c r="A246" s="100" t="str">
        <f>Real_RPS!E246</f>
        <v>地产基建</v>
      </c>
      <c r="B246" s="101">
        <f>Real_RPS!G246</f>
        <v>0</v>
      </c>
      <c r="C246" s="102" t="str">
        <f>Real_RPS!I246</f>
        <v>基建</v>
      </c>
      <c r="D246" s="103">
        <f>Real_RPS!L246</f>
        <v>0</v>
      </c>
    </row>
    <row r="247" spans="1:4" ht="21.95" customHeight="1" x14ac:dyDescent="0.15">
      <c r="A247" s="100" t="str">
        <f>Real_RPS!E247</f>
        <v>大金融</v>
      </c>
      <c r="B247" s="101">
        <f>Real_RPS!G247</f>
        <v>0</v>
      </c>
      <c r="C247" s="102" t="str">
        <f>Real_RPS!I247</f>
        <v>大金融</v>
      </c>
      <c r="D247" s="103">
        <f>Real_RPS!L247</f>
        <v>0</v>
      </c>
    </row>
    <row r="248" spans="1:4" ht="21.95" customHeight="1" x14ac:dyDescent="0.15">
      <c r="A248" s="100" t="str">
        <f>Real_RPS!E248</f>
        <v>大科技</v>
      </c>
      <c r="B248" s="101" t="str">
        <f>Real_RPS!G248</f>
        <v>社会服务</v>
      </c>
      <c r="C248" s="102" t="str">
        <f>Real_RPS!I248</f>
        <v>计算机</v>
      </c>
      <c r="D248" s="103" t="str">
        <f>Real_RPS!L248</f>
        <v>教育</v>
      </c>
    </row>
    <row r="249" spans="1:4" ht="21.95" customHeight="1" x14ac:dyDescent="0.15">
      <c r="A249" s="100" t="str">
        <f>Real_RPS!E249</f>
        <v>周期</v>
      </c>
      <c r="B249" s="101" t="str">
        <f>Real_RPS!G249</f>
        <v>乡村振兴</v>
      </c>
      <c r="C249" s="102" t="str">
        <f>Real_RPS!I249</f>
        <v>化工</v>
      </c>
      <c r="D249" s="103" t="str">
        <f>Real_RPS!L249</f>
        <v>乡村振兴</v>
      </c>
    </row>
    <row r="250" spans="1:4" ht="21.95" customHeight="1" x14ac:dyDescent="0.15">
      <c r="A250" s="100" t="str">
        <f>Real_RPS!E250</f>
        <v>大科技</v>
      </c>
      <c r="B250" s="101">
        <f>Real_RPS!G250</f>
        <v>0</v>
      </c>
      <c r="C250" s="102" t="str">
        <f>Real_RPS!I250</f>
        <v>传媒</v>
      </c>
      <c r="D250" s="103">
        <f>Real_RPS!L250</f>
        <v>0</v>
      </c>
    </row>
    <row r="251" spans="1:4" ht="21.95" customHeight="1" x14ac:dyDescent="0.15">
      <c r="A251" s="100" t="str">
        <f>Real_RPS!E251</f>
        <v>大金融</v>
      </c>
      <c r="B251" s="101">
        <f>Real_RPS!G251</f>
        <v>0</v>
      </c>
      <c r="C251" s="102" t="str">
        <f>Real_RPS!I251</f>
        <v>大金融</v>
      </c>
      <c r="D251" s="103">
        <f>Real_RPS!L251</f>
        <v>0</v>
      </c>
    </row>
    <row r="252" spans="1:4" ht="21.95" customHeight="1" x14ac:dyDescent="0.15">
      <c r="A252" s="100" t="str">
        <f>Real_RPS!E252</f>
        <v>汽车产业</v>
      </c>
      <c r="B252" s="101">
        <f>Real_RPS!G252</f>
        <v>0</v>
      </c>
      <c r="C252" s="102" t="str">
        <f>Real_RPS!I252</f>
        <v>汽车产业</v>
      </c>
      <c r="D252" s="103">
        <f>Real_RPS!L252</f>
        <v>0</v>
      </c>
    </row>
    <row r="253" spans="1:4" ht="21.95" customHeight="1" x14ac:dyDescent="0.15">
      <c r="A253" s="100" t="str">
        <f>Real_RPS!E253</f>
        <v>周期</v>
      </c>
      <c r="B253" s="101">
        <f>Real_RPS!G253</f>
        <v>0</v>
      </c>
      <c r="C253" s="102" t="str">
        <f>Real_RPS!I253</f>
        <v>煤炭</v>
      </c>
      <c r="D253" s="103">
        <f>Real_RPS!L253</f>
        <v>0</v>
      </c>
    </row>
    <row r="254" spans="1:4" ht="21.95" customHeight="1" x14ac:dyDescent="0.15">
      <c r="A254" s="100" t="str">
        <f>Real_RPS!E254</f>
        <v>公用事业</v>
      </c>
      <c r="B254" s="101">
        <f>Real_RPS!G254</f>
        <v>0</v>
      </c>
      <c r="C254" s="102" t="str">
        <f>Real_RPS!I254</f>
        <v>电力</v>
      </c>
      <c r="D254" s="103">
        <f>Real_RPS!L254</f>
        <v>0</v>
      </c>
    </row>
    <row r="255" spans="1:4" ht="21.95" customHeight="1" x14ac:dyDescent="0.15">
      <c r="A255" s="100" t="str">
        <f>Real_RPS!E255</f>
        <v>大消费</v>
      </c>
      <c r="B255" s="101">
        <f>Real_RPS!G255</f>
        <v>0</v>
      </c>
      <c r="C255" s="102" t="str">
        <f>Real_RPS!I255</f>
        <v>造纸</v>
      </c>
      <c r="D255" s="103">
        <f>Real_RPS!L255</f>
        <v>0</v>
      </c>
    </row>
    <row r="256" spans="1:4" ht="21.95" customHeight="1" x14ac:dyDescent="0.15">
      <c r="A256" s="100" t="str">
        <f>Real_RPS!E256</f>
        <v>周期</v>
      </c>
      <c r="B256" s="101">
        <f>Real_RPS!G256</f>
        <v>0</v>
      </c>
      <c r="C256" s="102" t="str">
        <f>Real_RPS!I256</f>
        <v>油气</v>
      </c>
      <c r="D256" s="103">
        <f>Real_RPS!L256</f>
        <v>0</v>
      </c>
    </row>
    <row r="257" spans="1:4" ht="21.95" customHeight="1" x14ac:dyDescent="0.15">
      <c r="A257" s="100" t="str">
        <f>Real_RPS!E257</f>
        <v>周期</v>
      </c>
      <c r="B257" s="101">
        <f>Real_RPS!G257</f>
        <v>0</v>
      </c>
      <c r="C257" s="102" t="str">
        <f>Real_RPS!I257</f>
        <v>化工</v>
      </c>
      <c r="D257" s="103">
        <f>Real_RPS!L257</f>
        <v>0</v>
      </c>
    </row>
    <row r="258" spans="1:4" ht="21.95" customHeight="1" x14ac:dyDescent="0.15">
      <c r="A258" s="100" t="str">
        <f>Real_RPS!E258</f>
        <v>高端制造</v>
      </c>
      <c r="B258" s="101">
        <f>Real_RPS!G258</f>
        <v>0</v>
      </c>
      <c r="C258" s="102" t="str">
        <f>Real_RPS!I258</f>
        <v>人形机器人</v>
      </c>
      <c r="D258" s="103">
        <f>Real_RPS!L258</f>
        <v>0</v>
      </c>
    </row>
    <row r="259" spans="1:4" ht="21.95" customHeight="1" x14ac:dyDescent="0.15">
      <c r="A259" s="100" t="str">
        <f>Real_RPS!E259</f>
        <v>周期</v>
      </c>
      <c r="B259" s="101" t="str">
        <f>Real_RPS!G259</f>
        <v>乡村振兴</v>
      </c>
      <c r="C259" s="102" t="str">
        <f>Real_RPS!I259</f>
        <v>化工</v>
      </c>
      <c r="D259" s="103" t="str">
        <f>Real_RPS!L259</f>
        <v>乡村振兴</v>
      </c>
    </row>
    <row r="260" spans="1:4" ht="21.95" customHeight="1" x14ac:dyDescent="0.15">
      <c r="A260" s="100" t="str">
        <f>Real_RPS!E260</f>
        <v>大科技</v>
      </c>
      <c r="B260" s="101">
        <f>Real_RPS!G260</f>
        <v>0</v>
      </c>
      <c r="C260" s="102" t="str">
        <f>Real_RPS!I260</f>
        <v>电子</v>
      </c>
      <c r="D260" s="103">
        <f>Real_RPS!L260</f>
        <v>0</v>
      </c>
    </row>
    <row r="261" spans="1:4" ht="21.95" customHeight="1" x14ac:dyDescent="0.15">
      <c r="A261" s="100" t="str">
        <f>Real_RPS!E261</f>
        <v>大科技</v>
      </c>
      <c r="B261" s="101">
        <f>Real_RPS!G261</f>
        <v>0</v>
      </c>
      <c r="C261" s="102" t="str">
        <f>Real_RPS!I261</f>
        <v>电子</v>
      </c>
      <c r="D261" s="103">
        <f>Real_RPS!L261</f>
        <v>0</v>
      </c>
    </row>
    <row r="262" spans="1:4" ht="21.95" customHeight="1" x14ac:dyDescent="0.15">
      <c r="A262" s="100" t="str">
        <f>Real_RPS!E262</f>
        <v>周期</v>
      </c>
      <c r="B262" s="101">
        <f>Real_RPS!G262</f>
        <v>0</v>
      </c>
      <c r="C262" s="102" t="str">
        <f>Real_RPS!I262</f>
        <v>有色金属</v>
      </c>
      <c r="D262" s="103">
        <f>Real_RPS!L262</f>
        <v>0</v>
      </c>
    </row>
    <row r="263" spans="1:4" ht="21.95" customHeight="1" x14ac:dyDescent="0.15">
      <c r="A263" s="100" t="str">
        <f>Real_RPS!E263</f>
        <v>地产基建</v>
      </c>
      <c r="B263" s="101">
        <f>Real_RPS!G263</f>
        <v>0</v>
      </c>
      <c r="C263" s="102" t="str">
        <f>Real_RPS!I263</f>
        <v>基建</v>
      </c>
      <c r="D263" s="103">
        <f>Real_RPS!L263</f>
        <v>0</v>
      </c>
    </row>
    <row r="264" spans="1:4" ht="21.95" customHeight="1" x14ac:dyDescent="0.15">
      <c r="A264" s="100" t="str">
        <f>Real_RPS!E264</f>
        <v>周期</v>
      </c>
      <c r="B264" s="101">
        <f>Real_RPS!G264</f>
        <v>0</v>
      </c>
      <c r="C264" s="102" t="str">
        <f>Real_RPS!I264</f>
        <v>有色金属</v>
      </c>
      <c r="D264" s="103">
        <f>Real_RPS!L264</f>
        <v>0</v>
      </c>
    </row>
    <row r="265" spans="1:4" ht="21.95" customHeight="1" x14ac:dyDescent="0.15">
      <c r="A265" s="100" t="str">
        <f>Real_RPS!E265</f>
        <v>公用事业</v>
      </c>
      <c r="B265" s="101">
        <f>Real_RPS!G265</f>
        <v>0</v>
      </c>
      <c r="C265" s="102" t="str">
        <f>Real_RPS!I265</f>
        <v>电力</v>
      </c>
      <c r="D265" s="103">
        <f>Real_RPS!L265</f>
        <v>0</v>
      </c>
    </row>
    <row r="266" spans="1:4" ht="21.95" customHeight="1" x14ac:dyDescent="0.15">
      <c r="A266" s="100" t="str">
        <f>Real_RPS!E266</f>
        <v>大科技</v>
      </c>
      <c r="B266" s="101">
        <f>Real_RPS!G266</f>
        <v>0</v>
      </c>
      <c r="C266" s="102" t="str">
        <f>Real_RPS!I266</f>
        <v>电子</v>
      </c>
      <c r="D266" s="103">
        <f>Real_RPS!L266</f>
        <v>0</v>
      </c>
    </row>
    <row r="267" spans="1:4" ht="21.95" customHeight="1" x14ac:dyDescent="0.15">
      <c r="A267" s="100" t="str">
        <f>Real_RPS!E267</f>
        <v>地产基建</v>
      </c>
      <c r="B267" s="101">
        <f>Real_RPS!G267</f>
        <v>0</v>
      </c>
      <c r="C267" s="102" t="str">
        <f>Real_RPS!I267</f>
        <v>房地产</v>
      </c>
      <c r="D267" s="103">
        <f>Real_RPS!L267</f>
        <v>0</v>
      </c>
    </row>
    <row r="268" spans="1:4" ht="21.95" customHeight="1" x14ac:dyDescent="0.15">
      <c r="A268" s="100" t="str">
        <f>Real_RPS!E268</f>
        <v>运输业</v>
      </c>
      <c r="B268" s="101">
        <f>Real_RPS!G268</f>
        <v>0</v>
      </c>
      <c r="C268" s="102" t="str">
        <f>Real_RPS!I268</f>
        <v>运输业</v>
      </c>
      <c r="D268" s="103">
        <f>Real_RPS!L268</f>
        <v>0</v>
      </c>
    </row>
    <row r="269" spans="1:4" ht="21.95" customHeight="1" x14ac:dyDescent="0.15">
      <c r="A269" s="100" t="str">
        <f>Real_RPS!E269</f>
        <v>周期</v>
      </c>
      <c r="B269" s="101" t="str">
        <f>Real_RPS!G269</f>
        <v>地产基建</v>
      </c>
      <c r="C269" s="102" t="str">
        <f>Real_RPS!I269</f>
        <v>钢铁</v>
      </c>
      <c r="D269" s="103">
        <f>Real_RPS!L269</f>
        <v>0</v>
      </c>
    </row>
    <row r="270" spans="1:4" ht="21.95" customHeight="1" x14ac:dyDescent="0.15">
      <c r="A270" s="100" t="str">
        <f>Real_RPS!E270</f>
        <v>社会服务</v>
      </c>
      <c r="B270" s="101">
        <f>Real_RPS!G270</f>
        <v>0</v>
      </c>
      <c r="C270" s="102" t="str">
        <f>Real_RPS!I270</f>
        <v>教育</v>
      </c>
      <c r="D270" s="103">
        <f>Real_RPS!L270</f>
        <v>0</v>
      </c>
    </row>
    <row r="271" spans="1:4" ht="21.95" customHeight="1" x14ac:dyDescent="0.15">
      <c r="A271" s="100" t="str">
        <f>Real_RPS!E271</f>
        <v>大消费</v>
      </c>
      <c r="B271" s="101">
        <f>Real_RPS!G271</f>
        <v>0</v>
      </c>
      <c r="C271" s="102" t="str">
        <f>Real_RPS!I271</f>
        <v>饰品</v>
      </c>
      <c r="D271" s="103">
        <f>Real_RPS!L271</f>
        <v>0</v>
      </c>
    </row>
    <row r="272" spans="1:4" ht="21.95" customHeight="1" x14ac:dyDescent="0.15">
      <c r="A272" s="100" t="str">
        <f>Real_RPS!E272</f>
        <v>乡村振兴</v>
      </c>
      <c r="B272" s="101">
        <f>Real_RPS!G272</f>
        <v>0</v>
      </c>
      <c r="C272" s="102" t="str">
        <f>Real_RPS!I272</f>
        <v>乡村振兴</v>
      </c>
      <c r="D272" s="103">
        <f>Real_RPS!L272</f>
        <v>0</v>
      </c>
    </row>
    <row r="273" spans="1:4" ht="21.95" customHeight="1" x14ac:dyDescent="0.15">
      <c r="A273" s="100" t="str">
        <f>Real_RPS!E273</f>
        <v>大金融</v>
      </c>
      <c r="B273" s="101">
        <f>Real_RPS!G273</f>
        <v>0</v>
      </c>
      <c r="C273" s="102" t="str">
        <f>Real_RPS!I273</f>
        <v>大金融</v>
      </c>
      <c r="D273" s="103">
        <f>Real_RPS!L273</f>
        <v>0</v>
      </c>
    </row>
    <row r="274" spans="1:4" ht="21.95" customHeight="1" x14ac:dyDescent="0.15">
      <c r="A274" s="100" t="str">
        <f>Real_RPS!E274</f>
        <v>地产基建</v>
      </c>
      <c r="B274" s="101">
        <f>Real_RPS!G274</f>
        <v>0</v>
      </c>
      <c r="C274" s="102" t="str">
        <f>Real_RPS!I274</f>
        <v>房地产</v>
      </c>
      <c r="D274" s="103">
        <f>Real_RPS!L274</f>
        <v>0</v>
      </c>
    </row>
    <row r="275" spans="1:4" ht="21.95" customHeight="1" x14ac:dyDescent="0.15">
      <c r="A275" s="100" t="str">
        <f>Real_RPS!E275</f>
        <v>大金融</v>
      </c>
      <c r="B275" s="101">
        <f>Real_RPS!G275</f>
        <v>0</v>
      </c>
      <c r="C275" s="102" t="str">
        <f>Real_RPS!I275</f>
        <v>大金融</v>
      </c>
      <c r="D275" s="103">
        <f>Real_RPS!L275</f>
        <v>0</v>
      </c>
    </row>
    <row r="276" spans="1:4" ht="21.95" customHeight="1" x14ac:dyDescent="0.15">
      <c r="A276" s="100" t="str">
        <f>Real_RPS!E276</f>
        <v>周期</v>
      </c>
      <c r="B276" s="101">
        <f>Real_RPS!G276</f>
        <v>0</v>
      </c>
      <c r="C276" s="102" t="str">
        <f>Real_RPS!I276</f>
        <v>有色金属</v>
      </c>
      <c r="D276" s="103">
        <f>Real_RPS!L276</f>
        <v>0</v>
      </c>
    </row>
    <row r="277" spans="1:4" ht="21.95" customHeight="1" x14ac:dyDescent="0.15">
      <c r="A277" s="100" t="str">
        <f>Real_RPS!E277</f>
        <v>大消费</v>
      </c>
      <c r="B277" s="101">
        <f>Real_RPS!G277</f>
        <v>0</v>
      </c>
      <c r="C277" s="102" t="str">
        <f>Real_RPS!I277</f>
        <v>纺织服饰</v>
      </c>
      <c r="D277" s="103">
        <f>Real_RPS!L277</f>
        <v>0</v>
      </c>
    </row>
    <row r="278" spans="1:4" ht="21.95" customHeight="1" x14ac:dyDescent="0.15">
      <c r="A278" s="100" t="str">
        <f>Real_RPS!E278</f>
        <v>大消费</v>
      </c>
      <c r="B278" s="101">
        <f>Real_RPS!G278</f>
        <v>0</v>
      </c>
      <c r="C278" s="102" t="str">
        <f>Real_RPS!I278</f>
        <v>造纸</v>
      </c>
      <c r="D278" s="103">
        <f>Real_RPS!L278</f>
        <v>0</v>
      </c>
    </row>
    <row r="279" spans="1:4" ht="21.95" customHeight="1" x14ac:dyDescent="0.15">
      <c r="A279" s="100" t="str">
        <f>Real_RPS!E279</f>
        <v>大科技</v>
      </c>
      <c r="B279" s="101">
        <f>Real_RPS!G279</f>
        <v>0</v>
      </c>
      <c r="C279" s="102" t="str">
        <f>Real_RPS!I279</f>
        <v>电子</v>
      </c>
      <c r="D279" s="103">
        <f>Real_RPS!L279</f>
        <v>0</v>
      </c>
    </row>
    <row r="280" spans="1:4" ht="21.95" customHeight="1" x14ac:dyDescent="0.15">
      <c r="A280" s="100" t="str">
        <f>Real_RPS!E280</f>
        <v>运输业</v>
      </c>
      <c r="B280" s="101">
        <f>Real_RPS!G280</f>
        <v>0</v>
      </c>
      <c r="C280" s="102" t="str">
        <f>Real_RPS!I280</f>
        <v>运输业</v>
      </c>
      <c r="D280" s="103">
        <f>Real_RPS!L280</f>
        <v>0</v>
      </c>
    </row>
    <row r="281" spans="1:4" ht="21.95" customHeight="1" x14ac:dyDescent="0.15">
      <c r="A281" s="100" t="str">
        <f>Real_RPS!E281</f>
        <v>地产基建</v>
      </c>
      <c r="B281" s="101">
        <f>Real_RPS!G281</f>
        <v>0</v>
      </c>
      <c r="C281" s="102" t="str">
        <f>Real_RPS!I281</f>
        <v>房地产</v>
      </c>
      <c r="D281" s="103">
        <f>Real_RPS!L281</f>
        <v>0</v>
      </c>
    </row>
    <row r="282" spans="1:4" ht="21.95" customHeight="1" x14ac:dyDescent="0.15">
      <c r="A282" s="100" t="str">
        <f>Real_RPS!E282</f>
        <v>大科技</v>
      </c>
      <c r="B282" s="101">
        <f>Real_RPS!G282</f>
        <v>0</v>
      </c>
      <c r="C282" s="102" t="str">
        <f>Real_RPS!I282</f>
        <v>电子</v>
      </c>
      <c r="D282" s="103">
        <f>Real_RPS!L282</f>
        <v>0</v>
      </c>
    </row>
    <row r="283" spans="1:4" ht="21.95" customHeight="1" x14ac:dyDescent="0.15">
      <c r="A283" s="100" t="str">
        <f>Real_RPS!E283</f>
        <v>周期</v>
      </c>
      <c r="B283" s="101">
        <f>Real_RPS!G283</f>
        <v>0</v>
      </c>
      <c r="C283" s="102" t="str">
        <f>Real_RPS!I283</f>
        <v>化工</v>
      </c>
      <c r="D283" s="103">
        <f>Real_RPS!L283</f>
        <v>0</v>
      </c>
    </row>
    <row r="284" spans="1:4" ht="21.95" customHeight="1" x14ac:dyDescent="0.15">
      <c r="A284" s="100" t="str">
        <f>Real_RPS!E284</f>
        <v>医药生物</v>
      </c>
      <c r="B284" s="101">
        <f>Real_RPS!G284</f>
        <v>0</v>
      </c>
      <c r="C284" s="102" t="str">
        <f>Real_RPS!I284</f>
        <v>医药生物</v>
      </c>
      <c r="D284" s="103">
        <f>Real_RPS!L284</f>
        <v>0</v>
      </c>
    </row>
    <row r="285" spans="1:4" ht="21.95" customHeight="1" x14ac:dyDescent="0.15">
      <c r="A285" s="100" t="str">
        <f>Real_RPS!E285</f>
        <v>周期</v>
      </c>
      <c r="B285" s="101">
        <f>Real_RPS!G285</f>
        <v>0</v>
      </c>
      <c r="C285" s="102" t="str">
        <f>Real_RPS!I285</f>
        <v>煤炭</v>
      </c>
      <c r="D285" s="103">
        <f>Real_RPS!L285</f>
        <v>0</v>
      </c>
    </row>
    <row r="286" spans="1:4" ht="21.95" customHeight="1" x14ac:dyDescent="0.15">
      <c r="A286" s="100" t="str">
        <f>Real_RPS!E286</f>
        <v>新能源</v>
      </c>
      <c r="B286" s="101">
        <f>Real_RPS!G286</f>
        <v>0</v>
      </c>
      <c r="C286" s="102" t="str">
        <f>Real_RPS!I286</f>
        <v>风电</v>
      </c>
      <c r="D286" s="103">
        <f>Real_RPS!L286</f>
        <v>0</v>
      </c>
    </row>
    <row r="287" spans="1:4" ht="21.95" customHeight="1" x14ac:dyDescent="0.15">
      <c r="A287" s="100" t="str">
        <f>Real_RPS!E287</f>
        <v>大科技</v>
      </c>
      <c r="B287" s="101">
        <f>Real_RPS!G287</f>
        <v>0</v>
      </c>
      <c r="C287" s="102" t="str">
        <f>Real_RPS!I287</f>
        <v>计算机</v>
      </c>
      <c r="D287" s="103">
        <f>Real_RPS!L287</f>
        <v>0</v>
      </c>
    </row>
    <row r="288" spans="1:4" ht="21.95" customHeight="1" x14ac:dyDescent="0.15">
      <c r="A288" s="100" t="str">
        <f>Real_RPS!E288</f>
        <v>公用事业</v>
      </c>
      <c r="B288" s="101">
        <f>Real_RPS!G288</f>
        <v>0</v>
      </c>
      <c r="C288" s="102" t="str">
        <f>Real_RPS!I288</f>
        <v>节能环保</v>
      </c>
      <c r="D288" s="103">
        <f>Real_RPS!L288</f>
        <v>0</v>
      </c>
    </row>
    <row r="289" spans="1:4" ht="21.95" customHeight="1" x14ac:dyDescent="0.15">
      <c r="A289" s="100" t="str">
        <f>Real_RPS!E289</f>
        <v>周期</v>
      </c>
      <c r="B289" s="101">
        <f>Real_RPS!G289</f>
        <v>0</v>
      </c>
      <c r="C289" s="102" t="str">
        <f>Real_RPS!I289</f>
        <v>化工</v>
      </c>
      <c r="D289" s="103">
        <f>Real_RPS!L289</f>
        <v>0</v>
      </c>
    </row>
    <row r="290" spans="1:4" ht="21.95" customHeight="1" x14ac:dyDescent="0.15">
      <c r="A290" s="100" t="str">
        <f>Real_RPS!E290</f>
        <v>周期</v>
      </c>
      <c r="B290" s="101">
        <f>Real_RPS!G290</f>
        <v>0</v>
      </c>
      <c r="C290" s="102" t="str">
        <f>Real_RPS!I290</f>
        <v>有色金属</v>
      </c>
      <c r="D290" s="103">
        <f>Real_RPS!L290</f>
        <v>0</v>
      </c>
    </row>
    <row r="291" spans="1:4" ht="21.95" customHeight="1" x14ac:dyDescent="0.15">
      <c r="A291" s="100" t="str">
        <f>Real_RPS!E291</f>
        <v>公用事业</v>
      </c>
      <c r="B291" s="101" t="str">
        <f>Real_RPS!G291</f>
        <v>周期</v>
      </c>
      <c r="C291" s="102" t="str">
        <f>Real_RPS!I291</f>
        <v>油气</v>
      </c>
      <c r="D291" s="103">
        <f>Real_RPS!L291</f>
        <v>0</v>
      </c>
    </row>
    <row r="292" spans="1:4" ht="21.95" customHeight="1" x14ac:dyDescent="0.15">
      <c r="A292" s="100" t="str">
        <f>Real_RPS!E292</f>
        <v>地产基建</v>
      </c>
      <c r="B292" s="101">
        <f>Real_RPS!G292</f>
        <v>0</v>
      </c>
      <c r="C292" s="102" t="str">
        <f>Real_RPS!I292</f>
        <v>基建</v>
      </c>
      <c r="D292" s="103">
        <f>Real_RPS!L292</f>
        <v>0</v>
      </c>
    </row>
    <row r="293" spans="1:4" ht="21.95" customHeight="1" x14ac:dyDescent="0.15">
      <c r="A293" s="100" t="str">
        <f>Real_RPS!E293</f>
        <v>新能源</v>
      </c>
      <c r="B293" s="101">
        <f>Real_RPS!G293</f>
        <v>0</v>
      </c>
      <c r="C293" s="102" t="str">
        <f>Real_RPS!I293</f>
        <v>电网</v>
      </c>
      <c r="D293" s="103">
        <f>Real_RPS!L293</f>
        <v>0</v>
      </c>
    </row>
    <row r="294" spans="1:4" ht="21.95" customHeight="1" x14ac:dyDescent="0.15">
      <c r="A294" s="100" t="str">
        <f>Real_RPS!E294</f>
        <v>地产基建</v>
      </c>
      <c r="B294" s="101">
        <f>Real_RPS!G294</f>
        <v>0</v>
      </c>
      <c r="C294" s="102" t="str">
        <f>Real_RPS!I294</f>
        <v>房地产</v>
      </c>
      <c r="D294" s="103">
        <f>Real_RPS!L294</f>
        <v>0</v>
      </c>
    </row>
    <row r="295" spans="1:4" ht="21.95" customHeight="1" x14ac:dyDescent="0.15">
      <c r="A295" s="100" t="str">
        <f>Real_RPS!E295</f>
        <v>周期</v>
      </c>
      <c r="B295" s="101">
        <f>Real_RPS!G295</f>
        <v>0</v>
      </c>
      <c r="C295" s="102" t="str">
        <f>Real_RPS!I295</f>
        <v>煤炭</v>
      </c>
      <c r="D295" s="103">
        <f>Real_RPS!L295</f>
        <v>0</v>
      </c>
    </row>
    <row r="296" spans="1:4" ht="21.95" customHeight="1" x14ac:dyDescent="0.15">
      <c r="A296" s="100" t="str">
        <f>Real_RPS!E296</f>
        <v>大消费</v>
      </c>
      <c r="B296" s="101">
        <f>Real_RPS!G296</f>
        <v>0</v>
      </c>
      <c r="C296" s="102" t="str">
        <f>Real_RPS!I296</f>
        <v>基建</v>
      </c>
      <c r="D296" s="103">
        <f>Real_RPS!L296</f>
        <v>0</v>
      </c>
    </row>
    <row r="297" spans="1:4" ht="21.95" customHeight="1" x14ac:dyDescent="0.15">
      <c r="A297" s="100" t="str">
        <f>Real_RPS!E297</f>
        <v>大金融</v>
      </c>
      <c r="B297" s="101">
        <f>Real_RPS!G297</f>
        <v>0</v>
      </c>
      <c r="C297" s="102" t="str">
        <f>Real_RPS!I297</f>
        <v>大金融</v>
      </c>
      <c r="D297" s="103">
        <f>Real_RPS!L297</f>
        <v>0</v>
      </c>
    </row>
    <row r="298" spans="1:4" ht="21.95" customHeight="1" x14ac:dyDescent="0.15">
      <c r="A298" s="100" t="str">
        <f>Real_RPS!E298</f>
        <v>地产基建</v>
      </c>
      <c r="B298" s="101">
        <f>Real_RPS!G298</f>
        <v>0</v>
      </c>
      <c r="C298" s="102" t="str">
        <f>Real_RPS!I298</f>
        <v>基建</v>
      </c>
      <c r="D298" s="103">
        <f>Real_RPS!L298</f>
        <v>0</v>
      </c>
    </row>
    <row r="299" spans="1:4" ht="21.95" customHeight="1" x14ac:dyDescent="0.15">
      <c r="A299" s="100" t="str">
        <f>Real_RPS!E299</f>
        <v>大金融</v>
      </c>
      <c r="B299" s="101">
        <f>Real_RPS!G299</f>
        <v>0</v>
      </c>
      <c r="C299" s="102" t="str">
        <f>Real_RPS!I299</f>
        <v>大金融</v>
      </c>
      <c r="D299" s="103">
        <f>Real_RPS!L299</f>
        <v>0</v>
      </c>
    </row>
    <row r="300" spans="1:4" ht="21.95" customHeight="1" x14ac:dyDescent="0.15">
      <c r="A300" s="100" t="str">
        <f>Real_RPS!E300</f>
        <v>周期</v>
      </c>
      <c r="B300" s="101">
        <f>Real_RPS!G300</f>
        <v>0</v>
      </c>
      <c r="C300" s="102" t="str">
        <f>Real_RPS!I300</f>
        <v>有色金属</v>
      </c>
      <c r="D300" s="103">
        <f>Real_RPS!L300</f>
        <v>0</v>
      </c>
    </row>
    <row r="301" spans="1:4" ht="21.95" customHeight="1" x14ac:dyDescent="0.15">
      <c r="A301" s="100" t="str">
        <f>Real_RPS!E301</f>
        <v>新能源</v>
      </c>
      <c r="B301" s="101">
        <f>Real_RPS!G301</f>
        <v>0</v>
      </c>
      <c r="C301" s="102" t="str">
        <f>Real_RPS!I301</f>
        <v>储能</v>
      </c>
      <c r="D301" s="103">
        <f>Real_RPS!L301</f>
        <v>0</v>
      </c>
    </row>
    <row r="302" spans="1:4" ht="21.95" customHeight="1" x14ac:dyDescent="0.15">
      <c r="A302" s="100">
        <f>Real_RPS!F2</f>
        <v>0</v>
      </c>
      <c r="B302" s="101">
        <f>Real_RPS!H2</f>
        <v>0</v>
      </c>
      <c r="C302" s="102">
        <f>Real_RPS!J2</f>
        <v>0</v>
      </c>
      <c r="D302" s="103">
        <f>Real_RPS!M2</f>
        <v>0</v>
      </c>
    </row>
    <row r="303" spans="1:4" ht="21.95" customHeight="1" x14ac:dyDescent="0.15">
      <c r="A303" s="100">
        <f>Real_RPS!F3</f>
        <v>0</v>
      </c>
      <c r="B303" s="101">
        <f>Real_RPS!H3</f>
        <v>0</v>
      </c>
      <c r="C303" s="102">
        <f>Real_RPS!J3</f>
        <v>0</v>
      </c>
      <c r="D303" s="103">
        <f>Real_RPS!M3</f>
        <v>0</v>
      </c>
    </row>
    <row r="304" spans="1:4" ht="21.95" customHeight="1" x14ac:dyDescent="0.15">
      <c r="A304" s="100">
        <f>Real_RPS!F4</f>
        <v>0</v>
      </c>
      <c r="B304" s="101">
        <f>Real_RPS!H4</f>
        <v>0</v>
      </c>
      <c r="C304" s="102">
        <f>Real_RPS!J4</f>
        <v>0</v>
      </c>
      <c r="D304" s="103">
        <f>Real_RPS!M4</f>
        <v>0</v>
      </c>
    </row>
    <row r="305" spans="1:4" ht="21.95" customHeight="1" x14ac:dyDescent="0.15">
      <c r="A305" s="100">
        <f>Real_RPS!F5</f>
        <v>0</v>
      </c>
      <c r="B305" s="101">
        <f>Real_RPS!H5</f>
        <v>0</v>
      </c>
      <c r="C305" s="102">
        <f>Real_RPS!J5</f>
        <v>0</v>
      </c>
      <c r="D305" s="103">
        <f>Real_RPS!M5</f>
        <v>0</v>
      </c>
    </row>
    <row r="306" spans="1:4" ht="21.95" customHeight="1" x14ac:dyDescent="0.15">
      <c r="A306" s="100">
        <f>Real_RPS!F6</f>
        <v>0</v>
      </c>
      <c r="B306" s="101">
        <f>Real_RPS!H6</f>
        <v>0</v>
      </c>
      <c r="C306" s="102">
        <f>Real_RPS!J6</f>
        <v>0</v>
      </c>
      <c r="D306" s="103">
        <f>Real_RPS!M6</f>
        <v>0</v>
      </c>
    </row>
    <row r="307" spans="1:4" ht="21.95" customHeight="1" x14ac:dyDescent="0.15">
      <c r="A307" s="100">
        <f>Real_RPS!F7</f>
        <v>0</v>
      </c>
      <c r="B307" s="101">
        <f>Real_RPS!H7</f>
        <v>0</v>
      </c>
      <c r="C307" s="102">
        <f>Real_RPS!J7</f>
        <v>0</v>
      </c>
      <c r="D307" s="103">
        <f>Real_RPS!M7</f>
        <v>0</v>
      </c>
    </row>
    <row r="308" spans="1:4" ht="21.95" customHeight="1" x14ac:dyDescent="0.15">
      <c r="A308" s="100">
        <f>Real_RPS!F8</f>
        <v>0</v>
      </c>
      <c r="B308" s="101">
        <f>Real_RPS!H8</f>
        <v>0</v>
      </c>
      <c r="C308" s="102">
        <f>Real_RPS!J8</f>
        <v>0</v>
      </c>
      <c r="D308" s="103">
        <f>Real_RPS!M8</f>
        <v>0</v>
      </c>
    </row>
    <row r="309" spans="1:4" ht="21.95" customHeight="1" x14ac:dyDescent="0.15">
      <c r="A309" s="100">
        <f>Real_RPS!F9</f>
        <v>0</v>
      </c>
      <c r="B309" s="101">
        <f>Real_RPS!H9</f>
        <v>0</v>
      </c>
      <c r="C309" s="102">
        <f>Real_RPS!J9</f>
        <v>0</v>
      </c>
      <c r="D309" s="103">
        <f>Real_RPS!M9</f>
        <v>0</v>
      </c>
    </row>
    <row r="310" spans="1:4" ht="21.95" customHeight="1" x14ac:dyDescent="0.15">
      <c r="A310" s="100" t="str">
        <f>Real_RPS!F10</f>
        <v>大金融</v>
      </c>
      <c r="B310" s="101">
        <f>Real_RPS!H10</f>
        <v>0</v>
      </c>
      <c r="C310" s="102" t="str">
        <f>Real_RPS!J10</f>
        <v>大金融</v>
      </c>
      <c r="D310" s="103">
        <f>Real_RPS!M10</f>
        <v>0</v>
      </c>
    </row>
    <row r="311" spans="1:4" ht="21.95" customHeight="1" x14ac:dyDescent="0.15">
      <c r="A311" s="100">
        <f>Real_RPS!F11</f>
        <v>0</v>
      </c>
      <c r="B311" s="101">
        <f>Real_RPS!H11</f>
        <v>0</v>
      </c>
      <c r="C311" s="102" t="str">
        <f>Real_RPS!J11</f>
        <v>体育产业</v>
      </c>
      <c r="D311" s="103">
        <f>Real_RPS!M11</f>
        <v>0</v>
      </c>
    </row>
    <row r="312" spans="1:4" ht="21.95" customHeight="1" x14ac:dyDescent="0.15">
      <c r="A312" s="100">
        <f>Real_RPS!F12</f>
        <v>0</v>
      </c>
      <c r="B312" s="101">
        <f>Real_RPS!H12</f>
        <v>0</v>
      </c>
      <c r="C312" s="102">
        <f>Real_RPS!J12</f>
        <v>0</v>
      </c>
      <c r="D312" s="103">
        <f>Real_RPS!M12</f>
        <v>0</v>
      </c>
    </row>
    <row r="313" spans="1:4" ht="21.95" customHeight="1" x14ac:dyDescent="0.15">
      <c r="A313" s="100">
        <f>Real_RPS!F13</f>
        <v>0</v>
      </c>
      <c r="B313" s="101">
        <f>Real_RPS!H13</f>
        <v>0</v>
      </c>
      <c r="C313" s="102">
        <f>Real_RPS!J13</f>
        <v>0</v>
      </c>
      <c r="D313" s="103">
        <f>Real_RPS!M13</f>
        <v>0</v>
      </c>
    </row>
    <row r="314" spans="1:4" ht="21.95" customHeight="1" x14ac:dyDescent="0.15">
      <c r="A314" s="100">
        <f>Real_RPS!F14</f>
        <v>0</v>
      </c>
      <c r="B314" s="101">
        <f>Real_RPS!H14</f>
        <v>0</v>
      </c>
      <c r="C314" s="102">
        <f>Real_RPS!J14</f>
        <v>0</v>
      </c>
      <c r="D314" s="103">
        <f>Real_RPS!M14</f>
        <v>0</v>
      </c>
    </row>
    <row r="315" spans="1:4" ht="21.95" customHeight="1" x14ac:dyDescent="0.15">
      <c r="A315" s="100">
        <f>Real_RPS!F15</f>
        <v>0</v>
      </c>
      <c r="B315" s="101">
        <f>Real_RPS!H15</f>
        <v>0</v>
      </c>
      <c r="C315" s="102">
        <f>Real_RPS!J15</f>
        <v>0</v>
      </c>
      <c r="D315" s="103">
        <f>Real_RPS!M15</f>
        <v>0</v>
      </c>
    </row>
    <row r="316" spans="1:4" ht="21.95" customHeight="1" x14ac:dyDescent="0.15">
      <c r="A316" s="100">
        <f>Real_RPS!F16</f>
        <v>0</v>
      </c>
      <c r="B316" s="101">
        <f>Real_RPS!H16</f>
        <v>0</v>
      </c>
      <c r="C316" s="102">
        <f>Real_RPS!J16</f>
        <v>0</v>
      </c>
      <c r="D316" s="103">
        <f>Real_RPS!M16</f>
        <v>0</v>
      </c>
    </row>
    <row r="317" spans="1:4" ht="21.95" customHeight="1" x14ac:dyDescent="0.15">
      <c r="A317" s="100">
        <f>Real_RPS!F17</f>
        <v>0</v>
      </c>
      <c r="B317" s="101">
        <f>Real_RPS!H17</f>
        <v>0</v>
      </c>
      <c r="C317" s="102">
        <f>Real_RPS!J17</f>
        <v>0</v>
      </c>
      <c r="D317" s="103">
        <f>Real_RPS!M17</f>
        <v>0</v>
      </c>
    </row>
    <row r="318" spans="1:4" ht="21.95" customHeight="1" x14ac:dyDescent="0.15">
      <c r="A318" s="100">
        <f>Real_RPS!F18</f>
        <v>0</v>
      </c>
      <c r="B318" s="101">
        <f>Real_RPS!H18</f>
        <v>0</v>
      </c>
      <c r="C318" s="102">
        <f>Real_RPS!J18</f>
        <v>0</v>
      </c>
      <c r="D318" s="103">
        <f>Real_RPS!M18</f>
        <v>0</v>
      </c>
    </row>
    <row r="319" spans="1:4" ht="21.95" customHeight="1" x14ac:dyDescent="0.15">
      <c r="A319" s="100" t="str">
        <f>Real_RPS!F19</f>
        <v>大科技</v>
      </c>
      <c r="B319" s="101">
        <f>Real_RPS!H19</f>
        <v>0</v>
      </c>
      <c r="C319" s="102" t="str">
        <f>Real_RPS!J19</f>
        <v>电子</v>
      </c>
      <c r="D319" s="103">
        <f>Real_RPS!M19</f>
        <v>0</v>
      </c>
    </row>
    <row r="320" spans="1:4" ht="21.95" customHeight="1" x14ac:dyDescent="0.15">
      <c r="A320" s="100">
        <f>Real_RPS!F20</f>
        <v>0</v>
      </c>
      <c r="B320" s="101">
        <f>Real_RPS!H20</f>
        <v>0</v>
      </c>
      <c r="C320" s="102">
        <f>Real_RPS!J20</f>
        <v>0</v>
      </c>
      <c r="D320" s="103">
        <f>Real_RPS!M20</f>
        <v>0</v>
      </c>
    </row>
    <row r="321" spans="1:4" ht="21.95" customHeight="1" x14ac:dyDescent="0.15">
      <c r="A321" s="100">
        <f>Real_RPS!F21</f>
        <v>0</v>
      </c>
      <c r="B321" s="101">
        <f>Real_RPS!H21</f>
        <v>0</v>
      </c>
      <c r="C321" s="102">
        <f>Real_RPS!J21</f>
        <v>0</v>
      </c>
      <c r="D321" s="103">
        <f>Real_RPS!M21</f>
        <v>0</v>
      </c>
    </row>
    <row r="322" spans="1:4" ht="21.95" customHeight="1" x14ac:dyDescent="0.15">
      <c r="A322" s="100">
        <f>Real_RPS!F22</f>
        <v>0</v>
      </c>
      <c r="B322" s="101">
        <f>Real_RPS!H22</f>
        <v>0</v>
      </c>
      <c r="C322" s="102">
        <f>Real_RPS!J22</f>
        <v>0</v>
      </c>
      <c r="D322" s="103">
        <f>Real_RPS!M22</f>
        <v>0</v>
      </c>
    </row>
    <row r="323" spans="1:4" ht="21.95" customHeight="1" x14ac:dyDescent="0.15">
      <c r="A323" s="100">
        <f>Real_RPS!F23</f>
        <v>0</v>
      </c>
      <c r="B323" s="101">
        <f>Real_RPS!H23</f>
        <v>0</v>
      </c>
      <c r="C323" s="102">
        <f>Real_RPS!J23</f>
        <v>0</v>
      </c>
      <c r="D323" s="103">
        <f>Real_RPS!M23</f>
        <v>0</v>
      </c>
    </row>
    <row r="324" spans="1:4" ht="21.95" customHeight="1" x14ac:dyDescent="0.15">
      <c r="A324" s="100" t="str">
        <f>Real_RPS!F24</f>
        <v>新能源</v>
      </c>
      <c r="B324" s="101">
        <f>Real_RPS!H24</f>
        <v>0</v>
      </c>
      <c r="C324" s="102" t="str">
        <f>Real_RPS!J24</f>
        <v>光伏</v>
      </c>
      <c r="D324" s="103">
        <f>Real_RPS!M24</f>
        <v>0</v>
      </c>
    </row>
    <row r="325" spans="1:4" ht="21.95" customHeight="1" x14ac:dyDescent="0.15">
      <c r="A325" s="100">
        <f>Real_RPS!F25</f>
        <v>0</v>
      </c>
      <c r="B325" s="101">
        <f>Real_RPS!H25</f>
        <v>0</v>
      </c>
      <c r="C325" s="102">
        <f>Real_RPS!J25</f>
        <v>0</v>
      </c>
      <c r="D325" s="103">
        <f>Real_RPS!M25</f>
        <v>0</v>
      </c>
    </row>
    <row r="326" spans="1:4" ht="21.95" customHeight="1" x14ac:dyDescent="0.15">
      <c r="A326" s="100">
        <f>Real_RPS!F26</f>
        <v>0</v>
      </c>
      <c r="B326" s="101">
        <f>Real_RPS!H26</f>
        <v>0</v>
      </c>
      <c r="C326" s="102">
        <f>Real_RPS!J26</f>
        <v>0</v>
      </c>
      <c r="D326" s="103">
        <f>Real_RPS!M26</f>
        <v>0</v>
      </c>
    </row>
    <row r="327" spans="1:4" ht="21.95" customHeight="1" x14ac:dyDescent="0.15">
      <c r="A327" s="100">
        <f>Real_RPS!F27</f>
        <v>0</v>
      </c>
      <c r="B327" s="101">
        <f>Real_RPS!H27</f>
        <v>0</v>
      </c>
      <c r="C327" s="102">
        <f>Real_RPS!J27</f>
        <v>0</v>
      </c>
      <c r="D327" s="103">
        <f>Real_RPS!M27</f>
        <v>0</v>
      </c>
    </row>
    <row r="328" spans="1:4" ht="21.95" customHeight="1" x14ac:dyDescent="0.15">
      <c r="A328" s="100">
        <f>Real_RPS!F28</f>
        <v>0</v>
      </c>
      <c r="B328" s="101">
        <f>Real_RPS!H28</f>
        <v>0</v>
      </c>
      <c r="C328" s="102">
        <f>Real_RPS!J28</f>
        <v>0</v>
      </c>
      <c r="D328" s="103">
        <f>Real_RPS!M28</f>
        <v>0</v>
      </c>
    </row>
    <row r="329" spans="1:4" ht="21.95" customHeight="1" x14ac:dyDescent="0.15">
      <c r="A329" s="100">
        <f>Real_RPS!F29</f>
        <v>0</v>
      </c>
      <c r="B329" s="101">
        <f>Real_RPS!H29</f>
        <v>0</v>
      </c>
      <c r="C329" s="102" t="str">
        <f>Real_RPS!J29</f>
        <v>化工</v>
      </c>
      <c r="D329" s="103">
        <f>Real_RPS!M29</f>
        <v>0</v>
      </c>
    </row>
    <row r="330" spans="1:4" ht="21.95" customHeight="1" x14ac:dyDescent="0.15">
      <c r="A330" s="100">
        <f>Real_RPS!F30</f>
        <v>0</v>
      </c>
      <c r="B330" s="101">
        <f>Real_RPS!H30</f>
        <v>0</v>
      </c>
      <c r="C330" s="102">
        <f>Real_RPS!J30</f>
        <v>0</v>
      </c>
      <c r="D330" s="103">
        <f>Real_RPS!M30</f>
        <v>0</v>
      </c>
    </row>
    <row r="331" spans="1:4" ht="21.95" customHeight="1" x14ac:dyDescent="0.15">
      <c r="A331" s="100">
        <f>Real_RPS!F31</f>
        <v>0</v>
      </c>
      <c r="B331" s="101">
        <f>Real_RPS!H31</f>
        <v>0</v>
      </c>
      <c r="C331" s="102">
        <f>Real_RPS!J31</f>
        <v>0</v>
      </c>
      <c r="D331" s="103">
        <f>Real_RPS!M31</f>
        <v>0</v>
      </c>
    </row>
    <row r="332" spans="1:4" ht="21.95" customHeight="1" x14ac:dyDescent="0.15">
      <c r="A332" s="100">
        <f>Real_RPS!F32</f>
        <v>0</v>
      </c>
      <c r="B332" s="101">
        <f>Real_RPS!H32</f>
        <v>0</v>
      </c>
      <c r="C332" s="102">
        <f>Real_RPS!J32</f>
        <v>0</v>
      </c>
      <c r="D332" s="103">
        <f>Real_RPS!M32</f>
        <v>0</v>
      </c>
    </row>
    <row r="333" spans="1:4" ht="21.95" customHeight="1" x14ac:dyDescent="0.15">
      <c r="A333" s="100">
        <f>Real_RPS!F33</f>
        <v>0</v>
      </c>
      <c r="B333" s="101">
        <f>Real_RPS!H33</f>
        <v>0</v>
      </c>
      <c r="C333" s="102">
        <f>Real_RPS!J33</f>
        <v>0</v>
      </c>
      <c r="D333" s="103">
        <f>Real_RPS!M33</f>
        <v>0</v>
      </c>
    </row>
    <row r="334" spans="1:4" ht="21.95" customHeight="1" x14ac:dyDescent="0.15">
      <c r="A334" s="100">
        <f>Real_RPS!F34</f>
        <v>0</v>
      </c>
      <c r="B334" s="101">
        <f>Real_RPS!H34</f>
        <v>0</v>
      </c>
      <c r="C334" s="102">
        <f>Real_RPS!J34</f>
        <v>0</v>
      </c>
      <c r="D334" s="103">
        <f>Real_RPS!M34</f>
        <v>0</v>
      </c>
    </row>
    <row r="335" spans="1:4" ht="21.95" customHeight="1" x14ac:dyDescent="0.15">
      <c r="A335" s="100">
        <f>Real_RPS!F35</f>
        <v>0</v>
      </c>
      <c r="B335" s="101">
        <f>Real_RPS!H35</f>
        <v>0</v>
      </c>
      <c r="C335" s="102">
        <f>Real_RPS!J35</f>
        <v>0</v>
      </c>
      <c r="D335" s="103">
        <f>Real_RPS!M35</f>
        <v>0</v>
      </c>
    </row>
    <row r="336" spans="1:4" ht="21.95" customHeight="1" x14ac:dyDescent="0.15">
      <c r="A336" s="100">
        <f>Real_RPS!F36</f>
        <v>0</v>
      </c>
      <c r="B336" s="101">
        <f>Real_RPS!H36</f>
        <v>0</v>
      </c>
      <c r="C336" s="102">
        <f>Real_RPS!J36</f>
        <v>0</v>
      </c>
      <c r="D336" s="103">
        <f>Real_RPS!M36</f>
        <v>0</v>
      </c>
    </row>
    <row r="337" spans="1:4" ht="21.95" customHeight="1" x14ac:dyDescent="0.15">
      <c r="A337" s="100" t="str">
        <f>Real_RPS!F37</f>
        <v>乡村振兴</v>
      </c>
      <c r="B337" s="101">
        <f>Real_RPS!H37</f>
        <v>0</v>
      </c>
      <c r="C337" s="102" t="str">
        <f>Real_RPS!J37</f>
        <v>乡村振兴</v>
      </c>
      <c r="D337" s="103">
        <f>Real_RPS!M37</f>
        <v>0</v>
      </c>
    </row>
    <row r="338" spans="1:4" ht="21.95" customHeight="1" x14ac:dyDescent="0.15">
      <c r="A338" s="100">
        <f>Real_RPS!F38</f>
        <v>0</v>
      </c>
      <c r="B338" s="101">
        <f>Real_RPS!H38</f>
        <v>0</v>
      </c>
      <c r="C338" s="102">
        <f>Real_RPS!J38</f>
        <v>0</v>
      </c>
      <c r="D338" s="103">
        <f>Real_RPS!M38</f>
        <v>0</v>
      </c>
    </row>
    <row r="339" spans="1:4" ht="21.95" customHeight="1" x14ac:dyDescent="0.15">
      <c r="A339" s="100" t="str">
        <f>Real_RPS!F39</f>
        <v>高端制造</v>
      </c>
      <c r="B339" s="101">
        <f>Real_RPS!H39</f>
        <v>0</v>
      </c>
      <c r="C339" s="102" t="str">
        <f>Real_RPS!J39</f>
        <v>核电核能</v>
      </c>
      <c r="D339" s="103">
        <f>Real_RPS!M39</f>
        <v>0</v>
      </c>
    </row>
    <row r="340" spans="1:4" ht="21.95" customHeight="1" x14ac:dyDescent="0.15">
      <c r="A340" s="100">
        <f>Real_RPS!F40</f>
        <v>0</v>
      </c>
      <c r="B340" s="101">
        <f>Real_RPS!H40</f>
        <v>0</v>
      </c>
      <c r="C340" s="102">
        <f>Real_RPS!J40</f>
        <v>0</v>
      </c>
      <c r="D340" s="103">
        <f>Real_RPS!M40</f>
        <v>0</v>
      </c>
    </row>
    <row r="341" spans="1:4" ht="21.95" customHeight="1" x14ac:dyDescent="0.15">
      <c r="A341" s="100">
        <f>Real_RPS!F41</f>
        <v>0</v>
      </c>
      <c r="B341" s="101">
        <f>Real_RPS!H41</f>
        <v>0</v>
      </c>
      <c r="C341" s="102">
        <f>Real_RPS!J41</f>
        <v>0</v>
      </c>
      <c r="D341" s="103">
        <f>Real_RPS!M41</f>
        <v>0</v>
      </c>
    </row>
    <row r="342" spans="1:4" ht="21.95" customHeight="1" x14ac:dyDescent="0.15">
      <c r="A342" s="100">
        <f>Real_RPS!F42</f>
        <v>0</v>
      </c>
      <c r="B342" s="101">
        <f>Real_RPS!H42</f>
        <v>0</v>
      </c>
      <c r="C342" s="102">
        <f>Real_RPS!J42</f>
        <v>0</v>
      </c>
      <c r="D342" s="103">
        <f>Real_RPS!M42</f>
        <v>0</v>
      </c>
    </row>
    <row r="343" spans="1:4" ht="21.95" customHeight="1" x14ac:dyDescent="0.15">
      <c r="A343" s="100">
        <f>Real_RPS!F43</f>
        <v>0</v>
      </c>
      <c r="B343" s="101">
        <f>Real_RPS!H43</f>
        <v>0</v>
      </c>
      <c r="C343" s="102">
        <f>Real_RPS!J43</f>
        <v>0</v>
      </c>
      <c r="D343" s="103">
        <f>Real_RPS!M43</f>
        <v>0</v>
      </c>
    </row>
    <row r="344" spans="1:4" ht="21.95" customHeight="1" x14ac:dyDescent="0.15">
      <c r="A344" s="100">
        <f>Real_RPS!F44</f>
        <v>0</v>
      </c>
      <c r="B344" s="101">
        <f>Real_RPS!H44</f>
        <v>0</v>
      </c>
      <c r="C344" s="102">
        <f>Real_RPS!J44</f>
        <v>0</v>
      </c>
      <c r="D344" s="103">
        <f>Real_RPS!M44</f>
        <v>0</v>
      </c>
    </row>
    <row r="345" spans="1:4" ht="21.95" customHeight="1" x14ac:dyDescent="0.15">
      <c r="A345" s="100">
        <f>Real_RPS!F45</f>
        <v>0</v>
      </c>
      <c r="B345" s="101">
        <f>Real_RPS!H45</f>
        <v>0</v>
      </c>
      <c r="C345" s="102">
        <f>Real_RPS!J45</f>
        <v>0</v>
      </c>
      <c r="D345" s="103">
        <f>Real_RPS!M45</f>
        <v>0</v>
      </c>
    </row>
    <row r="346" spans="1:4" ht="21.95" customHeight="1" x14ac:dyDescent="0.15">
      <c r="A346" s="100">
        <f>Real_RPS!F46</f>
        <v>0</v>
      </c>
      <c r="B346" s="101">
        <f>Real_RPS!H46</f>
        <v>0</v>
      </c>
      <c r="C346" s="102">
        <f>Real_RPS!J46</f>
        <v>0</v>
      </c>
      <c r="D346" s="103">
        <f>Real_RPS!M46</f>
        <v>0</v>
      </c>
    </row>
    <row r="347" spans="1:4" ht="21.95" customHeight="1" x14ac:dyDescent="0.15">
      <c r="A347" s="100">
        <f>Real_RPS!F47</f>
        <v>0</v>
      </c>
      <c r="B347" s="101">
        <f>Real_RPS!H47</f>
        <v>0</v>
      </c>
      <c r="C347" s="102">
        <f>Real_RPS!J47</f>
        <v>0</v>
      </c>
      <c r="D347" s="103">
        <f>Real_RPS!M47</f>
        <v>0</v>
      </c>
    </row>
    <row r="348" spans="1:4" ht="21.95" customHeight="1" x14ac:dyDescent="0.15">
      <c r="A348" s="100">
        <f>Real_RPS!F48</f>
        <v>0</v>
      </c>
      <c r="B348" s="101">
        <f>Real_RPS!H48</f>
        <v>0</v>
      </c>
      <c r="C348" s="102">
        <f>Real_RPS!J48</f>
        <v>0</v>
      </c>
      <c r="D348" s="103">
        <f>Real_RPS!M48</f>
        <v>0</v>
      </c>
    </row>
    <row r="349" spans="1:4" ht="21.95" customHeight="1" x14ac:dyDescent="0.15">
      <c r="A349" s="100">
        <f>Real_RPS!F49</f>
        <v>0</v>
      </c>
      <c r="B349" s="101">
        <f>Real_RPS!H49</f>
        <v>0</v>
      </c>
      <c r="C349" s="102">
        <f>Real_RPS!J49</f>
        <v>0</v>
      </c>
      <c r="D349" s="103">
        <f>Real_RPS!M49</f>
        <v>0</v>
      </c>
    </row>
    <row r="350" spans="1:4" ht="21.95" customHeight="1" x14ac:dyDescent="0.15">
      <c r="A350" s="100">
        <f>Real_RPS!F50</f>
        <v>0</v>
      </c>
      <c r="B350" s="101">
        <f>Real_RPS!H50</f>
        <v>0</v>
      </c>
      <c r="C350" s="102">
        <f>Real_RPS!J50</f>
        <v>0</v>
      </c>
      <c r="D350" s="103">
        <f>Real_RPS!M50</f>
        <v>0</v>
      </c>
    </row>
    <row r="351" spans="1:4" ht="21.95" customHeight="1" x14ac:dyDescent="0.15">
      <c r="A351" s="100">
        <f>Real_RPS!F51</f>
        <v>0</v>
      </c>
      <c r="B351" s="101">
        <f>Real_RPS!H51</f>
        <v>0</v>
      </c>
      <c r="C351" s="102">
        <f>Real_RPS!J51</f>
        <v>0</v>
      </c>
      <c r="D351" s="103">
        <f>Real_RPS!M51</f>
        <v>0</v>
      </c>
    </row>
    <row r="352" spans="1:4" ht="21.95" customHeight="1" x14ac:dyDescent="0.15">
      <c r="A352" s="100">
        <f>Real_RPS!F52</f>
        <v>0</v>
      </c>
      <c r="B352" s="101">
        <f>Real_RPS!H52</f>
        <v>0</v>
      </c>
      <c r="C352" s="102">
        <f>Real_RPS!J52</f>
        <v>0</v>
      </c>
      <c r="D352" s="103">
        <f>Real_RPS!M52</f>
        <v>0</v>
      </c>
    </row>
    <row r="353" spans="1:4" ht="21.95" customHeight="1" x14ac:dyDescent="0.15">
      <c r="A353" s="100">
        <f>Real_RPS!F53</f>
        <v>0</v>
      </c>
      <c r="B353" s="101">
        <f>Real_RPS!H53</f>
        <v>0</v>
      </c>
      <c r="C353" s="102">
        <f>Real_RPS!J53</f>
        <v>0</v>
      </c>
      <c r="D353" s="103">
        <f>Real_RPS!M53</f>
        <v>0</v>
      </c>
    </row>
    <row r="354" spans="1:4" ht="21.95" customHeight="1" x14ac:dyDescent="0.15">
      <c r="A354" s="100">
        <f>Real_RPS!F54</f>
        <v>0</v>
      </c>
      <c r="B354" s="101">
        <f>Real_RPS!H54</f>
        <v>0</v>
      </c>
      <c r="C354" s="102">
        <f>Real_RPS!J54</f>
        <v>0</v>
      </c>
      <c r="D354" s="103">
        <f>Real_RPS!M54</f>
        <v>0</v>
      </c>
    </row>
    <row r="355" spans="1:4" ht="21.95" customHeight="1" x14ac:dyDescent="0.15">
      <c r="A355" s="100">
        <f>Real_RPS!F55</f>
        <v>0</v>
      </c>
      <c r="B355" s="101">
        <f>Real_RPS!H55</f>
        <v>0</v>
      </c>
      <c r="C355" s="102">
        <f>Real_RPS!J55</f>
        <v>0</v>
      </c>
      <c r="D355" s="103">
        <f>Real_RPS!M55</f>
        <v>0</v>
      </c>
    </row>
    <row r="356" spans="1:4" ht="21.95" customHeight="1" x14ac:dyDescent="0.15">
      <c r="A356" s="100">
        <f>Real_RPS!F56</f>
        <v>0</v>
      </c>
      <c r="B356" s="101">
        <f>Real_RPS!H56</f>
        <v>0</v>
      </c>
      <c r="C356" s="102">
        <f>Real_RPS!J56</f>
        <v>0</v>
      </c>
      <c r="D356" s="103">
        <f>Real_RPS!M56</f>
        <v>0</v>
      </c>
    </row>
    <row r="357" spans="1:4" ht="21.95" customHeight="1" x14ac:dyDescent="0.15">
      <c r="A357" s="100">
        <f>Real_RPS!F57</f>
        <v>0</v>
      </c>
      <c r="B357" s="101">
        <f>Real_RPS!H57</f>
        <v>0</v>
      </c>
      <c r="C357" s="102">
        <f>Real_RPS!J57</f>
        <v>0</v>
      </c>
      <c r="D357" s="103">
        <f>Real_RPS!M57</f>
        <v>0</v>
      </c>
    </row>
    <row r="358" spans="1:4" ht="21.95" customHeight="1" x14ac:dyDescent="0.15">
      <c r="A358" s="100">
        <f>Real_RPS!F58</f>
        <v>0</v>
      </c>
      <c r="B358" s="101">
        <f>Real_RPS!H58</f>
        <v>0</v>
      </c>
      <c r="C358" s="102">
        <f>Real_RPS!J58</f>
        <v>0</v>
      </c>
      <c r="D358" s="103">
        <f>Real_RPS!M58</f>
        <v>0</v>
      </c>
    </row>
    <row r="359" spans="1:4" ht="21.95" customHeight="1" x14ac:dyDescent="0.15">
      <c r="A359" s="100">
        <f>Real_RPS!F59</f>
        <v>0</v>
      </c>
      <c r="B359" s="101">
        <f>Real_RPS!H59</f>
        <v>0</v>
      </c>
      <c r="C359" s="102">
        <f>Real_RPS!J59</f>
        <v>0</v>
      </c>
      <c r="D359" s="103">
        <f>Real_RPS!M59</f>
        <v>0</v>
      </c>
    </row>
    <row r="360" spans="1:4" ht="21.95" customHeight="1" x14ac:dyDescent="0.15">
      <c r="A360" s="100">
        <f>Real_RPS!F60</f>
        <v>0</v>
      </c>
      <c r="B360" s="101">
        <f>Real_RPS!H60</f>
        <v>0</v>
      </c>
      <c r="C360" s="102">
        <f>Real_RPS!J60</f>
        <v>0</v>
      </c>
      <c r="D360" s="103">
        <f>Real_RPS!M60</f>
        <v>0</v>
      </c>
    </row>
    <row r="361" spans="1:4" ht="21.95" customHeight="1" x14ac:dyDescent="0.15">
      <c r="A361" s="100" t="str">
        <f>Real_RPS!F61</f>
        <v>汽车产业</v>
      </c>
      <c r="B361" s="101">
        <f>Real_RPS!H61</f>
        <v>0</v>
      </c>
      <c r="C361" s="102" t="str">
        <f>Real_RPS!J61</f>
        <v>汽车产业</v>
      </c>
      <c r="D361" s="103">
        <f>Real_RPS!M61</f>
        <v>0</v>
      </c>
    </row>
    <row r="362" spans="1:4" ht="21.95" customHeight="1" x14ac:dyDescent="0.15">
      <c r="A362" s="100">
        <f>Real_RPS!F62</f>
        <v>0</v>
      </c>
      <c r="B362" s="101">
        <f>Real_RPS!H62</f>
        <v>0</v>
      </c>
      <c r="C362" s="102">
        <f>Real_RPS!J62</f>
        <v>0</v>
      </c>
      <c r="D362" s="103">
        <f>Real_RPS!M62</f>
        <v>0</v>
      </c>
    </row>
    <row r="363" spans="1:4" ht="21.95" customHeight="1" x14ac:dyDescent="0.15">
      <c r="A363" s="100">
        <f>Real_RPS!F63</f>
        <v>0</v>
      </c>
      <c r="B363" s="101">
        <f>Real_RPS!H63</f>
        <v>0</v>
      </c>
      <c r="C363" s="102">
        <f>Real_RPS!J63</f>
        <v>0</v>
      </c>
      <c r="D363" s="103">
        <f>Real_RPS!M63</f>
        <v>0</v>
      </c>
    </row>
    <row r="364" spans="1:4" ht="21.95" customHeight="1" x14ac:dyDescent="0.15">
      <c r="A364" s="100">
        <f>Real_RPS!F64</f>
        <v>0</v>
      </c>
      <c r="B364" s="101">
        <f>Real_RPS!H64</f>
        <v>0</v>
      </c>
      <c r="C364" s="102">
        <f>Real_RPS!J64</f>
        <v>0</v>
      </c>
      <c r="D364" s="103">
        <f>Real_RPS!M64</f>
        <v>0</v>
      </c>
    </row>
    <row r="365" spans="1:4" ht="21.95" customHeight="1" x14ac:dyDescent="0.15">
      <c r="A365" s="100" t="str">
        <f>Real_RPS!F65</f>
        <v>乡村振兴</v>
      </c>
      <c r="B365" s="101">
        <f>Real_RPS!H65</f>
        <v>0</v>
      </c>
      <c r="C365" s="102">
        <f>Real_RPS!J65</f>
        <v>0</v>
      </c>
      <c r="D365" s="103">
        <f>Real_RPS!M65</f>
        <v>0</v>
      </c>
    </row>
    <row r="366" spans="1:4" ht="21.95" customHeight="1" x14ac:dyDescent="0.15">
      <c r="A366" s="100">
        <f>Real_RPS!F66</f>
        <v>0</v>
      </c>
      <c r="B366" s="101">
        <f>Real_RPS!H66</f>
        <v>0</v>
      </c>
      <c r="C366" s="102">
        <f>Real_RPS!J66</f>
        <v>0</v>
      </c>
      <c r="D366" s="103">
        <f>Real_RPS!M66</f>
        <v>0</v>
      </c>
    </row>
    <row r="367" spans="1:4" ht="21.95" customHeight="1" x14ac:dyDescent="0.15">
      <c r="A367" s="100" t="str">
        <f>Real_RPS!F67</f>
        <v>新能源</v>
      </c>
      <c r="B367" s="101">
        <f>Real_RPS!H67</f>
        <v>0</v>
      </c>
      <c r="C367" s="102" t="str">
        <f>Real_RPS!J67</f>
        <v>氢能源</v>
      </c>
      <c r="D367" s="103">
        <f>Real_RPS!M67</f>
        <v>0</v>
      </c>
    </row>
    <row r="368" spans="1:4" ht="21.95" customHeight="1" x14ac:dyDescent="0.15">
      <c r="A368" s="100">
        <f>Real_RPS!F68</f>
        <v>0</v>
      </c>
      <c r="B368" s="101">
        <f>Real_RPS!H68</f>
        <v>0</v>
      </c>
      <c r="C368" s="102">
        <f>Real_RPS!J68</f>
        <v>0</v>
      </c>
      <c r="D368" s="103">
        <f>Real_RPS!M68</f>
        <v>0</v>
      </c>
    </row>
    <row r="369" spans="1:4" ht="21.95" customHeight="1" x14ac:dyDescent="0.15">
      <c r="A369" s="100">
        <f>Real_RPS!F69</f>
        <v>0</v>
      </c>
      <c r="B369" s="101">
        <f>Real_RPS!H69</f>
        <v>0</v>
      </c>
      <c r="C369" s="102">
        <f>Real_RPS!J69</f>
        <v>0</v>
      </c>
      <c r="D369" s="103">
        <f>Real_RPS!M69</f>
        <v>0</v>
      </c>
    </row>
    <row r="370" spans="1:4" ht="21.95" customHeight="1" x14ac:dyDescent="0.15">
      <c r="A370" s="100">
        <f>Real_RPS!F70</f>
        <v>0</v>
      </c>
      <c r="B370" s="101">
        <f>Real_RPS!H70</f>
        <v>0</v>
      </c>
      <c r="C370" s="102">
        <f>Real_RPS!J70</f>
        <v>0</v>
      </c>
      <c r="D370" s="103">
        <f>Real_RPS!M70</f>
        <v>0</v>
      </c>
    </row>
    <row r="371" spans="1:4" ht="21.95" customHeight="1" x14ac:dyDescent="0.15">
      <c r="A371" s="100">
        <f>Real_RPS!F71</f>
        <v>0</v>
      </c>
      <c r="B371" s="101">
        <f>Real_RPS!H71</f>
        <v>0</v>
      </c>
      <c r="C371" s="102">
        <f>Real_RPS!J71</f>
        <v>0</v>
      </c>
      <c r="D371" s="103">
        <f>Real_RPS!M71</f>
        <v>0</v>
      </c>
    </row>
    <row r="372" spans="1:4" ht="21.95" customHeight="1" x14ac:dyDescent="0.15">
      <c r="A372" s="100">
        <f>Real_RPS!F72</f>
        <v>0</v>
      </c>
      <c r="B372" s="101">
        <f>Real_RPS!H72</f>
        <v>0</v>
      </c>
      <c r="C372" s="102">
        <f>Real_RPS!J72</f>
        <v>0</v>
      </c>
      <c r="D372" s="103">
        <f>Real_RPS!M72</f>
        <v>0</v>
      </c>
    </row>
    <row r="373" spans="1:4" ht="21.95" customHeight="1" x14ac:dyDescent="0.15">
      <c r="A373" s="100">
        <f>Real_RPS!F73</f>
        <v>0</v>
      </c>
      <c r="B373" s="101">
        <f>Real_RPS!H73</f>
        <v>0</v>
      </c>
      <c r="C373" s="102">
        <f>Real_RPS!J73</f>
        <v>0</v>
      </c>
      <c r="D373" s="103">
        <f>Real_RPS!M73</f>
        <v>0</v>
      </c>
    </row>
    <row r="374" spans="1:4" ht="21.95" customHeight="1" x14ac:dyDescent="0.15">
      <c r="A374" s="100">
        <f>Real_RPS!F74</f>
        <v>0</v>
      </c>
      <c r="B374" s="101">
        <f>Real_RPS!H74</f>
        <v>0</v>
      </c>
      <c r="C374" s="102">
        <f>Real_RPS!J74</f>
        <v>0</v>
      </c>
      <c r="D374" s="103">
        <f>Real_RPS!M74</f>
        <v>0</v>
      </c>
    </row>
    <row r="375" spans="1:4" ht="21.95" customHeight="1" x14ac:dyDescent="0.15">
      <c r="A375" s="100">
        <f>Real_RPS!F75</f>
        <v>0</v>
      </c>
      <c r="B375" s="101">
        <f>Real_RPS!H75</f>
        <v>0</v>
      </c>
      <c r="C375" s="102">
        <f>Real_RPS!J75</f>
        <v>0</v>
      </c>
      <c r="D375" s="103">
        <f>Real_RPS!M75</f>
        <v>0</v>
      </c>
    </row>
    <row r="376" spans="1:4" ht="21.95" customHeight="1" x14ac:dyDescent="0.15">
      <c r="A376" s="100">
        <f>Real_RPS!F76</f>
        <v>0</v>
      </c>
      <c r="B376" s="101">
        <f>Real_RPS!H76</f>
        <v>0</v>
      </c>
      <c r="C376" s="102">
        <f>Real_RPS!J76</f>
        <v>0</v>
      </c>
      <c r="D376" s="103">
        <f>Real_RPS!M76</f>
        <v>0</v>
      </c>
    </row>
    <row r="377" spans="1:4" ht="21.95" customHeight="1" x14ac:dyDescent="0.15">
      <c r="A377" s="100">
        <f>Real_RPS!F77</f>
        <v>0</v>
      </c>
      <c r="B377" s="101">
        <f>Real_RPS!H77</f>
        <v>0</v>
      </c>
      <c r="C377" s="102">
        <f>Real_RPS!J77</f>
        <v>0</v>
      </c>
      <c r="D377" s="103">
        <f>Real_RPS!M77</f>
        <v>0</v>
      </c>
    </row>
    <row r="378" spans="1:4" ht="21.95" customHeight="1" x14ac:dyDescent="0.15">
      <c r="A378" s="100">
        <f>Real_RPS!F78</f>
        <v>0</v>
      </c>
      <c r="B378" s="101">
        <f>Real_RPS!H78</f>
        <v>0</v>
      </c>
      <c r="C378" s="102">
        <f>Real_RPS!J78</f>
        <v>0</v>
      </c>
      <c r="D378" s="103">
        <f>Real_RPS!M78</f>
        <v>0</v>
      </c>
    </row>
    <row r="379" spans="1:4" ht="21.95" customHeight="1" x14ac:dyDescent="0.15">
      <c r="A379" s="100">
        <f>Real_RPS!F79</f>
        <v>0</v>
      </c>
      <c r="B379" s="101">
        <f>Real_RPS!H79</f>
        <v>0</v>
      </c>
      <c r="C379" s="102">
        <f>Real_RPS!J79</f>
        <v>0</v>
      </c>
      <c r="D379" s="103">
        <f>Real_RPS!M79</f>
        <v>0</v>
      </c>
    </row>
    <row r="380" spans="1:4" ht="21.95" customHeight="1" x14ac:dyDescent="0.15">
      <c r="A380" s="100">
        <f>Real_RPS!F80</f>
        <v>0</v>
      </c>
      <c r="B380" s="101">
        <f>Real_RPS!H80</f>
        <v>0</v>
      </c>
      <c r="C380" s="102">
        <f>Real_RPS!J80</f>
        <v>0</v>
      </c>
      <c r="D380" s="103">
        <f>Real_RPS!M80</f>
        <v>0</v>
      </c>
    </row>
    <row r="381" spans="1:4" ht="21.95" customHeight="1" x14ac:dyDescent="0.15">
      <c r="A381" s="100">
        <f>Real_RPS!F81</f>
        <v>0</v>
      </c>
      <c r="B381" s="101">
        <f>Real_RPS!H81</f>
        <v>0</v>
      </c>
      <c r="C381" s="102">
        <f>Real_RPS!J81</f>
        <v>0</v>
      </c>
      <c r="D381" s="103">
        <f>Real_RPS!M81</f>
        <v>0</v>
      </c>
    </row>
    <row r="382" spans="1:4" ht="21.95" customHeight="1" x14ac:dyDescent="0.15">
      <c r="A382" s="100">
        <f>Real_RPS!F82</f>
        <v>0</v>
      </c>
      <c r="B382" s="101">
        <f>Real_RPS!H82</f>
        <v>0</v>
      </c>
      <c r="C382" s="102" t="str">
        <f>Real_RPS!J82</f>
        <v>化工</v>
      </c>
      <c r="D382" s="103">
        <f>Real_RPS!M82</f>
        <v>0</v>
      </c>
    </row>
    <row r="383" spans="1:4" ht="21.95" customHeight="1" x14ac:dyDescent="0.15">
      <c r="A383" s="100">
        <f>Real_RPS!F83</f>
        <v>0</v>
      </c>
      <c r="B383" s="101">
        <f>Real_RPS!H83</f>
        <v>0</v>
      </c>
      <c r="C383" s="102">
        <f>Real_RPS!J83</f>
        <v>0</v>
      </c>
      <c r="D383" s="103">
        <f>Real_RPS!M83</f>
        <v>0</v>
      </c>
    </row>
    <row r="384" spans="1:4" ht="21.95" customHeight="1" x14ac:dyDescent="0.15">
      <c r="A384" s="100">
        <f>Real_RPS!F84</f>
        <v>0</v>
      </c>
      <c r="B384" s="101">
        <f>Real_RPS!H84</f>
        <v>0</v>
      </c>
      <c r="C384" s="102">
        <f>Real_RPS!J84</f>
        <v>0</v>
      </c>
      <c r="D384" s="103">
        <f>Real_RPS!M84</f>
        <v>0</v>
      </c>
    </row>
    <row r="385" spans="1:4" ht="21.95" customHeight="1" x14ac:dyDescent="0.15">
      <c r="A385" s="100">
        <f>Real_RPS!F85</f>
        <v>0</v>
      </c>
      <c r="B385" s="101">
        <f>Real_RPS!H85</f>
        <v>0</v>
      </c>
      <c r="C385" s="102">
        <f>Real_RPS!J85</f>
        <v>0</v>
      </c>
      <c r="D385" s="103">
        <f>Real_RPS!M85</f>
        <v>0</v>
      </c>
    </row>
    <row r="386" spans="1:4" ht="21.95" customHeight="1" x14ac:dyDescent="0.15">
      <c r="A386" s="100">
        <f>Real_RPS!F86</f>
        <v>0</v>
      </c>
      <c r="B386" s="101">
        <f>Real_RPS!H86</f>
        <v>0</v>
      </c>
      <c r="C386" s="102">
        <f>Real_RPS!J86</f>
        <v>0</v>
      </c>
      <c r="D386" s="103">
        <f>Real_RPS!M86</f>
        <v>0</v>
      </c>
    </row>
    <row r="387" spans="1:4" ht="21.95" customHeight="1" x14ac:dyDescent="0.15">
      <c r="A387" s="100">
        <f>Real_RPS!F87</f>
        <v>0</v>
      </c>
      <c r="B387" s="101">
        <f>Real_RPS!H87</f>
        <v>0</v>
      </c>
      <c r="C387" s="102">
        <f>Real_RPS!J87</f>
        <v>0</v>
      </c>
      <c r="D387" s="103">
        <f>Real_RPS!M87</f>
        <v>0</v>
      </c>
    </row>
    <row r="388" spans="1:4" ht="21.95" customHeight="1" x14ac:dyDescent="0.15">
      <c r="A388" s="100">
        <f>Real_RPS!F88</f>
        <v>0</v>
      </c>
      <c r="B388" s="101">
        <f>Real_RPS!H88</f>
        <v>0</v>
      </c>
      <c r="C388" s="102">
        <f>Real_RPS!J88</f>
        <v>0</v>
      </c>
      <c r="D388" s="103">
        <f>Real_RPS!M88</f>
        <v>0</v>
      </c>
    </row>
    <row r="389" spans="1:4" ht="21.95" customHeight="1" x14ac:dyDescent="0.15">
      <c r="A389" s="100">
        <f>Real_RPS!F89</f>
        <v>0</v>
      </c>
      <c r="B389" s="101">
        <f>Real_RPS!H89</f>
        <v>0</v>
      </c>
      <c r="C389" s="102">
        <f>Real_RPS!J89</f>
        <v>0</v>
      </c>
      <c r="D389" s="103">
        <f>Real_RPS!M89</f>
        <v>0</v>
      </c>
    </row>
    <row r="390" spans="1:4" ht="21.95" customHeight="1" x14ac:dyDescent="0.15">
      <c r="A390" s="100">
        <f>Real_RPS!F90</f>
        <v>0</v>
      </c>
      <c r="B390" s="101">
        <f>Real_RPS!H90</f>
        <v>0</v>
      </c>
      <c r="C390" s="102">
        <f>Real_RPS!J90</f>
        <v>0</v>
      </c>
      <c r="D390" s="103">
        <f>Real_RPS!M90</f>
        <v>0</v>
      </c>
    </row>
    <row r="391" spans="1:4" ht="21.95" customHeight="1" x14ac:dyDescent="0.15">
      <c r="A391" s="100">
        <f>Real_RPS!F91</f>
        <v>0</v>
      </c>
      <c r="B391" s="101">
        <f>Real_RPS!H91</f>
        <v>0</v>
      </c>
      <c r="C391" s="102">
        <f>Real_RPS!J91</f>
        <v>0</v>
      </c>
      <c r="D391" s="103">
        <f>Real_RPS!M91</f>
        <v>0</v>
      </c>
    </row>
    <row r="392" spans="1:4" ht="21.95" customHeight="1" x14ac:dyDescent="0.15">
      <c r="A392" s="100">
        <f>Real_RPS!F92</f>
        <v>0</v>
      </c>
      <c r="B392" s="101">
        <f>Real_RPS!H92</f>
        <v>0</v>
      </c>
      <c r="C392" s="102">
        <f>Real_RPS!J92</f>
        <v>0</v>
      </c>
      <c r="D392" s="103">
        <f>Real_RPS!M92</f>
        <v>0</v>
      </c>
    </row>
    <row r="393" spans="1:4" ht="21.95" customHeight="1" x14ac:dyDescent="0.15">
      <c r="A393" s="100">
        <f>Real_RPS!F93</f>
        <v>0</v>
      </c>
      <c r="B393" s="101">
        <f>Real_RPS!H93</f>
        <v>0</v>
      </c>
      <c r="C393" s="102">
        <f>Real_RPS!J93</f>
        <v>0</v>
      </c>
      <c r="D393" s="103">
        <f>Real_RPS!M93</f>
        <v>0</v>
      </c>
    </row>
    <row r="394" spans="1:4" ht="21.95" customHeight="1" x14ac:dyDescent="0.15">
      <c r="A394" s="100">
        <f>Real_RPS!F94</f>
        <v>0</v>
      </c>
      <c r="B394" s="101">
        <f>Real_RPS!H94</f>
        <v>0</v>
      </c>
      <c r="C394" s="102">
        <f>Real_RPS!J94</f>
        <v>0</v>
      </c>
      <c r="D394" s="103">
        <f>Real_RPS!M94</f>
        <v>0</v>
      </c>
    </row>
    <row r="395" spans="1:4" ht="21.95" customHeight="1" x14ac:dyDescent="0.15">
      <c r="A395" s="100">
        <f>Real_RPS!F95</f>
        <v>0</v>
      </c>
      <c r="B395" s="101">
        <f>Real_RPS!H95</f>
        <v>0</v>
      </c>
      <c r="C395" s="102">
        <f>Real_RPS!J95</f>
        <v>0</v>
      </c>
      <c r="D395" s="103">
        <f>Real_RPS!M95</f>
        <v>0</v>
      </c>
    </row>
    <row r="396" spans="1:4" ht="21.95" customHeight="1" x14ac:dyDescent="0.15">
      <c r="A396" s="100">
        <f>Real_RPS!F96</f>
        <v>0</v>
      </c>
      <c r="B396" s="101">
        <f>Real_RPS!H96</f>
        <v>0</v>
      </c>
      <c r="C396" s="102">
        <f>Real_RPS!J96</f>
        <v>0</v>
      </c>
      <c r="D396" s="103">
        <f>Real_RPS!M96</f>
        <v>0</v>
      </c>
    </row>
    <row r="397" spans="1:4" ht="21.95" customHeight="1" x14ac:dyDescent="0.15">
      <c r="A397" s="100">
        <f>Real_RPS!F97</f>
        <v>0</v>
      </c>
      <c r="B397" s="101">
        <f>Real_RPS!H97</f>
        <v>0</v>
      </c>
      <c r="C397" s="102">
        <f>Real_RPS!J97</f>
        <v>0</v>
      </c>
      <c r="D397" s="103">
        <f>Real_RPS!M97</f>
        <v>0</v>
      </c>
    </row>
    <row r="398" spans="1:4" ht="21.95" customHeight="1" x14ac:dyDescent="0.15">
      <c r="A398" s="100">
        <f>Real_RPS!F98</f>
        <v>0</v>
      </c>
      <c r="B398" s="101">
        <f>Real_RPS!H98</f>
        <v>0</v>
      </c>
      <c r="C398" s="102">
        <f>Real_RPS!J98</f>
        <v>0</v>
      </c>
      <c r="D398" s="103">
        <f>Real_RPS!M98</f>
        <v>0</v>
      </c>
    </row>
    <row r="399" spans="1:4" ht="21.95" customHeight="1" x14ac:dyDescent="0.15">
      <c r="A399" s="100">
        <f>Real_RPS!F99</f>
        <v>0</v>
      </c>
      <c r="B399" s="101">
        <f>Real_RPS!H99</f>
        <v>0</v>
      </c>
      <c r="C399" s="102">
        <f>Real_RPS!J99</f>
        <v>0</v>
      </c>
      <c r="D399" s="103">
        <f>Real_RPS!M99</f>
        <v>0</v>
      </c>
    </row>
    <row r="400" spans="1:4" ht="21.95" customHeight="1" x14ac:dyDescent="0.15">
      <c r="A400" s="100">
        <f>Real_RPS!F100</f>
        <v>0</v>
      </c>
      <c r="B400" s="101">
        <f>Real_RPS!H100</f>
        <v>0</v>
      </c>
      <c r="C400" s="102">
        <f>Real_RPS!J100</f>
        <v>0</v>
      </c>
      <c r="D400" s="103">
        <f>Real_RPS!M100</f>
        <v>0</v>
      </c>
    </row>
    <row r="401" spans="1:4" ht="21.95" customHeight="1" x14ac:dyDescent="0.15">
      <c r="A401" s="100">
        <f>Real_RPS!F101</f>
        <v>0</v>
      </c>
      <c r="B401" s="101">
        <f>Real_RPS!H101</f>
        <v>0</v>
      </c>
      <c r="C401" s="102">
        <f>Real_RPS!J101</f>
        <v>0</v>
      </c>
      <c r="D401" s="103">
        <f>Real_RPS!M101</f>
        <v>0</v>
      </c>
    </row>
    <row r="402" spans="1:4" ht="21.95" customHeight="1" x14ac:dyDescent="0.15">
      <c r="A402" s="100">
        <f>Real_RPS!F102</f>
        <v>0</v>
      </c>
      <c r="B402" s="101">
        <f>Real_RPS!H102</f>
        <v>0</v>
      </c>
      <c r="C402" s="102">
        <f>Real_RPS!J102</f>
        <v>0</v>
      </c>
      <c r="D402" s="103">
        <f>Real_RPS!M102</f>
        <v>0</v>
      </c>
    </row>
    <row r="403" spans="1:4" ht="21.95" customHeight="1" x14ac:dyDescent="0.15">
      <c r="A403" s="100">
        <f>Real_RPS!F103</f>
        <v>0</v>
      </c>
      <c r="B403" s="101">
        <f>Real_RPS!H103</f>
        <v>0</v>
      </c>
      <c r="C403" s="102">
        <f>Real_RPS!J103</f>
        <v>0</v>
      </c>
      <c r="D403" s="103">
        <f>Real_RPS!M103</f>
        <v>0</v>
      </c>
    </row>
    <row r="404" spans="1:4" ht="21.95" customHeight="1" x14ac:dyDescent="0.15">
      <c r="A404" s="100">
        <f>Real_RPS!F104</f>
        <v>0</v>
      </c>
      <c r="B404" s="101">
        <f>Real_RPS!H104</f>
        <v>0</v>
      </c>
      <c r="C404" s="102">
        <f>Real_RPS!J104</f>
        <v>0</v>
      </c>
      <c r="D404" s="103">
        <f>Real_RPS!M104</f>
        <v>0</v>
      </c>
    </row>
    <row r="405" spans="1:4" ht="21.95" customHeight="1" x14ac:dyDescent="0.15">
      <c r="A405" s="100">
        <f>Real_RPS!F105</f>
        <v>0</v>
      </c>
      <c r="B405" s="101">
        <f>Real_RPS!H105</f>
        <v>0</v>
      </c>
      <c r="C405" s="102">
        <f>Real_RPS!J105</f>
        <v>0</v>
      </c>
      <c r="D405" s="103">
        <f>Real_RPS!M105</f>
        <v>0</v>
      </c>
    </row>
    <row r="406" spans="1:4" ht="21.95" customHeight="1" x14ac:dyDescent="0.15">
      <c r="A406" s="100">
        <f>Real_RPS!F106</f>
        <v>0</v>
      </c>
      <c r="B406" s="101">
        <f>Real_RPS!H106</f>
        <v>0</v>
      </c>
      <c r="C406" s="102">
        <f>Real_RPS!J106</f>
        <v>0</v>
      </c>
      <c r="D406" s="103">
        <f>Real_RPS!M106</f>
        <v>0</v>
      </c>
    </row>
    <row r="407" spans="1:4" ht="21.95" customHeight="1" x14ac:dyDescent="0.15">
      <c r="A407" s="100">
        <f>Real_RPS!F107</f>
        <v>0</v>
      </c>
      <c r="B407" s="101">
        <f>Real_RPS!H107</f>
        <v>0</v>
      </c>
      <c r="C407" s="102">
        <f>Real_RPS!J107</f>
        <v>0</v>
      </c>
      <c r="D407" s="103">
        <f>Real_RPS!M107</f>
        <v>0</v>
      </c>
    </row>
    <row r="408" spans="1:4" ht="21.95" customHeight="1" x14ac:dyDescent="0.15">
      <c r="A408" s="100">
        <f>Real_RPS!F108</f>
        <v>0</v>
      </c>
      <c r="B408" s="101">
        <f>Real_RPS!H108</f>
        <v>0</v>
      </c>
      <c r="C408" s="102">
        <f>Real_RPS!J108</f>
        <v>0</v>
      </c>
      <c r="D408" s="103">
        <f>Real_RPS!M108</f>
        <v>0</v>
      </c>
    </row>
    <row r="409" spans="1:4" ht="21.95" customHeight="1" x14ac:dyDescent="0.15">
      <c r="A409" s="100">
        <f>Real_RPS!F109</f>
        <v>0</v>
      </c>
      <c r="B409" s="101">
        <f>Real_RPS!H109</f>
        <v>0</v>
      </c>
      <c r="C409" s="102">
        <f>Real_RPS!J109</f>
        <v>0</v>
      </c>
      <c r="D409" s="103">
        <f>Real_RPS!M109</f>
        <v>0</v>
      </c>
    </row>
    <row r="410" spans="1:4" ht="21.95" customHeight="1" x14ac:dyDescent="0.15">
      <c r="A410" s="100">
        <f>Real_RPS!F110</f>
        <v>0</v>
      </c>
      <c r="B410" s="101">
        <f>Real_RPS!H110</f>
        <v>0</v>
      </c>
      <c r="C410" s="102">
        <f>Real_RPS!J110</f>
        <v>0</v>
      </c>
      <c r="D410" s="103">
        <f>Real_RPS!M110</f>
        <v>0</v>
      </c>
    </row>
    <row r="411" spans="1:4" ht="21.95" customHeight="1" x14ac:dyDescent="0.15">
      <c r="A411" s="100">
        <f>Real_RPS!F111</f>
        <v>0</v>
      </c>
      <c r="B411" s="101">
        <f>Real_RPS!H111</f>
        <v>0</v>
      </c>
      <c r="C411" s="102">
        <f>Real_RPS!J111</f>
        <v>0</v>
      </c>
      <c r="D411" s="103">
        <f>Real_RPS!M111</f>
        <v>0</v>
      </c>
    </row>
    <row r="412" spans="1:4" ht="21.95" customHeight="1" x14ac:dyDescent="0.15">
      <c r="A412" s="100">
        <f>Real_RPS!F112</f>
        <v>0</v>
      </c>
      <c r="B412" s="101">
        <f>Real_RPS!H112</f>
        <v>0</v>
      </c>
      <c r="C412" s="102">
        <f>Real_RPS!J112</f>
        <v>0</v>
      </c>
      <c r="D412" s="103">
        <f>Real_RPS!M112</f>
        <v>0</v>
      </c>
    </row>
    <row r="413" spans="1:4" ht="21.95" customHeight="1" x14ac:dyDescent="0.15">
      <c r="A413" s="100">
        <f>Real_RPS!F113</f>
        <v>0</v>
      </c>
      <c r="B413" s="101">
        <f>Real_RPS!H113</f>
        <v>0</v>
      </c>
      <c r="C413" s="102">
        <f>Real_RPS!J113</f>
        <v>0</v>
      </c>
      <c r="D413" s="103">
        <f>Real_RPS!M113</f>
        <v>0</v>
      </c>
    </row>
    <row r="414" spans="1:4" ht="21.95" customHeight="1" x14ac:dyDescent="0.15">
      <c r="A414" s="100">
        <f>Real_RPS!F114</f>
        <v>0</v>
      </c>
      <c r="B414" s="101">
        <f>Real_RPS!H114</f>
        <v>0</v>
      </c>
      <c r="C414" s="102">
        <f>Real_RPS!J114</f>
        <v>0</v>
      </c>
      <c r="D414" s="103">
        <f>Real_RPS!M114</f>
        <v>0</v>
      </c>
    </row>
    <row r="415" spans="1:4" ht="21.95" customHeight="1" x14ac:dyDescent="0.15">
      <c r="A415" s="100">
        <f>Real_RPS!F115</f>
        <v>0</v>
      </c>
      <c r="B415" s="101">
        <f>Real_RPS!H115</f>
        <v>0</v>
      </c>
      <c r="C415" s="102">
        <f>Real_RPS!J115</f>
        <v>0</v>
      </c>
      <c r="D415" s="103">
        <f>Real_RPS!M115</f>
        <v>0</v>
      </c>
    </row>
    <row r="416" spans="1:4" ht="21.95" customHeight="1" x14ac:dyDescent="0.15">
      <c r="A416" s="100">
        <f>Real_RPS!F116</f>
        <v>0</v>
      </c>
      <c r="B416" s="101">
        <f>Real_RPS!H116</f>
        <v>0</v>
      </c>
      <c r="C416" s="102">
        <f>Real_RPS!J116</f>
        <v>0</v>
      </c>
      <c r="D416" s="103">
        <f>Real_RPS!M116</f>
        <v>0</v>
      </c>
    </row>
    <row r="417" spans="1:4" ht="21.95" customHeight="1" x14ac:dyDescent="0.15">
      <c r="A417" s="100">
        <f>Real_RPS!F117</f>
        <v>0</v>
      </c>
      <c r="B417" s="101">
        <f>Real_RPS!H117</f>
        <v>0</v>
      </c>
      <c r="C417" s="102">
        <f>Real_RPS!J117</f>
        <v>0</v>
      </c>
      <c r="D417" s="103">
        <f>Real_RPS!M117</f>
        <v>0</v>
      </c>
    </row>
    <row r="418" spans="1:4" ht="21.95" customHeight="1" x14ac:dyDescent="0.15">
      <c r="A418" s="100">
        <f>Real_RPS!F118</f>
        <v>0</v>
      </c>
      <c r="B418" s="101">
        <f>Real_RPS!H118</f>
        <v>0</v>
      </c>
      <c r="C418" s="102">
        <f>Real_RPS!J118</f>
        <v>0</v>
      </c>
      <c r="D418" s="103">
        <f>Real_RPS!M118</f>
        <v>0</v>
      </c>
    </row>
    <row r="419" spans="1:4" ht="21.95" customHeight="1" x14ac:dyDescent="0.15">
      <c r="A419" s="100">
        <f>Real_RPS!F119</f>
        <v>0</v>
      </c>
      <c r="B419" s="101">
        <f>Real_RPS!H119</f>
        <v>0</v>
      </c>
      <c r="C419" s="102">
        <f>Real_RPS!J119</f>
        <v>0</v>
      </c>
      <c r="D419" s="103">
        <f>Real_RPS!M119</f>
        <v>0</v>
      </c>
    </row>
    <row r="420" spans="1:4" ht="21.95" customHeight="1" x14ac:dyDescent="0.15">
      <c r="A420" s="100">
        <f>Real_RPS!F120</f>
        <v>0</v>
      </c>
      <c r="B420" s="101">
        <f>Real_RPS!H120</f>
        <v>0</v>
      </c>
      <c r="C420" s="102">
        <f>Real_RPS!J120</f>
        <v>0</v>
      </c>
      <c r="D420" s="103">
        <f>Real_RPS!M120</f>
        <v>0</v>
      </c>
    </row>
    <row r="421" spans="1:4" ht="21.95" customHeight="1" x14ac:dyDescent="0.15">
      <c r="A421" s="100">
        <f>Real_RPS!F121</f>
        <v>0</v>
      </c>
      <c r="B421" s="101">
        <f>Real_RPS!H121</f>
        <v>0</v>
      </c>
      <c r="C421" s="102">
        <f>Real_RPS!J121</f>
        <v>0</v>
      </c>
      <c r="D421" s="103">
        <f>Real_RPS!M121</f>
        <v>0</v>
      </c>
    </row>
    <row r="422" spans="1:4" ht="21.95" customHeight="1" x14ac:dyDescent="0.15">
      <c r="A422" s="100">
        <f>Real_RPS!F122</f>
        <v>0</v>
      </c>
      <c r="B422" s="101">
        <f>Real_RPS!H122</f>
        <v>0</v>
      </c>
      <c r="C422" s="102">
        <f>Real_RPS!J122</f>
        <v>0</v>
      </c>
      <c r="D422" s="103">
        <f>Real_RPS!M122</f>
        <v>0</v>
      </c>
    </row>
    <row r="423" spans="1:4" ht="21.95" customHeight="1" x14ac:dyDescent="0.15">
      <c r="A423" s="100">
        <f>Real_RPS!F123</f>
        <v>0</v>
      </c>
      <c r="B423" s="101">
        <f>Real_RPS!H123</f>
        <v>0</v>
      </c>
      <c r="C423" s="102" t="str">
        <f>Real_RPS!J123</f>
        <v>计算机</v>
      </c>
      <c r="D423" s="103">
        <f>Real_RPS!M123</f>
        <v>0</v>
      </c>
    </row>
    <row r="424" spans="1:4" ht="21.95" customHeight="1" x14ac:dyDescent="0.15">
      <c r="A424" s="100" t="str">
        <f>Real_RPS!F124</f>
        <v>新能源</v>
      </c>
      <c r="B424" s="101">
        <f>Real_RPS!H124</f>
        <v>0</v>
      </c>
      <c r="C424" s="102" t="str">
        <f>Real_RPS!J124</f>
        <v>光伏</v>
      </c>
      <c r="D424" s="103">
        <f>Real_RPS!M124</f>
        <v>0</v>
      </c>
    </row>
    <row r="425" spans="1:4" ht="21.95" customHeight="1" x14ac:dyDescent="0.15">
      <c r="A425" s="100">
        <f>Real_RPS!F125</f>
        <v>0</v>
      </c>
      <c r="B425" s="101">
        <f>Real_RPS!H125</f>
        <v>0</v>
      </c>
      <c r="C425" s="102">
        <f>Real_RPS!J125</f>
        <v>0</v>
      </c>
      <c r="D425" s="103">
        <f>Real_RPS!M125</f>
        <v>0</v>
      </c>
    </row>
    <row r="426" spans="1:4" ht="21.95" customHeight="1" x14ac:dyDescent="0.15">
      <c r="A426" s="100">
        <f>Real_RPS!F126</f>
        <v>0</v>
      </c>
      <c r="B426" s="101">
        <f>Real_RPS!H126</f>
        <v>0</v>
      </c>
      <c r="C426" s="102">
        <f>Real_RPS!J126</f>
        <v>0</v>
      </c>
      <c r="D426" s="103">
        <f>Real_RPS!M126</f>
        <v>0</v>
      </c>
    </row>
    <row r="427" spans="1:4" ht="21.95" customHeight="1" x14ac:dyDescent="0.15">
      <c r="A427" s="100">
        <f>Real_RPS!F127</f>
        <v>0</v>
      </c>
      <c r="B427" s="101">
        <f>Real_RPS!H127</f>
        <v>0</v>
      </c>
      <c r="C427" s="102">
        <f>Real_RPS!J127</f>
        <v>0</v>
      </c>
      <c r="D427" s="103">
        <f>Real_RPS!M127</f>
        <v>0</v>
      </c>
    </row>
    <row r="428" spans="1:4" ht="21.95" customHeight="1" x14ac:dyDescent="0.15">
      <c r="A428" s="100">
        <f>Real_RPS!F128</f>
        <v>0</v>
      </c>
      <c r="B428" s="101">
        <f>Real_RPS!H128</f>
        <v>0</v>
      </c>
      <c r="C428" s="102">
        <f>Real_RPS!J128</f>
        <v>0</v>
      </c>
      <c r="D428" s="103">
        <f>Real_RPS!M128</f>
        <v>0</v>
      </c>
    </row>
    <row r="429" spans="1:4" ht="21.95" customHeight="1" x14ac:dyDescent="0.15">
      <c r="A429" s="100">
        <f>Real_RPS!F129</f>
        <v>0</v>
      </c>
      <c r="B429" s="101">
        <f>Real_RPS!H129</f>
        <v>0</v>
      </c>
      <c r="C429" s="102">
        <f>Real_RPS!J129</f>
        <v>0</v>
      </c>
      <c r="D429" s="103">
        <f>Real_RPS!M129</f>
        <v>0</v>
      </c>
    </row>
    <row r="430" spans="1:4" ht="21.95" customHeight="1" x14ac:dyDescent="0.15">
      <c r="A430" s="100">
        <f>Real_RPS!F130</f>
        <v>0</v>
      </c>
      <c r="B430" s="101">
        <f>Real_RPS!H130</f>
        <v>0</v>
      </c>
      <c r="C430" s="102">
        <f>Real_RPS!J130</f>
        <v>0</v>
      </c>
      <c r="D430" s="103">
        <f>Real_RPS!M130</f>
        <v>0</v>
      </c>
    </row>
    <row r="431" spans="1:4" ht="21.95" customHeight="1" x14ac:dyDescent="0.15">
      <c r="A431" s="100">
        <f>Real_RPS!F131</f>
        <v>0</v>
      </c>
      <c r="B431" s="101">
        <f>Real_RPS!H131</f>
        <v>0</v>
      </c>
      <c r="C431" s="102" t="str">
        <f>Real_RPS!J131</f>
        <v>电商</v>
      </c>
      <c r="D431" s="103">
        <f>Real_RPS!M131</f>
        <v>0</v>
      </c>
    </row>
    <row r="432" spans="1:4" ht="21.95" customHeight="1" x14ac:dyDescent="0.15">
      <c r="A432" s="100">
        <f>Real_RPS!F132</f>
        <v>0</v>
      </c>
      <c r="B432" s="101">
        <f>Real_RPS!H132</f>
        <v>0</v>
      </c>
      <c r="C432" s="102">
        <f>Real_RPS!J132</f>
        <v>0</v>
      </c>
      <c r="D432" s="103">
        <f>Real_RPS!M132</f>
        <v>0</v>
      </c>
    </row>
    <row r="433" spans="1:4" ht="21.95" customHeight="1" x14ac:dyDescent="0.15">
      <c r="A433" s="100">
        <f>Real_RPS!F133</f>
        <v>0</v>
      </c>
      <c r="B433" s="101">
        <f>Real_RPS!H133</f>
        <v>0</v>
      </c>
      <c r="C433" s="102">
        <f>Real_RPS!J133</f>
        <v>0</v>
      </c>
      <c r="D433" s="103">
        <f>Real_RPS!M133</f>
        <v>0</v>
      </c>
    </row>
    <row r="434" spans="1:4" ht="21.95" customHeight="1" x14ac:dyDescent="0.15">
      <c r="A434" s="100" t="str">
        <f>Real_RPS!F134</f>
        <v>大科技</v>
      </c>
      <c r="B434" s="101">
        <f>Real_RPS!H134</f>
        <v>0</v>
      </c>
      <c r="C434" s="102" t="str">
        <f>Real_RPS!J134</f>
        <v>计算机</v>
      </c>
      <c r="D434" s="103">
        <f>Real_RPS!M134</f>
        <v>0</v>
      </c>
    </row>
    <row r="435" spans="1:4" ht="21.95" customHeight="1" x14ac:dyDescent="0.15">
      <c r="A435" s="100">
        <f>Real_RPS!F135</f>
        <v>0</v>
      </c>
      <c r="B435" s="101">
        <f>Real_RPS!H135</f>
        <v>0</v>
      </c>
      <c r="C435" s="102">
        <f>Real_RPS!J135</f>
        <v>0</v>
      </c>
      <c r="D435" s="103">
        <f>Real_RPS!M135</f>
        <v>0</v>
      </c>
    </row>
    <row r="436" spans="1:4" ht="21.95" customHeight="1" x14ac:dyDescent="0.15">
      <c r="A436" s="100">
        <f>Real_RPS!F136</f>
        <v>0</v>
      </c>
      <c r="B436" s="101">
        <f>Real_RPS!H136</f>
        <v>0</v>
      </c>
      <c r="C436" s="102">
        <f>Real_RPS!J136</f>
        <v>0</v>
      </c>
      <c r="D436" s="103">
        <f>Real_RPS!M136</f>
        <v>0</v>
      </c>
    </row>
    <row r="437" spans="1:4" ht="21.95" customHeight="1" x14ac:dyDescent="0.15">
      <c r="A437" s="100">
        <f>Real_RPS!F137</f>
        <v>0</v>
      </c>
      <c r="B437" s="101">
        <f>Real_RPS!H137</f>
        <v>0</v>
      </c>
      <c r="C437" s="102">
        <f>Real_RPS!J137</f>
        <v>0</v>
      </c>
      <c r="D437" s="103">
        <f>Real_RPS!M137</f>
        <v>0</v>
      </c>
    </row>
    <row r="438" spans="1:4" ht="21.95" customHeight="1" x14ac:dyDescent="0.15">
      <c r="A438" s="100">
        <f>Real_RPS!F138</f>
        <v>0</v>
      </c>
      <c r="B438" s="101">
        <f>Real_RPS!H138</f>
        <v>0</v>
      </c>
      <c r="C438" s="102">
        <f>Real_RPS!J138</f>
        <v>0</v>
      </c>
      <c r="D438" s="103">
        <f>Real_RPS!M138</f>
        <v>0</v>
      </c>
    </row>
    <row r="439" spans="1:4" ht="21.95" customHeight="1" x14ac:dyDescent="0.15">
      <c r="A439" s="100">
        <f>Real_RPS!F139</f>
        <v>0</v>
      </c>
      <c r="B439" s="101">
        <f>Real_RPS!H139</f>
        <v>0</v>
      </c>
      <c r="C439" s="102">
        <f>Real_RPS!J139</f>
        <v>0</v>
      </c>
      <c r="D439" s="103">
        <f>Real_RPS!M139</f>
        <v>0</v>
      </c>
    </row>
    <row r="440" spans="1:4" ht="21.95" customHeight="1" x14ac:dyDescent="0.15">
      <c r="A440" s="100" t="str">
        <f>Real_RPS!F140</f>
        <v>大消费</v>
      </c>
      <c r="B440" s="101">
        <f>Real_RPS!H140</f>
        <v>0</v>
      </c>
      <c r="C440" s="102" t="str">
        <f>Real_RPS!J140</f>
        <v>假期经济</v>
      </c>
      <c r="D440" s="103">
        <f>Real_RPS!M140</f>
        <v>0</v>
      </c>
    </row>
    <row r="441" spans="1:4" ht="21.95" customHeight="1" x14ac:dyDescent="0.15">
      <c r="A441" s="100">
        <f>Real_RPS!F141</f>
        <v>0</v>
      </c>
      <c r="B441" s="101">
        <f>Real_RPS!H141</f>
        <v>0</v>
      </c>
      <c r="C441" s="102">
        <f>Real_RPS!J141</f>
        <v>0</v>
      </c>
      <c r="D441" s="103">
        <f>Real_RPS!M141</f>
        <v>0</v>
      </c>
    </row>
    <row r="442" spans="1:4" ht="21.95" customHeight="1" x14ac:dyDescent="0.15">
      <c r="A442" s="100">
        <f>Real_RPS!F142</f>
        <v>0</v>
      </c>
      <c r="B442" s="101">
        <f>Real_RPS!H142</f>
        <v>0</v>
      </c>
      <c r="C442" s="102">
        <f>Real_RPS!J142</f>
        <v>0</v>
      </c>
      <c r="D442" s="103">
        <f>Real_RPS!M142</f>
        <v>0</v>
      </c>
    </row>
    <row r="443" spans="1:4" ht="21.95" customHeight="1" x14ac:dyDescent="0.15">
      <c r="A443" s="100">
        <f>Real_RPS!F143</f>
        <v>0</v>
      </c>
      <c r="B443" s="101">
        <f>Real_RPS!H143</f>
        <v>0</v>
      </c>
      <c r="C443" s="102">
        <f>Real_RPS!J143</f>
        <v>0</v>
      </c>
      <c r="D443" s="103">
        <f>Real_RPS!M143</f>
        <v>0</v>
      </c>
    </row>
    <row r="444" spans="1:4" ht="21.95" customHeight="1" x14ac:dyDescent="0.15">
      <c r="A444" s="100">
        <f>Real_RPS!F144</f>
        <v>0</v>
      </c>
      <c r="B444" s="101">
        <f>Real_RPS!H144</f>
        <v>0</v>
      </c>
      <c r="C444" s="102">
        <f>Real_RPS!J144</f>
        <v>0</v>
      </c>
      <c r="D444" s="103">
        <f>Real_RPS!M144</f>
        <v>0</v>
      </c>
    </row>
    <row r="445" spans="1:4" ht="21.95" customHeight="1" x14ac:dyDescent="0.15">
      <c r="A445" s="100">
        <f>Real_RPS!F145</f>
        <v>0</v>
      </c>
      <c r="B445" s="101">
        <f>Real_RPS!H145</f>
        <v>0</v>
      </c>
      <c r="C445" s="102">
        <f>Real_RPS!J145</f>
        <v>0</v>
      </c>
      <c r="D445" s="103">
        <f>Real_RPS!M145</f>
        <v>0</v>
      </c>
    </row>
    <row r="446" spans="1:4" ht="21.95" customHeight="1" x14ac:dyDescent="0.15">
      <c r="A446" s="100" t="str">
        <f>Real_RPS!F146</f>
        <v>医药生物</v>
      </c>
      <c r="B446" s="101">
        <f>Real_RPS!H146</f>
        <v>0</v>
      </c>
      <c r="C446" s="102" t="str">
        <f>Real_RPS!J146</f>
        <v>医药生物</v>
      </c>
      <c r="D446" s="103">
        <f>Real_RPS!M146</f>
        <v>0</v>
      </c>
    </row>
    <row r="447" spans="1:4" ht="21.95" customHeight="1" x14ac:dyDescent="0.15">
      <c r="A447" s="100">
        <f>Real_RPS!F147</f>
        <v>0</v>
      </c>
      <c r="B447" s="101">
        <f>Real_RPS!H147</f>
        <v>0</v>
      </c>
      <c r="C447" s="102">
        <f>Real_RPS!J147</f>
        <v>0</v>
      </c>
      <c r="D447" s="103">
        <f>Real_RPS!M147</f>
        <v>0</v>
      </c>
    </row>
    <row r="448" spans="1:4" ht="21.95" customHeight="1" x14ac:dyDescent="0.15">
      <c r="A448" s="100">
        <f>Real_RPS!F148</f>
        <v>0</v>
      </c>
      <c r="B448" s="101">
        <f>Real_RPS!H148</f>
        <v>0</v>
      </c>
      <c r="C448" s="102">
        <f>Real_RPS!J148</f>
        <v>0</v>
      </c>
      <c r="D448" s="103">
        <f>Real_RPS!M148</f>
        <v>0</v>
      </c>
    </row>
    <row r="449" spans="1:4" ht="21.95" customHeight="1" x14ac:dyDescent="0.15">
      <c r="A449" s="100">
        <f>Real_RPS!F149</f>
        <v>0</v>
      </c>
      <c r="B449" s="101">
        <f>Real_RPS!H149</f>
        <v>0</v>
      </c>
      <c r="C449" s="102">
        <f>Real_RPS!J149</f>
        <v>0</v>
      </c>
      <c r="D449" s="103">
        <f>Real_RPS!M149</f>
        <v>0</v>
      </c>
    </row>
    <row r="450" spans="1:4" ht="21.95" customHeight="1" x14ac:dyDescent="0.15">
      <c r="A450" s="100">
        <f>Real_RPS!F150</f>
        <v>0</v>
      </c>
      <c r="B450" s="101">
        <f>Real_RPS!H150</f>
        <v>0</v>
      </c>
      <c r="C450" s="102">
        <f>Real_RPS!J150</f>
        <v>0</v>
      </c>
      <c r="D450" s="103">
        <f>Real_RPS!M150</f>
        <v>0</v>
      </c>
    </row>
    <row r="451" spans="1:4" ht="21.95" customHeight="1" x14ac:dyDescent="0.15">
      <c r="A451" s="100">
        <f>Real_RPS!F151</f>
        <v>0</v>
      </c>
      <c r="B451" s="101">
        <f>Real_RPS!H151</f>
        <v>0</v>
      </c>
      <c r="C451" s="102">
        <f>Real_RPS!J151</f>
        <v>0</v>
      </c>
      <c r="D451" s="103">
        <f>Real_RPS!M151</f>
        <v>0</v>
      </c>
    </row>
    <row r="452" spans="1:4" ht="21.95" customHeight="1" x14ac:dyDescent="0.15">
      <c r="A452" s="100">
        <f>Real_RPS!F152</f>
        <v>0</v>
      </c>
      <c r="B452" s="101">
        <f>Real_RPS!H152</f>
        <v>0</v>
      </c>
      <c r="C452" s="102">
        <f>Real_RPS!J152</f>
        <v>0</v>
      </c>
      <c r="D452" s="103">
        <f>Real_RPS!M152</f>
        <v>0</v>
      </c>
    </row>
    <row r="453" spans="1:4" ht="21.95" customHeight="1" x14ac:dyDescent="0.15">
      <c r="A453" s="100">
        <f>Real_RPS!F153</f>
        <v>0</v>
      </c>
      <c r="B453" s="101">
        <f>Real_RPS!H153</f>
        <v>0</v>
      </c>
      <c r="C453" s="102">
        <f>Real_RPS!J153</f>
        <v>0</v>
      </c>
      <c r="D453" s="103">
        <f>Real_RPS!M153</f>
        <v>0</v>
      </c>
    </row>
    <row r="454" spans="1:4" ht="21.95" customHeight="1" x14ac:dyDescent="0.15">
      <c r="A454" s="100">
        <f>Real_RPS!F154</f>
        <v>0</v>
      </c>
      <c r="B454" s="101">
        <f>Real_RPS!H154</f>
        <v>0</v>
      </c>
      <c r="C454" s="102">
        <f>Real_RPS!J154</f>
        <v>0</v>
      </c>
      <c r="D454" s="103">
        <f>Real_RPS!M154</f>
        <v>0</v>
      </c>
    </row>
    <row r="455" spans="1:4" ht="21.95" customHeight="1" x14ac:dyDescent="0.15">
      <c r="A455" s="100">
        <f>Real_RPS!F155</f>
        <v>0</v>
      </c>
      <c r="B455" s="101">
        <f>Real_RPS!H155</f>
        <v>0</v>
      </c>
      <c r="C455" s="102">
        <f>Real_RPS!J155</f>
        <v>0</v>
      </c>
      <c r="D455" s="103">
        <f>Real_RPS!M155</f>
        <v>0</v>
      </c>
    </row>
    <row r="456" spans="1:4" ht="21.95" customHeight="1" x14ac:dyDescent="0.15">
      <c r="A456" s="100">
        <f>Real_RPS!F156</f>
        <v>0</v>
      </c>
      <c r="B456" s="101">
        <f>Real_RPS!H156</f>
        <v>0</v>
      </c>
      <c r="C456" s="102">
        <f>Real_RPS!J156</f>
        <v>0</v>
      </c>
      <c r="D456" s="103">
        <f>Real_RPS!M156</f>
        <v>0</v>
      </c>
    </row>
    <row r="457" spans="1:4" ht="21.95" customHeight="1" x14ac:dyDescent="0.15">
      <c r="A457" s="100">
        <f>Real_RPS!F157</f>
        <v>0</v>
      </c>
      <c r="B457" s="101">
        <f>Real_RPS!H157</f>
        <v>0</v>
      </c>
      <c r="C457" s="102">
        <f>Real_RPS!J157</f>
        <v>0</v>
      </c>
      <c r="D457" s="103">
        <f>Real_RPS!M157</f>
        <v>0</v>
      </c>
    </row>
    <row r="458" spans="1:4" ht="21.95" customHeight="1" x14ac:dyDescent="0.15">
      <c r="A458" s="100">
        <f>Real_RPS!F158</f>
        <v>0</v>
      </c>
      <c r="B458" s="101">
        <f>Real_RPS!H158</f>
        <v>0</v>
      </c>
      <c r="C458" s="102">
        <f>Real_RPS!J158</f>
        <v>0</v>
      </c>
      <c r="D458" s="103">
        <f>Real_RPS!M158</f>
        <v>0</v>
      </c>
    </row>
    <row r="459" spans="1:4" ht="21.95" customHeight="1" x14ac:dyDescent="0.15">
      <c r="A459" s="100">
        <f>Real_RPS!F159</f>
        <v>0</v>
      </c>
      <c r="B459" s="101">
        <f>Real_RPS!H159</f>
        <v>0</v>
      </c>
      <c r="C459" s="102">
        <f>Real_RPS!J159</f>
        <v>0</v>
      </c>
      <c r="D459" s="103">
        <f>Real_RPS!M159</f>
        <v>0</v>
      </c>
    </row>
    <row r="460" spans="1:4" ht="21.95" customHeight="1" x14ac:dyDescent="0.15">
      <c r="A460" s="100">
        <f>Real_RPS!F160</f>
        <v>0</v>
      </c>
      <c r="B460" s="101">
        <f>Real_RPS!H160</f>
        <v>0</v>
      </c>
      <c r="C460" s="102">
        <f>Real_RPS!J160</f>
        <v>0</v>
      </c>
      <c r="D460" s="103">
        <f>Real_RPS!M160</f>
        <v>0</v>
      </c>
    </row>
    <row r="461" spans="1:4" ht="21.95" customHeight="1" x14ac:dyDescent="0.15">
      <c r="A461" s="100">
        <f>Real_RPS!F161</f>
        <v>0</v>
      </c>
      <c r="B461" s="101">
        <f>Real_RPS!H161</f>
        <v>0</v>
      </c>
      <c r="C461" s="102">
        <f>Real_RPS!J161</f>
        <v>0</v>
      </c>
      <c r="D461" s="103">
        <f>Real_RPS!M161</f>
        <v>0</v>
      </c>
    </row>
    <row r="462" spans="1:4" ht="21.95" customHeight="1" x14ac:dyDescent="0.15">
      <c r="A462" s="100">
        <f>Real_RPS!F162</f>
        <v>0</v>
      </c>
      <c r="B462" s="101">
        <f>Real_RPS!H162</f>
        <v>0</v>
      </c>
      <c r="C462" s="102">
        <f>Real_RPS!J162</f>
        <v>0</v>
      </c>
      <c r="D462" s="103">
        <f>Real_RPS!M162</f>
        <v>0</v>
      </c>
    </row>
    <row r="463" spans="1:4" ht="21.95" customHeight="1" x14ac:dyDescent="0.15">
      <c r="A463" s="100">
        <f>Real_RPS!F163</f>
        <v>0</v>
      </c>
      <c r="B463" s="101">
        <f>Real_RPS!H163</f>
        <v>0</v>
      </c>
      <c r="C463" s="102">
        <f>Real_RPS!J163</f>
        <v>0</v>
      </c>
      <c r="D463" s="103">
        <f>Real_RPS!M163</f>
        <v>0</v>
      </c>
    </row>
    <row r="464" spans="1:4" ht="21.95" customHeight="1" x14ac:dyDescent="0.15">
      <c r="A464" s="100">
        <f>Real_RPS!F164</f>
        <v>0</v>
      </c>
      <c r="B464" s="101">
        <f>Real_RPS!H164</f>
        <v>0</v>
      </c>
      <c r="C464" s="102">
        <f>Real_RPS!J164</f>
        <v>0</v>
      </c>
      <c r="D464" s="103">
        <f>Real_RPS!M164</f>
        <v>0</v>
      </c>
    </row>
    <row r="465" spans="1:4" ht="21.95" customHeight="1" x14ac:dyDescent="0.15">
      <c r="A465" s="100">
        <f>Real_RPS!F165</f>
        <v>0</v>
      </c>
      <c r="B465" s="101">
        <f>Real_RPS!H165</f>
        <v>0</v>
      </c>
      <c r="C465" s="102" t="str">
        <f>Real_RPS!J165</f>
        <v>电商</v>
      </c>
      <c r="D465" s="103">
        <f>Real_RPS!M165</f>
        <v>0</v>
      </c>
    </row>
    <row r="466" spans="1:4" ht="21.95" customHeight="1" x14ac:dyDescent="0.15">
      <c r="A466" s="100">
        <f>Real_RPS!F166</f>
        <v>0</v>
      </c>
      <c r="B466" s="101">
        <f>Real_RPS!H166</f>
        <v>0</v>
      </c>
      <c r="C466" s="102">
        <f>Real_RPS!J166</f>
        <v>0</v>
      </c>
      <c r="D466" s="103">
        <f>Real_RPS!M166</f>
        <v>0</v>
      </c>
    </row>
    <row r="467" spans="1:4" ht="21.95" customHeight="1" x14ac:dyDescent="0.15">
      <c r="A467" s="100">
        <f>Real_RPS!F167</f>
        <v>0</v>
      </c>
      <c r="B467" s="101">
        <f>Real_RPS!H167</f>
        <v>0</v>
      </c>
      <c r="C467" s="102">
        <f>Real_RPS!J167</f>
        <v>0</v>
      </c>
      <c r="D467" s="103">
        <f>Real_RPS!M167</f>
        <v>0</v>
      </c>
    </row>
    <row r="468" spans="1:4" ht="21.95" customHeight="1" x14ac:dyDescent="0.15">
      <c r="A468" s="100">
        <f>Real_RPS!F168</f>
        <v>0</v>
      </c>
      <c r="B468" s="101">
        <f>Real_RPS!H168</f>
        <v>0</v>
      </c>
      <c r="C468" s="102">
        <f>Real_RPS!J168</f>
        <v>0</v>
      </c>
      <c r="D468" s="103">
        <f>Real_RPS!M168</f>
        <v>0</v>
      </c>
    </row>
    <row r="469" spans="1:4" ht="21.95" customHeight="1" x14ac:dyDescent="0.15">
      <c r="A469" s="100">
        <f>Real_RPS!F169</f>
        <v>0</v>
      </c>
      <c r="B469" s="101">
        <f>Real_RPS!H169</f>
        <v>0</v>
      </c>
      <c r="C469" s="102">
        <f>Real_RPS!J169</f>
        <v>0</v>
      </c>
      <c r="D469" s="103">
        <f>Real_RPS!M169</f>
        <v>0</v>
      </c>
    </row>
    <row r="470" spans="1:4" ht="21.95" customHeight="1" x14ac:dyDescent="0.15">
      <c r="A470" s="100">
        <f>Real_RPS!F170</f>
        <v>0</v>
      </c>
      <c r="B470" s="101">
        <f>Real_RPS!H170</f>
        <v>0</v>
      </c>
      <c r="C470" s="102">
        <f>Real_RPS!J170</f>
        <v>0</v>
      </c>
      <c r="D470" s="103">
        <f>Real_RPS!M170</f>
        <v>0</v>
      </c>
    </row>
    <row r="471" spans="1:4" ht="21.95" customHeight="1" x14ac:dyDescent="0.15">
      <c r="A471" s="100" t="str">
        <f>Real_RPS!F171</f>
        <v>社会服务</v>
      </c>
      <c r="B471" s="101">
        <f>Real_RPS!H171</f>
        <v>0</v>
      </c>
      <c r="C471" s="102" t="str">
        <f>Real_RPS!J171</f>
        <v>教育</v>
      </c>
      <c r="D471" s="103">
        <f>Real_RPS!M171</f>
        <v>0</v>
      </c>
    </row>
    <row r="472" spans="1:4" ht="21.95" customHeight="1" x14ac:dyDescent="0.15">
      <c r="A472" s="100">
        <f>Real_RPS!F172</f>
        <v>0</v>
      </c>
      <c r="B472" s="101">
        <f>Real_RPS!H172</f>
        <v>0</v>
      </c>
      <c r="C472" s="102">
        <f>Real_RPS!J172</f>
        <v>0</v>
      </c>
      <c r="D472" s="103">
        <f>Real_RPS!M172</f>
        <v>0</v>
      </c>
    </row>
    <row r="473" spans="1:4" ht="21.95" customHeight="1" x14ac:dyDescent="0.15">
      <c r="A473" s="100">
        <f>Real_RPS!F173</f>
        <v>0</v>
      </c>
      <c r="B473" s="101">
        <f>Real_RPS!H173</f>
        <v>0</v>
      </c>
      <c r="C473" s="102" t="str">
        <f>Real_RPS!J173</f>
        <v>电商</v>
      </c>
      <c r="D473" s="103">
        <f>Real_RPS!M173</f>
        <v>0</v>
      </c>
    </row>
    <row r="474" spans="1:4" ht="21.95" customHeight="1" x14ac:dyDescent="0.15">
      <c r="A474" s="100">
        <f>Real_RPS!F174</f>
        <v>0</v>
      </c>
      <c r="B474" s="101">
        <f>Real_RPS!H174</f>
        <v>0</v>
      </c>
      <c r="C474" s="102">
        <f>Real_RPS!J174</f>
        <v>0</v>
      </c>
      <c r="D474" s="103">
        <f>Real_RPS!M174</f>
        <v>0</v>
      </c>
    </row>
    <row r="475" spans="1:4" ht="21.95" customHeight="1" x14ac:dyDescent="0.15">
      <c r="A475" s="100">
        <f>Real_RPS!F175</f>
        <v>0</v>
      </c>
      <c r="B475" s="101">
        <f>Real_RPS!H175</f>
        <v>0</v>
      </c>
      <c r="C475" s="102" t="str">
        <f>Real_RPS!J175</f>
        <v>电商</v>
      </c>
      <c r="D475" s="103">
        <f>Real_RPS!M175</f>
        <v>0</v>
      </c>
    </row>
    <row r="476" spans="1:4" ht="21.95" customHeight="1" x14ac:dyDescent="0.15">
      <c r="A476" s="100">
        <f>Real_RPS!F176</f>
        <v>0</v>
      </c>
      <c r="B476" s="101">
        <f>Real_RPS!H176</f>
        <v>0</v>
      </c>
      <c r="C476" s="102">
        <f>Real_RPS!J176</f>
        <v>0</v>
      </c>
      <c r="D476" s="103">
        <f>Real_RPS!M176</f>
        <v>0</v>
      </c>
    </row>
    <row r="477" spans="1:4" ht="21.95" customHeight="1" x14ac:dyDescent="0.15">
      <c r="A477" s="100" t="str">
        <f>Real_RPS!F177</f>
        <v>新能源</v>
      </c>
      <c r="B477" s="101">
        <f>Real_RPS!H177</f>
        <v>0</v>
      </c>
      <c r="C477" s="102" t="str">
        <f>Real_RPS!J177</f>
        <v>风电</v>
      </c>
      <c r="D477" s="103">
        <f>Real_RPS!M177</f>
        <v>0</v>
      </c>
    </row>
    <row r="478" spans="1:4" ht="21.95" customHeight="1" x14ac:dyDescent="0.15">
      <c r="A478" s="100">
        <f>Real_RPS!F178</f>
        <v>0</v>
      </c>
      <c r="B478" s="101">
        <f>Real_RPS!H178</f>
        <v>0</v>
      </c>
      <c r="C478" s="102">
        <f>Real_RPS!J178</f>
        <v>0</v>
      </c>
      <c r="D478" s="103">
        <f>Real_RPS!M178</f>
        <v>0</v>
      </c>
    </row>
    <row r="479" spans="1:4" ht="21.95" customHeight="1" x14ac:dyDescent="0.15">
      <c r="A479" s="100">
        <f>Real_RPS!F179</f>
        <v>0</v>
      </c>
      <c r="B479" s="101">
        <f>Real_RPS!H179</f>
        <v>0</v>
      </c>
      <c r="C479" s="102">
        <f>Real_RPS!J179</f>
        <v>0</v>
      </c>
      <c r="D479" s="103">
        <f>Real_RPS!M179</f>
        <v>0</v>
      </c>
    </row>
    <row r="480" spans="1:4" ht="21.95" customHeight="1" x14ac:dyDescent="0.15">
      <c r="A480" s="100">
        <f>Real_RPS!F180</f>
        <v>0</v>
      </c>
      <c r="B480" s="101">
        <f>Real_RPS!H180</f>
        <v>0</v>
      </c>
      <c r="C480" s="102">
        <f>Real_RPS!J180</f>
        <v>0</v>
      </c>
      <c r="D480" s="103">
        <f>Real_RPS!M180</f>
        <v>0</v>
      </c>
    </row>
    <row r="481" spans="1:4" ht="21.95" customHeight="1" x14ac:dyDescent="0.15">
      <c r="A481" s="100">
        <f>Real_RPS!F181</f>
        <v>0</v>
      </c>
      <c r="B481" s="101">
        <f>Real_RPS!H181</f>
        <v>0</v>
      </c>
      <c r="C481" s="102">
        <f>Real_RPS!J181</f>
        <v>0</v>
      </c>
      <c r="D481" s="103">
        <f>Real_RPS!M181</f>
        <v>0</v>
      </c>
    </row>
    <row r="482" spans="1:4" ht="21.95" customHeight="1" x14ac:dyDescent="0.15">
      <c r="A482" s="100" t="str">
        <f>Real_RPS!F182</f>
        <v>公用事业</v>
      </c>
      <c r="B482" s="101">
        <f>Real_RPS!H182</f>
        <v>0</v>
      </c>
      <c r="C482" s="102" t="str">
        <f>Real_RPS!J182</f>
        <v>电力</v>
      </c>
      <c r="D482" s="103">
        <f>Real_RPS!M182</f>
        <v>0</v>
      </c>
    </row>
    <row r="483" spans="1:4" ht="21.95" customHeight="1" x14ac:dyDescent="0.15">
      <c r="A483" s="100">
        <f>Real_RPS!F183</f>
        <v>0</v>
      </c>
      <c r="B483" s="101">
        <f>Real_RPS!H183</f>
        <v>0</v>
      </c>
      <c r="C483" s="102">
        <f>Real_RPS!J183</f>
        <v>0</v>
      </c>
      <c r="D483" s="103">
        <f>Real_RPS!M183</f>
        <v>0</v>
      </c>
    </row>
    <row r="484" spans="1:4" ht="21.95" customHeight="1" x14ac:dyDescent="0.15">
      <c r="A484" s="100">
        <f>Real_RPS!F184</f>
        <v>0</v>
      </c>
      <c r="B484" s="101">
        <f>Real_RPS!H184</f>
        <v>0</v>
      </c>
      <c r="C484" s="102">
        <f>Real_RPS!J184</f>
        <v>0</v>
      </c>
      <c r="D484" s="103">
        <f>Real_RPS!M184</f>
        <v>0</v>
      </c>
    </row>
    <row r="485" spans="1:4" ht="21.95" customHeight="1" x14ac:dyDescent="0.15">
      <c r="A485" s="100">
        <f>Real_RPS!F185</f>
        <v>0</v>
      </c>
      <c r="B485" s="101">
        <f>Real_RPS!H185</f>
        <v>0</v>
      </c>
      <c r="C485" s="102">
        <f>Real_RPS!J185</f>
        <v>0</v>
      </c>
      <c r="D485" s="103">
        <f>Real_RPS!M185</f>
        <v>0</v>
      </c>
    </row>
    <row r="486" spans="1:4" ht="21.95" customHeight="1" x14ac:dyDescent="0.15">
      <c r="A486" s="100">
        <f>Real_RPS!F186</f>
        <v>0</v>
      </c>
      <c r="B486" s="101">
        <f>Real_RPS!H186</f>
        <v>0</v>
      </c>
      <c r="C486" s="102">
        <f>Real_RPS!J186</f>
        <v>0</v>
      </c>
      <c r="D486" s="103">
        <f>Real_RPS!M186</f>
        <v>0</v>
      </c>
    </row>
    <row r="487" spans="1:4" ht="21.95" customHeight="1" x14ac:dyDescent="0.15">
      <c r="A487" s="100">
        <f>Real_RPS!F187</f>
        <v>0</v>
      </c>
      <c r="B487" s="101">
        <f>Real_RPS!H187</f>
        <v>0</v>
      </c>
      <c r="C487" s="102">
        <f>Real_RPS!J187</f>
        <v>0</v>
      </c>
      <c r="D487" s="103">
        <f>Real_RPS!M187</f>
        <v>0</v>
      </c>
    </row>
    <row r="488" spans="1:4" ht="21.95" customHeight="1" x14ac:dyDescent="0.15">
      <c r="A488" s="100">
        <f>Real_RPS!F188</f>
        <v>0</v>
      </c>
      <c r="B488" s="101">
        <f>Real_RPS!H188</f>
        <v>0</v>
      </c>
      <c r="C488" s="102">
        <f>Real_RPS!J188</f>
        <v>0</v>
      </c>
      <c r="D488" s="103">
        <f>Real_RPS!M188</f>
        <v>0</v>
      </c>
    </row>
    <row r="489" spans="1:4" ht="21.95" customHeight="1" x14ac:dyDescent="0.15">
      <c r="A489" s="100">
        <f>Real_RPS!F189</f>
        <v>0</v>
      </c>
      <c r="B489" s="101">
        <f>Real_RPS!H189</f>
        <v>0</v>
      </c>
      <c r="C489" s="102">
        <f>Real_RPS!J189</f>
        <v>0</v>
      </c>
      <c r="D489" s="103">
        <f>Real_RPS!M189</f>
        <v>0</v>
      </c>
    </row>
    <row r="490" spans="1:4" ht="21.95" customHeight="1" x14ac:dyDescent="0.15">
      <c r="A490" s="100">
        <f>Real_RPS!F190</f>
        <v>0</v>
      </c>
      <c r="B490" s="101">
        <f>Real_RPS!H190</f>
        <v>0</v>
      </c>
      <c r="C490" s="102">
        <f>Real_RPS!J190</f>
        <v>0</v>
      </c>
      <c r="D490" s="103">
        <f>Real_RPS!M190</f>
        <v>0</v>
      </c>
    </row>
    <row r="491" spans="1:4" ht="21.95" customHeight="1" x14ac:dyDescent="0.15">
      <c r="A491" s="100" t="str">
        <f>Real_RPS!F191</f>
        <v>医药生物</v>
      </c>
      <c r="B491" s="101">
        <f>Real_RPS!H191</f>
        <v>0</v>
      </c>
      <c r="C491" s="102" t="str">
        <f>Real_RPS!J191</f>
        <v>医药生物</v>
      </c>
      <c r="D491" s="103">
        <f>Real_RPS!M191</f>
        <v>0</v>
      </c>
    </row>
    <row r="492" spans="1:4" ht="21.95" customHeight="1" x14ac:dyDescent="0.15">
      <c r="A492" s="100">
        <f>Real_RPS!F192</f>
        <v>0</v>
      </c>
      <c r="B492" s="101">
        <f>Real_RPS!H192</f>
        <v>0</v>
      </c>
      <c r="C492" s="102">
        <f>Real_RPS!J192</f>
        <v>0</v>
      </c>
      <c r="D492" s="103">
        <f>Real_RPS!M192</f>
        <v>0</v>
      </c>
    </row>
    <row r="493" spans="1:4" ht="21.95" customHeight="1" x14ac:dyDescent="0.15">
      <c r="A493" s="100">
        <f>Real_RPS!F193</f>
        <v>0</v>
      </c>
      <c r="B493" s="101">
        <f>Real_RPS!H193</f>
        <v>0</v>
      </c>
      <c r="C493" s="102">
        <f>Real_RPS!J193</f>
        <v>0</v>
      </c>
      <c r="D493" s="103">
        <f>Real_RPS!M193</f>
        <v>0</v>
      </c>
    </row>
    <row r="494" spans="1:4" ht="21.95" customHeight="1" x14ac:dyDescent="0.15">
      <c r="A494" s="100">
        <f>Real_RPS!F194</f>
        <v>0</v>
      </c>
      <c r="B494" s="101">
        <f>Real_RPS!H194</f>
        <v>0</v>
      </c>
      <c r="C494" s="102">
        <f>Real_RPS!J194</f>
        <v>0</v>
      </c>
      <c r="D494" s="103">
        <f>Real_RPS!M194</f>
        <v>0</v>
      </c>
    </row>
    <row r="495" spans="1:4" ht="21.95" customHeight="1" x14ac:dyDescent="0.15">
      <c r="A495" s="100">
        <f>Real_RPS!F195</f>
        <v>0</v>
      </c>
      <c r="B495" s="101">
        <f>Real_RPS!H195</f>
        <v>0</v>
      </c>
      <c r="C495" s="102">
        <f>Real_RPS!J195</f>
        <v>0</v>
      </c>
      <c r="D495" s="103">
        <f>Real_RPS!M195</f>
        <v>0</v>
      </c>
    </row>
    <row r="496" spans="1:4" ht="21.95" customHeight="1" x14ac:dyDescent="0.15">
      <c r="A496" s="100">
        <f>Real_RPS!F196</f>
        <v>0</v>
      </c>
      <c r="B496" s="101">
        <f>Real_RPS!H196</f>
        <v>0</v>
      </c>
      <c r="C496" s="102">
        <f>Real_RPS!J196</f>
        <v>0</v>
      </c>
      <c r="D496" s="103">
        <f>Real_RPS!M196</f>
        <v>0</v>
      </c>
    </row>
    <row r="497" spans="1:4" ht="21.95" customHeight="1" x14ac:dyDescent="0.15">
      <c r="A497" s="100">
        <f>Real_RPS!F197</f>
        <v>0</v>
      </c>
      <c r="B497" s="101">
        <f>Real_RPS!H197</f>
        <v>0</v>
      </c>
      <c r="C497" s="102">
        <f>Real_RPS!J197</f>
        <v>0</v>
      </c>
      <c r="D497" s="103">
        <f>Real_RPS!M197</f>
        <v>0</v>
      </c>
    </row>
    <row r="498" spans="1:4" ht="21.95" customHeight="1" x14ac:dyDescent="0.15">
      <c r="A498" s="100">
        <f>Real_RPS!F198</f>
        <v>0</v>
      </c>
      <c r="B498" s="101">
        <f>Real_RPS!H198</f>
        <v>0</v>
      </c>
      <c r="C498" s="102">
        <f>Real_RPS!J198</f>
        <v>0</v>
      </c>
      <c r="D498" s="103">
        <f>Real_RPS!M198</f>
        <v>0</v>
      </c>
    </row>
    <row r="499" spans="1:4" ht="21.95" customHeight="1" x14ac:dyDescent="0.15">
      <c r="A499" s="100">
        <f>Real_RPS!F199</f>
        <v>0</v>
      </c>
      <c r="B499" s="101">
        <f>Real_RPS!H199</f>
        <v>0</v>
      </c>
      <c r="C499" s="102">
        <f>Real_RPS!J199</f>
        <v>0</v>
      </c>
      <c r="D499" s="103">
        <f>Real_RPS!M199</f>
        <v>0</v>
      </c>
    </row>
    <row r="500" spans="1:4" ht="21.95" customHeight="1" x14ac:dyDescent="0.15">
      <c r="A500" s="100">
        <f>Real_RPS!F200</f>
        <v>0</v>
      </c>
      <c r="B500" s="101">
        <f>Real_RPS!H200</f>
        <v>0</v>
      </c>
      <c r="C500" s="102">
        <f>Real_RPS!J200</f>
        <v>0</v>
      </c>
      <c r="D500" s="103">
        <f>Real_RPS!M200</f>
        <v>0</v>
      </c>
    </row>
    <row r="501" spans="1:4" ht="21.95" customHeight="1" x14ac:dyDescent="0.15">
      <c r="A501" s="100">
        <f>Real_RPS!F201</f>
        <v>0</v>
      </c>
      <c r="B501" s="101">
        <f>Real_RPS!H201</f>
        <v>0</v>
      </c>
      <c r="C501" s="102">
        <f>Real_RPS!J201</f>
        <v>0</v>
      </c>
      <c r="D501" s="103">
        <f>Real_RPS!M201</f>
        <v>0</v>
      </c>
    </row>
    <row r="502" spans="1:4" ht="21.95" customHeight="1" x14ac:dyDescent="0.15">
      <c r="A502" s="100">
        <f>Real_RPS!F202</f>
        <v>0</v>
      </c>
      <c r="B502" s="101">
        <f>Real_RPS!H202</f>
        <v>0</v>
      </c>
      <c r="C502" s="102">
        <f>Real_RPS!J202</f>
        <v>0</v>
      </c>
      <c r="D502" s="103">
        <f>Real_RPS!M202</f>
        <v>0</v>
      </c>
    </row>
    <row r="503" spans="1:4" ht="21.95" customHeight="1" x14ac:dyDescent="0.15">
      <c r="A503" s="100">
        <f>Real_RPS!F203</f>
        <v>0</v>
      </c>
      <c r="B503" s="101">
        <f>Real_RPS!H203</f>
        <v>0</v>
      </c>
      <c r="C503" s="102">
        <f>Real_RPS!J203</f>
        <v>0</v>
      </c>
      <c r="D503" s="103">
        <f>Real_RPS!M203</f>
        <v>0</v>
      </c>
    </row>
    <row r="504" spans="1:4" ht="21.95" customHeight="1" x14ac:dyDescent="0.15">
      <c r="A504" s="100">
        <f>Real_RPS!F204</f>
        <v>0</v>
      </c>
      <c r="B504" s="101">
        <f>Real_RPS!H204</f>
        <v>0</v>
      </c>
      <c r="C504" s="102">
        <f>Real_RPS!J204</f>
        <v>0</v>
      </c>
      <c r="D504" s="103">
        <f>Real_RPS!M204</f>
        <v>0</v>
      </c>
    </row>
    <row r="505" spans="1:4" ht="21.95" customHeight="1" x14ac:dyDescent="0.15">
      <c r="A505" s="100">
        <f>Real_RPS!F205</f>
        <v>0</v>
      </c>
      <c r="B505" s="101">
        <f>Real_RPS!H205</f>
        <v>0</v>
      </c>
      <c r="C505" s="102" t="str">
        <f>Real_RPS!J205</f>
        <v>美容护理</v>
      </c>
      <c r="D505" s="103">
        <f>Real_RPS!M205</f>
        <v>0</v>
      </c>
    </row>
    <row r="506" spans="1:4" ht="21.95" customHeight="1" x14ac:dyDescent="0.15">
      <c r="A506" s="100">
        <f>Real_RPS!F206</f>
        <v>0</v>
      </c>
      <c r="B506" s="101">
        <f>Real_RPS!H206</f>
        <v>0</v>
      </c>
      <c r="C506" s="102">
        <f>Real_RPS!J206</f>
        <v>0</v>
      </c>
      <c r="D506" s="103">
        <f>Real_RPS!M206</f>
        <v>0</v>
      </c>
    </row>
    <row r="507" spans="1:4" ht="21.95" customHeight="1" x14ac:dyDescent="0.15">
      <c r="A507" s="100">
        <f>Real_RPS!F207</f>
        <v>0</v>
      </c>
      <c r="B507" s="101">
        <f>Real_RPS!H207</f>
        <v>0</v>
      </c>
      <c r="C507" s="102">
        <f>Real_RPS!J207</f>
        <v>0</v>
      </c>
      <c r="D507" s="103">
        <f>Real_RPS!M207</f>
        <v>0</v>
      </c>
    </row>
    <row r="508" spans="1:4" ht="21.95" customHeight="1" x14ac:dyDescent="0.15">
      <c r="A508" s="100">
        <f>Real_RPS!F208</f>
        <v>0</v>
      </c>
      <c r="B508" s="101">
        <f>Real_RPS!H208</f>
        <v>0</v>
      </c>
      <c r="C508" s="102">
        <f>Real_RPS!J208</f>
        <v>0</v>
      </c>
      <c r="D508" s="103">
        <f>Real_RPS!M208</f>
        <v>0</v>
      </c>
    </row>
    <row r="509" spans="1:4" ht="21.95" customHeight="1" x14ac:dyDescent="0.15">
      <c r="A509" s="100">
        <f>Real_RPS!F209</f>
        <v>0</v>
      </c>
      <c r="B509" s="101">
        <f>Real_RPS!H209</f>
        <v>0</v>
      </c>
      <c r="C509" s="102" t="str">
        <f>Real_RPS!J209</f>
        <v>有色金属</v>
      </c>
      <c r="D509" s="103">
        <f>Real_RPS!M209</f>
        <v>0</v>
      </c>
    </row>
    <row r="510" spans="1:4" ht="21.95" customHeight="1" x14ac:dyDescent="0.15">
      <c r="A510" s="100">
        <f>Real_RPS!F210</f>
        <v>0</v>
      </c>
      <c r="B510" s="101">
        <f>Real_RPS!H210</f>
        <v>0</v>
      </c>
      <c r="C510" s="102">
        <f>Real_RPS!J210</f>
        <v>0</v>
      </c>
      <c r="D510" s="103">
        <f>Real_RPS!M210</f>
        <v>0</v>
      </c>
    </row>
    <row r="511" spans="1:4" ht="21.95" customHeight="1" x14ac:dyDescent="0.15">
      <c r="A511" s="100">
        <f>Real_RPS!F211</f>
        <v>0</v>
      </c>
      <c r="B511" s="101">
        <f>Real_RPS!H211</f>
        <v>0</v>
      </c>
      <c r="C511" s="102">
        <f>Real_RPS!J211</f>
        <v>0</v>
      </c>
      <c r="D511" s="103">
        <f>Real_RPS!M211</f>
        <v>0</v>
      </c>
    </row>
    <row r="512" spans="1:4" ht="21.95" customHeight="1" x14ac:dyDescent="0.15">
      <c r="A512" s="100">
        <f>Real_RPS!F212</f>
        <v>0</v>
      </c>
      <c r="B512" s="101">
        <f>Real_RPS!H212</f>
        <v>0</v>
      </c>
      <c r="C512" s="102">
        <f>Real_RPS!J212</f>
        <v>0</v>
      </c>
      <c r="D512" s="103">
        <f>Real_RPS!M212</f>
        <v>0</v>
      </c>
    </row>
    <row r="513" spans="1:4" ht="21.95" customHeight="1" x14ac:dyDescent="0.15">
      <c r="A513" s="100">
        <f>Real_RPS!F213</f>
        <v>0</v>
      </c>
      <c r="B513" s="101">
        <f>Real_RPS!H213</f>
        <v>0</v>
      </c>
      <c r="C513" s="102">
        <f>Real_RPS!J213</f>
        <v>0</v>
      </c>
      <c r="D513" s="103">
        <f>Real_RPS!M213</f>
        <v>0</v>
      </c>
    </row>
    <row r="514" spans="1:4" ht="21.95" customHeight="1" x14ac:dyDescent="0.15">
      <c r="A514" s="100">
        <f>Real_RPS!F214</f>
        <v>0</v>
      </c>
      <c r="B514" s="101">
        <f>Real_RPS!H214</f>
        <v>0</v>
      </c>
      <c r="C514" s="102">
        <f>Real_RPS!J214</f>
        <v>0</v>
      </c>
      <c r="D514" s="103">
        <f>Real_RPS!M214</f>
        <v>0</v>
      </c>
    </row>
    <row r="515" spans="1:4" ht="21.95" customHeight="1" x14ac:dyDescent="0.15">
      <c r="A515" s="100">
        <f>Real_RPS!F215</f>
        <v>0</v>
      </c>
      <c r="B515" s="101">
        <f>Real_RPS!H215</f>
        <v>0</v>
      </c>
      <c r="C515" s="102">
        <f>Real_RPS!J215</f>
        <v>0</v>
      </c>
      <c r="D515" s="103">
        <f>Real_RPS!M215</f>
        <v>0</v>
      </c>
    </row>
    <row r="516" spans="1:4" ht="21.95" customHeight="1" x14ac:dyDescent="0.15">
      <c r="A516" s="100">
        <f>Real_RPS!F216</f>
        <v>0</v>
      </c>
      <c r="B516" s="101">
        <f>Real_RPS!H216</f>
        <v>0</v>
      </c>
      <c r="C516" s="102">
        <f>Real_RPS!J216</f>
        <v>0</v>
      </c>
      <c r="D516" s="103">
        <f>Real_RPS!M216</f>
        <v>0</v>
      </c>
    </row>
    <row r="517" spans="1:4" ht="21.95" customHeight="1" x14ac:dyDescent="0.15">
      <c r="A517" s="100">
        <f>Real_RPS!F217</f>
        <v>0</v>
      </c>
      <c r="B517" s="101">
        <f>Real_RPS!H217</f>
        <v>0</v>
      </c>
      <c r="C517" s="102">
        <f>Real_RPS!J217</f>
        <v>0</v>
      </c>
      <c r="D517" s="103">
        <f>Real_RPS!M217</f>
        <v>0</v>
      </c>
    </row>
    <row r="518" spans="1:4" ht="21.95" customHeight="1" x14ac:dyDescent="0.15">
      <c r="A518" s="100">
        <f>Real_RPS!F218</f>
        <v>0</v>
      </c>
      <c r="B518" s="101">
        <f>Real_RPS!H218</f>
        <v>0</v>
      </c>
      <c r="C518" s="102">
        <f>Real_RPS!J218</f>
        <v>0</v>
      </c>
      <c r="D518" s="103">
        <f>Real_RPS!M218</f>
        <v>0</v>
      </c>
    </row>
    <row r="519" spans="1:4" ht="21.95" customHeight="1" x14ac:dyDescent="0.15">
      <c r="A519" s="100">
        <f>Real_RPS!F219</f>
        <v>0</v>
      </c>
      <c r="B519" s="101">
        <f>Real_RPS!H219</f>
        <v>0</v>
      </c>
      <c r="C519" s="102">
        <f>Real_RPS!J219</f>
        <v>0</v>
      </c>
      <c r="D519" s="103">
        <f>Real_RPS!M219</f>
        <v>0</v>
      </c>
    </row>
    <row r="520" spans="1:4" ht="21.95" customHeight="1" x14ac:dyDescent="0.15">
      <c r="A520" s="100">
        <f>Real_RPS!F220</f>
        <v>0</v>
      </c>
      <c r="B520" s="101">
        <f>Real_RPS!H220</f>
        <v>0</v>
      </c>
      <c r="C520" s="102" t="str">
        <f>Real_RPS!J220</f>
        <v>电商</v>
      </c>
      <c r="D520" s="103">
        <f>Real_RPS!M220</f>
        <v>0</v>
      </c>
    </row>
    <row r="521" spans="1:4" ht="21.95" customHeight="1" x14ac:dyDescent="0.15">
      <c r="A521" s="100">
        <f>Real_RPS!F221</f>
        <v>0</v>
      </c>
      <c r="B521" s="101">
        <f>Real_RPS!H221</f>
        <v>0</v>
      </c>
      <c r="C521" s="102">
        <f>Real_RPS!J221</f>
        <v>0</v>
      </c>
      <c r="D521" s="103">
        <f>Real_RPS!M221</f>
        <v>0</v>
      </c>
    </row>
    <row r="522" spans="1:4" ht="21.95" customHeight="1" x14ac:dyDescent="0.15">
      <c r="A522" s="100" t="str">
        <f>Real_RPS!F222</f>
        <v>公用事业</v>
      </c>
      <c r="B522" s="101">
        <f>Real_RPS!H222</f>
        <v>0</v>
      </c>
      <c r="C522" s="102" t="str">
        <f>Real_RPS!J222</f>
        <v>节能环保</v>
      </c>
      <c r="D522" s="103">
        <f>Real_RPS!M222</f>
        <v>0</v>
      </c>
    </row>
    <row r="523" spans="1:4" ht="21.95" customHeight="1" x14ac:dyDescent="0.15">
      <c r="A523" s="100" t="str">
        <f>Real_RPS!F223</f>
        <v>大消费</v>
      </c>
      <c r="B523" s="101">
        <f>Real_RPS!H223</f>
        <v>0</v>
      </c>
      <c r="C523" s="102" t="str">
        <f>Real_RPS!J223</f>
        <v>假期经济</v>
      </c>
      <c r="D523" s="103">
        <f>Real_RPS!M223</f>
        <v>0</v>
      </c>
    </row>
    <row r="524" spans="1:4" ht="21.95" customHeight="1" x14ac:dyDescent="0.15">
      <c r="A524" s="100" t="str">
        <f>Real_RPS!F224</f>
        <v>乡村振兴</v>
      </c>
      <c r="B524" s="101">
        <f>Real_RPS!H224</f>
        <v>0</v>
      </c>
      <c r="C524" s="102" t="str">
        <f>Real_RPS!J224</f>
        <v>乡村振兴</v>
      </c>
      <c r="D524" s="103">
        <f>Real_RPS!M224</f>
        <v>0</v>
      </c>
    </row>
    <row r="525" spans="1:4" ht="21.95" customHeight="1" x14ac:dyDescent="0.15">
      <c r="A525" s="100" t="str">
        <f>Real_RPS!F225</f>
        <v>大消费</v>
      </c>
      <c r="B525" s="101">
        <f>Real_RPS!H225</f>
        <v>0</v>
      </c>
      <c r="C525" s="102" t="str">
        <f>Real_RPS!J225</f>
        <v>假期经济</v>
      </c>
      <c r="D525" s="103">
        <f>Real_RPS!M225</f>
        <v>0</v>
      </c>
    </row>
    <row r="526" spans="1:4" ht="21.95" customHeight="1" x14ac:dyDescent="0.15">
      <c r="A526" s="100" t="str">
        <f>Real_RPS!F226</f>
        <v>新能源</v>
      </c>
      <c r="B526" s="101">
        <f>Real_RPS!H226</f>
        <v>0</v>
      </c>
      <c r="C526" s="102" t="str">
        <f>Real_RPS!J226</f>
        <v>光伏</v>
      </c>
      <c r="D526" s="103">
        <f>Real_RPS!M226</f>
        <v>0</v>
      </c>
    </row>
    <row r="527" spans="1:4" ht="21.95" customHeight="1" x14ac:dyDescent="0.15">
      <c r="A527" s="100">
        <f>Real_RPS!F227</f>
        <v>0</v>
      </c>
      <c r="B527" s="101">
        <f>Real_RPS!H227</f>
        <v>0</v>
      </c>
      <c r="C527" s="102">
        <f>Real_RPS!J227</f>
        <v>0</v>
      </c>
      <c r="D527" s="103">
        <f>Real_RPS!M227</f>
        <v>0</v>
      </c>
    </row>
    <row r="528" spans="1:4" ht="21.95" customHeight="1" x14ac:dyDescent="0.15">
      <c r="A528" s="100">
        <f>Real_RPS!F228</f>
        <v>0</v>
      </c>
      <c r="B528" s="101">
        <f>Real_RPS!H228</f>
        <v>0</v>
      </c>
      <c r="C528" s="102">
        <f>Real_RPS!J228</f>
        <v>0</v>
      </c>
      <c r="D528" s="103">
        <f>Real_RPS!M228</f>
        <v>0</v>
      </c>
    </row>
    <row r="529" spans="1:4" ht="21.95" customHeight="1" x14ac:dyDescent="0.15">
      <c r="A529" s="100">
        <f>Real_RPS!F229</f>
        <v>0</v>
      </c>
      <c r="B529" s="101">
        <f>Real_RPS!H229</f>
        <v>0</v>
      </c>
      <c r="C529" s="102">
        <f>Real_RPS!J229</f>
        <v>0</v>
      </c>
      <c r="D529" s="103">
        <f>Real_RPS!M229</f>
        <v>0</v>
      </c>
    </row>
    <row r="530" spans="1:4" ht="21.95" customHeight="1" x14ac:dyDescent="0.15">
      <c r="A530" s="100">
        <f>Real_RPS!F230</f>
        <v>0</v>
      </c>
      <c r="B530" s="101">
        <f>Real_RPS!H230</f>
        <v>0</v>
      </c>
      <c r="C530" s="102">
        <f>Real_RPS!J230</f>
        <v>0</v>
      </c>
      <c r="D530" s="103">
        <f>Real_RPS!M230</f>
        <v>0</v>
      </c>
    </row>
    <row r="531" spans="1:4" ht="21.95" customHeight="1" x14ac:dyDescent="0.15">
      <c r="A531" s="100">
        <f>Real_RPS!F231</f>
        <v>0</v>
      </c>
      <c r="B531" s="101">
        <f>Real_RPS!H231</f>
        <v>0</v>
      </c>
      <c r="C531" s="102">
        <f>Real_RPS!J231</f>
        <v>0</v>
      </c>
      <c r="D531" s="103">
        <f>Real_RPS!M231</f>
        <v>0</v>
      </c>
    </row>
    <row r="532" spans="1:4" ht="21.95" customHeight="1" x14ac:dyDescent="0.15">
      <c r="A532" s="100" t="str">
        <f>Real_RPS!F232</f>
        <v>大消费</v>
      </c>
      <c r="B532" s="101">
        <f>Real_RPS!H232</f>
        <v>0</v>
      </c>
      <c r="C532" s="102" t="str">
        <f>Real_RPS!J232</f>
        <v>假期经济</v>
      </c>
      <c r="D532" s="103">
        <f>Real_RPS!M232</f>
        <v>0</v>
      </c>
    </row>
    <row r="533" spans="1:4" ht="21.95" customHeight="1" x14ac:dyDescent="0.15">
      <c r="A533" s="100">
        <f>Real_RPS!F233</f>
        <v>0</v>
      </c>
      <c r="B533" s="101">
        <f>Real_RPS!H233</f>
        <v>0</v>
      </c>
      <c r="C533" s="102">
        <f>Real_RPS!J233</f>
        <v>0</v>
      </c>
      <c r="D533" s="103">
        <f>Real_RPS!M233</f>
        <v>0</v>
      </c>
    </row>
    <row r="534" spans="1:4" ht="21.95" customHeight="1" x14ac:dyDescent="0.15">
      <c r="A534" s="100">
        <f>Real_RPS!F234</f>
        <v>0</v>
      </c>
      <c r="B534" s="101">
        <f>Real_RPS!H234</f>
        <v>0</v>
      </c>
      <c r="C534" s="102">
        <f>Real_RPS!J234</f>
        <v>0</v>
      </c>
      <c r="D534" s="103">
        <f>Real_RPS!M234</f>
        <v>0</v>
      </c>
    </row>
    <row r="535" spans="1:4" ht="21.95" customHeight="1" x14ac:dyDescent="0.15">
      <c r="A535" s="100">
        <f>Real_RPS!F235</f>
        <v>0</v>
      </c>
      <c r="B535" s="101">
        <f>Real_RPS!H235</f>
        <v>0</v>
      </c>
      <c r="C535" s="102">
        <f>Real_RPS!J235</f>
        <v>0</v>
      </c>
      <c r="D535" s="103">
        <f>Real_RPS!M235</f>
        <v>0</v>
      </c>
    </row>
    <row r="536" spans="1:4" ht="21.95" customHeight="1" x14ac:dyDescent="0.15">
      <c r="A536" s="100">
        <f>Real_RPS!F236</f>
        <v>0</v>
      </c>
      <c r="B536" s="101">
        <f>Real_RPS!H236</f>
        <v>0</v>
      </c>
      <c r="C536" s="102">
        <f>Real_RPS!J236</f>
        <v>0</v>
      </c>
      <c r="D536" s="103">
        <f>Real_RPS!M236</f>
        <v>0</v>
      </c>
    </row>
    <row r="537" spans="1:4" ht="21.95" customHeight="1" x14ac:dyDescent="0.15">
      <c r="A537" s="100">
        <f>Real_RPS!F237</f>
        <v>0</v>
      </c>
      <c r="B537" s="101">
        <f>Real_RPS!H237</f>
        <v>0</v>
      </c>
      <c r="C537" s="102">
        <f>Real_RPS!J237</f>
        <v>0</v>
      </c>
      <c r="D537" s="103">
        <f>Real_RPS!M237</f>
        <v>0</v>
      </c>
    </row>
    <row r="538" spans="1:4" ht="21.95" customHeight="1" x14ac:dyDescent="0.15">
      <c r="A538" s="100">
        <f>Real_RPS!F238</f>
        <v>0</v>
      </c>
      <c r="B538" s="101">
        <f>Real_RPS!H238</f>
        <v>0</v>
      </c>
      <c r="C538" s="102">
        <f>Real_RPS!J238</f>
        <v>0</v>
      </c>
      <c r="D538" s="103">
        <f>Real_RPS!M238</f>
        <v>0</v>
      </c>
    </row>
    <row r="539" spans="1:4" ht="21.95" customHeight="1" x14ac:dyDescent="0.15">
      <c r="A539" s="100" t="str">
        <f>Real_RPS!F239</f>
        <v>汽车产业</v>
      </c>
      <c r="B539" s="101">
        <f>Real_RPS!H239</f>
        <v>0</v>
      </c>
      <c r="C539" s="102" t="str">
        <f>Real_RPS!J239</f>
        <v>汽车产业</v>
      </c>
      <c r="D539" s="103">
        <f>Real_RPS!M239</f>
        <v>0</v>
      </c>
    </row>
    <row r="540" spans="1:4" ht="21.95" customHeight="1" x14ac:dyDescent="0.15">
      <c r="A540" s="100">
        <f>Real_RPS!F240</f>
        <v>0</v>
      </c>
      <c r="B540" s="101">
        <f>Real_RPS!H240</f>
        <v>0</v>
      </c>
      <c r="C540" s="102">
        <f>Real_RPS!J240</f>
        <v>0</v>
      </c>
      <c r="D540" s="103">
        <f>Real_RPS!M240</f>
        <v>0</v>
      </c>
    </row>
    <row r="541" spans="1:4" ht="21.95" customHeight="1" x14ac:dyDescent="0.15">
      <c r="A541" s="100" t="str">
        <f>Real_RPS!F241</f>
        <v>大消费</v>
      </c>
      <c r="B541" s="101">
        <f>Real_RPS!H241</f>
        <v>0</v>
      </c>
      <c r="C541" s="102" t="str">
        <f>Real_RPS!J241</f>
        <v>假期经济</v>
      </c>
      <c r="D541" s="103">
        <f>Real_RPS!M241</f>
        <v>0</v>
      </c>
    </row>
    <row r="542" spans="1:4" ht="21.95" customHeight="1" x14ac:dyDescent="0.15">
      <c r="A542" s="100">
        <f>Real_RPS!F242</f>
        <v>0</v>
      </c>
      <c r="B542" s="101">
        <f>Real_RPS!H242</f>
        <v>0</v>
      </c>
      <c r="C542" s="102">
        <f>Real_RPS!J242</f>
        <v>0</v>
      </c>
      <c r="D542" s="103">
        <f>Real_RPS!M242</f>
        <v>0</v>
      </c>
    </row>
    <row r="543" spans="1:4" ht="21.95" customHeight="1" x14ac:dyDescent="0.15">
      <c r="A543" s="100">
        <f>Real_RPS!F243</f>
        <v>0</v>
      </c>
      <c r="B543" s="101">
        <f>Real_RPS!H243</f>
        <v>0</v>
      </c>
      <c r="C543" s="102">
        <f>Real_RPS!J243</f>
        <v>0</v>
      </c>
      <c r="D543" s="103">
        <f>Real_RPS!M243</f>
        <v>0</v>
      </c>
    </row>
    <row r="544" spans="1:4" ht="21.95" customHeight="1" x14ac:dyDescent="0.15">
      <c r="A544" s="100">
        <f>Real_RPS!F244</f>
        <v>0</v>
      </c>
      <c r="B544" s="101">
        <f>Real_RPS!H244</f>
        <v>0</v>
      </c>
      <c r="C544" s="102">
        <f>Real_RPS!J244</f>
        <v>0</v>
      </c>
      <c r="D544" s="103">
        <f>Real_RPS!M244</f>
        <v>0</v>
      </c>
    </row>
    <row r="545" spans="1:4" ht="21.95" customHeight="1" x14ac:dyDescent="0.15">
      <c r="A545" s="100" t="str">
        <f>Real_RPS!F245</f>
        <v>大消费</v>
      </c>
      <c r="B545" s="101">
        <f>Real_RPS!H245</f>
        <v>0</v>
      </c>
      <c r="C545" s="102" t="str">
        <f>Real_RPS!J245</f>
        <v>假期经济</v>
      </c>
      <c r="D545" s="103">
        <f>Real_RPS!M245</f>
        <v>0</v>
      </c>
    </row>
    <row r="546" spans="1:4" ht="21.95" customHeight="1" x14ac:dyDescent="0.15">
      <c r="A546" s="100">
        <f>Real_RPS!F246</f>
        <v>0</v>
      </c>
      <c r="B546" s="101">
        <f>Real_RPS!H246</f>
        <v>0</v>
      </c>
      <c r="C546" s="102">
        <f>Real_RPS!J246</f>
        <v>0</v>
      </c>
      <c r="D546" s="103">
        <f>Real_RPS!M246</f>
        <v>0</v>
      </c>
    </row>
    <row r="547" spans="1:4" ht="21.95" customHeight="1" x14ac:dyDescent="0.15">
      <c r="A547" s="100">
        <f>Real_RPS!F247</f>
        <v>0</v>
      </c>
      <c r="B547" s="101">
        <f>Real_RPS!H247</f>
        <v>0</v>
      </c>
      <c r="C547" s="102">
        <f>Real_RPS!J247</f>
        <v>0</v>
      </c>
      <c r="D547" s="103">
        <f>Real_RPS!M247</f>
        <v>0</v>
      </c>
    </row>
    <row r="548" spans="1:4" ht="21.95" customHeight="1" x14ac:dyDescent="0.15">
      <c r="A548" s="100">
        <f>Real_RPS!F248</f>
        <v>0</v>
      </c>
      <c r="B548" s="101">
        <f>Real_RPS!H248</f>
        <v>0</v>
      </c>
      <c r="C548" s="102">
        <f>Real_RPS!J248</f>
        <v>0</v>
      </c>
      <c r="D548" s="103">
        <f>Real_RPS!M248</f>
        <v>0</v>
      </c>
    </row>
    <row r="549" spans="1:4" ht="21.95" customHeight="1" x14ac:dyDescent="0.15">
      <c r="A549" s="100">
        <f>Real_RPS!F249</f>
        <v>0</v>
      </c>
      <c r="B549" s="101">
        <f>Real_RPS!H249</f>
        <v>0</v>
      </c>
      <c r="C549" s="102">
        <f>Real_RPS!J249</f>
        <v>0</v>
      </c>
      <c r="D549" s="103">
        <f>Real_RPS!M249</f>
        <v>0</v>
      </c>
    </row>
    <row r="550" spans="1:4" ht="21.95" customHeight="1" x14ac:dyDescent="0.15">
      <c r="A550" s="100">
        <f>Real_RPS!F250</f>
        <v>0</v>
      </c>
      <c r="B550" s="101">
        <f>Real_RPS!H250</f>
        <v>0</v>
      </c>
      <c r="C550" s="102">
        <f>Real_RPS!J250</f>
        <v>0</v>
      </c>
      <c r="D550" s="103">
        <f>Real_RPS!M250</f>
        <v>0</v>
      </c>
    </row>
    <row r="551" spans="1:4" ht="21.95" customHeight="1" x14ac:dyDescent="0.15">
      <c r="A551" s="100">
        <f>Real_RPS!F251</f>
        <v>0</v>
      </c>
      <c r="B551" s="101">
        <f>Real_RPS!H251</f>
        <v>0</v>
      </c>
      <c r="C551" s="102">
        <f>Real_RPS!J251</f>
        <v>0</v>
      </c>
      <c r="D551" s="103">
        <f>Real_RPS!M251</f>
        <v>0</v>
      </c>
    </row>
    <row r="552" spans="1:4" ht="21.95" customHeight="1" x14ac:dyDescent="0.15">
      <c r="A552" s="100">
        <f>Real_RPS!F252</f>
        <v>0</v>
      </c>
      <c r="B552" s="101">
        <f>Real_RPS!H252</f>
        <v>0</v>
      </c>
      <c r="C552" s="102">
        <f>Real_RPS!J252</f>
        <v>0</v>
      </c>
      <c r="D552" s="103">
        <f>Real_RPS!M252</f>
        <v>0</v>
      </c>
    </row>
    <row r="553" spans="1:4" ht="21.95" customHeight="1" x14ac:dyDescent="0.15">
      <c r="A553" s="100">
        <f>Real_RPS!F253</f>
        <v>0</v>
      </c>
      <c r="B553" s="101">
        <f>Real_RPS!H253</f>
        <v>0</v>
      </c>
      <c r="C553" s="102">
        <f>Real_RPS!J253</f>
        <v>0</v>
      </c>
      <c r="D553" s="103">
        <f>Real_RPS!M253</f>
        <v>0</v>
      </c>
    </row>
    <row r="554" spans="1:4" ht="21.95" customHeight="1" x14ac:dyDescent="0.15">
      <c r="A554" s="100">
        <f>Real_RPS!F254</f>
        <v>0</v>
      </c>
      <c r="B554" s="101">
        <f>Real_RPS!H254</f>
        <v>0</v>
      </c>
      <c r="C554" s="102">
        <f>Real_RPS!J254</f>
        <v>0</v>
      </c>
      <c r="D554" s="103">
        <f>Real_RPS!M254</f>
        <v>0</v>
      </c>
    </row>
    <row r="555" spans="1:4" ht="21.95" customHeight="1" x14ac:dyDescent="0.15">
      <c r="A555" s="100">
        <f>Real_RPS!F255</f>
        <v>0</v>
      </c>
      <c r="B555" s="101">
        <f>Real_RPS!H255</f>
        <v>0</v>
      </c>
      <c r="C555" s="102">
        <f>Real_RPS!J255</f>
        <v>0</v>
      </c>
      <c r="D555" s="103">
        <f>Real_RPS!M255</f>
        <v>0</v>
      </c>
    </row>
    <row r="556" spans="1:4" ht="21.95" customHeight="1" x14ac:dyDescent="0.15">
      <c r="A556" s="100">
        <f>Real_RPS!F256</f>
        <v>0</v>
      </c>
      <c r="B556" s="101">
        <f>Real_RPS!H256</f>
        <v>0</v>
      </c>
      <c r="C556" s="102">
        <f>Real_RPS!J256</f>
        <v>0</v>
      </c>
      <c r="D556" s="103">
        <f>Real_RPS!M256</f>
        <v>0</v>
      </c>
    </row>
    <row r="557" spans="1:4" ht="21.95" customHeight="1" x14ac:dyDescent="0.15">
      <c r="A557" s="100">
        <f>Real_RPS!F257</f>
        <v>0</v>
      </c>
      <c r="B557" s="101">
        <f>Real_RPS!H257</f>
        <v>0</v>
      </c>
      <c r="C557" s="102">
        <f>Real_RPS!J257</f>
        <v>0</v>
      </c>
      <c r="D557" s="103">
        <f>Real_RPS!M257</f>
        <v>0</v>
      </c>
    </row>
    <row r="558" spans="1:4" ht="21.95" customHeight="1" x14ac:dyDescent="0.15">
      <c r="A558" s="100" t="str">
        <f>Real_RPS!F258</f>
        <v>汽车产业</v>
      </c>
      <c r="B558" s="101">
        <f>Real_RPS!H258</f>
        <v>0</v>
      </c>
      <c r="C558" s="102" t="str">
        <f>Real_RPS!J258</f>
        <v>汽车产业</v>
      </c>
      <c r="D558" s="103">
        <f>Real_RPS!M258</f>
        <v>0</v>
      </c>
    </row>
    <row r="559" spans="1:4" ht="21.95" customHeight="1" x14ac:dyDescent="0.15">
      <c r="A559" s="100">
        <f>Real_RPS!F259</f>
        <v>0</v>
      </c>
      <c r="B559" s="101">
        <f>Real_RPS!H259</f>
        <v>0</v>
      </c>
      <c r="C559" s="102">
        <f>Real_RPS!J259</f>
        <v>0</v>
      </c>
      <c r="D559" s="103">
        <f>Real_RPS!M259</f>
        <v>0</v>
      </c>
    </row>
    <row r="560" spans="1:4" ht="21.95" customHeight="1" x14ac:dyDescent="0.15">
      <c r="A560" s="100">
        <f>Real_RPS!F260</f>
        <v>0</v>
      </c>
      <c r="B560" s="101">
        <f>Real_RPS!H260</f>
        <v>0</v>
      </c>
      <c r="C560" s="102">
        <f>Real_RPS!J260</f>
        <v>0</v>
      </c>
      <c r="D560" s="103">
        <f>Real_RPS!M260</f>
        <v>0</v>
      </c>
    </row>
    <row r="561" spans="1:4" ht="21.95" customHeight="1" x14ac:dyDescent="0.15">
      <c r="A561" s="100">
        <f>Real_RPS!F261</f>
        <v>0</v>
      </c>
      <c r="B561" s="101">
        <f>Real_RPS!H261</f>
        <v>0</v>
      </c>
      <c r="C561" s="102">
        <f>Real_RPS!J261</f>
        <v>0</v>
      </c>
      <c r="D561" s="103">
        <f>Real_RPS!M261</f>
        <v>0</v>
      </c>
    </row>
    <row r="562" spans="1:4" ht="21.95" customHeight="1" x14ac:dyDescent="0.15">
      <c r="A562" s="100">
        <f>Real_RPS!F262</f>
        <v>0</v>
      </c>
      <c r="B562" s="101">
        <f>Real_RPS!H262</f>
        <v>0</v>
      </c>
      <c r="C562" s="102">
        <f>Real_RPS!J262</f>
        <v>0</v>
      </c>
      <c r="D562" s="103">
        <f>Real_RPS!M262</f>
        <v>0</v>
      </c>
    </row>
    <row r="563" spans="1:4" ht="21.95" customHeight="1" x14ac:dyDescent="0.15">
      <c r="A563" s="100" t="str">
        <f>Real_RPS!F263</f>
        <v>大消费</v>
      </c>
      <c r="B563" s="101">
        <f>Real_RPS!H263</f>
        <v>0</v>
      </c>
      <c r="C563" s="102" t="str">
        <f>Real_RPS!J263</f>
        <v>家居用品</v>
      </c>
      <c r="D563" s="103">
        <f>Real_RPS!M263</f>
        <v>0</v>
      </c>
    </row>
    <row r="564" spans="1:4" ht="21.95" customHeight="1" x14ac:dyDescent="0.15">
      <c r="A564" s="100">
        <f>Real_RPS!F264</f>
        <v>0</v>
      </c>
      <c r="B564" s="101">
        <f>Real_RPS!H264</f>
        <v>0</v>
      </c>
      <c r="C564" s="102">
        <f>Real_RPS!J264</f>
        <v>0</v>
      </c>
      <c r="D564" s="103">
        <f>Real_RPS!M264</f>
        <v>0</v>
      </c>
    </row>
    <row r="565" spans="1:4" ht="21.95" customHeight="1" x14ac:dyDescent="0.15">
      <c r="A565" s="100">
        <f>Real_RPS!F265</f>
        <v>0</v>
      </c>
      <c r="B565" s="101">
        <f>Real_RPS!H265</f>
        <v>0</v>
      </c>
      <c r="C565" s="102">
        <f>Real_RPS!J265</f>
        <v>0</v>
      </c>
      <c r="D565" s="103">
        <f>Real_RPS!M265</f>
        <v>0</v>
      </c>
    </row>
    <row r="566" spans="1:4" ht="21.95" customHeight="1" x14ac:dyDescent="0.15">
      <c r="A566" s="100">
        <f>Real_RPS!F266</f>
        <v>0</v>
      </c>
      <c r="B566" s="101">
        <f>Real_RPS!H266</f>
        <v>0</v>
      </c>
      <c r="C566" s="102">
        <f>Real_RPS!J266</f>
        <v>0</v>
      </c>
      <c r="D566" s="103">
        <f>Real_RPS!M266</f>
        <v>0</v>
      </c>
    </row>
    <row r="567" spans="1:4" ht="21.95" customHeight="1" x14ac:dyDescent="0.15">
      <c r="A567" s="100">
        <f>Real_RPS!F267</f>
        <v>0</v>
      </c>
      <c r="B567" s="101">
        <f>Real_RPS!H267</f>
        <v>0</v>
      </c>
      <c r="C567" s="102">
        <f>Real_RPS!J267</f>
        <v>0</v>
      </c>
      <c r="D567" s="103">
        <f>Real_RPS!M267</f>
        <v>0</v>
      </c>
    </row>
    <row r="568" spans="1:4" ht="21.95" customHeight="1" x14ac:dyDescent="0.15">
      <c r="A568" s="100">
        <f>Real_RPS!F268</f>
        <v>0</v>
      </c>
      <c r="B568" s="101">
        <f>Real_RPS!H268</f>
        <v>0</v>
      </c>
      <c r="C568" s="102">
        <f>Real_RPS!J268</f>
        <v>0</v>
      </c>
      <c r="D568" s="103">
        <f>Real_RPS!M268</f>
        <v>0</v>
      </c>
    </row>
    <row r="569" spans="1:4" ht="21.95" customHeight="1" x14ac:dyDescent="0.15">
      <c r="A569" s="100">
        <f>Real_RPS!F269</f>
        <v>0</v>
      </c>
      <c r="B569" s="101">
        <f>Real_RPS!H269</f>
        <v>0</v>
      </c>
      <c r="C569" s="102">
        <f>Real_RPS!J269</f>
        <v>0</v>
      </c>
      <c r="D569" s="103">
        <f>Real_RPS!M269</f>
        <v>0</v>
      </c>
    </row>
    <row r="570" spans="1:4" ht="21.95" customHeight="1" x14ac:dyDescent="0.15">
      <c r="A570" s="100">
        <f>Real_RPS!F270</f>
        <v>0</v>
      </c>
      <c r="B570" s="101">
        <f>Real_RPS!H270</f>
        <v>0</v>
      </c>
      <c r="C570" s="102">
        <f>Real_RPS!J270</f>
        <v>0</v>
      </c>
      <c r="D570" s="103">
        <f>Real_RPS!M270</f>
        <v>0</v>
      </c>
    </row>
    <row r="571" spans="1:4" ht="21.95" customHeight="1" x14ac:dyDescent="0.15">
      <c r="A571" s="100">
        <f>Real_RPS!F271</f>
        <v>0</v>
      </c>
      <c r="B571" s="101">
        <f>Real_RPS!H271</f>
        <v>0</v>
      </c>
      <c r="C571" s="102">
        <f>Real_RPS!J271</f>
        <v>0</v>
      </c>
      <c r="D571" s="103">
        <f>Real_RPS!M271</f>
        <v>0</v>
      </c>
    </row>
    <row r="572" spans="1:4" ht="21.95" customHeight="1" x14ac:dyDescent="0.15">
      <c r="A572" s="100">
        <f>Real_RPS!F272</f>
        <v>0</v>
      </c>
      <c r="B572" s="101">
        <f>Real_RPS!H272</f>
        <v>0</v>
      </c>
      <c r="C572" s="102">
        <f>Real_RPS!J272</f>
        <v>0</v>
      </c>
      <c r="D572" s="103">
        <f>Real_RPS!M272</f>
        <v>0</v>
      </c>
    </row>
    <row r="573" spans="1:4" ht="21.95" customHeight="1" x14ac:dyDescent="0.15">
      <c r="A573" s="100">
        <f>Real_RPS!F273</f>
        <v>0</v>
      </c>
      <c r="B573" s="101">
        <f>Real_RPS!H273</f>
        <v>0</v>
      </c>
      <c r="C573" s="102">
        <f>Real_RPS!J273</f>
        <v>0</v>
      </c>
      <c r="D573" s="103">
        <f>Real_RPS!M273</f>
        <v>0</v>
      </c>
    </row>
    <row r="574" spans="1:4" ht="21.95" customHeight="1" x14ac:dyDescent="0.15">
      <c r="A574" s="100">
        <f>Real_RPS!F274</f>
        <v>0</v>
      </c>
      <c r="B574" s="101">
        <f>Real_RPS!H274</f>
        <v>0</v>
      </c>
      <c r="C574" s="102">
        <f>Real_RPS!J274</f>
        <v>0</v>
      </c>
      <c r="D574" s="103">
        <f>Real_RPS!M274</f>
        <v>0</v>
      </c>
    </row>
    <row r="575" spans="1:4" ht="21.95" customHeight="1" x14ac:dyDescent="0.15">
      <c r="A575" s="100">
        <f>Real_RPS!F275</f>
        <v>0</v>
      </c>
      <c r="B575" s="101">
        <f>Real_RPS!H275</f>
        <v>0</v>
      </c>
      <c r="C575" s="102">
        <f>Real_RPS!J275</f>
        <v>0</v>
      </c>
      <c r="D575" s="103">
        <f>Real_RPS!M275</f>
        <v>0</v>
      </c>
    </row>
    <row r="576" spans="1:4" ht="21.95" customHeight="1" x14ac:dyDescent="0.15">
      <c r="A576" s="100">
        <f>Real_RPS!F276</f>
        <v>0</v>
      </c>
      <c r="B576" s="101">
        <f>Real_RPS!H276</f>
        <v>0</v>
      </c>
      <c r="C576" s="102">
        <f>Real_RPS!J276</f>
        <v>0</v>
      </c>
      <c r="D576" s="103">
        <f>Real_RPS!M276</f>
        <v>0</v>
      </c>
    </row>
    <row r="577" spans="1:4" ht="21.95" customHeight="1" x14ac:dyDescent="0.15">
      <c r="A577" s="100">
        <f>Real_RPS!F277</f>
        <v>0</v>
      </c>
      <c r="B577" s="101">
        <f>Real_RPS!H277</f>
        <v>0</v>
      </c>
      <c r="C577" s="102" t="str">
        <f>Real_RPS!J277</f>
        <v>电商</v>
      </c>
      <c r="D577" s="103">
        <f>Real_RPS!M277</f>
        <v>0</v>
      </c>
    </row>
    <row r="578" spans="1:4" ht="21.95" customHeight="1" x14ac:dyDescent="0.15">
      <c r="A578" s="100">
        <f>Real_RPS!F278</f>
        <v>0</v>
      </c>
      <c r="B578" s="101">
        <f>Real_RPS!H278</f>
        <v>0</v>
      </c>
      <c r="C578" s="102">
        <f>Real_RPS!J278</f>
        <v>0</v>
      </c>
      <c r="D578" s="103">
        <f>Real_RPS!M278</f>
        <v>0</v>
      </c>
    </row>
    <row r="579" spans="1:4" ht="21.95" customHeight="1" x14ac:dyDescent="0.15">
      <c r="A579" s="100">
        <f>Real_RPS!F279</f>
        <v>0</v>
      </c>
      <c r="B579" s="101">
        <f>Real_RPS!H279</f>
        <v>0</v>
      </c>
      <c r="C579" s="102">
        <f>Real_RPS!J279</f>
        <v>0</v>
      </c>
      <c r="D579" s="103">
        <f>Real_RPS!M279</f>
        <v>0</v>
      </c>
    </row>
    <row r="580" spans="1:4" ht="21.95" customHeight="1" x14ac:dyDescent="0.15">
      <c r="A580" s="100">
        <f>Real_RPS!F280</f>
        <v>0</v>
      </c>
      <c r="B580" s="101">
        <f>Real_RPS!H280</f>
        <v>0</v>
      </c>
      <c r="C580" s="102">
        <f>Real_RPS!J280</f>
        <v>0</v>
      </c>
      <c r="D580" s="103">
        <f>Real_RPS!M280</f>
        <v>0</v>
      </c>
    </row>
    <row r="581" spans="1:4" ht="21.95" customHeight="1" x14ac:dyDescent="0.15">
      <c r="A581" s="100">
        <f>Real_RPS!F281</f>
        <v>0</v>
      </c>
      <c r="B581" s="101">
        <f>Real_RPS!H281</f>
        <v>0</v>
      </c>
      <c r="C581" s="102">
        <f>Real_RPS!J281</f>
        <v>0</v>
      </c>
      <c r="D581" s="103">
        <f>Real_RPS!M281</f>
        <v>0</v>
      </c>
    </row>
    <row r="582" spans="1:4" ht="21.95" customHeight="1" x14ac:dyDescent="0.15">
      <c r="A582" s="100">
        <f>Real_RPS!F282</f>
        <v>0</v>
      </c>
      <c r="B582" s="101">
        <f>Real_RPS!H282</f>
        <v>0</v>
      </c>
      <c r="C582" s="102">
        <f>Real_RPS!J282</f>
        <v>0</v>
      </c>
      <c r="D582" s="103">
        <f>Real_RPS!M282</f>
        <v>0</v>
      </c>
    </row>
    <row r="583" spans="1:4" ht="21.95" customHeight="1" x14ac:dyDescent="0.15">
      <c r="A583" s="100" t="str">
        <f>Real_RPS!F283</f>
        <v>新能源</v>
      </c>
      <c r="B583" s="101">
        <f>Real_RPS!H283</f>
        <v>0</v>
      </c>
      <c r="C583" s="102" t="str">
        <f>Real_RPS!J283</f>
        <v>光伏</v>
      </c>
      <c r="D583" s="103">
        <f>Real_RPS!M283</f>
        <v>0</v>
      </c>
    </row>
    <row r="584" spans="1:4" ht="21.95" customHeight="1" x14ac:dyDescent="0.15">
      <c r="A584" s="100">
        <f>Real_RPS!F284</f>
        <v>0</v>
      </c>
      <c r="B584" s="101">
        <f>Real_RPS!H284</f>
        <v>0</v>
      </c>
      <c r="C584" s="102">
        <f>Real_RPS!J284</f>
        <v>0</v>
      </c>
      <c r="D584" s="103">
        <f>Real_RPS!M284</f>
        <v>0</v>
      </c>
    </row>
    <row r="585" spans="1:4" ht="21.95" customHeight="1" x14ac:dyDescent="0.15">
      <c r="A585" s="100">
        <f>Real_RPS!F285</f>
        <v>0</v>
      </c>
      <c r="B585" s="101">
        <f>Real_RPS!H285</f>
        <v>0</v>
      </c>
      <c r="C585" s="102">
        <f>Real_RPS!J285</f>
        <v>0</v>
      </c>
      <c r="D585" s="103">
        <f>Real_RPS!M285</f>
        <v>0</v>
      </c>
    </row>
    <row r="586" spans="1:4" ht="21.95" customHeight="1" x14ac:dyDescent="0.15">
      <c r="A586" s="100" t="str">
        <f>Real_RPS!F286</f>
        <v>大科技</v>
      </c>
      <c r="B586" s="101">
        <f>Real_RPS!H286</f>
        <v>0</v>
      </c>
      <c r="C586" s="102" t="str">
        <f>Real_RPS!J286</f>
        <v>通信</v>
      </c>
      <c r="D586" s="103">
        <f>Real_RPS!M286</f>
        <v>0</v>
      </c>
    </row>
    <row r="587" spans="1:4" ht="21.95" customHeight="1" x14ac:dyDescent="0.15">
      <c r="A587" s="100">
        <f>Real_RPS!F287</f>
        <v>0</v>
      </c>
      <c r="B587" s="101">
        <f>Real_RPS!H287</f>
        <v>0</v>
      </c>
      <c r="C587" s="102">
        <f>Real_RPS!J287</f>
        <v>0</v>
      </c>
      <c r="D587" s="103">
        <f>Real_RPS!M287</f>
        <v>0</v>
      </c>
    </row>
    <row r="588" spans="1:4" ht="21.95" customHeight="1" x14ac:dyDescent="0.15">
      <c r="A588" s="100">
        <f>Real_RPS!F288</f>
        <v>0</v>
      </c>
      <c r="B588" s="101">
        <f>Real_RPS!H288</f>
        <v>0</v>
      </c>
      <c r="C588" s="102">
        <f>Real_RPS!J288</f>
        <v>0</v>
      </c>
      <c r="D588" s="103">
        <f>Real_RPS!M288</f>
        <v>0</v>
      </c>
    </row>
    <row r="589" spans="1:4" ht="21.95" customHeight="1" x14ac:dyDescent="0.15">
      <c r="A589" s="100">
        <f>Real_RPS!F289</f>
        <v>0</v>
      </c>
      <c r="B589" s="101">
        <f>Real_RPS!H289</f>
        <v>0</v>
      </c>
      <c r="C589" s="102">
        <f>Real_RPS!J289</f>
        <v>0</v>
      </c>
      <c r="D589" s="103">
        <f>Real_RPS!M289</f>
        <v>0</v>
      </c>
    </row>
    <row r="590" spans="1:4" ht="21.95" customHeight="1" x14ac:dyDescent="0.15">
      <c r="A590" s="100">
        <f>Real_RPS!F290</f>
        <v>0</v>
      </c>
      <c r="B590" s="101">
        <f>Real_RPS!H290</f>
        <v>0</v>
      </c>
      <c r="C590" s="102">
        <f>Real_RPS!J290</f>
        <v>0</v>
      </c>
      <c r="D590" s="103">
        <f>Real_RPS!M290</f>
        <v>0</v>
      </c>
    </row>
    <row r="591" spans="1:4" ht="21.95" customHeight="1" x14ac:dyDescent="0.15">
      <c r="A591" s="100">
        <f>Real_RPS!F291</f>
        <v>0</v>
      </c>
      <c r="B591" s="101">
        <f>Real_RPS!H291</f>
        <v>0</v>
      </c>
      <c r="C591" s="102">
        <f>Real_RPS!J291</f>
        <v>0</v>
      </c>
      <c r="D591" s="103">
        <f>Real_RPS!M291</f>
        <v>0</v>
      </c>
    </row>
    <row r="592" spans="1:4" ht="21.95" customHeight="1" x14ac:dyDescent="0.15">
      <c r="A592" s="100">
        <f>Real_RPS!F292</f>
        <v>0</v>
      </c>
      <c r="B592" s="101">
        <f>Real_RPS!H292</f>
        <v>0</v>
      </c>
      <c r="C592" s="102">
        <f>Real_RPS!J292</f>
        <v>0</v>
      </c>
      <c r="D592" s="103">
        <f>Real_RPS!M292</f>
        <v>0</v>
      </c>
    </row>
    <row r="593" spans="1:4" ht="21.95" customHeight="1" x14ac:dyDescent="0.15">
      <c r="A593" s="100">
        <f>Real_RPS!F293</f>
        <v>0</v>
      </c>
      <c r="B593" s="101">
        <f>Real_RPS!H293</f>
        <v>0</v>
      </c>
      <c r="C593" s="102" t="str">
        <f>Real_RPS!J293</f>
        <v>光伏</v>
      </c>
      <c r="D593" s="103">
        <f>Real_RPS!M293</f>
        <v>0</v>
      </c>
    </row>
    <row r="594" spans="1:4" ht="21.95" customHeight="1" x14ac:dyDescent="0.15">
      <c r="A594" s="100">
        <f>Real_RPS!F294</f>
        <v>0</v>
      </c>
      <c r="B594" s="101">
        <f>Real_RPS!H294</f>
        <v>0</v>
      </c>
      <c r="C594" s="102">
        <f>Real_RPS!J294</f>
        <v>0</v>
      </c>
      <c r="D594" s="103">
        <f>Real_RPS!M294</f>
        <v>0</v>
      </c>
    </row>
    <row r="595" spans="1:4" ht="21.95" customHeight="1" x14ac:dyDescent="0.15">
      <c r="A595" s="100">
        <f>Real_RPS!F295</f>
        <v>0</v>
      </c>
      <c r="B595" s="101">
        <f>Real_RPS!H295</f>
        <v>0</v>
      </c>
      <c r="C595" s="102">
        <f>Real_RPS!J295</f>
        <v>0</v>
      </c>
      <c r="D595" s="103">
        <f>Real_RPS!M295</f>
        <v>0</v>
      </c>
    </row>
    <row r="596" spans="1:4" ht="21.95" customHeight="1" x14ac:dyDescent="0.15">
      <c r="A596" s="100" t="str">
        <f>Real_RPS!F296</f>
        <v>地产基建</v>
      </c>
      <c r="B596" s="101">
        <f>Real_RPS!H296</f>
        <v>0</v>
      </c>
      <c r="C596" s="102" t="str">
        <f>Real_RPS!J296</f>
        <v>家居用品</v>
      </c>
      <c r="D596" s="103">
        <f>Real_RPS!M296</f>
        <v>0</v>
      </c>
    </row>
    <row r="597" spans="1:4" ht="21.95" customHeight="1" x14ac:dyDescent="0.15">
      <c r="A597" s="100">
        <f>Real_RPS!F297</f>
        <v>0</v>
      </c>
      <c r="B597" s="101">
        <f>Real_RPS!H297</f>
        <v>0</v>
      </c>
      <c r="C597" s="102">
        <f>Real_RPS!J297</f>
        <v>0</v>
      </c>
      <c r="D597" s="103">
        <f>Real_RPS!M297</f>
        <v>0</v>
      </c>
    </row>
    <row r="598" spans="1:4" ht="21.95" customHeight="1" x14ac:dyDescent="0.15">
      <c r="A598" s="100">
        <f>Real_RPS!F298</f>
        <v>0</v>
      </c>
      <c r="B598" s="101">
        <f>Real_RPS!H298</f>
        <v>0</v>
      </c>
      <c r="C598" s="102">
        <f>Real_RPS!J298</f>
        <v>0</v>
      </c>
      <c r="D598" s="103">
        <f>Real_RPS!M298</f>
        <v>0</v>
      </c>
    </row>
    <row r="599" spans="1:4" ht="21.95" customHeight="1" x14ac:dyDescent="0.15">
      <c r="A599" s="100">
        <f>Real_RPS!F299</f>
        <v>0</v>
      </c>
      <c r="B599" s="101">
        <f>Real_RPS!H299</f>
        <v>0</v>
      </c>
      <c r="C599" s="102">
        <f>Real_RPS!J299</f>
        <v>0</v>
      </c>
      <c r="D599" s="103">
        <f>Real_RPS!M299</f>
        <v>0</v>
      </c>
    </row>
    <row r="600" spans="1:4" ht="21.95" customHeight="1" x14ac:dyDescent="0.15">
      <c r="A600" s="100">
        <f>Real_RPS!F300</f>
        <v>0</v>
      </c>
      <c r="B600" s="101">
        <f>Real_RPS!H300</f>
        <v>0</v>
      </c>
      <c r="C600" s="102">
        <f>Real_RPS!J300</f>
        <v>0</v>
      </c>
      <c r="D600" s="103">
        <f>Real_RPS!M300</f>
        <v>0</v>
      </c>
    </row>
    <row r="601" spans="1:4" ht="21.95" customHeight="1" x14ac:dyDescent="0.15">
      <c r="A601" s="100">
        <f>Real_RPS!F301</f>
        <v>0</v>
      </c>
      <c r="B601" s="101">
        <f>Real_RPS!H301</f>
        <v>0</v>
      </c>
      <c r="C601" s="102">
        <f>Real_RPS!J301</f>
        <v>0</v>
      </c>
      <c r="D601" s="103">
        <f>Real_RPS!M301</f>
        <v>0</v>
      </c>
    </row>
    <row r="602" spans="1:4" ht="21.95" customHeight="1" x14ac:dyDescent="0.15">
      <c r="C602" s="102">
        <f>Real_RPS!K2</f>
        <v>0</v>
      </c>
    </row>
    <row r="603" spans="1:4" ht="21.95" customHeight="1" x14ac:dyDescent="0.15">
      <c r="C603" s="102">
        <f>Real_RPS!K3</f>
        <v>0</v>
      </c>
    </row>
    <row r="604" spans="1:4" ht="21.95" customHeight="1" x14ac:dyDescent="0.15">
      <c r="C604" s="102">
        <f>Real_RPS!K4</f>
        <v>0</v>
      </c>
    </row>
    <row r="605" spans="1:4" ht="21.95" customHeight="1" x14ac:dyDescent="0.15">
      <c r="C605" s="102">
        <f>Real_RPS!K5</f>
        <v>0</v>
      </c>
    </row>
    <row r="606" spans="1:4" ht="21.95" customHeight="1" x14ac:dyDescent="0.15">
      <c r="C606" s="102">
        <f>Real_RPS!K6</f>
        <v>0</v>
      </c>
    </row>
    <row r="607" spans="1:4" ht="21.95" customHeight="1" x14ac:dyDescent="0.15">
      <c r="C607" s="102">
        <f>Real_RPS!K7</f>
        <v>0</v>
      </c>
    </row>
    <row r="608" spans="1:4" ht="21.95" customHeight="1" x14ac:dyDescent="0.15">
      <c r="C608" s="102">
        <f>Real_RPS!K8</f>
        <v>0</v>
      </c>
    </row>
    <row r="609" spans="3:3" ht="21.95" customHeight="1" x14ac:dyDescent="0.15">
      <c r="C609" s="102">
        <f>Real_RPS!K9</f>
        <v>0</v>
      </c>
    </row>
    <row r="610" spans="3:3" ht="21.95" customHeight="1" x14ac:dyDescent="0.15">
      <c r="C610" s="102">
        <f>Real_RPS!K10</f>
        <v>0</v>
      </c>
    </row>
    <row r="611" spans="3:3" ht="21.95" customHeight="1" x14ac:dyDescent="0.15">
      <c r="C611" s="102">
        <f>Real_RPS!K11</f>
        <v>0</v>
      </c>
    </row>
    <row r="612" spans="3:3" ht="21.95" customHeight="1" x14ac:dyDescent="0.15">
      <c r="C612" s="102">
        <f>Real_RPS!K12</f>
        <v>0</v>
      </c>
    </row>
    <row r="613" spans="3:3" ht="21.95" customHeight="1" x14ac:dyDescent="0.15">
      <c r="C613" s="102">
        <f>Real_RPS!K13</f>
        <v>0</v>
      </c>
    </row>
    <row r="614" spans="3:3" ht="21.95" customHeight="1" x14ac:dyDescent="0.15">
      <c r="C614" s="102">
        <f>Real_RPS!K14</f>
        <v>0</v>
      </c>
    </row>
    <row r="615" spans="3:3" ht="21.95" customHeight="1" x14ac:dyDescent="0.15">
      <c r="C615" s="102">
        <f>Real_RPS!K15</f>
        <v>0</v>
      </c>
    </row>
    <row r="616" spans="3:3" ht="21.95" customHeight="1" x14ac:dyDescent="0.15">
      <c r="C616" s="102">
        <f>Real_RPS!K16</f>
        <v>0</v>
      </c>
    </row>
    <row r="617" spans="3:3" ht="21.95" customHeight="1" x14ac:dyDescent="0.15">
      <c r="C617" s="102">
        <f>Real_RPS!K17</f>
        <v>0</v>
      </c>
    </row>
    <row r="618" spans="3:3" ht="21.95" customHeight="1" x14ac:dyDescent="0.15">
      <c r="C618" s="102">
        <f>Real_RPS!K18</f>
        <v>0</v>
      </c>
    </row>
    <row r="619" spans="3:3" ht="21.95" customHeight="1" x14ac:dyDescent="0.15">
      <c r="C619" s="102">
        <f>Real_RPS!K19</f>
        <v>0</v>
      </c>
    </row>
    <row r="620" spans="3:3" ht="21.95" customHeight="1" x14ac:dyDescent="0.15">
      <c r="C620" s="102">
        <f>Real_RPS!K20</f>
        <v>0</v>
      </c>
    </row>
    <row r="621" spans="3:3" ht="21.95" customHeight="1" x14ac:dyDescent="0.15">
      <c r="C621" s="102">
        <f>Real_RPS!K21</f>
        <v>0</v>
      </c>
    </row>
    <row r="622" spans="3:3" ht="21.95" customHeight="1" x14ac:dyDescent="0.15">
      <c r="C622" s="102">
        <f>Real_RPS!K22</f>
        <v>0</v>
      </c>
    </row>
    <row r="623" spans="3:3" ht="21.95" customHeight="1" x14ac:dyDescent="0.15">
      <c r="C623" s="102">
        <f>Real_RPS!K23</f>
        <v>0</v>
      </c>
    </row>
    <row r="624" spans="3:3" ht="21.95" customHeight="1" x14ac:dyDescent="0.15">
      <c r="C624" s="102">
        <f>Real_RPS!K24</f>
        <v>0</v>
      </c>
    </row>
    <row r="625" spans="3:3" ht="21.95" customHeight="1" x14ac:dyDescent="0.15">
      <c r="C625" s="102">
        <f>Real_RPS!K25</f>
        <v>0</v>
      </c>
    </row>
    <row r="626" spans="3:3" ht="21.95" customHeight="1" x14ac:dyDescent="0.15">
      <c r="C626" s="102">
        <f>Real_RPS!K26</f>
        <v>0</v>
      </c>
    </row>
    <row r="627" spans="3:3" ht="21.95" customHeight="1" x14ac:dyDescent="0.15">
      <c r="C627" s="102">
        <f>Real_RPS!K27</f>
        <v>0</v>
      </c>
    </row>
    <row r="628" spans="3:3" ht="21.95" customHeight="1" x14ac:dyDescent="0.15">
      <c r="C628" s="102">
        <f>Real_RPS!K28</f>
        <v>0</v>
      </c>
    </row>
    <row r="629" spans="3:3" ht="21.95" customHeight="1" x14ac:dyDescent="0.15">
      <c r="C629" s="102">
        <f>Real_RPS!K29</f>
        <v>0</v>
      </c>
    </row>
    <row r="630" spans="3:3" ht="21.95" customHeight="1" x14ac:dyDescent="0.15">
      <c r="C630" s="102">
        <f>Real_RPS!K30</f>
        <v>0</v>
      </c>
    </row>
    <row r="631" spans="3:3" ht="21.95" customHeight="1" x14ac:dyDescent="0.15">
      <c r="C631" s="102">
        <f>Real_RPS!K31</f>
        <v>0</v>
      </c>
    </row>
    <row r="632" spans="3:3" ht="21.95" customHeight="1" x14ac:dyDescent="0.15">
      <c r="C632" s="102">
        <f>Real_RPS!K32</f>
        <v>0</v>
      </c>
    </row>
    <row r="633" spans="3:3" ht="21.95" customHeight="1" x14ac:dyDescent="0.15">
      <c r="C633" s="102">
        <f>Real_RPS!K33</f>
        <v>0</v>
      </c>
    </row>
    <row r="634" spans="3:3" ht="21.95" customHeight="1" x14ac:dyDescent="0.15">
      <c r="C634" s="102">
        <f>Real_RPS!K34</f>
        <v>0</v>
      </c>
    </row>
    <row r="635" spans="3:3" ht="21.95" customHeight="1" x14ac:dyDescent="0.15">
      <c r="C635" s="102">
        <f>Real_RPS!K35</f>
        <v>0</v>
      </c>
    </row>
    <row r="636" spans="3:3" ht="21.95" customHeight="1" x14ac:dyDescent="0.15">
      <c r="C636" s="102">
        <f>Real_RPS!K36</f>
        <v>0</v>
      </c>
    </row>
    <row r="637" spans="3:3" ht="21.95" customHeight="1" x14ac:dyDescent="0.15">
      <c r="C637" s="102">
        <f>Real_RPS!K37</f>
        <v>0</v>
      </c>
    </row>
    <row r="638" spans="3:3" ht="21.95" customHeight="1" x14ac:dyDescent="0.15">
      <c r="C638" s="102">
        <f>Real_RPS!K38</f>
        <v>0</v>
      </c>
    </row>
    <row r="639" spans="3:3" ht="21.95" customHeight="1" x14ac:dyDescent="0.15">
      <c r="C639" s="102">
        <f>Real_RPS!K39</f>
        <v>0</v>
      </c>
    </row>
    <row r="640" spans="3:3" ht="21.95" customHeight="1" x14ac:dyDescent="0.15">
      <c r="C640" s="102">
        <f>Real_RPS!K40</f>
        <v>0</v>
      </c>
    </row>
    <row r="641" spans="3:3" ht="21.95" customHeight="1" x14ac:dyDescent="0.15">
      <c r="C641" s="102">
        <f>Real_RPS!K41</f>
        <v>0</v>
      </c>
    </row>
    <row r="642" spans="3:3" ht="21.95" customHeight="1" x14ac:dyDescent="0.15">
      <c r="C642" s="102">
        <f>Real_RPS!K42</f>
        <v>0</v>
      </c>
    </row>
    <row r="643" spans="3:3" ht="21.95" customHeight="1" x14ac:dyDescent="0.15">
      <c r="C643" s="102">
        <f>Real_RPS!K43</f>
        <v>0</v>
      </c>
    </row>
    <row r="644" spans="3:3" ht="21.95" customHeight="1" x14ac:dyDescent="0.15">
      <c r="C644" s="102">
        <f>Real_RPS!K44</f>
        <v>0</v>
      </c>
    </row>
    <row r="645" spans="3:3" ht="21.95" customHeight="1" x14ac:dyDescent="0.15">
      <c r="C645" s="102">
        <f>Real_RPS!K45</f>
        <v>0</v>
      </c>
    </row>
    <row r="646" spans="3:3" ht="21.95" customHeight="1" x14ac:dyDescent="0.15">
      <c r="C646" s="102">
        <f>Real_RPS!K46</f>
        <v>0</v>
      </c>
    </row>
    <row r="647" spans="3:3" ht="21.95" customHeight="1" x14ac:dyDescent="0.15">
      <c r="C647" s="102">
        <f>Real_RPS!K47</f>
        <v>0</v>
      </c>
    </row>
    <row r="648" spans="3:3" ht="21.95" customHeight="1" x14ac:dyDescent="0.15">
      <c r="C648" s="102">
        <f>Real_RPS!K48</f>
        <v>0</v>
      </c>
    </row>
    <row r="649" spans="3:3" ht="21.95" customHeight="1" x14ac:dyDescent="0.15">
      <c r="C649" s="102">
        <f>Real_RPS!K49</f>
        <v>0</v>
      </c>
    </row>
    <row r="650" spans="3:3" ht="21.95" customHeight="1" x14ac:dyDescent="0.15">
      <c r="C650" s="102">
        <f>Real_RPS!K50</f>
        <v>0</v>
      </c>
    </row>
    <row r="651" spans="3:3" ht="21.95" customHeight="1" x14ac:dyDescent="0.15">
      <c r="C651" s="102">
        <f>Real_RPS!K51</f>
        <v>0</v>
      </c>
    </row>
    <row r="652" spans="3:3" ht="21.95" customHeight="1" x14ac:dyDescent="0.15">
      <c r="C652" s="102">
        <f>Real_RPS!K52</f>
        <v>0</v>
      </c>
    </row>
    <row r="653" spans="3:3" ht="21.95" customHeight="1" x14ac:dyDescent="0.15">
      <c r="C653" s="102">
        <f>Real_RPS!K53</f>
        <v>0</v>
      </c>
    </row>
    <row r="654" spans="3:3" ht="21.95" customHeight="1" x14ac:dyDescent="0.15">
      <c r="C654" s="102">
        <f>Real_RPS!K54</f>
        <v>0</v>
      </c>
    </row>
    <row r="655" spans="3:3" ht="21.95" customHeight="1" x14ac:dyDescent="0.15">
      <c r="C655" s="102">
        <f>Real_RPS!K55</f>
        <v>0</v>
      </c>
    </row>
    <row r="656" spans="3:3" ht="21.95" customHeight="1" x14ac:dyDescent="0.15">
      <c r="C656" s="102">
        <f>Real_RPS!K56</f>
        <v>0</v>
      </c>
    </row>
    <row r="657" spans="3:3" ht="21.95" customHeight="1" x14ac:dyDescent="0.15">
      <c r="C657" s="102">
        <f>Real_RPS!K57</f>
        <v>0</v>
      </c>
    </row>
    <row r="658" spans="3:3" ht="21.95" customHeight="1" x14ac:dyDescent="0.15">
      <c r="C658" s="102">
        <f>Real_RPS!K58</f>
        <v>0</v>
      </c>
    </row>
    <row r="659" spans="3:3" ht="21.95" customHeight="1" x14ac:dyDescent="0.15">
      <c r="C659" s="102">
        <f>Real_RPS!K59</f>
        <v>0</v>
      </c>
    </row>
    <row r="660" spans="3:3" ht="21.95" customHeight="1" x14ac:dyDescent="0.15">
      <c r="C660" s="102">
        <f>Real_RPS!K60</f>
        <v>0</v>
      </c>
    </row>
    <row r="661" spans="3:3" ht="21.95" customHeight="1" x14ac:dyDescent="0.15">
      <c r="C661" s="102">
        <f>Real_RPS!K61</f>
        <v>0</v>
      </c>
    </row>
    <row r="662" spans="3:3" ht="21.95" customHeight="1" x14ac:dyDescent="0.15">
      <c r="C662" s="102">
        <f>Real_RPS!K62</f>
        <v>0</v>
      </c>
    </row>
    <row r="663" spans="3:3" ht="21.95" customHeight="1" x14ac:dyDescent="0.15">
      <c r="C663" s="102">
        <f>Real_RPS!K63</f>
        <v>0</v>
      </c>
    </row>
    <row r="664" spans="3:3" ht="21.95" customHeight="1" x14ac:dyDescent="0.15">
      <c r="C664" s="102">
        <f>Real_RPS!K64</f>
        <v>0</v>
      </c>
    </row>
    <row r="665" spans="3:3" ht="21.95" customHeight="1" x14ac:dyDescent="0.15">
      <c r="C665" s="102">
        <f>Real_RPS!K65</f>
        <v>0</v>
      </c>
    </row>
    <row r="666" spans="3:3" ht="21.95" customHeight="1" x14ac:dyDescent="0.15">
      <c r="C666" s="102">
        <f>Real_RPS!K66</f>
        <v>0</v>
      </c>
    </row>
    <row r="667" spans="3:3" ht="21.95" customHeight="1" x14ac:dyDescent="0.15">
      <c r="C667" s="102">
        <f>Real_RPS!K67</f>
        <v>0</v>
      </c>
    </row>
    <row r="668" spans="3:3" ht="21.95" customHeight="1" x14ac:dyDescent="0.15">
      <c r="C668" s="102">
        <f>Real_RPS!K68</f>
        <v>0</v>
      </c>
    </row>
    <row r="669" spans="3:3" ht="21.95" customHeight="1" x14ac:dyDescent="0.15">
      <c r="C669" s="102">
        <f>Real_RPS!K69</f>
        <v>0</v>
      </c>
    </row>
    <row r="670" spans="3:3" ht="21.95" customHeight="1" x14ac:dyDescent="0.15">
      <c r="C670" s="102">
        <f>Real_RPS!K70</f>
        <v>0</v>
      </c>
    </row>
    <row r="671" spans="3:3" ht="21.95" customHeight="1" x14ac:dyDescent="0.15">
      <c r="C671" s="102">
        <f>Real_RPS!K71</f>
        <v>0</v>
      </c>
    </row>
    <row r="672" spans="3:3" ht="21.95" customHeight="1" x14ac:dyDescent="0.15">
      <c r="C672" s="102">
        <f>Real_RPS!K72</f>
        <v>0</v>
      </c>
    </row>
    <row r="673" spans="3:3" ht="21.95" customHeight="1" x14ac:dyDescent="0.15">
      <c r="C673" s="102">
        <f>Real_RPS!K73</f>
        <v>0</v>
      </c>
    </row>
    <row r="674" spans="3:3" ht="21.95" customHeight="1" x14ac:dyDescent="0.15">
      <c r="C674" s="102">
        <f>Real_RPS!K74</f>
        <v>0</v>
      </c>
    </row>
    <row r="675" spans="3:3" ht="21.95" customHeight="1" x14ac:dyDescent="0.15">
      <c r="C675" s="102">
        <f>Real_RPS!K75</f>
        <v>0</v>
      </c>
    </row>
    <row r="676" spans="3:3" ht="21.95" customHeight="1" x14ac:dyDescent="0.15">
      <c r="C676" s="102">
        <f>Real_RPS!K76</f>
        <v>0</v>
      </c>
    </row>
    <row r="677" spans="3:3" ht="21.95" customHeight="1" x14ac:dyDescent="0.15">
      <c r="C677" s="102">
        <f>Real_RPS!K77</f>
        <v>0</v>
      </c>
    </row>
    <row r="678" spans="3:3" ht="21.95" customHeight="1" x14ac:dyDescent="0.15">
      <c r="C678" s="102">
        <f>Real_RPS!K78</f>
        <v>0</v>
      </c>
    </row>
    <row r="679" spans="3:3" ht="21.95" customHeight="1" x14ac:dyDescent="0.15">
      <c r="C679" s="102">
        <f>Real_RPS!K79</f>
        <v>0</v>
      </c>
    </row>
    <row r="680" spans="3:3" ht="21.95" customHeight="1" x14ac:dyDescent="0.15">
      <c r="C680" s="102">
        <f>Real_RPS!K80</f>
        <v>0</v>
      </c>
    </row>
    <row r="681" spans="3:3" ht="21.95" customHeight="1" x14ac:dyDescent="0.15">
      <c r="C681" s="102">
        <f>Real_RPS!K81</f>
        <v>0</v>
      </c>
    </row>
    <row r="682" spans="3:3" ht="21.95" customHeight="1" x14ac:dyDescent="0.15">
      <c r="C682" s="102">
        <f>Real_RPS!K82</f>
        <v>0</v>
      </c>
    </row>
    <row r="683" spans="3:3" ht="21.95" customHeight="1" x14ac:dyDescent="0.15">
      <c r="C683" s="102">
        <f>Real_RPS!K83</f>
        <v>0</v>
      </c>
    </row>
    <row r="684" spans="3:3" ht="21.95" customHeight="1" x14ac:dyDescent="0.15">
      <c r="C684" s="102">
        <f>Real_RPS!K84</f>
        <v>0</v>
      </c>
    </row>
    <row r="685" spans="3:3" ht="21.95" customHeight="1" x14ac:dyDescent="0.15">
      <c r="C685" s="102">
        <f>Real_RPS!K85</f>
        <v>0</v>
      </c>
    </row>
    <row r="686" spans="3:3" ht="21.95" customHeight="1" x14ac:dyDescent="0.15">
      <c r="C686" s="102">
        <f>Real_RPS!K86</f>
        <v>0</v>
      </c>
    </row>
    <row r="687" spans="3:3" ht="21.95" customHeight="1" x14ac:dyDescent="0.15">
      <c r="C687" s="102">
        <f>Real_RPS!K87</f>
        <v>0</v>
      </c>
    </row>
    <row r="688" spans="3:3" ht="21.95" customHeight="1" x14ac:dyDescent="0.15">
      <c r="C688" s="102">
        <f>Real_RPS!K88</f>
        <v>0</v>
      </c>
    </row>
    <row r="689" spans="3:3" ht="21.95" customHeight="1" x14ac:dyDescent="0.15">
      <c r="C689" s="102">
        <f>Real_RPS!K89</f>
        <v>0</v>
      </c>
    </row>
    <row r="690" spans="3:3" ht="21.95" customHeight="1" x14ac:dyDescent="0.15">
      <c r="C690" s="102">
        <f>Real_RPS!K90</f>
        <v>0</v>
      </c>
    </row>
    <row r="691" spans="3:3" ht="21.95" customHeight="1" x14ac:dyDescent="0.15">
      <c r="C691" s="102">
        <f>Real_RPS!K91</f>
        <v>0</v>
      </c>
    </row>
    <row r="692" spans="3:3" ht="21.95" customHeight="1" x14ac:dyDescent="0.15">
      <c r="C692" s="102">
        <f>Real_RPS!K92</f>
        <v>0</v>
      </c>
    </row>
    <row r="693" spans="3:3" ht="21.95" customHeight="1" x14ac:dyDescent="0.15">
      <c r="C693" s="102">
        <f>Real_RPS!K93</f>
        <v>0</v>
      </c>
    </row>
    <row r="694" spans="3:3" ht="21.95" customHeight="1" x14ac:dyDescent="0.15">
      <c r="C694" s="102">
        <f>Real_RPS!K94</f>
        <v>0</v>
      </c>
    </row>
    <row r="695" spans="3:3" ht="21.95" customHeight="1" x14ac:dyDescent="0.15">
      <c r="C695" s="102">
        <f>Real_RPS!K95</f>
        <v>0</v>
      </c>
    </row>
    <row r="696" spans="3:3" ht="21.95" customHeight="1" x14ac:dyDescent="0.15">
      <c r="C696" s="102">
        <f>Real_RPS!K96</f>
        <v>0</v>
      </c>
    </row>
    <row r="697" spans="3:3" ht="21.95" customHeight="1" x14ac:dyDescent="0.15">
      <c r="C697" s="102">
        <f>Real_RPS!K97</f>
        <v>0</v>
      </c>
    </row>
    <row r="698" spans="3:3" ht="21.95" customHeight="1" x14ac:dyDescent="0.15">
      <c r="C698" s="102">
        <f>Real_RPS!K98</f>
        <v>0</v>
      </c>
    </row>
    <row r="699" spans="3:3" ht="21.95" customHeight="1" x14ac:dyDescent="0.15">
      <c r="C699" s="102">
        <f>Real_RPS!K99</f>
        <v>0</v>
      </c>
    </row>
    <row r="700" spans="3:3" ht="21.95" customHeight="1" x14ac:dyDescent="0.15">
      <c r="C700" s="102">
        <f>Real_RPS!K100</f>
        <v>0</v>
      </c>
    </row>
    <row r="701" spans="3:3" ht="21.95" customHeight="1" x14ac:dyDescent="0.15">
      <c r="C701" s="102">
        <f>Real_RPS!K101</f>
        <v>0</v>
      </c>
    </row>
    <row r="702" spans="3:3" ht="21.95" customHeight="1" x14ac:dyDescent="0.15">
      <c r="C702" s="102">
        <f>Real_RPS!K102</f>
        <v>0</v>
      </c>
    </row>
    <row r="703" spans="3:3" ht="21.95" customHeight="1" x14ac:dyDescent="0.15">
      <c r="C703" s="102">
        <f>Real_RPS!K103</f>
        <v>0</v>
      </c>
    </row>
    <row r="704" spans="3:3" ht="21.95" customHeight="1" x14ac:dyDescent="0.15">
      <c r="C704" s="102">
        <f>Real_RPS!K104</f>
        <v>0</v>
      </c>
    </row>
    <row r="705" spans="3:3" ht="21.95" customHeight="1" x14ac:dyDescent="0.15">
      <c r="C705" s="102">
        <f>Real_RPS!K105</f>
        <v>0</v>
      </c>
    </row>
    <row r="706" spans="3:3" ht="21.95" customHeight="1" x14ac:dyDescent="0.15">
      <c r="C706" s="102">
        <f>Real_RPS!K106</f>
        <v>0</v>
      </c>
    </row>
    <row r="707" spans="3:3" ht="21.95" customHeight="1" x14ac:dyDescent="0.15">
      <c r="C707" s="102">
        <f>Real_RPS!K107</f>
        <v>0</v>
      </c>
    </row>
    <row r="708" spans="3:3" ht="21.95" customHeight="1" x14ac:dyDescent="0.15">
      <c r="C708" s="102">
        <f>Real_RPS!K108</f>
        <v>0</v>
      </c>
    </row>
    <row r="709" spans="3:3" ht="21.95" customHeight="1" x14ac:dyDescent="0.15">
      <c r="C709" s="102">
        <f>Real_RPS!K109</f>
        <v>0</v>
      </c>
    </row>
    <row r="710" spans="3:3" ht="21.95" customHeight="1" x14ac:dyDescent="0.15">
      <c r="C710" s="102">
        <f>Real_RPS!K110</f>
        <v>0</v>
      </c>
    </row>
    <row r="711" spans="3:3" ht="21.95" customHeight="1" x14ac:dyDescent="0.15">
      <c r="C711" s="102">
        <f>Real_RPS!K111</f>
        <v>0</v>
      </c>
    </row>
    <row r="712" spans="3:3" ht="21.95" customHeight="1" x14ac:dyDescent="0.15">
      <c r="C712" s="102">
        <f>Real_RPS!K112</f>
        <v>0</v>
      </c>
    </row>
    <row r="713" spans="3:3" ht="21.95" customHeight="1" x14ac:dyDescent="0.15">
      <c r="C713" s="102">
        <f>Real_RPS!K113</f>
        <v>0</v>
      </c>
    </row>
    <row r="714" spans="3:3" ht="21.95" customHeight="1" x14ac:dyDescent="0.15">
      <c r="C714" s="102">
        <f>Real_RPS!K114</f>
        <v>0</v>
      </c>
    </row>
    <row r="715" spans="3:3" ht="21.95" customHeight="1" x14ac:dyDescent="0.15">
      <c r="C715" s="102">
        <f>Real_RPS!K115</f>
        <v>0</v>
      </c>
    </row>
    <row r="716" spans="3:3" ht="21.95" customHeight="1" x14ac:dyDescent="0.15">
      <c r="C716" s="102">
        <f>Real_RPS!K116</f>
        <v>0</v>
      </c>
    </row>
    <row r="717" spans="3:3" ht="21.95" customHeight="1" x14ac:dyDescent="0.15">
      <c r="C717" s="102">
        <f>Real_RPS!K117</f>
        <v>0</v>
      </c>
    </row>
    <row r="718" spans="3:3" ht="21.95" customHeight="1" x14ac:dyDescent="0.15">
      <c r="C718" s="102">
        <f>Real_RPS!K118</f>
        <v>0</v>
      </c>
    </row>
    <row r="719" spans="3:3" ht="21.95" customHeight="1" x14ac:dyDescent="0.15">
      <c r="C719" s="102">
        <f>Real_RPS!K119</f>
        <v>0</v>
      </c>
    </row>
    <row r="720" spans="3:3" ht="21.95" customHeight="1" x14ac:dyDescent="0.15">
      <c r="C720" s="102">
        <f>Real_RPS!K120</f>
        <v>0</v>
      </c>
    </row>
    <row r="721" spans="3:3" ht="21.95" customHeight="1" x14ac:dyDescent="0.15">
      <c r="C721" s="102">
        <f>Real_RPS!K121</f>
        <v>0</v>
      </c>
    </row>
    <row r="722" spans="3:3" ht="21.95" customHeight="1" x14ac:dyDescent="0.15">
      <c r="C722" s="102">
        <f>Real_RPS!K122</f>
        <v>0</v>
      </c>
    </row>
    <row r="723" spans="3:3" ht="21.95" customHeight="1" x14ac:dyDescent="0.15">
      <c r="C723" s="102">
        <f>Real_RPS!K123</f>
        <v>0</v>
      </c>
    </row>
    <row r="724" spans="3:3" ht="21.95" customHeight="1" x14ac:dyDescent="0.15">
      <c r="C724" s="102">
        <f>Real_RPS!K124</f>
        <v>0</v>
      </c>
    </row>
    <row r="725" spans="3:3" ht="21.95" customHeight="1" x14ac:dyDescent="0.15">
      <c r="C725" s="102">
        <f>Real_RPS!K125</f>
        <v>0</v>
      </c>
    </row>
    <row r="726" spans="3:3" ht="21.95" customHeight="1" x14ac:dyDescent="0.15">
      <c r="C726" s="102">
        <f>Real_RPS!K126</f>
        <v>0</v>
      </c>
    </row>
    <row r="727" spans="3:3" ht="21.95" customHeight="1" x14ac:dyDescent="0.15">
      <c r="C727" s="102">
        <f>Real_RPS!K127</f>
        <v>0</v>
      </c>
    </row>
    <row r="728" spans="3:3" ht="21.95" customHeight="1" x14ac:dyDescent="0.15">
      <c r="C728" s="102">
        <f>Real_RPS!K128</f>
        <v>0</v>
      </c>
    </row>
    <row r="729" spans="3:3" ht="21.95" customHeight="1" x14ac:dyDescent="0.15">
      <c r="C729" s="102">
        <f>Real_RPS!K129</f>
        <v>0</v>
      </c>
    </row>
    <row r="730" spans="3:3" ht="21.95" customHeight="1" x14ac:dyDescent="0.15">
      <c r="C730" s="102">
        <f>Real_RPS!K130</f>
        <v>0</v>
      </c>
    </row>
    <row r="731" spans="3:3" ht="21.95" customHeight="1" x14ac:dyDescent="0.15">
      <c r="C731" s="102">
        <f>Real_RPS!K131</f>
        <v>0</v>
      </c>
    </row>
    <row r="732" spans="3:3" ht="21.95" customHeight="1" x14ac:dyDescent="0.15">
      <c r="C732" s="102">
        <f>Real_RPS!K132</f>
        <v>0</v>
      </c>
    </row>
    <row r="733" spans="3:3" ht="21.95" customHeight="1" x14ac:dyDescent="0.15">
      <c r="C733" s="102">
        <f>Real_RPS!K133</f>
        <v>0</v>
      </c>
    </row>
    <row r="734" spans="3:3" ht="21.95" customHeight="1" x14ac:dyDescent="0.15">
      <c r="C734" s="102">
        <f>Real_RPS!K134</f>
        <v>0</v>
      </c>
    </row>
    <row r="735" spans="3:3" ht="21.95" customHeight="1" x14ac:dyDescent="0.15">
      <c r="C735" s="102">
        <f>Real_RPS!K135</f>
        <v>0</v>
      </c>
    </row>
    <row r="736" spans="3:3" ht="21.95" customHeight="1" x14ac:dyDescent="0.15">
      <c r="C736" s="102">
        <f>Real_RPS!K136</f>
        <v>0</v>
      </c>
    </row>
    <row r="737" spans="3:3" ht="21.95" customHeight="1" x14ac:dyDescent="0.15">
      <c r="C737" s="102">
        <f>Real_RPS!K137</f>
        <v>0</v>
      </c>
    </row>
    <row r="738" spans="3:3" ht="21.95" customHeight="1" x14ac:dyDescent="0.15">
      <c r="C738" s="102">
        <f>Real_RPS!K138</f>
        <v>0</v>
      </c>
    </row>
    <row r="739" spans="3:3" ht="21.95" customHeight="1" x14ac:dyDescent="0.15">
      <c r="C739" s="102">
        <f>Real_RPS!K139</f>
        <v>0</v>
      </c>
    </row>
    <row r="740" spans="3:3" ht="21.95" customHeight="1" x14ac:dyDescent="0.15">
      <c r="C740" s="102">
        <f>Real_RPS!K140</f>
        <v>0</v>
      </c>
    </row>
    <row r="741" spans="3:3" ht="21.95" customHeight="1" x14ac:dyDescent="0.15">
      <c r="C741" s="102">
        <f>Real_RPS!K141</f>
        <v>0</v>
      </c>
    </row>
    <row r="742" spans="3:3" ht="21.95" customHeight="1" x14ac:dyDescent="0.15">
      <c r="C742" s="102">
        <f>Real_RPS!K142</f>
        <v>0</v>
      </c>
    </row>
    <row r="743" spans="3:3" ht="21.95" customHeight="1" x14ac:dyDescent="0.15">
      <c r="C743" s="102">
        <f>Real_RPS!K143</f>
        <v>0</v>
      </c>
    </row>
    <row r="744" spans="3:3" ht="21.95" customHeight="1" x14ac:dyDescent="0.15">
      <c r="C744" s="102">
        <f>Real_RPS!K144</f>
        <v>0</v>
      </c>
    </row>
    <row r="745" spans="3:3" ht="21.95" customHeight="1" x14ac:dyDescent="0.15">
      <c r="C745" s="102">
        <f>Real_RPS!K145</f>
        <v>0</v>
      </c>
    </row>
    <row r="746" spans="3:3" ht="21.95" customHeight="1" x14ac:dyDescent="0.15">
      <c r="C746" s="102">
        <f>Real_RPS!K146</f>
        <v>0</v>
      </c>
    </row>
    <row r="747" spans="3:3" ht="21.95" customHeight="1" x14ac:dyDescent="0.15">
      <c r="C747" s="102">
        <f>Real_RPS!K147</f>
        <v>0</v>
      </c>
    </row>
    <row r="748" spans="3:3" ht="21.95" customHeight="1" x14ac:dyDescent="0.15">
      <c r="C748" s="102">
        <f>Real_RPS!K148</f>
        <v>0</v>
      </c>
    </row>
    <row r="749" spans="3:3" ht="21.95" customHeight="1" x14ac:dyDescent="0.15">
      <c r="C749" s="102">
        <f>Real_RPS!K149</f>
        <v>0</v>
      </c>
    </row>
    <row r="750" spans="3:3" ht="21.95" customHeight="1" x14ac:dyDescent="0.15">
      <c r="C750" s="102">
        <f>Real_RPS!K150</f>
        <v>0</v>
      </c>
    </row>
    <row r="751" spans="3:3" ht="21.95" customHeight="1" x14ac:dyDescent="0.15">
      <c r="C751" s="102">
        <f>Real_RPS!K151</f>
        <v>0</v>
      </c>
    </row>
    <row r="752" spans="3:3" ht="21.95" customHeight="1" x14ac:dyDescent="0.15">
      <c r="C752" s="102">
        <f>Real_RPS!K152</f>
        <v>0</v>
      </c>
    </row>
    <row r="753" spans="3:3" ht="21.95" customHeight="1" x14ac:dyDescent="0.15">
      <c r="C753" s="102">
        <f>Real_RPS!K153</f>
        <v>0</v>
      </c>
    </row>
    <row r="754" spans="3:3" ht="21.95" customHeight="1" x14ac:dyDescent="0.15">
      <c r="C754" s="102">
        <f>Real_RPS!K154</f>
        <v>0</v>
      </c>
    </row>
    <row r="755" spans="3:3" ht="21.95" customHeight="1" x14ac:dyDescent="0.15">
      <c r="C755" s="102">
        <f>Real_RPS!K155</f>
        <v>0</v>
      </c>
    </row>
    <row r="756" spans="3:3" ht="21.95" customHeight="1" x14ac:dyDescent="0.15">
      <c r="C756" s="102">
        <f>Real_RPS!K156</f>
        <v>0</v>
      </c>
    </row>
    <row r="757" spans="3:3" ht="21.95" customHeight="1" x14ac:dyDescent="0.15">
      <c r="C757" s="102">
        <f>Real_RPS!K157</f>
        <v>0</v>
      </c>
    </row>
    <row r="758" spans="3:3" ht="21.95" customHeight="1" x14ac:dyDescent="0.15">
      <c r="C758" s="102">
        <f>Real_RPS!K158</f>
        <v>0</v>
      </c>
    </row>
    <row r="759" spans="3:3" ht="21.95" customHeight="1" x14ac:dyDescent="0.15">
      <c r="C759" s="102">
        <f>Real_RPS!K159</f>
        <v>0</v>
      </c>
    </row>
    <row r="760" spans="3:3" ht="21.95" customHeight="1" x14ac:dyDescent="0.15">
      <c r="C760" s="102">
        <f>Real_RPS!K160</f>
        <v>0</v>
      </c>
    </row>
    <row r="761" spans="3:3" ht="21.95" customHeight="1" x14ac:dyDescent="0.15">
      <c r="C761" s="102">
        <f>Real_RPS!K161</f>
        <v>0</v>
      </c>
    </row>
    <row r="762" spans="3:3" ht="21.95" customHeight="1" x14ac:dyDescent="0.15">
      <c r="C762" s="102">
        <f>Real_RPS!K162</f>
        <v>0</v>
      </c>
    </row>
    <row r="763" spans="3:3" ht="21.95" customHeight="1" x14ac:dyDescent="0.15">
      <c r="C763" s="102">
        <f>Real_RPS!K163</f>
        <v>0</v>
      </c>
    </row>
    <row r="764" spans="3:3" ht="21.95" customHeight="1" x14ac:dyDescent="0.15">
      <c r="C764" s="102">
        <f>Real_RPS!K164</f>
        <v>0</v>
      </c>
    </row>
    <row r="765" spans="3:3" ht="21.95" customHeight="1" x14ac:dyDescent="0.15">
      <c r="C765" s="102">
        <f>Real_RPS!K165</f>
        <v>0</v>
      </c>
    </row>
    <row r="766" spans="3:3" ht="21.95" customHeight="1" x14ac:dyDescent="0.15">
      <c r="C766" s="102">
        <f>Real_RPS!K166</f>
        <v>0</v>
      </c>
    </row>
    <row r="767" spans="3:3" ht="21.95" customHeight="1" x14ac:dyDescent="0.15">
      <c r="C767" s="102">
        <f>Real_RPS!K167</f>
        <v>0</v>
      </c>
    </row>
    <row r="768" spans="3:3" ht="21.95" customHeight="1" x14ac:dyDescent="0.15">
      <c r="C768" s="102">
        <f>Real_RPS!K168</f>
        <v>0</v>
      </c>
    </row>
    <row r="769" spans="3:3" ht="21.95" customHeight="1" x14ac:dyDescent="0.15">
      <c r="C769" s="102">
        <f>Real_RPS!K169</f>
        <v>0</v>
      </c>
    </row>
    <row r="770" spans="3:3" ht="21.95" customHeight="1" x14ac:dyDescent="0.15">
      <c r="C770" s="102">
        <f>Real_RPS!K170</f>
        <v>0</v>
      </c>
    </row>
    <row r="771" spans="3:3" ht="21.95" customHeight="1" x14ac:dyDescent="0.15">
      <c r="C771" s="102">
        <f>Real_RPS!K171</f>
        <v>0</v>
      </c>
    </row>
    <row r="772" spans="3:3" ht="21.95" customHeight="1" x14ac:dyDescent="0.15">
      <c r="C772" s="102">
        <f>Real_RPS!K172</f>
        <v>0</v>
      </c>
    </row>
    <row r="773" spans="3:3" ht="21.95" customHeight="1" x14ac:dyDescent="0.15">
      <c r="C773" s="102">
        <f>Real_RPS!K173</f>
        <v>0</v>
      </c>
    </row>
    <row r="774" spans="3:3" ht="21.95" customHeight="1" x14ac:dyDescent="0.15">
      <c r="C774" s="102">
        <f>Real_RPS!K174</f>
        <v>0</v>
      </c>
    </row>
    <row r="775" spans="3:3" ht="21.95" customHeight="1" x14ac:dyDescent="0.15">
      <c r="C775" s="102">
        <f>Real_RPS!K175</f>
        <v>0</v>
      </c>
    </row>
    <row r="776" spans="3:3" ht="21.95" customHeight="1" x14ac:dyDescent="0.15">
      <c r="C776" s="102">
        <f>Real_RPS!K176</f>
        <v>0</v>
      </c>
    </row>
    <row r="777" spans="3:3" ht="21.95" customHeight="1" x14ac:dyDescent="0.15">
      <c r="C777" s="102">
        <f>Real_RPS!K177</f>
        <v>0</v>
      </c>
    </row>
    <row r="778" spans="3:3" ht="21.95" customHeight="1" x14ac:dyDescent="0.15">
      <c r="C778" s="102">
        <f>Real_RPS!K178</f>
        <v>0</v>
      </c>
    </row>
    <row r="779" spans="3:3" ht="21.95" customHeight="1" x14ac:dyDescent="0.15">
      <c r="C779" s="102">
        <f>Real_RPS!K179</f>
        <v>0</v>
      </c>
    </row>
    <row r="780" spans="3:3" ht="21.95" customHeight="1" x14ac:dyDescent="0.15">
      <c r="C780" s="102">
        <f>Real_RPS!K180</f>
        <v>0</v>
      </c>
    </row>
    <row r="781" spans="3:3" ht="21.95" customHeight="1" x14ac:dyDescent="0.15">
      <c r="C781" s="102">
        <f>Real_RPS!K181</f>
        <v>0</v>
      </c>
    </row>
    <row r="782" spans="3:3" ht="21.95" customHeight="1" x14ac:dyDescent="0.15">
      <c r="C782" s="102">
        <f>Real_RPS!K182</f>
        <v>0</v>
      </c>
    </row>
    <row r="783" spans="3:3" ht="21.95" customHeight="1" x14ac:dyDescent="0.15">
      <c r="C783" s="102">
        <f>Real_RPS!K183</f>
        <v>0</v>
      </c>
    </row>
    <row r="784" spans="3:3" ht="21.95" customHeight="1" x14ac:dyDescent="0.15">
      <c r="C784" s="102">
        <f>Real_RPS!K184</f>
        <v>0</v>
      </c>
    </row>
    <row r="785" spans="3:3" ht="21.95" customHeight="1" x14ac:dyDescent="0.15">
      <c r="C785" s="102">
        <f>Real_RPS!K185</f>
        <v>0</v>
      </c>
    </row>
    <row r="786" spans="3:3" ht="21.95" customHeight="1" x14ac:dyDescent="0.15">
      <c r="C786" s="102">
        <f>Real_RPS!K186</f>
        <v>0</v>
      </c>
    </row>
    <row r="787" spans="3:3" ht="21.95" customHeight="1" x14ac:dyDescent="0.15">
      <c r="C787" s="102">
        <f>Real_RPS!K187</f>
        <v>0</v>
      </c>
    </row>
    <row r="788" spans="3:3" ht="21.95" customHeight="1" x14ac:dyDescent="0.15">
      <c r="C788" s="102">
        <f>Real_RPS!K188</f>
        <v>0</v>
      </c>
    </row>
    <row r="789" spans="3:3" ht="21.95" customHeight="1" x14ac:dyDescent="0.15">
      <c r="C789" s="102">
        <f>Real_RPS!K189</f>
        <v>0</v>
      </c>
    </row>
    <row r="790" spans="3:3" ht="21.95" customHeight="1" x14ac:dyDescent="0.15">
      <c r="C790" s="102">
        <f>Real_RPS!K190</f>
        <v>0</v>
      </c>
    </row>
    <row r="791" spans="3:3" ht="21.95" customHeight="1" x14ac:dyDescent="0.15">
      <c r="C791" s="102">
        <f>Real_RPS!K191</f>
        <v>0</v>
      </c>
    </row>
    <row r="792" spans="3:3" ht="21.95" customHeight="1" x14ac:dyDescent="0.15">
      <c r="C792" s="102">
        <f>Real_RPS!K192</f>
        <v>0</v>
      </c>
    </row>
    <row r="793" spans="3:3" ht="21.95" customHeight="1" x14ac:dyDescent="0.15">
      <c r="C793" s="102">
        <f>Real_RPS!K193</f>
        <v>0</v>
      </c>
    </row>
    <row r="794" spans="3:3" ht="21.95" customHeight="1" x14ac:dyDescent="0.15">
      <c r="C794" s="102">
        <f>Real_RPS!K194</f>
        <v>0</v>
      </c>
    </row>
    <row r="795" spans="3:3" ht="21.95" customHeight="1" x14ac:dyDescent="0.15">
      <c r="C795" s="102">
        <f>Real_RPS!K195</f>
        <v>0</v>
      </c>
    </row>
    <row r="796" spans="3:3" ht="21.95" customHeight="1" x14ac:dyDescent="0.15">
      <c r="C796" s="102">
        <f>Real_RPS!K196</f>
        <v>0</v>
      </c>
    </row>
    <row r="797" spans="3:3" ht="21.95" customHeight="1" x14ac:dyDescent="0.15">
      <c r="C797" s="102">
        <f>Real_RPS!K197</f>
        <v>0</v>
      </c>
    </row>
    <row r="798" spans="3:3" ht="21.95" customHeight="1" x14ac:dyDescent="0.15">
      <c r="C798" s="102">
        <f>Real_RPS!K198</f>
        <v>0</v>
      </c>
    </row>
    <row r="799" spans="3:3" ht="21.95" customHeight="1" x14ac:dyDescent="0.15">
      <c r="C799" s="102">
        <f>Real_RPS!K199</f>
        <v>0</v>
      </c>
    </row>
    <row r="800" spans="3:3" ht="21.95" customHeight="1" x14ac:dyDescent="0.15">
      <c r="C800" s="102">
        <f>Real_RPS!K200</f>
        <v>0</v>
      </c>
    </row>
    <row r="801" spans="3:3" ht="21.95" customHeight="1" x14ac:dyDescent="0.15">
      <c r="C801" s="102">
        <f>Real_RPS!K201</f>
        <v>0</v>
      </c>
    </row>
    <row r="802" spans="3:3" ht="21.95" customHeight="1" x14ac:dyDescent="0.15">
      <c r="C802" s="102">
        <f>Real_RPS!K202</f>
        <v>0</v>
      </c>
    </row>
    <row r="803" spans="3:3" ht="21.95" customHeight="1" x14ac:dyDescent="0.15">
      <c r="C803" s="102">
        <f>Real_RPS!K203</f>
        <v>0</v>
      </c>
    </row>
    <row r="804" spans="3:3" ht="21.95" customHeight="1" x14ac:dyDescent="0.15">
      <c r="C804" s="102">
        <f>Real_RPS!K204</f>
        <v>0</v>
      </c>
    </row>
    <row r="805" spans="3:3" ht="21.95" customHeight="1" x14ac:dyDescent="0.15">
      <c r="C805" s="102">
        <f>Real_RPS!K205</f>
        <v>0</v>
      </c>
    </row>
    <row r="806" spans="3:3" ht="21.95" customHeight="1" x14ac:dyDescent="0.15">
      <c r="C806" s="102">
        <f>Real_RPS!K206</f>
        <v>0</v>
      </c>
    </row>
    <row r="807" spans="3:3" ht="21.95" customHeight="1" x14ac:dyDescent="0.15">
      <c r="C807" s="102">
        <f>Real_RPS!K207</f>
        <v>0</v>
      </c>
    </row>
    <row r="808" spans="3:3" ht="21.95" customHeight="1" x14ac:dyDescent="0.15">
      <c r="C808" s="102">
        <f>Real_RPS!K208</f>
        <v>0</v>
      </c>
    </row>
    <row r="809" spans="3:3" ht="21.95" customHeight="1" x14ac:dyDescent="0.15">
      <c r="C809" s="102">
        <f>Real_RPS!K209</f>
        <v>0</v>
      </c>
    </row>
    <row r="810" spans="3:3" ht="21.95" customHeight="1" x14ac:dyDescent="0.15">
      <c r="C810" s="102">
        <f>Real_RPS!K210</f>
        <v>0</v>
      </c>
    </row>
    <row r="811" spans="3:3" ht="21.95" customHeight="1" x14ac:dyDescent="0.15">
      <c r="C811" s="102">
        <f>Real_RPS!K211</f>
        <v>0</v>
      </c>
    </row>
    <row r="812" spans="3:3" ht="21.95" customHeight="1" x14ac:dyDescent="0.15">
      <c r="C812" s="102">
        <f>Real_RPS!K212</f>
        <v>0</v>
      </c>
    </row>
    <row r="813" spans="3:3" ht="21.95" customHeight="1" x14ac:dyDescent="0.15">
      <c r="C813" s="102">
        <f>Real_RPS!K213</f>
        <v>0</v>
      </c>
    </row>
    <row r="814" spans="3:3" ht="21.95" customHeight="1" x14ac:dyDescent="0.15">
      <c r="C814" s="102">
        <f>Real_RPS!K214</f>
        <v>0</v>
      </c>
    </row>
    <row r="815" spans="3:3" ht="21.95" customHeight="1" x14ac:dyDescent="0.15">
      <c r="C815" s="102">
        <f>Real_RPS!K215</f>
        <v>0</v>
      </c>
    </row>
    <row r="816" spans="3:3" ht="21.95" customHeight="1" x14ac:dyDescent="0.15">
      <c r="C816" s="102">
        <f>Real_RPS!K216</f>
        <v>0</v>
      </c>
    </row>
    <row r="817" spans="3:3" ht="21.95" customHeight="1" x14ac:dyDescent="0.15">
      <c r="C817" s="102">
        <f>Real_RPS!K217</f>
        <v>0</v>
      </c>
    </row>
    <row r="818" spans="3:3" ht="21.95" customHeight="1" x14ac:dyDescent="0.15">
      <c r="C818" s="102">
        <f>Real_RPS!K218</f>
        <v>0</v>
      </c>
    </row>
    <row r="819" spans="3:3" ht="21.95" customHeight="1" x14ac:dyDescent="0.15">
      <c r="C819" s="102">
        <f>Real_RPS!K219</f>
        <v>0</v>
      </c>
    </row>
    <row r="820" spans="3:3" ht="21.95" customHeight="1" x14ac:dyDescent="0.15">
      <c r="C820" s="102">
        <f>Real_RPS!K220</f>
        <v>0</v>
      </c>
    </row>
    <row r="821" spans="3:3" ht="21.95" customHeight="1" x14ac:dyDescent="0.15">
      <c r="C821" s="102">
        <f>Real_RPS!K221</f>
        <v>0</v>
      </c>
    </row>
    <row r="822" spans="3:3" ht="21.95" customHeight="1" x14ac:dyDescent="0.15">
      <c r="C822" s="102">
        <f>Real_RPS!K222</f>
        <v>0</v>
      </c>
    </row>
    <row r="823" spans="3:3" ht="21.95" customHeight="1" x14ac:dyDescent="0.15">
      <c r="C823" s="102">
        <f>Real_RPS!K223</f>
        <v>0</v>
      </c>
    </row>
    <row r="824" spans="3:3" ht="21.95" customHeight="1" x14ac:dyDescent="0.15">
      <c r="C824" s="102">
        <f>Real_RPS!K224</f>
        <v>0</v>
      </c>
    </row>
    <row r="825" spans="3:3" ht="21.95" customHeight="1" x14ac:dyDescent="0.15">
      <c r="C825" s="102">
        <f>Real_RPS!K225</f>
        <v>0</v>
      </c>
    </row>
    <row r="826" spans="3:3" ht="21.95" customHeight="1" x14ac:dyDescent="0.15">
      <c r="C826" s="102">
        <f>Real_RPS!K226</f>
        <v>0</v>
      </c>
    </row>
    <row r="827" spans="3:3" ht="21.95" customHeight="1" x14ac:dyDescent="0.15">
      <c r="C827" s="102">
        <f>Real_RPS!K227</f>
        <v>0</v>
      </c>
    </row>
    <row r="828" spans="3:3" ht="21.95" customHeight="1" x14ac:dyDescent="0.15">
      <c r="C828" s="102">
        <f>Real_RPS!K228</f>
        <v>0</v>
      </c>
    </row>
    <row r="829" spans="3:3" ht="21.95" customHeight="1" x14ac:dyDescent="0.15">
      <c r="C829" s="102">
        <f>Real_RPS!K229</f>
        <v>0</v>
      </c>
    </row>
    <row r="830" spans="3:3" ht="21.95" customHeight="1" x14ac:dyDescent="0.15">
      <c r="C830" s="102">
        <f>Real_RPS!K230</f>
        <v>0</v>
      </c>
    </row>
    <row r="831" spans="3:3" ht="21.95" customHeight="1" x14ac:dyDescent="0.15">
      <c r="C831" s="102">
        <f>Real_RPS!K231</f>
        <v>0</v>
      </c>
    </row>
    <row r="832" spans="3:3" ht="21.95" customHeight="1" x14ac:dyDescent="0.15">
      <c r="C832" s="102">
        <f>Real_RPS!K232</f>
        <v>0</v>
      </c>
    </row>
    <row r="833" spans="3:3" ht="21.95" customHeight="1" x14ac:dyDescent="0.15">
      <c r="C833" s="102">
        <f>Real_RPS!K233</f>
        <v>0</v>
      </c>
    </row>
    <row r="834" spans="3:3" ht="21.95" customHeight="1" x14ac:dyDescent="0.15">
      <c r="C834" s="102">
        <f>Real_RPS!K234</f>
        <v>0</v>
      </c>
    </row>
    <row r="835" spans="3:3" ht="21.95" customHeight="1" x14ac:dyDescent="0.15">
      <c r="C835" s="102">
        <f>Real_RPS!K235</f>
        <v>0</v>
      </c>
    </row>
    <row r="836" spans="3:3" ht="21.95" customHeight="1" x14ac:dyDescent="0.15">
      <c r="C836" s="102">
        <f>Real_RPS!K236</f>
        <v>0</v>
      </c>
    </row>
    <row r="837" spans="3:3" ht="21.95" customHeight="1" x14ac:dyDescent="0.15">
      <c r="C837" s="102">
        <f>Real_RPS!K237</f>
        <v>0</v>
      </c>
    </row>
    <row r="838" spans="3:3" ht="21.95" customHeight="1" x14ac:dyDescent="0.15">
      <c r="C838" s="102">
        <f>Real_RPS!K238</f>
        <v>0</v>
      </c>
    </row>
    <row r="839" spans="3:3" ht="21.95" customHeight="1" x14ac:dyDescent="0.15">
      <c r="C839" s="102">
        <f>Real_RPS!K239</f>
        <v>0</v>
      </c>
    </row>
    <row r="840" spans="3:3" ht="21.95" customHeight="1" x14ac:dyDescent="0.15">
      <c r="C840" s="102">
        <f>Real_RPS!K240</f>
        <v>0</v>
      </c>
    </row>
    <row r="841" spans="3:3" ht="21.95" customHeight="1" x14ac:dyDescent="0.15">
      <c r="C841" s="102">
        <f>Real_RPS!K241</f>
        <v>0</v>
      </c>
    </row>
    <row r="842" spans="3:3" ht="21.95" customHeight="1" x14ac:dyDescent="0.15">
      <c r="C842" s="102">
        <f>Real_RPS!K242</f>
        <v>0</v>
      </c>
    </row>
    <row r="843" spans="3:3" ht="21.95" customHeight="1" x14ac:dyDescent="0.15">
      <c r="C843" s="102">
        <f>Real_RPS!K243</f>
        <v>0</v>
      </c>
    </row>
    <row r="844" spans="3:3" ht="21.95" customHeight="1" x14ac:dyDescent="0.15">
      <c r="C844" s="102">
        <f>Real_RPS!K244</f>
        <v>0</v>
      </c>
    </row>
    <row r="845" spans="3:3" ht="21.95" customHeight="1" x14ac:dyDescent="0.15">
      <c r="C845" s="102">
        <f>Real_RPS!K245</f>
        <v>0</v>
      </c>
    </row>
    <row r="846" spans="3:3" ht="21.95" customHeight="1" x14ac:dyDescent="0.15">
      <c r="C846" s="102">
        <f>Real_RPS!K246</f>
        <v>0</v>
      </c>
    </row>
    <row r="847" spans="3:3" ht="21.95" customHeight="1" x14ac:dyDescent="0.15">
      <c r="C847" s="102">
        <f>Real_RPS!K247</f>
        <v>0</v>
      </c>
    </row>
    <row r="848" spans="3:3" ht="21.95" customHeight="1" x14ac:dyDescent="0.15">
      <c r="C848" s="102">
        <f>Real_RPS!K248</f>
        <v>0</v>
      </c>
    </row>
    <row r="849" spans="3:3" ht="21.95" customHeight="1" x14ac:dyDescent="0.15">
      <c r="C849" s="102">
        <f>Real_RPS!K249</f>
        <v>0</v>
      </c>
    </row>
    <row r="850" spans="3:3" ht="21.95" customHeight="1" x14ac:dyDescent="0.15">
      <c r="C850" s="102">
        <f>Real_RPS!K250</f>
        <v>0</v>
      </c>
    </row>
    <row r="851" spans="3:3" ht="21.95" customHeight="1" x14ac:dyDescent="0.15">
      <c r="C851" s="102">
        <f>Real_RPS!K251</f>
        <v>0</v>
      </c>
    </row>
    <row r="852" spans="3:3" ht="21.95" customHeight="1" x14ac:dyDescent="0.15">
      <c r="C852" s="102">
        <f>Real_RPS!K252</f>
        <v>0</v>
      </c>
    </row>
    <row r="853" spans="3:3" ht="21.95" customHeight="1" x14ac:dyDescent="0.15">
      <c r="C853" s="102">
        <f>Real_RPS!K253</f>
        <v>0</v>
      </c>
    </row>
    <row r="854" spans="3:3" ht="21.95" customHeight="1" x14ac:dyDescent="0.15">
      <c r="C854" s="102">
        <f>Real_RPS!K254</f>
        <v>0</v>
      </c>
    </row>
    <row r="855" spans="3:3" ht="21.95" customHeight="1" x14ac:dyDescent="0.15">
      <c r="C855" s="102">
        <f>Real_RPS!K255</f>
        <v>0</v>
      </c>
    </row>
    <row r="856" spans="3:3" ht="21.95" customHeight="1" x14ac:dyDescent="0.15">
      <c r="C856" s="102">
        <f>Real_RPS!K256</f>
        <v>0</v>
      </c>
    </row>
    <row r="857" spans="3:3" ht="21.95" customHeight="1" x14ac:dyDescent="0.15">
      <c r="C857" s="102">
        <f>Real_RPS!K257</f>
        <v>0</v>
      </c>
    </row>
    <row r="858" spans="3:3" ht="21.95" customHeight="1" x14ac:dyDescent="0.15">
      <c r="C858" s="102">
        <f>Real_RPS!K258</f>
        <v>0</v>
      </c>
    </row>
    <row r="859" spans="3:3" ht="21.95" customHeight="1" x14ac:dyDescent="0.15">
      <c r="C859" s="102">
        <f>Real_RPS!K259</f>
        <v>0</v>
      </c>
    </row>
    <row r="860" spans="3:3" ht="21.95" customHeight="1" x14ac:dyDescent="0.15">
      <c r="C860" s="102">
        <f>Real_RPS!K260</f>
        <v>0</v>
      </c>
    </row>
    <row r="861" spans="3:3" ht="21.95" customHeight="1" x14ac:dyDescent="0.15">
      <c r="C861" s="102">
        <f>Real_RPS!K261</f>
        <v>0</v>
      </c>
    </row>
    <row r="862" spans="3:3" ht="21.95" customHeight="1" x14ac:dyDescent="0.15">
      <c r="C862" s="102">
        <f>Real_RPS!K262</f>
        <v>0</v>
      </c>
    </row>
    <row r="863" spans="3:3" ht="21.95" customHeight="1" x14ac:dyDescent="0.15">
      <c r="C863" s="102">
        <f>Real_RPS!K263</f>
        <v>0</v>
      </c>
    </row>
    <row r="864" spans="3:3" ht="21.95" customHeight="1" x14ac:dyDescent="0.15">
      <c r="C864" s="102">
        <f>Real_RPS!K264</f>
        <v>0</v>
      </c>
    </row>
    <row r="865" spans="3:3" ht="21.95" customHeight="1" x14ac:dyDescent="0.15">
      <c r="C865" s="102">
        <f>Real_RPS!K265</f>
        <v>0</v>
      </c>
    </row>
    <row r="866" spans="3:3" ht="21.95" customHeight="1" x14ac:dyDescent="0.15">
      <c r="C866" s="102">
        <f>Real_RPS!K266</f>
        <v>0</v>
      </c>
    </row>
    <row r="867" spans="3:3" ht="21.95" customHeight="1" x14ac:dyDescent="0.15">
      <c r="C867" s="102">
        <f>Real_RPS!K267</f>
        <v>0</v>
      </c>
    </row>
    <row r="868" spans="3:3" ht="21.95" customHeight="1" x14ac:dyDescent="0.15">
      <c r="C868" s="102">
        <f>Real_RPS!K268</f>
        <v>0</v>
      </c>
    </row>
    <row r="869" spans="3:3" ht="21.95" customHeight="1" x14ac:dyDescent="0.15">
      <c r="C869" s="102">
        <f>Real_RPS!K269</f>
        <v>0</v>
      </c>
    </row>
    <row r="870" spans="3:3" ht="21.95" customHeight="1" x14ac:dyDescent="0.15">
      <c r="C870" s="102">
        <f>Real_RPS!K270</f>
        <v>0</v>
      </c>
    </row>
    <row r="871" spans="3:3" ht="21.95" customHeight="1" x14ac:dyDescent="0.15">
      <c r="C871" s="102">
        <f>Real_RPS!K271</f>
        <v>0</v>
      </c>
    </row>
    <row r="872" spans="3:3" ht="21.95" customHeight="1" x14ac:dyDescent="0.15">
      <c r="C872" s="102">
        <f>Real_RPS!K272</f>
        <v>0</v>
      </c>
    </row>
    <row r="873" spans="3:3" ht="21.95" customHeight="1" x14ac:dyDescent="0.15">
      <c r="C873" s="102">
        <f>Real_RPS!K273</f>
        <v>0</v>
      </c>
    </row>
    <row r="874" spans="3:3" ht="21.95" customHeight="1" x14ac:dyDescent="0.15">
      <c r="C874" s="102">
        <f>Real_RPS!K274</f>
        <v>0</v>
      </c>
    </row>
    <row r="875" spans="3:3" ht="21.95" customHeight="1" x14ac:dyDescent="0.15">
      <c r="C875" s="102">
        <f>Real_RPS!K275</f>
        <v>0</v>
      </c>
    </row>
    <row r="876" spans="3:3" ht="21.95" customHeight="1" x14ac:dyDescent="0.15">
      <c r="C876" s="102">
        <f>Real_RPS!K276</f>
        <v>0</v>
      </c>
    </row>
    <row r="877" spans="3:3" ht="21.95" customHeight="1" x14ac:dyDescent="0.15">
      <c r="C877" s="102">
        <f>Real_RPS!K277</f>
        <v>0</v>
      </c>
    </row>
    <row r="878" spans="3:3" ht="21.95" customHeight="1" x14ac:dyDescent="0.15">
      <c r="C878" s="102">
        <f>Real_RPS!K278</f>
        <v>0</v>
      </c>
    </row>
    <row r="879" spans="3:3" ht="21.95" customHeight="1" x14ac:dyDescent="0.15">
      <c r="C879" s="102">
        <f>Real_RPS!K279</f>
        <v>0</v>
      </c>
    </row>
    <row r="880" spans="3:3" ht="21.95" customHeight="1" x14ac:dyDescent="0.15">
      <c r="C880" s="102">
        <f>Real_RPS!K280</f>
        <v>0</v>
      </c>
    </row>
    <row r="881" spans="3:3" ht="21.95" customHeight="1" x14ac:dyDescent="0.15">
      <c r="C881" s="102">
        <f>Real_RPS!K281</f>
        <v>0</v>
      </c>
    </row>
    <row r="882" spans="3:3" ht="21.95" customHeight="1" x14ac:dyDescent="0.15">
      <c r="C882" s="102">
        <f>Real_RPS!K282</f>
        <v>0</v>
      </c>
    </row>
    <row r="883" spans="3:3" ht="21.95" customHeight="1" x14ac:dyDescent="0.15">
      <c r="C883" s="102">
        <f>Real_RPS!K283</f>
        <v>0</v>
      </c>
    </row>
    <row r="884" spans="3:3" ht="21.95" customHeight="1" x14ac:dyDescent="0.15">
      <c r="C884" s="102">
        <f>Real_RPS!K284</f>
        <v>0</v>
      </c>
    </row>
    <row r="885" spans="3:3" ht="21.95" customHeight="1" x14ac:dyDescent="0.15">
      <c r="C885" s="102">
        <f>Real_RPS!K285</f>
        <v>0</v>
      </c>
    </row>
    <row r="886" spans="3:3" ht="21.95" customHeight="1" x14ac:dyDescent="0.15">
      <c r="C886" s="102">
        <f>Real_RPS!K286</f>
        <v>0</v>
      </c>
    </row>
    <row r="887" spans="3:3" ht="21.95" customHeight="1" x14ac:dyDescent="0.15">
      <c r="C887" s="102">
        <f>Real_RPS!K287</f>
        <v>0</v>
      </c>
    </row>
    <row r="888" spans="3:3" ht="21.95" customHeight="1" x14ac:dyDescent="0.15">
      <c r="C888" s="102">
        <f>Real_RPS!K288</f>
        <v>0</v>
      </c>
    </row>
    <row r="889" spans="3:3" ht="21.95" customHeight="1" x14ac:dyDescent="0.15">
      <c r="C889" s="102">
        <f>Real_RPS!K289</f>
        <v>0</v>
      </c>
    </row>
    <row r="890" spans="3:3" ht="21.95" customHeight="1" x14ac:dyDescent="0.15">
      <c r="C890" s="102">
        <f>Real_RPS!K290</f>
        <v>0</v>
      </c>
    </row>
    <row r="891" spans="3:3" ht="21.95" customHeight="1" x14ac:dyDescent="0.15">
      <c r="C891" s="102">
        <f>Real_RPS!K291</f>
        <v>0</v>
      </c>
    </row>
    <row r="892" spans="3:3" ht="21.95" customHeight="1" x14ac:dyDescent="0.15">
      <c r="C892" s="102">
        <f>Real_RPS!K292</f>
        <v>0</v>
      </c>
    </row>
    <row r="893" spans="3:3" ht="21.95" customHeight="1" x14ac:dyDescent="0.15">
      <c r="C893" s="102">
        <f>Real_RPS!K293</f>
        <v>0</v>
      </c>
    </row>
    <row r="894" spans="3:3" ht="21.95" customHeight="1" x14ac:dyDescent="0.15">
      <c r="C894" s="102">
        <f>Real_RPS!K294</f>
        <v>0</v>
      </c>
    </row>
    <row r="895" spans="3:3" ht="21.95" customHeight="1" x14ac:dyDescent="0.15">
      <c r="C895" s="102">
        <f>Real_RPS!K295</f>
        <v>0</v>
      </c>
    </row>
    <row r="896" spans="3:3" ht="21.95" customHeight="1" x14ac:dyDescent="0.15">
      <c r="C896" s="102">
        <f>Real_RPS!K296</f>
        <v>0</v>
      </c>
    </row>
    <row r="897" spans="3:3" ht="21.95" customHeight="1" x14ac:dyDescent="0.15">
      <c r="C897" s="102">
        <f>Real_RPS!K297</f>
        <v>0</v>
      </c>
    </row>
    <row r="898" spans="3:3" ht="21.95" customHeight="1" x14ac:dyDescent="0.15">
      <c r="C898" s="102">
        <f>Real_RPS!K298</f>
        <v>0</v>
      </c>
    </row>
    <row r="899" spans="3:3" ht="21.95" customHeight="1" x14ac:dyDescent="0.15">
      <c r="C899" s="102">
        <f>Real_RPS!K299</f>
        <v>0</v>
      </c>
    </row>
    <row r="900" spans="3:3" ht="21.95" customHeight="1" x14ac:dyDescent="0.15">
      <c r="C900" s="102">
        <f>Real_RPS!K300</f>
        <v>0</v>
      </c>
    </row>
    <row r="901" spans="3:3" ht="21.95" customHeight="1" x14ac:dyDescent="0.15">
      <c r="C901" s="102">
        <f>Real_RPS!K301</f>
        <v>0</v>
      </c>
    </row>
  </sheetData>
  <autoFilter ref="A1:G901" xr:uid="{00000000-0009-0000-0000-000003000000}"/>
  <phoneticPr fontId="39" type="noConversion"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FE6D"/>
  </sheetPr>
  <dimension ref="A1:Q43"/>
  <sheetViews>
    <sheetView workbookViewId="0">
      <pane ySplit="1" topLeftCell="A2" activePane="bottomLeft" state="frozen"/>
      <selection pane="bottomLeft" activeCell="F2" sqref="F2"/>
    </sheetView>
  </sheetViews>
  <sheetFormatPr defaultColWidth="8.75" defaultRowHeight="24" customHeight="1" x14ac:dyDescent="0.15"/>
  <cols>
    <col min="1" max="1" width="8.75" style="88" customWidth="1"/>
    <col min="2" max="2" width="8.75" style="89" customWidth="1"/>
    <col min="3" max="3" width="8.75" style="90" customWidth="1"/>
    <col min="4" max="4" width="8.75" style="91" customWidth="1"/>
    <col min="5" max="5" width="8.75" style="92" customWidth="1"/>
    <col min="6" max="6" width="8.75" style="93" customWidth="1"/>
    <col min="7" max="7" width="8.75" style="89" customWidth="1"/>
    <col min="8" max="8" width="8.75" style="91" customWidth="1"/>
    <col min="9" max="9" width="8.75" style="94" customWidth="1"/>
    <col min="10" max="10" width="8.75" style="88" customWidth="1"/>
    <col min="11" max="11" width="8.75" style="89" customWidth="1"/>
    <col min="12" max="12" width="8.75" style="90" customWidth="1"/>
    <col min="13" max="13" width="8.75" style="91" customWidth="1"/>
    <col min="14" max="14" width="8.75" style="92" customWidth="1"/>
    <col min="15" max="15" width="8.75" style="93" customWidth="1"/>
    <col min="16" max="16" width="8.75" style="89" customWidth="1"/>
    <col min="17" max="17" width="8.75" style="91" customWidth="1"/>
    <col min="18" max="18" width="8.75" style="94" customWidth="1"/>
    <col min="19" max="16384" width="8.75" style="94"/>
  </cols>
  <sheetData>
    <row r="1" spans="1:17" s="87" customFormat="1" ht="24" customHeight="1" x14ac:dyDescent="0.15">
      <c r="A1" s="95" t="s">
        <v>15354</v>
      </c>
      <c r="B1" s="96" t="s">
        <v>1</v>
      </c>
      <c r="C1" s="97" t="s">
        <v>2</v>
      </c>
      <c r="D1" s="98" t="s">
        <v>1</v>
      </c>
      <c r="E1" s="92" t="s">
        <v>15356</v>
      </c>
      <c r="F1" s="93" t="s">
        <v>15357</v>
      </c>
      <c r="G1" s="96" t="s">
        <v>15354</v>
      </c>
      <c r="H1" s="98" t="s">
        <v>2</v>
      </c>
      <c r="J1" s="95" t="s">
        <v>15355</v>
      </c>
      <c r="K1" s="96" t="s">
        <v>1</v>
      </c>
      <c r="L1" s="97" t="s">
        <v>6</v>
      </c>
      <c r="M1" s="98" t="s">
        <v>1</v>
      </c>
      <c r="N1" s="92" t="s">
        <v>15358</v>
      </c>
      <c r="O1" s="93" t="s">
        <v>15357</v>
      </c>
      <c r="P1" s="96" t="s">
        <v>15355</v>
      </c>
      <c r="Q1" s="98" t="s">
        <v>6</v>
      </c>
    </row>
    <row r="2" spans="1:17" ht="24" customHeight="1" x14ac:dyDescent="0.15">
      <c r="A2" s="88" t="s">
        <v>47</v>
      </c>
      <c r="B2" s="89">
        <v>48</v>
      </c>
      <c r="C2" s="90" t="s">
        <v>12</v>
      </c>
      <c r="D2" s="91">
        <v>13</v>
      </c>
      <c r="E2" s="92" t="s">
        <v>22</v>
      </c>
      <c r="F2" s="93">
        <f>G2+0.3*H2</f>
        <v>46</v>
      </c>
      <c r="G2" s="89">
        <f>VLOOKUP(E2,$A:$B,2,0)</f>
        <v>46</v>
      </c>
      <c r="H2" s="91">
        <v>0</v>
      </c>
      <c r="J2" s="88" t="s">
        <v>47</v>
      </c>
      <c r="K2" s="89">
        <v>48</v>
      </c>
      <c r="L2" s="90" t="s">
        <v>19</v>
      </c>
      <c r="M2" s="91">
        <v>8</v>
      </c>
      <c r="N2" s="92" t="s">
        <v>13</v>
      </c>
      <c r="O2" s="93">
        <f t="shared" ref="O2:O35" si="0">P2+0.3*Q2</f>
        <v>11</v>
      </c>
      <c r="P2" s="89">
        <f t="shared" ref="P2:P18" si="1">VLOOKUP(N2,$J:$K,2,0)</f>
        <v>11</v>
      </c>
      <c r="Q2" s="91">
        <v>0</v>
      </c>
    </row>
    <row r="3" spans="1:17" ht="24" customHeight="1" x14ac:dyDescent="0.15">
      <c r="A3" s="88" t="s">
        <v>22</v>
      </c>
      <c r="B3" s="89">
        <v>46</v>
      </c>
      <c r="C3" s="90" t="s">
        <v>14</v>
      </c>
      <c r="D3" s="91">
        <v>3</v>
      </c>
      <c r="E3" s="92" t="s">
        <v>17</v>
      </c>
      <c r="F3" s="93">
        <f t="shared" ref="F3:F15" si="2">G3+0.3*H3</f>
        <v>41.9</v>
      </c>
      <c r="G3" s="89">
        <f t="shared" ref="G3:G15" si="3">VLOOKUP(E3,$A:$B,2,0)</f>
        <v>41</v>
      </c>
      <c r="H3" s="91">
        <f t="shared" ref="H3:H15" si="4">VLOOKUP(E3,$C:$D,2,0)</f>
        <v>3</v>
      </c>
      <c r="J3" s="88" t="s">
        <v>19</v>
      </c>
      <c r="K3" s="89">
        <v>31</v>
      </c>
      <c r="L3" s="90" t="s">
        <v>14</v>
      </c>
      <c r="M3" s="91">
        <v>3</v>
      </c>
      <c r="N3" s="92" t="s">
        <v>18</v>
      </c>
      <c r="O3" s="93">
        <f t="shared" si="0"/>
        <v>16</v>
      </c>
      <c r="P3" s="89">
        <f t="shared" si="1"/>
        <v>16</v>
      </c>
      <c r="Q3" s="91">
        <v>0</v>
      </c>
    </row>
    <row r="4" spans="1:17" ht="24" customHeight="1" x14ac:dyDescent="0.15">
      <c r="A4" s="88" t="s">
        <v>12</v>
      </c>
      <c r="B4" s="89">
        <v>43</v>
      </c>
      <c r="C4" s="90" t="s">
        <v>17</v>
      </c>
      <c r="D4" s="91">
        <v>3</v>
      </c>
      <c r="E4" s="92" t="s">
        <v>18</v>
      </c>
      <c r="F4" s="93">
        <f t="shared" si="2"/>
        <v>16</v>
      </c>
      <c r="G4" s="89">
        <f t="shared" si="3"/>
        <v>16</v>
      </c>
      <c r="H4" s="91">
        <v>0</v>
      </c>
      <c r="J4" s="88" t="s">
        <v>50</v>
      </c>
      <c r="K4" s="89">
        <v>25</v>
      </c>
      <c r="L4" s="90" t="s">
        <v>65</v>
      </c>
      <c r="M4" s="91">
        <v>2</v>
      </c>
      <c r="N4" s="92" t="s">
        <v>40</v>
      </c>
      <c r="O4" s="93">
        <f t="shared" si="0"/>
        <v>4</v>
      </c>
      <c r="P4" s="89">
        <f t="shared" si="1"/>
        <v>4</v>
      </c>
      <c r="Q4" s="91">
        <v>0</v>
      </c>
    </row>
    <row r="5" spans="1:17" ht="24" customHeight="1" x14ac:dyDescent="0.15">
      <c r="A5" s="88" t="s">
        <v>17</v>
      </c>
      <c r="B5" s="89">
        <v>41</v>
      </c>
      <c r="C5" s="90" t="s">
        <v>39</v>
      </c>
      <c r="D5" s="91">
        <v>2</v>
      </c>
      <c r="E5" s="92" t="s">
        <v>11</v>
      </c>
      <c r="F5" s="93">
        <f t="shared" si="2"/>
        <v>37</v>
      </c>
      <c r="G5" s="89">
        <f t="shared" si="3"/>
        <v>37</v>
      </c>
      <c r="H5" s="91">
        <v>0</v>
      </c>
      <c r="J5" s="88" t="s">
        <v>26</v>
      </c>
      <c r="K5" s="89">
        <v>17</v>
      </c>
      <c r="L5" s="90" t="s">
        <v>52</v>
      </c>
      <c r="M5" s="91">
        <v>1</v>
      </c>
      <c r="N5" s="92" t="s">
        <v>32</v>
      </c>
      <c r="O5" s="93">
        <f t="shared" si="0"/>
        <v>8</v>
      </c>
      <c r="P5" s="89">
        <f t="shared" si="1"/>
        <v>8</v>
      </c>
      <c r="Q5" s="91">
        <v>0</v>
      </c>
    </row>
    <row r="6" spans="1:17" ht="24" customHeight="1" x14ac:dyDescent="0.15">
      <c r="A6" s="88" t="s">
        <v>11</v>
      </c>
      <c r="B6" s="89">
        <v>37</v>
      </c>
      <c r="C6" s="90" t="s">
        <v>48</v>
      </c>
      <c r="D6" s="91">
        <v>2</v>
      </c>
      <c r="E6" s="92" t="s">
        <v>12</v>
      </c>
      <c r="F6" s="93">
        <f t="shared" si="2"/>
        <v>46.9</v>
      </c>
      <c r="G6" s="89">
        <f t="shared" si="3"/>
        <v>43</v>
      </c>
      <c r="H6" s="91">
        <f t="shared" si="4"/>
        <v>13</v>
      </c>
      <c r="J6" s="88" t="s">
        <v>18</v>
      </c>
      <c r="K6" s="89">
        <v>16</v>
      </c>
      <c r="N6" s="92" t="s">
        <v>26</v>
      </c>
      <c r="O6" s="93">
        <f t="shared" si="0"/>
        <v>17</v>
      </c>
      <c r="P6" s="89">
        <f t="shared" si="1"/>
        <v>17</v>
      </c>
      <c r="Q6" s="91">
        <v>0</v>
      </c>
    </row>
    <row r="7" spans="1:17" ht="24" customHeight="1" x14ac:dyDescent="0.15">
      <c r="A7" s="88" t="s">
        <v>50</v>
      </c>
      <c r="B7" s="89">
        <v>25</v>
      </c>
      <c r="C7" s="90" t="s">
        <v>35</v>
      </c>
      <c r="D7" s="91">
        <v>1</v>
      </c>
      <c r="E7" s="92" t="s">
        <v>25</v>
      </c>
      <c r="F7" s="93">
        <f t="shared" si="2"/>
        <v>13</v>
      </c>
      <c r="G7" s="89">
        <f t="shared" si="3"/>
        <v>13</v>
      </c>
      <c r="H7" s="91">
        <v>0</v>
      </c>
      <c r="J7" s="88" t="s">
        <v>52</v>
      </c>
      <c r="K7" s="89">
        <v>14</v>
      </c>
      <c r="N7" s="92" t="s">
        <v>57</v>
      </c>
      <c r="O7" s="93">
        <f t="shared" si="0"/>
        <v>7</v>
      </c>
      <c r="P7" s="89">
        <f t="shared" si="1"/>
        <v>7</v>
      </c>
      <c r="Q7" s="91">
        <v>0</v>
      </c>
    </row>
    <row r="8" spans="1:17" ht="24" customHeight="1" x14ac:dyDescent="0.15">
      <c r="A8" s="88" t="s">
        <v>39</v>
      </c>
      <c r="B8" s="89">
        <v>21</v>
      </c>
      <c r="E8" s="92" t="s">
        <v>26</v>
      </c>
      <c r="F8" s="93">
        <f t="shared" si="2"/>
        <v>17</v>
      </c>
      <c r="G8" s="89">
        <f t="shared" si="3"/>
        <v>17</v>
      </c>
      <c r="H8" s="91">
        <v>0</v>
      </c>
      <c r="J8" s="88" t="s">
        <v>23</v>
      </c>
      <c r="K8" s="89">
        <v>14</v>
      </c>
      <c r="N8" s="92" t="s">
        <v>27</v>
      </c>
      <c r="O8" s="93">
        <f t="shared" si="0"/>
        <v>6</v>
      </c>
      <c r="P8" s="89">
        <f t="shared" si="1"/>
        <v>6</v>
      </c>
      <c r="Q8" s="91">
        <v>0</v>
      </c>
    </row>
    <row r="9" spans="1:17" ht="24" customHeight="1" x14ac:dyDescent="0.15">
      <c r="A9" s="88" t="s">
        <v>26</v>
      </c>
      <c r="B9" s="89">
        <v>17</v>
      </c>
      <c r="E9" s="92" t="s">
        <v>47</v>
      </c>
      <c r="F9" s="93">
        <f t="shared" si="2"/>
        <v>48</v>
      </c>
      <c r="G9" s="89">
        <f t="shared" si="3"/>
        <v>48</v>
      </c>
      <c r="H9" s="91">
        <v>0</v>
      </c>
      <c r="J9" s="88" t="s">
        <v>51</v>
      </c>
      <c r="K9" s="89">
        <v>14</v>
      </c>
      <c r="N9" s="92" t="s">
        <v>55</v>
      </c>
      <c r="O9" s="93">
        <f t="shared" si="0"/>
        <v>1</v>
      </c>
      <c r="P9" s="89">
        <f t="shared" si="1"/>
        <v>1</v>
      </c>
      <c r="Q9" s="91">
        <v>0</v>
      </c>
    </row>
    <row r="10" spans="1:17" ht="24" customHeight="1" x14ac:dyDescent="0.15">
      <c r="A10" s="88" t="s">
        <v>18</v>
      </c>
      <c r="B10" s="89">
        <v>16</v>
      </c>
      <c r="E10" s="92" t="s">
        <v>50</v>
      </c>
      <c r="F10" s="93">
        <f t="shared" si="2"/>
        <v>25</v>
      </c>
      <c r="G10" s="89">
        <f t="shared" si="3"/>
        <v>25</v>
      </c>
      <c r="H10" s="91">
        <v>0</v>
      </c>
      <c r="J10" s="88" t="s">
        <v>62</v>
      </c>
      <c r="K10" s="89">
        <v>12</v>
      </c>
      <c r="N10" s="92" t="s">
        <v>33</v>
      </c>
      <c r="O10" s="93">
        <f t="shared" si="0"/>
        <v>1</v>
      </c>
      <c r="P10" s="89">
        <f t="shared" si="1"/>
        <v>1</v>
      </c>
      <c r="Q10" s="91">
        <v>0</v>
      </c>
    </row>
    <row r="11" spans="1:17" ht="24" customHeight="1" x14ac:dyDescent="0.15">
      <c r="A11" s="88" t="s">
        <v>25</v>
      </c>
      <c r="B11" s="89">
        <v>13</v>
      </c>
      <c r="E11" s="92" t="s">
        <v>35</v>
      </c>
      <c r="F11" s="93">
        <f t="shared" si="2"/>
        <v>5.3</v>
      </c>
      <c r="G11" s="89">
        <f t="shared" si="3"/>
        <v>5</v>
      </c>
      <c r="H11" s="91">
        <f t="shared" si="4"/>
        <v>1</v>
      </c>
      <c r="J11" s="88" t="s">
        <v>68</v>
      </c>
      <c r="K11" s="89">
        <v>12</v>
      </c>
      <c r="N11" s="92" t="s">
        <v>79</v>
      </c>
      <c r="O11" s="93">
        <f t="shared" si="0"/>
        <v>1</v>
      </c>
      <c r="P11" s="89">
        <f t="shared" si="1"/>
        <v>1</v>
      </c>
      <c r="Q11" s="91">
        <v>0</v>
      </c>
    </row>
    <row r="12" spans="1:17" ht="24" customHeight="1" x14ac:dyDescent="0.15">
      <c r="A12" s="88" t="s">
        <v>14</v>
      </c>
      <c r="B12" s="89">
        <v>9</v>
      </c>
      <c r="E12" s="92" t="s">
        <v>14</v>
      </c>
      <c r="F12" s="93">
        <f t="shared" si="2"/>
        <v>9.9</v>
      </c>
      <c r="G12" s="89">
        <f t="shared" si="3"/>
        <v>9</v>
      </c>
      <c r="H12" s="91">
        <f t="shared" si="4"/>
        <v>3</v>
      </c>
      <c r="J12" s="88" t="s">
        <v>13</v>
      </c>
      <c r="K12" s="89">
        <v>11</v>
      </c>
      <c r="N12" s="92" t="s">
        <v>47</v>
      </c>
      <c r="O12" s="93">
        <f t="shared" si="0"/>
        <v>48</v>
      </c>
      <c r="P12" s="89">
        <f t="shared" si="1"/>
        <v>48</v>
      </c>
      <c r="Q12" s="91">
        <v>0</v>
      </c>
    </row>
    <row r="13" spans="1:17" ht="24" customHeight="1" x14ac:dyDescent="0.15">
      <c r="A13" s="88" t="s">
        <v>35</v>
      </c>
      <c r="B13" s="89">
        <v>5</v>
      </c>
      <c r="E13" s="92" t="s">
        <v>39</v>
      </c>
      <c r="F13" s="93">
        <f t="shared" si="2"/>
        <v>21.6</v>
      </c>
      <c r="G13" s="89">
        <f t="shared" si="3"/>
        <v>21</v>
      </c>
      <c r="H13" s="91">
        <f t="shared" si="4"/>
        <v>2</v>
      </c>
      <c r="J13" s="88" t="s">
        <v>83</v>
      </c>
      <c r="K13" s="89">
        <v>10</v>
      </c>
      <c r="N13" s="92" t="s">
        <v>37</v>
      </c>
      <c r="O13" s="93">
        <f t="shared" si="0"/>
        <v>9</v>
      </c>
      <c r="P13" s="89">
        <f t="shared" si="1"/>
        <v>9</v>
      </c>
      <c r="Q13" s="91">
        <v>0</v>
      </c>
    </row>
    <row r="14" spans="1:17" ht="24" customHeight="1" x14ac:dyDescent="0.15">
      <c r="A14" s="88" t="s">
        <v>40</v>
      </c>
      <c r="B14" s="89">
        <v>4</v>
      </c>
      <c r="E14" s="92" t="s">
        <v>40</v>
      </c>
      <c r="F14" s="93">
        <f t="shared" si="2"/>
        <v>4</v>
      </c>
      <c r="G14" s="89">
        <f t="shared" si="3"/>
        <v>4</v>
      </c>
      <c r="H14" s="91">
        <v>0</v>
      </c>
      <c r="J14" s="88" t="s">
        <v>70</v>
      </c>
      <c r="K14" s="89">
        <v>9</v>
      </c>
      <c r="N14" s="92" t="s">
        <v>64</v>
      </c>
      <c r="O14" s="93">
        <f t="shared" si="0"/>
        <v>3</v>
      </c>
      <c r="P14" s="89">
        <f t="shared" si="1"/>
        <v>3</v>
      </c>
      <c r="Q14" s="91">
        <v>0</v>
      </c>
    </row>
    <row r="15" spans="1:17" ht="24" customHeight="1" x14ac:dyDescent="0.15">
      <c r="A15" s="88" t="s">
        <v>48</v>
      </c>
      <c r="B15" s="89">
        <v>4</v>
      </c>
      <c r="E15" s="92" t="s">
        <v>48</v>
      </c>
      <c r="F15" s="93">
        <f t="shared" si="2"/>
        <v>4.5999999999999996</v>
      </c>
      <c r="G15" s="89">
        <f t="shared" si="3"/>
        <v>4</v>
      </c>
      <c r="H15" s="91">
        <f t="shared" si="4"/>
        <v>2</v>
      </c>
      <c r="J15" s="88" t="s">
        <v>14</v>
      </c>
      <c r="K15" s="89">
        <v>9</v>
      </c>
      <c r="N15" s="92" t="s">
        <v>76</v>
      </c>
      <c r="O15" s="93">
        <f t="shared" si="0"/>
        <v>2</v>
      </c>
      <c r="P15" s="89">
        <f t="shared" si="1"/>
        <v>2</v>
      </c>
      <c r="Q15" s="91">
        <v>0</v>
      </c>
    </row>
    <row r="16" spans="1:17" ht="24" customHeight="1" x14ac:dyDescent="0.15">
      <c r="J16" s="88" t="s">
        <v>37</v>
      </c>
      <c r="K16" s="89">
        <v>9</v>
      </c>
      <c r="N16" s="92" t="s">
        <v>72</v>
      </c>
      <c r="O16" s="93">
        <f t="shared" si="0"/>
        <v>3</v>
      </c>
      <c r="P16" s="89">
        <f t="shared" si="1"/>
        <v>3</v>
      </c>
      <c r="Q16" s="91">
        <v>0</v>
      </c>
    </row>
    <row r="17" spans="10:17" ht="24" customHeight="1" x14ac:dyDescent="0.15">
      <c r="J17" s="88" t="s">
        <v>71</v>
      </c>
      <c r="K17" s="89">
        <v>8</v>
      </c>
      <c r="N17" s="92" t="s">
        <v>69</v>
      </c>
      <c r="O17" s="93">
        <f t="shared" si="0"/>
        <v>3</v>
      </c>
      <c r="P17" s="89">
        <f t="shared" si="1"/>
        <v>3</v>
      </c>
      <c r="Q17" s="91">
        <v>0</v>
      </c>
    </row>
    <row r="18" spans="10:17" ht="24" customHeight="1" x14ac:dyDescent="0.15">
      <c r="J18" s="88" t="s">
        <v>32</v>
      </c>
      <c r="K18" s="89">
        <v>8</v>
      </c>
      <c r="N18" s="92" t="s">
        <v>81</v>
      </c>
      <c r="O18" s="93">
        <f t="shared" si="0"/>
        <v>1</v>
      </c>
      <c r="P18" s="89">
        <f t="shared" si="1"/>
        <v>1</v>
      </c>
      <c r="Q18" s="91">
        <v>0</v>
      </c>
    </row>
    <row r="19" spans="10:17" ht="24" customHeight="1" x14ac:dyDescent="0.15">
      <c r="J19" s="88" t="s">
        <v>73</v>
      </c>
      <c r="K19" s="89">
        <v>8</v>
      </c>
      <c r="N19" s="92" t="s">
        <v>74</v>
      </c>
      <c r="O19" s="93">
        <f t="shared" si="0"/>
        <v>0</v>
      </c>
      <c r="P19" s="89">
        <v>0</v>
      </c>
      <c r="Q19" s="91">
        <v>0</v>
      </c>
    </row>
    <row r="20" spans="10:17" ht="24" customHeight="1" x14ac:dyDescent="0.15">
      <c r="J20" s="88" t="s">
        <v>57</v>
      </c>
      <c r="K20" s="89">
        <v>7</v>
      </c>
      <c r="N20" s="92" t="s">
        <v>68</v>
      </c>
      <c r="O20" s="93">
        <f t="shared" si="0"/>
        <v>12</v>
      </c>
      <c r="P20" s="89">
        <f t="shared" ref="P20:P35" si="5">VLOOKUP(N20,$J:$K,2,0)</f>
        <v>12</v>
      </c>
      <c r="Q20" s="91">
        <v>0</v>
      </c>
    </row>
    <row r="21" spans="10:17" ht="24" customHeight="1" x14ac:dyDescent="0.15">
      <c r="J21" s="88" t="s">
        <v>74</v>
      </c>
      <c r="K21" s="89">
        <v>6</v>
      </c>
      <c r="N21" s="92" t="s">
        <v>70</v>
      </c>
      <c r="O21" s="93">
        <f t="shared" si="0"/>
        <v>9</v>
      </c>
      <c r="P21" s="89">
        <f t="shared" si="5"/>
        <v>9</v>
      </c>
      <c r="Q21" s="91">
        <v>0</v>
      </c>
    </row>
    <row r="22" spans="10:17" ht="24" customHeight="1" x14ac:dyDescent="0.15">
      <c r="J22" s="88" t="s">
        <v>27</v>
      </c>
      <c r="K22" s="89">
        <v>6</v>
      </c>
      <c r="N22" s="92" t="s">
        <v>67</v>
      </c>
      <c r="O22" s="93">
        <f t="shared" si="0"/>
        <v>6</v>
      </c>
      <c r="P22" s="89">
        <f t="shared" si="5"/>
        <v>6</v>
      </c>
      <c r="Q22" s="91">
        <v>0</v>
      </c>
    </row>
    <row r="23" spans="10:17" ht="24" customHeight="1" x14ac:dyDescent="0.15">
      <c r="J23" s="88" t="s">
        <v>67</v>
      </c>
      <c r="K23" s="89">
        <v>6</v>
      </c>
      <c r="N23" s="92" t="s">
        <v>50</v>
      </c>
      <c r="O23" s="93">
        <f t="shared" si="0"/>
        <v>25</v>
      </c>
      <c r="P23" s="89">
        <f t="shared" si="5"/>
        <v>25</v>
      </c>
      <c r="Q23" s="91">
        <v>0</v>
      </c>
    </row>
    <row r="24" spans="10:17" ht="24" customHeight="1" x14ac:dyDescent="0.15">
      <c r="J24" s="88" t="s">
        <v>82</v>
      </c>
      <c r="K24" s="89">
        <v>5</v>
      </c>
      <c r="N24" s="92" t="s">
        <v>84</v>
      </c>
      <c r="O24" s="93">
        <f t="shared" si="0"/>
        <v>2</v>
      </c>
      <c r="P24" s="89">
        <f t="shared" si="5"/>
        <v>2</v>
      </c>
      <c r="Q24" s="91">
        <v>0</v>
      </c>
    </row>
    <row r="25" spans="10:17" ht="24" customHeight="1" x14ac:dyDescent="0.15">
      <c r="J25" s="88" t="s">
        <v>43</v>
      </c>
      <c r="K25" s="89">
        <v>5</v>
      </c>
      <c r="N25" s="92" t="s">
        <v>62</v>
      </c>
      <c r="O25" s="93">
        <f t="shared" si="0"/>
        <v>12</v>
      </c>
      <c r="P25" s="89">
        <f t="shared" si="5"/>
        <v>12</v>
      </c>
      <c r="Q25" s="91">
        <v>0</v>
      </c>
    </row>
    <row r="26" spans="10:17" ht="24" customHeight="1" x14ac:dyDescent="0.15">
      <c r="J26" s="88" t="s">
        <v>65</v>
      </c>
      <c r="K26" s="89">
        <v>4</v>
      </c>
      <c r="N26" s="92" t="s">
        <v>77</v>
      </c>
      <c r="O26" s="93">
        <f t="shared" si="0"/>
        <v>2</v>
      </c>
      <c r="P26" s="89">
        <f t="shared" si="5"/>
        <v>2</v>
      </c>
      <c r="Q26" s="91">
        <v>0</v>
      </c>
    </row>
    <row r="27" spans="10:17" ht="24" customHeight="1" x14ac:dyDescent="0.15">
      <c r="J27" s="88" t="s">
        <v>40</v>
      </c>
      <c r="K27" s="89">
        <v>4</v>
      </c>
      <c r="N27" s="92" t="s">
        <v>43</v>
      </c>
      <c r="O27" s="93">
        <f t="shared" si="0"/>
        <v>5</v>
      </c>
      <c r="P27" s="89">
        <f t="shared" si="5"/>
        <v>5</v>
      </c>
      <c r="Q27" s="91">
        <v>0</v>
      </c>
    </row>
    <row r="28" spans="10:17" ht="24" customHeight="1" x14ac:dyDescent="0.15">
      <c r="J28" s="88" t="s">
        <v>64</v>
      </c>
      <c r="K28" s="89">
        <v>3</v>
      </c>
      <c r="N28" s="92" t="s">
        <v>83</v>
      </c>
      <c r="O28" s="93">
        <f t="shared" si="0"/>
        <v>10</v>
      </c>
      <c r="P28" s="89">
        <f t="shared" si="5"/>
        <v>10</v>
      </c>
      <c r="Q28" s="91">
        <v>0</v>
      </c>
    </row>
    <row r="29" spans="10:17" ht="24" customHeight="1" x14ac:dyDescent="0.15">
      <c r="J29" s="88" t="s">
        <v>72</v>
      </c>
      <c r="K29" s="89">
        <v>3</v>
      </c>
      <c r="N29" s="92" t="s">
        <v>75</v>
      </c>
      <c r="O29" s="93">
        <f t="shared" si="0"/>
        <v>2</v>
      </c>
      <c r="P29" s="89">
        <f t="shared" si="5"/>
        <v>2</v>
      </c>
      <c r="Q29" s="91">
        <v>0</v>
      </c>
    </row>
    <row r="30" spans="10:17" ht="24" customHeight="1" x14ac:dyDescent="0.15">
      <c r="J30" s="88" t="s">
        <v>69</v>
      </c>
      <c r="K30" s="89">
        <v>3</v>
      </c>
      <c r="N30" s="92" t="s">
        <v>23</v>
      </c>
      <c r="O30" s="93">
        <f t="shared" si="0"/>
        <v>14</v>
      </c>
      <c r="P30" s="89">
        <f t="shared" si="5"/>
        <v>14</v>
      </c>
      <c r="Q30" s="91">
        <v>0</v>
      </c>
    </row>
    <row r="31" spans="10:17" ht="24" customHeight="1" x14ac:dyDescent="0.15">
      <c r="J31" s="88" t="s">
        <v>77</v>
      </c>
      <c r="K31" s="89">
        <v>2</v>
      </c>
      <c r="N31" s="92" t="s">
        <v>36</v>
      </c>
      <c r="O31" s="93">
        <f t="shared" si="0"/>
        <v>1</v>
      </c>
      <c r="P31" s="89">
        <f t="shared" si="5"/>
        <v>1</v>
      </c>
      <c r="Q31" s="91">
        <v>0</v>
      </c>
    </row>
    <row r="32" spans="10:17" ht="24" customHeight="1" x14ac:dyDescent="0.15">
      <c r="J32" s="88" t="s">
        <v>55</v>
      </c>
      <c r="K32" s="89">
        <v>1</v>
      </c>
      <c r="L32" s="90" t="s">
        <v>52</v>
      </c>
      <c r="M32" s="91">
        <v>1</v>
      </c>
      <c r="N32" s="92" t="s">
        <v>19</v>
      </c>
      <c r="O32" s="93">
        <f t="shared" si="0"/>
        <v>33.4</v>
      </c>
      <c r="P32" s="89">
        <f t="shared" si="5"/>
        <v>31</v>
      </c>
      <c r="Q32" s="91">
        <f>VLOOKUP(N32,$L:$M,2,0)</f>
        <v>8</v>
      </c>
    </row>
    <row r="33" spans="10:17" ht="24" customHeight="1" x14ac:dyDescent="0.15">
      <c r="J33" s="88" t="s">
        <v>36</v>
      </c>
      <c r="K33" s="89">
        <v>1</v>
      </c>
      <c r="N33" s="92" t="s">
        <v>14</v>
      </c>
      <c r="O33" s="93">
        <f t="shared" si="0"/>
        <v>9.9</v>
      </c>
      <c r="P33" s="89">
        <f t="shared" si="5"/>
        <v>9</v>
      </c>
      <c r="Q33" s="91">
        <f>VLOOKUP(N33,$L:$M,2,0)</f>
        <v>3</v>
      </c>
    </row>
    <row r="34" spans="10:17" ht="24" customHeight="1" x14ac:dyDescent="0.15">
      <c r="J34" s="88" t="s">
        <v>76</v>
      </c>
      <c r="K34" s="89">
        <v>2</v>
      </c>
      <c r="N34" s="92" t="s">
        <v>65</v>
      </c>
      <c r="O34" s="93">
        <f t="shared" si="0"/>
        <v>4.5999999999999996</v>
      </c>
      <c r="P34" s="89">
        <f t="shared" si="5"/>
        <v>4</v>
      </c>
      <c r="Q34" s="91">
        <f>VLOOKUP(N34,$L:$M,2,0)</f>
        <v>2</v>
      </c>
    </row>
    <row r="35" spans="10:17" ht="24" customHeight="1" x14ac:dyDescent="0.15">
      <c r="J35" s="88" t="s">
        <v>75</v>
      </c>
      <c r="K35" s="89">
        <v>2</v>
      </c>
      <c r="N35" s="92" t="s">
        <v>52</v>
      </c>
      <c r="O35" s="93">
        <f t="shared" si="0"/>
        <v>14.3</v>
      </c>
      <c r="P35" s="89">
        <f t="shared" si="5"/>
        <v>14</v>
      </c>
      <c r="Q35" s="91">
        <f>VLOOKUP(N35,$L:$M,2,0)</f>
        <v>1</v>
      </c>
    </row>
    <row r="36" spans="10:17" ht="24" customHeight="1" x14ac:dyDescent="0.15">
      <c r="J36" s="88" t="s">
        <v>84</v>
      </c>
      <c r="K36" s="89">
        <v>2</v>
      </c>
    </row>
    <row r="37" spans="10:17" ht="24" customHeight="1" x14ac:dyDescent="0.15">
      <c r="J37" s="88" t="s">
        <v>81</v>
      </c>
      <c r="K37" s="89">
        <v>1</v>
      </c>
    </row>
    <row r="38" spans="10:17" ht="24" customHeight="1" x14ac:dyDescent="0.15">
      <c r="J38" s="88" t="s">
        <v>33</v>
      </c>
      <c r="K38" s="89">
        <v>1</v>
      </c>
    </row>
    <row r="39" spans="10:17" ht="24" customHeight="1" x14ac:dyDescent="0.15">
      <c r="J39" s="88" t="s">
        <v>79</v>
      </c>
      <c r="K39" s="89">
        <v>1</v>
      </c>
    </row>
    <row r="40" spans="10:17" ht="24" customHeight="1" x14ac:dyDescent="0.15">
      <c r="J40" s="88" t="s">
        <v>85</v>
      </c>
      <c r="K40" s="89">
        <v>1</v>
      </c>
    </row>
    <row r="41" spans="10:17" ht="24" customHeight="1" x14ac:dyDescent="0.15">
      <c r="J41" s="88" t="s">
        <v>33</v>
      </c>
      <c r="K41" s="89">
        <v>1</v>
      </c>
    </row>
    <row r="42" spans="10:17" ht="24" customHeight="1" x14ac:dyDescent="0.15">
      <c r="J42" s="88" t="s">
        <v>85</v>
      </c>
      <c r="K42" s="89">
        <v>1</v>
      </c>
    </row>
    <row r="43" spans="10:17" ht="24" customHeight="1" x14ac:dyDescent="0.15">
      <c r="J43" s="88" t="s">
        <v>84</v>
      </c>
      <c r="K43" s="89">
        <v>1</v>
      </c>
    </row>
  </sheetData>
  <autoFilter ref="J1:Q43" xr:uid="{00000000-0009-0000-0000-000004000000}">
    <sortState xmlns:xlrd2="http://schemas.microsoft.com/office/spreadsheetml/2017/richdata2" ref="J2:Q43">
      <sortCondition descending="1" ref="Q1"/>
    </sortState>
  </autoFilter>
  <phoneticPr fontId="39" type="noConversion"/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0000"/>
  </sheetPr>
  <dimension ref="A1:XFC21"/>
  <sheetViews>
    <sheetView zoomScale="70" zoomScaleNormal="70" workbookViewId="0">
      <pane ySplit="2" topLeftCell="A3" activePane="bottomLeft" state="frozen"/>
      <selection pane="bottomLeft" activeCell="B7" sqref="B7:B8"/>
    </sheetView>
  </sheetViews>
  <sheetFormatPr defaultColWidth="11.875" defaultRowHeight="24" customHeight="1" x14ac:dyDescent="0.15"/>
  <cols>
    <col min="1" max="1" width="7.875" style="24" customWidth="1"/>
    <col min="2" max="2" width="16.125" style="24" customWidth="1"/>
    <col min="3" max="3" width="16.125" style="25" customWidth="1"/>
    <col min="4" max="7" width="16.125" style="24" hidden="1" customWidth="1"/>
    <col min="8" max="8" width="16.125" style="26" customWidth="1"/>
    <col min="9" max="9" width="10.75" style="27" customWidth="1"/>
    <col min="10" max="10" width="6.25" style="28" customWidth="1"/>
    <col min="11" max="11" width="16.125" style="24" customWidth="1"/>
    <col min="12" max="12" width="16.125" style="25" customWidth="1"/>
    <col min="13" max="16" width="16.125" style="24" hidden="1" customWidth="1"/>
    <col min="17" max="17" width="16.125" style="26" customWidth="1"/>
    <col min="18" max="18" width="10.75" style="27" customWidth="1"/>
    <col min="19" max="19" width="6.25" style="29" customWidth="1"/>
    <col min="20" max="20" width="11.875" style="30" customWidth="1"/>
    <col min="21" max="25" width="11.875" style="24" customWidth="1"/>
    <col min="26" max="26" width="12.625" style="22" customWidth="1"/>
    <col min="27" max="27" width="11.875" style="22" customWidth="1"/>
    <col min="28" max="28" width="15" style="22" customWidth="1"/>
    <col min="29" max="29" width="9" style="22" customWidth="1"/>
    <col min="30" max="16380" width="11.875" style="22" customWidth="1"/>
    <col min="16381" max="16384" width="11.875" style="22"/>
  </cols>
  <sheetData>
    <row r="1" spans="1:31 16381:16383" s="19" customFormat="1" ht="27.95" customHeight="1" x14ac:dyDescent="0.15">
      <c r="A1" s="145" t="s">
        <v>15359</v>
      </c>
      <c r="B1" s="147" t="s">
        <v>15360</v>
      </c>
      <c r="C1" s="148"/>
      <c r="D1" s="148"/>
      <c r="E1" s="148"/>
      <c r="F1" s="148"/>
      <c r="G1" s="148"/>
      <c r="H1" s="148"/>
      <c r="I1" s="149"/>
      <c r="J1" s="150"/>
      <c r="K1" s="147" t="s">
        <v>15361</v>
      </c>
      <c r="L1" s="148"/>
      <c r="M1" s="148"/>
      <c r="N1" s="148"/>
      <c r="O1" s="148"/>
      <c r="P1" s="148"/>
      <c r="Q1" s="148"/>
      <c r="R1" s="149"/>
      <c r="S1" s="150"/>
      <c r="T1" s="151" t="s">
        <v>15360</v>
      </c>
      <c r="U1" s="151"/>
      <c r="V1" s="151"/>
      <c r="W1" s="151" t="s">
        <v>15360</v>
      </c>
      <c r="X1" s="151"/>
      <c r="Y1" s="151"/>
      <c r="Z1" s="73" t="s">
        <v>15362</v>
      </c>
      <c r="AA1" s="73">
        <f>MIN(C3:C16)</f>
        <v>4</v>
      </c>
      <c r="AB1" s="73" t="s">
        <v>15362</v>
      </c>
      <c r="AC1" s="73">
        <f>MIN(L3:L16)</f>
        <v>1</v>
      </c>
      <c r="XFA1" s="78"/>
      <c r="XFB1" s="78"/>
      <c r="XFC1" s="78"/>
    </row>
    <row r="2" spans="1:31 16381:16383" s="20" customFormat="1" ht="27.95" customHeight="1" x14ac:dyDescent="0.15">
      <c r="A2" s="146"/>
      <c r="B2" s="80" t="s">
        <v>15363</v>
      </c>
      <c r="C2" s="81" t="s">
        <v>15364</v>
      </c>
      <c r="D2" s="81" t="s">
        <v>15365</v>
      </c>
      <c r="E2" s="81" t="s">
        <v>15366</v>
      </c>
      <c r="F2" s="81" t="s">
        <v>15367</v>
      </c>
      <c r="G2" s="81" t="s">
        <v>15368</v>
      </c>
      <c r="H2" s="81" t="s">
        <v>15369</v>
      </c>
      <c r="I2" s="152" t="s">
        <v>15370</v>
      </c>
      <c r="J2" s="153"/>
      <c r="K2" s="80" t="s">
        <v>15363</v>
      </c>
      <c r="L2" s="81" t="s">
        <v>15364</v>
      </c>
      <c r="M2" s="81" t="s">
        <v>15365</v>
      </c>
      <c r="N2" s="81" t="s">
        <v>15366</v>
      </c>
      <c r="O2" s="81" t="s">
        <v>15367</v>
      </c>
      <c r="P2" s="81" t="s">
        <v>15368</v>
      </c>
      <c r="Q2" s="81" t="s">
        <v>15371</v>
      </c>
      <c r="R2" s="152" t="s">
        <v>15370</v>
      </c>
      <c r="S2" s="153"/>
      <c r="T2" s="68" t="s">
        <v>15372</v>
      </c>
      <c r="U2" s="68" t="s">
        <v>15363</v>
      </c>
      <c r="V2" s="68"/>
      <c r="W2" s="68" t="s">
        <v>15372</v>
      </c>
      <c r="X2" s="68" t="s">
        <v>15363</v>
      </c>
      <c r="Y2" s="68"/>
      <c r="Z2" s="74" t="s">
        <v>15373</v>
      </c>
      <c r="AA2" s="74">
        <f>MAX(C3:C16)</f>
        <v>48</v>
      </c>
      <c r="AB2" s="74" t="s">
        <v>15373</v>
      </c>
      <c r="AC2" s="74">
        <f>MAX(L3:L16)</f>
        <v>84</v>
      </c>
      <c r="XFA2" s="79"/>
      <c r="XFB2" s="79"/>
      <c r="XFC2" s="79"/>
    </row>
    <row r="3" spans="1:31 16381:16383" s="21" customFormat="1" ht="27.95" customHeight="1" x14ac:dyDescent="0.15">
      <c r="A3" s="33">
        <v>1</v>
      </c>
      <c r="B3" s="24" t="s">
        <v>47</v>
      </c>
      <c r="C3" s="35">
        <v>48</v>
      </c>
      <c r="D3" s="36">
        <f t="shared" ref="D3:D16" si="0">(C3-$AA$1)/($AA$2-AA$1)</f>
        <v>1</v>
      </c>
      <c r="E3" s="37">
        <f>VLOOKUP(B3,Label!$E:$H,4,0)</f>
        <v>170.3</v>
      </c>
      <c r="F3" s="38">
        <f t="shared" ref="F3:F16" si="1">C3/E3</f>
        <v>0.28185554903112198</v>
      </c>
      <c r="G3" s="36">
        <f t="shared" ref="G3:G16" si="2">(F3-$AA$3)/($AA$4-$AA$3)</f>
        <v>1</v>
      </c>
      <c r="H3" s="39">
        <f t="shared" ref="H3:H16" si="3">D3*0.7+G3*0.3</f>
        <v>1</v>
      </c>
      <c r="I3" s="56">
        <f t="shared" ref="I3:I16" si="4">T3-A3</f>
        <v>7</v>
      </c>
      <c r="J3" s="57">
        <f t="shared" ref="J3:J16" si="5">T3-A3</f>
        <v>7</v>
      </c>
      <c r="K3" s="58" t="s">
        <v>18</v>
      </c>
      <c r="L3" s="35">
        <v>84</v>
      </c>
      <c r="M3" s="36">
        <f t="shared" ref="M3:M16" si="6">(L3-$AC$1)/($AC$2-AC$1)</f>
        <v>1</v>
      </c>
      <c r="N3" s="37">
        <f>VLOOKUP(K3,Label!$E:$H,4,0)</f>
        <v>544.6</v>
      </c>
      <c r="O3" s="38">
        <f t="shared" ref="O3:O16" si="7">L3/N3</f>
        <v>0.15424164524421599</v>
      </c>
      <c r="P3" s="36">
        <f t="shared" ref="P3:P16" si="8">(O3-$AC$3)/($AC$4-$AC$3)</f>
        <v>1</v>
      </c>
      <c r="Q3" s="39">
        <f t="shared" ref="Q3:Q16" si="9">M3*0.7+P3*0.3</f>
        <v>1</v>
      </c>
      <c r="R3" s="56">
        <f t="shared" ref="R3:R16" si="10">W3-A3</f>
        <v>1</v>
      </c>
      <c r="S3" s="57">
        <f t="shared" ref="S3:S16" si="11">W3-A3</f>
        <v>1</v>
      </c>
      <c r="T3" s="37">
        <f t="shared" ref="T3:T16" si="12">VLOOKUP(B3,$U$3:$V$24,2,0)</f>
        <v>8</v>
      </c>
      <c r="U3" s="37" t="s">
        <v>22</v>
      </c>
      <c r="V3" s="37">
        <v>1</v>
      </c>
      <c r="W3" s="37">
        <f>VLOOKUP(K3,$X$3:$Y$24,2,0)</f>
        <v>2</v>
      </c>
      <c r="X3" s="37" t="s">
        <v>22</v>
      </c>
      <c r="Y3" s="37">
        <v>1</v>
      </c>
      <c r="Z3" s="37" t="s">
        <v>15374</v>
      </c>
      <c r="AA3" s="55">
        <f>MIN(F3:F16)</f>
        <v>1.2592064623426E-2</v>
      </c>
      <c r="AB3" s="37" t="s">
        <v>15374</v>
      </c>
      <c r="AC3" s="55">
        <f>MIN(O3:O16)</f>
        <v>1.17439812096301E-2</v>
      </c>
    </row>
    <row r="4" spans="1:31 16381:16383" s="21" customFormat="1" ht="27.95" customHeight="1" x14ac:dyDescent="0.15">
      <c r="A4" s="33">
        <v>2</v>
      </c>
      <c r="B4" s="24" t="s">
        <v>12</v>
      </c>
      <c r="C4" s="25">
        <v>46.9</v>
      </c>
      <c r="D4" s="54">
        <f t="shared" si="0"/>
        <v>0.97499999999999998</v>
      </c>
      <c r="E4" s="37">
        <f>VLOOKUP(B4,Label!$E:$H,4,0)</f>
        <v>523.4</v>
      </c>
      <c r="F4" s="55">
        <f t="shared" si="1"/>
        <v>8.9606419564386697E-2</v>
      </c>
      <c r="G4" s="54">
        <f t="shared" si="2"/>
        <v>0.28601856323136698</v>
      </c>
      <c r="H4" s="39">
        <f t="shared" si="3"/>
        <v>0.76830556896941005</v>
      </c>
      <c r="I4" s="56">
        <f t="shared" si="4"/>
        <v>3</v>
      </c>
      <c r="J4" s="57">
        <f t="shared" si="5"/>
        <v>3</v>
      </c>
      <c r="K4" s="58" t="s">
        <v>11</v>
      </c>
      <c r="L4" s="35">
        <v>69.599999999999994</v>
      </c>
      <c r="M4" s="54">
        <f t="shared" si="6"/>
        <v>0.82650602409638596</v>
      </c>
      <c r="N4" s="37">
        <f>VLOOKUP(K4,Label!$E:$H,4,0)</f>
        <v>1231.8</v>
      </c>
      <c r="O4" s="55">
        <f t="shared" si="7"/>
        <v>5.6502679006332199E-2</v>
      </c>
      <c r="P4" s="54">
        <f t="shared" si="8"/>
        <v>0.31410127386957498</v>
      </c>
      <c r="Q4" s="39">
        <f t="shared" si="9"/>
        <v>0.67278459902834198</v>
      </c>
      <c r="R4" s="69">
        <f t="shared" si="10"/>
        <v>2</v>
      </c>
      <c r="S4" s="59">
        <f t="shared" si="11"/>
        <v>2</v>
      </c>
      <c r="T4" s="37">
        <f t="shared" si="12"/>
        <v>5</v>
      </c>
      <c r="U4" s="37" t="s">
        <v>18</v>
      </c>
      <c r="V4" s="37">
        <v>2</v>
      </c>
      <c r="W4" s="37">
        <f>VLOOKUP(K4,$X$3:$Y$24,2,0)</f>
        <v>4</v>
      </c>
      <c r="X4" s="37" t="s">
        <v>18</v>
      </c>
      <c r="Y4" s="37">
        <v>2</v>
      </c>
      <c r="Z4" s="37" t="s">
        <v>15375</v>
      </c>
      <c r="AA4" s="55">
        <f>MAX(F3:F16)</f>
        <v>0.28185554903112198</v>
      </c>
      <c r="AB4" s="37" t="s">
        <v>15375</v>
      </c>
      <c r="AC4" s="55">
        <f>MAX(O3:O16)</f>
        <v>0.15424164524421599</v>
      </c>
    </row>
    <row r="5" spans="1:31 16381:16383" s="21" customFormat="1" ht="27.95" customHeight="1" x14ac:dyDescent="0.15">
      <c r="A5" s="33">
        <v>3</v>
      </c>
      <c r="B5" s="34" t="s">
        <v>22</v>
      </c>
      <c r="C5" s="35">
        <v>46</v>
      </c>
      <c r="D5" s="36">
        <f t="shared" si="0"/>
        <v>0.95454545454545503</v>
      </c>
      <c r="E5" s="37">
        <f>VLOOKUP(B5,Label!$E:$H,4,0)</f>
        <v>661.9</v>
      </c>
      <c r="F5" s="38">
        <f t="shared" si="1"/>
        <v>6.9496902855416195E-2</v>
      </c>
      <c r="G5" s="36">
        <f t="shared" si="2"/>
        <v>0.21133514764233599</v>
      </c>
      <c r="H5" s="39">
        <f t="shared" si="3"/>
        <v>0.73158236247451902</v>
      </c>
      <c r="I5" s="56">
        <f t="shared" si="4"/>
        <v>-2</v>
      </c>
      <c r="J5" s="57">
        <f t="shared" si="5"/>
        <v>-2</v>
      </c>
      <c r="K5" s="58" t="s">
        <v>17</v>
      </c>
      <c r="L5" s="35">
        <v>44.3</v>
      </c>
      <c r="M5" s="36">
        <f t="shared" si="6"/>
        <v>0.52168674698795203</v>
      </c>
      <c r="N5" s="37">
        <f>VLOOKUP(K5,Label!$E:$H,4,0)</f>
        <v>681.9</v>
      </c>
      <c r="O5" s="38">
        <f t="shared" si="7"/>
        <v>6.4965537468837098E-2</v>
      </c>
      <c r="P5" s="36">
        <f t="shared" si="8"/>
        <v>0.37349072786406901</v>
      </c>
      <c r="Q5" s="39">
        <f t="shared" si="9"/>
        <v>0.47722794125078699</v>
      </c>
      <c r="R5" s="56">
        <f t="shared" si="10"/>
        <v>0</v>
      </c>
      <c r="S5" s="57">
        <f t="shared" si="11"/>
        <v>0</v>
      </c>
      <c r="T5" s="37">
        <f t="shared" si="12"/>
        <v>1</v>
      </c>
      <c r="U5" s="37" t="s">
        <v>17</v>
      </c>
      <c r="V5" s="37">
        <v>3</v>
      </c>
      <c r="W5" s="37">
        <f>VLOOKUP(K5,$X$3:$Y$24,2,0)</f>
        <v>3</v>
      </c>
      <c r="X5" s="37" t="s">
        <v>17</v>
      </c>
      <c r="Y5" s="37">
        <v>3</v>
      </c>
    </row>
    <row r="6" spans="1:31 16381:16383" ht="27.95" customHeight="1" x14ac:dyDescent="0.15">
      <c r="A6" s="82">
        <v>4</v>
      </c>
      <c r="B6" s="34" t="s">
        <v>17</v>
      </c>
      <c r="C6" s="35">
        <v>41.9</v>
      </c>
      <c r="D6" s="36">
        <f t="shared" si="0"/>
        <v>0.861363636363636</v>
      </c>
      <c r="E6" s="37">
        <f>VLOOKUP(B6,Label!$E:$H,4,0)</f>
        <v>681.9</v>
      </c>
      <c r="F6" s="38">
        <f t="shared" si="1"/>
        <v>6.1445959818155198E-2</v>
      </c>
      <c r="G6" s="36">
        <f t="shared" si="2"/>
        <v>0.18143527817072599</v>
      </c>
      <c r="H6" s="39">
        <f t="shared" si="3"/>
        <v>0.65738512890576295</v>
      </c>
      <c r="I6" s="56">
        <f t="shared" si="4"/>
        <v>-1</v>
      </c>
      <c r="J6" s="59">
        <f t="shared" si="5"/>
        <v>-1</v>
      </c>
      <c r="K6" s="58" t="s">
        <v>25</v>
      </c>
      <c r="L6" s="35">
        <v>43.3</v>
      </c>
      <c r="M6" s="36">
        <f t="shared" si="6"/>
        <v>0.50963855421686699</v>
      </c>
      <c r="N6" s="37">
        <f>VLOOKUP(K6,Label!$E:$H,4,0)</f>
        <v>638.70000000000005</v>
      </c>
      <c r="O6" s="38">
        <f t="shared" si="7"/>
        <v>6.7793956474087994E-2</v>
      </c>
      <c r="P6" s="36">
        <f t="shared" si="8"/>
        <v>0.39333960766440301</v>
      </c>
      <c r="Q6" s="39">
        <f t="shared" si="9"/>
        <v>0.474748870251128</v>
      </c>
      <c r="R6" s="69">
        <f t="shared" si="10"/>
        <v>2</v>
      </c>
      <c r="S6" s="59">
        <f t="shared" si="11"/>
        <v>2</v>
      </c>
      <c r="T6" s="37">
        <f t="shared" si="12"/>
        <v>3</v>
      </c>
      <c r="U6" s="70" t="s">
        <v>11</v>
      </c>
      <c r="V6" s="70">
        <v>4</v>
      </c>
      <c r="W6" s="37">
        <f>VLOOKUP(K6,$X$3:$Y$24,2,0)</f>
        <v>6</v>
      </c>
      <c r="X6" s="70" t="s">
        <v>11</v>
      </c>
      <c r="Y6" s="70">
        <v>4</v>
      </c>
      <c r="Z6" s="75" t="s">
        <v>15376</v>
      </c>
      <c r="AA6" s="76">
        <f>SUM(H3:H16)</f>
        <v>5.4304983551299904</v>
      </c>
    </row>
    <row r="7" spans="1:31 16381:16383" ht="27.95" customHeight="1" x14ac:dyDescent="0.15">
      <c r="A7" s="82">
        <v>5</v>
      </c>
      <c r="B7" s="34" t="s">
        <v>11</v>
      </c>
      <c r="C7" s="35">
        <v>37</v>
      </c>
      <c r="D7" s="36">
        <f t="shared" si="0"/>
        <v>0.75</v>
      </c>
      <c r="E7" s="37">
        <f>VLOOKUP(B7,Label!$E:$H,4,0)</f>
        <v>1231.8</v>
      </c>
      <c r="F7" s="38">
        <f t="shared" si="1"/>
        <v>3.00373437246306E-2</v>
      </c>
      <c r="G7" s="36">
        <f t="shared" si="2"/>
        <v>6.4788878223051197E-2</v>
      </c>
      <c r="H7" s="39">
        <f t="shared" si="3"/>
        <v>0.54443666346691499</v>
      </c>
      <c r="I7" s="56">
        <f t="shared" si="4"/>
        <v>-1</v>
      </c>
      <c r="J7" s="59">
        <f t="shared" si="5"/>
        <v>-1</v>
      </c>
      <c r="K7" s="58" t="s">
        <v>26</v>
      </c>
      <c r="L7" s="35">
        <v>24</v>
      </c>
      <c r="M7" s="54">
        <f t="shared" si="6"/>
        <v>0.27710843373493999</v>
      </c>
      <c r="N7" s="37">
        <f>VLOOKUP(K7,Label!$E:$H,4,0)</f>
        <v>403.5</v>
      </c>
      <c r="O7" s="55">
        <f t="shared" si="7"/>
        <v>5.9479553903345701E-2</v>
      </c>
      <c r="P7" s="54">
        <f t="shared" si="8"/>
        <v>0.334991966479743</v>
      </c>
      <c r="Q7" s="39">
        <f t="shared" si="9"/>
        <v>0.29447349355838098</v>
      </c>
      <c r="R7" s="69">
        <f t="shared" si="10"/>
        <v>30</v>
      </c>
      <c r="S7" s="59">
        <f t="shared" si="11"/>
        <v>30</v>
      </c>
      <c r="T7" s="37">
        <f t="shared" si="12"/>
        <v>4</v>
      </c>
      <c r="U7" s="70" t="s">
        <v>12</v>
      </c>
      <c r="V7" s="70">
        <v>5</v>
      </c>
      <c r="W7" s="37">
        <v>35</v>
      </c>
      <c r="X7" s="70" t="s">
        <v>12</v>
      </c>
      <c r="Y7" s="70">
        <v>5</v>
      </c>
      <c r="Z7" s="70"/>
      <c r="AA7" s="77"/>
      <c r="AB7" s="77"/>
      <c r="AC7" s="77"/>
    </row>
    <row r="8" spans="1:31 16381:16383" ht="27.95" customHeight="1" x14ac:dyDescent="0.15">
      <c r="A8" s="82">
        <v>6</v>
      </c>
      <c r="B8" s="24" t="s">
        <v>50</v>
      </c>
      <c r="C8" s="25">
        <v>25</v>
      </c>
      <c r="D8" s="36">
        <f t="shared" si="0"/>
        <v>0.47727272727272702</v>
      </c>
      <c r="E8" s="37">
        <f>VLOOKUP(B8,Label!$E:$H,4,0)</f>
        <v>149.6</v>
      </c>
      <c r="F8" s="38">
        <f t="shared" si="1"/>
        <v>0.167112299465241</v>
      </c>
      <c r="G8" s="36">
        <f t="shared" si="2"/>
        <v>0.573862568783569</v>
      </c>
      <c r="H8" s="39">
        <f t="shared" si="3"/>
        <v>0.50624967972598001</v>
      </c>
      <c r="I8" s="56">
        <f t="shared" si="4"/>
        <v>1</v>
      </c>
      <c r="J8" s="59">
        <f t="shared" si="5"/>
        <v>1</v>
      </c>
      <c r="K8" s="58" t="s">
        <v>22</v>
      </c>
      <c r="L8" s="35">
        <v>24</v>
      </c>
      <c r="M8" s="36">
        <f t="shared" si="6"/>
        <v>0.27710843373493999</v>
      </c>
      <c r="N8" s="37">
        <f>VLOOKUP(K8,Label!$E:$H,4,0)</f>
        <v>661.9</v>
      </c>
      <c r="O8" s="38">
        <f t="shared" si="7"/>
        <v>3.6259253663695402E-2</v>
      </c>
      <c r="P8" s="36">
        <f t="shared" si="8"/>
        <v>0.17203981988164499</v>
      </c>
      <c r="Q8" s="39">
        <f t="shared" si="9"/>
        <v>0.245587849578951</v>
      </c>
      <c r="R8" s="69">
        <f t="shared" si="10"/>
        <v>-5</v>
      </c>
      <c r="S8" s="59">
        <f t="shared" si="11"/>
        <v>-5</v>
      </c>
      <c r="T8" s="37">
        <f t="shared" si="12"/>
        <v>7</v>
      </c>
      <c r="U8" s="70" t="s">
        <v>25</v>
      </c>
      <c r="V8" s="70">
        <v>6</v>
      </c>
      <c r="W8" s="37">
        <f t="shared" ref="W8:W13" si="13">VLOOKUP(K8,$X$3:$Y$24,2,0)</f>
        <v>1</v>
      </c>
      <c r="X8" s="70" t="s">
        <v>25</v>
      </c>
      <c r="Y8" s="70">
        <v>6</v>
      </c>
      <c r="Z8" s="143" t="s">
        <v>15377</v>
      </c>
      <c r="AA8" s="143"/>
      <c r="AB8" s="143"/>
      <c r="AC8" s="143"/>
      <c r="AD8" s="143"/>
      <c r="AE8" s="143"/>
    </row>
    <row r="9" spans="1:31 16381:16383" ht="27.95" customHeight="1" x14ac:dyDescent="0.15">
      <c r="A9" s="82">
        <v>7</v>
      </c>
      <c r="B9" s="34" t="s">
        <v>39</v>
      </c>
      <c r="C9" s="35">
        <v>21.6</v>
      </c>
      <c r="D9" s="36">
        <f t="shared" si="0"/>
        <v>0.4</v>
      </c>
      <c r="E9" s="37">
        <f>VLOOKUP(B9,Label!$E:$H,4,0)</f>
        <v>295.7</v>
      </c>
      <c r="F9" s="38">
        <f t="shared" si="1"/>
        <v>7.3047007101792405E-2</v>
      </c>
      <c r="G9" s="36">
        <f t="shared" si="2"/>
        <v>0.224519647034021</v>
      </c>
      <c r="H9" s="39">
        <f t="shared" si="3"/>
        <v>0.34735589411020601</v>
      </c>
      <c r="I9" s="56">
        <f t="shared" si="4"/>
        <v>5</v>
      </c>
      <c r="J9" s="59">
        <f t="shared" si="5"/>
        <v>5</v>
      </c>
      <c r="K9" s="58" t="s">
        <v>40</v>
      </c>
      <c r="L9" s="35">
        <v>15.3</v>
      </c>
      <c r="M9" s="36">
        <f t="shared" si="6"/>
        <v>0.17228915662650601</v>
      </c>
      <c r="N9" s="37">
        <f>VLOOKUP(K9,Label!$E:$H,4,0)</f>
        <v>234</v>
      </c>
      <c r="O9" s="38">
        <f t="shared" si="7"/>
        <v>6.5384615384615402E-2</v>
      </c>
      <c r="P9" s="36">
        <f t="shared" si="8"/>
        <v>0.37643167372881398</v>
      </c>
      <c r="Q9" s="39">
        <f t="shared" si="9"/>
        <v>0.23353191175719801</v>
      </c>
      <c r="R9" s="69">
        <f t="shared" si="10"/>
        <v>6</v>
      </c>
      <c r="S9" s="59">
        <f t="shared" si="11"/>
        <v>6</v>
      </c>
      <c r="T9" s="37">
        <f t="shared" si="12"/>
        <v>12</v>
      </c>
      <c r="U9" s="70" t="s">
        <v>50</v>
      </c>
      <c r="V9" s="70">
        <v>7</v>
      </c>
      <c r="W9" s="37">
        <f t="shared" si="13"/>
        <v>13</v>
      </c>
      <c r="X9" s="70" t="s">
        <v>50</v>
      </c>
      <c r="Y9" s="70">
        <v>7</v>
      </c>
      <c r="Z9" s="70"/>
      <c r="AA9" s="144" t="s">
        <v>15378</v>
      </c>
      <c r="AB9" s="144"/>
      <c r="AC9" s="144"/>
      <c r="AD9" s="144"/>
    </row>
    <row r="10" spans="1:31 16381:16383" ht="27.95" customHeight="1" x14ac:dyDescent="0.15">
      <c r="A10" s="82">
        <v>8</v>
      </c>
      <c r="B10" s="24" t="s">
        <v>26</v>
      </c>
      <c r="C10" s="25">
        <v>17</v>
      </c>
      <c r="D10" s="36">
        <f t="shared" si="0"/>
        <v>0.29545454545454503</v>
      </c>
      <c r="E10" s="37">
        <f>VLOOKUP(B10,Label!$E:$H,4,0)</f>
        <v>403.5</v>
      </c>
      <c r="F10" s="38">
        <f t="shared" si="1"/>
        <v>4.2131350681536603E-2</v>
      </c>
      <c r="G10" s="36">
        <f t="shared" si="2"/>
        <v>0.10970401769511701</v>
      </c>
      <c r="H10" s="39">
        <f t="shared" si="3"/>
        <v>0.23972938712671699</v>
      </c>
      <c r="I10" s="56">
        <f t="shared" si="4"/>
        <v>1</v>
      </c>
      <c r="J10" s="59">
        <f t="shared" si="5"/>
        <v>1</v>
      </c>
      <c r="K10" s="58" t="s">
        <v>35</v>
      </c>
      <c r="L10" s="35">
        <v>18.600000000000001</v>
      </c>
      <c r="M10" s="36">
        <f t="shared" si="6"/>
        <v>0.212048192771084</v>
      </c>
      <c r="N10" s="37">
        <f>VLOOKUP(K10,Label!$E:$H,4,0)</f>
        <v>420.9</v>
      </c>
      <c r="O10" s="38">
        <f t="shared" si="7"/>
        <v>4.4191019244476097E-2</v>
      </c>
      <c r="P10" s="36">
        <f t="shared" si="8"/>
        <v>0.22770224518888099</v>
      </c>
      <c r="Q10" s="39">
        <f t="shared" si="9"/>
        <v>0.21674440849642301</v>
      </c>
      <c r="R10" s="69">
        <f t="shared" si="10"/>
        <v>3</v>
      </c>
      <c r="S10" s="59">
        <f t="shared" si="11"/>
        <v>3</v>
      </c>
      <c r="T10" s="37">
        <f t="shared" si="12"/>
        <v>9</v>
      </c>
      <c r="U10" s="70" t="s">
        <v>47</v>
      </c>
      <c r="V10" s="70">
        <v>8</v>
      </c>
      <c r="W10" s="37">
        <f t="shared" si="13"/>
        <v>11</v>
      </c>
      <c r="X10" s="70" t="s">
        <v>47</v>
      </c>
      <c r="Y10" s="70">
        <v>8</v>
      </c>
      <c r="Z10" s="36"/>
      <c r="AA10" s="77"/>
      <c r="AB10" s="77"/>
      <c r="AC10" s="77"/>
    </row>
    <row r="11" spans="1:31 16381:16383" ht="27.95" customHeight="1" x14ac:dyDescent="0.15">
      <c r="A11" s="82">
        <v>9</v>
      </c>
      <c r="B11" s="34" t="s">
        <v>18</v>
      </c>
      <c r="C11" s="35">
        <v>16</v>
      </c>
      <c r="D11" s="36">
        <f t="shared" si="0"/>
        <v>0.27272727272727298</v>
      </c>
      <c r="E11" s="37">
        <f>VLOOKUP(B11,Label!$E:$H,4,0)</f>
        <v>544.6</v>
      </c>
      <c r="F11" s="38">
        <f t="shared" si="1"/>
        <v>2.9379360998898301E-2</v>
      </c>
      <c r="G11" s="36">
        <f t="shared" si="2"/>
        <v>6.2345239319767598E-2</v>
      </c>
      <c r="H11" s="39">
        <f t="shared" si="3"/>
        <v>0.20961266270502099</v>
      </c>
      <c r="I11" s="56">
        <f t="shared" si="4"/>
        <v>-7</v>
      </c>
      <c r="J11" s="59">
        <f t="shared" si="5"/>
        <v>-7</v>
      </c>
      <c r="K11" s="60" t="s">
        <v>39</v>
      </c>
      <c r="L11" s="35">
        <v>7.3</v>
      </c>
      <c r="M11" s="36">
        <f t="shared" si="6"/>
        <v>7.5903614457831295E-2</v>
      </c>
      <c r="N11" s="37">
        <f>VLOOKUP(K11,Label!$E:$H,4,0)</f>
        <v>295.7</v>
      </c>
      <c r="O11" s="38">
        <f t="shared" si="7"/>
        <v>2.46871829556983E-2</v>
      </c>
      <c r="P11" s="36">
        <f t="shared" si="8"/>
        <v>9.0830974905853998E-2</v>
      </c>
      <c r="Q11" s="39">
        <f t="shared" si="9"/>
        <v>8.0381822592238097E-2</v>
      </c>
      <c r="R11" s="56">
        <f t="shared" si="10"/>
        <v>3</v>
      </c>
      <c r="S11" s="57">
        <f t="shared" si="11"/>
        <v>3</v>
      </c>
      <c r="T11" s="37">
        <f t="shared" si="12"/>
        <v>2</v>
      </c>
      <c r="U11" s="70" t="s">
        <v>26</v>
      </c>
      <c r="V11" s="70">
        <v>9</v>
      </c>
      <c r="W11" s="37">
        <f t="shared" si="13"/>
        <v>12</v>
      </c>
      <c r="X11" s="70" t="s">
        <v>26</v>
      </c>
      <c r="Y11" s="70">
        <v>9</v>
      </c>
      <c r="Z11" s="36"/>
      <c r="AA11" s="77"/>
      <c r="AB11" s="77"/>
      <c r="AC11" s="77"/>
    </row>
    <row r="12" spans="1:31 16381:16383" ht="27.95" customHeight="1" x14ac:dyDescent="0.15">
      <c r="A12" s="82">
        <v>10</v>
      </c>
      <c r="B12" s="34" t="s">
        <v>14</v>
      </c>
      <c r="C12" s="35">
        <v>9.9</v>
      </c>
      <c r="D12" s="36">
        <f t="shared" si="0"/>
        <v>0.13409090909090901</v>
      </c>
      <c r="E12" s="37">
        <f>VLOOKUP(B12,Label!$E:$H,4,0)</f>
        <v>137.1</v>
      </c>
      <c r="F12" s="38">
        <f t="shared" si="1"/>
        <v>7.2210065645514201E-2</v>
      </c>
      <c r="G12" s="36">
        <f t="shared" si="2"/>
        <v>0.22141138503511201</v>
      </c>
      <c r="H12" s="39">
        <f t="shared" si="3"/>
        <v>0.16028705187417</v>
      </c>
      <c r="I12" s="56">
        <f t="shared" si="4"/>
        <v>0</v>
      </c>
      <c r="J12" s="59">
        <f t="shared" si="5"/>
        <v>0</v>
      </c>
      <c r="K12" s="58" t="s">
        <v>12</v>
      </c>
      <c r="L12" s="35">
        <v>8.3000000000000007</v>
      </c>
      <c r="M12" s="36">
        <f t="shared" si="6"/>
        <v>8.7951807228915699E-2</v>
      </c>
      <c r="N12" s="37">
        <f>VLOOKUP(K12,Label!$E:$H,4,0)</f>
        <v>523.4</v>
      </c>
      <c r="O12" s="38">
        <f t="shared" si="7"/>
        <v>1.58578525028659E-2</v>
      </c>
      <c r="P12" s="36">
        <f t="shared" si="8"/>
        <v>2.8869745487458201E-2</v>
      </c>
      <c r="Q12" s="39">
        <f t="shared" si="9"/>
        <v>7.02271887064784E-2</v>
      </c>
      <c r="R12" s="69">
        <f t="shared" si="10"/>
        <v>-5</v>
      </c>
      <c r="S12" s="59">
        <f t="shared" si="11"/>
        <v>-5</v>
      </c>
      <c r="T12" s="37">
        <f t="shared" si="12"/>
        <v>10</v>
      </c>
      <c r="U12" s="70" t="s">
        <v>14</v>
      </c>
      <c r="V12" s="70">
        <v>10</v>
      </c>
      <c r="W12" s="37">
        <f t="shared" si="13"/>
        <v>5</v>
      </c>
      <c r="X12" s="70" t="s">
        <v>14</v>
      </c>
      <c r="Y12" s="70">
        <v>10</v>
      </c>
      <c r="Z12" s="36"/>
      <c r="AA12" s="77"/>
      <c r="AB12" s="77"/>
      <c r="AC12" s="77"/>
    </row>
    <row r="13" spans="1:31 16381:16383" ht="27.95" customHeight="1" x14ac:dyDescent="0.15">
      <c r="A13" s="82">
        <v>11</v>
      </c>
      <c r="B13" s="24" t="s">
        <v>25</v>
      </c>
      <c r="C13" s="25">
        <v>13</v>
      </c>
      <c r="D13" s="36">
        <f t="shared" si="0"/>
        <v>0.204545454545455</v>
      </c>
      <c r="E13" s="37">
        <f>VLOOKUP(B13,Label!$E:$H,4,0)</f>
        <v>638.70000000000005</v>
      </c>
      <c r="F13" s="38">
        <f t="shared" si="1"/>
        <v>2.0353843745107202E-2</v>
      </c>
      <c r="G13" s="36">
        <f t="shared" si="2"/>
        <v>2.8825962565087501E-2</v>
      </c>
      <c r="H13" s="39">
        <f t="shared" si="3"/>
        <v>0.15182960695134401</v>
      </c>
      <c r="I13" s="56">
        <f t="shared" si="4"/>
        <v>-5</v>
      </c>
      <c r="J13" s="59">
        <f t="shared" si="5"/>
        <v>-5</v>
      </c>
      <c r="K13" s="58" t="s">
        <v>50</v>
      </c>
      <c r="L13" s="35">
        <v>4</v>
      </c>
      <c r="M13" s="36">
        <f t="shared" si="6"/>
        <v>3.6144578313252997E-2</v>
      </c>
      <c r="N13" s="37">
        <f>VLOOKUP(K13,Label!$E:$H,4,0)</f>
        <v>149.6</v>
      </c>
      <c r="O13" s="38">
        <f t="shared" si="7"/>
        <v>2.6737967914438499E-2</v>
      </c>
      <c r="P13" s="36">
        <f t="shared" si="8"/>
        <v>0.105222684220067</v>
      </c>
      <c r="Q13" s="39">
        <f t="shared" si="9"/>
        <v>5.6868010085297203E-2</v>
      </c>
      <c r="R13" s="69">
        <f t="shared" si="10"/>
        <v>-4</v>
      </c>
      <c r="S13" s="59">
        <f t="shared" si="11"/>
        <v>-4</v>
      </c>
      <c r="T13" s="37">
        <f t="shared" si="12"/>
        <v>6</v>
      </c>
      <c r="U13" s="70" t="s">
        <v>35</v>
      </c>
      <c r="V13" s="70">
        <v>11</v>
      </c>
      <c r="W13" s="37">
        <f t="shared" si="13"/>
        <v>7</v>
      </c>
      <c r="X13" s="70" t="s">
        <v>35</v>
      </c>
      <c r="Y13" s="70">
        <v>11</v>
      </c>
      <c r="Z13" s="36"/>
      <c r="AA13" s="77"/>
      <c r="AB13" s="77"/>
      <c r="AC13" s="77"/>
    </row>
    <row r="14" spans="1:31 16381:16383" ht="27.95" customHeight="1" x14ac:dyDescent="0.15">
      <c r="A14" s="82">
        <v>12</v>
      </c>
      <c r="B14" s="34" t="s">
        <v>48</v>
      </c>
      <c r="C14" s="35">
        <v>4.5999999999999996</v>
      </c>
      <c r="D14" s="36">
        <f t="shared" si="0"/>
        <v>1.3636363636363599E-2</v>
      </c>
      <c r="E14" s="37">
        <f>VLOOKUP(B14,Label!$E:$H,4,0)</f>
        <v>55.4</v>
      </c>
      <c r="F14" s="38">
        <f t="shared" si="1"/>
        <v>8.3032490974729201E-2</v>
      </c>
      <c r="G14" s="36">
        <f t="shared" si="2"/>
        <v>0.26160408087361903</v>
      </c>
      <c r="H14" s="39">
        <f t="shared" si="3"/>
        <v>8.8026678807540296E-2</v>
      </c>
      <c r="I14" s="56">
        <f t="shared" si="4"/>
        <v>3</v>
      </c>
      <c r="J14" s="59">
        <f t="shared" si="5"/>
        <v>3</v>
      </c>
      <c r="K14" s="58" t="s">
        <v>14</v>
      </c>
      <c r="L14" s="35">
        <v>2.8</v>
      </c>
      <c r="M14" s="36">
        <f t="shared" si="6"/>
        <v>2.16867469879518E-2</v>
      </c>
      <c r="N14" s="37">
        <f>VLOOKUP(K14,Label!$E:$H,4,0)</f>
        <v>137.1</v>
      </c>
      <c r="O14" s="38">
        <f t="shared" si="7"/>
        <v>2.0423048869438399E-2</v>
      </c>
      <c r="P14" s="36">
        <f t="shared" si="8"/>
        <v>6.0906736391845601E-2</v>
      </c>
      <c r="Q14" s="39">
        <f t="shared" si="9"/>
        <v>3.3452743809119903E-2</v>
      </c>
      <c r="R14" s="69">
        <f t="shared" si="10"/>
        <v>23</v>
      </c>
      <c r="S14" s="59">
        <f t="shared" si="11"/>
        <v>23</v>
      </c>
      <c r="T14" s="37">
        <f t="shared" si="12"/>
        <v>15</v>
      </c>
      <c r="U14" s="70" t="s">
        <v>39</v>
      </c>
      <c r="V14" s="70">
        <v>12</v>
      </c>
      <c r="W14" s="37">
        <v>35</v>
      </c>
      <c r="X14" s="70" t="s">
        <v>39</v>
      </c>
      <c r="Y14" s="70">
        <v>12</v>
      </c>
      <c r="Z14" s="36"/>
      <c r="AA14" s="77"/>
      <c r="AB14" s="77"/>
      <c r="AC14" s="77"/>
    </row>
    <row r="15" spans="1:31 16381:16383" ht="27.95" customHeight="1" x14ac:dyDescent="0.15">
      <c r="A15" s="82">
        <v>13</v>
      </c>
      <c r="B15" s="34" t="s">
        <v>35</v>
      </c>
      <c r="C15" s="35">
        <v>5.3</v>
      </c>
      <c r="D15" s="36">
        <f t="shared" si="0"/>
        <v>2.95454545454545E-2</v>
      </c>
      <c r="E15" s="37">
        <f>VLOOKUP(B15,Label!$E:$H,4,0)</f>
        <v>420.9</v>
      </c>
      <c r="F15" s="38">
        <f t="shared" si="1"/>
        <v>1.2592064623426E-2</v>
      </c>
      <c r="G15" s="36">
        <f t="shared" si="2"/>
        <v>0</v>
      </c>
      <c r="H15" s="39">
        <f t="shared" si="3"/>
        <v>2.0681818181818201E-2</v>
      </c>
      <c r="I15" s="56">
        <f t="shared" si="4"/>
        <v>-2</v>
      </c>
      <c r="J15" s="59">
        <f t="shared" si="5"/>
        <v>-2</v>
      </c>
      <c r="K15" s="58" t="s">
        <v>48</v>
      </c>
      <c r="L15" s="35">
        <v>1</v>
      </c>
      <c r="M15" s="36">
        <f t="shared" si="6"/>
        <v>0</v>
      </c>
      <c r="N15" s="37">
        <f>VLOOKUP(K15,Label!$E:$H,4,0)</f>
        <v>55.4</v>
      </c>
      <c r="O15" s="38">
        <f t="shared" si="7"/>
        <v>1.8050541516245501E-2</v>
      </c>
      <c r="P15" s="36">
        <f t="shared" si="8"/>
        <v>4.4257289053417401E-2</v>
      </c>
      <c r="Q15" s="39">
        <f t="shared" si="9"/>
        <v>1.3277186716025201E-2</v>
      </c>
      <c r="R15" s="69">
        <f t="shared" si="10"/>
        <v>2</v>
      </c>
      <c r="S15" s="59">
        <f t="shared" si="11"/>
        <v>2</v>
      </c>
      <c r="T15" s="37">
        <f t="shared" si="12"/>
        <v>11</v>
      </c>
      <c r="U15" s="70" t="s">
        <v>40</v>
      </c>
      <c r="V15" s="70">
        <v>13</v>
      </c>
      <c r="W15" s="37">
        <f>VLOOKUP(K15,$X$3:$Y$24,2,0)</f>
        <v>15</v>
      </c>
      <c r="X15" s="70" t="s">
        <v>40</v>
      </c>
      <c r="Y15" s="70">
        <v>13</v>
      </c>
      <c r="Z15" s="36"/>
      <c r="AA15" s="77"/>
      <c r="AB15" s="77"/>
      <c r="AC15" s="77"/>
    </row>
    <row r="16" spans="1:31 16381:16383" ht="27.95" customHeight="1" x14ac:dyDescent="0.15">
      <c r="A16" s="83">
        <v>15</v>
      </c>
      <c r="B16" s="84" t="s">
        <v>40</v>
      </c>
      <c r="C16" s="85">
        <v>4</v>
      </c>
      <c r="D16" s="43">
        <f t="shared" si="0"/>
        <v>0</v>
      </c>
      <c r="E16" s="44">
        <f>VLOOKUP(B16,Label!$E:$H,4,0)</f>
        <v>234</v>
      </c>
      <c r="F16" s="45">
        <f t="shared" si="1"/>
        <v>1.7094017094017099E-2</v>
      </c>
      <c r="G16" s="43">
        <f t="shared" si="2"/>
        <v>1.6719506101966E-2</v>
      </c>
      <c r="H16" s="46">
        <f t="shared" si="3"/>
        <v>5.0158518305898096E-3</v>
      </c>
      <c r="I16" s="61">
        <f t="shared" si="4"/>
        <v>-2</v>
      </c>
      <c r="J16" s="62">
        <f t="shared" si="5"/>
        <v>-2</v>
      </c>
      <c r="K16" s="86" t="s">
        <v>47</v>
      </c>
      <c r="L16" s="85">
        <v>2</v>
      </c>
      <c r="M16" s="43">
        <f t="shared" si="6"/>
        <v>1.20481927710843E-2</v>
      </c>
      <c r="N16" s="44">
        <f>VLOOKUP(K16,Label!$E:$H,4,0)</f>
        <v>170.3</v>
      </c>
      <c r="O16" s="45">
        <f t="shared" si="7"/>
        <v>1.17439812096301E-2</v>
      </c>
      <c r="P16" s="43">
        <f t="shared" si="8"/>
        <v>0</v>
      </c>
      <c r="Q16" s="46">
        <f t="shared" si="9"/>
        <v>8.4337349397590397E-3</v>
      </c>
      <c r="R16" s="71">
        <f t="shared" si="10"/>
        <v>-7</v>
      </c>
      <c r="S16" s="62">
        <f t="shared" si="11"/>
        <v>-7</v>
      </c>
      <c r="T16" s="37">
        <f t="shared" si="12"/>
        <v>13</v>
      </c>
      <c r="U16" s="70" t="s">
        <v>48</v>
      </c>
      <c r="V16" s="70">
        <v>15</v>
      </c>
      <c r="W16" s="37">
        <f>VLOOKUP(K16,$X$3:$Y$24,2,0)</f>
        <v>8</v>
      </c>
      <c r="X16" s="70" t="s">
        <v>48</v>
      </c>
      <c r="Y16" s="70">
        <v>15</v>
      </c>
      <c r="Z16" s="36"/>
      <c r="AA16" s="77"/>
      <c r="AB16" s="77"/>
      <c r="AC16" s="77"/>
    </row>
    <row r="17" spans="2:7" ht="24" customHeight="1" x14ac:dyDescent="0.15">
      <c r="D17" s="70"/>
      <c r="E17" s="70"/>
      <c r="F17" s="70"/>
      <c r="G17" s="70"/>
    </row>
    <row r="18" spans="2:7" ht="24" customHeight="1" x14ac:dyDescent="0.15">
      <c r="D18" s="70"/>
      <c r="E18" s="70"/>
      <c r="F18" s="70"/>
      <c r="G18" s="70"/>
    </row>
    <row r="19" spans="2:7" ht="24" customHeight="1" x14ac:dyDescent="0.15">
      <c r="D19" s="70"/>
      <c r="E19" s="70"/>
      <c r="F19" s="70"/>
      <c r="G19" s="70"/>
    </row>
    <row r="20" spans="2:7" ht="24" customHeight="1" x14ac:dyDescent="0.15">
      <c r="B20" s="24" t="s">
        <v>15379</v>
      </c>
      <c r="D20" s="70"/>
      <c r="E20" s="70"/>
      <c r="F20" s="70"/>
      <c r="G20" s="70"/>
    </row>
    <row r="21" spans="2:7" ht="24" customHeight="1" x14ac:dyDescent="0.15">
      <c r="D21" s="70"/>
      <c r="E21" s="70"/>
      <c r="F21" s="70"/>
      <c r="G21" s="70"/>
    </row>
  </sheetData>
  <autoFilter ref="B2:H16" xr:uid="{00000000-0009-0000-0000-000005000000}">
    <sortState xmlns:xlrd2="http://schemas.microsoft.com/office/spreadsheetml/2017/richdata2" ref="B3:H16">
      <sortCondition descending="1" ref="H2"/>
    </sortState>
  </autoFilter>
  <mergeCells count="9">
    <mergeCell ref="Z8:AE8"/>
    <mergeCell ref="AA9:AD9"/>
    <mergeCell ref="A1:A2"/>
    <mergeCell ref="B1:J1"/>
    <mergeCell ref="K1:S1"/>
    <mergeCell ref="T1:V1"/>
    <mergeCell ref="W1:Y1"/>
    <mergeCell ref="I2:J2"/>
    <mergeCell ref="R2:S2"/>
  </mergeCells>
  <phoneticPr fontId="39" type="noConversion"/>
  <conditionalFormatting sqref="I1">
    <cfRule type="cellIs" dxfId="182" priority="16" operator="greaterThan">
      <formula>5</formula>
    </cfRule>
    <cfRule type="cellIs" dxfId="181" priority="15" operator="lessThan">
      <formula>-5</formula>
    </cfRule>
  </conditionalFormatting>
  <conditionalFormatting sqref="R1">
    <cfRule type="cellIs" dxfId="180" priority="12" operator="greaterThan">
      <formula>5</formula>
    </cfRule>
    <cfRule type="cellIs" dxfId="179" priority="11" operator="lessThan">
      <formula>-5</formula>
    </cfRule>
  </conditionalFormatting>
  <conditionalFormatting sqref="Q2">
    <cfRule type="colorScale" priority="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I3">
    <cfRule type="cellIs" dxfId="178" priority="22" operator="lessThan">
      <formula>-5</formula>
    </cfRule>
    <cfRule type="cellIs" dxfId="177" priority="23" operator="greaterThan">
      <formula>5</formula>
    </cfRule>
  </conditionalFormatting>
  <conditionalFormatting sqref="U7">
    <cfRule type="containsText" dxfId="176" priority="33" operator="containsText" text="医药">
      <formula>NOT(ISERROR(SEARCH("医药",U7)))</formula>
    </cfRule>
    <cfRule type="containsText" dxfId="175" priority="34" operator="containsText" text="电子">
      <formula>NOT(ISERROR(SEARCH("电子",U7)))</formula>
    </cfRule>
  </conditionalFormatting>
  <conditionalFormatting sqref="U8">
    <cfRule type="containsText" dxfId="174" priority="29" operator="containsText" text="电池">
      <formula>NOT(ISERROR(SEARCH("电池",U8)))</formula>
    </cfRule>
    <cfRule type="containsText" dxfId="173" priority="30" operator="containsText" text="化工">
      <formula>NOT(ISERROR(SEARCH("化工",U8)))</formula>
    </cfRule>
    <cfRule type="containsText" dxfId="172" priority="31" operator="containsText" text="光伏">
      <formula>NOT(ISERROR(SEARCH("光伏",U8)))</formula>
    </cfRule>
  </conditionalFormatting>
  <conditionalFormatting sqref="L9">
    <cfRule type="containsText" dxfId="171" priority="43" operator="containsText" text="计算机">
      <formula>NOT(ISERROR(SEARCH("计算机",L9)))</formula>
    </cfRule>
  </conditionalFormatting>
  <conditionalFormatting sqref="A3:A16">
    <cfRule type="containsText" dxfId="170" priority="62" operator="containsText" text="机器人">
      <formula>NOT(ISERROR(SEARCH("机器人",A3)))</formula>
    </cfRule>
    <cfRule type="containsText" dxfId="169" priority="63" operator="containsText" text="新能源电池">
      <formula>NOT(ISERROR(SEARCH("新能源电池",A3)))</formula>
    </cfRule>
    <cfRule type="containsText" dxfId="168" priority="64" operator="containsText" text="锂电">
      <formula>NOT(ISERROR(SEARCH("锂电",A3)))</formula>
    </cfRule>
    <cfRule type="containsText" dxfId="167" priority="65" operator="containsText" text="光伏">
      <formula>NOT(ISERROR(SEARCH("光伏",A3)))</formula>
    </cfRule>
    <cfRule type="containsText" dxfId="166" priority="66" operator="containsText" text="汽车">
      <formula>NOT(ISERROR(SEARCH("汽车",A3)))</formula>
    </cfRule>
    <cfRule type="containsText" dxfId="165" priority="67" operator="containsText" text="化工">
      <formula>NOT(ISERROR(SEARCH("化工",A3)))</formula>
    </cfRule>
    <cfRule type="containsText" dxfId="164" priority="68" operator="containsText" text="化工">
      <formula>NOT(ISERROR(SEARCH("化工",A3)))</formula>
    </cfRule>
    <cfRule type="containsText" dxfId="163" priority="69" operator="containsText" text="化工">
      <formula>NOT(ISERROR(SEARCH("化工",A3)))</formula>
    </cfRule>
    <cfRule type="containsText" dxfId="162" priority="70" operator="containsText" text="光伏">
      <formula>NOT(ISERROR(SEARCH("光伏",A3)))</formula>
    </cfRule>
    <cfRule type="containsText" dxfId="161" priority="71" operator="containsText" text="汽车产业链">
      <formula>NOT(ISERROR(SEARCH("汽车产业链",A3)))</formula>
    </cfRule>
  </conditionalFormatting>
  <conditionalFormatting sqref="A17:A1048576">
    <cfRule type="containsText" dxfId="160" priority="266" operator="containsText" text="化工">
      <formula>NOT(ISERROR(SEARCH("化工",A17)))</formula>
    </cfRule>
    <cfRule type="containsText" dxfId="159" priority="267" operator="containsText" text="化工">
      <formula>NOT(ISERROR(SEARCH("化工",A17)))</formula>
    </cfRule>
    <cfRule type="containsText" dxfId="158" priority="268" operator="containsText" text="化工">
      <formula>NOT(ISERROR(SEARCH("化工",A17)))</formula>
    </cfRule>
    <cfRule type="containsText" dxfId="157" priority="269" operator="containsText" text="光伏">
      <formula>NOT(ISERROR(SEARCH("光伏",A17)))</formula>
    </cfRule>
    <cfRule type="containsText" dxfId="156" priority="270" operator="containsText" text="汽车产业链">
      <formula>NOT(ISERROR(SEARCH("汽车产业链",A17)))</formula>
    </cfRule>
  </conditionalFormatting>
  <conditionalFormatting sqref="C3:C16">
    <cfRule type="colorScale" priority="38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4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1:H2">
    <cfRule type="cellIs" dxfId="155" priority="10" operator="lessThan">
      <formula>0.01</formula>
    </cfRule>
  </conditionalFormatting>
  <conditionalFormatting sqref="H3:H16">
    <cfRule type="colorScale" priority="37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4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3:H1048576">
    <cfRule type="cellIs" dxfId="154" priority="48" operator="lessThan">
      <formula>0.01</formula>
    </cfRule>
  </conditionalFormatting>
  <conditionalFormatting sqref="I4:I16">
    <cfRule type="cellIs" dxfId="153" priority="19" operator="lessThan">
      <formula>-5</formula>
    </cfRule>
    <cfRule type="cellIs" dxfId="152" priority="20" operator="greaterThan">
      <formula>5</formula>
    </cfRule>
    <cfRule type="containsText" dxfId="151" priority="21" operator="containsText" text="基建">
      <formula>NOT(ISERROR(SEARCH("基建",I4)))</formula>
    </cfRule>
  </conditionalFormatting>
  <conditionalFormatting sqref="L3:L16">
    <cfRule type="colorScale" priority="36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4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Q1:Q2">
    <cfRule type="cellIs" dxfId="150" priority="9" operator="lessThan">
      <formula>0.01</formula>
    </cfRule>
  </conditionalFormatting>
  <conditionalFormatting sqref="Q3:Q16">
    <cfRule type="colorScale" priority="35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6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3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Q3:Q1048576">
    <cfRule type="cellIs" dxfId="149" priority="47" operator="lessThan">
      <formula>0.01</formula>
    </cfRule>
  </conditionalFormatting>
  <conditionalFormatting sqref="R3:R16">
    <cfRule type="cellIs" dxfId="148" priority="49" operator="lessThan">
      <formula>-5</formula>
    </cfRule>
    <cfRule type="cellIs" dxfId="147" priority="50" operator="greaterThan">
      <formula>5</formula>
    </cfRule>
  </conditionalFormatting>
  <conditionalFormatting sqref="T3:T16">
    <cfRule type="containsText" dxfId="146" priority="256" operator="containsText" text="机器人">
      <formula>NOT(ISERROR(SEARCH("机器人",T3)))</formula>
    </cfRule>
    <cfRule type="containsText" dxfId="145" priority="257" operator="containsText" text="新能源电池">
      <formula>NOT(ISERROR(SEARCH("新能源电池",T3)))</formula>
    </cfRule>
  </conditionalFormatting>
  <conditionalFormatting sqref="W3:W16">
    <cfRule type="containsText" dxfId="144" priority="241" operator="containsText" text="机器人">
      <formula>NOT(ISERROR(SEARCH("机器人",W3)))</formula>
    </cfRule>
    <cfRule type="containsText" dxfId="143" priority="242" operator="containsText" text="新能源电池">
      <formula>NOT(ISERROR(SEARCH("新能源电池",W3)))</formula>
    </cfRule>
  </conditionalFormatting>
  <conditionalFormatting sqref="X3:X16">
    <cfRule type="containsText" dxfId="142" priority="238" operator="containsText" text="汽车">
      <formula>NOT(ISERROR(SEARCH("汽车",X3)))</formula>
    </cfRule>
    <cfRule type="containsText" dxfId="141" priority="239" operator="containsText" text="光伏">
      <formula>NOT(ISERROR(SEARCH("光伏",X3)))</formula>
    </cfRule>
    <cfRule type="containsText" dxfId="140" priority="240" operator="containsText" text="储能">
      <formula>NOT(ISERROR(SEARCH("储能",X3)))</formula>
    </cfRule>
  </conditionalFormatting>
  <conditionalFormatting sqref="AA1:AA2">
    <cfRule type="cellIs" dxfId="139" priority="252" operator="greaterThan">
      <formula>20</formula>
    </cfRule>
  </conditionalFormatting>
  <conditionalFormatting sqref="AC1:AC2">
    <cfRule type="cellIs" dxfId="138" priority="243" operator="greaterThan">
      <formula>20</formula>
    </cfRule>
  </conditionalFormatting>
  <conditionalFormatting sqref="A1:A16 J4:J16 L3:S16 C4:H16 C3:J3">
    <cfRule type="containsText" dxfId="137" priority="32" operator="containsText" text="基建">
      <formula>NOT(ISERROR(SEARCH("基建",A1)))</formula>
    </cfRule>
  </conditionalFormatting>
  <conditionalFormatting sqref="B1:B2 K1:K2">
    <cfRule type="containsText" dxfId="136" priority="6" operator="containsText" text="大金融">
      <formula>NOT(ISERROR(SEARCH("大金融",B1)))</formula>
    </cfRule>
    <cfRule type="containsText" dxfId="135" priority="5" operator="containsText" text="基建">
      <formula>NOT(ISERROR(SEARCH("基建",B1)))</formula>
    </cfRule>
    <cfRule type="containsText" dxfId="134" priority="4" operator="containsText" text="运输业">
      <formula>NOT(ISERROR(SEARCH("运输业",B1)))</formula>
    </cfRule>
    <cfRule type="containsText" dxfId="133" priority="3" operator="containsText" text="医药生物">
      <formula>NOT(ISERROR(SEARCH("医药生物",B1)))</formula>
    </cfRule>
    <cfRule type="containsText" dxfId="132" priority="2" operator="containsText" text="煤炭">
      <formula>NOT(ISERROR(SEARCH("煤炭",B1)))</formula>
    </cfRule>
  </conditionalFormatting>
  <conditionalFormatting sqref="C1:J2 L1:S2">
    <cfRule type="containsText" dxfId="131" priority="7" operator="containsText" text="基建">
      <formula>NOT(ISERROR(SEARCH("基建",C1)))</formula>
    </cfRule>
  </conditionalFormatting>
  <conditionalFormatting sqref="C1:C2 L1:L2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1:AA2 Z3:AA4">
    <cfRule type="containsText" dxfId="130" priority="258" operator="containsText" text="锂电">
      <formula>NOT(ISERROR(SEARCH("锂电",Z1)))</formula>
    </cfRule>
    <cfRule type="containsText" dxfId="129" priority="259" operator="containsText" text="光伏">
      <formula>NOT(ISERROR(SEARCH("光伏",Z1)))</formula>
    </cfRule>
    <cfRule type="containsText" dxfId="128" priority="260" operator="containsText" text="汽车">
      <formula>NOT(ISERROR(SEARCH("汽车",Z1)))</formula>
    </cfRule>
  </conditionalFormatting>
  <conditionalFormatting sqref="Z1:Z2 AB1:AB2">
    <cfRule type="containsText" dxfId="127" priority="232" operator="containsText" text="元宇宙">
      <formula>NOT(ISERROR(SEARCH("元宇宙",Z1)))</formula>
    </cfRule>
    <cfRule type="containsText" dxfId="126" priority="233" operator="containsText" text="电池">
      <formula>NOT(ISERROR(SEARCH("电池",Z1)))</formula>
    </cfRule>
    <cfRule type="containsText" dxfId="125" priority="234" operator="containsText" text="半导体">
      <formula>NOT(ISERROR(SEARCH("半导体",Z1)))</formula>
    </cfRule>
    <cfRule type="containsText" dxfId="124" priority="235" operator="containsText" text="本地股">
      <formula>NOT(ISERROR(SEARCH("本地股",Z1)))</formula>
    </cfRule>
    <cfRule type="containsText" dxfId="123" priority="236" operator="containsText" text="汽车产业">
      <formula>NOT(ISERROR(SEARCH("汽车产业",Z1)))</formula>
    </cfRule>
    <cfRule type="containsText" dxfId="122" priority="237" operator="containsText" text="计算机">
      <formula>NOT(ISERROR(SEARCH("计算机",Z1)))</formula>
    </cfRule>
  </conditionalFormatting>
  <conditionalFormatting sqref="AC1:AC2 AB3:AC4">
    <cfRule type="containsText" dxfId="121" priority="244" operator="containsText" text="锂电">
      <formula>NOT(ISERROR(SEARCH("锂电",AB1)))</formula>
    </cfRule>
    <cfRule type="containsText" dxfId="120" priority="245" operator="containsText" text="光伏">
      <formula>NOT(ISERROR(SEARCH("光伏",AB1)))</formula>
    </cfRule>
    <cfRule type="containsText" dxfId="119" priority="246" operator="containsText" text="汽车">
      <formula>NOT(ISERROR(SEARCH("汽车",AB1)))</formula>
    </cfRule>
  </conditionalFormatting>
  <conditionalFormatting sqref="AA2 Z4:AA4">
    <cfRule type="containsText" dxfId="118" priority="261" operator="containsText" text="化工">
      <formula>NOT(ISERROR(SEARCH("化工",Z2)))</formula>
    </cfRule>
    <cfRule type="containsText" dxfId="117" priority="262" operator="containsText" text="化工">
      <formula>NOT(ISERROR(SEARCH("化工",Z2)))</formula>
    </cfRule>
    <cfRule type="containsText" dxfId="116" priority="263" operator="containsText" text="化工">
      <formula>NOT(ISERROR(SEARCH("化工",Z2)))</formula>
    </cfRule>
    <cfRule type="containsText" dxfId="115" priority="264" operator="containsText" text="光伏">
      <formula>NOT(ISERROR(SEARCH("光伏",Z2)))</formula>
    </cfRule>
    <cfRule type="containsText" dxfId="114" priority="265" operator="containsText" text="汽车产业链">
      <formula>NOT(ISERROR(SEARCH("汽车产业链",Z2)))</formula>
    </cfRule>
  </conditionalFormatting>
  <conditionalFormatting sqref="AC2 AB4:AC4">
    <cfRule type="containsText" dxfId="113" priority="247" operator="containsText" text="化工">
      <formula>NOT(ISERROR(SEARCH("化工",AB2)))</formula>
    </cfRule>
    <cfRule type="containsText" dxfId="112" priority="248" operator="containsText" text="化工">
      <formula>NOT(ISERROR(SEARCH("化工",AB2)))</formula>
    </cfRule>
    <cfRule type="containsText" dxfId="111" priority="249" operator="containsText" text="化工">
      <formula>NOT(ISERROR(SEARCH("化工",AB2)))</formula>
    </cfRule>
    <cfRule type="containsText" dxfId="110" priority="250" operator="containsText" text="光伏">
      <formula>NOT(ISERROR(SEARCH("光伏",AB2)))</formula>
    </cfRule>
    <cfRule type="containsText" dxfId="109" priority="251" operator="containsText" text="汽车产业链">
      <formula>NOT(ISERROR(SEARCH("汽车产业链",AB2)))</formula>
    </cfRule>
  </conditionalFormatting>
  <conditionalFormatting sqref="B3:B1048576 K3:K1048576">
    <cfRule type="containsText" dxfId="108" priority="24" operator="containsText" text="煤炭">
      <formula>NOT(ISERROR(SEARCH("煤炭",B3)))</formula>
    </cfRule>
    <cfRule type="containsText" dxfId="107" priority="25" operator="containsText" text="医药生物">
      <formula>NOT(ISERROR(SEARCH("医药生物",B3)))</formula>
    </cfRule>
    <cfRule type="containsText" dxfId="106" priority="26" operator="containsText" text="运输业">
      <formula>NOT(ISERROR(SEARCH("运输业",B3)))</formula>
    </cfRule>
    <cfRule type="containsText" dxfId="105" priority="27" operator="containsText" text="基建">
      <formula>NOT(ISERROR(SEARCH("基建",B3)))</formula>
    </cfRule>
    <cfRule type="containsText" dxfId="104" priority="28" operator="containsText" text="大金融">
      <formula>NOT(ISERROR(SEARCH("大金融",B3)))</formula>
    </cfRule>
  </conditionalFormatting>
  <conditionalFormatting sqref="U3:U7 U9:U16">
    <cfRule type="containsText" dxfId="103" priority="253" operator="containsText" text="汽车">
      <formula>NOT(ISERROR(SEARCH("汽车",U3)))</formula>
    </cfRule>
    <cfRule type="containsText" dxfId="102" priority="254" operator="containsText" text="光伏">
      <formula>NOT(ISERROR(SEARCH("光伏",U3)))</formula>
    </cfRule>
    <cfRule type="containsText" dxfId="101" priority="255" operator="containsText" text="储能">
      <formula>NOT(ISERROR(SEARCH("储能",U3)))</formula>
    </cfRule>
  </conditionalFormatting>
  <conditionalFormatting sqref="I17:I1048576 R17:R1048576">
    <cfRule type="cellIs" dxfId="100" priority="57" operator="lessThan">
      <formula>-5</formula>
    </cfRule>
    <cfRule type="cellIs" dxfId="99" priority="58" operator="greaterThan">
      <formula>5</formula>
    </cfRule>
  </conditionalFormatting>
  <pageMargins left="0.75" right="0.75" top="1" bottom="1" header="0.5" footer="0.5"/>
  <pageSetup paperSize="9" orientation="portrait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18" id="{36D29CEF-DF04-4FE3-954C-C5AA36C8C6D1}">
            <x14:iconSet iconSet="3Triangles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</x14:iconSet>
          </x14:cfRule>
          <x14:cfRule type="iconSet" priority="17" id="{CB59444C-E1F4-466D-9FC2-71CE9366839C}">
            <x14:iconSet iconSet="3Triangles" showValue="0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</x14:iconSet>
          </x14:cfRule>
          <xm:sqref>J1</xm:sqref>
        </x14:conditionalFormatting>
        <x14:conditionalFormatting xmlns:xm="http://schemas.microsoft.com/office/excel/2006/main">
          <x14:cfRule type="iconSet" priority="14" id="{96257D9C-3800-4214-9C35-A187ACFB9902}">
            <x14:iconSet iconSet="3Triangles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</x14:iconSet>
          </x14:cfRule>
          <x14:cfRule type="iconSet" priority="13" id="{BA44F002-F6BA-4608-A978-BCC69A3E2965}">
            <x14:iconSet iconSet="3Triangles" showValue="0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</x14:iconSet>
          </x14:cfRule>
          <xm:sqref>S1</xm:sqref>
        </x14:conditionalFormatting>
        <x14:conditionalFormatting xmlns:xm="http://schemas.microsoft.com/office/excel/2006/main">
          <x14:cfRule type="iconSet" priority="51" id="{72853833-659D-41D1-AEF6-B846D28426EF}">
            <x14:iconSet iconSet="3Triangles" showValue="0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</x14:iconSet>
          </x14:cfRule>
          <x14:cfRule type="iconSet" priority="52" id="{63AAEAC3-3E62-4A0C-8A71-94C827D307B0}">
            <x14:iconSet iconSet="3Triangles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</x14:iconSet>
          </x14:cfRule>
          <xm:sqref>S3:S16</xm:sqref>
        </x14:conditionalFormatting>
        <x14:conditionalFormatting xmlns:xm="http://schemas.microsoft.com/office/excel/2006/main">
          <x14:cfRule type="iconSet" priority="60" id="{7412964B-83F4-48E8-B7E0-926048D8D56A}">
            <x14:iconSet iconSet="3Triangles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</x14:iconSet>
          </x14:cfRule>
          <x14:cfRule type="iconSet" priority="59" id="{9CAC0916-6396-402D-9D31-C73CB7204CA2}">
            <x14:iconSet iconSet="3Triangles" showValue="0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</x14:iconSet>
          </x14:cfRule>
          <xm:sqref>J3:J1048576 S17:S1048576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9" tint="0.79998168889431442"/>
  </sheetPr>
  <dimension ref="A1:AC15"/>
  <sheetViews>
    <sheetView workbookViewId="0">
      <pane ySplit="1" topLeftCell="A2" activePane="bottomLeft" state="frozen"/>
      <selection pane="bottomLeft" activeCell="AC13" sqref="AC13"/>
    </sheetView>
  </sheetViews>
  <sheetFormatPr defaultColWidth="8.875" defaultRowHeight="23.1" customHeight="1" x14ac:dyDescent="0.15"/>
  <cols>
    <col min="1" max="1" width="8.875" style="15"/>
    <col min="2" max="7" width="14.125" style="15" hidden="1" customWidth="1"/>
    <col min="8" max="22" width="15.875" style="15" hidden="1" customWidth="1"/>
    <col min="23" max="23" width="15.875" style="15"/>
    <col min="24" max="29" width="14.125" style="15"/>
    <col min="30" max="16384" width="8.875" style="15"/>
  </cols>
  <sheetData>
    <row r="1" spans="1:29" s="13" customFormat="1" ht="23.1" customHeight="1" x14ac:dyDescent="0.15">
      <c r="A1" s="16" t="s">
        <v>15380</v>
      </c>
      <c r="B1" s="16">
        <v>45293</v>
      </c>
      <c r="C1" s="16">
        <v>45294</v>
      </c>
      <c r="D1" s="16">
        <v>45295</v>
      </c>
      <c r="E1" s="16">
        <v>45296</v>
      </c>
      <c r="F1" s="16">
        <v>45299</v>
      </c>
      <c r="G1" s="16">
        <v>45300</v>
      </c>
      <c r="H1" s="16">
        <v>45301</v>
      </c>
      <c r="I1" s="16">
        <v>45302</v>
      </c>
      <c r="J1" s="16">
        <v>45303</v>
      </c>
      <c r="K1" s="16">
        <v>45306</v>
      </c>
      <c r="L1" s="16">
        <v>45307</v>
      </c>
      <c r="M1" s="16">
        <v>45308</v>
      </c>
      <c r="N1" s="16">
        <v>45309</v>
      </c>
      <c r="O1" s="16">
        <v>45310</v>
      </c>
      <c r="P1" s="16">
        <v>45313</v>
      </c>
      <c r="Q1" s="16">
        <v>45314</v>
      </c>
      <c r="R1" s="16">
        <v>45315</v>
      </c>
      <c r="S1" s="16">
        <v>45316</v>
      </c>
      <c r="T1" s="16">
        <v>45317</v>
      </c>
      <c r="U1" s="16">
        <v>45320</v>
      </c>
      <c r="V1" s="16">
        <v>45321</v>
      </c>
      <c r="W1" s="16">
        <v>45322</v>
      </c>
      <c r="X1" s="16">
        <v>45323</v>
      </c>
      <c r="Y1" s="16">
        <v>45324</v>
      </c>
      <c r="Z1" s="16">
        <v>45327</v>
      </c>
      <c r="AA1" s="16">
        <v>45328</v>
      </c>
      <c r="AB1" s="16">
        <v>45329</v>
      </c>
      <c r="AC1" s="16">
        <v>45330</v>
      </c>
    </row>
    <row r="2" spans="1:29" s="14" customFormat="1" ht="23.1" customHeight="1" x14ac:dyDescent="0.15">
      <c r="A2" s="154" t="s">
        <v>15381</v>
      </c>
      <c r="B2" s="17"/>
      <c r="C2" s="17"/>
      <c r="D2" s="17"/>
      <c r="E2" s="17"/>
      <c r="F2" s="17"/>
      <c r="G2" s="17"/>
      <c r="H2" s="17"/>
      <c r="I2" s="17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 t="s">
        <v>47</v>
      </c>
      <c r="Z2" s="17" t="s">
        <v>47</v>
      </c>
      <c r="AA2" s="17" t="s">
        <v>47</v>
      </c>
      <c r="AB2" s="17" t="s">
        <v>18</v>
      </c>
      <c r="AC2" s="17" t="s">
        <v>22</v>
      </c>
    </row>
    <row r="3" spans="1:29" s="14" customFormat="1" ht="23.1" customHeight="1" x14ac:dyDescent="0.15">
      <c r="A3" s="154"/>
      <c r="B3" s="17"/>
      <c r="C3" s="17"/>
      <c r="D3" s="17"/>
      <c r="E3" s="17"/>
      <c r="F3" s="17"/>
      <c r="G3" s="17"/>
      <c r="H3" s="17"/>
      <c r="I3" s="17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 t="s">
        <v>18</v>
      </c>
    </row>
    <row r="4" spans="1:29" s="14" customFormat="1" ht="23.1" customHeight="1" x14ac:dyDescent="0.15">
      <c r="A4" s="154"/>
      <c r="B4" s="17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 t="s">
        <v>17</v>
      </c>
    </row>
    <row r="5" spans="1:29" s="14" customFormat="1" ht="23.1" customHeight="1" x14ac:dyDescent="0.15">
      <c r="A5" s="154"/>
      <c r="B5" s="17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</row>
    <row r="6" spans="1:29" ht="23.1" customHeight="1" x14ac:dyDescent="0.15">
      <c r="A6" s="155" t="s">
        <v>15382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 t="s">
        <v>12</v>
      </c>
      <c r="Z6" s="1" t="s">
        <v>22</v>
      </c>
      <c r="AA6" s="1" t="s">
        <v>22</v>
      </c>
      <c r="AB6" s="1" t="s">
        <v>22</v>
      </c>
      <c r="AC6" s="1" t="s">
        <v>12</v>
      </c>
    </row>
    <row r="7" spans="1:29" ht="23.1" customHeight="1" x14ac:dyDescent="0.15">
      <c r="A7" s="155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 t="s">
        <v>22</v>
      </c>
      <c r="Z7" s="1" t="s">
        <v>17</v>
      </c>
      <c r="AA7" s="1" t="s">
        <v>18</v>
      </c>
      <c r="AB7" s="1" t="s">
        <v>17</v>
      </c>
      <c r="AC7" s="1" t="s">
        <v>11</v>
      </c>
    </row>
    <row r="8" spans="1:29" ht="23.1" customHeight="1" x14ac:dyDescent="0.15">
      <c r="A8" s="155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 t="s">
        <v>17</v>
      </c>
      <c r="Z8" s="1" t="s">
        <v>12</v>
      </c>
      <c r="AA8" s="1"/>
      <c r="AB8" s="1"/>
      <c r="AC8" s="1"/>
    </row>
    <row r="9" spans="1:29" ht="23.1" customHeight="1" x14ac:dyDescent="0.15">
      <c r="A9" s="156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</row>
    <row r="10" spans="1:29" ht="23.1" customHeight="1" x14ac:dyDescent="0.15">
      <c r="A10" s="157" t="s">
        <v>15383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 t="s">
        <v>11</v>
      </c>
      <c r="Z10" s="1" t="s">
        <v>50</v>
      </c>
      <c r="AA10" s="1" t="s">
        <v>17</v>
      </c>
      <c r="AB10" s="1" t="s">
        <v>11</v>
      </c>
      <c r="AC10" s="1" t="s">
        <v>25</v>
      </c>
    </row>
    <row r="11" spans="1:29" ht="23.1" customHeight="1" x14ac:dyDescent="0.15">
      <c r="A11" s="157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 t="s">
        <v>50</v>
      </c>
      <c r="Z11" s="1" t="s">
        <v>11</v>
      </c>
      <c r="AA11" s="1" t="s">
        <v>12</v>
      </c>
      <c r="AB11" s="1" t="s">
        <v>12</v>
      </c>
      <c r="AC11" s="1" t="s">
        <v>50</v>
      </c>
    </row>
    <row r="12" spans="1:29" ht="23.1" customHeight="1" x14ac:dyDescent="0.15">
      <c r="A12" s="157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 t="s">
        <v>11</v>
      </c>
      <c r="AB12" s="1" t="s">
        <v>50</v>
      </c>
      <c r="AC12" s="1" t="s">
        <v>47</v>
      </c>
    </row>
    <row r="13" spans="1:29" ht="23.1" customHeight="1" x14ac:dyDescent="0.15">
      <c r="A13" s="157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 t="s">
        <v>50</v>
      </c>
      <c r="AB13" s="1" t="s">
        <v>47</v>
      </c>
      <c r="AC13" s="1"/>
    </row>
    <row r="14" spans="1:29" ht="23.1" customHeight="1" x14ac:dyDescent="0.15">
      <c r="A14" s="157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</row>
    <row r="15" spans="1:29" ht="23.1" customHeight="1" x14ac:dyDescent="0.15">
      <c r="A15" s="18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</row>
  </sheetData>
  <mergeCells count="3">
    <mergeCell ref="A2:A5"/>
    <mergeCell ref="A6:A9"/>
    <mergeCell ref="A10:A14"/>
  </mergeCells>
  <phoneticPr fontId="39" type="noConversion"/>
  <conditionalFormatting sqref="A1 B1:AC15">
    <cfRule type="containsText" dxfId="98" priority="19" operator="containsText" text="房地产">
      <formula>NOT(ISERROR(SEARCH("房地产",A1)))</formula>
    </cfRule>
    <cfRule type="containsText" dxfId="97" priority="20" operator="containsText" text="基建">
      <formula>NOT(ISERROR(SEARCH("基建",A1)))</formula>
    </cfRule>
    <cfRule type="containsText" dxfId="96" priority="21" operator="containsText" text="大金融">
      <formula>NOT(ISERROR(SEARCH("大金融",A1)))</formula>
    </cfRule>
  </conditionalFormatting>
  <conditionalFormatting sqref="A2 A6:A15">
    <cfRule type="containsText" dxfId="95" priority="1" operator="containsText" text="房地产">
      <formula>NOT(ISERROR(SEARCH("房地产",A2)))</formula>
    </cfRule>
    <cfRule type="containsText" dxfId="94" priority="2" operator="containsText" text="基建">
      <formula>NOT(ISERROR(SEARCH("基建",A2)))</formula>
    </cfRule>
    <cfRule type="containsText" dxfId="93" priority="3" operator="containsText" text="大金融">
      <formula>NOT(ISERROR(SEARCH("大金融",A2)))</formula>
    </cfRule>
  </conditionalFormatting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FF0000"/>
  </sheetPr>
  <dimension ref="A1:XFC45"/>
  <sheetViews>
    <sheetView zoomScale="70" zoomScaleNormal="70" workbookViewId="0">
      <pane ySplit="2" topLeftCell="A3" activePane="bottomLeft" state="frozen"/>
      <selection pane="bottomLeft" activeCell="Q17" sqref="Q17"/>
    </sheetView>
  </sheetViews>
  <sheetFormatPr defaultColWidth="11.875" defaultRowHeight="24" customHeight="1" x14ac:dyDescent="0.15"/>
  <cols>
    <col min="1" max="1" width="7.875" style="23" customWidth="1"/>
    <col min="2" max="2" width="16.125" style="24" customWidth="1"/>
    <col min="3" max="3" width="16.125" style="25" customWidth="1"/>
    <col min="4" max="7" width="16.125" style="24" hidden="1" customWidth="1"/>
    <col min="8" max="8" width="16.125" style="26" customWidth="1"/>
    <col min="9" max="9" width="10.75" style="27" customWidth="1"/>
    <col min="10" max="10" width="6.25" style="28" customWidth="1"/>
    <col min="11" max="11" width="16.125" style="24" customWidth="1"/>
    <col min="12" max="12" width="16.125" style="25" customWidth="1"/>
    <col min="13" max="16" width="16.125" style="24" hidden="1" customWidth="1"/>
    <col min="17" max="17" width="16.125" style="26" customWidth="1"/>
    <col min="18" max="18" width="10.75" style="27" customWidth="1"/>
    <col min="19" max="19" width="6.25" style="29" customWidth="1"/>
    <col min="20" max="20" width="11.875" style="30" customWidth="1"/>
    <col min="21" max="25" width="11.875" style="24" customWidth="1"/>
    <col min="26" max="26" width="12.625" style="22" customWidth="1"/>
    <col min="27" max="27" width="11.875" style="22" customWidth="1"/>
    <col min="28" max="28" width="15" style="22" customWidth="1"/>
    <col min="29" max="29" width="9" style="22" customWidth="1"/>
    <col min="30" max="16380" width="11.875" style="22" customWidth="1"/>
    <col min="16381" max="16384" width="11.875" style="22"/>
  </cols>
  <sheetData>
    <row r="1" spans="1:31 16381:16383" s="19" customFormat="1" ht="27.95" customHeight="1" x14ac:dyDescent="0.15">
      <c r="A1" s="145" t="s">
        <v>15359</v>
      </c>
      <c r="B1" s="158" t="s">
        <v>15360</v>
      </c>
      <c r="C1" s="159"/>
      <c r="D1" s="159"/>
      <c r="E1" s="159"/>
      <c r="F1" s="159"/>
      <c r="G1" s="159"/>
      <c r="H1" s="159"/>
      <c r="I1" s="160"/>
      <c r="J1" s="161"/>
      <c r="K1" s="158" t="s">
        <v>15361</v>
      </c>
      <c r="L1" s="159"/>
      <c r="M1" s="159"/>
      <c r="N1" s="159"/>
      <c r="O1" s="159"/>
      <c r="P1" s="159"/>
      <c r="Q1" s="159"/>
      <c r="R1" s="160"/>
      <c r="S1" s="161"/>
      <c r="T1" s="151" t="s">
        <v>15360</v>
      </c>
      <c r="U1" s="151"/>
      <c r="V1" s="151"/>
      <c r="W1" s="151" t="s">
        <v>15360</v>
      </c>
      <c r="X1" s="151"/>
      <c r="Y1" s="151"/>
      <c r="Z1" s="73" t="s">
        <v>15362</v>
      </c>
      <c r="AA1" s="73">
        <f>MIN(C3:C47)</f>
        <v>0</v>
      </c>
      <c r="AB1" s="73" t="s">
        <v>15362</v>
      </c>
      <c r="AC1" s="73">
        <f>MIN(L3:L47)</f>
        <v>1</v>
      </c>
      <c r="XFA1" s="78"/>
      <c r="XFB1" s="78"/>
      <c r="XFC1" s="78"/>
    </row>
    <row r="2" spans="1:31 16381:16383" s="20" customFormat="1" ht="27.95" customHeight="1" x14ac:dyDescent="0.15">
      <c r="A2" s="146"/>
      <c r="B2" s="31" t="s">
        <v>15363</v>
      </c>
      <c r="C2" s="32" t="s">
        <v>15364</v>
      </c>
      <c r="D2" s="32" t="s">
        <v>15365</v>
      </c>
      <c r="E2" s="32" t="s">
        <v>15366</v>
      </c>
      <c r="F2" s="32" t="s">
        <v>15367</v>
      </c>
      <c r="G2" s="32" t="s">
        <v>15368</v>
      </c>
      <c r="H2" s="32" t="s">
        <v>15369</v>
      </c>
      <c r="I2" s="162" t="s">
        <v>15370</v>
      </c>
      <c r="J2" s="163"/>
      <c r="K2" s="31" t="s">
        <v>15363</v>
      </c>
      <c r="L2" s="32" t="s">
        <v>15364</v>
      </c>
      <c r="M2" s="32" t="s">
        <v>15365</v>
      </c>
      <c r="N2" s="32" t="s">
        <v>15366</v>
      </c>
      <c r="O2" s="32" t="s">
        <v>15367</v>
      </c>
      <c r="P2" s="32" t="s">
        <v>15368</v>
      </c>
      <c r="Q2" s="32" t="s">
        <v>15371</v>
      </c>
      <c r="R2" s="162" t="s">
        <v>15370</v>
      </c>
      <c r="S2" s="163"/>
      <c r="T2" s="68" t="s">
        <v>15372</v>
      </c>
      <c r="U2" s="68" t="s">
        <v>15363</v>
      </c>
      <c r="V2" s="68"/>
      <c r="W2" s="68" t="s">
        <v>15372</v>
      </c>
      <c r="X2" s="68" t="s">
        <v>15363</v>
      </c>
      <c r="Y2" s="68"/>
      <c r="Z2" s="74" t="s">
        <v>15373</v>
      </c>
      <c r="AA2" s="74">
        <f>MAX(C3:C47)</f>
        <v>48</v>
      </c>
      <c r="AB2" s="74" t="s">
        <v>15373</v>
      </c>
      <c r="AC2" s="74">
        <f>MAX(L3:L47)</f>
        <v>69.900000000000006</v>
      </c>
      <c r="XFA2" s="79"/>
      <c r="XFB2" s="79"/>
      <c r="XFC2" s="79"/>
    </row>
    <row r="3" spans="1:31 16381:16383" s="21" customFormat="1" ht="27.95" customHeight="1" x14ac:dyDescent="0.15">
      <c r="A3" s="33">
        <v>1</v>
      </c>
      <c r="B3" s="34" t="s">
        <v>47</v>
      </c>
      <c r="C3" s="35">
        <v>48</v>
      </c>
      <c r="D3" s="36">
        <f t="shared" ref="D3:D45" si="0">(C3-$AA$1)/($AA$2-AA$1)</f>
        <v>1</v>
      </c>
      <c r="E3" s="37">
        <f>VLOOKUP(B3,Label!N:Q,4,0)</f>
        <v>172.4</v>
      </c>
      <c r="F3" s="38">
        <f t="shared" ref="F3:F45" si="1">C3/E3</f>
        <v>0.27842227378190298</v>
      </c>
      <c r="G3" s="36">
        <f t="shared" ref="G3:G45" si="2">(F3-$AA$3)/($AA$4-$AA$3)</f>
        <v>1</v>
      </c>
      <c r="H3" s="39">
        <f t="shared" ref="H3:H45" si="3">D3*0.7+G3*0.3</f>
        <v>1</v>
      </c>
      <c r="I3" s="56">
        <f t="shared" ref="I3:I45" si="4">T3-A3</f>
        <v>8</v>
      </c>
      <c r="J3" s="57">
        <f t="shared" ref="J3:J45" si="5">T3-A3</f>
        <v>8</v>
      </c>
      <c r="K3" s="58" t="s">
        <v>13</v>
      </c>
      <c r="L3" s="35">
        <v>69.900000000000006</v>
      </c>
      <c r="M3" s="36">
        <f t="shared" ref="M3:M45" si="6">(L3-$AC$1)/($AC$2-AC$1)</f>
        <v>1</v>
      </c>
      <c r="N3" s="37">
        <f>VLOOKUP(K3,Label!N:Q,4,0)</f>
        <v>591.4</v>
      </c>
      <c r="O3" s="38">
        <f t="shared" ref="O3:O45" si="7">L3/N3</f>
        <v>0.118194115657761</v>
      </c>
      <c r="P3" s="36">
        <f t="shared" ref="P3:P45" si="8">(O3-$AC$3)/($AC$4-$AC$3)</f>
        <v>0.53451149552398203</v>
      </c>
      <c r="Q3" s="39">
        <f t="shared" ref="Q3:Q45" si="9">M3*0.7+P3*0.3</f>
        <v>0.86035344865719499</v>
      </c>
      <c r="R3" s="56">
        <f t="shared" ref="R3:R45" si="10">W3-A3</f>
        <v>0</v>
      </c>
      <c r="S3" s="57">
        <f t="shared" ref="S3:S45" si="11">W3-A3</f>
        <v>0</v>
      </c>
      <c r="T3" s="37">
        <f>VLOOKUP(B3,$U$3:$V$47,2,0)</f>
        <v>9</v>
      </c>
      <c r="U3" s="37" t="s">
        <v>18</v>
      </c>
      <c r="V3" s="37">
        <v>1</v>
      </c>
      <c r="W3" s="37">
        <f>VLOOKUP(K3,$X$3:$Y$24,2,0)</f>
        <v>1</v>
      </c>
      <c r="X3" s="37" t="s">
        <v>13</v>
      </c>
      <c r="Y3" s="37">
        <v>1</v>
      </c>
      <c r="Z3" s="37" t="s">
        <v>15374</v>
      </c>
      <c r="AA3" s="55">
        <f>MIN(F3:F47)</f>
        <v>0</v>
      </c>
      <c r="AB3" s="37" t="s">
        <v>15374</v>
      </c>
      <c r="AC3" s="55">
        <f>MIN(O3:O47)</f>
        <v>5.0607287449392696E-3</v>
      </c>
    </row>
    <row r="4" spans="1:31 16381:16383" s="21" customFormat="1" ht="27.95" customHeight="1" x14ac:dyDescent="0.15">
      <c r="A4" s="33">
        <v>2</v>
      </c>
      <c r="B4" s="24" t="s">
        <v>19</v>
      </c>
      <c r="C4" s="25">
        <v>33.4</v>
      </c>
      <c r="D4" s="36">
        <f t="shared" si="0"/>
        <v>0.69583333333333297</v>
      </c>
      <c r="E4" s="37">
        <f>VLOOKUP(B4,Label!N:Q,4,0)</f>
        <v>397.8</v>
      </c>
      <c r="F4" s="38">
        <f t="shared" si="1"/>
        <v>8.3961789844142806E-2</v>
      </c>
      <c r="G4" s="36">
        <f t="shared" si="2"/>
        <v>0.30156276185687902</v>
      </c>
      <c r="H4" s="39">
        <f t="shared" si="3"/>
        <v>0.57755216189039704</v>
      </c>
      <c r="I4" s="56">
        <f t="shared" si="4"/>
        <v>1</v>
      </c>
      <c r="J4" s="57">
        <f t="shared" si="5"/>
        <v>1</v>
      </c>
      <c r="K4" s="58" t="s">
        <v>18</v>
      </c>
      <c r="L4" s="35">
        <v>56</v>
      </c>
      <c r="M4" s="36">
        <f t="shared" si="6"/>
        <v>0.79825834542815699</v>
      </c>
      <c r="N4" s="37">
        <f>VLOOKUP(K4,Label!N:Q,4,0)</f>
        <v>555.20000000000005</v>
      </c>
      <c r="O4" s="38">
        <f t="shared" si="7"/>
        <v>0.100864553314121</v>
      </c>
      <c r="P4" s="36">
        <f t="shared" si="8"/>
        <v>0.45263601616426902</v>
      </c>
      <c r="Q4" s="39">
        <f t="shared" si="9"/>
        <v>0.69457164664898996</v>
      </c>
      <c r="R4" s="69">
        <f t="shared" si="10"/>
        <v>0</v>
      </c>
      <c r="S4" s="59">
        <f t="shared" si="11"/>
        <v>0</v>
      </c>
      <c r="T4" s="37">
        <f t="shared" ref="T4:T45" si="12">VLOOKUP(B4,$U$3:$V$47,2,0)</f>
        <v>3</v>
      </c>
      <c r="U4" s="37" t="s">
        <v>23</v>
      </c>
      <c r="V4" s="37">
        <v>2</v>
      </c>
      <c r="W4" s="37">
        <f>VLOOKUP(K4,$X$3:$Y$24,2,0)</f>
        <v>2</v>
      </c>
      <c r="X4" s="37" t="s">
        <v>18</v>
      </c>
      <c r="Y4" s="37">
        <v>2</v>
      </c>
      <c r="Z4" s="37" t="s">
        <v>15375</v>
      </c>
      <c r="AA4" s="55">
        <f>MAX(F3:F47)</f>
        <v>0.27842227378190298</v>
      </c>
      <c r="AB4" s="37" t="s">
        <v>15375</v>
      </c>
      <c r="AC4" s="55">
        <f>MAX(O3:O47)</f>
        <v>0.21671826625387</v>
      </c>
    </row>
    <row r="5" spans="1:31 16381:16383" s="21" customFormat="1" ht="27.95" customHeight="1" x14ac:dyDescent="0.15">
      <c r="A5" s="33">
        <v>3</v>
      </c>
      <c r="B5" s="24" t="s">
        <v>50</v>
      </c>
      <c r="C5" s="25">
        <v>25</v>
      </c>
      <c r="D5" s="36">
        <f t="shared" si="0"/>
        <v>0.52083333333333304</v>
      </c>
      <c r="E5" s="37">
        <f>VLOOKUP(B5,Label!N:Q,4,0)</f>
        <v>151.80000000000001</v>
      </c>
      <c r="F5" s="38">
        <f t="shared" si="1"/>
        <v>0.16469038208168599</v>
      </c>
      <c r="G5" s="36">
        <f t="shared" si="2"/>
        <v>0.59151295564339001</v>
      </c>
      <c r="H5" s="39">
        <f t="shared" si="3"/>
        <v>0.54203722002635002</v>
      </c>
      <c r="I5" s="56">
        <f t="shared" si="4"/>
        <v>2</v>
      </c>
      <c r="J5" s="57">
        <f t="shared" si="5"/>
        <v>2</v>
      </c>
      <c r="K5" s="58" t="s">
        <v>40</v>
      </c>
      <c r="L5" s="35">
        <v>28</v>
      </c>
      <c r="M5" s="36">
        <f t="shared" si="6"/>
        <v>0.39187227866473101</v>
      </c>
      <c r="N5" s="37">
        <f>VLOOKUP(K5,Label!N:Q,4,0)</f>
        <v>239.6</v>
      </c>
      <c r="O5" s="38">
        <f t="shared" si="7"/>
        <v>0.11686143572620999</v>
      </c>
      <c r="P5" s="36">
        <f t="shared" si="8"/>
        <v>0.52821509830026103</v>
      </c>
      <c r="Q5" s="39">
        <f t="shared" si="9"/>
        <v>0.43277512455539002</v>
      </c>
      <c r="R5" s="56">
        <f t="shared" si="10"/>
        <v>0</v>
      </c>
      <c r="S5" s="57">
        <f t="shared" si="11"/>
        <v>0</v>
      </c>
      <c r="T5" s="37">
        <f t="shared" si="12"/>
        <v>5</v>
      </c>
      <c r="U5" s="37" t="s">
        <v>19</v>
      </c>
      <c r="V5" s="37">
        <v>3</v>
      </c>
      <c r="W5" s="37">
        <f t="shared" ref="W5:W16" si="13">VLOOKUP(K5,$X$3:$Y$24,2,0)</f>
        <v>3</v>
      </c>
      <c r="X5" s="37" t="s">
        <v>40</v>
      </c>
      <c r="Y5" s="37">
        <v>3</v>
      </c>
    </row>
    <row r="6" spans="1:31 16381:16383" ht="27.95" customHeight="1" x14ac:dyDescent="0.15">
      <c r="A6" s="33">
        <v>4</v>
      </c>
      <c r="B6" s="24" t="s">
        <v>52</v>
      </c>
      <c r="C6" s="25">
        <v>14.3</v>
      </c>
      <c r="D6" s="36">
        <f t="shared" si="0"/>
        <v>0.297916666666667</v>
      </c>
      <c r="E6" s="37">
        <f>VLOOKUP(B6,Label!N:Q,4,0)</f>
        <v>76.3</v>
      </c>
      <c r="F6" s="38">
        <f t="shared" si="1"/>
        <v>0.187418086500655</v>
      </c>
      <c r="G6" s="36">
        <f t="shared" si="2"/>
        <v>0.67314329401485395</v>
      </c>
      <c r="H6" s="39">
        <f t="shared" si="3"/>
        <v>0.41048465487112301</v>
      </c>
      <c r="I6" s="56">
        <f t="shared" si="4"/>
        <v>27</v>
      </c>
      <c r="J6" s="59">
        <f t="shared" si="5"/>
        <v>27</v>
      </c>
      <c r="K6" s="58" t="s">
        <v>41</v>
      </c>
      <c r="L6" s="35">
        <v>22.6</v>
      </c>
      <c r="M6" s="54">
        <f t="shared" si="6"/>
        <v>0.31349782293178502</v>
      </c>
      <c r="N6" s="37">
        <f>VLOOKUP(K6,Label!N:Q,4,0)</f>
        <v>185.3</v>
      </c>
      <c r="O6" s="55">
        <f t="shared" si="7"/>
        <v>0.121964382083108</v>
      </c>
      <c r="P6" s="54">
        <f t="shared" si="8"/>
        <v>0.55232454612317605</v>
      </c>
      <c r="Q6" s="39">
        <f t="shared" si="9"/>
        <v>0.38514583988920198</v>
      </c>
      <c r="R6" s="69">
        <f t="shared" si="10"/>
        <v>0</v>
      </c>
      <c r="S6" s="59">
        <f t="shared" si="11"/>
        <v>0</v>
      </c>
      <c r="T6" s="37">
        <f t="shared" si="12"/>
        <v>31</v>
      </c>
      <c r="U6" s="70" t="s">
        <v>13</v>
      </c>
      <c r="V6" s="37">
        <v>4</v>
      </c>
      <c r="W6" s="37">
        <f t="shared" si="13"/>
        <v>4</v>
      </c>
      <c r="X6" s="70" t="s">
        <v>41</v>
      </c>
      <c r="Y6" s="37">
        <v>4</v>
      </c>
      <c r="Z6" s="75" t="s">
        <v>15376</v>
      </c>
      <c r="AA6" s="76">
        <f>SUM(H3:H22)</f>
        <v>6.0583586909355001</v>
      </c>
    </row>
    <row r="7" spans="1:31 16381:16383" ht="27.95" customHeight="1" x14ac:dyDescent="0.15">
      <c r="A7" s="33">
        <v>5</v>
      </c>
      <c r="B7" s="24" t="s">
        <v>83</v>
      </c>
      <c r="C7" s="25">
        <v>10</v>
      </c>
      <c r="D7" s="36">
        <f t="shared" si="0"/>
        <v>0.20833333333333301</v>
      </c>
      <c r="E7" s="37">
        <f>VLOOKUP(B7,Label!N:Q,4,0)</f>
        <v>42.3</v>
      </c>
      <c r="F7" s="38">
        <f t="shared" si="1"/>
        <v>0.23640661938534299</v>
      </c>
      <c r="G7" s="36">
        <f t="shared" si="2"/>
        <v>0.84909377462569002</v>
      </c>
      <c r="H7" s="39">
        <f t="shared" si="3"/>
        <v>0.40056146572104001</v>
      </c>
      <c r="I7" s="56">
        <f t="shared" si="4"/>
        <v>14</v>
      </c>
      <c r="J7" s="59">
        <f t="shared" si="5"/>
        <v>14</v>
      </c>
      <c r="K7" s="58" t="s">
        <v>23</v>
      </c>
      <c r="L7" s="35">
        <v>27.9</v>
      </c>
      <c r="M7" s="54">
        <f t="shared" si="6"/>
        <v>0.390420899854862</v>
      </c>
      <c r="N7" s="37">
        <f>VLOOKUP(K7,Label!N:Q,4,0)</f>
        <v>407.1</v>
      </c>
      <c r="O7" s="55">
        <f t="shared" si="7"/>
        <v>6.8533529845246896E-2</v>
      </c>
      <c r="P7" s="54">
        <f t="shared" si="8"/>
        <v>0.299884435240722</v>
      </c>
      <c r="Q7" s="39">
        <f t="shared" si="9"/>
        <v>0.36325996047061998</v>
      </c>
      <c r="R7" s="69">
        <f t="shared" si="10"/>
        <v>0</v>
      </c>
      <c r="S7" s="59">
        <f t="shared" si="11"/>
        <v>0</v>
      </c>
      <c r="T7" s="37">
        <f t="shared" si="12"/>
        <v>19</v>
      </c>
      <c r="U7" s="70" t="s">
        <v>50</v>
      </c>
      <c r="V7" s="37">
        <v>5</v>
      </c>
      <c r="W7" s="37">
        <f t="shared" si="13"/>
        <v>5</v>
      </c>
      <c r="X7" s="70" t="s">
        <v>23</v>
      </c>
      <c r="Y7" s="37">
        <v>5</v>
      </c>
      <c r="Z7" s="70"/>
      <c r="AA7" s="77"/>
      <c r="AB7" s="77"/>
      <c r="AC7" s="77"/>
    </row>
    <row r="8" spans="1:31 16381:16383" ht="27.95" customHeight="1" x14ac:dyDescent="0.15">
      <c r="A8" s="33">
        <v>6</v>
      </c>
      <c r="B8" s="24" t="s">
        <v>26</v>
      </c>
      <c r="C8" s="25">
        <v>17</v>
      </c>
      <c r="D8" s="36">
        <f t="shared" si="0"/>
        <v>0.35416666666666702</v>
      </c>
      <c r="E8" s="37">
        <f>VLOOKUP(B8,Label!N:Q,4,0)</f>
        <v>401.7</v>
      </c>
      <c r="F8" s="38">
        <f t="shared" si="1"/>
        <v>4.2320139407517998E-2</v>
      </c>
      <c r="G8" s="36">
        <f t="shared" si="2"/>
        <v>0.15199983403866901</v>
      </c>
      <c r="H8" s="39">
        <f t="shared" si="3"/>
        <v>0.29351661687826702</v>
      </c>
      <c r="I8" s="56">
        <f t="shared" si="4"/>
        <v>6</v>
      </c>
      <c r="J8" s="59">
        <f t="shared" si="5"/>
        <v>6</v>
      </c>
      <c r="K8" s="58" t="s">
        <v>80</v>
      </c>
      <c r="L8" s="35">
        <v>7</v>
      </c>
      <c r="M8" s="36">
        <f t="shared" si="6"/>
        <v>8.7082728592162595E-2</v>
      </c>
      <c r="N8" s="37">
        <f>VLOOKUP(K8,Label!N:Q,4,0)</f>
        <v>32.299999999999997</v>
      </c>
      <c r="O8" s="38">
        <f t="shared" si="7"/>
        <v>0.21671826625387</v>
      </c>
      <c r="P8" s="36">
        <f t="shared" si="8"/>
        <v>1</v>
      </c>
      <c r="Q8" s="39">
        <f t="shared" si="9"/>
        <v>0.36095791001451399</v>
      </c>
      <c r="R8" s="69">
        <f t="shared" si="10"/>
        <v>0</v>
      </c>
      <c r="S8" s="59">
        <f t="shared" si="11"/>
        <v>0</v>
      </c>
      <c r="T8" s="37">
        <f t="shared" si="12"/>
        <v>12</v>
      </c>
      <c r="U8" s="70" t="s">
        <v>82</v>
      </c>
      <c r="V8" s="37">
        <v>6</v>
      </c>
      <c r="W8" s="37">
        <f t="shared" si="13"/>
        <v>6</v>
      </c>
      <c r="X8" s="70" t="s">
        <v>80</v>
      </c>
      <c r="Y8" s="37">
        <v>6</v>
      </c>
      <c r="Z8" s="143" t="s">
        <v>15377</v>
      </c>
      <c r="AA8" s="143"/>
      <c r="AB8" s="143"/>
      <c r="AC8" s="143"/>
      <c r="AD8" s="143"/>
      <c r="AE8" s="143"/>
    </row>
    <row r="9" spans="1:31 16381:16383" ht="27.95" customHeight="1" x14ac:dyDescent="0.15">
      <c r="A9" s="33">
        <v>7</v>
      </c>
      <c r="B9" s="24" t="s">
        <v>68</v>
      </c>
      <c r="C9" s="35">
        <v>12</v>
      </c>
      <c r="D9" s="36">
        <f t="shared" si="0"/>
        <v>0.25</v>
      </c>
      <c r="E9" s="37">
        <f>VLOOKUP(B9,Label!N:Q,4,0)</f>
        <v>118.2</v>
      </c>
      <c r="F9" s="38">
        <f t="shared" si="1"/>
        <v>0.101522842639594</v>
      </c>
      <c r="G9" s="36">
        <f t="shared" si="2"/>
        <v>0.36463620981387501</v>
      </c>
      <c r="H9" s="39">
        <f t="shared" si="3"/>
        <v>0.28439086294416199</v>
      </c>
      <c r="I9" s="56">
        <f t="shared" si="4"/>
        <v>10</v>
      </c>
      <c r="J9" s="59">
        <f t="shared" si="5"/>
        <v>10</v>
      </c>
      <c r="K9" s="58" t="s">
        <v>32</v>
      </c>
      <c r="L9" s="35">
        <v>27.3</v>
      </c>
      <c r="M9" s="36">
        <f t="shared" si="6"/>
        <v>0.38171262699564601</v>
      </c>
      <c r="N9" s="37">
        <f>VLOOKUP(K9,Label!N:Q,4,0)</f>
        <v>385.6</v>
      </c>
      <c r="O9" s="38">
        <f t="shared" si="7"/>
        <v>7.0798755186722004E-2</v>
      </c>
      <c r="P9" s="36">
        <f t="shared" si="8"/>
        <v>0.31058674883718201</v>
      </c>
      <c r="Q9" s="39">
        <f t="shared" si="9"/>
        <v>0.36037486354810699</v>
      </c>
      <c r="R9" s="69">
        <f t="shared" si="10"/>
        <v>0</v>
      </c>
      <c r="S9" s="59">
        <f t="shared" si="11"/>
        <v>0</v>
      </c>
      <c r="T9" s="37">
        <f t="shared" si="12"/>
        <v>17</v>
      </c>
      <c r="U9" s="70" t="s">
        <v>73</v>
      </c>
      <c r="V9" s="37">
        <v>7</v>
      </c>
      <c r="W9" s="37">
        <f t="shared" si="13"/>
        <v>7</v>
      </c>
      <c r="X9" s="70" t="s">
        <v>32</v>
      </c>
      <c r="Y9" s="37">
        <v>7</v>
      </c>
      <c r="Z9" s="70"/>
      <c r="AA9" s="144" t="s">
        <v>15378</v>
      </c>
      <c r="AB9" s="144"/>
      <c r="AC9" s="144"/>
      <c r="AD9" s="144"/>
    </row>
    <row r="10" spans="1:31 16381:16383" ht="27.95" customHeight="1" x14ac:dyDescent="0.15">
      <c r="A10" s="33">
        <v>8</v>
      </c>
      <c r="B10" s="24" t="s">
        <v>70</v>
      </c>
      <c r="C10" s="25">
        <v>9</v>
      </c>
      <c r="D10" s="36">
        <f t="shared" si="0"/>
        <v>0.1875</v>
      </c>
      <c r="E10" s="37">
        <f>VLOOKUP(B10,Label!N:Q,4,0)</f>
        <v>72.3</v>
      </c>
      <c r="F10" s="38">
        <f t="shared" si="1"/>
        <v>0.12448132780083</v>
      </c>
      <c r="G10" s="36">
        <f t="shared" si="2"/>
        <v>0.44709543568464699</v>
      </c>
      <c r="H10" s="39">
        <f t="shared" si="3"/>
        <v>0.26537863070539403</v>
      </c>
      <c r="I10" s="56">
        <f t="shared" si="4"/>
        <v>3</v>
      </c>
      <c r="J10" s="59">
        <f t="shared" si="5"/>
        <v>3</v>
      </c>
      <c r="K10" s="58" t="s">
        <v>36</v>
      </c>
      <c r="L10" s="35">
        <v>22.9</v>
      </c>
      <c r="M10" s="36">
        <f t="shared" si="6"/>
        <v>0.31785195936139299</v>
      </c>
      <c r="N10" s="37">
        <f>VLOOKUP(K10,Label!N:Q,4,0)</f>
        <v>333.9</v>
      </c>
      <c r="O10" s="38">
        <f t="shared" si="7"/>
        <v>6.8583408206049704E-2</v>
      </c>
      <c r="P10" s="36">
        <f t="shared" si="8"/>
        <v>0.300120091203604</v>
      </c>
      <c r="Q10" s="39">
        <f t="shared" si="9"/>
        <v>0.31253239891405599</v>
      </c>
      <c r="R10" s="69">
        <f t="shared" si="10"/>
        <v>0</v>
      </c>
      <c r="S10" s="59">
        <f t="shared" si="11"/>
        <v>0</v>
      </c>
      <c r="T10" s="37">
        <f t="shared" si="12"/>
        <v>11</v>
      </c>
      <c r="U10" s="70" t="s">
        <v>14</v>
      </c>
      <c r="V10" s="37">
        <v>8</v>
      </c>
      <c r="W10" s="37">
        <f t="shared" si="13"/>
        <v>8</v>
      </c>
      <c r="X10" s="70" t="s">
        <v>36</v>
      </c>
      <c r="Y10" s="37">
        <v>8</v>
      </c>
      <c r="Z10" s="36"/>
      <c r="AA10" s="77"/>
      <c r="AB10" s="77"/>
      <c r="AC10" s="77"/>
    </row>
    <row r="11" spans="1:31 16381:16383" ht="27.95" customHeight="1" x14ac:dyDescent="0.15">
      <c r="A11" s="33">
        <v>9</v>
      </c>
      <c r="B11" s="24" t="s">
        <v>18</v>
      </c>
      <c r="C11" s="25">
        <v>16</v>
      </c>
      <c r="D11" s="36">
        <f t="shared" si="0"/>
        <v>0.33333333333333298</v>
      </c>
      <c r="E11" s="37">
        <f>VLOOKUP(B11,Label!N:Q,4,0)</f>
        <v>555.20000000000005</v>
      </c>
      <c r="F11" s="38">
        <f t="shared" si="1"/>
        <v>2.8818443804034598E-2</v>
      </c>
      <c r="G11" s="36">
        <f t="shared" si="2"/>
        <v>0.103506243996158</v>
      </c>
      <c r="H11" s="39">
        <f t="shared" si="3"/>
        <v>0.26438520653218101</v>
      </c>
      <c r="I11" s="56">
        <f t="shared" si="4"/>
        <v>-8</v>
      </c>
      <c r="J11" s="59">
        <f t="shared" si="5"/>
        <v>-8</v>
      </c>
      <c r="K11" s="58" t="s">
        <v>26</v>
      </c>
      <c r="L11" s="35">
        <v>23.3</v>
      </c>
      <c r="M11" s="36">
        <f t="shared" si="6"/>
        <v>0.32365747460087102</v>
      </c>
      <c r="N11" s="37">
        <f>VLOOKUP(K11,Label!N:Q,4,0)</f>
        <v>401.7</v>
      </c>
      <c r="O11" s="38">
        <f t="shared" si="7"/>
        <v>5.8003485187951197E-2</v>
      </c>
      <c r="P11" s="36">
        <f t="shared" si="8"/>
        <v>0.25013404703708297</v>
      </c>
      <c r="Q11" s="39">
        <f t="shared" si="9"/>
        <v>0.301600446331734</v>
      </c>
      <c r="R11" s="69">
        <f t="shared" si="10"/>
        <v>0</v>
      </c>
      <c r="S11" s="59">
        <f t="shared" si="11"/>
        <v>0</v>
      </c>
      <c r="T11" s="37">
        <f t="shared" si="12"/>
        <v>1</v>
      </c>
      <c r="U11" s="70" t="s">
        <v>47</v>
      </c>
      <c r="V11" s="37">
        <v>9</v>
      </c>
      <c r="W11" s="37">
        <f t="shared" si="13"/>
        <v>9</v>
      </c>
      <c r="X11" s="70" t="s">
        <v>26</v>
      </c>
      <c r="Y11" s="37">
        <v>9</v>
      </c>
      <c r="Z11" s="36"/>
      <c r="AA11" s="77"/>
      <c r="AB11" s="77"/>
      <c r="AC11" s="77"/>
    </row>
    <row r="12" spans="1:31 16381:16383" ht="27.95" customHeight="1" x14ac:dyDescent="0.15">
      <c r="A12" s="33">
        <v>10</v>
      </c>
      <c r="B12" s="24" t="s">
        <v>62</v>
      </c>
      <c r="C12" s="25">
        <v>12</v>
      </c>
      <c r="D12" s="36">
        <f t="shared" si="0"/>
        <v>0.25</v>
      </c>
      <c r="E12" s="37">
        <f>VLOOKUP(B12,Label!N:Q,4,0)</f>
        <v>148.5</v>
      </c>
      <c r="F12" s="38">
        <f t="shared" si="1"/>
        <v>8.0808080808080801E-2</v>
      </c>
      <c r="G12" s="36">
        <f t="shared" si="2"/>
        <v>0.29023569023569001</v>
      </c>
      <c r="H12" s="39">
        <f t="shared" si="3"/>
        <v>0.26207070707070701</v>
      </c>
      <c r="I12" s="56">
        <f t="shared" si="4"/>
        <v>20</v>
      </c>
      <c r="J12" s="59">
        <f t="shared" si="5"/>
        <v>20</v>
      </c>
      <c r="K12" s="58" t="s">
        <v>33</v>
      </c>
      <c r="L12" s="35">
        <v>8.3000000000000007</v>
      </c>
      <c r="M12" s="36">
        <f t="shared" si="6"/>
        <v>0.10595065312046401</v>
      </c>
      <c r="N12" s="37">
        <f>VLOOKUP(K12,Label!N:Q,4,0)</f>
        <v>75.3</v>
      </c>
      <c r="O12" s="38">
        <f t="shared" si="7"/>
        <v>0.110225763612218</v>
      </c>
      <c r="P12" s="36">
        <f t="shared" si="8"/>
        <v>0.496864114101494</v>
      </c>
      <c r="Q12" s="39">
        <f t="shared" si="9"/>
        <v>0.223224691414773</v>
      </c>
      <c r="R12" s="69">
        <f t="shared" si="10"/>
        <v>0</v>
      </c>
      <c r="S12" s="59">
        <f t="shared" si="11"/>
        <v>0</v>
      </c>
      <c r="T12" s="37">
        <f t="shared" si="12"/>
        <v>30</v>
      </c>
      <c r="U12" s="70" t="s">
        <v>64</v>
      </c>
      <c r="V12" s="37">
        <v>10</v>
      </c>
      <c r="W12" s="37">
        <f t="shared" si="13"/>
        <v>10</v>
      </c>
      <c r="X12" s="70" t="s">
        <v>33</v>
      </c>
      <c r="Y12" s="37">
        <v>10</v>
      </c>
      <c r="Z12" s="36"/>
      <c r="AA12" s="77"/>
      <c r="AB12" s="77"/>
      <c r="AC12" s="77"/>
    </row>
    <row r="13" spans="1:31 16381:16383" ht="27.95" customHeight="1" x14ac:dyDescent="0.15">
      <c r="A13" s="33">
        <v>11</v>
      </c>
      <c r="B13" s="24" t="s">
        <v>23</v>
      </c>
      <c r="C13" s="25">
        <v>14</v>
      </c>
      <c r="D13" s="36">
        <f t="shared" si="0"/>
        <v>0.29166666666666702</v>
      </c>
      <c r="E13" s="37">
        <f>VLOOKUP(B13,Label!N:Q,4,0)</f>
        <v>407.1</v>
      </c>
      <c r="F13" s="38">
        <f t="shared" si="1"/>
        <v>3.43895848685827E-2</v>
      </c>
      <c r="G13" s="36">
        <f t="shared" si="2"/>
        <v>0.12351592565299301</v>
      </c>
      <c r="H13" s="39">
        <f t="shared" si="3"/>
        <v>0.24122144436256401</v>
      </c>
      <c r="I13" s="56">
        <f t="shared" si="4"/>
        <v>-9</v>
      </c>
      <c r="J13" s="59">
        <f t="shared" si="5"/>
        <v>-9</v>
      </c>
      <c r="K13" s="58" t="s">
        <v>57</v>
      </c>
      <c r="L13" s="35">
        <v>12</v>
      </c>
      <c r="M13" s="36">
        <f t="shared" si="6"/>
        <v>0.159651669085631</v>
      </c>
      <c r="N13" s="37">
        <f>VLOOKUP(K13,Label!N:Q,4,0)</f>
        <v>157.80000000000001</v>
      </c>
      <c r="O13" s="38">
        <f t="shared" si="7"/>
        <v>7.6045627376425895E-2</v>
      </c>
      <c r="P13" s="36">
        <f t="shared" si="8"/>
        <v>0.33537619055258699</v>
      </c>
      <c r="Q13" s="39">
        <f t="shared" si="9"/>
        <v>0.21236902552571801</v>
      </c>
      <c r="R13" s="56">
        <f t="shared" si="10"/>
        <v>0</v>
      </c>
      <c r="S13" s="57">
        <f t="shared" si="11"/>
        <v>0</v>
      </c>
      <c r="T13" s="37">
        <f t="shared" si="12"/>
        <v>2</v>
      </c>
      <c r="U13" s="70" t="s">
        <v>70</v>
      </c>
      <c r="V13" s="37">
        <v>11</v>
      </c>
      <c r="W13" s="37">
        <f t="shared" si="13"/>
        <v>11</v>
      </c>
      <c r="X13" s="70" t="s">
        <v>57</v>
      </c>
      <c r="Y13" s="37">
        <v>11</v>
      </c>
      <c r="Z13" s="36"/>
      <c r="AA13" s="77"/>
      <c r="AB13" s="77"/>
      <c r="AC13" s="77"/>
    </row>
    <row r="14" spans="1:31 16381:16383" ht="27.95" customHeight="1" x14ac:dyDescent="0.15">
      <c r="A14" s="33">
        <v>12</v>
      </c>
      <c r="B14" s="34" t="s">
        <v>14</v>
      </c>
      <c r="C14" s="35">
        <v>9.9</v>
      </c>
      <c r="D14" s="36">
        <f t="shared" si="0"/>
        <v>0.20624999999999999</v>
      </c>
      <c r="E14" s="37">
        <f>VLOOKUP(B14,Label!N:Q,4,0)</f>
        <v>118.5</v>
      </c>
      <c r="F14" s="38">
        <f t="shared" si="1"/>
        <v>8.3544303797468397E-2</v>
      </c>
      <c r="G14" s="36">
        <f t="shared" si="2"/>
        <v>0.30006329113924102</v>
      </c>
      <c r="H14" s="39">
        <f t="shared" si="3"/>
        <v>0.234393987341772</v>
      </c>
      <c r="I14" s="56">
        <f t="shared" si="4"/>
        <v>-4</v>
      </c>
      <c r="J14" s="59">
        <f t="shared" si="5"/>
        <v>-4</v>
      </c>
      <c r="K14" s="58" t="s">
        <v>27</v>
      </c>
      <c r="L14" s="35">
        <v>11.6</v>
      </c>
      <c r="M14" s="36">
        <f t="shared" si="6"/>
        <v>0.15384615384615399</v>
      </c>
      <c r="N14" s="37">
        <f>VLOOKUP(K14,Label!N:Q,4,0)</f>
        <v>160</v>
      </c>
      <c r="O14" s="38">
        <f t="shared" si="7"/>
        <v>7.2499999999999995E-2</v>
      </c>
      <c r="P14" s="36">
        <f t="shared" si="8"/>
        <v>0.31862447257384002</v>
      </c>
      <c r="Q14" s="39">
        <f t="shared" si="9"/>
        <v>0.20327964946446</v>
      </c>
      <c r="R14" s="69">
        <f t="shared" si="10"/>
        <v>0</v>
      </c>
      <c r="S14" s="59">
        <f t="shared" si="11"/>
        <v>0</v>
      </c>
      <c r="T14" s="37">
        <f t="shared" si="12"/>
        <v>8</v>
      </c>
      <c r="U14" s="70" t="s">
        <v>26</v>
      </c>
      <c r="V14" s="37">
        <v>12</v>
      </c>
      <c r="W14" s="37">
        <f t="shared" si="13"/>
        <v>12</v>
      </c>
      <c r="X14" s="70" t="s">
        <v>27</v>
      </c>
      <c r="Y14" s="37">
        <v>12</v>
      </c>
      <c r="Z14" s="36"/>
      <c r="AA14" s="77"/>
      <c r="AB14" s="77"/>
      <c r="AC14" s="77"/>
    </row>
    <row r="15" spans="1:31 16381:16383" ht="27.95" customHeight="1" x14ac:dyDescent="0.15">
      <c r="A15" s="33">
        <v>13</v>
      </c>
      <c r="B15" s="34" t="s">
        <v>37</v>
      </c>
      <c r="C15" s="35">
        <v>9</v>
      </c>
      <c r="D15" s="36">
        <f t="shared" si="0"/>
        <v>0.1875</v>
      </c>
      <c r="E15" s="37">
        <f>VLOOKUP(B15,Label!N:Q,4,0)</f>
        <v>117.2</v>
      </c>
      <c r="F15" s="38">
        <f t="shared" si="1"/>
        <v>7.6791808873720099E-2</v>
      </c>
      <c r="G15" s="36">
        <f t="shared" si="2"/>
        <v>0.275810580204778</v>
      </c>
      <c r="H15" s="39">
        <f t="shared" si="3"/>
        <v>0.21399317406143301</v>
      </c>
      <c r="I15" s="56">
        <f t="shared" si="4"/>
        <v>9</v>
      </c>
      <c r="J15" s="59">
        <f t="shared" si="5"/>
        <v>9</v>
      </c>
      <c r="K15" s="58" t="s">
        <v>29</v>
      </c>
      <c r="L15" s="35">
        <v>8</v>
      </c>
      <c r="M15" s="36">
        <f t="shared" si="6"/>
        <v>0.101596516690856</v>
      </c>
      <c r="N15" s="37">
        <f>VLOOKUP(K15,Label!N:Q,4,0)</f>
        <v>90.6</v>
      </c>
      <c r="O15" s="38">
        <f t="shared" si="7"/>
        <v>8.8300220750551897E-2</v>
      </c>
      <c r="P15" s="36">
        <f t="shared" si="8"/>
        <v>0.39327440442370398</v>
      </c>
      <c r="Q15" s="39">
        <f t="shared" si="9"/>
        <v>0.18909988301071101</v>
      </c>
      <c r="R15" s="69">
        <f t="shared" si="10"/>
        <v>0</v>
      </c>
      <c r="S15" s="59">
        <f t="shared" si="11"/>
        <v>0</v>
      </c>
      <c r="T15" s="37">
        <f t="shared" si="12"/>
        <v>22</v>
      </c>
      <c r="U15" s="70" t="s">
        <v>84</v>
      </c>
      <c r="V15" s="37">
        <v>13</v>
      </c>
      <c r="W15" s="37">
        <f t="shared" si="13"/>
        <v>13</v>
      </c>
      <c r="X15" s="70" t="s">
        <v>29</v>
      </c>
      <c r="Y15" s="37">
        <v>13</v>
      </c>
      <c r="Z15" s="36"/>
      <c r="AA15" s="77"/>
      <c r="AB15" s="77"/>
      <c r="AC15" s="77"/>
    </row>
    <row r="16" spans="1:31 16381:16383" ht="27.95" customHeight="1" x14ac:dyDescent="0.15">
      <c r="A16" s="33">
        <v>14</v>
      </c>
      <c r="B16" s="24" t="s">
        <v>13</v>
      </c>
      <c r="C16" s="25">
        <v>11</v>
      </c>
      <c r="D16" s="36">
        <f t="shared" si="0"/>
        <v>0.22916666666666699</v>
      </c>
      <c r="E16" s="37">
        <f>VLOOKUP(B16,Label!N:Q,4,0)</f>
        <v>591.4</v>
      </c>
      <c r="F16" s="38">
        <f t="shared" si="1"/>
        <v>1.8599932363882299E-2</v>
      </c>
      <c r="G16" s="36">
        <f t="shared" si="2"/>
        <v>6.6804757073610596E-2</v>
      </c>
      <c r="H16" s="39">
        <f t="shared" si="3"/>
        <v>0.18045809378875</v>
      </c>
      <c r="I16" s="56">
        <f t="shared" si="4"/>
        <v>-10</v>
      </c>
      <c r="J16" s="59">
        <f t="shared" si="5"/>
        <v>-10</v>
      </c>
      <c r="K16" s="60" t="s">
        <v>55</v>
      </c>
      <c r="L16" s="35">
        <v>8.3000000000000007</v>
      </c>
      <c r="M16" s="36">
        <f t="shared" si="6"/>
        <v>0.10595065312046401</v>
      </c>
      <c r="N16" s="37">
        <f>VLOOKUP(K16,Label!N:Q,4,0)</f>
        <v>100.9</v>
      </c>
      <c r="O16" s="38">
        <f t="shared" si="7"/>
        <v>8.2259663032705696E-2</v>
      </c>
      <c r="P16" s="36">
        <f t="shared" si="8"/>
        <v>0.36473510556886701</v>
      </c>
      <c r="Q16" s="39">
        <f t="shared" si="9"/>
        <v>0.183585988854985</v>
      </c>
      <c r="R16" s="69">
        <f t="shared" si="10"/>
        <v>0</v>
      </c>
      <c r="S16" s="59">
        <f t="shared" si="11"/>
        <v>0</v>
      </c>
      <c r="T16" s="37">
        <f t="shared" si="12"/>
        <v>4</v>
      </c>
      <c r="U16" s="70" t="s">
        <v>51</v>
      </c>
      <c r="V16" s="37">
        <v>14</v>
      </c>
      <c r="W16" s="37">
        <f t="shared" si="13"/>
        <v>14</v>
      </c>
      <c r="X16" s="70" t="s">
        <v>55</v>
      </c>
      <c r="Y16" s="37">
        <v>14</v>
      </c>
      <c r="Z16" s="36"/>
      <c r="AA16" s="77"/>
      <c r="AB16" s="77"/>
      <c r="AC16" s="77"/>
    </row>
    <row r="17" spans="1:25" ht="24" customHeight="1" x14ac:dyDescent="0.15">
      <c r="A17" s="33">
        <v>15</v>
      </c>
      <c r="B17" s="34" t="s">
        <v>65</v>
      </c>
      <c r="C17" s="35">
        <v>4.5999999999999996</v>
      </c>
      <c r="D17" s="36">
        <f t="shared" si="0"/>
        <v>9.5833333333333298E-2</v>
      </c>
      <c r="E17" s="37">
        <f>VLOOKUP(B17,Label!N:Q,4,0)</f>
        <v>44.6</v>
      </c>
      <c r="F17" s="38">
        <f t="shared" si="1"/>
        <v>0.103139013452915</v>
      </c>
      <c r="G17" s="36">
        <f t="shared" si="2"/>
        <v>0.370440956651719</v>
      </c>
      <c r="H17" s="39">
        <f t="shared" si="3"/>
        <v>0.17821562032884899</v>
      </c>
      <c r="I17" s="56">
        <f t="shared" si="4"/>
        <v>27</v>
      </c>
      <c r="J17" s="59">
        <f t="shared" si="5"/>
        <v>27</v>
      </c>
      <c r="K17" s="60" t="s">
        <v>76</v>
      </c>
      <c r="L17" s="25">
        <v>5</v>
      </c>
      <c r="M17" s="36">
        <f t="shared" si="6"/>
        <v>5.8055152394775003E-2</v>
      </c>
      <c r="N17" s="37">
        <f>VLOOKUP(K17,Label!N:Q,4,0)</f>
        <v>59.3</v>
      </c>
      <c r="O17" s="38">
        <f t="shared" si="7"/>
        <v>8.4317032040472195E-2</v>
      </c>
      <c r="P17" s="36">
        <f t="shared" si="8"/>
        <v>0.37445537838305798</v>
      </c>
      <c r="Q17" s="39">
        <f t="shared" si="9"/>
        <v>0.15297522019126</v>
      </c>
      <c r="R17" s="69">
        <f t="shared" si="10"/>
        <v>0</v>
      </c>
      <c r="S17" s="59">
        <f t="shared" si="11"/>
        <v>0</v>
      </c>
      <c r="T17" s="37">
        <f t="shared" si="12"/>
        <v>42</v>
      </c>
      <c r="U17" s="24" t="s">
        <v>74</v>
      </c>
      <c r="V17" s="37">
        <v>15</v>
      </c>
      <c r="W17" s="37">
        <f t="shared" ref="W17:W45" si="14">VLOOKUP(K17,$X$3:$Y$24,2,0)</f>
        <v>15</v>
      </c>
      <c r="X17" s="24" t="s">
        <v>76</v>
      </c>
      <c r="Y17" s="37">
        <v>15</v>
      </c>
    </row>
    <row r="18" spans="1:25" ht="24" customHeight="1" x14ac:dyDescent="0.15">
      <c r="A18" s="33">
        <v>16</v>
      </c>
      <c r="B18" s="34" t="s">
        <v>67</v>
      </c>
      <c r="C18" s="35">
        <v>6</v>
      </c>
      <c r="D18" s="36">
        <f t="shared" si="0"/>
        <v>0.125</v>
      </c>
      <c r="E18" s="37">
        <f>VLOOKUP(B18,Label!N:Q,4,0)</f>
        <v>82.6</v>
      </c>
      <c r="F18" s="38">
        <f t="shared" si="1"/>
        <v>7.2639225181598099E-2</v>
      </c>
      <c r="G18" s="36">
        <f t="shared" si="2"/>
        <v>0.26089588377723999</v>
      </c>
      <c r="H18" s="39">
        <f t="shared" si="3"/>
        <v>0.16576876513317201</v>
      </c>
      <c r="I18" s="56">
        <f t="shared" si="4"/>
        <v>16</v>
      </c>
      <c r="J18" s="59">
        <f t="shared" si="5"/>
        <v>16</v>
      </c>
      <c r="K18" s="60" t="s">
        <v>84</v>
      </c>
      <c r="L18" s="25">
        <v>2</v>
      </c>
      <c r="M18" s="36">
        <f t="shared" si="6"/>
        <v>1.4513788098693799E-2</v>
      </c>
      <c r="N18" s="37">
        <f>VLOOKUP(K18,Label!N:Q,4,0)</f>
        <v>22</v>
      </c>
      <c r="O18" s="38">
        <f t="shared" si="7"/>
        <v>9.0909090909090898E-2</v>
      </c>
      <c r="P18" s="36">
        <f t="shared" si="8"/>
        <v>0.40560030686613002</v>
      </c>
      <c r="Q18" s="39">
        <f t="shared" si="9"/>
        <v>0.13183974372892501</v>
      </c>
      <c r="R18" s="56">
        <f t="shared" si="10"/>
        <v>0</v>
      </c>
      <c r="S18" s="57">
        <f t="shared" si="11"/>
        <v>0</v>
      </c>
      <c r="T18" s="37">
        <f t="shared" si="12"/>
        <v>32</v>
      </c>
      <c r="U18" s="24" t="s">
        <v>72</v>
      </c>
      <c r="V18" s="37">
        <v>16</v>
      </c>
      <c r="W18" s="37">
        <f t="shared" si="14"/>
        <v>16</v>
      </c>
      <c r="X18" s="24" t="s">
        <v>84</v>
      </c>
      <c r="Y18" s="37">
        <v>16</v>
      </c>
    </row>
    <row r="19" spans="1:25" ht="24" customHeight="1" x14ac:dyDescent="0.15">
      <c r="A19" s="33">
        <v>17</v>
      </c>
      <c r="B19" s="24" t="s">
        <v>57</v>
      </c>
      <c r="C19" s="25">
        <v>7</v>
      </c>
      <c r="D19" s="36">
        <f t="shared" si="0"/>
        <v>0.14583333333333301</v>
      </c>
      <c r="E19" s="37">
        <f>VLOOKUP(B19,Label!N:Q,4,0)</f>
        <v>157.80000000000001</v>
      </c>
      <c r="F19" s="38">
        <f t="shared" si="1"/>
        <v>4.4359949302915098E-2</v>
      </c>
      <c r="G19" s="36">
        <f t="shared" si="2"/>
        <v>0.159326151246303</v>
      </c>
      <c r="H19" s="39">
        <f t="shared" si="3"/>
        <v>0.14988117870722401</v>
      </c>
      <c r="I19" s="56">
        <f t="shared" si="4"/>
        <v>7</v>
      </c>
      <c r="J19" s="59">
        <f t="shared" si="5"/>
        <v>7</v>
      </c>
      <c r="K19" s="60" t="s">
        <v>37</v>
      </c>
      <c r="L19" s="25">
        <v>6.3</v>
      </c>
      <c r="M19" s="36">
        <f t="shared" si="6"/>
        <v>7.69230769230769E-2</v>
      </c>
      <c r="N19" s="37">
        <f>VLOOKUP(K19,Label!N:Q,4,0)</f>
        <v>117.2</v>
      </c>
      <c r="O19" s="38">
        <f t="shared" si="7"/>
        <v>5.3754266211604097E-2</v>
      </c>
      <c r="P19" s="36">
        <f t="shared" si="8"/>
        <v>0.23005813088329199</v>
      </c>
      <c r="Q19" s="39">
        <f t="shared" si="9"/>
        <v>0.12286359311114101</v>
      </c>
      <c r="R19" s="56">
        <f t="shared" si="10"/>
        <v>0</v>
      </c>
      <c r="S19" s="57">
        <f t="shared" si="11"/>
        <v>0</v>
      </c>
      <c r="T19" s="37">
        <f t="shared" si="12"/>
        <v>24</v>
      </c>
      <c r="U19" s="24" t="s">
        <v>68</v>
      </c>
      <c r="V19" s="37">
        <v>17</v>
      </c>
      <c r="W19" s="37">
        <f t="shared" si="14"/>
        <v>17</v>
      </c>
      <c r="X19" s="24" t="s">
        <v>37</v>
      </c>
      <c r="Y19" s="37">
        <v>17</v>
      </c>
    </row>
    <row r="20" spans="1:25" ht="24" customHeight="1" x14ac:dyDescent="0.15">
      <c r="A20" s="33">
        <v>18</v>
      </c>
      <c r="B20" s="24" t="s">
        <v>32</v>
      </c>
      <c r="C20" s="25">
        <v>8</v>
      </c>
      <c r="D20" s="36">
        <f t="shared" si="0"/>
        <v>0.16666666666666699</v>
      </c>
      <c r="E20" s="37">
        <f>VLOOKUP(B20,Label!N:Q,4,0)</f>
        <v>385.6</v>
      </c>
      <c r="F20" s="38">
        <f t="shared" si="1"/>
        <v>2.0746887966804999E-2</v>
      </c>
      <c r="G20" s="36">
        <f t="shared" si="2"/>
        <v>7.4515905947441202E-2</v>
      </c>
      <c r="H20" s="39">
        <f t="shared" si="3"/>
        <v>0.13902143845089901</v>
      </c>
      <c r="I20" s="56">
        <f t="shared" si="4"/>
        <v>5</v>
      </c>
      <c r="J20" s="59">
        <f t="shared" si="5"/>
        <v>5</v>
      </c>
      <c r="K20" s="60" t="s">
        <v>59</v>
      </c>
      <c r="L20" s="25">
        <v>3</v>
      </c>
      <c r="M20" s="36">
        <f t="shared" si="6"/>
        <v>2.9027576197387502E-2</v>
      </c>
      <c r="N20" s="37">
        <f>VLOOKUP(K20,Label!N:Q,4,0)</f>
        <v>50</v>
      </c>
      <c r="O20" s="38">
        <f t="shared" si="7"/>
        <v>0.06</v>
      </c>
      <c r="P20" s="36">
        <f t="shared" si="8"/>
        <v>0.25956680731364301</v>
      </c>
      <c r="Q20" s="39">
        <f t="shared" si="9"/>
        <v>9.8189345532263994E-2</v>
      </c>
      <c r="R20" s="69">
        <f t="shared" si="10"/>
        <v>0</v>
      </c>
      <c r="S20" s="59">
        <f t="shared" si="11"/>
        <v>0</v>
      </c>
      <c r="T20" s="37">
        <f t="shared" si="12"/>
        <v>23</v>
      </c>
      <c r="U20" s="24" t="s">
        <v>29</v>
      </c>
      <c r="V20" s="37">
        <v>18</v>
      </c>
      <c r="W20" s="37">
        <f t="shared" si="14"/>
        <v>18</v>
      </c>
      <c r="X20" s="24" t="s">
        <v>59</v>
      </c>
      <c r="Y20" s="37">
        <v>18</v>
      </c>
    </row>
    <row r="21" spans="1:25" ht="24" customHeight="1" x14ac:dyDescent="0.15">
      <c r="A21" s="33">
        <v>19</v>
      </c>
      <c r="B21" s="24" t="s">
        <v>27</v>
      </c>
      <c r="C21" s="25">
        <v>6</v>
      </c>
      <c r="D21" s="36">
        <f t="shared" si="0"/>
        <v>0.125</v>
      </c>
      <c r="E21" s="37">
        <f>VLOOKUP(B21,Label!N:Q,4,0)</f>
        <v>160</v>
      </c>
      <c r="F21" s="38">
        <f t="shared" si="1"/>
        <v>3.7499999999999999E-2</v>
      </c>
      <c r="G21" s="36">
        <f t="shared" si="2"/>
        <v>0.13468749999999999</v>
      </c>
      <c r="H21" s="39">
        <f t="shared" si="3"/>
        <v>0.12790625</v>
      </c>
      <c r="I21" s="56">
        <f t="shared" si="4"/>
        <v>17</v>
      </c>
      <c r="J21" s="59">
        <f t="shared" si="5"/>
        <v>17</v>
      </c>
      <c r="K21" s="60" t="s">
        <v>81</v>
      </c>
      <c r="L21" s="25">
        <v>3</v>
      </c>
      <c r="M21" s="36">
        <f t="shared" si="6"/>
        <v>2.9027576197387502E-2</v>
      </c>
      <c r="N21" s="37">
        <f>VLOOKUP(K21,Label!N:Q,4,0)</f>
        <v>50.3</v>
      </c>
      <c r="O21" s="38">
        <f t="shared" si="7"/>
        <v>5.96421471172962E-2</v>
      </c>
      <c r="P21" s="36">
        <f t="shared" si="8"/>
        <v>0.25787609085291302</v>
      </c>
      <c r="Q21" s="39">
        <f t="shared" si="9"/>
        <v>9.7682130594045305E-2</v>
      </c>
      <c r="R21" s="56">
        <f t="shared" si="10"/>
        <v>0</v>
      </c>
      <c r="S21" s="57">
        <f t="shared" si="11"/>
        <v>0</v>
      </c>
      <c r="T21" s="37">
        <f t="shared" si="12"/>
        <v>36</v>
      </c>
      <c r="U21" s="24" t="s">
        <v>83</v>
      </c>
      <c r="V21" s="37">
        <v>19</v>
      </c>
      <c r="W21" s="37">
        <f t="shared" si="14"/>
        <v>19</v>
      </c>
      <c r="X21" s="24" t="s">
        <v>81</v>
      </c>
      <c r="Y21" s="37">
        <v>19</v>
      </c>
    </row>
    <row r="22" spans="1:25" ht="24" customHeight="1" x14ac:dyDescent="0.15">
      <c r="A22" s="40">
        <v>20</v>
      </c>
      <c r="B22" s="41" t="s">
        <v>84</v>
      </c>
      <c r="C22" s="42">
        <v>2</v>
      </c>
      <c r="D22" s="43">
        <f t="shared" si="0"/>
        <v>4.1666666666666699E-2</v>
      </c>
      <c r="E22" s="44">
        <f>VLOOKUP(B22,Label!N:Q,4,0)</f>
        <v>22</v>
      </c>
      <c r="F22" s="45">
        <f t="shared" si="1"/>
        <v>9.0909090909090898E-2</v>
      </c>
      <c r="G22" s="43">
        <f t="shared" si="2"/>
        <v>0.32651515151515198</v>
      </c>
      <c r="H22" s="46">
        <f t="shared" si="3"/>
        <v>0.127121212121212</v>
      </c>
      <c r="I22" s="61">
        <f t="shared" si="4"/>
        <v>-7</v>
      </c>
      <c r="J22" s="62">
        <f t="shared" si="5"/>
        <v>-7</v>
      </c>
      <c r="K22" s="63" t="s">
        <v>72</v>
      </c>
      <c r="L22" s="42">
        <v>4</v>
      </c>
      <c r="M22" s="43">
        <f t="shared" si="6"/>
        <v>4.3541364296081297E-2</v>
      </c>
      <c r="N22" s="44">
        <f>VLOOKUP(K22,Label!N:Q,4,0)</f>
        <v>77.3</v>
      </c>
      <c r="O22" s="45">
        <f t="shared" si="7"/>
        <v>5.1746442432082797E-2</v>
      </c>
      <c r="P22" s="43">
        <f t="shared" si="8"/>
        <v>0.22057194010949699</v>
      </c>
      <c r="Q22" s="46">
        <f t="shared" si="9"/>
        <v>9.6650537040105997E-2</v>
      </c>
      <c r="R22" s="71">
        <f t="shared" si="10"/>
        <v>0</v>
      </c>
      <c r="S22" s="62">
        <f t="shared" si="11"/>
        <v>0</v>
      </c>
      <c r="T22" s="37">
        <f t="shared" si="12"/>
        <v>13</v>
      </c>
      <c r="U22" s="24" t="s">
        <v>80</v>
      </c>
      <c r="V22" s="37">
        <v>20</v>
      </c>
      <c r="W22" s="37">
        <f t="shared" si="14"/>
        <v>20</v>
      </c>
      <c r="X22" s="24" t="s">
        <v>72</v>
      </c>
      <c r="Y22" s="37">
        <v>20</v>
      </c>
    </row>
    <row r="23" spans="1:25" ht="24" customHeight="1" x14ac:dyDescent="0.15">
      <c r="A23" s="47">
        <v>21</v>
      </c>
      <c r="B23" s="48" t="s">
        <v>69</v>
      </c>
      <c r="C23" s="49">
        <v>3</v>
      </c>
      <c r="D23" s="50">
        <f t="shared" si="0"/>
        <v>6.25E-2</v>
      </c>
      <c r="E23" s="51">
        <f>VLOOKUP(B23,Label!N:Q,4,0)</f>
        <v>55.3</v>
      </c>
      <c r="F23" s="52">
        <f t="shared" si="1"/>
        <v>5.4249547920434002E-2</v>
      </c>
      <c r="G23" s="50">
        <f t="shared" si="2"/>
        <v>0.19484629294755901</v>
      </c>
      <c r="H23" s="53">
        <f t="shared" si="3"/>
        <v>0.102203887884268</v>
      </c>
      <c r="I23" s="64">
        <f t="shared" si="4"/>
        <v>22</v>
      </c>
      <c r="J23" s="65">
        <f t="shared" si="5"/>
        <v>22</v>
      </c>
      <c r="K23" s="24" t="s">
        <v>47</v>
      </c>
      <c r="L23" s="25">
        <v>6</v>
      </c>
      <c r="M23" s="36">
        <f t="shared" si="6"/>
        <v>7.2568940493468806E-2</v>
      </c>
      <c r="N23" s="37">
        <f>VLOOKUP(K23,Label!N:Q,4,0)</f>
        <v>172.4</v>
      </c>
      <c r="O23" s="38">
        <f t="shared" si="7"/>
        <v>3.4802784222737797E-2</v>
      </c>
      <c r="P23" s="36">
        <f t="shared" si="8"/>
        <v>0.14051970852464299</v>
      </c>
      <c r="Q23" s="39">
        <f t="shared" si="9"/>
        <v>9.2954170902820904E-2</v>
      </c>
      <c r="R23" s="56">
        <f t="shared" si="10"/>
        <v>0</v>
      </c>
      <c r="S23" s="57">
        <f t="shared" si="11"/>
        <v>0</v>
      </c>
      <c r="T23" s="37">
        <f t="shared" si="12"/>
        <v>43</v>
      </c>
      <c r="U23" s="24" t="s">
        <v>77</v>
      </c>
      <c r="V23" s="37">
        <v>21</v>
      </c>
      <c r="W23" s="37">
        <f t="shared" si="14"/>
        <v>21</v>
      </c>
      <c r="X23" s="24" t="s">
        <v>47</v>
      </c>
      <c r="Y23" s="37">
        <v>21</v>
      </c>
    </row>
    <row r="24" spans="1:25" ht="24" customHeight="1" x14ac:dyDescent="0.15">
      <c r="A24" s="33">
        <v>22</v>
      </c>
      <c r="B24" s="24" t="s">
        <v>43</v>
      </c>
      <c r="C24" s="25">
        <v>5</v>
      </c>
      <c r="D24" s="36">
        <f t="shared" si="0"/>
        <v>0.104166666666667</v>
      </c>
      <c r="E24" s="37">
        <f>VLOOKUP(B24,Label!N:Q,4,0)</f>
        <v>197.6</v>
      </c>
      <c r="F24" s="38">
        <f t="shared" si="1"/>
        <v>2.5303643724696401E-2</v>
      </c>
      <c r="G24" s="36">
        <f t="shared" si="2"/>
        <v>9.0882253711201094E-2</v>
      </c>
      <c r="H24" s="39">
        <f t="shared" si="3"/>
        <v>0.10018134278002699</v>
      </c>
      <c r="I24" s="56">
        <f t="shared" si="4"/>
        <v>17</v>
      </c>
      <c r="J24" s="59">
        <f t="shared" si="5"/>
        <v>17</v>
      </c>
      <c r="K24" s="24" t="s">
        <v>69</v>
      </c>
      <c r="L24" s="25">
        <v>3</v>
      </c>
      <c r="M24" s="36">
        <f t="shared" si="6"/>
        <v>2.9027576197387502E-2</v>
      </c>
      <c r="N24" s="37">
        <f>VLOOKUP(K24,Label!N:Q,4,0)</f>
        <v>55.3</v>
      </c>
      <c r="O24" s="38">
        <f t="shared" si="7"/>
        <v>5.4249547920434002E-2</v>
      </c>
      <c r="P24" s="36">
        <f t="shared" si="8"/>
        <v>0.232398145392858</v>
      </c>
      <c r="Q24" s="39">
        <f t="shared" si="9"/>
        <v>9.0038746956028606E-2</v>
      </c>
      <c r="R24" s="69">
        <f t="shared" si="10"/>
        <v>0</v>
      </c>
      <c r="S24" s="59">
        <f t="shared" si="11"/>
        <v>0</v>
      </c>
      <c r="T24" s="37">
        <f t="shared" si="12"/>
        <v>39</v>
      </c>
      <c r="U24" s="24" t="s">
        <v>37</v>
      </c>
      <c r="V24" s="37">
        <v>22</v>
      </c>
      <c r="W24" s="37">
        <f t="shared" si="14"/>
        <v>22</v>
      </c>
      <c r="X24" s="24" t="s">
        <v>69</v>
      </c>
      <c r="Y24" s="37">
        <v>22</v>
      </c>
    </row>
    <row r="25" spans="1:25" ht="24" customHeight="1" x14ac:dyDescent="0.15">
      <c r="A25" s="33">
        <v>23</v>
      </c>
      <c r="B25" s="34" t="s">
        <v>72</v>
      </c>
      <c r="C25" s="35">
        <v>3</v>
      </c>
      <c r="D25" s="36">
        <f t="shared" si="0"/>
        <v>6.25E-2</v>
      </c>
      <c r="E25" s="37">
        <f>VLOOKUP(B25,Label!N:Q,4,0)</f>
        <v>77.3</v>
      </c>
      <c r="F25" s="38">
        <f t="shared" si="1"/>
        <v>3.8809831824062099E-2</v>
      </c>
      <c r="G25" s="36">
        <f t="shared" si="2"/>
        <v>0.139391979301423</v>
      </c>
      <c r="H25" s="39">
        <f t="shared" si="3"/>
        <v>8.5567593790426902E-2</v>
      </c>
      <c r="I25" s="56">
        <f t="shared" si="4"/>
        <v>-7</v>
      </c>
      <c r="J25" s="59">
        <f t="shared" si="5"/>
        <v>-7</v>
      </c>
      <c r="K25" s="24" t="s">
        <v>64</v>
      </c>
      <c r="L25" s="25">
        <v>5</v>
      </c>
      <c r="M25" s="54">
        <f t="shared" si="6"/>
        <v>5.8055152394775003E-2</v>
      </c>
      <c r="N25" s="37">
        <f>VLOOKUP(K25,Label!N:Q,4,0)</f>
        <v>133.5</v>
      </c>
      <c r="O25" s="55">
        <f t="shared" si="7"/>
        <v>3.7453183520599301E-2</v>
      </c>
      <c r="P25" s="54">
        <f t="shared" si="8"/>
        <v>0.15304182008775899</v>
      </c>
      <c r="Q25" s="39">
        <f t="shared" si="9"/>
        <v>8.65511527026704E-2</v>
      </c>
      <c r="R25" s="69" t="e">
        <f t="shared" si="10"/>
        <v>#N/A</v>
      </c>
      <c r="S25" s="59" t="e">
        <f t="shared" si="11"/>
        <v>#N/A</v>
      </c>
      <c r="T25" s="37">
        <f t="shared" si="12"/>
        <v>16</v>
      </c>
      <c r="U25" s="24" t="s">
        <v>32</v>
      </c>
      <c r="V25" s="37">
        <v>23</v>
      </c>
      <c r="W25" s="37" t="e">
        <f t="shared" si="14"/>
        <v>#N/A</v>
      </c>
      <c r="X25" s="24" t="s">
        <v>64</v>
      </c>
      <c r="Y25" s="37">
        <v>23</v>
      </c>
    </row>
    <row r="26" spans="1:25" ht="24" customHeight="1" x14ac:dyDescent="0.15">
      <c r="A26" s="33">
        <v>24</v>
      </c>
      <c r="B26" s="24" t="s">
        <v>40</v>
      </c>
      <c r="C26" s="25">
        <v>4</v>
      </c>
      <c r="D26" s="36">
        <f t="shared" si="0"/>
        <v>8.3333333333333301E-2</v>
      </c>
      <c r="E26" s="37">
        <f>VLOOKUP(B26,Label!N:Q,4,0)</f>
        <v>239.6</v>
      </c>
      <c r="F26" s="38">
        <f t="shared" si="1"/>
        <v>1.6694490818030001E-2</v>
      </c>
      <c r="G26" s="36">
        <f t="shared" si="2"/>
        <v>5.9961046188091303E-2</v>
      </c>
      <c r="H26" s="39">
        <f t="shared" si="3"/>
        <v>7.63216471897607E-2</v>
      </c>
      <c r="I26" s="56">
        <f t="shared" si="4"/>
        <v>9</v>
      </c>
      <c r="J26" s="59">
        <f t="shared" si="5"/>
        <v>9</v>
      </c>
      <c r="K26" s="24" t="s">
        <v>52</v>
      </c>
      <c r="L26" s="25">
        <v>3</v>
      </c>
      <c r="M26" s="54">
        <f t="shared" si="6"/>
        <v>2.9027576197387502E-2</v>
      </c>
      <c r="N26" s="37">
        <f>VLOOKUP(K26,Label!N:Q,4,0)</f>
        <v>76.3</v>
      </c>
      <c r="O26" s="55">
        <f t="shared" si="7"/>
        <v>3.9318479685452198E-2</v>
      </c>
      <c r="P26" s="54">
        <f t="shared" si="8"/>
        <v>0.16185462300896</v>
      </c>
      <c r="Q26" s="39">
        <f t="shared" si="9"/>
        <v>6.8875690240859405E-2</v>
      </c>
      <c r="R26" s="69" t="e">
        <f t="shared" si="10"/>
        <v>#N/A</v>
      </c>
      <c r="S26" s="59" t="e">
        <f t="shared" si="11"/>
        <v>#N/A</v>
      </c>
      <c r="T26" s="37">
        <f t="shared" si="12"/>
        <v>33</v>
      </c>
      <c r="U26" s="24" t="s">
        <v>57</v>
      </c>
      <c r="V26" s="37">
        <v>24</v>
      </c>
      <c r="W26" s="37" t="e">
        <f t="shared" si="14"/>
        <v>#N/A</v>
      </c>
      <c r="X26" s="24" t="s">
        <v>52</v>
      </c>
      <c r="Y26" s="37">
        <v>24</v>
      </c>
    </row>
    <row r="27" spans="1:25" ht="24" customHeight="1" x14ac:dyDescent="0.15">
      <c r="A27" s="33">
        <v>25</v>
      </c>
      <c r="B27" s="24" t="s">
        <v>64</v>
      </c>
      <c r="C27" s="25">
        <v>3</v>
      </c>
      <c r="D27" s="36">
        <f t="shared" si="0"/>
        <v>6.25E-2</v>
      </c>
      <c r="E27" s="37">
        <f>VLOOKUP(B27,Label!N:Q,4,0)</f>
        <v>133.5</v>
      </c>
      <c r="F27" s="38">
        <f t="shared" si="1"/>
        <v>2.2471910112359501E-2</v>
      </c>
      <c r="G27" s="36">
        <f t="shared" si="2"/>
        <v>8.0711610486891405E-2</v>
      </c>
      <c r="H27" s="39">
        <f t="shared" si="3"/>
        <v>6.7963483146067399E-2</v>
      </c>
      <c r="I27" s="56">
        <f t="shared" si="4"/>
        <v>-15</v>
      </c>
      <c r="J27" s="59">
        <f t="shared" si="5"/>
        <v>-15</v>
      </c>
      <c r="K27" s="24" t="s">
        <v>14</v>
      </c>
      <c r="L27" s="25">
        <v>3.8</v>
      </c>
      <c r="M27" s="36">
        <f t="shared" si="6"/>
        <v>4.0638606676342497E-2</v>
      </c>
      <c r="N27" s="37">
        <f>VLOOKUP(K27,Label!N:Q,4,0)</f>
        <v>118.5</v>
      </c>
      <c r="O27" s="38">
        <f t="shared" si="7"/>
        <v>3.20675105485232E-2</v>
      </c>
      <c r="P27" s="36">
        <f t="shared" si="8"/>
        <v>0.12759659836089901</v>
      </c>
      <c r="Q27" s="39">
        <f t="shared" si="9"/>
        <v>6.6726004181709403E-2</v>
      </c>
      <c r="R27" s="69" t="e">
        <f t="shared" si="10"/>
        <v>#N/A</v>
      </c>
      <c r="S27" s="59" t="e">
        <f t="shared" si="11"/>
        <v>#N/A</v>
      </c>
      <c r="T27" s="37">
        <f t="shared" si="12"/>
        <v>10</v>
      </c>
      <c r="U27" s="24" t="s">
        <v>75</v>
      </c>
      <c r="V27" s="37">
        <v>25</v>
      </c>
      <c r="W27" s="37" t="e">
        <f t="shared" si="14"/>
        <v>#N/A</v>
      </c>
      <c r="X27" s="24" t="s">
        <v>14</v>
      </c>
      <c r="Y27" s="37">
        <v>25</v>
      </c>
    </row>
    <row r="28" spans="1:25" ht="24" customHeight="1" x14ac:dyDescent="0.15">
      <c r="A28" s="33">
        <v>26</v>
      </c>
      <c r="B28" s="24" t="s">
        <v>79</v>
      </c>
      <c r="C28" s="25">
        <v>1</v>
      </c>
      <c r="D28" s="36">
        <f t="shared" si="0"/>
        <v>2.0833333333333301E-2</v>
      </c>
      <c r="E28" s="37">
        <f>VLOOKUP(B28,Label!N:Q,4,0)</f>
        <v>21</v>
      </c>
      <c r="F28" s="38">
        <f t="shared" si="1"/>
        <v>4.7619047619047603E-2</v>
      </c>
      <c r="G28" s="36">
        <f t="shared" si="2"/>
        <v>0.17103174603174601</v>
      </c>
      <c r="H28" s="39">
        <f t="shared" si="3"/>
        <v>6.58928571428571E-2</v>
      </c>
      <c r="I28" s="56">
        <f t="shared" si="4"/>
        <v>11</v>
      </c>
      <c r="J28" s="59">
        <f t="shared" si="5"/>
        <v>11</v>
      </c>
      <c r="K28" s="24" t="s">
        <v>19</v>
      </c>
      <c r="L28" s="25">
        <v>6</v>
      </c>
      <c r="M28" s="36">
        <f t="shared" si="6"/>
        <v>7.2568940493468806E-2</v>
      </c>
      <c r="N28" s="37">
        <f>VLOOKUP(K28,Label!N:Q,4,0)</f>
        <v>397.8</v>
      </c>
      <c r="O28" s="38">
        <f t="shared" si="7"/>
        <v>1.5082956259426799E-2</v>
      </c>
      <c r="P28" s="36">
        <f t="shared" si="8"/>
        <v>4.73511486169714E-2</v>
      </c>
      <c r="Q28" s="39">
        <f t="shared" si="9"/>
        <v>6.5003602930519599E-2</v>
      </c>
      <c r="R28" s="69" t="e">
        <f t="shared" si="10"/>
        <v>#N/A</v>
      </c>
      <c r="S28" s="59" t="e">
        <f t="shared" si="11"/>
        <v>#N/A</v>
      </c>
      <c r="T28" s="37">
        <f t="shared" si="12"/>
        <v>37</v>
      </c>
      <c r="U28" s="24" t="s">
        <v>55</v>
      </c>
      <c r="V28" s="37">
        <v>26</v>
      </c>
      <c r="W28" s="37" t="e">
        <f t="shared" si="14"/>
        <v>#N/A</v>
      </c>
      <c r="X28" s="24" t="s">
        <v>19</v>
      </c>
      <c r="Y28" s="37">
        <v>26</v>
      </c>
    </row>
    <row r="29" spans="1:25" ht="24" customHeight="1" x14ac:dyDescent="0.15">
      <c r="A29" s="33">
        <v>27</v>
      </c>
      <c r="B29" s="24" t="s">
        <v>76</v>
      </c>
      <c r="C29" s="25">
        <v>2</v>
      </c>
      <c r="D29" s="36">
        <f t="shared" si="0"/>
        <v>4.1666666666666699E-2</v>
      </c>
      <c r="E29" s="37">
        <f>VLOOKUP(B29,Label!N:Q,4,0)</f>
        <v>59.3</v>
      </c>
      <c r="F29" s="38">
        <f t="shared" si="1"/>
        <v>3.3726812816188903E-2</v>
      </c>
      <c r="G29" s="36">
        <f t="shared" si="2"/>
        <v>0.121135469364812</v>
      </c>
      <c r="H29" s="39">
        <f t="shared" si="3"/>
        <v>6.5507307476110194E-2</v>
      </c>
      <c r="I29" s="56">
        <f t="shared" si="4"/>
        <v>11</v>
      </c>
      <c r="J29" s="59">
        <f t="shared" si="5"/>
        <v>11</v>
      </c>
      <c r="K29" s="24" t="s">
        <v>79</v>
      </c>
      <c r="L29" s="25">
        <v>1</v>
      </c>
      <c r="M29" s="36">
        <f t="shared" si="6"/>
        <v>0</v>
      </c>
      <c r="N29" s="37">
        <f>VLOOKUP(K29,Label!N:Q,4,0)</f>
        <v>21</v>
      </c>
      <c r="O29" s="38">
        <f t="shared" si="7"/>
        <v>4.7619047619047603E-2</v>
      </c>
      <c r="P29" s="36">
        <f t="shared" si="8"/>
        <v>0.20107159600830499</v>
      </c>
      <c r="Q29" s="39">
        <f t="shared" si="9"/>
        <v>6.0321478802491398E-2</v>
      </c>
      <c r="R29" s="69" t="e">
        <f t="shared" si="10"/>
        <v>#N/A</v>
      </c>
      <c r="S29" s="59" t="e">
        <f t="shared" si="11"/>
        <v>#N/A</v>
      </c>
      <c r="T29" s="37">
        <f t="shared" si="12"/>
        <v>38</v>
      </c>
      <c r="U29" s="24" t="s">
        <v>71</v>
      </c>
      <c r="V29" s="37">
        <v>27</v>
      </c>
      <c r="W29" s="37" t="e">
        <f t="shared" si="14"/>
        <v>#N/A</v>
      </c>
      <c r="X29" s="24" t="s">
        <v>79</v>
      </c>
      <c r="Y29" s="37">
        <v>27</v>
      </c>
    </row>
    <row r="30" spans="1:25" ht="24" customHeight="1" x14ac:dyDescent="0.15">
      <c r="A30" s="33">
        <v>28</v>
      </c>
      <c r="B30" s="24" t="s">
        <v>77</v>
      </c>
      <c r="C30" s="25">
        <v>2</v>
      </c>
      <c r="D30" s="36">
        <f t="shared" si="0"/>
        <v>4.1666666666666699E-2</v>
      </c>
      <c r="E30" s="37">
        <f>VLOOKUP(B30,Label!N:Q,4,0)</f>
        <v>62.6</v>
      </c>
      <c r="F30" s="38">
        <f t="shared" si="1"/>
        <v>3.19488817891374E-2</v>
      </c>
      <c r="G30" s="36">
        <f t="shared" si="2"/>
        <v>0.114749733759318</v>
      </c>
      <c r="H30" s="39">
        <f t="shared" si="3"/>
        <v>6.3591586794462196E-2</v>
      </c>
      <c r="I30" s="56">
        <f t="shared" si="4"/>
        <v>-7</v>
      </c>
      <c r="J30" s="59">
        <f t="shared" si="5"/>
        <v>-7</v>
      </c>
      <c r="K30" s="24" t="s">
        <v>74</v>
      </c>
      <c r="L30" s="25">
        <v>2</v>
      </c>
      <c r="M30" s="36">
        <f t="shared" si="6"/>
        <v>1.4513788098693799E-2</v>
      </c>
      <c r="N30" s="37">
        <f>VLOOKUP(K30,Label!N:Q,4,0)</f>
        <v>61.3</v>
      </c>
      <c r="O30" s="38">
        <f t="shared" si="7"/>
        <v>3.2626427406198998E-2</v>
      </c>
      <c r="P30" s="36">
        <f t="shared" si="8"/>
        <v>0.13023726433601099</v>
      </c>
      <c r="Q30" s="39">
        <f t="shared" si="9"/>
        <v>4.9230830969888902E-2</v>
      </c>
      <c r="R30" s="69" t="e">
        <f t="shared" si="10"/>
        <v>#N/A</v>
      </c>
      <c r="S30" s="59" t="e">
        <f t="shared" si="11"/>
        <v>#N/A</v>
      </c>
      <c r="T30" s="37">
        <f t="shared" si="12"/>
        <v>21</v>
      </c>
      <c r="U30" s="24" t="s">
        <v>36</v>
      </c>
      <c r="V30" s="37">
        <v>28</v>
      </c>
      <c r="W30" s="37" t="e">
        <f t="shared" si="14"/>
        <v>#N/A</v>
      </c>
      <c r="X30" s="24" t="s">
        <v>74</v>
      </c>
      <c r="Y30" s="37">
        <v>28</v>
      </c>
    </row>
    <row r="31" spans="1:25" ht="24" customHeight="1" x14ac:dyDescent="0.15">
      <c r="A31" s="33">
        <v>29</v>
      </c>
      <c r="B31" s="24" t="s">
        <v>75</v>
      </c>
      <c r="C31" s="25">
        <v>2</v>
      </c>
      <c r="D31" s="36">
        <f t="shared" si="0"/>
        <v>4.1666666666666699E-2</v>
      </c>
      <c r="E31" s="37">
        <f>VLOOKUP(B31,Label!N:Q,4,0)</f>
        <v>65.3</v>
      </c>
      <c r="F31" s="38">
        <f t="shared" si="1"/>
        <v>3.06278713629403E-2</v>
      </c>
      <c r="G31" s="36">
        <f t="shared" si="2"/>
        <v>0.110005104645227</v>
      </c>
      <c r="H31" s="39">
        <f t="shared" si="3"/>
        <v>6.2168198060234797E-2</v>
      </c>
      <c r="I31" s="56">
        <f t="shared" si="4"/>
        <v>-4</v>
      </c>
      <c r="J31" s="59">
        <f t="shared" si="5"/>
        <v>-4</v>
      </c>
      <c r="K31" s="24" t="s">
        <v>70</v>
      </c>
      <c r="L31" s="25">
        <v>2</v>
      </c>
      <c r="M31" s="36">
        <f t="shared" si="6"/>
        <v>1.4513788098693799E-2</v>
      </c>
      <c r="N31" s="37">
        <f>VLOOKUP(K31,Label!N:Q,4,0)</f>
        <v>72.3</v>
      </c>
      <c r="O31" s="38">
        <f t="shared" si="7"/>
        <v>2.7662517289073301E-2</v>
      </c>
      <c r="P31" s="36">
        <f t="shared" si="8"/>
        <v>0.10678470896969799</v>
      </c>
      <c r="Q31" s="39">
        <f t="shared" si="9"/>
        <v>4.2195064359994899E-2</v>
      </c>
      <c r="R31" s="69" t="e">
        <f t="shared" si="10"/>
        <v>#N/A</v>
      </c>
      <c r="S31" s="59" t="e">
        <f t="shared" si="11"/>
        <v>#N/A</v>
      </c>
      <c r="T31" s="37">
        <f t="shared" si="12"/>
        <v>25</v>
      </c>
      <c r="U31" s="24" t="s">
        <v>81</v>
      </c>
      <c r="V31" s="37">
        <v>29</v>
      </c>
      <c r="W31" s="37" t="e">
        <f t="shared" si="14"/>
        <v>#N/A</v>
      </c>
      <c r="X31" s="24" t="s">
        <v>70</v>
      </c>
      <c r="Y31" s="37">
        <v>29</v>
      </c>
    </row>
    <row r="32" spans="1:25" ht="24" customHeight="1" x14ac:dyDescent="0.15">
      <c r="A32" s="33">
        <v>30</v>
      </c>
      <c r="B32" s="34" t="s">
        <v>81</v>
      </c>
      <c r="C32" s="35">
        <v>1</v>
      </c>
      <c r="D32" s="36">
        <f t="shared" si="0"/>
        <v>2.0833333333333301E-2</v>
      </c>
      <c r="E32" s="37">
        <f>VLOOKUP(B32,Label!N:Q,4,0)</f>
        <v>50.3</v>
      </c>
      <c r="F32" s="38">
        <f t="shared" si="1"/>
        <v>1.9880715705765401E-2</v>
      </c>
      <c r="G32" s="36">
        <f t="shared" si="2"/>
        <v>7.1404903909874098E-2</v>
      </c>
      <c r="H32" s="39">
        <f t="shared" si="3"/>
        <v>3.6004804506295597E-2</v>
      </c>
      <c r="I32" s="56">
        <f t="shared" si="4"/>
        <v>-1</v>
      </c>
      <c r="J32" s="59">
        <f t="shared" si="5"/>
        <v>-1</v>
      </c>
      <c r="K32" s="24" t="s">
        <v>86</v>
      </c>
      <c r="L32" s="25">
        <v>1</v>
      </c>
      <c r="M32" s="36">
        <f t="shared" si="6"/>
        <v>0</v>
      </c>
      <c r="N32" s="37">
        <f>VLOOKUP(K32,Label!N:Q,4,0)</f>
        <v>29</v>
      </c>
      <c r="O32" s="38">
        <f t="shared" si="7"/>
        <v>3.4482758620689703E-2</v>
      </c>
      <c r="P32" s="36">
        <f t="shared" si="8"/>
        <v>0.139007711334206</v>
      </c>
      <c r="Q32" s="39">
        <f t="shared" si="9"/>
        <v>4.1702313400261898E-2</v>
      </c>
      <c r="R32" s="69" t="e">
        <f t="shared" si="10"/>
        <v>#N/A</v>
      </c>
      <c r="S32" s="59" t="e">
        <f t="shared" si="11"/>
        <v>#N/A</v>
      </c>
      <c r="T32" s="37">
        <f t="shared" si="12"/>
        <v>29</v>
      </c>
      <c r="U32" s="24" t="s">
        <v>62</v>
      </c>
      <c r="V32" s="37">
        <v>30</v>
      </c>
      <c r="W32" s="37" t="e">
        <f t="shared" si="14"/>
        <v>#N/A</v>
      </c>
      <c r="X32" s="24" t="s">
        <v>86</v>
      </c>
      <c r="Y32" s="37">
        <v>30</v>
      </c>
    </row>
    <row r="33" spans="1:25" ht="24" customHeight="1" x14ac:dyDescent="0.15">
      <c r="A33" s="33">
        <v>31</v>
      </c>
      <c r="B33" s="24" t="s">
        <v>33</v>
      </c>
      <c r="C33" s="25">
        <v>1</v>
      </c>
      <c r="D33" s="36">
        <f t="shared" si="0"/>
        <v>2.0833333333333301E-2</v>
      </c>
      <c r="E33" s="37">
        <f>VLOOKUP(B33,Label!N:Q,4,0)</f>
        <v>75.3</v>
      </c>
      <c r="F33" s="38">
        <f t="shared" si="1"/>
        <v>1.32802124833997E-2</v>
      </c>
      <c r="G33" s="36">
        <f t="shared" si="2"/>
        <v>4.7698096502877402E-2</v>
      </c>
      <c r="H33" s="39">
        <f t="shared" si="3"/>
        <v>2.8892762284196499E-2</v>
      </c>
      <c r="I33" s="56">
        <f t="shared" si="4"/>
        <v>9</v>
      </c>
      <c r="J33" s="59">
        <f t="shared" si="5"/>
        <v>9</v>
      </c>
      <c r="K33" s="24" t="s">
        <v>67</v>
      </c>
      <c r="L33" s="25">
        <v>2</v>
      </c>
      <c r="M33" s="36">
        <f t="shared" si="6"/>
        <v>1.4513788098693799E-2</v>
      </c>
      <c r="N33" s="37">
        <f>VLOOKUP(K33,Label!N:Q,4,0)</f>
        <v>82.6</v>
      </c>
      <c r="O33" s="38">
        <f t="shared" si="7"/>
        <v>2.4213075060532701E-2</v>
      </c>
      <c r="P33" s="36">
        <f t="shared" si="8"/>
        <v>9.0487428612294502E-2</v>
      </c>
      <c r="Q33" s="39">
        <f t="shared" si="9"/>
        <v>3.7305880252774003E-2</v>
      </c>
      <c r="R33" s="56" t="e">
        <f t="shared" si="10"/>
        <v>#N/A</v>
      </c>
      <c r="S33" s="57" t="e">
        <f t="shared" si="11"/>
        <v>#N/A</v>
      </c>
      <c r="T33" s="37">
        <f t="shared" si="12"/>
        <v>40</v>
      </c>
      <c r="U33" s="24" t="s">
        <v>52</v>
      </c>
      <c r="V33" s="37">
        <v>31</v>
      </c>
      <c r="W33" s="37" t="e">
        <f t="shared" si="14"/>
        <v>#N/A</v>
      </c>
      <c r="X33" s="24" t="s">
        <v>67</v>
      </c>
      <c r="Y33" s="37">
        <v>31</v>
      </c>
    </row>
    <row r="34" spans="1:25" ht="24" customHeight="1" x14ac:dyDescent="0.15">
      <c r="A34" s="33">
        <v>32</v>
      </c>
      <c r="B34" s="24" t="s">
        <v>33</v>
      </c>
      <c r="C34" s="25">
        <v>1</v>
      </c>
      <c r="D34" s="36">
        <f t="shared" si="0"/>
        <v>2.0833333333333301E-2</v>
      </c>
      <c r="E34" s="37">
        <f>VLOOKUP(B34,Label!N:Q,4,0)</f>
        <v>75.3</v>
      </c>
      <c r="F34" s="38">
        <f t="shared" si="1"/>
        <v>1.32802124833997E-2</v>
      </c>
      <c r="G34" s="36">
        <f t="shared" si="2"/>
        <v>4.7698096502877402E-2</v>
      </c>
      <c r="H34" s="39">
        <f t="shared" si="3"/>
        <v>2.8892762284196499E-2</v>
      </c>
      <c r="I34" s="56">
        <f t="shared" si="4"/>
        <v>8</v>
      </c>
      <c r="J34" s="59">
        <f t="shared" si="5"/>
        <v>8</v>
      </c>
      <c r="K34" s="24" t="s">
        <v>68</v>
      </c>
      <c r="L34" s="25">
        <v>2</v>
      </c>
      <c r="M34" s="36">
        <f t="shared" si="6"/>
        <v>1.4513788098693799E-2</v>
      </c>
      <c r="N34" s="37">
        <f>VLOOKUP(K34,Label!N:Q,4,0)</f>
        <v>118.2</v>
      </c>
      <c r="O34" s="38">
        <f t="shared" si="7"/>
        <v>1.69204737732657E-2</v>
      </c>
      <c r="P34" s="36">
        <f t="shared" si="8"/>
        <v>5.6032708156334703E-2</v>
      </c>
      <c r="Q34" s="39">
        <f t="shared" si="9"/>
        <v>2.6969464115986001E-2</v>
      </c>
      <c r="R34" s="69" t="e">
        <f t="shared" si="10"/>
        <v>#N/A</v>
      </c>
      <c r="S34" s="59" t="e">
        <f t="shared" si="11"/>
        <v>#N/A</v>
      </c>
      <c r="T34" s="37">
        <f t="shared" si="12"/>
        <v>40</v>
      </c>
      <c r="U34" s="24" t="s">
        <v>67</v>
      </c>
      <c r="V34" s="37">
        <v>32</v>
      </c>
      <c r="W34" s="37" t="e">
        <f t="shared" si="14"/>
        <v>#N/A</v>
      </c>
      <c r="X34" s="24" t="s">
        <v>68</v>
      </c>
      <c r="Y34" s="37">
        <v>32</v>
      </c>
    </row>
    <row r="35" spans="1:25" ht="24" customHeight="1" x14ac:dyDescent="0.15">
      <c r="A35" s="33">
        <v>33</v>
      </c>
      <c r="B35" s="34" t="s">
        <v>33</v>
      </c>
      <c r="C35" s="35">
        <v>1</v>
      </c>
      <c r="D35" s="36">
        <f t="shared" si="0"/>
        <v>2.0833333333333301E-2</v>
      </c>
      <c r="E35" s="37">
        <f>VLOOKUP(B35,Label!N:Q,4,0)</f>
        <v>75.3</v>
      </c>
      <c r="F35" s="38">
        <f t="shared" si="1"/>
        <v>1.32802124833997E-2</v>
      </c>
      <c r="G35" s="36">
        <f t="shared" si="2"/>
        <v>4.7698096502877402E-2</v>
      </c>
      <c r="H35" s="39">
        <f t="shared" si="3"/>
        <v>2.8892762284196499E-2</v>
      </c>
      <c r="I35" s="56">
        <f t="shared" si="4"/>
        <v>7</v>
      </c>
      <c r="J35" s="59">
        <f t="shared" si="5"/>
        <v>7</v>
      </c>
      <c r="K35" s="24" t="s">
        <v>83</v>
      </c>
      <c r="L35" s="25">
        <v>1</v>
      </c>
      <c r="M35" s="36">
        <f t="shared" si="6"/>
        <v>0</v>
      </c>
      <c r="N35" s="37">
        <f>VLOOKUP(K35,Label!N:Q,4,0)</f>
        <v>42.3</v>
      </c>
      <c r="O35" s="38">
        <f t="shared" si="7"/>
        <v>2.3640661938534299E-2</v>
      </c>
      <c r="P35" s="36">
        <f t="shared" si="8"/>
        <v>8.7782998008332405E-2</v>
      </c>
      <c r="Q35" s="39">
        <f t="shared" si="9"/>
        <v>2.6334899402499699E-2</v>
      </c>
      <c r="R35" s="69" t="e">
        <f t="shared" si="10"/>
        <v>#N/A</v>
      </c>
      <c r="S35" s="59" t="e">
        <f t="shared" si="11"/>
        <v>#N/A</v>
      </c>
      <c r="T35" s="37">
        <f t="shared" si="12"/>
        <v>40</v>
      </c>
      <c r="U35" s="24" t="s">
        <v>40</v>
      </c>
      <c r="V35" s="37">
        <v>33</v>
      </c>
      <c r="W35" s="37" t="e">
        <f t="shared" si="14"/>
        <v>#N/A</v>
      </c>
      <c r="X35" s="24" t="s">
        <v>83</v>
      </c>
      <c r="Y35" s="37">
        <v>33</v>
      </c>
    </row>
    <row r="36" spans="1:25" ht="24" customHeight="1" x14ac:dyDescent="0.15">
      <c r="A36" s="33">
        <v>34</v>
      </c>
      <c r="B36" s="24" t="s">
        <v>29</v>
      </c>
      <c r="C36" s="25">
        <v>1</v>
      </c>
      <c r="D36" s="36">
        <f t="shared" si="0"/>
        <v>2.0833333333333301E-2</v>
      </c>
      <c r="E36" s="37">
        <f>VLOOKUP(B36,Label!N:Q,4,0)</f>
        <v>90.6</v>
      </c>
      <c r="F36" s="38">
        <f t="shared" si="1"/>
        <v>1.1037527593818999E-2</v>
      </c>
      <c r="G36" s="36">
        <f t="shared" si="2"/>
        <v>3.9643119941133197E-2</v>
      </c>
      <c r="H36" s="39">
        <f t="shared" si="3"/>
        <v>2.64762693156733E-2</v>
      </c>
      <c r="I36" s="56">
        <f t="shared" si="4"/>
        <v>-16</v>
      </c>
      <c r="J36" s="59">
        <f t="shared" si="5"/>
        <v>-16</v>
      </c>
      <c r="K36" s="24" t="s">
        <v>65</v>
      </c>
      <c r="L36" s="25">
        <v>1</v>
      </c>
      <c r="M36" s="36">
        <f t="shared" si="6"/>
        <v>0</v>
      </c>
      <c r="N36" s="37">
        <f>VLOOKUP(K36,Label!N:Q,4,0)</f>
        <v>44.6</v>
      </c>
      <c r="O36" s="38">
        <f t="shared" si="7"/>
        <v>2.2421524663677101E-2</v>
      </c>
      <c r="P36" s="36">
        <f t="shared" si="8"/>
        <v>8.2023045921553003E-2</v>
      </c>
      <c r="Q36" s="39">
        <f t="shared" si="9"/>
        <v>2.46069137764659E-2</v>
      </c>
      <c r="R36" s="69" t="e">
        <f t="shared" si="10"/>
        <v>#N/A</v>
      </c>
      <c r="S36" s="59" t="e">
        <f t="shared" si="11"/>
        <v>#N/A</v>
      </c>
      <c r="T36" s="37">
        <f t="shared" si="12"/>
        <v>18</v>
      </c>
      <c r="U36" s="24" t="s">
        <v>85</v>
      </c>
      <c r="V36" s="37">
        <v>34</v>
      </c>
      <c r="W36" s="37" t="e">
        <f t="shared" si="14"/>
        <v>#N/A</v>
      </c>
      <c r="X36" s="24" t="s">
        <v>65</v>
      </c>
      <c r="Y36" s="37">
        <v>34</v>
      </c>
    </row>
    <row r="37" spans="1:25" ht="24" customHeight="1" x14ac:dyDescent="0.15">
      <c r="A37" s="33">
        <v>35</v>
      </c>
      <c r="B37" s="34" t="s">
        <v>29</v>
      </c>
      <c r="C37" s="35">
        <v>1</v>
      </c>
      <c r="D37" s="36">
        <f t="shared" si="0"/>
        <v>2.0833333333333301E-2</v>
      </c>
      <c r="E37" s="37">
        <f>VLOOKUP(B37,Label!N:Q,4,0)</f>
        <v>90.6</v>
      </c>
      <c r="F37" s="38">
        <f t="shared" si="1"/>
        <v>1.1037527593818999E-2</v>
      </c>
      <c r="G37" s="36">
        <f t="shared" si="2"/>
        <v>3.9643119941133197E-2</v>
      </c>
      <c r="H37" s="39">
        <f t="shared" si="3"/>
        <v>2.64762693156733E-2</v>
      </c>
      <c r="I37" s="56">
        <f t="shared" si="4"/>
        <v>-17</v>
      </c>
      <c r="J37" s="59">
        <f t="shared" si="5"/>
        <v>-17</v>
      </c>
      <c r="K37" s="24" t="s">
        <v>50</v>
      </c>
      <c r="L37" s="25">
        <v>2</v>
      </c>
      <c r="M37" s="36">
        <f t="shared" si="6"/>
        <v>1.4513788098693799E-2</v>
      </c>
      <c r="N37" s="37">
        <f>VLOOKUP(K37,Label!N:Q,4,0)</f>
        <v>151.80000000000001</v>
      </c>
      <c r="O37" s="38">
        <f t="shared" si="7"/>
        <v>1.31752305665349E-2</v>
      </c>
      <c r="P37" s="36">
        <f t="shared" si="8"/>
        <v>3.8337882586644299E-2</v>
      </c>
      <c r="Q37" s="39">
        <f t="shared" si="9"/>
        <v>2.1661016445078899E-2</v>
      </c>
      <c r="R37" s="69" t="e">
        <f t="shared" si="10"/>
        <v>#N/A</v>
      </c>
      <c r="S37" s="59" t="e">
        <f t="shared" si="11"/>
        <v>#N/A</v>
      </c>
      <c r="T37" s="37">
        <f t="shared" si="12"/>
        <v>18</v>
      </c>
      <c r="U37" s="24" t="s">
        <v>41</v>
      </c>
      <c r="V37" s="37">
        <v>35</v>
      </c>
      <c r="W37" s="37" t="e">
        <f t="shared" si="14"/>
        <v>#N/A</v>
      </c>
      <c r="X37" s="24" t="s">
        <v>50</v>
      </c>
      <c r="Y37" s="37">
        <v>35</v>
      </c>
    </row>
    <row r="38" spans="1:25" ht="24" customHeight="1" x14ac:dyDescent="0.15">
      <c r="A38" s="33">
        <v>36</v>
      </c>
      <c r="B38" s="24" t="s">
        <v>55</v>
      </c>
      <c r="C38" s="25">
        <v>1</v>
      </c>
      <c r="D38" s="36">
        <f t="shared" si="0"/>
        <v>2.0833333333333301E-2</v>
      </c>
      <c r="E38" s="37">
        <f>VLOOKUP(B38,Label!N:Q,4,0)</f>
        <v>100.9</v>
      </c>
      <c r="F38" s="38">
        <f t="shared" si="1"/>
        <v>9.9108027750247803E-3</v>
      </c>
      <c r="G38" s="36">
        <f t="shared" si="2"/>
        <v>3.5596299966964E-2</v>
      </c>
      <c r="H38" s="39">
        <f t="shared" si="3"/>
        <v>2.5262223323422501E-2</v>
      </c>
      <c r="I38" s="56">
        <f t="shared" si="4"/>
        <v>-10</v>
      </c>
      <c r="J38" s="59">
        <f t="shared" si="5"/>
        <v>-10</v>
      </c>
      <c r="K38" s="24" t="s">
        <v>77</v>
      </c>
      <c r="L38" s="25">
        <v>1</v>
      </c>
      <c r="M38" s="36">
        <f t="shared" si="6"/>
        <v>0</v>
      </c>
      <c r="N38" s="37">
        <f>VLOOKUP(K38,Label!N:Q,4,0)</f>
        <v>62.6</v>
      </c>
      <c r="O38" s="38">
        <f t="shared" si="7"/>
        <v>1.59744408945687E-2</v>
      </c>
      <c r="P38" s="36">
        <f t="shared" si="8"/>
        <v>5.1563068710316601E-2</v>
      </c>
      <c r="Q38" s="39">
        <f t="shared" si="9"/>
        <v>1.5468920613095001E-2</v>
      </c>
      <c r="R38" s="69" t="e">
        <f t="shared" si="10"/>
        <v>#N/A</v>
      </c>
      <c r="S38" s="59" t="e">
        <f t="shared" si="11"/>
        <v>#N/A</v>
      </c>
      <c r="T38" s="37">
        <f t="shared" si="12"/>
        <v>26</v>
      </c>
      <c r="U38" s="24" t="s">
        <v>27</v>
      </c>
      <c r="V38" s="37">
        <v>36</v>
      </c>
      <c r="W38" s="37" t="e">
        <f t="shared" si="14"/>
        <v>#N/A</v>
      </c>
      <c r="X38" s="24" t="s">
        <v>77</v>
      </c>
      <c r="Y38" s="37">
        <v>36</v>
      </c>
    </row>
    <row r="39" spans="1:25" ht="24" customHeight="1" x14ac:dyDescent="0.15">
      <c r="A39" s="33">
        <v>37</v>
      </c>
      <c r="B39" s="24" t="s">
        <v>68</v>
      </c>
      <c r="C39" s="25">
        <v>1</v>
      </c>
      <c r="D39" s="54">
        <f t="shared" si="0"/>
        <v>2.0833333333333301E-2</v>
      </c>
      <c r="E39" s="37">
        <f>VLOOKUP(B39,Label!N:Q,4,0)</f>
        <v>118.2</v>
      </c>
      <c r="F39" s="55">
        <f t="shared" si="1"/>
        <v>8.4602368866328308E-3</v>
      </c>
      <c r="G39" s="54">
        <f t="shared" si="2"/>
        <v>3.0386350817822899E-2</v>
      </c>
      <c r="H39" s="39">
        <f t="shared" si="3"/>
        <v>2.3699238578680198E-2</v>
      </c>
      <c r="I39" s="56">
        <f t="shared" si="4"/>
        <v>-20</v>
      </c>
      <c r="J39" s="59">
        <f t="shared" si="5"/>
        <v>-20</v>
      </c>
      <c r="K39" s="24" t="s">
        <v>75</v>
      </c>
      <c r="L39" s="25">
        <v>1</v>
      </c>
      <c r="M39" s="36">
        <f t="shared" si="6"/>
        <v>0</v>
      </c>
      <c r="N39" s="37">
        <f>VLOOKUP(K39,Label!N:Q,4,0)</f>
        <v>65.3</v>
      </c>
      <c r="O39" s="38">
        <f t="shared" si="7"/>
        <v>1.53139356814701E-2</v>
      </c>
      <c r="P39" s="36">
        <f t="shared" si="8"/>
        <v>4.8442437048093499E-2</v>
      </c>
      <c r="Q39" s="39">
        <f t="shared" si="9"/>
        <v>1.4532731114428101E-2</v>
      </c>
      <c r="R39" s="56" t="e">
        <f t="shared" si="10"/>
        <v>#N/A</v>
      </c>
      <c r="S39" s="57" t="e">
        <f t="shared" si="11"/>
        <v>#N/A</v>
      </c>
      <c r="T39" s="37">
        <f t="shared" si="12"/>
        <v>17</v>
      </c>
      <c r="U39" s="24" t="s">
        <v>79</v>
      </c>
      <c r="V39" s="37">
        <v>37</v>
      </c>
      <c r="W39" s="37" t="e">
        <f t="shared" si="14"/>
        <v>#N/A</v>
      </c>
      <c r="X39" s="24" t="s">
        <v>75</v>
      </c>
      <c r="Y39" s="37">
        <v>37</v>
      </c>
    </row>
    <row r="40" spans="1:25" ht="24" customHeight="1" x14ac:dyDescent="0.15">
      <c r="A40" s="33">
        <v>38</v>
      </c>
      <c r="B40" s="24" t="s">
        <v>43</v>
      </c>
      <c r="C40" s="25">
        <v>1</v>
      </c>
      <c r="D40" s="36">
        <f t="shared" si="0"/>
        <v>2.0833333333333301E-2</v>
      </c>
      <c r="E40" s="37">
        <f>VLOOKUP(B40,Label!N:Q,4,0)</f>
        <v>197.6</v>
      </c>
      <c r="F40" s="38">
        <f t="shared" si="1"/>
        <v>5.0607287449392696E-3</v>
      </c>
      <c r="G40" s="36">
        <f t="shared" si="2"/>
        <v>1.81764507422402E-2</v>
      </c>
      <c r="H40" s="39">
        <f t="shared" si="3"/>
        <v>2.0036268556005401E-2</v>
      </c>
      <c r="I40" s="56">
        <f t="shared" si="4"/>
        <v>1</v>
      </c>
      <c r="J40" s="59">
        <f t="shared" si="5"/>
        <v>1</v>
      </c>
      <c r="K40" s="24" t="s">
        <v>62</v>
      </c>
      <c r="L40" s="25">
        <v>1</v>
      </c>
      <c r="M40" s="54">
        <f t="shared" si="6"/>
        <v>0</v>
      </c>
      <c r="N40" s="37">
        <f>VLOOKUP(K40,Label!N:Q,4,0)</f>
        <v>148.5</v>
      </c>
      <c r="O40" s="55">
        <f t="shared" si="7"/>
        <v>6.7340067340067302E-3</v>
      </c>
      <c r="P40" s="54">
        <f t="shared" si="8"/>
        <v>7.9055913092481306E-3</v>
      </c>
      <c r="Q40" s="39">
        <f t="shared" si="9"/>
        <v>2.3716773927744401E-3</v>
      </c>
      <c r="R40" s="69" t="e">
        <f t="shared" si="10"/>
        <v>#N/A</v>
      </c>
      <c r="S40" s="59" t="e">
        <f t="shared" si="11"/>
        <v>#N/A</v>
      </c>
      <c r="T40" s="37">
        <f t="shared" si="12"/>
        <v>39</v>
      </c>
      <c r="U40" s="24" t="s">
        <v>76</v>
      </c>
      <c r="V40" s="37">
        <v>38</v>
      </c>
      <c r="W40" s="37" t="e">
        <f t="shared" si="14"/>
        <v>#N/A</v>
      </c>
      <c r="X40" s="24" t="s">
        <v>62</v>
      </c>
      <c r="Y40" s="37">
        <v>38</v>
      </c>
    </row>
    <row r="41" spans="1:25" ht="24" customHeight="1" x14ac:dyDescent="0.15">
      <c r="A41" s="33">
        <v>39</v>
      </c>
      <c r="B41" s="24" t="s">
        <v>36</v>
      </c>
      <c r="C41" s="25">
        <v>1</v>
      </c>
      <c r="D41" s="36">
        <f t="shared" si="0"/>
        <v>2.0833333333333301E-2</v>
      </c>
      <c r="E41" s="37">
        <f>VLOOKUP(B41,Label!N:Q,4,0)</f>
        <v>333.9</v>
      </c>
      <c r="F41" s="38">
        <f t="shared" si="1"/>
        <v>2.99490865528601E-3</v>
      </c>
      <c r="G41" s="36">
        <f t="shared" si="2"/>
        <v>1.07567135869023E-2</v>
      </c>
      <c r="H41" s="39">
        <f t="shared" si="3"/>
        <v>1.7810347409404001E-2</v>
      </c>
      <c r="I41" s="56">
        <f t="shared" si="4"/>
        <v>-11</v>
      </c>
      <c r="J41" s="59">
        <f t="shared" si="5"/>
        <v>-11</v>
      </c>
      <c r="K41" s="24" t="s">
        <v>43</v>
      </c>
      <c r="L41" s="25">
        <v>1</v>
      </c>
      <c r="M41" s="54">
        <f t="shared" si="6"/>
        <v>0</v>
      </c>
      <c r="N41" s="37">
        <f>VLOOKUP(K41,Label!N:Q,4,0)</f>
        <v>197.6</v>
      </c>
      <c r="O41" s="55">
        <f t="shared" si="7"/>
        <v>5.0607287449392696E-3</v>
      </c>
      <c r="P41" s="54">
        <f t="shared" si="8"/>
        <v>0</v>
      </c>
      <c r="Q41" s="39">
        <f t="shared" si="9"/>
        <v>0</v>
      </c>
      <c r="R41" s="69" t="e">
        <f t="shared" si="10"/>
        <v>#N/A</v>
      </c>
      <c r="S41" s="59" t="e">
        <f t="shared" si="11"/>
        <v>#N/A</v>
      </c>
      <c r="T41" s="37">
        <f t="shared" si="12"/>
        <v>28</v>
      </c>
      <c r="U41" s="24" t="s">
        <v>43</v>
      </c>
      <c r="V41" s="37">
        <v>39</v>
      </c>
      <c r="W41" s="37" t="e">
        <f t="shared" si="14"/>
        <v>#N/A</v>
      </c>
      <c r="X41" s="24" t="s">
        <v>43</v>
      </c>
      <c r="Y41" s="37">
        <v>39</v>
      </c>
    </row>
    <row r="42" spans="1:25" ht="24" customHeight="1" x14ac:dyDescent="0.15">
      <c r="A42" s="33">
        <v>40</v>
      </c>
      <c r="B42" s="24" t="s">
        <v>74</v>
      </c>
      <c r="C42" s="25">
        <v>0</v>
      </c>
      <c r="D42" s="36">
        <f t="shared" si="0"/>
        <v>0</v>
      </c>
      <c r="E42" s="37">
        <f>VLOOKUP(B42,Label!N:Q,4,0)</f>
        <v>61.3</v>
      </c>
      <c r="F42" s="38">
        <f t="shared" si="1"/>
        <v>0</v>
      </c>
      <c r="G42" s="36">
        <f t="shared" si="2"/>
        <v>0</v>
      </c>
      <c r="H42" s="39">
        <f t="shared" si="3"/>
        <v>0</v>
      </c>
      <c r="I42" s="56">
        <f t="shared" si="4"/>
        <v>-25</v>
      </c>
      <c r="J42" s="59">
        <f t="shared" si="5"/>
        <v>-25</v>
      </c>
      <c r="K42" s="24" t="s">
        <v>77</v>
      </c>
      <c r="L42" s="25">
        <v>1</v>
      </c>
      <c r="M42" s="54">
        <f t="shared" si="6"/>
        <v>0</v>
      </c>
      <c r="N42" s="37">
        <f>VLOOKUP(K42,Label!N:Q,4,0)</f>
        <v>62.6</v>
      </c>
      <c r="O42" s="55">
        <f t="shared" si="7"/>
        <v>1.59744408945687E-2</v>
      </c>
      <c r="P42" s="54">
        <f t="shared" si="8"/>
        <v>5.1563068710316601E-2</v>
      </c>
      <c r="Q42" s="39">
        <f t="shared" si="9"/>
        <v>1.5468920613095001E-2</v>
      </c>
      <c r="R42" s="69" t="e">
        <f t="shared" si="10"/>
        <v>#N/A</v>
      </c>
      <c r="S42" s="59" t="e">
        <f t="shared" si="11"/>
        <v>#N/A</v>
      </c>
      <c r="T42" s="37">
        <f t="shared" si="12"/>
        <v>15</v>
      </c>
      <c r="U42" s="24" t="s">
        <v>33</v>
      </c>
      <c r="V42" s="37">
        <v>40</v>
      </c>
      <c r="W42" s="37" t="e">
        <f t="shared" si="14"/>
        <v>#N/A</v>
      </c>
      <c r="X42" s="24" t="s">
        <v>77</v>
      </c>
      <c r="Y42" s="37">
        <v>40</v>
      </c>
    </row>
    <row r="43" spans="1:25" ht="24" customHeight="1" x14ac:dyDescent="0.15">
      <c r="A43" s="33">
        <v>41</v>
      </c>
      <c r="B43" s="24" t="s">
        <v>74</v>
      </c>
      <c r="C43" s="25">
        <v>0</v>
      </c>
      <c r="D43" s="36">
        <f t="shared" si="0"/>
        <v>0</v>
      </c>
      <c r="E43" s="37">
        <f>VLOOKUP(B43,Label!N:Q,4,0)</f>
        <v>61.3</v>
      </c>
      <c r="F43" s="38">
        <f t="shared" si="1"/>
        <v>0</v>
      </c>
      <c r="G43" s="36">
        <f t="shared" si="2"/>
        <v>0</v>
      </c>
      <c r="H43" s="39">
        <f t="shared" si="3"/>
        <v>0</v>
      </c>
      <c r="I43" s="56">
        <f t="shared" si="4"/>
        <v>-26</v>
      </c>
      <c r="J43" s="59">
        <f t="shared" si="5"/>
        <v>-26</v>
      </c>
      <c r="K43" s="24" t="s">
        <v>75</v>
      </c>
      <c r="L43" s="25">
        <v>1</v>
      </c>
      <c r="M43" s="54">
        <f t="shared" si="6"/>
        <v>0</v>
      </c>
      <c r="N43" s="37">
        <f>VLOOKUP(K43,Label!N:Q,4,0)</f>
        <v>65.3</v>
      </c>
      <c r="O43" s="55">
        <f t="shared" si="7"/>
        <v>1.53139356814701E-2</v>
      </c>
      <c r="P43" s="54">
        <f t="shared" si="8"/>
        <v>4.8442437048093499E-2</v>
      </c>
      <c r="Q43" s="39">
        <f t="shared" si="9"/>
        <v>1.4532731114428101E-2</v>
      </c>
      <c r="R43" s="69" t="e">
        <f t="shared" si="10"/>
        <v>#N/A</v>
      </c>
      <c r="S43" s="59" t="e">
        <f t="shared" si="11"/>
        <v>#N/A</v>
      </c>
      <c r="T43" s="37">
        <f t="shared" si="12"/>
        <v>15</v>
      </c>
      <c r="U43" s="24" t="s">
        <v>86</v>
      </c>
      <c r="V43" s="37">
        <v>41</v>
      </c>
      <c r="W43" s="37" t="e">
        <f t="shared" si="14"/>
        <v>#N/A</v>
      </c>
      <c r="X43" s="24" t="s">
        <v>75</v>
      </c>
      <c r="Y43" s="37">
        <v>41</v>
      </c>
    </row>
    <row r="44" spans="1:25" ht="24" customHeight="1" x14ac:dyDescent="0.15">
      <c r="A44" s="33">
        <v>42</v>
      </c>
      <c r="B44" s="24" t="s">
        <v>74</v>
      </c>
      <c r="C44" s="25">
        <v>0</v>
      </c>
      <c r="D44" s="36">
        <f t="shared" si="0"/>
        <v>0</v>
      </c>
      <c r="E44" s="37">
        <f>VLOOKUP(B44,Label!N:Q,4,0)</f>
        <v>61.3</v>
      </c>
      <c r="F44" s="38">
        <f t="shared" si="1"/>
        <v>0</v>
      </c>
      <c r="G44" s="36">
        <f t="shared" si="2"/>
        <v>0</v>
      </c>
      <c r="H44" s="39">
        <f t="shared" si="3"/>
        <v>0</v>
      </c>
      <c r="I44" s="56">
        <f t="shared" si="4"/>
        <v>-27</v>
      </c>
      <c r="J44" s="59">
        <f t="shared" si="5"/>
        <v>-27</v>
      </c>
      <c r="K44" s="24" t="s">
        <v>62</v>
      </c>
      <c r="L44" s="25">
        <v>1</v>
      </c>
      <c r="M44" s="54">
        <f t="shared" si="6"/>
        <v>0</v>
      </c>
      <c r="N44" s="37">
        <f>VLOOKUP(K44,Label!N:Q,4,0)</f>
        <v>148.5</v>
      </c>
      <c r="O44" s="55">
        <f t="shared" si="7"/>
        <v>6.7340067340067302E-3</v>
      </c>
      <c r="P44" s="54">
        <f t="shared" si="8"/>
        <v>7.9055913092481306E-3</v>
      </c>
      <c r="Q44" s="39">
        <f t="shared" si="9"/>
        <v>2.3716773927744401E-3</v>
      </c>
      <c r="R44" s="69" t="e">
        <f t="shared" si="10"/>
        <v>#N/A</v>
      </c>
      <c r="S44" s="59" t="e">
        <f t="shared" si="11"/>
        <v>#N/A</v>
      </c>
      <c r="T44" s="37">
        <f t="shared" si="12"/>
        <v>15</v>
      </c>
      <c r="U44" s="24" t="s">
        <v>65</v>
      </c>
      <c r="V44" s="37">
        <v>42</v>
      </c>
      <c r="W44" s="37" t="e">
        <f t="shared" si="14"/>
        <v>#N/A</v>
      </c>
      <c r="X44" s="24" t="s">
        <v>62</v>
      </c>
      <c r="Y44" s="37">
        <v>42</v>
      </c>
    </row>
    <row r="45" spans="1:25" ht="24" customHeight="1" x14ac:dyDescent="0.15">
      <c r="A45" s="40">
        <v>43</v>
      </c>
      <c r="B45" s="41" t="s">
        <v>74</v>
      </c>
      <c r="C45" s="42">
        <v>0</v>
      </c>
      <c r="D45" s="43">
        <f t="shared" si="0"/>
        <v>0</v>
      </c>
      <c r="E45" s="44">
        <f>VLOOKUP(B45,Label!N:Q,4,0)</f>
        <v>61.3</v>
      </c>
      <c r="F45" s="45">
        <f t="shared" si="1"/>
        <v>0</v>
      </c>
      <c r="G45" s="43">
        <f t="shared" si="2"/>
        <v>0</v>
      </c>
      <c r="H45" s="46">
        <f t="shared" si="3"/>
        <v>0</v>
      </c>
      <c r="I45" s="61">
        <f t="shared" si="4"/>
        <v>-28</v>
      </c>
      <c r="J45" s="62">
        <f t="shared" si="5"/>
        <v>-28</v>
      </c>
      <c r="K45" s="41" t="s">
        <v>43</v>
      </c>
      <c r="L45" s="42">
        <v>1</v>
      </c>
      <c r="M45" s="66">
        <f t="shared" si="6"/>
        <v>0</v>
      </c>
      <c r="N45" s="44">
        <f>VLOOKUP(K45,Label!N:Q,4,0)</f>
        <v>197.6</v>
      </c>
      <c r="O45" s="67">
        <f t="shared" si="7"/>
        <v>5.0607287449392696E-3</v>
      </c>
      <c r="P45" s="66">
        <f t="shared" si="8"/>
        <v>0</v>
      </c>
      <c r="Q45" s="46">
        <f t="shared" si="9"/>
        <v>0</v>
      </c>
      <c r="R45" s="71" t="e">
        <f t="shared" si="10"/>
        <v>#N/A</v>
      </c>
      <c r="S45" s="72" t="e">
        <f t="shared" si="11"/>
        <v>#N/A</v>
      </c>
      <c r="T45" s="37">
        <f t="shared" si="12"/>
        <v>15</v>
      </c>
      <c r="U45" s="24" t="s">
        <v>69</v>
      </c>
      <c r="V45" s="37">
        <v>43</v>
      </c>
      <c r="W45" s="37" t="e">
        <f t="shared" si="14"/>
        <v>#N/A</v>
      </c>
      <c r="X45" s="24" t="s">
        <v>43</v>
      </c>
      <c r="Y45" s="37">
        <v>43</v>
      </c>
    </row>
  </sheetData>
  <autoFilter ref="B2:H45" xr:uid="{00000000-0009-0000-0000-000007000000}">
    <sortState xmlns:xlrd2="http://schemas.microsoft.com/office/spreadsheetml/2017/richdata2" ref="B3:H45">
      <sortCondition descending="1" ref="H2"/>
    </sortState>
  </autoFilter>
  <mergeCells count="9">
    <mergeCell ref="Z8:AE8"/>
    <mergeCell ref="AA9:AD9"/>
    <mergeCell ref="A1:A2"/>
    <mergeCell ref="B1:J1"/>
    <mergeCell ref="K1:S1"/>
    <mergeCell ref="T1:V1"/>
    <mergeCell ref="W1:Y1"/>
    <mergeCell ref="I2:J2"/>
    <mergeCell ref="R2:S2"/>
  </mergeCells>
  <phoneticPr fontId="39" type="noConversion"/>
  <conditionalFormatting sqref="I1">
    <cfRule type="cellIs" dxfId="92" priority="16" operator="greaterThan">
      <formula>5</formula>
    </cfRule>
    <cfRule type="cellIs" dxfId="91" priority="15" operator="lessThan">
      <formula>-5</formula>
    </cfRule>
  </conditionalFormatting>
  <conditionalFormatting sqref="R1">
    <cfRule type="cellIs" dxfId="90" priority="12" operator="greaterThan">
      <formula>5</formula>
    </cfRule>
    <cfRule type="cellIs" dxfId="89" priority="11" operator="lessThan">
      <formula>-5</formula>
    </cfRule>
  </conditionalFormatting>
  <conditionalFormatting sqref="Q2">
    <cfRule type="colorScale" priority="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I3">
    <cfRule type="cellIs" dxfId="88" priority="23" operator="greaterThan">
      <formula>5</formula>
    </cfRule>
    <cfRule type="cellIs" dxfId="87" priority="22" operator="lessThan">
      <formula>-5</formula>
    </cfRule>
  </conditionalFormatting>
  <conditionalFormatting sqref="U7">
    <cfRule type="containsText" dxfId="86" priority="34" operator="containsText" text="电子">
      <formula>NOT(ISERROR(SEARCH("电子",U7)))</formula>
    </cfRule>
    <cfRule type="containsText" dxfId="85" priority="33" operator="containsText" text="医药">
      <formula>NOT(ISERROR(SEARCH("医药",U7)))</formula>
    </cfRule>
  </conditionalFormatting>
  <conditionalFormatting sqref="U8">
    <cfRule type="containsText" dxfId="84" priority="31" operator="containsText" text="光伏">
      <formula>NOT(ISERROR(SEARCH("光伏",U8)))</formula>
    </cfRule>
    <cfRule type="containsText" dxfId="83" priority="30" operator="containsText" text="化工">
      <formula>NOT(ISERROR(SEARCH("化工",U8)))</formula>
    </cfRule>
    <cfRule type="containsText" dxfId="82" priority="29" operator="containsText" text="电池">
      <formula>NOT(ISERROR(SEARCH("电池",U8)))</formula>
    </cfRule>
  </conditionalFormatting>
  <conditionalFormatting sqref="L9">
    <cfRule type="containsText" dxfId="81" priority="43" operator="containsText" text="计算机">
      <formula>NOT(ISERROR(SEARCH("计算机",L9)))</formula>
    </cfRule>
  </conditionalFormatting>
  <conditionalFormatting sqref="A3:A45">
    <cfRule type="containsText" dxfId="80" priority="68" operator="containsText" text="汽车产业链">
      <formula>NOT(ISERROR(SEARCH("汽车产业链",A3)))</formula>
    </cfRule>
    <cfRule type="containsText" dxfId="79" priority="67" operator="containsText" text="光伏">
      <formula>NOT(ISERROR(SEARCH("光伏",A3)))</formula>
    </cfRule>
    <cfRule type="containsText" dxfId="78" priority="66" operator="containsText" text="化工">
      <formula>NOT(ISERROR(SEARCH("化工",A3)))</formula>
    </cfRule>
    <cfRule type="containsText" dxfId="77" priority="65" operator="containsText" text="化工">
      <formula>NOT(ISERROR(SEARCH("化工",A3)))</formula>
    </cfRule>
    <cfRule type="containsText" dxfId="76" priority="64" operator="containsText" text="化工">
      <formula>NOT(ISERROR(SEARCH("化工",A3)))</formula>
    </cfRule>
    <cfRule type="containsText" dxfId="75" priority="63" operator="containsText" text="汽车">
      <formula>NOT(ISERROR(SEARCH("汽车",A3)))</formula>
    </cfRule>
    <cfRule type="containsText" dxfId="74" priority="62" operator="containsText" text="光伏">
      <formula>NOT(ISERROR(SEARCH("光伏",A3)))</formula>
    </cfRule>
    <cfRule type="containsText" dxfId="73" priority="61" operator="containsText" text="锂电">
      <formula>NOT(ISERROR(SEARCH("锂电",A3)))</formula>
    </cfRule>
    <cfRule type="containsText" dxfId="72" priority="60" operator="containsText" text="新能源电池">
      <formula>NOT(ISERROR(SEARCH("新能源电池",A3)))</formula>
    </cfRule>
    <cfRule type="containsText" dxfId="71" priority="59" operator="containsText" text="机器人">
      <formula>NOT(ISERROR(SEARCH("机器人",A3)))</formula>
    </cfRule>
  </conditionalFormatting>
  <conditionalFormatting sqref="A46:A1048576">
    <cfRule type="containsText" dxfId="70" priority="107" operator="containsText" text="汽车产业链">
      <formula>NOT(ISERROR(SEARCH("汽车产业链",A46)))</formula>
    </cfRule>
    <cfRule type="containsText" dxfId="69" priority="106" operator="containsText" text="光伏">
      <formula>NOT(ISERROR(SEARCH("光伏",A46)))</formula>
    </cfRule>
    <cfRule type="containsText" dxfId="68" priority="105" operator="containsText" text="化工">
      <formula>NOT(ISERROR(SEARCH("化工",A46)))</formula>
    </cfRule>
    <cfRule type="containsText" dxfId="67" priority="104" operator="containsText" text="化工">
      <formula>NOT(ISERROR(SEARCH("化工",A46)))</formula>
    </cfRule>
    <cfRule type="containsText" dxfId="66" priority="103" operator="containsText" text="化工">
      <formula>NOT(ISERROR(SEARCH("化工",A46)))</formula>
    </cfRule>
  </conditionalFormatting>
  <conditionalFormatting sqref="C3:C16">
    <cfRule type="colorScale" priority="42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3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1:H2">
    <cfRule type="cellIs" dxfId="65" priority="10" operator="lessThan">
      <formula>0.01</formula>
    </cfRule>
  </conditionalFormatting>
  <conditionalFormatting sqref="H3:H45">
    <cfRule type="colorScale" priority="40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3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3:H1048576">
    <cfRule type="cellIs" dxfId="64" priority="45" operator="lessThan">
      <formula>0.01</formula>
    </cfRule>
  </conditionalFormatting>
  <conditionalFormatting sqref="I4:I45">
    <cfRule type="containsText" dxfId="63" priority="21" operator="containsText" text="基建">
      <formula>NOT(ISERROR(SEARCH("基建",I4)))</formula>
    </cfRule>
    <cfRule type="cellIs" dxfId="62" priority="20" operator="greaterThan">
      <formula>5</formula>
    </cfRule>
    <cfRule type="cellIs" dxfId="61" priority="19" operator="lessThan">
      <formula>-5</formula>
    </cfRule>
  </conditionalFormatting>
  <conditionalFormatting sqref="L3:L16">
    <cfRule type="colorScale" priority="41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3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Q1:Q2">
    <cfRule type="cellIs" dxfId="60" priority="9" operator="lessThan">
      <formula>0.01</formula>
    </cfRule>
  </conditionalFormatting>
  <conditionalFormatting sqref="Q3:Q45">
    <cfRule type="colorScale" priority="5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35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3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Q3:Q1048576">
    <cfRule type="cellIs" dxfId="59" priority="44" operator="lessThan">
      <formula>0.01</formula>
    </cfRule>
  </conditionalFormatting>
  <conditionalFormatting sqref="R3:R45">
    <cfRule type="cellIs" dxfId="58" priority="47" operator="greaterThan">
      <formula>5</formula>
    </cfRule>
    <cfRule type="cellIs" dxfId="57" priority="46" operator="lessThan">
      <formula>-5</formula>
    </cfRule>
  </conditionalFormatting>
  <conditionalFormatting sqref="T3:T45">
    <cfRule type="containsText" dxfId="56" priority="94" operator="containsText" text="新能源电池">
      <formula>NOT(ISERROR(SEARCH("新能源电池",T3)))</formula>
    </cfRule>
    <cfRule type="containsText" dxfId="55" priority="93" operator="containsText" text="机器人">
      <formula>NOT(ISERROR(SEARCH("机器人",T3)))</formula>
    </cfRule>
  </conditionalFormatting>
  <conditionalFormatting sqref="W3:W45">
    <cfRule type="containsText" dxfId="54" priority="79" operator="containsText" text="新能源电池">
      <formula>NOT(ISERROR(SEARCH("新能源电池",W3)))</formula>
    </cfRule>
    <cfRule type="containsText" dxfId="53" priority="78" operator="containsText" text="机器人">
      <formula>NOT(ISERROR(SEARCH("机器人",W3)))</formula>
    </cfRule>
  </conditionalFormatting>
  <conditionalFormatting sqref="X3:X16">
    <cfRule type="containsText" dxfId="52" priority="77" operator="containsText" text="储能">
      <formula>NOT(ISERROR(SEARCH("储能",X3)))</formula>
    </cfRule>
    <cfRule type="containsText" dxfId="51" priority="76" operator="containsText" text="光伏">
      <formula>NOT(ISERROR(SEARCH("光伏",X3)))</formula>
    </cfRule>
    <cfRule type="containsText" dxfId="50" priority="75" operator="containsText" text="汽车">
      <formula>NOT(ISERROR(SEARCH("汽车",X3)))</formula>
    </cfRule>
  </conditionalFormatting>
  <conditionalFormatting sqref="AA1:AA2">
    <cfRule type="cellIs" dxfId="49" priority="89" operator="greaterThan">
      <formula>20</formula>
    </cfRule>
  </conditionalFormatting>
  <conditionalFormatting sqref="AC1:AC2">
    <cfRule type="cellIs" dxfId="48" priority="80" operator="greaterThan">
      <formula>20</formula>
    </cfRule>
  </conditionalFormatting>
  <conditionalFormatting sqref="A1:A45 J4:J45 L3:S3 L4:M16 N4:S45 C4:H16 C3:J3 D17:H45 M17:M45">
    <cfRule type="containsText" dxfId="47" priority="32" operator="containsText" text="基建">
      <formula>NOT(ISERROR(SEARCH("基建",A1)))</formula>
    </cfRule>
  </conditionalFormatting>
  <conditionalFormatting sqref="B1:B2 K1:K2">
    <cfRule type="containsText" dxfId="46" priority="6" operator="containsText" text="大金融">
      <formula>NOT(ISERROR(SEARCH("大金融",B1)))</formula>
    </cfRule>
    <cfRule type="containsText" dxfId="45" priority="5" operator="containsText" text="基建">
      <formula>NOT(ISERROR(SEARCH("基建",B1)))</formula>
    </cfRule>
    <cfRule type="containsText" dxfId="44" priority="4" operator="containsText" text="运输业">
      <formula>NOT(ISERROR(SEARCH("运输业",B1)))</formula>
    </cfRule>
    <cfRule type="containsText" dxfId="43" priority="3" operator="containsText" text="医药生物">
      <formula>NOT(ISERROR(SEARCH("医药生物",B1)))</formula>
    </cfRule>
    <cfRule type="containsText" dxfId="42" priority="2" operator="containsText" text="煤炭">
      <formula>NOT(ISERROR(SEARCH("煤炭",B1)))</formula>
    </cfRule>
  </conditionalFormatting>
  <conditionalFormatting sqref="C1:J2 L1:S2">
    <cfRule type="containsText" dxfId="41" priority="7" operator="containsText" text="基建">
      <formula>NOT(ISERROR(SEARCH("基建",C1)))</formula>
    </cfRule>
  </conditionalFormatting>
  <conditionalFormatting sqref="C1:C1048576 L1:L1048576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1:AA2 Z3:AA4">
    <cfRule type="containsText" dxfId="40" priority="97" operator="containsText" text="汽车">
      <formula>NOT(ISERROR(SEARCH("汽车",Z1)))</formula>
    </cfRule>
    <cfRule type="containsText" dxfId="39" priority="96" operator="containsText" text="光伏">
      <formula>NOT(ISERROR(SEARCH("光伏",Z1)))</formula>
    </cfRule>
    <cfRule type="containsText" dxfId="38" priority="95" operator="containsText" text="锂电">
      <formula>NOT(ISERROR(SEARCH("锂电",Z1)))</formula>
    </cfRule>
  </conditionalFormatting>
  <conditionalFormatting sqref="Z1:Z2 AB1:AB2">
    <cfRule type="containsText" dxfId="37" priority="74" operator="containsText" text="计算机">
      <formula>NOT(ISERROR(SEARCH("计算机",Z1)))</formula>
    </cfRule>
    <cfRule type="containsText" dxfId="36" priority="73" operator="containsText" text="汽车产业">
      <formula>NOT(ISERROR(SEARCH("汽车产业",Z1)))</formula>
    </cfRule>
    <cfRule type="containsText" dxfId="35" priority="72" operator="containsText" text="本地股">
      <formula>NOT(ISERROR(SEARCH("本地股",Z1)))</formula>
    </cfRule>
    <cfRule type="containsText" dxfId="34" priority="71" operator="containsText" text="半导体">
      <formula>NOT(ISERROR(SEARCH("半导体",Z1)))</formula>
    </cfRule>
    <cfRule type="containsText" dxfId="33" priority="70" operator="containsText" text="电池">
      <formula>NOT(ISERROR(SEARCH("电池",Z1)))</formula>
    </cfRule>
    <cfRule type="containsText" dxfId="32" priority="69" operator="containsText" text="元宇宙">
      <formula>NOT(ISERROR(SEARCH("元宇宙",Z1)))</formula>
    </cfRule>
  </conditionalFormatting>
  <conditionalFormatting sqref="AC1:AC2 AB3:AC4">
    <cfRule type="containsText" dxfId="31" priority="83" operator="containsText" text="汽车">
      <formula>NOT(ISERROR(SEARCH("汽车",AB1)))</formula>
    </cfRule>
    <cfRule type="containsText" dxfId="30" priority="82" operator="containsText" text="光伏">
      <formula>NOT(ISERROR(SEARCH("光伏",AB1)))</formula>
    </cfRule>
    <cfRule type="containsText" dxfId="29" priority="81" operator="containsText" text="锂电">
      <formula>NOT(ISERROR(SEARCH("锂电",AB1)))</formula>
    </cfRule>
  </conditionalFormatting>
  <conditionalFormatting sqref="AA2 Z4:AA4">
    <cfRule type="containsText" dxfId="28" priority="102" operator="containsText" text="汽车产业链">
      <formula>NOT(ISERROR(SEARCH("汽车产业链",Z2)))</formula>
    </cfRule>
    <cfRule type="containsText" dxfId="27" priority="101" operator="containsText" text="光伏">
      <formula>NOT(ISERROR(SEARCH("光伏",Z2)))</formula>
    </cfRule>
    <cfRule type="containsText" dxfId="26" priority="100" operator="containsText" text="化工">
      <formula>NOT(ISERROR(SEARCH("化工",Z2)))</formula>
    </cfRule>
    <cfRule type="containsText" dxfId="25" priority="99" operator="containsText" text="化工">
      <formula>NOT(ISERROR(SEARCH("化工",Z2)))</formula>
    </cfRule>
    <cfRule type="containsText" dxfId="24" priority="98" operator="containsText" text="化工">
      <formula>NOT(ISERROR(SEARCH("化工",Z2)))</formula>
    </cfRule>
  </conditionalFormatting>
  <conditionalFormatting sqref="AC2 AB4:AC4">
    <cfRule type="containsText" dxfId="23" priority="88" operator="containsText" text="汽车产业链">
      <formula>NOT(ISERROR(SEARCH("汽车产业链",AB2)))</formula>
    </cfRule>
    <cfRule type="containsText" dxfId="22" priority="87" operator="containsText" text="光伏">
      <formula>NOT(ISERROR(SEARCH("光伏",AB2)))</formula>
    </cfRule>
    <cfRule type="containsText" dxfId="21" priority="86" operator="containsText" text="化工">
      <formula>NOT(ISERROR(SEARCH("化工",AB2)))</formula>
    </cfRule>
    <cfRule type="containsText" dxfId="20" priority="85" operator="containsText" text="化工">
      <formula>NOT(ISERROR(SEARCH("化工",AB2)))</formula>
    </cfRule>
    <cfRule type="containsText" dxfId="19" priority="84" operator="containsText" text="化工">
      <formula>NOT(ISERROR(SEARCH("化工",AB2)))</formula>
    </cfRule>
  </conditionalFormatting>
  <conditionalFormatting sqref="B3:B1048576 K3:K41 K46:K1048576">
    <cfRule type="containsText" dxfId="18" priority="28" operator="containsText" text="大金融">
      <formula>NOT(ISERROR(SEARCH("大金融",B3)))</formula>
    </cfRule>
    <cfRule type="containsText" dxfId="17" priority="27" operator="containsText" text="基建">
      <formula>NOT(ISERROR(SEARCH("基建",B3)))</formula>
    </cfRule>
    <cfRule type="containsText" dxfId="16" priority="26" operator="containsText" text="运输业">
      <formula>NOT(ISERROR(SEARCH("运输业",B3)))</formula>
    </cfRule>
    <cfRule type="containsText" dxfId="15" priority="25" operator="containsText" text="医药生物">
      <formula>NOT(ISERROR(SEARCH("医药生物",B3)))</formula>
    </cfRule>
    <cfRule type="containsText" dxfId="14" priority="24" operator="containsText" text="煤炭">
      <formula>NOT(ISERROR(SEARCH("煤炭",B3)))</formula>
    </cfRule>
  </conditionalFormatting>
  <conditionalFormatting sqref="U3:U7 U9:U16">
    <cfRule type="containsText" dxfId="13" priority="92" operator="containsText" text="储能">
      <formula>NOT(ISERROR(SEARCH("储能",U3)))</formula>
    </cfRule>
    <cfRule type="containsText" dxfId="12" priority="91" operator="containsText" text="光伏">
      <formula>NOT(ISERROR(SEARCH("光伏",U3)))</formula>
    </cfRule>
    <cfRule type="containsText" dxfId="11" priority="90" operator="containsText" text="汽车">
      <formula>NOT(ISERROR(SEARCH("汽车",U3)))</formula>
    </cfRule>
  </conditionalFormatting>
  <conditionalFormatting sqref="I46:I1048576 R46:R1048576">
    <cfRule type="cellIs" dxfId="10" priority="55" operator="greaterThan">
      <formula>5</formula>
    </cfRule>
    <cfRule type="cellIs" dxfId="9" priority="54" operator="lessThan">
      <formula>-5</formula>
    </cfRule>
  </conditionalFormatting>
  <pageMargins left="0.75" right="0.75" top="1" bottom="1" header="0.5" footer="0.5"/>
  <pageSetup paperSize="9" orientation="portrait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18" id="{C6BC56BA-6046-4180-8F5D-D0432BB22B00}">
            <x14:iconSet iconSet="3Triangles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</x14:iconSet>
          </x14:cfRule>
          <x14:cfRule type="iconSet" priority="17" id="{A5A53413-2EE4-4298-854B-71837912D0AF}">
            <x14:iconSet iconSet="3Triangles" showValue="0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</x14:iconSet>
          </x14:cfRule>
          <xm:sqref>J1</xm:sqref>
        </x14:conditionalFormatting>
        <x14:conditionalFormatting xmlns:xm="http://schemas.microsoft.com/office/excel/2006/main">
          <x14:cfRule type="iconSet" priority="14" id="{3C338760-1920-46B3-93BA-CC4B59B4EFC1}">
            <x14:iconSet iconSet="3Triangles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</x14:iconSet>
          </x14:cfRule>
          <x14:cfRule type="iconSet" priority="13" id="{D1C7B75D-2E02-4203-B739-76204AFF1209}">
            <x14:iconSet iconSet="3Triangles" showValue="0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</x14:iconSet>
          </x14:cfRule>
          <xm:sqref>S1</xm:sqref>
        </x14:conditionalFormatting>
        <x14:conditionalFormatting xmlns:xm="http://schemas.microsoft.com/office/excel/2006/main">
          <x14:cfRule type="iconSet" priority="49" id="{E3E3E352-1BFF-428B-BE9A-F20F77C84A88}">
            <x14:iconSet iconSet="3Triangles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</x14:iconSet>
          </x14:cfRule>
          <x14:cfRule type="iconSet" priority="48" id="{DA74C79A-27E8-4990-BE92-98F74DE88AF4}">
            <x14:iconSet iconSet="3Triangles" showValue="0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</x14:iconSet>
          </x14:cfRule>
          <xm:sqref>S3:S45</xm:sqref>
        </x14:conditionalFormatting>
        <x14:conditionalFormatting xmlns:xm="http://schemas.microsoft.com/office/excel/2006/main">
          <x14:cfRule type="iconSet" priority="57" id="{4EB79498-FD75-4F67-A433-2DD0FAA82D09}">
            <x14:iconSet iconSet="3Triangles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</x14:iconSet>
          </x14:cfRule>
          <x14:cfRule type="iconSet" priority="56" id="{B2A74A31-BA47-4762-B1B1-6E7300A3D738}">
            <x14:iconSet iconSet="3Triangles" showValue="0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</x14:iconSet>
          </x14:cfRule>
          <xm:sqref>J3:J1048576 S46:S1048576</xm:sqref>
        </x14:conditionalFormatting>
      </x14:conditionalFormatting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9" tint="0.79998168889431442"/>
  </sheetPr>
  <dimension ref="A1:AC15"/>
  <sheetViews>
    <sheetView workbookViewId="0">
      <pane ySplit="1" topLeftCell="A2" activePane="bottomLeft" state="frozen"/>
      <selection pane="bottomLeft" activeCell="AG11" sqref="AG11"/>
    </sheetView>
  </sheetViews>
  <sheetFormatPr defaultColWidth="8.875" defaultRowHeight="23.1" customHeight="1" x14ac:dyDescent="0.15"/>
  <cols>
    <col min="1" max="1" width="8.875" style="15"/>
    <col min="2" max="7" width="14.125" style="15" hidden="1" customWidth="1"/>
    <col min="8" max="22" width="15.875" style="15" hidden="1" customWidth="1"/>
    <col min="23" max="23" width="15.875" style="15"/>
    <col min="24" max="29" width="14.125" style="15"/>
    <col min="30" max="16384" width="8.875" style="15"/>
  </cols>
  <sheetData>
    <row r="1" spans="1:29" s="13" customFormat="1" ht="23.1" customHeight="1" x14ac:dyDescent="0.15">
      <c r="A1" s="16" t="s">
        <v>15380</v>
      </c>
      <c r="B1" s="16">
        <v>45293</v>
      </c>
      <c r="C1" s="16">
        <v>45294</v>
      </c>
      <c r="D1" s="16">
        <v>45295</v>
      </c>
      <c r="E1" s="16">
        <v>45296</v>
      </c>
      <c r="F1" s="16">
        <v>45299</v>
      </c>
      <c r="G1" s="16">
        <v>45300</v>
      </c>
      <c r="H1" s="16">
        <v>45301</v>
      </c>
      <c r="I1" s="16">
        <v>45302</v>
      </c>
      <c r="J1" s="16">
        <v>45303</v>
      </c>
      <c r="K1" s="16">
        <v>45306</v>
      </c>
      <c r="L1" s="16">
        <v>45307</v>
      </c>
      <c r="M1" s="16">
        <v>45308</v>
      </c>
      <c r="N1" s="16">
        <v>45309</v>
      </c>
      <c r="O1" s="16">
        <v>45310</v>
      </c>
      <c r="P1" s="16">
        <v>45313</v>
      </c>
      <c r="Q1" s="16">
        <v>45314</v>
      </c>
      <c r="R1" s="16">
        <v>45315</v>
      </c>
      <c r="S1" s="16">
        <v>45316</v>
      </c>
      <c r="T1" s="16">
        <v>45317</v>
      </c>
      <c r="U1" s="16">
        <v>45320</v>
      </c>
      <c r="V1" s="16">
        <v>45321</v>
      </c>
      <c r="W1" s="16">
        <v>45322</v>
      </c>
      <c r="X1" s="16">
        <v>45323</v>
      </c>
      <c r="Y1" s="16">
        <v>45324</v>
      </c>
      <c r="Z1" s="16">
        <v>45327</v>
      </c>
      <c r="AA1" s="16">
        <v>45328</v>
      </c>
      <c r="AB1" s="16">
        <v>45329</v>
      </c>
      <c r="AC1" s="16">
        <v>45330</v>
      </c>
    </row>
    <row r="2" spans="1:29" s="14" customFormat="1" ht="23.1" customHeight="1" x14ac:dyDescent="0.15">
      <c r="A2" s="154" t="s">
        <v>15381</v>
      </c>
      <c r="B2" s="17"/>
      <c r="C2" s="17"/>
      <c r="D2" s="17"/>
      <c r="E2" s="17"/>
      <c r="F2" s="17"/>
      <c r="G2" s="17"/>
      <c r="H2" s="17"/>
      <c r="I2" s="17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 t="s">
        <v>47</v>
      </c>
      <c r="Z2" s="17" t="s">
        <v>47</v>
      </c>
      <c r="AA2" s="17" t="s">
        <v>47</v>
      </c>
      <c r="AB2" s="17" t="s">
        <v>18</v>
      </c>
      <c r="AC2" s="17" t="s">
        <v>18</v>
      </c>
    </row>
    <row r="3" spans="1:29" s="14" customFormat="1" ht="23.1" customHeight="1" x14ac:dyDescent="0.15">
      <c r="A3" s="154"/>
      <c r="B3" s="17"/>
      <c r="C3" s="17"/>
      <c r="D3" s="17"/>
      <c r="E3" s="17"/>
      <c r="F3" s="17"/>
      <c r="G3" s="17"/>
      <c r="H3" s="17"/>
      <c r="I3" s="17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</row>
    <row r="4" spans="1:29" s="14" customFormat="1" ht="23.1" customHeight="1" x14ac:dyDescent="0.15">
      <c r="A4" s="154"/>
      <c r="B4" s="17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</row>
    <row r="5" spans="1:29" s="14" customFormat="1" ht="23.1" customHeight="1" x14ac:dyDescent="0.15">
      <c r="A5" s="154"/>
      <c r="B5" s="17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</row>
    <row r="6" spans="1:29" ht="23.1" customHeight="1" x14ac:dyDescent="0.15">
      <c r="A6" s="155" t="s">
        <v>15382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 t="s">
        <v>19</v>
      </c>
      <c r="AA6" s="1" t="s">
        <v>18</v>
      </c>
      <c r="AB6" s="1"/>
      <c r="AC6" s="1"/>
    </row>
    <row r="7" spans="1:29" ht="23.1" customHeight="1" x14ac:dyDescent="0.15">
      <c r="A7" s="155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 t="s">
        <v>19</v>
      </c>
      <c r="AB7" s="1"/>
      <c r="AC7" s="1"/>
    </row>
    <row r="8" spans="1:29" ht="23.1" customHeight="1" x14ac:dyDescent="0.15">
      <c r="A8" s="155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</row>
    <row r="9" spans="1:29" ht="23.1" customHeight="1" x14ac:dyDescent="0.15">
      <c r="A9" s="156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</row>
    <row r="10" spans="1:29" ht="23.1" customHeight="1" x14ac:dyDescent="0.15">
      <c r="A10" s="157" t="s">
        <v>15383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 t="s">
        <v>19</v>
      </c>
      <c r="Z10" s="1" t="s">
        <v>50</v>
      </c>
      <c r="AA10" s="1" t="s">
        <v>50</v>
      </c>
      <c r="AB10" s="1" t="s">
        <v>50</v>
      </c>
      <c r="AC10" s="1" t="s">
        <v>23</v>
      </c>
    </row>
    <row r="11" spans="1:29" ht="23.1" customHeight="1" x14ac:dyDescent="0.15">
      <c r="A11" s="157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 t="s">
        <v>50</v>
      </c>
      <c r="Z11" s="1" t="s">
        <v>83</v>
      </c>
      <c r="AA11" s="1"/>
      <c r="AB11" s="1" t="s">
        <v>19</v>
      </c>
      <c r="AC11" s="1" t="s">
        <v>19</v>
      </c>
    </row>
    <row r="12" spans="1:29" ht="23.1" customHeight="1" x14ac:dyDescent="0.15">
      <c r="A12" s="157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 t="s">
        <v>52</v>
      </c>
      <c r="Z12" s="1" t="s">
        <v>18</v>
      </c>
      <c r="AA12" s="1"/>
      <c r="AB12" s="1" t="s">
        <v>70</v>
      </c>
      <c r="AC12" s="1" t="s">
        <v>13</v>
      </c>
    </row>
    <row r="13" spans="1:29" ht="23.1" customHeight="1" x14ac:dyDescent="0.15">
      <c r="A13" s="157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 t="s">
        <v>83</v>
      </c>
      <c r="Z13" s="1"/>
      <c r="AA13" s="1"/>
      <c r="AB13" s="1" t="s">
        <v>47</v>
      </c>
      <c r="AC13" s="1"/>
    </row>
    <row r="14" spans="1:29" ht="23.1" customHeight="1" x14ac:dyDescent="0.15">
      <c r="A14" s="157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</row>
    <row r="15" spans="1:29" ht="23.1" customHeight="1" x14ac:dyDescent="0.15">
      <c r="A15" s="18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</row>
  </sheetData>
  <mergeCells count="3">
    <mergeCell ref="A2:A5"/>
    <mergeCell ref="A6:A9"/>
    <mergeCell ref="A10:A14"/>
  </mergeCells>
  <phoneticPr fontId="39" type="noConversion"/>
  <conditionalFormatting sqref="A15">
    <cfRule type="containsText" dxfId="8" priority="6" operator="containsText" text="大金融">
      <formula>NOT(ISERROR(SEARCH("大金融",A15)))</formula>
    </cfRule>
    <cfRule type="containsText" dxfId="7" priority="5" operator="containsText" text="基建">
      <formula>NOT(ISERROR(SEARCH("基建",A15)))</formula>
    </cfRule>
    <cfRule type="containsText" dxfId="6" priority="4" operator="containsText" text="房地产">
      <formula>NOT(ISERROR(SEARCH("房地产",A15)))</formula>
    </cfRule>
  </conditionalFormatting>
  <conditionalFormatting sqref="A1 B1:AC15">
    <cfRule type="containsText" dxfId="5" priority="9" operator="containsText" text="大金融">
      <formula>NOT(ISERROR(SEARCH("大金融",A1)))</formula>
    </cfRule>
    <cfRule type="containsText" dxfId="4" priority="8" operator="containsText" text="基建">
      <formula>NOT(ISERROR(SEARCH("基建",A1)))</formula>
    </cfRule>
    <cfRule type="containsText" dxfId="3" priority="7" operator="containsText" text="房地产">
      <formula>NOT(ISERROR(SEARCH("房地产",A1)))</formula>
    </cfRule>
  </conditionalFormatting>
  <conditionalFormatting sqref="A2 A6:A14">
    <cfRule type="containsText" dxfId="2" priority="3" operator="containsText" text="大金融">
      <formula>NOT(ISERROR(SEARCH("大金融",A2)))</formula>
    </cfRule>
    <cfRule type="containsText" dxfId="1" priority="2" operator="containsText" text="基建">
      <formula>NOT(ISERROR(SEARCH("基建",A2)))</formula>
    </cfRule>
    <cfRule type="containsText" dxfId="0" priority="1" operator="containsText" text="房地产">
      <formula>NOT(ISERROR(SEARCH("房地产",A2)))</formula>
    </cfRule>
  </conditionalFormatting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FF0000"/>
  </sheetPr>
  <dimension ref="A1:J273"/>
  <sheetViews>
    <sheetView zoomScale="85" zoomScaleNormal="85" workbookViewId="0">
      <pane ySplit="1" topLeftCell="A260" activePane="bottomLeft" state="frozen"/>
      <selection pane="bottomLeft" activeCell="G271" sqref="G271"/>
    </sheetView>
  </sheetViews>
  <sheetFormatPr defaultColWidth="12.25" defaultRowHeight="24" customHeight="1" x14ac:dyDescent="0.15"/>
  <cols>
    <col min="1" max="1" width="13.375" style="1" customWidth="1"/>
    <col min="2" max="2" width="12.25" style="2" customWidth="1"/>
    <col min="3" max="3" width="12.25" style="3" customWidth="1"/>
    <col min="4" max="5" width="15" style="4" customWidth="1"/>
    <col min="6" max="7" width="15" style="5" customWidth="1"/>
    <col min="8" max="8" width="12.25" style="1" customWidth="1"/>
    <col min="9" max="16384" width="12.25" style="1"/>
  </cols>
  <sheetData>
    <row r="1" spans="1:10" ht="24" customHeight="1" x14ac:dyDescent="0.15">
      <c r="A1" s="6" t="s">
        <v>15380</v>
      </c>
      <c r="B1" s="7" t="s">
        <v>15384</v>
      </c>
      <c r="C1" s="7" t="s">
        <v>15385</v>
      </c>
      <c r="D1" s="7" t="s">
        <v>15386</v>
      </c>
      <c r="E1" s="7" t="s">
        <v>15387</v>
      </c>
      <c r="F1" s="8" t="s">
        <v>15388</v>
      </c>
      <c r="G1" s="8" t="s">
        <v>15389</v>
      </c>
      <c r="H1" s="1">
        <f>COUNT(B:B)</f>
        <v>261</v>
      </c>
      <c r="J1" s="10" t="s">
        <v>15390</v>
      </c>
    </row>
    <row r="2" spans="1:10" ht="24" customHeight="1" x14ac:dyDescent="0.15">
      <c r="A2" s="9">
        <v>44929</v>
      </c>
      <c r="B2" s="2">
        <v>4.5807322369854901</v>
      </c>
      <c r="C2" s="3">
        <v>7.48212760589408</v>
      </c>
      <c r="D2" s="4">
        <f t="shared" ref="D2:D65" si="0">(0.7*F2+0.3*G2)+1</f>
        <v>1.82337164750958</v>
      </c>
      <c r="E2" s="4">
        <v>1.5</v>
      </c>
      <c r="F2" s="5">
        <f t="shared" ref="F2:F65" si="1">1-RANK(B2,B:B)/$H$1</f>
        <v>0.83141762452107304</v>
      </c>
      <c r="G2" s="5">
        <f t="shared" ref="G2:G65" si="2">1-RANK(C2,C:C)/$H$1</f>
        <v>0.80459770114942497</v>
      </c>
    </row>
    <row r="3" spans="1:10" ht="24" customHeight="1" x14ac:dyDescent="0.15">
      <c r="A3" s="9">
        <v>44930</v>
      </c>
      <c r="B3" s="2">
        <v>3.2310334849297799</v>
      </c>
      <c r="C3" s="3">
        <v>6.2416229521785596</v>
      </c>
      <c r="D3" s="4">
        <f t="shared" si="0"/>
        <v>1.42145593869732</v>
      </c>
      <c r="E3" s="4">
        <v>1.5</v>
      </c>
      <c r="F3" s="5">
        <f t="shared" si="1"/>
        <v>0.37547892720306503</v>
      </c>
      <c r="G3" s="5">
        <f t="shared" si="2"/>
        <v>0.52873563218390796</v>
      </c>
    </row>
    <row r="4" spans="1:10" ht="24" customHeight="1" x14ac:dyDescent="0.15">
      <c r="A4" s="9">
        <v>44931</v>
      </c>
      <c r="B4" s="2">
        <v>3.85058739444022</v>
      </c>
      <c r="C4" s="3">
        <v>6.7678574362996402</v>
      </c>
      <c r="D4" s="4">
        <f t="shared" si="0"/>
        <v>1.6360153256704999</v>
      </c>
      <c r="E4" s="4">
        <v>1.5</v>
      </c>
      <c r="F4" s="5">
        <f t="shared" si="1"/>
        <v>0.62452107279693503</v>
      </c>
      <c r="G4" s="5">
        <f t="shared" si="2"/>
        <v>0.66283524904214597</v>
      </c>
    </row>
    <row r="5" spans="1:10" ht="24" customHeight="1" x14ac:dyDescent="0.15">
      <c r="A5" s="9">
        <v>44932</v>
      </c>
      <c r="B5" s="2">
        <v>4.3583862970043699</v>
      </c>
      <c r="C5" s="3">
        <v>8.48703801913876</v>
      </c>
      <c r="D5" s="4">
        <f t="shared" si="0"/>
        <v>1.8356321839080501</v>
      </c>
      <c r="E5" s="4">
        <v>1.5</v>
      </c>
      <c r="F5" s="5">
        <f t="shared" si="1"/>
        <v>0.79310344827586199</v>
      </c>
      <c r="G5" s="5">
        <f t="shared" si="2"/>
        <v>0.93486590038314199</v>
      </c>
    </row>
    <row r="6" spans="1:10" ht="24" customHeight="1" x14ac:dyDescent="0.15">
      <c r="A6" s="9">
        <v>44935</v>
      </c>
      <c r="B6" s="2">
        <v>3.59123488346065</v>
      </c>
      <c r="C6" s="3">
        <v>8.4214615737809897</v>
      </c>
      <c r="D6" s="4">
        <f t="shared" si="0"/>
        <v>1.6601532567049799</v>
      </c>
      <c r="E6" s="4">
        <v>1.5</v>
      </c>
      <c r="F6" s="5">
        <f t="shared" si="1"/>
        <v>0.54406130268199204</v>
      </c>
      <c r="G6" s="5">
        <f t="shared" si="2"/>
        <v>0.931034482758621</v>
      </c>
    </row>
    <row r="7" spans="1:10" ht="24" customHeight="1" x14ac:dyDescent="0.15">
      <c r="A7" s="9">
        <v>44936</v>
      </c>
      <c r="B7" s="2">
        <v>3.7878681170598001</v>
      </c>
      <c r="C7" s="3">
        <v>8.2723168384009593</v>
      </c>
      <c r="D7" s="4">
        <f t="shared" si="0"/>
        <v>1.6862068965517201</v>
      </c>
      <c r="E7" s="4">
        <v>1.5</v>
      </c>
      <c r="F7" s="5">
        <f t="shared" si="1"/>
        <v>0.58620689655172398</v>
      </c>
      <c r="G7" s="5">
        <f t="shared" si="2"/>
        <v>0.91954022988505701</v>
      </c>
    </row>
    <row r="8" spans="1:10" ht="24" customHeight="1" x14ac:dyDescent="0.15">
      <c r="A8" s="9">
        <v>44937</v>
      </c>
      <c r="B8" s="2">
        <v>4.4268202663247997</v>
      </c>
      <c r="C8" s="3">
        <v>7.3662485051873103</v>
      </c>
      <c r="D8" s="4">
        <f t="shared" si="0"/>
        <v>1.79540229885057</v>
      </c>
      <c r="E8" s="4">
        <v>1.5</v>
      </c>
      <c r="F8" s="5">
        <f t="shared" si="1"/>
        <v>0.80459770114942497</v>
      </c>
      <c r="G8" s="5">
        <f t="shared" si="2"/>
        <v>0.77394636015325702</v>
      </c>
    </row>
    <row r="9" spans="1:10" ht="24" customHeight="1" x14ac:dyDescent="0.15">
      <c r="A9" s="9">
        <v>44938</v>
      </c>
      <c r="B9" s="2">
        <v>4.1653654380224898</v>
      </c>
      <c r="C9" s="3">
        <v>7.8713987915621297</v>
      </c>
      <c r="D9" s="4">
        <f t="shared" si="0"/>
        <v>1.7766283524904201</v>
      </c>
      <c r="E9" s="4">
        <v>1.5</v>
      </c>
      <c r="F9" s="5">
        <f t="shared" si="1"/>
        <v>0.74329501915708796</v>
      </c>
      <c r="G9" s="5">
        <f t="shared" si="2"/>
        <v>0.854406130268199</v>
      </c>
    </row>
    <row r="10" spans="1:10" ht="24" customHeight="1" x14ac:dyDescent="0.15">
      <c r="A10" s="9">
        <v>44939</v>
      </c>
      <c r="B10" s="2">
        <v>4.9837575512923102</v>
      </c>
      <c r="C10" s="3">
        <v>6.0643888769980103</v>
      </c>
      <c r="D10" s="4">
        <f t="shared" si="0"/>
        <v>1.78659003831418</v>
      </c>
      <c r="E10" s="4">
        <v>1.5</v>
      </c>
      <c r="F10" s="5">
        <f t="shared" si="1"/>
        <v>0.91187739463601503</v>
      </c>
      <c r="G10" s="5">
        <f t="shared" si="2"/>
        <v>0.49425287356321801</v>
      </c>
    </row>
    <row r="11" spans="1:10" ht="24" customHeight="1" x14ac:dyDescent="0.15">
      <c r="A11" s="9">
        <v>44942</v>
      </c>
      <c r="B11" s="2">
        <v>4.3146597085298701</v>
      </c>
      <c r="C11" s="3">
        <v>6.4067031060425004</v>
      </c>
      <c r="D11" s="4">
        <f t="shared" si="0"/>
        <v>1.71647509578544</v>
      </c>
      <c r="E11" s="4">
        <v>1.5</v>
      </c>
      <c r="F11" s="5">
        <f t="shared" si="1"/>
        <v>0.77394636015325702</v>
      </c>
      <c r="G11" s="5">
        <f t="shared" si="2"/>
        <v>0.58237547892720298</v>
      </c>
    </row>
    <row r="12" spans="1:10" ht="24" customHeight="1" x14ac:dyDescent="0.15">
      <c r="A12" s="9">
        <v>44943</v>
      </c>
      <c r="B12" s="2">
        <v>5.0079967119849496</v>
      </c>
      <c r="C12" s="3">
        <v>6.2032118806666796</v>
      </c>
      <c r="D12" s="4">
        <f t="shared" si="0"/>
        <v>1.79616858237548</v>
      </c>
      <c r="E12" s="4">
        <v>1.5</v>
      </c>
      <c r="F12" s="5">
        <f t="shared" si="1"/>
        <v>0.91570881226053602</v>
      </c>
      <c r="G12" s="5">
        <f t="shared" si="2"/>
        <v>0.51724137931034497</v>
      </c>
    </row>
    <row r="13" spans="1:10" ht="24" customHeight="1" x14ac:dyDescent="0.15">
      <c r="A13" s="9">
        <v>44944</v>
      </c>
      <c r="B13" s="2">
        <v>4.1742853883425601</v>
      </c>
      <c r="C13" s="3">
        <v>8.3784496022423802</v>
      </c>
      <c r="D13" s="4">
        <f t="shared" si="0"/>
        <v>1.8011494252873601</v>
      </c>
      <c r="E13" s="4">
        <v>1.5</v>
      </c>
      <c r="F13" s="5">
        <f t="shared" si="1"/>
        <v>0.74712643678160895</v>
      </c>
      <c r="G13" s="5">
        <f t="shared" si="2"/>
        <v>0.9272030651341</v>
      </c>
    </row>
    <row r="14" spans="1:10" ht="24" customHeight="1" x14ac:dyDescent="0.15">
      <c r="A14" s="9">
        <v>44945</v>
      </c>
      <c r="B14" s="2">
        <v>3.37107176175537</v>
      </c>
      <c r="C14" s="3">
        <v>6.8474644180661297</v>
      </c>
      <c r="D14" s="4">
        <f t="shared" si="0"/>
        <v>1.4973180076628401</v>
      </c>
      <c r="E14" s="4">
        <v>1.5</v>
      </c>
      <c r="F14" s="5">
        <f t="shared" si="1"/>
        <v>0.42145593869731801</v>
      </c>
      <c r="G14" s="5">
        <f t="shared" si="2"/>
        <v>0.67432950191570895</v>
      </c>
    </row>
    <row r="15" spans="1:10" ht="24" customHeight="1" x14ac:dyDescent="0.15">
      <c r="A15" s="9">
        <v>44946</v>
      </c>
      <c r="B15" s="2">
        <v>3.6195099939524802</v>
      </c>
      <c r="C15" s="3">
        <v>6.3439555357346897</v>
      </c>
      <c r="D15" s="4">
        <f t="shared" si="0"/>
        <v>1.5536398467432999</v>
      </c>
      <c r="E15" s="4">
        <v>1.5</v>
      </c>
      <c r="F15" s="5">
        <f t="shared" si="1"/>
        <v>0.54789272030651304</v>
      </c>
      <c r="G15" s="5">
        <f t="shared" si="2"/>
        <v>0.56704980842911901</v>
      </c>
    </row>
    <row r="16" spans="1:10" ht="24" customHeight="1" x14ac:dyDescent="0.15">
      <c r="A16" s="9">
        <v>44956</v>
      </c>
      <c r="B16" s="2">
        <v>3.4915608622030501</v>
      </c>
      <c r="C16" s="3">
        <v>7.3560689497968497</v>
      </c>
      <c r="D16" s="4">
        <f t="shared" si="0"/>
        <v>1.57432950191571</v>
      </c>
      <c r="E16" s="4">
        <v>1.5</v>
      </c>
      <c r="F16" s="5">
        <f t="shared" si="1"/>
        <v>0.49042145593869702</v>
      </c>
      <c r="G16" s="5">
        <f t="shared" si="2"/>
        <v>0.77011494252873602</v>
      </c>
    </row>
    <row r="17" spans="1:7" ht="24" customHeight="1" x14ac:dyDescent="0.15">
      <c r="A17" s="9">
        <v>44957</v>
      </c>
      <c r="B17" s="2">
        <v>4.22134313322326</v>
      </c>
      <c r="C17" s="3">
        <v>7.3730953948031601</v>
      </c>
      <c r="D17" s="4">
        <f t="shared" si="0"/>
        <v>1.7616858237547901</v>
      </c>
      <c r="E17" s="4">
        <v>1.5</v>
      </c>
      <c r="F17" s="5">
        <f t="shared" si="1"/>
        <v>0.75478927203065105</v>
      </c>
      <c r="G17" s="5">
        <f t="shared" si="2"/>
        <v>0.77777777777777801</v>
      </c>
    </row>
    <row r="18" spans="1:7" ht="24" customHeight="1" x14ac:dyDescent="0.15">
      <c r="A18" s="9">
        <v>44958</v>
      </c>
      <c r="B18" s="2">
        <v>4.2044871285591103</v>
      </c>
      <c r="C18" s="3">
        <v>5.7184356126509703</v>
      </c>
      <c r="D18" s="4">
        <f t="shared" si="0"/>
        <v>1.6440613026819899</v>
      </c>
      <c r="E18" s="4">
        <v>1.5</v>
      </c>
      <c r="F18" s="5">
        <f t="shared" si="1"/>
        <v>0.75095785440613005</v>
      </c>
      <c r="G18" s="5">
        <f t="shared" si="2"/>
        <v>0.39463601532567</v>
      </c>
    </row>
    <row r="19" spans="1:7" ht="24" customHeight="1" x14ac:dyDescent="0.15">
      <c r="A19" s="9">
        <v>44959</v>
      </c>
      <c r="B19" s="2">
        <v>3.9232616576663899</v>
      </c>
      <c r="C19" s="3">
        <v>7.2349059223285197</v>
      </c>
      <c r="D19" s="4">
        <f t="shared" si="0"/>
        <v>1.6735632183908</v>
      </c>
      <c r="E19" s="4">
        <v>1.5</v>
      </c>
      <c r="F19" s="5">
        <f t="shared" si="1"/>
        <v>0.64367816091954</v>
      </c>
      <c r="G19" s="5">
        <f t="shared" si="2"/>
        <v>0.74329501915708796</v>
      </c>
    </row>
    <row r="20" spans="1:7" ht="24" customHeight="1" x14ac:dyDescent="0.15">
      <c r="A20" s="9">
        <v>44960</v>
      </c>
      <c r="B20" s="2">
        <v>3.5393521767213398</v>
      </c>
      <c r="C20" s="3">
        <v>5.1384011399833698</v>
      </c>
      <c r="D20" s="4">
        <f t="shared" si="0"/>
        <v>1.44789272030651</v>
      </c>
      <c r="E20" s="4">
        <v>1.5</v>
      </c>
      <c r="F20" s="5">
        <f t="shared" si="1"/>
        <v>0.52490421455938696</v>
      </c>
      <c r="G20" s="5">
        <f t="shared" si="2"/>
        <v>0.26819923371647503</v>
      </c>
    </row>
    <row r="21" spans="1:7" ht="24" customHeight="1" x14ac:dyDescent="0.15">
      <c r="A21" s="9">
        <v>44963</v>
      </c>
      <c r="B21" s="2">
        <v>2.8124688057840501</v>
      </c>
      <c r="C21" s="3">
        <v>4.5419458630884098</v>
      </c>
      <c r="D21" s="4">
        <f t="shared" si="0"/>
        <v>1.18505747126437</v>
      </c>
      <c r="E21" s="4">
        <v>1.5</v>
      </c>
      <c r="F21" s="5">
        <f t="shared" si="1"/>
        <v>0.20689655172413801</v>
      </c>
      <c r="G21" s="5">
        <f t="shared" si="2"/>
        <v>0.13409961685823801</v>
      </c>
    </row>
    <row r="22" spans="1:7" ht="24" customHeight="1" x14ac:dyDescent="0.15">
      <c r="A22" s="9">
        <v>44964</v>
      </c>
      <c r="B22" s="2">
        <v>3.05247850126031</v>
      </c>
      <c r="C22" s="3">
        <v>6.0013651132710502</v>
      </c>
      <c r="D22" s="4">
        <f t="shared" si="0"/>
        <v>1.3463601532567</v>
      </c>
      <c r="E22" s="4">
        <v>1.5</v>
      </c>
      <c r="F22" s="5">
        <f t="shared" si="1"/>
        <v>0.29118773946360199</v>
      </c>
      <c r="G22" s="5">
        <f t="shared" si="2"/>
        <v>0.47509578544061298</v>
      </c>
    </row>
    <row r="23" spans="1:7" ht="24" customHeight="1" x14ac:dyDescent="0.15">
      <c r="A23" s="9">
        <v>44965</v>
      </c>
      <c r="B23" s="2">
        <v>3.4409995186246398</v>
      </c>
      <c r="C23" s="3">
        <v>7.1893884240568697</v>
      </c>
      <c r="D23" s="4">
        <f t="shared" si="0"/>
        <v>1.5375478927203099</v>
      </c>
      <c r="E23" s="4">
        <v>1.5</v>
      </c>
      <c r="F23" s="5">
        <f t="shared" si="1"/>
        <v>0.45593869731800801</v>
      </c>
      <c r="G23" s="5">
        <f t="shared" si="2"/>
        <v>0.72796934865900398</v>
      </c>
    </row>
    <row r="24" spans="1:7" ht="24" customHeight="1" x14ac:dyDescent="0.15">
      <c r="A24" s="9">
        <v>44966</v>
      </c>
      <c r="B24" s="2">
        <v>3.4409995186246398</v>
      </c>
      <c r="C24" s="3">
        <v>7.1893884240568697</v>
      </c>
      <c r="D24" s="4">
        <f t="shared" si="0"/>
        <v>1.5375478927203099</v>
      </c>
      <c r="E24" s="4">
        <v>1.5</v>
      </c>
      <c r="F24" s="5">
        <f t="shared" si="1"/>
        <v>0.45593869731800801</v>
      </c>
      <c r="G24" s="5">
        <f t="shared" si="2"/>
        <v>0.72796934865900398</v>
      </c>
    </row>
    <row r="25" spans="1:7" ht="24" customHeight="1" x14ac:dyDescent="0.15">
      <c r="A25" s="9">
        <v>44967</v>
      </c>
      <c r="B25" s="2">
        <v>2.99980226980274</v>
      </c>
      <c r="C25" s="3">
        <v>7.0946019473772699</v>
      </c>
      <c r="D25" s="4">
        <f t="shared" si="0"/>
        <v>1.3992337164751001</v>
      </c>
      <c r="E25" s="4">
        <v>1.5</v>
      </c>
      <c r="F25" s="5">
        <f t="shared" si="1"/>
        <v>0.26819923371647503</v>
      </c>
      <c r="G25" s="5">
        <f t="shared" si="2"/>
        <v>0.70498084291187701</v>
      </c>
    </row>
    <row r="26" spans="1:7" ht="24" customHeight="1" x14ac:dyDescent="0.15">
      <c r="A26" s="9">
        <v>44970</v>
      </c>
      <c r="B26" s="2">
        <v>3.77663781758634</v>
      </c>
      <c r="C26" s="3">
        <v>8.5245832696987698</v>
      </c>
      <c r="D26" s="4">
        <f t="shared" si="0"/>
        <v>1.68927203065134</v>
      </c>
      <c r="E26" s="4">
        <v>1.5</v>
      </c>
      <c r="F26" s="5">
        <f t="shared" si="1"/>
        <v>0.58237547892720298</v>
      </c>
      <c r="G26" s="5">
        <f t="shared" si="2"/>
        <v>0.93869731800766298</v>
      </c>
    </row>
    <row r="27" spans="1:7" ht="24" customHeight="1" x14ac:dyDescent="0.15">
      <c r="A27" s="9">
        <v>44971</v>
      </c>
      <c r="B27" s="2">
        <v>4.6364304792559103</v>
      </c>
      <c r="C27" s="3">
        <v>9.2593068935758396</v>
      </c>
      <c r="D27" s="4">
        <f t="shared" si="0"/>
        <v>1.88582375478927</v>
      </c>
      <c r="E27" s="4">
        <v>1.5</v>
      </c>
      <c r="F27" s="5">
        <f t="shared" si="1"/>
        <v>0.84674329501915702</v>
      </c>
      <c r="G27" s="5">
        <f t="shared" si="2"/>
        <v>0.97701149425287404</v>
      </c>
    </row>
    <row r="28" spans="1:7" ht="24" customHeight="1" x14ac:dyDescent="0.15">
      <c r="A28" s="9">
        <v>44972</v>
      </c>
      <c r="B28" s="2">
        <v>2.9084980769214202</v>
      </c>
      <c r="C28" s="3">
        <v>6.7249816091612802</v>
      </c>
      <c r="D28" s="4">
        <f t="shared" si="0"/>
        <v>1.3647509578544099</v>
      </c>
      <c r="E28" s="4">
        <v>1.5</v>
      </c>
      <c r="F28" s="5">
        <f t="shared" si="1"/>
        <v>0.24521072796934901</v>
      </c>
      <c r="G28" s="5">
        <f t="shared" si="2"/>
        <v>0.64367816091954</v>
      </c>
    </row>
    <row r="29" spans="1:7" ht="24" customHeight="1" x14ac:dyDescent="0.15">
      <c r="A29" s="9">
        <v>44973</v>
      </c>
      <c r="B29" s="2">
        <v>3.0338124620920301</v>
      </c>
      <c r="C29" s="3">
        <v>6.3945493117625603</v>
      </c>
      <c r="D29" s="4">
        <f t="shared" si="0"/>
        <v>1.37088122605364</v>
      </c>
      <c r="E29" s="4">
        <v>1.5</v>
      </c>
      <c r="F29" s="5">
        <f t="shared" si="1"/>
        <v>0.283524904214559</v>
      </c>
      <c r="G29" s="5">
        <f t="shared" si="2"/>
        <v>0.57471264367816099</v>
      </c>
    </row>
    <row r="30" spans="1:7" ht="24" customHeight="1" x14ac:dyDescent="0.15">
      <c r="A30" s="9">
        <v>44974</v>
      </c>
      <c r="B30" s="2">
        <v>4.9023837610006602</v>
      </c>
      <c r="C30" s="3">
        <v>8.9137407449131096</v>
      </c>
      <c r="D30" s="4">
        <f t="shared" si="0"/>
        <v>1.91340996168582</v>
      </c>
      <c r="E30" s="4">
        <v>1.5</v>
      </c>
      <c r="F30" s="5">
        <f t="shared" si="1"/>
        <v>0.89272030651340994</v>
      </c>
      <c r="G30" s="5">
        <f t="shared" si="2"/>
        <v>0.96168582375478895</v>
      </c>
    </row>
    <row r="31" spans="1:7" ht="24" customHeight="1" x14ac:dyDescent="0.15">
      <c r="A31" s="9">
        <v>44977</v>
      </c>
      <c r="B31" s="2">
        <v>4.7530869568945304</v>
      </c>
      <c r="C31" s="3">
        <v>8.7855338990621004</v>
      </c>
      <c r="D31" s="4">
        <f t="shared" si="0"/>
        <v>1.89386973180077</v>
      </c>
      <c r="E31" s="4">
        <v>1.5</v>
      </c>
      <c r="F31" s="5">
        <f t="shared" si="1"/>
        <v>0.86973180076628398</v>
      </c>
      <c r="G31" s="5">
        <f t="shared" si="2"/>
        <v>0.95019157088122597</v>
      </c>
    </row>
    <row r="32" spans="1:7" ht="24" customHeight="1" x14ac:dyDescent="0.15">
      <c r="A32" s="9">
        <v>44978</v>
      </c>
      <c r="B32" s="2">
        <v>5.2408955750853696</v>
      </c>
      <c r="C32" s="3">
        <v>9.1162495305028504</v>
      </c>
      <c r="D32" s="4">
        <f t="shared" si="0"/>
        <v>1.94904214559387</v>
      </c>
      <c r="E32" s="4">
        <v>1.5</v>
      </c>
      <c r="F32" s="5">
        <f t="shared" si="1"/>
        <v>0.93869731800766298</v>
      </c>
      <c r="G32" s="5">
        <f t="shared" si="2"/>
        <v>0.97318007662835204</v>
      </c>
    </row>
    <row r="33" spans="1:7" ht="24" customHeight="1" x14ac:dyDescent="0.15">
      <c r="A33" s="9">
        <v>44979</v>
      </c>
      <c r="B33" s="2">
        <v>4.8134087403680796</v>
      </c>
      <c r="C33" s="3">
        <v>9.0435396043386191</v>
      </c>
      <c r="D33" s="4">
        <f t="shared" si="0"/>
        <v>1.90498084291188</v>
      </c>
      <c r="E33" s="4">
        <v>1.5</v>
      </c>
      <c r="F33" s="5">
        <f t="shared" si="1"/>
        <v>0.87739463601532597</v>
      </c>
      <c r="G33" s="5">
        <f t="shared" si="2"/>
        <v>0.96934865900383105</v>
      </c>
    </row>
    <row r="34" spans="1:7" ht="24" customHeight="1" x14ac:dyDescent="0.15">
      <c r="A34" s="9">
        <v>44980</v>
      </c>
      <c r="B34" s="2">
        <v>6.0268194763693099</v>
      </c>
      <c r="C34" s="3">
        <v>7.9353941516880404</v>
      </c>
      <c r="D34" s="4">
        <f t="shared" si="0"/>
        <v>1.9513409961685799</v>
      </c>
      <c r="E34" s="4">
        <v>1.5</v>
      </c>
      <c r="F34" s="5">
        <f t="shared" si="1"/>
        <v>0.98467432950191602</v>
      </c>
      <c r="G34" s="5">
        <f t="shared" si="2"/>
        <v>0.87356321839080497</v>
      </c>
    </row>
    <row r="35" spans="1:7" ht="24" customHeight="1" x14ac:dyDescent="0.15">
      <c r="A35" s="9">
        <v>44981</v>
      </c>
      <c r="B35" s="2">
        <v>5.3019052188274003</v>
      </c>
      <c r="C35" s="3">
        <v>7.8766297024614103</v>
      </c>
      <c r="D35" s="4">
        <f t="shared" si="0"/>
        <v>1.9199233716475099</v>
      </c>
      <c r="E35" s="4">
        <v>1.5</v>
      </c>
      <c r="F35" s="5">
        <f t="shared" si="1"/>
        <v>0.94636015325670497</v>
      </c>
      <c r="G35" s="5">
        <f t="shared" si="2"/>
        <v>0.85823754789272</v>
      </c>
    </row>
    <row r="36" spans="1:7" ht="24" customHeight="1" x14ac:dyDescent="0.15">
      <c r="A36" s="9">
        <v>44984</v>
      </c>
      <c r="B36" s="2">
        <v>5.2985091120807404</v>
      </c>
      <c r="C36" s="3">
        <v>12.2373077816743</v>
      </c>
      <c r="D36" s="4">
        <f t="shared" si="0"/>
        <v>1.9586206896551701</v>
      </c>
      <c r="E36" s="4">
        <v>1.5</v>
      </c>
      <c r="F36" s="5">
        <f t="shared" si="1"/>
        <v>0.94252873563218398</v>
      </c>
      <c r="G36" s="5">
        <f t="shared" si="2"/>
        <v>0.99616858237547901</v>
      </c>
    </row>
    <row r="37" spans="1:7" ht="24" customHeight="1" x14ac:dyDescent="0.15">
      <c r="A37" s="9">
        <v>44985</v>
      </c>
      <c r="B37" s="2">
        <v>5.0439607912140199</v>
      </c>
      <c r="C37" s="3">
        <v>7.5164730408181599</v>
      </c>
      <c r="D37" s="4">
        <f t="shared" si="0"/>
        <v>1.8885057471264399</v>
      </c>
      <c r="E37" s="4">
        <v>1.5</v>
      </c>
      <c r="F37" s="5">
        <f t="shared" si="1"/>
        <v>0.91954022988505701</v>
      </c>
      <c r="G37" s="5">
        <f t="shared" si="2"/>
        <v>0.81609195402298895</v>
      </c>
    </row>
    <row r="38" spans="1:7" ht="24" customHeight="1" x14ac:dyDescent="0.15">
      <c r="A38" s="9">
        <v>44986</v>
      </c>
      <c r="B38" s="2">
        <v>4.0055076807236603</v>
      </c>
      <c r="C38" s="3">
        <v>6.3550085011847504</v>
      </c>
      <c r="D38" s="4">
        <f t="shared" si="0"/>
        <v>1.64597701149425</v>
      </c>
      <c r="E38" s="4">
        <v>1.5</v>
      </c>
      <c r="F38" s="5">
        <f t="shared" si="1"/>
        <v>0.67816091954022995</v>
      </c>
      <c r="G38" s="5">
        <f t="shared" si="2"/>
        <v>0.57088122605364</v>
      </c>
    </row>
    <row r="39" spans="1:7" ht="24" customHeight="1" x14ac:dyDescent="0.15">
      <c r="A39" s="9">
        <v>44987</v>
      </c>
      <c r="B39" s="2">
        <v>3.01422464153729</v>
      </c>
      <c r="C39" s="3">
        <v>5.8149757444115604</v>
      </c>
      <c r="D39" s="4">
        <f t="shared" si="0"/>
        <v>1.3206896551724101</v>
      </c>
      <c r="E39" s="4">
        <v>1.5</v>
      </c>
      <c r="F39" s="5">
        <f t="shared" si="1"/>
        <v>0.27586206896551702</v>
      </c>
      <c r="G39" s="5">
        <f t="shared" si="2"/>
        <v>0.42528735632183901</v>
      </c>
    </row>
    <row r="40" spans="1:7" ht="24" customHeight="1" x14ac:dyDescent="0.15">
      <c r="A40" s="9">
        <v>44988</v>
      </c>
      <c r="B40" s="2">
        <v>3.9746584885502299</v>
      </c>
      <c r="C40" s="3">
        <v>6.66</v>
      </c>
      <c r="D40" s="4">
        <f t="shared" si="0"/>
        <v>1.6513409961685801</v>
      </c>
      <c r="E40" s="4">
        <v>1.5</v>
      </c>
      <c r="F40" s="5">
        <f t="shared" si="1"/>
        <v>0.66283524904214597</v>
      </c>
      <c r="G40" s="5">
        <f t="shared" si="2"/>
        <v>0.62452107279693503</v>
      </c>
    </row>
    <row r="41" spans="1:7" ht="24" customHeight="1" x14ac:dyDescent="0.15">
      <c r="A41" s="9">
        <v>44991</v>
      </c>
      <c r="B41" s="2">
        <v>4.35884158647265</v>
      </c>
      <c r="C41" s="3">
        <v>8.0219098155666497</v>
      </c>
      <c r="D41" s="4">
        <f t="shared" si="0"/>
        <v>1.82337164750958</v>
      </c>
      <c r="E41" s="4">
        <v>1.5</v>
      </c>
      <c r="F41" s="5">
        <f t="shared" si="1"/>
        <v>0.79693486590038298</v>
      </c>
      <c r="G41" s="5">
        <f t="shared" si="2"/>
        <v>0.88505747126436796</v>
      </c>
    </row>
    <row r="42" spans="1:7" ht="24" customHeight="1" x14ac:dyDescent="0.15">
      <c r="A42" s="9">
        <v>44992</v>
      </c>
      <c r="B42" s="2">
        <v>4.4363474702793102</v>
      </c>
      <c r="C42" s="3">
        <v>7.1181030928712099</v>
      </c>
      <c r="D42" s="4">
        <f t="shared" si="0"/>
        <v>1.78352490421456</v>
      </c>
      <c r="E42" s="4">
        <v>1.5</v>
      </c>
      <c r="F42" s="5">
        <f t="shared" si="1"/>
        <v>0.81226053639846696</v>
      </c>
      <c r="G42" s="5">
        <f t="shared" si="2"/>
        <v>0.716475095785441</v>
      </c>
    </row>
    <row r="43" spans="1:7" ht="24" customHeight="1" x14ac:dyDescent="0.15">
      <c r="A43" s="9">
        <v>44993</v>
      </c>
      <c r="B43" s="2">
        <v>3.5341614849100398</v>
      </c>
      <c r="C43" s="3">
        <v>7.8906274817639597</v>
      </c>
      <c r="D43" s="4">
        <f t="shared" si="0"/>
        <v>1.62183908045977</v>
      </c>
      <c r="E43" s="4">
        <v>1.5</v>
      </c>
      <c r="F43" s="5">
        <f t="shared" si="1"/>
        <v>0.51724137931034497</v>
      </c>
      <c r="G43" s="5">
        <f t="shared" si="2"/>
        <v>0.86590038314176199</v>
      </c>
    </row>
    <row r="44" spans="1:7" ht="24" customHeight="1" x14ac:dyDescent="0.15">
      <c r="A44" s="9">
        <v>44994</v>
      </c>
      <c r="B44" s="2">
        <v>3.5198553565989701</v>
      </c>
      <c r="C44" s="3">
        <v>6.9540245315730402</v>
      </c>
      <c r="D44" s="4">
        <f t="shared" si="0"/>
        <v>1.56245210727969</v>
      </c>
      <c r="E44" s="4">
        <v>1.5</v>
      </c>
      <c r="F44" s="5">
        <f t="shared" si="1"/>
        <v>0.50957854406130298</v>
      </c>
      <c r="G44" s="5">
        <f t="shared" si="2"/>
        <v>0.68582375478927204</v>
      </c>
    </row>
    <row r="45" spans="1:7" ht="24" customHeight="1" x14ac:dyDescent="0.15">
      <c r="A45" s="9">
        <v>44995</v>
      </c>
      <c r="B45" s="2">
        <v>2.52173854722257</v>
      </c>
      <c r="C45" s="3">
        <v>5.7757171614440699</v>
      </c>
      <c r="D45" s="4">
        <f t="shared" si="0"/>
        <v>1.21647509578544</v>
      </c>
      <c r="E45" s="4">
        <v>1.5</v>
      </c>
      <c r="F45" s="5">
        <f t="shared" si="1"/>
        <v>0.13026819923371599</v>
      </c>
      <c r="G45" s="5">
        <f t="shared" si="2"/>
        <v>0.41762452107279702</v>
      </c>
    </row>
    <row r="46" spans="1:7" ht="24" customHeight="1" x14ac:dyDescent="0.15">
      <c r="A46" s="9">
        <v>44998</v>
      </c>
      <c r="B46" s="2">
        <v>2.3308356593592499</v>
      </c>
      <c r="C46" s="3">
        <v>4.1761495749020101</v>
      </c>
      <c r="D46" s="4">
        <f t="shared" si="0"/>
        <v>1.08314176245211</v>
      </c>
      <c r="E46" s="4">
        <v>1.5</v>
      </c>
      <c r="F46" s="5">
        <f t="shared" si="1"/>
        <v>8.4291187739463605E-2</v>
      </c>
      <c r="G46" s="5">
        <f t="shared" si="2"/>
        <v>8.04597701149425E-2</v>
      </c>
    </row>
    <row r="47" spans="1:7" ht="24" customHeight="1" x14ac:dyDescent="0.15">
      <c r="A47" s="9">
        <v>44999</v>
      </c>
      <c r="B47" s="2">
        <v>2.0839552443149798</v>
      </c>
      <c r="C47" s="3">
        <v>4.46449926818888</v>
      </c>
      <c r="D47" s="4">
        <f t="shared" si="0"/>
        <v>1.0689655172413799</v>
      </c>
      <c r="E47" s="4">
        <v>1.5</v>
      </c>
      <c r="F47" s="5">
        <f t="shared" si="1"/>
        <v>4.5977011494252901E-2</v>
      </c>
      <c r="G47" s="5">
        <f t="shared" si="2"/>
        <v>0.122605363984674</v>
      </c>
    </row>
    <row r="48" spans="1:7" ht="24" customHeight="1" x14ac:dyDescent="0.15">
      <c r="A48" s="9">
        <v>45000</v>
      </c>
      <c r="B48" s="2">
        <v>3.19822801521837</v>
      </c>
      <c r="C48" s="3">
        <v>7.6904597579781404</v>
      </c>
      <c r="D48" s="4">
        <f t="shared" si="0"/>
        <v>1.49616858237548</v>
      </c>
      <c r="E48" s="4">
        <v>1.5</v>
      </c>
      <c r="F48" s="5">
        <f t="shared" si="1"/>
        <v>0.35249042145593901</v>
      </c>
      <c r="G48" s="5">
        <f t="shared" si="2"/>
        <v>0.83141762452107304</v>
      </c>
    </row>
    <row r="49" spans="1:7" ht="24" customHeight="1" x14ac:dyDescent="0.15">
      <c r="A49" s="9">
        <v>45001</v>
      </c>
      <c r="B49" s="2">
        <v>3.4884320370905701</v>
      </c>
      <c r="C49" s="3">
        <v>7.3922405211951698</v>
      </c>
      <c r="D49" s="4">
        <f t="shared" si="0"/>
        <v>1.5724137931034501</v>
      </c>
      <c r="E49" s="4">
        <v>1.5</v>
      </c>
      <c r="F49" s="5">
        <f t="shared" si="1"/>
        <v>0.48275862068965503</v>
      </c>
      <c r="G49" s="5">
        <f t="shared" si="2"/>
        <v>0.78160919540229901</v>
      </c>
    </row>
    <row r="50" spans="1:7" ht="24" customHeight="1" x14ac:dyDescent="0.15">
      <c r="A50" s="9">
        <v>45002</v>
      </c>
      <c r="B50" s="2">
        <v>2.1919900070370399</v>
      </c>
      <c r="C50" s="3">
        <v>5.7537688968438303</v>
      </c>
      <c r="D50" s="4">
        <f t="shared" si="0"/>
        <v>1.16206896551724</v>
      </c>
      <c r="E50" s="4">
        <v>1.5</v>
      </c>
      <c r="F50" s="5">
        <f t="shared" si="1"/>
        <v>5.7471264367816098E-2</v>
      </c>
      <c r="G50" s="5">
        <f t="shared" si="2"/>
        <v>0.40613026819923398</v>
      </c>
    </row>
    <row r="51" spans="1:7" ht="24" customHeight="1" x14ac:dyDescent="0.15">
      <c r="A51" s="9">
        <v>45005</v>
      </c>
      <c r="B51" s="2">
        <v>2.2003360416556701</v>
      </c>
      <c r="C51" s="3">
        <v>5.3095293043124396</v>
      </c>
      <c r="D51" s="4">
        <f t="shared" si="0"/>
        <v>1.13371647509579</v>
      </c>
      <c r="E51" s="4">
        <v>1.5</v>
      </c>
      <c r="F51" s="5">
        <f t="shared" si="1"/>
        <v>6.1302681992337099E-2</v>
      </c>
      <c r="G51" s="5">
        <f t="shared" si="2"/>
        <v>0.30268199233716497</v>
      </c>
    </row>
    <row r="52" spans="1:7" ht="24" customHeight="1" x14ac:dyDescent="0.15">
      <c r="A52" s="9">
        <v>45006</v>
      </c>
      <c r="B52" s="2">
        <v>2.2502059046226699</v>
      </c>
      <c r="C52" s="3">
        <v>5.2314736426057804</v>
      </c>
      <c r="D52" s="4">
        <f t="shared" si="0"/>
        <v>1.13448275862069</v>
      </c>
      <c r="E52" s="4">
        <v>1.5</v>
      </c>
      <c r="F52" s="5">
        <f t="shared" si="1"/>
        <v>6.8965517241379296E-2</v>
      </c>
      <c r="G52" s="5">
        <f t="shared" si="2"/>
        <v>0.28735632183908</v>
      </c>
    </row>
    <row r="53" spans="1:7" ht="24" customHeight="1" x14ac:dyDescent="0.15">
      <c r="A53" s="9">
        <v>45007</v>
      </c>
      <c r="B53" s="2">
        <v>1.9540315395254</v>
      </c>
      <c r="C53" s="3">
        <v>4.4922806441938503</v>
      </c>
      <c r="D53" s="4">
        <f t="shared" si="0"/>
        <v>1.05938697318008</v>
      </c>
      <c r="E53" s="4">
        <v>1.5</v>
      </c>
      <c r="F53" s="5">
        <f t="shared" si="1"/>
        <v>3.0651340996168602E-2</v>
      </c>
      <c r="G53" s="5">
        <f t="shared" si="2"/>
        <v>0.126436781609195</v>
      </c>
    </row>
    <row r="54" spans="1:7" ht="24" customHeight="1" x14ac:dyDescent="0.15">
      <c r="A54" s="9">
        <v>45008</v>
      </c>
      <c r="B54" s="2">
        <v>1.73190919526565</v>
      </c>
      <c r="C54" s="3">
        <v>4.2025314862302103</v>
      </c>
      <c r="D54" s="4">
        <f t="shared" si="0"/>
        <v>1.0302681992337199</v>
      </c>
      <c r="E54" s="4">
        <v>1.5</v>
      </c>
      <c r="F54" s="5">
        <f t="shared" si="1"/>
        <v>3.8314176245211099E-3</v>
      </c>
      <c r="G54" s="5">
        <f t="shared" si="2"/>
        <v>9.1954022988505704E-2</v>
      </c>
    </row>
    <row r="55" spans="1:7" ht="24" customHeight="1" x14ac:dyDescent="0.15">
      <c r="A55" s="9">
        <v>45009</v>
      </c>
      <c r="B55" s="2">
        <v>1.8000595088599001</v>
      </c>
      <c r="C55" s="3">
        <v>4.0412473505705</v>
      </c>
      <c r="D55" s="4">
        <f t="shared" si="0"/>
        <v>1.03563218390805</v>
      </c>
      <c r="E55" s="4">
        <v>1.5</v>
      </c>
      <c r="F55" s="5">
        <f t="shared" si="1"/>
        <v>2.2988505747126398E-2</v>
      </c>
      <c r="G55" s="5">
        <f t="shared" si="2"/>
        <v>6.5134099616858204E-2</v>
      </c>
    </row>
    <row r="56" spans="1:7" ht="24" customHeight="1" x14ac:dyDescent="0.15">
      <c r="A56" s="9">
        <v>45012</v>
      </c>
      <c r="B56" s="2">
        <v>1.79943767994061</v>
      </c>
      <c r="C56" s="3">
        <v>3.9156129636747301</v>
      </c>
      <c r="D56" s="4">
        <f t="shared" si="0"/>
        <v>1.0272030651341</v>
      </c>
      <c r="E56" s="4">
        <v>1.5</v>
      </c>
      <c r="F56" s="5">
        <f t="shared" si="1"/>
        <v>1.9157088122605401E-2</v>
      </c>
      <c r="G56" s="5">
        <f t="shared" si="2"/>
        <v>4.5977011494252901E-2</v>
      </c>
    </row>
    <row r="57" spans="1:7" ht="24" customHeight="1" x14ac:dyDescent="0.15">
      <c r="A57" s="9">
        <v>45013</v>
      </c>
      <c r="B57" s="2">
        <v>1.9006838532493899</v>
      </c>
      <c r="C57" s="3">
        <v>3.9670582542039798</v>
      </c>
      <c r="D57" s="4">
        <f t="shared" si="0"/>
        <v>1.03486590038314</v>
      </c>
      <c r="E57" s="4">
        <v>1.5</v>
      </c>
      <c r="F57" s="5">
        <f t="shared" si="1"/>
        <v>2.68199233716475E-2</v>
      </c>
      <c r="G57" s="5">
        <f t="shared" si="2"/>
        <v>5.3639846743295E-2</v>
      </c>
    </row>
    <row r="58" spans="1:7" ht="24" customHeight="1" x14ac:dyDescent="0.15">
      <c r="A58" s="9">
        <v>45014</v>
      </c>
      <c r="B58" s="2">
        <v>2.0261335274912602</v>
      </c>
      <c r="C58" s="3">
        <v>4.6922302858599201</v>
      </c>
      <c r="D58" s="4">
        <f t="shared" si="0"/>
        <v>1.0773946360153299</v>
      </c>
      <c r="E58" s="4">
        <v>1.5</v>
      </c>
      <c r="F58" s="5">
        <f t="shared" si="1"/>
        <v>3.8314176245210697E-2</v>
      </c>
      <c r="G58" s="5">
        <f t="shared" si="2"/>
        <v>0.16858237547892699</v>
      </c>
    </row>
    <row r="59" spans="1:7" ht="24" customHeight="1" x14ac:dyDescent="0.15">
      <c r="A59" s="9">
        <v>45015</v>
      </c>
      <c r="B59" s="2">
        <v>2.14638957047553</v>
      </c>
      <c r="C59" s="3">
        <v>5.1943807536256204</v>
      </c>
      <c r="D59" s="4">
        <f t="shared" si="0"/>
        <v>1.12145593869732</v>
      </c>
      <c r="E59" s="4">
        <v>1.5</v>
      </c>
      <c r="F59" s="5">
        <f t="shared" si="1"/>
        <v>5.3639846743295E-2</v>
      </c>
      <c r="G59" s="5">
        <f t="shared" si="2"/>
        <v>0.27969348659003801</v>
      </c>
    </row>
    <row r="60" spans="1:7" ht="24" customHeight="1" x14ac:dyDescent="0.15">
      <c r="A60" s="9">
        <v>45016</v>
      </c>
      <c r="B60" s="2">
        <v>2.26132001686707</v>
      </c>
      <c r="C60" s="3">
        <v>5.0948764547322103</v>
      </c>
      <c r="D60" s="4">
        <f t="shared" si="0"/>
        <v>1.1283524904214599</v>
      </c>
      <c r="E60" s="4">
        <v>1.5</v>
      </c>
      <c r="F60" s="5">
        <f t="shared" si="1"/>
        <v>7.6628352490421395E-2</v>
      </c>
      <c r="G60" s="5">
        <f t="shared" si="2"/>
        <v>0.24904214559387</v>
      </c>
    </row>
    <row r="61" spans="1:7" ht="24" customHeight="1" x14ac:dyDescent="0.15">
      <c r="A61" s="9">
        <v>45019</v>
      </c>
      <c r="B61" s="2">
        <v>1.7629130424370201</v>
      </c>
      <c r="C61" s="3">
        <v>4.1820953709318296</v>
      </c>
      <c r="D61" s="4">
        <f t="shared" si="0"/>
        <v>1.0333333333333301</v>
      </c>
      <c r="E61" s="4">
        <v>1.5</v>
      </c>
      <c r="F61" s="5">
        <f t="shared" si="1"/>
        <v>1.1494252873563199E-2</v>
      </c>
      <c r="G61" s="5">
        <f t="shared" si="2"/>
        <v>8.4291187739463605E-2</v>
      </c>
    </row>
    <row r="62" spans="1:7" ht="24" customHeight="1" x14ac:dyDescent="0.15">
      <c r="A62" s="9">
        <v>45020</v>
      </c>
      <c r="B62" s="2">
        <v>1.63566554476071</v>
      </c>
      <c r="C62" s="3">
        <v>3.66231696218835</v>
      </c>
      <c r="D62" s="4">
        <f t="shared" si="0"/>
        <v>1.0057471264367801</v>
      </c>
      <c r="E62" s="4">
        <v>1.5</v>
      </c>
      <c r="F62" s="5">
        <f t="shared" si="1"/>
        <v>0</v>
      </c>
      <c r="G62" s="5">
        <f t="shared" si="2"/>
        <v>1.9157088122605401E-2</v>
      </c>
    </row>
    <row r="63" spans="1:7" ht="24" customHeight="1" x14ac:dyDescent="0.15">
      <c r="A63" s="9">
        <v>45022</v>
      </c>
      <c r="B63" s="2">
        <v>1.75604171528291</v>
      </c>
      <c r="C63" s="3">
        <v>3.5915467334997699</v>
      </c>
      <c r="D63" s="4">
        <f t="shared" si="0"/>
        <v>1.0099616858237499</v>
      </c>
      <c r="E63" s="4">
        <v>1.5</v>
      </c>
      <c r="F63" s="5">
        <f t="shared" si="1"/>
        <v>7.6628352490421001E-3</v>
      </c>
      <c r="G63" s="5">
        <f t="shared" si="2"/>
        <v>1.5325670498084301E-2</v>
      </c>
    </row>
    <row r="64" spans="1:7" ht="24" customHeight="1" x14ac:dyDescent="0.15">
      <c r="A64" s="9">
        <v>45023</v>
      </c>
      <c r="B64" s="2">
        <v>1.78526114092203</v>
      </c>
      <c r="C64" s="3">
        <v>4.4999124026430302</v>
      </c>
      <c r="D64" s="4">
        <f t="shared" si="0"/>
        <v>1.0498084291187699</v>
      </c>
      <c r="E64" s="4">
        <v>1.5</v>
      </c>
      <c r="F64" s="5">
        <f t="shared" si="1"/>
        <v>1.5325670498084301E-2</v>
      </c>
      <c r="G64" s="5">
        <f t="shared" si="2"/>
        <v>0.13026819923371599</v>
      </c>
    </row>
    <row r="65" spans="1:7" ht="24" customHeight="1" x14ac:dyDescent="0.15">
      <c r="A65" s="9">
        <v>45026</v>
      </c>
      <c r="B65" s="2">
        <v>2.0380319322954898</v>
      </c>
      <c r="C65" s="3">
        <v>5.6032659482634397</v>
      </c>
      <c r="D65" s="4">
        <f t="shared" si="0"/>
        <v>1.14214559386973</v>
      </c>
      <c r="E65" s="4">
        <v>1.5</v>
      </c>
      <c r="F65" s="5">
        <f t="shared" si="1"/>
        <v>4.2145593869731802E-2</v>
      </c>
      <c r="G65" s="5">
        <f t="shared" si="2"/>
        <v>0.37547892720306503</v>
      </c>
    </row>
    <row r="66" spans="1:7" ht="24" customHeight="1" x14ac:dyDescent="0.15">
      <c r="A66" s="9">
        <v>45027</v>
      </c>
      <c r="B66" s="2">
        <v>2.25933723223946</v>
      </c>
      <c r="C66" s="3">
        <v>5.1551509030862599</v>
      </c>
      <c r="D66" s="4">
        <f t="shared" ref="D66:D129" si="3">(0.7*F66+0.3*G66)+1</f>
        <v>1.1325670498084299</v>
      </c>
      <c r="E66" s="4">
        <v>1.5</v>
      </c>
      <c r="F66" s="5">
        <f t="shared" ref="F66:F129" si="4">1-RANK(B66,B:B)/$H$1</f>
        <v>7.2796934865900303E-2</v>
      </c>
      <c r="G66" s="5">
        <f t="shared" ref="G66:G129" si="5">1-RANK(C66,C:C)/$H$1</f>
        <v>0.27203065134099602</v>
      </c>
    </row>
    <row r="67" spans="1:7" ht="24" customHeight="1" x14ac:dyDescent="0.15">
      <c r="A67" s="9">
        <v>45028</v>
      </c>
      <c r="B67" s="2">
        <v>1.98106216440018</v>
      </c>
      <c r="C67" s="3">
        <v>4.5553444040067097</v>
      </c>
      <c r="D67" s="4">
        <f t="shared" si="3"/>
        <v>1.0678160919540201</v>
      </c>
      <c r="E67" s="4">
        <v>1.5</v>
      </c>
      <c r="F67" s="5">
        <f t="shared" si="4"/>
        <v>3.4482758620689599E-2</v>
      </c>
      <c r="G67" s="5">
        <f t="shared" si="5"/>
        <v>0.145593869731801</v>
      </c>
    </row>
    <row r="68" spans="1:7" ht="24" customHeight="1" x14ac:dyDescent="0.15">
      <c r="A68" s="9">
        <v>45029</v>
      </c>
      <c r="B68" s="2">
        <v>2.5174184432032201</v>
      </c>
      <c r="C68" s="3">
        <v>4.4471906649508597</v>
      </c>
      <c r="D68" s="4">
        <f t="shared" si="3"/>
        <v>1.12183908045977</v>
      </c>
      <c r="E68" s="4">
        <v>1.5</v>
      </c>
      <c r="F68" s="5">
        <f t="shared" si="4"/>
        <v>0.126436781609195</v>
      </c>
      <c r="G68" s="5">
        <f t="shared" si="5"/>
        <v>0.11111111111111099</v>
      </c>
    </row>
    <row r="69" spans="1:7" ht="24" customHeight="1" x14ac:dyDescent="0.15">
      <c r="A69" s="9">
        <v>45030</v>
      </c>
      <c r="B69" s="2">
        <v>2.3391074520889901</v>
      </c>
      <c r="C69" s="3">
        <v>5.0498867619708099</v>
      </c>
      <c r="D69" s="4">
        <f t="shared" si="3"/>
        <v>1.13409961685824</v>
      </c>
      <c r="E69" s="4">
        <v>1.5</v>
      </c>
      <c r="F69" s="5">
        <f t="shared" si="4"/>
        <v>8.8122605363984599E-2</v>
      </c>
      <c r="G69" s="5">
        <f t="shared" si="5"/>
        <v>0.24137931034482801</v>
      </c>
    </row>
    <row r="70" spans="1:7" ht="24" customHeight="1" x14ac:dyDescent="0.15">
      <c r="A70" s="9">
        <v>45033</v>
      </c>
      <c r="B70" s="2">
        <v>3.1611741454401399</v>
      </c>
      <c r="C70" s="3">
        <v>6.3104774222988498</v>
      </c>
      <c r="D70" s="4">
        <f t="shared" si="3"/>
        <v>1.3988505747126401</v>
      </c>
      <c r="E70" s="4">
        <v>1.5</v>
      </c>
      <c r="F70" s="5">
        <f t="shared" si="4"/>
        <v>0.33333333333333298</v>
      </c>
      <c r="G70" s="5">
        <f t="shared" si="5"/>
        <v>0.55172413793103403</v>
      </c>
    </row>
    <row r="71" spans="1:7" ht="24" customHeight="1" x14ac:dyDescent="0.15">
      <c r="A71" s="9">
        <v>45034</v>
      </c>
      <c r="B71" s="2">
        <v>3.41552246658124</v>
      </c>
      <c r="C71" s="3">
        <v>6.9939511901494296</v>
      </c>
      <c r="D71" s="4">
        <f t="shared" si="3"/>
        <v>1.51915708812261</v>
      </c>
      <c r="E71" s="4">
        <v>1.5</v>
      </c>
      <c r="F71" s="5">
        <f t="shared" si="4"/>
        <v>0.44444444444444398</v>
      </c>
      <c r="G71" s="5">
        <f t="shared" si="5"/>
        <v>0.69348659003831403</v>
      </c>
    </row>
    <row r="72" spans="1:7" ht="24" customHeight="1" x14ac:dyDescent="0.15">
      <c r="A72" s="9">
        <v>45035</v>
      </c>
      <c r="B72" s="2">
        <v>2.97658161618862</v>
      </c>
      <c r="C72" s="3">
        <v>6.7041636573704899</v>
      </c>
      <c r="D72" s="4">
        <f t="shared" si="3"/>
        <v>1.37432950191571</v>
      </c>
      <c r="E72" s="4">
        <v>1.5</v>
      </c>
      <c r="F72" s="5">
        <f t="shared" si="4"/>
        <v>0.26053639846743298</v>
      </c>
      <c r="G72" s="5">
        <f t="shared" si="5"/>
        <v>0.639846743295019</v>
      </c>
    </row>
    <row r="73" spans="1:7" ht="24" customHeight="1" x14ac:dyDescent="0.15">
      <c r="A73" s="9">
        <v>45036</v>
      </c>
      <c r="B73" s="2">
        <v>2.1137997813420601</v>
      </c>
      <c r="C73" s="3">
        <v>4.9871494315562996</v>
      </c>
      <c r="D73" s="4">
        <f t="shared" si="3"/>
        <v>1.10153256704981</v>
      </c>
      <c r="E73" s="4">
        <v>1.5</v>
      </c>
      <c r="F73" s="5">
        <f t="shared" si="4"/>
        <v>4.9808429118773902E-2</v>
      </c>
      <c r="G73" s="5">
        <f t="shared" si="5"/>
        <v>0.22222222222222199</v>
      </c>
    </row>
    <row r="74" spans="1:7" ht="24" customHeight="1" x14ac:dyDescent="0.15">
      <c r="A74" s="9">
        <v>45037</v>
      </c>
      <c r="B74" s="2">
        <v>3.19393839891293</v>
      </c>
      <c r="C74" s="3">
        <v>7.20231682431836</v>
      </c>
      <c r="D74" s="4">
        <f t="shared" si="3"/>
        <v>1.4632183908045999</v>
      </c>
      <c r="E74" s="4">
        <v>1.5</v>
      </c>
      <c r="F74" s="5">
        <f t="shared" si="4"/>
        <v>0.34482758620689702</v>
      </c>
      <c r="G74" s="5">
        <f t="shared" si="5"/>
        <v>0.73946360153256696</v>
      </c>
    </row>
    <row r="75" spans="1:7" ht="24" customHeight="1" x14ac:dyDescent="0.15">
      <c r="A75" s="9">
        <v>45040</v>
      </c>
      <c r="B75" s="2">
        <v>2.9537972976528302</v>
      </c>
      <c r="C75" s="3">
        <v>6.0444847569483002</v>
      </c>
      <c r="D75" s="4">
        <f t="shared" si="3"/>
        <v>1.3245210727969301</v>
      </c>
      <c r="E75" s="4">
        <v>1.5</v>
      </c>
      <c r="F75" s="5">
        <f t="shared" si="4"/>
        <v>0.25670498084291199</v>
      </c>
      <c r="G75" s="5">
        <f t="shared" si="5"/>
        <v>0.48275862068965503</v>
      </c>
    </row>
    <row r="76" spans="1:7" ht="24" customHeight="1" x14ac:dyDescent="0.15">
      <c r="A76" s="9">
        <v>45041</v>
      </c>
      <c r="B76" s="2">
        <v>3.1155033839822601</v>
      </c>
      <c r="C76" s="3">
        <v>5.8408105810212003</v>
      </c>
      <c r="D76" s="4">
        <f t="shared" si="3"/>
        <v>1.3536398467433</v>
      </c>
      <c r="E76" s="4">
        <v>1.5</v>
      </c>
      <c r="F76" s="5">
        <f t="shared" si="4"/>
        <v>0.31800766283524901</v>
      </c>
      <c r="G76" s="5">
        <f t="shared" si="5"/>
        <v>0.43678160919540199</v>
      </c>
    </row>
    <row r="77" spans="1:7" ht="24" customHeight="1" x14ac:dyDescent="0.15">
      <c r="A77" s="9">
        <v>45042</v>
      </c>
      <c r="B77" s="2">
        <v>3.7958749011902602</v>
      </c>
      <c r="C77" s="3">
        <v>6.33689897760798</v>
      </c>
      <c r="D77" s="4">
        <f t="shared" si="3"/>
        <v>1.5796934865900401</v>
      </c>
      <c r="E77" s="4">
        <v>1.5</v>
      </c>
      <c r="F77" s="5">
        <f t="shared" si="4"/>
        <v>0.59003831417624497</v>
      </c>
      <c r="G77" s="5">
        <f t="shared" si="5"/>
        <v>0.55555555555555602</v>
      </c>
    </row>
    <row r="78" spans="1:7" ht="24" customHeight="1" x14ac:dyDescent="0.15">
      <c r="A78" s="9">
        <v>45043</v>
      </c>
      <c r="B78" s="2">
        <v>3.5605560385105499</v>
      </c>
      <c r="C78" s="3">
        <v>4.9523572145191599</v>
      </c>
      <c r="D78" s="4">
        <f t="shared" si="3"/>
        <v>1.44099616858238</v>
      </c>
      <c r="E78" s="4">
        <v>1.5</v>
      </c>
      <c r="F78" s="5">
        <f t="shared" si="4"/>
        <v>0.53639846743295005</v>
      </c>
      <c r="G78" s="5">
        <f t="shared" si="5"/>
        <v>0.21839080459770099</v>
      </c>
    </row>
    <row r="79" spans="1:7" ht="24" customHeight="1" x14ac:dyDescent="0.15">
      <c r="A79" s="9">
        <v>45044</v>
      </c>
      <c r="B79" s="2">
        <v>3.8328311106910702</v>
      </c>
      <c r="C79" s="3">
        <v>5.4790412235477701</v>
      </c>
      <c r="D79" s="4">
        <f t="shared" si="3"/>
        <v>1.5302681992337199</v>
      </c>
      <c r="E79" s="4">
        <v>1.5</v>
      </c>
      <c r="F79" s="5">
        <f t="shared" si="4"/>
        <v>0.61302681992337205</v>
      </c>
      <c r="G79" s="5">
        <f t="shared" si="5"/>
        <v>0.33716475095785398</v>
      </c>
    </row>
    <row r="80" spans="1:7" ht="24" customHeight="1" x14ac:dyDescent="0.15">
      <c r="A80" s="9">
        <v>45050</v>
      </c>
      <c r="B80" s="2">
        <v>3.8599937711244698</v>
      </c>
      <c r="C80" s="3">
        <v>5.30707234701008</v>
      </c>
      <c r="D80" s="4">
        <f t="shared" si="3"/>
        <v>1.53218390804598</v>
      </c>
      <c r="E80" s="4">
        <v>1.5</v>
      </c>
      <c r="F80" s="5">
        <f t="shared" si="4"/>
        <v>0.63218390804597702</v>
      </c>
      <c r="G80" s="5">
        <f t="shared" si="5"/>
        <v>0.29885057471264398</v>
      </c>
    </row>
    <row r="81" spans="1:7" ht="24" customHeight="1" x14ac:dyDescent="0.15">
      <c r="A81" s="9">
        <v>45051</v>
      </c>
      <c r="B81" s="2">
        <v>3.96621750503214</v>
      </c>
      <c r="C81" s="3">
        <v>6.0147957860961201</v>
      </c>
      <c r="D81" s="4">
        <f t="shared" si="3"/>
        <v>1.6049808429118799</v>
      </c>
      <c r="E81" s="4">
        <v>1.5</v>
      </c>
      <c r="F81" s="5">
        <f t="shared" si="4"/>
        <v>0.65900383141762497</v>
      </c>
      <c r="G81" s="5">
        <f t="shared" si="5"/>
        <v>0.47892720306513398</v>
      </c>
    </row>
    <row r="82" spans="1:7" ht="24" customHeight="1" x14ac:dyDescent="0.15">
      <c r="A82" s="9">
        <v>45054</v>
      </c>
      <c r="B82" s="2">
        <v>4.09380772041541</v>
      </c>
      <c r="C82" s="3">
        <v>6.5592589878157996</v>
      </c>
      <c r="D82" s="4">
        <f t="shared" si="3"/>
        <v>1.68429118773946</v>
      </c>
      <c r="E82" s="4">
        <v>1.5</v>
      </c>
      <c r="F82" s="5">
        <f t="shared" si="4"/>
        <v>0.716475095785441</v>
      </c>
      <c r="G82" s="5">
        <f t="shared" si="5"/>
        <v>0.60919540229885105</v>
      </c>
    </row>
    <row r="83" spans="1:7" ht="24" customHeight="1" x14ac:dyDescent="0.15">
      <c r="A83" s="9">
        <v>45055</v>
      </c>
      <c r="B83" s="2">
        <v>4.3378232035692097</v>
      </c>
      <c r="C83" s="3">
        <v>6.83003124009619</v>
      </c>
      <c r="D83" s="4">
        <f t="shared" si="3"/>
        <v>1.74827586206897</v>
      </c>
      <c r="E83" s="4">
        <v>1.5</v>
      </c>
      <c r="F83" s="5">
        <f t="shared" si="4"/>
        <v>0.78160919540229901</v>
      </c>
      <c r="G83" s="5">
        <f t="shared" si="5"/>
        <v>0.67049808429118796</v>
      </c>
    </row>
    <row r="84" spans="1:7" ht="24" customHeight="1" x14ac:dyDescent="0.15">
      <c r="A84" s="9">
        <v>45056</v>
      </c>
      <c r="B84" s="2">
        <v>4.8907131757712401</v>
      </c>
      <c r="C84" s="3">
        <v>8.2029428892024594</v>
      </c>
      <c r="D84" s="4">
        <f t="shared" si="3"/>
        <v>1.8911877394636001</v>
      </c>
      <c r="E84" s="4">
        <v>1.5</v>
      </c>
      <c r="F84" s="5">
        <f t="shared" si="4"/>
        <v>0.88888888888888895</v>
      </c>
      <c r="G84" s="5">
        <f t="shared" si="5"/>
        <v>0.89655172413793105</v>
      </c>
    </row>
    <row r="85" spans="1:7" ht="24" customHeight="1" x14ac:dyDescent="0.15">
      <c r="A85" s="9">
        <v>45057</v>
      </c>
      <c r="B85" s="2">
        <v>4.2783519741879203</v>
      </c>
      <c r="C85" s="3">
        <v>6.9732152271675396</v>
      </c>
      <c r="D85" s="4">
        <f t="shared" si="3"/>
        <v>1.74061302681992</v>
      </c>
      <c r="E85" s="4">
        <v>1.5</v>
      </c>
      <c r="F85" s="5">
        <f t="shared" si="4"/>
        <v>0.76245210727969304</v>
      </c>
      <c r="G85" s="5">
        <f t="shared" si="5"/>
        <v>0.68965517241379304</v>
      </c>
    </row>
    <row r="86" spans="1:7" ht="24" customHeight="1" x14ac:dyDescent="0.15">
      <c r="A86" s="9">
        <v>45058</v>
      </c>
      <c r="B86" s="2">
        <v>4.0957659277524803</v>
      </c>
      <c r="C86" s="3">
        <v>9.0151309802266102</v>
      </c>
      <c r="D86" s="4">
        <f t="shared" si="3"/>
        <v>1.7938697318007699</v>
      </c>
      <c r="E86" s="4">
        <v>1.5</v>
      </c>
      <c r="F86" s="5">
        <f t="shared" si="4"/>
        <v>0.72030651340996199</v>
      </c>
      <c r="G86" s="5">
        <f t="shared" si="5"/>
        <v>0.96551724137931005</v>
      </c>
    </row>
    <row r="87" spans="1:7" ht="24" customHeight="1" x14ac:dyDescent="0.15">
      <c r="A87" s="9">
        <v>45061</v>
      </c>
      <c r="B87" s="2">
        <v>4.71769895678095</v>
      </c>
      <c r="C87" s="3">
        <v>11.297001403138101</v>
      </c>
      <c r="D87" s="4">
        <f t="shared" si="3"/>
        <v>1.90114942528736</v>
      </c>
      <c r="E87" s="4">
        <v>1.5</v>
      </c>
      <c r="F87" s="5">
        <f t="shared" si="4"/>
        <v>0.86206896551724099</v>
      </c>
      <c r="G87" s="5">
        <f t="shared" si="5"/>
        <v>0.99233716475095801</v>
      </c>
    </row>
    <row r="88" spans="1:7" ht="24" customHeight="1" x14ac:dyDescent="0.15">
      <c r="A88" s="9">
        <v>45062</v>
      </c>
      <c r="B88" s="2">
        <v>5.3763674978589897</v>
      </c>
      <c r="C88" s="3">
        <v>9.7729846349254501</v>
      </c>
      <c r="D88" s="4">
        <f t="shared" si="3"/>
        <v>1.9616858237547901</v>
      </c>
      <c r="E88" s="4">
        <v>1.5</v>
      </c>
      <c r="F88" s="5">
        <f t="shared" si="4"/>
        <v>0.95019157088122597</v>
      </c>
      <c r="G88" s="5">
        <f t="shared" si="5"/>
        <v>0.98850574712643702</v>
      </c>
    </row>
    <row r="89" spans="1:7" ht="24" customHeight="1" x14ac:dyDescent="0.15">
      <c r="A89" s="9">
        <v>45063</v>
      </c>
      <c r="B89" s="2">
        <v>4.0282483705882504</v>
      </c>
      <c r="C89" s="3">
        <v>9.7146060344526894</v>
      </c>
      <c r="D89" s="4">
        <f t="shared" si="3"/>
        <v>1.7808429118773901</v>
      </c>
      <c r="E89" s="4">
        <v>1.5</v>
      </c>
      <c r="F89" s="5">
        <f t="shared" si="4"/>
        <v>0.69348659003831403</v>
      </c>
      <c r="G89" s="5">
        <f t="shared" si="5"/>
        <v>0.98467432950191602</v>
      </c>
    </row>
    <row r="90" spans="1:7" ht="24" customHeight="1" x14ac:dyDescent="0.15">
      <c r="A90" s="9">
        <v>45064</v>
      </c>
      <c r="B90" s="2">
        <v>4.6413312652994696</v>
      </c>
      <c r="C90" s="3">
        <v>6.6556686769919402</v>
      </c>
      <c r="D90" s="4">
        <f t="shared" si="3"/>
        <v>1.7804597701149401</v>
      </c>
      <c r="E90" s="4">
        <v>1.5</v>
      </c>
      <c r="F90" s="5">
        <f t="shared" si="4"/>
        <v>0.85057471264367801</v>
      </c>
      <c r="G90" s="5">
        <f t="shared" si="5"/>
        <v>0.61685823754789304</v>
      </c>
    </row>
    <row r="91" spans="1:7" ht="24" customHeight="1" x14ac:dyDescent="0.15">
      <c r="A91" s="9">
        <v>45065</v>
      </c>
      <c r="B91" s="2">
        <v>4.2871226886508804</v>
      </c>
      <c r="C91" s="3">
        <v>5.7612772827604699</v>
      </c>
      <c r="D91" s="4">
        <f t="shared" si="3"/>
        <v>1.6593869731800801</v>
      </c>
      <c r="E91" s="4">
        <v>1.5</v>
      </c>
      <c r="F91" s="5">
        <f t="shared" si="4"/>
        <v>0.76628352490421503</v>
      </c>
      <c r="G91" s="5">
        <f t="shared" si="5"/>
        <v>0.40996168582375497</v>
      </c>
    </row>
    <row r="92" spans="1:7" ht="24" customHeight="1" x14ac:dyDescent="0.15">
      <c r="A92" s="9">
        <v>45068</v>
      </c>
      <c r="B92" s="2">
        <v>4.09058988580587</v>
      </c>
      <c r="C92" s="3">
        <v>5.8089031469838597</v>
      </c>
      <c r="D92" s="4">
        <f t="shared" si="3"/>
        <v>1.62528735632184</v>
      </c>
      <c r="E92" s="4">
        <v>1.5</v>
      </c>
      <c r="F92" s="5">
        <f t="shared" si="4"/>
        <v>0.71264367816092</v>
      </c>
      <c r="G92" s="5">
        <f t="shared" si="5"/>
        <v>0.42145593869731801</v>
      </c>
    </row>
    <row r="93" spans="1:7" ht="24" customHeight="1" x14ac:dyDescent="0.15">
      <c r="A93" s="9">
        <v>45069</v>
      </c>
      <c r="B93" s="2">
        <v>4.2708870492653697</v>
      </c>
      <c r="C93" s="3">
        <v>5.5425005614880796</v>
      </c>
      <c r="D93" s="4">
        <f t="shared" si="3"/>
        <v>1.63448275862069</v>
      </c>
      <c r="E93" s="4">
        <v>1.5</v>
      </c>
      <c r="F93" s="5">
        <f t="shared" si="4"/>
        <v>0.75862068965517204</v>
      </c>
      <c r="G93" s="5">
        <f t="shared" si="5"/>
        <v>0.34482758620689702</v>
      </c>
    </row>
    <row r="94" spans="1:7" ht="24" customHeight="1" x14ac:dyDescent="0.15">
      <c r="A94" s="9">
        <v>45070</v>
      </c>
      <c r="B94" s="2">
        <v>3.80559132413075</v>
      </c>
      <c r="C94" s="3">
        <v>5.0430139515882804</v>
      </c>
      <c r="D94" s="4">
        <f t="shared" si="3"/>
        <v>1.4869731800766299</v>
      </c>
      <c r="E94" s="4">
        <v>1.5</v>
      </c>
      <c r="F94" s="5">
        <f t="shared" si="4"/>
        <v>0.59386973180076597</v>
      </c>
      <c r="G94" s="5">
        <f t="shared" si="5"/>
        <v>0.23754789272030699</v>
      </c>
    </row>
    <row r="95" spans="1:7" ht="24" customHeight="1" x14ac:dyDescent="0.15">
      <c r="A95" s="9">
        <v>45071</v>
      </c>
      <c r="B95" s="2">
        <v>3.44880395210004</v>
      </c>
      <c r="C95" s="3">
        <v>5.9902290073615596</v>
      </c>
      <c r="D95" s="4">
        <f t="shared" si="3"/>
        <v>1.46858237547893</v>
      </c>
      <c r="E95" s="4">
        <v>1.5</v>
      </c>
      <c r="F95" s="5">
        <f t="shared" si="4"/>
        <v>0.467432950191571</v>
      </c>
      <c r="G95" s="5">
        <f t="shared" si="5"/>
        <v>0.47126436781609199</v>
      </c>
    </row>
    <row r="96" spans="1:7" ht="24" customHeight="1" x14ac:dyDescent="0.15">
      <c r="A96" s="9">
        <v>45072</v>
      </c>
      <c r="B96" s="2">
        <v>3.7211186118012001</v>
      </c>
      <c r="C96" s="3">
        <v>5.5714055754744001</v>
      </c>
      <c r="D96" s="4">
        <f t="shared" si="3"/>
        <v>1.5137931034482801</v>
      </c>
      <c r="E96" s="4">
        <v>1.5</v>
      </c>
      <c r="F96" s="5">
        <f t="shared" si="4"/>
        <v>0.57471264367816099</v>
      </c>
      <c r="G96" s="5">
        <f t="shared" si="5"/>
        <v>0.37164750957854398</v>
      </c>
    </row>
    <row r="97" spans="1:7" ht="24" customHeight="1" x14ac:dyDescent="0.15">
      <c r="A97" s="9">
        <v>45075</v>
      </c>
      <c r="B97" s="2">
        <v>3.3976667172114601</v>
      </c>
      <c r="C97" s="3">
        <v>4.5843039884260399</v>
      </c>
      <c r="D97" s="4">
        <f t="shared" si="3"/>
        <v>1.3463601532567</v>
      </c>
      <c r="E97" s="4">
        <v>1.5</v>
      </c>
      <c r="F97" s="5">
        <f t="shared" si="4"/>
        <v>0.42911877394636</v>
      </c>
      <c r="G97" s="5">
        <f t="shared" si="5"/>
        <v>0.15325670498084301</v>
      </c>
    </row>
    <row r="98" spans="1:7" ht="24" customHeight="1" x14ac:dyDescent="0.15">
      <c r="A98" s="9">
        <v>45076</v>
      </c>
      <c r="B98" s="2">
        <v>2.7114650398887501</v>
      </c>
      <c r="C98" s="3">
        <v>6.2434703589806197</v>
      </c>
      <c r="D98" s="4">
        <f t="shared" si="3"/>
        <v>1.2911877394636</v>
      </c>
      <c r="E98" s="4">
        <v>1.5</v>
      </c>
      <c r="F98" s="5">
        <f t="shared" si="4"/>
        <v>0.18773946360153301</v>
      </c>
      <c r="G98" s="5">
        <f t="shared" si="5"/>
        <v>0.53256704980842895</v>
      </c>
    </row>
    <row r="99" spans="1:7" ht="24" customHeight="1" x14ac:dyDescent="0.15">
      <c r="A99" s="9">
        <v>45077</v>
      </c>
      <c r="B99" s="2">
        <v>2.6315527278277999</v>
      </c>
      <c r="C99" s="3">
        <v>5.0074043981072496</v>
      </c>
      <c r="D99" s="4">
        <f t="shared" si="3"/>
        <v>1.18429118773946</v>
      </c>
      <c r="E99" s="4">
        <v>1.5</v>
      </c>
      <c r="F99" s="5">
        <f t="shared" si="4"/>
        <v>0.16475095785440599</v>
      </c>
      <c r="G99" s="5">
        <f t="shared" si="5"/>
        <v>0.229885057471264</v>
      </c>
    </row>
    <row r="100" spans="1:7" ht="24" customHeight="1" x14ac:dyDescent="0.15">
      <c r="A100" s="9">
        <v>45078</v>
      </c>
      <c r="B100" s="2">
        <v>2.3246903194563902</v>
      </c>
      <c r="C100" s="3">
        <v>4.7680031026460599</v>
      </c>
      <c r="D100" s="4">
        <f t="shared" si="3"/>
        <v>1.11034482758621</v>
      </c>
      <c r="E100" s="4">
        <v>1.5</v>
      </c>
      <c r="F100" s="5">
        <f t="shared" si="4"/>
        <v>8.04597701149425E-2</v>
      </c>
      <c r="G100" s="5">
        <f t="shared" si="5"/>
        <v>0.18007662835249</v>
      </c>
    </row>
    <row r="101" spans="1:7" ht="24" customHeight="1" x14ac:dyDescent="0.15">
      <c r="A101" s="9">
        <v>45079</v>
      </c>
      <c r="B101" s="2">
        <v>2.5553345430475898</v>
      </c>
      <c r="C101" s="3">
        <v>5.5648532114231797</v>
      </c>
      <c r="D101" s="4">
        <f t="shared" si="3"/>
        <v>1.2072796934865899</v>
      </c>
      <c r="E101" s="4">
        <v>1.5</v>
      </c>
      <c r="F101" s="5">
        <f t="shared" si="4"/>
        <v>0.14176245210728</v>
      </c>
      <c r="G101" s="5">
        <f t="shared" si="5"/>
        <v>0.360153256704981</v>
      </c>
    </row>
    <row r="102" spans="1:7" ht="24" customHeight="1" x14ac:dyDescent="0.15">
      <c r="A102" s="11">
        <v>45082</v>
      </c>
      <c r="B102" s="2">
        <v>2.4802105003709101</v>
      </c>
      <c r="C102" s="3">
        <v>5.3746806213146696</v>
      </c>
      <c r="D102" s="4">
        <f t="shared" si="3"/>
        <v>1.1743295019157101</v>
      </c>
      <c r="E102" s="4">
        <v>1.5</v>
      </c>
      <c r="F102" s="5">
        <f t="shared" si="4"/>
        <v>0.11111111111111099</v>
      </c>
      <c r="G102" s="5">
        <f t="shared" si="5"/>
        <v>0.32183908045977</v>
      </c>
    </row>
    <row r="103" spans="1:7" ht="24" customHeight="1" x14ac:dyDescent="0.15">
      <c r="A103" s="11">
        <v>45083</v>
      </c>
      <c r="B103" s="2">
        <v>3.1909047648858402</v>
      </c>
      <c r="C103" s="3">
        <v>6.5541843305758301</v>
      </c>
      <c r="D103" s="4">
        <f t="shared" si="3"/>
        <v>1.4203065134099599</v>
      </c>
      <c r="E103" s="4">
        <v>1.5</v>
      </c>
      <c r="F103" s="5">
        <f t="shared" si="4"/>
        <v>0.34099616858237503</v>
      </c>
      <c r="G103" s="5">
        <f t="shared" si="5"/>
        <v>0.60536398467432995</v>
      </c>
    </row>
    <row r="104" spans="1:7" ht="24" customHeight="1" x14ac:dyDescent="0.15">
      <c r="A104" s="11">
        <v>45084</v>
      </c>
      <c r="B104" s="2">
        <v>2.61033389986203</v>
      </c>
      <c r="C104" s="3">
        <v>5.8723641606696697</v>
      </c>
      <c r="D104" s="4">
        <f t="shared" si="3"/>
        <v>1.24444444444444</v>
      </c>
      <c r="E104" s="4">
        <v>1.5</v>
      </c>
      <c r="F104" s="5">
        <f t="shared" si="4"/>
        <v>0.15708812260536401</v>
      </c>
      <c r="G104" s="5">
        <f t="shared" si="5"/>
        <v>0.44827586206896602</v>
      </c>
    </row>
    <row r="105" spans="1:7" ht="24" customHeight="1" x14ac:dyDescent="0.15">
      <c r="A105" s="11">
        <v>45085</v>
      </c>
      <c r="B105" s="2">
        <v>2.5928718341487</v>
      </c>
      <c r="C105" s="3">
        <v>6.0779232295433401</v>
      </c>
      <c r="D105" s="4">
        <f t="shared" si="3"/>
        <v>1.25249042145594</v>
      </c>
      <c r="E105" s="4">
        <v>1.5</v>
      </c>
      <c r="F105" s="5">
        <f t="shared" si="4"/>
        <v>0.145593869731801</v>
      </c>
      <c r="G105" s="5">
        <f t="shared" si="5"/>
        <v>0.501915708812261</v>
      </c>
    </row>
    <row r="106" spans="1:7" ht="24" customHeight="1" x14ac:dyDescent="0.15">
      <c r="A106" s="11">
        <v>45086</v>
      </c>
      <c r="B106" s="2">
        <v>2.3854603765239801</v>
      </c>
      <c r="C106" s="3">
        <v>5.8421884185591297</v>
      </c>
      <c r="D106" s="4">
        <f t="shared" si="3"/>
        <v>1.20459770114943</v>
      </c>
      <c r="E106" s="4">
        <v>1.5</v>
      </c>
      <c r="F106" s="5">
        <f t="shared" si="4"/>
        <v>0.10344827586206901</v>
      </c>
      <c r="G106" s="5">
        <f t="shared" si="5"/>
        <v>0.44061302681992298</v>
      </c>
    </row>
    <row r="107" spans="1:7" ht="24" customHeight="1" x14ac:dyDescent="0.15">
      <c r="A107" s="11">
        <v>45089</v>
      </c>
      <c r="B107" s="2">
        <v>2.63069767586423</v>
      </c>
      <c r="C107" s="3">
        <v>6.0650086847290199</v>
      </c>
      <c r="D107" s="4">
        <f t="shared" si="3"/>
        <v>1.2620689655172399</v>
      </c>
      <c r="E107" s="4">
        <v>1.5</v>
      </c>
      <c r="F107" s="5">
        <f t="shared" si="4"/>
        <v>0.160919540229885</v>
      </c>
      <c r="G107" s="5">
        <f t="shared" si="5"/>
        <v>0.498084291187739</v>
      </c>
    </row>
    <row r="108" spans="1:7" ht="24" customHeight="1" x14ac:dyDescent="0.15">
      <c r="A108" s="11">
        <v>45090</v>
      </c>
      <c r="B108" s="2">
        <v>2.2343134879804301</v>
      </c>
      <c r="C108" s="3">
        <v>5.4110139612596901</v>
      </c>
      <c r="D108" s="4">
        <f t="shared" si="3"/>
        <v>1.1444444444444399</v>
      </c>
      <c r="E108" s="4">
        <v>1.5</v>
      </c>
      <c r="F108" s="5">
        <f t="shared" si="4"/>
        <v>6.5134099616858204E-2</v>
      </c>
      <c r="G108" s="5">
        <f t="shared" si="5"/>
        <v>0.32950191570881199</v>
      </c>
    </row>
    <row r="109" spans="1:7" ht="24" customHeight="1" x14ac:dyDescent="0.15">
      <c r="A109" s="11">
        <v>45091</v>
      </c>
      <c r="B109" s="2">
        <v>2.5009437211063399</v>
      </c>
      <c r="C109" s="3">
        <v>5.3618409094585502</v>
      </c>
      <c r="D109" s="4">
        <f t="shared" si="3"/>
        <v>1.18122605363985</v>
      </c>
      <c r="E109" s="4">
        <v>1.5</v>
      </c>
      <c r="F109" s="5">
        <f t="shared" si="4"/>
        <v>0.122605363984674</v>
      </c>
      <c r="G109" s="5">
        <f t="shared" si="5"/>
        <v>0.31800766283524901</v>
      </c>
    </row>
    <row r="110" spans="1:7" ht="24" customHeight="1" x14ac:dyDescent="0.15">
      <c r="A110" s="11">
        <v>45092</v>
      </c>
      <c r="B110" s="2">
        <v>3.0780500893246101</v>
      </c>
      <c r="C110" s="3">
        <v>6.1822557464588899</v>
      </c>
      <c r="D110" s="4">
        <f t="shared" si="3"/>
        <v>1.3593869731800801</v>
      </c>
      <c r="E110" s="4">
        <v>1.5</v>
      </c>
      <c r="F110" s="5">
        <f t="shared" si="4"/>
        <v>0.29501915708812299</v>
      </c>
      <c r="G110" s="5">
        <f t="shared" si="5"/>
        <v>0.50957854406130298</v>
      </c>
    </row>
    <row r="111" spans="1:7" ht="24" customHeight="1" x14ac:dyDescent="0.15">
      <c r="A111" s="11">
        <v>45093</v>
      </c>
      <c r="B111" s="2">
        <v>2.8433364758093398</v>
      </c>
      <c r="C111" s="3">
        <v>6.2815262318699698</v>
      </c>
      <c r="D111" s="4">
        <f t="shared" si="3"/>
        <v>1.3134099616858199</v>
      </c>
      <c r="E111" s="4">
        <v>1.5</v>
      </c>
      <c r="F111" s="5">
        <f t="shared" si="4"/>
        <v>0.21455938697318</v>
      </c>
      <c r="G111" s="5">
        <f t="shared" si="5"/>
        <v>0.54406130268199204</v>
      </c>
    </row>
    <row r="112" spans="1:7" ht="24" customHeight="1" x14ac:dyDescent="0.15">
      <c r="A112" s="11">
        <v>45096</v>
      </c>
      <c r="B112" s="2">
        <v>2.3676480522706398</v>
      </c>
      <c r="C112" s="3">
        <v>5.3762853480034298</v>
      </c>
      <c r="D112" s="4">
        <f t="shared" si="3"/>
        <v>1.1674329501915699</v>
      </c>
      <c r="E112" s="4">
        <v>1.5</v>
      </c>
      <c r="F112" s="5">
        <f t="shared" si="4"/>
        <v>9.9616858237547803E-2</v>
      </c>
      <c r="G112" s="5">
        <f t="shared" si="5"/>
        <v>0.32567049808429099</v>
      </c>
    </row>
    <row r="113" spans="1:7" ht="24" customHeight="1" x14ac:dyDescent="0.15">
      <c r="A113" s="11">
        <v>45097</v>
      </c>
      <c r="B113" s="2">
        <v>2.4987783953673501</v>
      </c>
      <c r="C113" s="3">
        <v>5.3416372890541997</v>
      </c>
      <c r="D113" s="4">
        <f t="shared" si="3"/>
        <v>1.1735632183908</v>
      </c>
      <c r="E113" s="4">
        <v>1.5</v>
      </c>
      <c r="F113" s="5">
        <f t="shared" si="4"/>
        <v>0.114942528735632</v>
      </c>
      <c r="G113" s="5">
        <f t="shared" si="5"/>
        <v>0.31034482758620702</v>
      </c>
    </row>
    <row r="114" spans="1:7" ht="24" customHeight="1" x14ac:dyDescent="0.15">
      <c r="A114" s="11">
        <v>45098</v>
      </c>
      <c r="B114" s="2">
        <v>3.0804810213699501</v>
      </c>
      <c r="C114" s="3">
        <v>6.2345004470680099</v>
      </c>
      <c r="D114" s="4">
        <f t="shared" si="3"/>
        <v>1.36666666666667</v>
      </c>
      <c r="E114" s="4">
        <v>1.5</v>
      </c>
      <c r="F114" s="5">
        <f t="shared" si="4"/>
        <v>0.29885057471264398</v>
      </c>
      <c r="G114" s="5">
        <f t="shared" si="5"/>
        <v>0.52490421455938696</v>
      </c>
    </row>
    <row r="115" spans="1:7" ht="24" customHeight="1" x14ac:dyDescent="0.15">
      <c r="A115" s="11">
        <v>45103</v>
      </c>
      <c r="B115" s="2">
        <v>3.8569654425717901</v>
      </c>
      <c r="C115" s="3">
        <v>5.9562187686960701</v>
      </c>
      <c r="D115" s="4">
        <f t="shared" si="3"/>
        <v>1.5777777777777799</v>
      </c>
      <c r="E115" s="4">
        <v>1.5</v>
      </c>
      <c r="F115" s="5">
        <f t="shared" si="4"/>
        <v>0.62835249042145602</v>
      </c>
      <c r="G115" s="5">
        <f t="shared" si="5"/>
        <v>0.45977011494252901</v>
      </c>
    </row>
    <row r="116" spans="1:7" ht="24" customHeight="1" x14ac:dyDescent="0.15">
      <c r="A116" s="11">
        <v>45104</v>
      </c>
      <c r="B116" s="2">
        <v>4.14481381779302</v>
      </c>
      <c r="C116" s="3">
        <v>7.2448077369447903</v>
      </c>
      <c r="D116" s="4">
        <f t="shared" si="3"/>
        <v>1.74022988505747</v>
      </c>
      <c r="E116" s="4">
        <v>1.5</v>
      </c>
      <c r="F116" s="5">
        <f t="shared" si="4"/>
        <v>0.73563218390804597</v>
      </c>
      <c r="G116" s="5">
        <f t="shared" si="5"/>
        <v>0.75095785440613005</v>
      </c>
    </row>
    <row r="117" spans="1:7" ht="24" customHeight="1" x14ac:dyDescent="0.15">
      <c r="A117" s="11">
        <v>45105</v>
      </c>
      <c r="B117" s="2">
        <v>3.49313067053277</v>
      </c>
      <c r="C117" s="3">
        <v>6.7585313196582497</v>
      </c>
      <c r="D117" s="4">
        <f t="shared" si="3"/>
        <v>1.54367816091954</v>
      </c>
      <c r="E117" s="4">
        <v>1.5</v>
      </c>
      <c r="F117" s="5">
        <f t="shared" si="4"/>
        <v>0.49425287356321801</v>
      </c>
      <c r="G117" s="5">
        <f t="shared" si="5"/>
        <v>0.65900383141762497</v>
      </c>
    </row>
    <row r="118" spans="1:7" ht="24" customHeight="1" x14ac:dyDescent="0.15">
      <c r="A118" s="11">
        <v>45106</v>
      </c>
      <c r="B118" s="2">
        <v>3.5387107890135101</v>
      </c>
      <c r="C118" s="3">
        <v>5.76478305369689</v>
      </c>
      <c r="D118" s="4">
        <f t="shared" si="3"/>
        <v>1.48888888888889</v>
      </c>
      <c r="E118" s="4">
        <v>1.5</v>
      </c>
      <c r="F118" s="5">
        <f t="shared" si="4"/>
        <v>0.52107279693486597</v>
      </c>
      <c r="G118" s="5">
        <f t="shared" si="5"/>
        <v>0.41379310344827602</v>
      </c>
    </row>
    <row r="119" spans="1:7" ht="24" customHeight="1" x14ac:dyDescent="0.15">
      <c r="A119" s="11">
        <v>45107</v>
      </c>
      <c r="B119" s="2">
        <v>3.5205838809249301</v>
      </c>
      <c r="C119" s="3">
        <v>6.5265987539599903</v>
      </c>
      <c r="D119" s="4">
        <f t="shared" si="3"/>
        <v>1.5375478927203099</v>
      </c>
      <c r="E119" s="4">
        <v>1.5</v>
      </c>
      <c r="F119" s="5">
        <f t="shared" si="4"/>
        <v>0.51340996168582398</v>
      </c>
      <c r="G119" s="5">
        <f t="shared" si="5"/>
        <v>0.59386973180076597</v>
      </c>
    </row>
    <row r="120" spans="1:7" ht="24" customHeight="1" x14ac:dyDescent="0.15">
      <c r="A120" s="11">
        <v>45110</v>
      </c>
      <c r="B120" s="2">
        <v>3.8277821311903302</v>
      </c>
      <c r="C120" s="3">
        <v>8.1225376905244904</v>
      </c>
      <c r="D120" s="4">
        <f t="shared" si="3"/>
        <v>1.6904214559387001</v>
      </c>
      <c r="E120" s="4">
        <v>1.5</v>
      </c>
      <c r="F120" s="5">
        <f t="shared" si="4"/>
        <v>0.60536398467432995</v>
      </c>
      <c r="G120" s="5">
        <f t="shared" si="5"/>
        <v>0.88888888888888895</v>
      </c>
    </row>
    <row r="121" spans="1:7" ht="24" customHeight="1" x14ac:dyDescent="0.15">
      <c r="A121" s="11">
        <v>45111</v>
      </c>
      <c r="B121" s="2">
        <v>2.7224124637257301</v>
      </c>
      <c r="C121" s="3">
        <v>4.1394443796775997</v>
      </c>
      <c r="D121" s="4">
        <f t="shared" si="3"/>
        <v>1.1559386973180099</v>
      </c>
      <c r="E121" s="4">
        <v>1.5</v>
      </c>
      <c r="F121" s="5">
        <f t="shared" si="4"/>
        <v>0.19157088122605401</v>
      </c>
      <c r="G121" s="5">
        <f t="shared" si="5"/>
        <v>7.2796934865900303E-2</v>
      </c>
    </row>
    <row r="122" spans="1:7" ht="24" customHeight="1" x14ac:dyDescent="0.15">
      <c r="A122" s="11">
        <v>45112</v>
      </c>
      <c r="B122" s="2">
        <v>3.3665039525815699</v>
      </c>
      <c r="C122" s="3">
        <v>4.1269948304340396</v>
      </c>
      <c r="D122" s="4">
        <f t="shared" si="3"/>
        <v>1.3130268199233699</v>
      </c>
      <c r="E122" s="4">
        <v>1.5</v>
      </c>
      <c r="F122" s="5">
        <f t="shared" si="4"/>
        <v>0.41762452107279702</v>
      </c>
      <c r="G122" s="5">
        <f t="shared" si="5"/>
        <v>6.8965517241379296E-2</v>
      </c>
    </row>
    <row r="123" spans="1:7" ht="24" customHeight="1" x14ac:dyDescent="0.15">
      <c r="A123" s="11">
        <v>45113</v>
      </c>
      <c r="B123" s="2">
        <v>3.29193303464436</v>
      </c>
      <c r="C123" s="3">
        <v>4.03434617369542</v>
      </c>
      <c r="D123" s="4">
        <f t="shared" si="3"/>
        <v>1.29463601532567</v>
      </c>
      <c r="E123" s="4">
        <v>1.5</v>
      </c>
      <c r="F123" s="5">
        <f t="shared" si="4"/>
        <v>0.39463601532567</v>
      </c>
      <c r="G123" s="5">
        <f t="shared" si="5"/>
        <v>6.1302681992337099E-2</v>
      </c>
    </row>
    <row r="124" spans="1:7" ht="24" customHeight="1" x14ac:dyDescent="0.15">
      <c r="A124" s="11">
        <v>45114</v>
      </c>
      <c r="B124" s="2">
        <v>3.4967935479157899</v>
      </c>
      <c r="C124" s="3">
        <v>4.4508783428818104</v>
      </c>
      <c r="D124" s="4">
        <f t="shared" si="3"/>
        <v>1.3831417624521101</v>
      </c>
      <c r="E124" s="4">
        <v>1.5</v>
      </c>
      <c r="F124" s="5">
        <f t="shared" si="4"/>
        <v>0.498084291187739</v>
      </c>
      <c r="G124" s="5">
        <f t="shared" si="5"/>
        <v>0.114942528735632</v>
      </c>
    </row>
    <row r="125" spans="1:7" ht="24" customHeight="1" x14ac:dyDescent="0.15">
      <c r="A125" s="11">
        <v>45117</v>
      </c>
      <c r="B125" s="2">
        <v>3.2873946380107602</v>
      </c>
      <c r="C125" s="3">
        <v>5.5655003811904296</v>
      </c>
      <c r="D125" s="4">
        <f t="shared" si="3"/>
        <v>1.38275862068966</v>
      </c>
      <c r="E125" s="4">
        <v>1.5</v>
      </c>
      <c r="F125" s="5">
        <f t="shared" si="4"/>
        <v>0.390804597701149</v>
      </c>
      <c r="G125" s="5">
        <f t="shared" si="5"/>
        <v>0.36398467432950199</v>
      </c>
    </row>
    <row r="126" spans="1:7" ht="24" customHeight="1" x14ac:dyDescent="0.15">
      <c r="A126" s="11">
        <v>45118</v>
      </c>
      <c r="B126" s="2">
        <v>3.12831292853468</v>
      </c>
      <c r="C126" s="3">
        <v>4.8008677294056996</v>
      </c>
      <c r="D126" s="4">
        <f t="shared" si="3"/>
        <v>1.2816091954022999</v>
      </c>
      <c r="E126" s="4">
        <v>1.5</v>
      </c>
      <c r="F126" s="5">
        <f t="shared" si="4"/>
        <v>0.32183908045977</v>
      </c>
      <c r="G126" s="5">
        <f t="shared" si="5"/>
        <v>0.18773946360153301</v>
      </c>
    </row>
    <row r="127" spans="1:7" ht="24" customHeight="1" x14ac:dyDescent="0.15">
      <c r="A127" s="11">
        <v>45119</v>
      </c>
      <c r="B127" s="2">
        <v>3.1460656127039202</v>
      </c>
      <c r="C127" s="3">
        <v>4.9467649928072799</v>
      </c>
      <c r="D127" s="4">
        <f t="shared" si="3"/>
        <v>1.2911877394636</v>
      </c>
      <c r="E127" s="4">
        <v>1.5</v>
      </c>
      <c r="F127" s="5">
        <f t="shared" si="4"/>
        <v>0.32567049808429099</v>
      </c>
      <c r="G127" s="5">
        <f t="shared" si="5"/>
        <v>0.21072796934865901</v>
      </c>
    </row>
    <row r="128" spans="1:7" ht="24" customHeight="1" x14ac:dyDescent="0.15">
      <c r="A128" s="11">
        <v>45120</v>
      </c>
      <c r="B128" s="2">
        <v>4.0192079507132998</v>
      </c>
      <c r="C128" s="3">
        <v>7.2910709525069004</v>
      </c>
      <c r="D128" s="4">
        <f t="shared" si="3"/>
        <v>1.70498084291188</v>
      </c>
      <c r="E128" s="4">
        <v>1.5</v>
      </c>
      <c r="F128" s="5">
        <f t="shared" si="4"/>
        <v>0.68199233716475105</v>
      </c>
      <c r="G128" s="5">
        <f t="shared" si="5"/>
        <v>0.75862068965517204</v>
      </c>
    </row>
    <row r="129" spans="1:7" ht="24" customHeight="1" x14ac:dyDescent="0.15">
      <c r="A129" s="11">
        <v>45121</v>
      </c>
      <c r="B129" s="2">
        <v>4.8065535080404498</v>
      </c>
      <c r="C129" s="3">
        <v>8.1774647042650894</v>
      </c>
      <c r="D129" s="4">
        <f t="shared" si="3"/>
        <v>1.8793103448275901</v>
      </c>
      <c r="E129" s="4">
        <v>1.5</v>
      </c>
      <c r="F129" s="5">
        <f t="shared" si="4"/>
        <v>0.87356321839080497</v>
      </c>
      <c r="G129" s="5">
        <f t="shared" si="5"/>
        <v>0.89272030651340994</v>
      </c>
    </row>
    <row r="130" spans="1:7" ht="24" customHeight="1" x14ac:dyDescent="0.15">
      <c r="A130" s="11">
        <v>45124</v>
      </c>
      <c r="B130" s="2">
        <v>4.5882856306811304</v>
      </c>
      <c r="C130" s="3">
        <v>7.2533192000944204</v>
      </c>
      <c r="D130" s="4">
        <f t="shared" ref="D130:D193" si="6">(0.7*F130+0.3*G130)+1</f>
        <v>1.81111111111111</v>
      </c>
      <c r="E130" s="4">
        <v>1.5</v>
      </c>
      <c r="F130" s="5">
        <f t="shared" ref="F130:F193" si="7">1-RANK(B130,B:B)/$H$1</f>
        <v>0.83524904214559403</v>
      </c>
      <c r="G130" s="5">
        <f t="shared" ref="G130:G193" si="8">1-RANK(C130,C:C)/$H$1</f>
        <v>0.75478927203065105</v>
      </c>
    </row>
    <row r="131" spans="1:7" ht="24" customHeight="1" x14ac:dyDescent="0.15">
      <c r="A131" s="11">
        <v>45125</v>
      </c>
      <c r="B131" s="2">
        <v>5.1815649133734798</v>
      </c>
      <c r="C131" s="3">
        <v>6.8771744584952197</v>
      </c>
      <c r="D131" s="4">
        <f t="shared" si="6"/>
        <v>1.8536398467433</v>
      </c>
      <c r="E131" s="4">
        <v>1.5</v>
      </c>
      <c r="F131" s="5">
        <f t="shared" si="7"/>
        <v>0.9272030651341</v>
      </c>
      <c r="G131" s="5">
        <f t="shared" si="8"/>
        <v>0.68199233716475105</v>
      </c>
    </row>
    <row r="132" spans="1:7" ht="24" customHeight="1" x14ac:dyDescent="0.15">
      <c r="A132" s="11">
        <v>45126</v>
      </c>
      <c r="B132" s="2">
        <v>5.8722630298534204</v>
      </c>
      <c r="C132" s="3">
        <v>8.2390546272657907</v>
      </c>
      <c r="D132" s="4">
        <f t="shared" si="6"/>
        <v>1.95249042145594</v>
      </c>
      <c r="E132" s="4">
        <v>1.5</v>
      </c>
      <c r="F132" s="5">
        <f t="shared" si="7"/>
        <v>0.97318007662835204</v>
      </c>
      <c r="G132" s="5">
        <f t="shared" si="8"/>
        <v>0.90421455938697304</v>
      </c>
    </row>
    <row r="133" spans="1:7" ht="24" customHeight="1" x14ac:dyDescent="0.15">
      <c r="A133" s="11">
        <v>45127</v>
      </c>
      <c r="B133" s="2">
        <v>4.9575487449137796</v>
      </c>
      <c r="C133" s="3">
        <v>6.2738583902654801</v>
      </c>
      <c r="D133" s="4">
        <f t="shared" si="6"/>
        <v>1.79501915708812</v>
      </c>
      <c r="E133" s="4">
        <v>1.5</v>
      </c>
      <c r="F133" s="5">
        <f t="shared" si="7"/>
        <v>0.90421455938697304</v>
      </c>
      <c r="G133" s="5">
        <f t="shared" si="8"/>
        <v>0.54022988505747105</v>
      </c>
    </row>
    <row r="134" spans="1:7" ht="24" customHeight="1" x14ac:dyDescent="0.15">
      <c r="A134" s="11">
        <v>45128</v>
      </c>
      <c r="B134" s="2">
        <v>4.2924230626732403</v>
      </c>
      <c r="C134" s="3">
        <v>7.5868471652828902</v>
      </c>
      <c r="D134" s="4">
        <f t="shared" si="6"/>
        <v>1.78735632183908</v>
      </c>
      <c r="E134" s="4">
        <v>1.5</v>
      </c>
      <c r="F134" s="5">
        <f t="shared" si="7"/>
        <v>0.77011494252873602</v>
      </c>
      <c r="G134" s="5">
        <f t="shared" si="8"/>
        <v>0.82758620689655205</v>
      </c>
    </row>
    <row r="135" spans="1:7" ht="24" customHeight="1" x14ac:dyDescent="0.15">
      <c r="A135" s="11">
        <v>45131</v>
      </c>
      <c r="B135" s="2">
        <v>4.0020046999609598</v>
      </c>
      <c r="C135" s="3">
        <v>6.65725340318959</v>
      </c>
      <c r="D135" s="4">
        <f t="shared" si="6"/>
        <v>1.6555555555555601</v>
      </c>
      <c r="E135" s="4">
        <v>1.5</v>
      </c>
      <c r="F135" s="5">
        <f t="shared" si="7"/>
        <v>0.67049808429118796</v>
      </c>
      <c r="G135" s="5">
        <f t="shared" si="8"/>
        <v>0.62068965517241403</v>
      </c>
    </row>
    <row r="136" spans="1:7" ht="24" customHeight="1" x14ac:dyDescent="0.15">
      <c r="A136" s="11">
        <v>45132</v>
      </c>
      <c r="B136" s="2">
        <v>2.8443949682195502</v>
      </c>
      <c r="C136" s="3">
        <v>4.81722286778687</v>
      </c>
      <c r="D136" s="4">
        <f t="shared" si="6"/>
        <v>1.2103448275862101</v>
      </c>
      <c r="E136" s="4">
        <v>1.5</v>
      </c>
      <c r="F136" s="5">
        <f t="shared" si="7"/>
        <v>0.21839080459770099</v>
      </c>
      <c r="G136" s="5">
        <f t="shared" si="8"/>
        <v>0.19157088122605401</v>
      </c>
    </row>
    <row r="137" spans="1:7" ht="24" customHeight="1" x14ac:dyDescent="0.15">
      <c r="A137" s="11">
        <v>45133</v>
      </c>
      <c r="B137" s="2">
        <v>2.4308457952264102</v>
      </c>
      <c r="C137" s="3">
        <v>4.1849920075105498</v>
      </c>
      <c r="D137" s="4">
        <f t="shared" si="6"/>
        <v>1.10153256704981</v>
      </c>
      <c r="E137" s="4">
        <v>1.5</v>
      </c>
      <c r="F137" s="5">
        <f t="shared" si="7"/>
        <v>0.10727969348659</v>
      </c>
      <c r="G137" s="5">
        <f t="shared" si="8"/>
        <v>8.8122605363984599E-2</v>
      </c>
    </row>
    <row r="138" spans="1:7" ht="24" customHeight="1" x14ac:dyDescent="0.15">
      <c r="A138" s="11">
        <v>45134</v>
      </c>
      <c r="B138" s="2">
        <v>2.3628448432127001</v>
      </c>
      <c r="C138" s="3">
        <v>4.3668003388525101</v>
      </c>
      <c r="D138" s="4">
        <f t="shared" si="6"/>
        <v>1.0957854406130301</v>
      </c>
      <c r="E138" s="4">
        <v>1.5</v>
      </c>
      <c r="F138" s="5">
        <f t="shared" si="7"/>
        <v>9.5785440613026906E-2</v>
      </c>
      <c r="G138" s="5">
        <f t="shared" si="8"/>
        <v>9.5785440613026906E-2</v>
      </c>
    </row>
    <row r="139" spans="1:7" ht="24" customHeight="1" x14ac:dyDescent="0.15">
      <c r="A139" s="11">
        <v>45135</v>
      </c>
      <c r="B139" s="2">
        <v>2.6551302498143801</v>
      </c>
      <c r="C139" s="3">
        <v>5.3297838911044</v>
      </c>
      <c r="D139" s="4">
        <f t="shared" si="6"/>
        <v>1.2099616858237501</v>
      </c>
      <c r="E139" s="4">
        <v>1.5</v>
      </c>
      <c r="F139" s="5">
        <f t="shared" si="7"/>
        <v>0.16858237547892699</v>
      </c>
      <c r="G139" s="5">
        <f t="shared" si="8"/>
        <v>0.30651340996168602</v>
      </c>
    </row>
    <row r="140" spans="1:7" ht="24" customHeight="1" x14ac:dyDescent="0.15">
      <c r="A140" s="11">
        <v>45138</v>
      </c>
      <c r="B140" s="2">
        <v>2.6633504547239002</v>
      </c>
      <c r="C140" s="3">
        <v>4.8853961934234302</v>
      </c>
      <c r="D140" s="4">
        <f t="shared" si="6"/>
        <v>1.1816091954023</v>
      </c>
      <c r="E140" s="4">
        <v>1.5</v>
      </c>
      <c r="F140" s="5">
        <f t="shared" si="7"/>
        <v>0.17241379310344801</v>
      </c>
      <c r="G140" s="5">
        <f t="shared" si="8"/>
        <v>0.20306513409961699</v>
      </c>
    </row>
    <row r="141" spans="1:7" ht="24" customHeight="1" x14ac:dyDescent="0.15">
      <c r="A141" s="11">
        <v>45139</v>
      </c>
      <c r="B141" s="2">
        <v>2.6651254762955401</v>
      </c>
      <c r="C141" s="3">
        <v>4.8636234037304398</v>
      </c>
      <c r="D141" s="4">
        <f t="shared" si="6"/>
        <v>1.1831417624521099</v>
      </c>
      <c r="E141" s="4">
        <v>1.5</v>
      </c>
      <c r="F141" s="5">
        <f t="shared" si="7"/>
        <v>0.176245210727969</v>
      </c>
      <c r="G141" s="5">
        <f t="shared" si="8"/>
        <v>0.199233716475096</v>
      </c>
    </row>
    <row r="142" spans="1:7" ht="24" customHeight="1" x14ac:dyDescent="0.15">
      <c r="A142" s="11">
        <v>45140</v>
      </c>
      <c r="B142" s="2">
        <v>2.69768654004374</v>
      </c>
      <c r="C142" s="3">
        <v>4.4293197838337504</v>
      </c>
      <c r="D142" s="4">
        <f t="shared" si="6"/>
        <v>1.16091954022989</v>
      </c>
      <c r="E142" s="4">
        <v>1.5</v>
      </c>
      <c r="F142" s="5">
        <f t="shared" si="7"/>
        <v>0.18390804597701099</v>
      </c>
      <c r="G142" s="5">
        <f t="shared" si="8"/>
        <v>0.10727969348659</v>
      </c>
    </row>
    <row r="143" spans="1:7" ht="24" customHeight="1" x14ac:dyDescent="0.15">
      <c r="A143" s="11">
        <v>45141</v>
      </c>
      <c r="B143" s="2">
        <v>2.6031851759590801</v>
      </c>
      <c r="C143" s="3">
        <v>3.8721790392005802</v>
      </c>
      <c r="D143" s="4">
        <f t="shared" si="6"/>
        <v>1.11877394636015</v>
      </c>
      <c r="E143" s="4">
        <v>1.5</v>
      </c>
      <c r="F143" s="5">
        <f t="shared" si="7"/>
        <v>0.15325670498084301</v>
      </c>
      <c r="G143" s="5">
        <f t="shared" si="8"/>
        <v>3.8314176245210697E-2</v>
      </c>
    </row>
    <row r="144" spans="1:7" ht="24" customHeight="1" x14ac:dyDescent="0.15">
      <c r="A144" s="11">
        <v>45142</v>
      </c>
      <c r="B144" s="2">
        <v>2.88965962388487</v>
      </c>
      <c r="C144" s="3">
        <v>3.5586611944892699</v>
      </c>
      <c r="D144" s="4">
        <f t="shared" si="6"/>
        <v>1.1670498084291201</v>
      </c>
      <c r="E144" s="4">
        <v>1.5</v>
      </c>
      <c r="F144" s="5">
        <f t="shared" si="7"/>
        <v>0.233716475095785</v>
      </c>
      <c r="G144" s="5">
        <f t="shared" si="8"/>
        <v>1.1494252873563199E-2</v>
      </c>
    </row>
    <row r="145" spans="1:10" ht="24" customHeight="1" x14ac:dyDescent="0.15">
      <c r="A145" s="11">
        <v>45145</v>
      </c>
      <c r="B145" s="2">
        <v>2.8352315622351698</v>
      </c>
      <c r="C145" s="3">
        <v>3.2497713430926898</v>
      </c>
      <c r="D145" s="4">
        <f t="shared" si="6"/>
        <v>1.1475095785440601</v>
      </c>
      <c r="E145" s="4">
        <v>1.5</v>
      </c>
      <c r="F145" s="5">
        <f t="shared" si="7"/>
        <v>0.21072796934865901</v>
      </c>
      <c r="G145" s="5">
        <f t="shared" si="8"/>
        <v>0</v>
      </c>
    </row>
    <row r="146" spans="1:10" ht="24" customHeight="1" x14ac:dyDescent="0.15">
      <c r="A146" s="11">
        <v>45146</v>
      </c>
      <c r="B146" s="2">
        <v>3.2441129406054201</v>
      </c>
      <c r="C146" s="3">
        <v>3.7744264055249901</v>
      </c>
      <c r="D146" s="4">
        <f t="shared" si="6"/>
        <v>1.27624521072797</v>
      </c>
      <c r="E146" s="4">
        <v>1.5</v>
      </c>
      <c r="F146" s="5">
        <f t="shared" si="7"/>
        <v>0.38314176245210702</v>
      </c>
      <c r="G146" s="5">
        <f t="shared" si="8"/>
        <v>2.68199233716475E-2</v>
      </c>
    </row>
    <row r="147" spans="1:10" ht="24" customHeight="1" x14ac:dyDescent="0.15">
      <c r="A147" s="11">
        <v>45147</v>
      </c>
      <c r="B147" s="2">
        <v>3.2045966221879798</v>
      </c>
      <c r="C147" s="3">
        <v>3.7538433168536298</v>
      </c>
      <c r="D147" s="4">
        <f t="shared" si="6"/>
        <v>1.25632183908046</v>
      </c>
      <c r="E147" s="4">
        <v>1.5</v>
      </c>
      <c r="F147" s="5">
        <f t="shared" si="7"/>
        <v>0.35632183908046</v>
      </c>
      <c r="G147" s="5">
        <f t="shared" si="8"/>
        <v>2.2988505747126398E-2</v>
      </c>
    </row>
    <row r="148" spans="1:10" ht="24" customHeight="1" x14ac:dyDescent="0.15">
      <c r="A148" s="11">
        <v>45148</v>
      </c>
      <c r="B148" s="2">
        <v>3.47269255549352</v>
      </c>
      <c r="C148" s="3">
        <v>3.8968813321650502</v>
      </c>
      <c r="D148" s="4">
        <f t="shared" si="6"/>
        <v>1.3478927203065101</v>
      </c>
      <c r="E148" s="4">
        <v>1.5</v>
      </c>
      <c r="F148" s="5">
        <f t="shared" si="7"/>
        <v>0.47892720306513398</v>
      </c>
      <c r="G148" s="5">
        <f t="shared" si="8"/>
        <v>4.2145593869731802E-2</v>
      </c>
    </row>
    <row r="149" spans="1:10" ht="24" customHeight="1" x14ac:dyDescent="0.15">
      <c r="A149" s="11">
        <v>45149</v>
      </c>
      <c r="B149" s="2">
        <v>3.88863547617412</v>
      </c>
      <c r="C149" s="3">
        <v>4.84236612266041</v>
      </c>
      <c r="D149" s="4">
        <f t="shared" si="6"/>
        <v>1.5065134099616899</v>
      </c>
      <c r="E149" s="4">
        <v>1.5</v>
      </c>
      <c r="F149" s="5">
        <f t="shared" si="7"/>
        <v>0.639846743295019</v>
      </c>
      <c r="G149" s="5">
        <f t="shared" si="8"/>
        <v>0.195402298850575</v>
      </c>
    </row>
    <row r="150" spans="1:10" ht="24" customHeight="1" x14ac:dyDescent="0.15">
      <c r="A150" s="11">
        <v>45152</v>
      </c>
      <c r="B150" s="2">
        <v>3.6480716146604801</v>
      </c>
      <c r="C150" s="3">
        <v>5.6274001955238999</v>
      </c>
      <c r="D150" s="4">
        <f t="shared" si="6"/>
        <v>1.5049808429118801</v>
      </c>
      <c r="E150" s="4">
        <v>1.5</v>
      </c>
      <c r="F150" s="5">
        <f t="shared" si="7"/>
        <v>0.55555555555555602</v>
      </c>
      <c r="G150" s="5">
        <f t="shared" si="8"/>
        <v>0.38697318007662801</v>
      </c>
    </row>
    <row r="151" spans="1:10" ht="24" customHeight="1" x14ac:dyDescent="0.15">
      <c r="A151" s="11">
        <v>45153</v>
      </c>
      <c r="B151" s="2">
        <v>3.21502707270789</v>
      </c>
      <c r="C151" s="3">
        <v>4.4206732490045102</v>
      </c>
      <c r="D151" s="4">
        <f t="shared" si="6"/>
        <v>1.2900383141762499</v>
      </c>
      <c r="E151" s="4">
        <v>1.5</v>
      </c>
      <c r="F151" s="5">
        <f t="shared" si="7"/>
        <v>0.37164750957854398</v>
      </c>
      <c r="G151" s="5">
        <f t="shared" si="8"/>
        <v>9.9616858237547803E-2</v>
      </c>
    </row>
    <row r="152" spans="1:10" ht="24" customHeight="1" x14ac:dyDescent="0.15">
      <c r="A152" s="11">
        <v>45154</v>
      </c>
      <c r="B152" s="2">
        <v>3.5424415759088199</v>
      </c>
      <c r="C152" s="3">
        <v>4.5449356742642699</v>
      </c>
      <c r="D152" s="4">
        <f t="shared" si="6"/>
        <v>1.41417624521073</v>
      </c>
      <c r="E152" s="4">
        <v>1.5</v>
      </c>
      <c r="F152" s="5">
        <f t="shared" si="7"/>
        <v>0.53256704980842895</v>
      </c>
      <c r="G152" s="5">
        <f t="shared" si="8"/>
        <v>0.13793103448275901</v>
      </c>
    </row>
    <row r="153" spans="1:10" ht="24" customHeight="1" x14ac:dyDescent="0.15">
      <c r="A153" s="11">
        <v>45155</v>
      </c>
      <c r="B153" s="2">
        <v>4.6090743971747603</v>
      </c>
      <c r="C153" s="3">
        <v>6.5400355809228401</v>
      </c>
      <c r="D153" s="4">
        <f t="shared" si="6"/>
        <v>1.7704980842911899</v>
      </c>
      <c r="E153" s="4">
        <v>1.5</v>
      </c>
      <c r="F153" s="5">
        <f t="shared" si="7"/>
        <v>0.84291187739463602</v>
      </c>
      <c r="G153" s="5">
        <f t="shared" si="8"/>
        <v>0.60153256704980795</v>
      </c>
    </row>
    <row r="154" spans="1:10" ht="24" customHeight="1" x14ac:dyDescent="0.15">
      <c r="A154" s="11">
        <v>45156</v>
      </c>
      <c r="B154" s="2">
        <v>5.9942124310268596</v>
      </c>
      <c r="C154" s="3">
        <v>7.8081795304858703</v>
      </c>
      <c r="D154" s="4">
        <f t="shared" si="6"/>
        <v>1.9394636015325699</v>
      </c>
      <c r="E154" s="4">
        <v>1.5</v>
      </c>
      <c r="F154" s="5">
        <f t="shared" si="7"/>
        <v>0.98084291187739503</v>
      </c>
      <c r="G154" s="5">
        <f t="shared" si="8"/>
        <v>0.84291187739463602</v>
      </c>
    </row>
    <row r="155" spans="1:10" ht="24" customHeight="1" x14ac:dyDescent="0.15">
      <c r="A155" s="11">
        <v>45159</v>
      </c>
      <c r="B155" s="2">
        <v>4.1024349593736504</v>
      </c>
      <c r="C155" s="3">
        <v>5.5705713045152097</v>
      </c>
      <c r="D155" s="4">
        <f t="shared" si="6"/>
        <v>1.61724137931034</v>
      </c>
      <c r="E155" s="4">
        <v>1.5</v>
      </c>
      <c r="F155" s="5">
        <f t="shared" si="7"/>
        <v>0.72413793103448298</v>
      </c>
      <c r="G155" s="5">
        <f t="shared" si="8"/>
        <v>0.36781609195402298</v>
      </c>
      <c r="J155" s="1" t="s">
        <v>15391</v>
      </c>
    </row>
    <row r="156" spans="1:10" ht="24" customHeight="1" x14ac:dyDescent="0.15">
      <c r="A156" s="11">
        <v>45160</v>
      </c>
      <c r="B156" s="2">
        <v>3.64497092768466</v>
      </c>
      <c r="C156" s="3">
        <v>4.5569136148887299</v>
      </c>
      <c r="D156" s="4">
        <f t="shared" si="6"/>
        <v>1.4310344827586201</v>
      </c>
      <c r="E156" s="4">
        <v>1.5</v>
      </c>
      <c r="F156" s="5">
        <f t="shared" si="7"/>
        <v>0.55172413793103403</v>
      </c>
      <c r="G156" s="5">
        <f t="shared" si="8"/>
        <v>0.14942528735632199</v>
      </c>
    </row>
    <row r="157" spans="1:10" ht="24" customHeight="1" x14ac:dyDescent="0.15">
      <c r="A157" s="11">
        <v>45161</v>
      </c>
      <c r="B157" s="2">
        <v>3.1586164857998802</v>
      </c>
      <c r="C157" s="3">
        <v>4.6670802954128998</v>
      </c>
      <c r="D157" s="4">
        <f t="shared" si="6"/>
        <v>1.28007662835249</v>
      </c>
      <c r="E157" s="4">
        <v>1.5</v>
      </c>
      <c r="F157" s="5">
        <f t="shared" si="7"/>
        <v>0.32950191570881199</v>
      </c>
      <c r="G157" s="5">
        <f t="shared" si="8"/>
        <v>0.16475095785440599</v>
      </c>
    </row>
    <row r="158" spans="1:10" ht="24" customHeight="1" x14ac:dyDescent="0.15">
      <c r="A158" s="11">
        <v>45162</v>
      </c>
      <c r="B158" s="2">
        <v>3.1012758506799001</v>
      </c>
      <c r="C158" s="3">
        <v>4.7386138116250702</v>
      </c>
      <c r="D158" s="4">
        <f t="shared" si="6"/>
        <v>1.2727969348659001</v>
      </c>
      <c r="E158" s="4">
        <v>1.5</v>
      </c>
      <c r="F158" s="5">
        <f t="shared" si="7"/>
        <v>0.31417624521072801</v>
      </c>
      <c r="G158" s="5">
        <f t="shared" si="8"/>
        <v>0.176245210727969</v>
      </c>
    </row>
    <row r="159" spans="1:10" ht="24" customHeight="1" x14ac:dyDescent="0.15">
      <c r="A159" s="11">
        <v>45163</v>
      </c>
      <c r="B159" s="2">
        <v>3.51373009026526</v>
      </c>
      <c r="C159" s="3">
        <v>5.6274001955238999</v>
      </c>
      <c r="D159" s="4">
        <f t="shared" si="6"/>
        <v>1.4674329501915699</v>
      </c>
      <c r="E159" s="4">
        <v>1.5</v>
      </c>
      <c r="F159" s="5">
        <f t="shared" si="7"/>
        <v>0.501915708812261</v>
      </c>
      <c r="G159" s="5">
        <f t="shared" si="8"/>
        <v>0.38697318007662801</v>
      </c>
    </row>
    <row r="160" spans="1:10" ht="24" customHeight="1" x14ac:dyDescent="0.15">
      <c r="A160" s="11">
        <v>45166</v>
      </c>
      <c r="B160" s="2">
        <v>4.7509875480054404</v>
      </c>
      <c r="C160" s="3">
        <v>6.6632504194024298</v>
      </c>
      <c r="D160" s="4">
        <f t="shared" si="6"/>
        <v>1.79463601532567</v>
      </c>
      <c r="E160" s="4">
        <v>1.5</v>
      </c>
      <c r="F160" s="5">
        <f t="shared" si="7"/>
        <v>0.86590038314176199</v>
      </c>
      <c r="G160" s="5">
        <f t="shared" si="8"/>
        <v>0.62835249042145602</v>
      </c>
    </row>
    <row r="161" spans="1:7" ht="24" customHeight="1" x14ac:dyDescent="0.15">
      <c r="A161" s="11">
        <v>45167</v>
      </c>
      <c r="B161" s="2">
        <v>4.6678366024782303</v>
      </c>
      <c r="C161" s="3">
        <v>8.8040401288619492</v>
      </c>
      <c r="D161" s="4">
        <f t="shared" si="6"/>
        <v>1.8869731800766301</v>
      </c>
      <c r="E161" s="4">
        <v>1.5</v>
      </c>
      <c r="F161" s="5">
        <f t="shared" si="7"/>
        <v>0.85823754789272</v>
      </c>
      <c r="G161" s="5">
        <f t="shared" si="8"/>
        <v>0.95402298850574696</v>
      </c>
    </row>
    <row r="162" spans="1:7" ht="24" customHeight="1" x14ac:dyDescent="0.15">
      <c r="A162" s="11">
        <v>45168</v>
      </c>
      <c r="B162" s="2">
        <v>3.54087748810894</v>
      </c>
      <c r="C162" s="3">
        <v>7.4889872239820301</v>
      </c>
      <c r="D162" s="4">
        <f t="shared" si="6"/>
        <v>1.6126436781609199</v>
      </c>
      <c r="E162" s="4">
        <v>1.5</v>
      </c>
      <c r="F162" s="5">
        <f t="shared" si="7"/>
        <v>0.52873563218390796</v>
      </c>
      <c r="G162" s="5">
        <f t="shared" si="8"/>
        <v>0.80842911877394596</v>
      </c>
    </row>
    <row r="163" spans="1:7" ht="24" customHeight="1" x14ac:dyDescent="0.15">
      <c r="A163" s="11">
        <v>45169</v>
      </c>
      <c r="B163" s="2">
        <v>2.8446782471204202</v>
      </c>
      <c r="C163" s="3">
        <v>7.24396307134392</v>
      </c>
      <c r="D163" s="4">
        <f t="shared" si="6"/>
        <v>1.3796934865900401</v>
      </c>
      <c r="E163" s="4">
        <v>1.5</v>
      </c>
      <c r="F163" s="5">
        <f t="shared" si="7"/>
        <v>0.22222222222222199</v>
      </c>
      <c r="G163" s="5">
        <f t="shared" si="8"/>
        <v>0.74712643678160895</v>
      </c>
    </row>
    <row r="164" spans="1:7" ht="24" customHeight="1" x14ac:dyDescent="0.15">
      <c r="A164" s="11">
        <v>45170</v>
      </c>
      <c r="B164" s="2">
        <v>4.0462285141230998</v>
      </c>
      <c r="C164" s="3">
        <v>6.5384578742426198</v>
      </c>
      <c r="D164" s="4">
        <f t="shared" si="6"/>
        <v>1.67011494252874</v>
      </c>
      <c r="E164" s="4">
        <v>1.5</v>
      </c>
      <c r="F164" s="5">
        <f t="shared" si="7"/>
        <v>0.70114942528735602</v>
      </c>
      <c r="G164" s="5">
        <f t="shared" si="8"/>
        <v>0.59770114942528696</v>
      </c>
    </row>
    <row r="165" spans="1:7" ht="24" customHeight="1" x14ac:dyDescent="0.15">
      <c r="A165" s="11">
        <v>45173</v>
      </c>
      <c r="B165" s="2">
        <v>4.5248699812817099</v>
      </c>
      <c r="C165" s="3">
        <v>6.3378236223342999</v>
      </c>
      <c r="D165" s="4">
        <f t="shared" si="6"/>
        <v>1.7417624521072801</v>
      </c>
      <c r="E165" s="4">
        <v>1.5</v>
      </c>
      <c r="F165" s="5">
        <f t="shared" si="7"/>
        <v>0.81992337164750995</v>
      </c>
      <c r="G165" s="5">
        <f t="shared" si="8"/>
        <v>0.55938697318007702</v>
      </c>
    </row>
    <row r="166" spans="1:7" ht="24" customHeight="1" x14ac:dyDescent="0.15">
      <c r="A166" s="11">
        <v>45174</v>
      </c>
      <c r="B166" s="2">
        <v>4.8179688286053199</v>
      </c>
      <c r="C166" s="3">
        <v>5.1097746036173897</v>
      </c>
      <c r="D166" s="4">
        <f t="shared" si="6"/>
        <v>1.6950191570881199</v>
      </c>
      <c r="E166" s="4">
        <v>1.5</v>
      </c>
      <c r="F166" s="5">
        <f t="shared" si="7"/>
        <v>0.88122605363984696</v>
      </c>
      <c r="G166" s="5">
        <f t="shared" si="8"/>
        <v>0.26053639846743298</v>
      </c>
    </row>
    <row r="167" spans="1:7" ht="24" customHeight="1" x14ac:dyDescent="0.15">
      <c r="A167" s="11">
        <v>45175</v>
      </c>
      <c r="B167" s="2">
        <v>2.9402874428691699</v>
      </c>
      <c r="C167" s="3">
        <v>3.8067962491160299</v>
      </c>
      <c r="D167" s="4">
        <f t="shared" si="6"/>
        <v>1.18467432950192</v>
      </c>
      <c r="E167" s="4">
        <v>1.5</v>
      </c>
      <c r="F167" s="5">
        <f t="shared" si="7"/>
        <v>0.24904214559387</v>
      </c>
      <c r="G167" s="5">
        <f t="shared" si="8"/>
        <v>3.4482758620689599E-2</v>
      </c>
    </row>
    <row r="168" spans="1:7" ht="24" customHeight="1" x14ac:dyDescent="0.15">
      <c r="A168" s="11">
        <v>45176</v>
      </c>
      <c r="B168" s="2">
        <v>3.41506326737955</v>
      </c>
      <c r="C168" s="3">
        <v>4.6217107986200396</v>
      </c>
      <c r="D168" s="4">
        <f t="shared" si="6"/>
        <v>1.3555555555555601</v>
      </c>
      <c r="E168" s="4">
        <v>1.5</v>
      </c>
      <c r="F168" s="5">
        <f t="shared" si="7"/>
        <v>0.44061302681992298</v>
      </c>
      <c r="G168" s="5">
        <f t="shared" si="8"/>
        <v>0.15708812260536401</v>
      </c>
    </row>
    <row r="169" spans="1:7" ht="24" customHeight="1" x14ac:dyDescent="0.15">
      <c r="A169" s="11">
        <v>45177</v>
      </c>
      <c r="B169" s="2">
        <v>2.5967702325381499</v>
      </c>
      <c r="C169" s="3">
        <v>4.4543163828389396</v>
      </c>
      <c r="D169" s="4">
        <f t="shared" si="6"/>
        <v>1.1402298850574699</v>
      </c>
      <c r="E169" s="4">
        <v>1.5</v>
      </c>
      <c r="F169" s="5">
        <f t="shared" si="7"/>
        <v>0.14942528735632199</v>
      </c>
      <c r="G169" s="5">
        <f t="shared" si="8"/>
        <v>0.118773946360153</v>
      </c>
    </row>
    <row r="170" spans="1:7" ht="24" customHeight="1" x14ac:dyDescent="0.15">
      <c r="A170" s="11">
        <v>45180</v>
      </c>
      <c r="B170" s="2">
        <v>2.7370895098595902</v>
      </c>
      <c r="C170" s="3">
        <v>5.0047580758512797</v>
      </c>
      <c r="D170" s="4">
        <f t="shared" si="6"/>
        <v>1.20459770114943</v>
      </c>
      <c r="E170" s="4">
        <v>1.5</v>
      </c>
      <c r="F170" s="5">
        <f t="shared" si="7"/>
        <v>0.195402298850575</v>
      </c>
      <c r="G170" s="5">
        <f t="shared" si="8"/>
        <v>0.22605363984674301</v>
      </c>
    </row>
    <row r="171" spans="1:7" ht="24" customHeight="1" x14ac:dyDescent="0.15">
      <c r="A171" s="11">
        <v>45181</v>
      </c>
      <c r="B171" s="2">
        <v>3.0979103234987302</v>
      </c>
      <c r="C171" s="3">
        <v>4.7875563328225104</v>
      </c>
      <c r="D171" s="4">
        <f t="shared" si="6"/>
        <v>1.2697318007662799</v>
      </c>
      <c r="E171" s="4">
        <v>1.5</v>
      </c>
      <c r="F171" s="5">
        <f t="shared" si="7"/>
        <v>0.30651340996168602</v>
      </c>
      <c r="G171" s="5">
        <f t="shared" si="8"/>
        <v>0.18390804597701099</v>
      </c>
    </row>
    <row r="172" spans="1:7" ht="24" customHeight="1" x14ac:dyDescent="0.15">
      <c r="A172" s="11">
        <v>45182</v>
      </c>
      <c r="B172" s="2">
        <v>4.4481827027828498</v>
      </c>
      <c r="C172" s="3">
        <v>5.5514315937659804</v>
      </c>
      <c r="D172" s="4">
        <f t="shared" si="6"/>
        <v>1.67701149425287</v>
      </c>
      <c r="E172" s="4">
        <v>1.5</v>
      </c>
      <c r="F172" s="5">
        <f t="shared" si="7"/>
        <v>0.81609195402298895</v>
      </c>
      <c r="G172" s="5">
        <f t="shared" si="8"/>
        <v>0.35249042145593901</v>
      </c>
    </row>
    <row r="173" spans="1:7" ht="24" customHeight="1" x14ac:dyDescent="0.15">
      <c r="A173" s="11">
        <v>45183</v>
      </c>
      <c r="B173" s="2">
        <v>3.8726018202685299</v>
      </c>
      <c r="C173" s="3">
        <v>5.6118580243869802</v>
      </c>
      <c r="D173" s="4">
        <f t="shared" si="6"/>
        <v>1.55900383141762</v>
      </c>
      <c r="E173" s="4">
        <v>1.5</v>
      </c>
      <c r="F173" s="5">
        <f t="shared" si="7"/>
        <v>0.63601532567049801</v>
      </c>
      <c r="G173" s="5">
        <f t="shared" si="8"/>
        <v>0.37931034482758602</v>
      </c>
    </row>
    <row r="174" spans="1:7" ht="24" customHeight="1" x14ac:dyDescent="0.15">
      <c r="A174" s="11">
        <v>45184</v>
      </c>
      <c r="B174" s="2">
        <v>3.95949247985132</v>
      </c>
      <c r="C174" s="3">
        <v>4.1614408678848003</v>
      </c>
      <c r="D174" s="4">
        <f t="shared" si="6"/>
        <v>1.4816091954023001</v>
      </c>
      <c r="E174" s="4">
        <v>1.5</v>
      </c>
      <c r="F174" s="5">
        <f t="shared" si="7"/>
        <v>0.65517241379310298</v>
      </c>
      <c r="G174" s="5">
        <f t="shared" si="8"/>
        <v>7.6628352490421395E-2</v>
      </c>
    </row>
    <row r="175" spans="1:7" ht="24" customHeight="1" x14ac:dyDescent="0.15">
      <c r="A175" s="11">
        <v>45187</v>
      </c>
      <c r="B175" s="2">
        <v>3.1978129277676501</v>
      </c>
      <c r="C175" s="3">
        <v>3.5246859530541501</v>
      </c>
      <c r="D175" s="4">
        <f t="shared" si="6"/>
        <v>1.2463601532567099</v>
      </c>
      <c r="E175" s="4">
        <v>1.5</v>
      </c>
      <c r="F175" s="5">
        <f t="shared" si="7"/>
        <v>0.34865900383141801</v>
      </c>
      <c r="G175" s="5">
        <f t="shared" si="8"/>
        <v>7.6628352490421001E-3</v>
      </c>
    </row>
    <row r="176" spans="1:7" ht="24" customHeight="1" x14ac:dyDescent="0.15">
      <c r="A176" s="11">
        <v>45188</v>
      </c>
      <c r="B176" s="2">
        <v>2.9534196782703099</v>
      </c>
      <c r="C176" s="3">
        <v>3.2549098776012402</v>
      </c>
      <c r="D176" s="4">
        <f t="shared" si="6"/>
        <v>1.1781609195402301</v>
      </c>
      <c r="E176" s="4">
        <v>1.5</v>
      </c>
      <c r="F176" s="5">
        <f t="shared" si="7"/>
        <v>0.252873563218391</v>
      </c>
      <c r="G176" s="5">
        <f t="shared" si="8"/>
        <v>3.8314176245211099E-3</v>
      </c>
    </row>
    <row r="177" spans="1:7" ht="24" customHeight="1" x14ac:dyDescent="0.15">
      <c r="A177" s="11">
        <v>45189</v>
      </c>
      <c r="B177" s="2">
        <v>2.3450941230893099</v>
      </c>
      <c r="C177" s="3">
        <v>4.0094060030722103</v>
      </c>
      <c r="D177" s="4">
        <f t="shared" si="6"/>
        <v>1.0816091954022999</v>
      </c>
      <c r="E177" s="4">
        <v>1.5</v>
      </c>
      <c r="F177" s="5">
        <f t="shared" si="7"/>
        <v>9.1954022988505704E-2</v>
      </c>
      <c r="G177" s="5">
        <f t="shared" si="8"/>
        <v>5.7471264367816098E-2</v>
      </c>
    </row>
    <row r="178" spans="1:7" ht="24" customHeight="1" x14ac:dyDescent="0.15">
      <c r="A178" s="11">
        <v>45190</v>
      </c>
      <c r="B178" s="2">
        <v>3.3273437782852699</v>
      </c>
      <c r="C178" s="3">
        <v>3.9617958049703899</v>
      </c>
      <c r="D178" s="4">
        <f t="shared" si="6"/>
        <v>1.3019157088122599</v>
      </c>
      <c r="E178" s="4">
        <v>1.5</v>
      </c>
      <c r="F178" s="5">
        <f t="shared" si="7"/>
        <v>0.40996168582375497</v>
      </c>
      <c r="G178" s="5">
        <f t="shared" si="8"/>
        <v>4.9808429118773902E-2</v>
      </c>
    </row>
    <row r="179" spans="1:7" ht="24" customHeight="1" x14ac:dyDescent="0.15">
      <c r="A179" s="11">
        <v>45191</v>
      </c>
      <c r="B179" s="2">
        <v>3.3355181841962902</v>
      </c>
      <c r="C179" s="3">
        <v>5.29829722156681</v>
      </c>
      <c r="D179" s="4">
        <f t="shared" si="6"/>
        <v>1.37816091954023</v>
      </c>
      <c r="E179" s="4">
        <v>1.5</v>
      </c>
      <c r="F179" s="5">
        <f t="shared" si="7"/>
        <v>0.41379310344827602</v>
      </c>
      <c r="G179" s="5">
        <f t="shared" si="8"/>
        <v>0.29501915708812299</v>
      </c>
    </row>
    <row r="180" spans="1:7" ht="24" customHeight="1" x14ac:dyDescent="0.15">
      <c r="A180" s="11">
        <v>45194</v>
      </c>
      <c r="B180" s="2">
        <v>3.5151487626027902</v>
      </c>
      <c r="C180" s="3">
        <v>5.0893825037051599</v>
      </c>
      <c r="D180" s="4">
        <f t="shared" si="6"/>
        <v>1.4275862068965499</v>
      </c>
      <c r="E180" s="4">
        <v>1.5</v>
      </c>
      <c r="F180" s="5">
        <f t="shared" si="7"/>
        <v>0.50574712643678199</v>
      </c>
      <c r="G180" s="5">
        <f t="shared" si="8"/>
        <v>0.24521072796934901</v>
      </c>
    </row>
    <row r="181" spans="1:7" ht="24" customHeight="1" x14ac:dyDescent="0.15">
      <c r="A181" s="11">
        <v>45195</v>
      </c>
      <c r="B181" s="2">
        <v>3.97669477898611</v>
      </c>
      <c r="C181" s="3">
        <v>5.4144193151622702</v>
      </c>
      <c r="D181" s="4">
        <f t="shared" si="6"/>
        <v>1.56666666666667</v>
      </c>
      <c r="E181" s="4">
        <v>1.5</v>
      </c>
      <c r="F181" s="5">
        <f t="shared" si="7"/>
        <v>0.66666666666666696</v>
      </c>
      <c r="G181" s="5">
        <f t="shared" si="8"/>
        <v>0.33333333333333298</v>
      </c>
    </row>
    <row r="182" spans="1:7" ht="24" customHeight="1" x14ac:dyDescent="0.15">
      <c r="A182" s="11">
        <v>45196</v>
      </c>
      <c r="B182" s="2">
        <v>2.88802602401408</v>
      </c>
      <c r="C182" s="3">
        <v>3.7879070158702302</v>
      </c>
      <c r="D182" s="4">
        <f t="shared" si="6"/>
        <v>1.17011494252874</v>
      </c>
      <c r="E182" s="4">
        <v>1.5</v>
      </c>
      <c r="F182" s="5">
        <f t="shared" si="7"/>
        <v>0.229885057471264</v>
      </c>
      <c r="G182" s="5">
        <f t="shared" si="8"/>
        <v>3.0651340996168602E-2</v>
      </c>
    </row>
    <row r="183" spans="1:7" ht="24" customHeight="1" x14ac:dyDescent="0.15">
      <c r="A183" s="11">
        <v>45197</v>
      </c>
      <c r="B183" s="2">
        <v>3.6855325376041699</v>
      </c>
      <c r="C183" s="3">
        <v>5.5095800840460996</v>
      </c>
      <c r="D183" s="4">
        <f t="shared" si="6"/>
        <v>1.49655172413793</v>
      </c>
      <c r="E183" s="4">
        <v>1.5</v>
      </c>
      <c r="F183" s="5">
        <f t="shared" si="7"/>
        <v>0.56321839080459801</v>
      </c>
      <c r="G183" s="5">
        <f t="shared" si="8"/>
        <v>0.34099616858237503</v>
      </c>
    </row>
    <row r="184" spans="1:7" ht="24" customHeight="1" x14ac:dyDescent="0.15">
      <c r="A184" s="11">
        <v>45208</v>
      </c>
      <c r="B184" s="2">
        <v>3.8166902349620999</v>
      </c>
      <c r="C184" s="3">
        <v>6.1025334195814898</v>
      </c>
      <c r="D184" s="4">
        <f t="shared" si="6"/>
        <v>1.57011494252874</v>
      </c>
      <c r="E184" s="4">
        <v>1.5</v>
      </c>
      <c r="F184" s="5">
        <f t="shared" si="7"/>
        <v>0.59770114942528696</v>
      </c>
      <c r="G184" s="5">
        <f t="shared" si="8"/>
        <v>0.50574712643678199</v>
      </c>
    </row>
    <row r="185" spans="1:7" ht="24" customHeight="1" x14ac:dyDescent="0.15">
      <c r="A185" s="11">
        <v>45209</v>
      </c>
      <c r="B185" s="2">
        <v>3.0097352691904899</v>
      </c>
      <c r="C185" s="3">
        <v>5.2064055130431397</v>
      </c>
      <c r="D185" s="4">
        <f t="shared" si="6"/>
        <v>1.27547892720307</v>
      </c>
      <c r="E185" s="4">
        <v>1.5</v>
      </c>
      <c r="F185" s="5">
        <f t="shared" si="7"/>
        <v>0.27203065134099602</v>
      </c>
      <c r="G185" s="5">
        <f t="shared" si="8"/>
        <v>0.283524904214559</v>
      </c>
    </row>
    <row r="186" spans="1:7" ht="24" customHeight="1" x14ac:dyDescent="0.15">
      <c r="A186" s="11">
        <v>45210</v>
      </c>
      <c r="B186" s="2">
        <v>3.02230767131825</v>
      </c>
      <c r="C186" s="3">
        <v>5.1009831005703896</v>
      </c>
      <c r="D186" s="4">
        <f t="shared" si="6"/>
        <v>1.27164750957854</v>
      </c>
      <c r="E186" s="4">
        <v>1.5</v>
      </c>
      <c r="F186" s="5">
        <f t="shared" si="7"/>
        <v>0.27969348659003801</v>
      </c>
      <c r="G186" s="5">
        <f t="shared" si="8"/>
        <v>0.252873563218391</v>
      </c>
    </row>
    <row r="187" spans="1:7" ht="24" customHeight="1" x14ac:dyDescent="0.15">
      <c r="A187" s="11">
        <v>45211</v>
      </c>
      <c r="B187" s="2">
        <v>3.3172514481751798</v>
      </c>
      <c r="C187" s="3">
        <v>6.1912618303134499</v>
      </c>
      <c r="D187" s="4">
        <f t="shared" si="6"/>
        <v>1.4356321839080499</v>
      </c>
      <c r="E187" s="4">
        <v>1.5</v>
      </c>
      <c r="F187" s="5">
        <f t="shared" si="7"/>
        <v>0.40229885057471299</v>
      </c>
      <c r="G187" s="5">
        <f t="shared" si="8"/>
        <v>0.51340996168582398</v>
      </c>
    </row>
    <row r="188" spans="1:7" ht="24" customHeight="1" x14ac:dyDescent="0.15">
      <c r="A188" s="11">
        <v>45212</v>
      </c>
      <c r="B188" s="2">
        <v>3.1819596576685498</v>
      </c>
      <c r="C188" s="3">
        <v>4.8861793498572696</v>
      </c>
      <c r="D188" s="4">
        <f t="shared" si="6"/>
        <v>1.2980842911877399</v>
      </c>
      <c r="E188" s="4">
        <v>1.5</v>
      </c>
      <c r="F188" s="5">
        <f t="shared" si="7"/>
        <v>0.33716475095785398</v>
      </c>
      <c r="G188" s="5">
        <f t="shared" si="8"/>
        <v>0.20689655172413801</v>
      </c>
    </row>
    <row r="189" spans="1:7" ht="24" customHeight="1" x14ac:dyDescent="0.15">
      <c r="A189" s="11">
        <v>45215</v>
      </c>
      <c r="B189" s="2">
        <v>3.4050142490347599</v>
      </c>
      <c r="C189" s="3">
        <v>5.1089969186854196</v>
      </c>
      <c r="D189" s="4">
        <f t="shared" si="6"/>
        <v>1.3800766283524899</v>
      </c>
      <c r="E189" s="4">
        <v>1.5</v>
      </c>
      <c r="F189" s="5">
        <f t="shared" si="7"/>
        <v>0.43295019157088099</v>
      </c>
      <c r="G189" s="5">
        <f t="shared" si="8"/>
        <v>0.25670498084291199</v>
      </c>
    </row>
    <row r="190" spans="1:7" ht="24" customHeight="1" x14ac:dyDescent="0.15">
      <c r="A190" s="11">
        <v>45216</v>
      </c>
      <c r="B190" s="2">
        <v>3.2663644683672901</v>
      </c>
      <c r="C190" s="3">
        <v>6.6195427243857798</v>
      </c>
      <c r="D190" s="4">
        <f t="shared" si="6"/>
        <v>1.4547892720306499</v>
      </c>
      <c r="E190" s="4">
        <v>1.5</v>
      </c>
      <c r="F190" s="5">
        <f t="shared" si="7"/>
        <v>0.38697318007662801</v>
      </c>
      <c r="G190" s="5">
        <f t="shared" si="8"/>
        <v>0.61302681992337205</v>
      </c>
    </row>
    <row r="191" spans="1:7" ht="24" customHeight="1" x14ac:dyDescent="0.15">
      <c r="A191" s="11">
        <v>45217</v>
      </c>
      <c r="B191" s="2">
        <v>4.0300432077298103</v>
      </c>
      <c r="C191" s="3">
        <v>7.5325766490684698</v>
      </c>
      <c r="D191" s="4">
        <f t="shared" si="6"/>
        <v>1.7340996168582401</v>
      </c>
      <c r="E191" s="4">
        <v>1.5</v>
      </c>
      <c r="F191" s="5">
        <f t="shared" si="7"/>
        <v>0.69731800766283503</v>
      </c>
      <c r="G191" s="5">
        <f t="shared" si="8"/>
        <v>0.81992337164750995</v>
      </c>
    </row>
    <row r="192" spans="1:7" ht="24" customHeight="1" x14ac:dyDescent="0.15">
      <c r="A192" s="11">
        <v>45218</v>
      </c>
      <c r="B192" s="2">
        <v>3.2140467261436898</v>
      </c>
      <c r="C192" s="3">
        <v>6.6829974822801299</v>
      </c>
      <c r="D192" s="4">
        <f t="shared" si="6"/>
        <v>1.44827586206897</v>
      </c>
      <c r="E192" s="4">
        <v>1.5</v>
      </c>
      <c r="F192" s="5">
        <f t="shared" si="7"/>
        <v>0.36781609195402298</v>
      </c>
      <c r="G192" s="5">
        <f t="shared" si="8"/>
        <v>0.63601532567049801</v>
      </c>
    </row>
    <row r="193" spans="1:7" ht="24" customHeight="1" x14ac:dyDescent="0.15">
      <c r="A193" s="11">
        <v>45219</v>
      </c>
      <c r="B193" s="2">
        <v>3.83169775212769</v>
      </c>
      <c r="C193" s="3">
        <v>7.7406686768673296</v>
      </c>
      <c r="D193" s="4">
        <f t="shared" si="6"/>
        <v>1.6781609195402301</v>
      </c>
      <c r="E193" s="4">
        <v>1.5</v>
      </c>
      <c r="F193" s="5">
        <f t="shared" si="7"/>
        <v>0.60919540229885105</v>
      </c>
      <c r="G193" s="5">
        <f t="shared" si="8"/>
        <v>0.83908045977011503</v>
      </c>
    </row>
    <row r="194" spans="1:7" ht="24" customHeight="1" x14ac:dyDescent="0.15">
      <c r="A194" s="11">
        <v>45222</v>
      </c>
      <c r="B194" s="2">
        <v>3.3092461738130301</v>
      </c>
      <c r="C194" s="3">
        <v>7.3926960251453302</v>
      </c>
      <c r="D194" s="4">
        <f t="shared" ref="D194:D257" si="9">(0.7*F194+0.3*G194)+1</f>
        <v>1.5145593869731799</v>
      </c>
      <c r="E194" s="4">
        <v>1.5</v>
      </c>
      <c r="F194" s="5">
        <f t="shared" ref="F194:F257" si="10">1-RANK(B194,B:B)/$H$1</f>
        <v>0.39846743295019199</v>
      </c>
      <c r="G194" s="5">
        <f t="shared" ref="G194:G257" si="11">1-RANK(C194,C:C)/$H$1</f>
        <v>0.78544061302682</v>
      </c>
    </row>
    <row r="195" spans="1:7" ht="24" customHeight="1" x14ac:dyDescent="0.15">
      <c r="A195" s="11">
        <v>45223</v>
      </c>
      <c r="B195" s="2">
        <v>3.4093722520420999</v>
      </c>
      <c r="C195" s="3">
        <v>7.4640389304028796</v>
      </c>
      <c r="D195" s="4">
        <f t="shared" si="9"/>
        <v>1.5448275862069001</v>
      </c>
      <c r="E195" s="4">
        <v>1.5</v>
      </c>
      <c r="F195" s="5">
        <f t="shared" si="10"/>
        <v>0.43678160919540199</v>
      </c>
      <c r="G195" s="5">
        <f t="shared" si="11"/>
        <v>0.79693486590038298</v>
      </c>
    </row>
    <row r="196" spans="1:7" ht="24" customHeight="1" x14ac:dyDescent="0.15">
      <c r="A196" s="11">
        <v>45224</v>
      </c>
      <c r="B196" s="2">
        <v>3.4583341973874302</v>
      </c>
      <c r="C196" s="3">
        <v>7.4667402046888096</v>
      </c>
      <c r="D196" s="4">
        <f t="shared" si="9"/>
        <v>1.57011494252874</v>
      </c>
      <c r="E196" s="4">
        <v>1.5</v>
      </c>
      <c r="F196" s="5">
        <f t="shared" si="10"/>
        <v>0.47126436781609199</v>
      </c>
      <c r="G196" s="5">
        <f t="shared" si="11"/>
        <v>0.80076628352490398</v>
      </c>
    </row>
    <row r="197" spans="1:7" ht="24" customHeight="1" x14ac:dyDescent="0.15">
      <c r="A197" s="11">
        <v>45225</v>
      </c>
      <c r="B197" s="2">
        <v>3.81985888865246</v>
      </c>
      <c r="C197" s="3">
        <v>5.8954651929090804</v>
      </c>
      <c r="D197" s="4">
        <f t="shared" si="9"/>
        <v>1.5567049808429101</v>
      </c>
      <c r="E197" s="4">
        <v>1.5</v>
      </c>
      <c r="F197" s="5">
        <f t="shared" si="10"/>
        <v>0.60153256704980795</v>
      </c>
      <c r="G197" s="5">
        <f t="shared" si="11"/>
        <v>0.45210727969348702</v>
      </c>
    </row>
    <row r="198" spans="1:7" ht="24" customHeight="1" x14ac:dyDescent="0.15">
      <c r="A198" s="11">
        <v>45226</v>
      </c>
      <c r="B198" s="2">
        <v>3.71778722968098</v>
      </c>
      <c r="C198" s="3">
        <v>5.8154704262416201</v>
      </c>
      <c r="D198" s="4">
        <f t="shared" si="9"/>
        <v>1.52835249042146</v>
      </c>
      <c r="E198" s="4">
        <v>1.5</v>
      </c>
      <c r="F198" s="5">
        <f t="shared" si="10"/>
        <v>0.57088122605364</v>
      </c>
      <c r="G198" s="5">
        <f t="shared" si="11"/>
        <v>0.42911877394636</v>
      </c>
    </row>
    <row r="199" spans="1:7" ht="24" customHeight="1" x14ac:dyDescent="0.15">
      <c r="A199" s="11">
        <v>45229</v>
      </c>
      <c r="B199" s="2">
        <v>3.3268585485624702</v>
      </c>
      <c r="C199" s="3">
        <v>5.8264881654321101</v>
      </c>
      <c r="D199" s="4">
        <f t="shared" si="9"/>
        <v>1.41417624521073</v>
      </c>
      <c r="E199" s="4">
        <v>1.5</v>
      </c>
      <c r="F199" s="5">
        <f t="shared" si="10"/>
        <v>0.40613026819923398</v>
      </c>
      <c r="G199" s="5">
        <f t="shared" si="11"/>
        <v>0.43295019157088099</v>
      </c>
    </row>
    <row r="200" spans="1:7" ht="24" customHeight="1" x14ac:dyDescent="0.15">
      <c r="A200" s="11">
        <v>45230</v>
      </c>
      <c r="B200" s="2">
        <v>3.4892492389619698</v>
      </c>
      <c r="C200" s="3">
        <v>5.55715164610878</v>
      </c>
      <c r="D200" s="4">
        <f t="shared" si="9"/>
        <v>1.4475095785440599</v>
      </c>
      <c r="E200" s="4">
        <v>1.5</v>
      </c>
      <c r="F200" s="5">
        <f t="shared" si="10"/>
        <v>0.48659003831417602</v>
      </c>
      <c r="G200" s="5">
        <f t="shared" si="11"/>
        <v>0.35632183908046</v>
      </c>
    </row>
    <row r="201" spans="1:7" ht="24" customHeight="1" x14ac:dyDescent="0.15">
      <c r="A201" s="11">
        <v>45231</v>
      </c>
      <c r="B201" s="2">
        <v>3.8334211709553698</v>
      </c>
      <c r="C201" s="3">
        <v>5.8671015884747799</v>
      </c>
      <c r="D201" s="4">
        <f t="shared" si="9"/>
        <v>1.5651340996168599</v>
      </c>
      <c r="E201" s="4">
        <v>1.5</v>
      </c>
      <c r="F201" s="5">
        <f t="shared" si="10"/>
        <v>0.61685823754789304</v>
      </c>
      <c r="G201" s="5">
        <f t="shared" si="11"/>
        <v>0.44444444444444398</v>
      </c>
    </row>
    <row r="202" spans="1:7" ht="24" customHeight="1" x14ac:dyDescent="0.15">
      <c r="A202" s="11">
        <v>45232</v>
      </c>
      <c r="B202" s="2">
        <v>4.4307593393796596</v>
      </c>
      <c r="C202" s="3">
        <v>6.0510002818350301</v>
      </c>
      <c r="D202" s="4">
        <f t="shared" si="9"/>
        <v>1.71302681992337</v>
      </c>
      <c r="E202" s="4">
        <v>1.5</v>
      </c>
      <c r="F202" s="5">
        <f t="shared" si="10"/>
        <v>0.80842911877394596</v>
      </c>
      <c r="G202" s="5">
        <f t="shared" si="11"/>
        <v>0.49042145593869702</v>
      </c>
    </row>
    <row r="203" spans="1:7" ht="24" customHeight="1" x14ac:dyDescent="0.15">
      <c r="A203" s="11">
        <v>45233</v>
      </c>
      <c r="B203" s="2">
        <v>3.0929657973435001</v>
      </c>
      <c r="C203" s="3">
        <v>4.5493120103354201</v>
      </c>
      <c r="D203" s="4">
        <f t="shared" si="9"/>
        <v>1.2544061302681999</v>
      </c>
      <c r="E203" s="4">
        <v>1.5</v>
      </c>
      <c r="F203" s="5">
        <f t="shared" si="10"/>
        <v>0.30268199233716497</v>
      </c>
      <c r="G203" s="5">
        <f t="shared" si="11"/>
        <v>0.14176245210728</v>
      </c>
    </row>
    <row r="204" spans="1:7" ht="24" customHeight="1" x14ac:dyDescent="0.15">
      <c r="A204" s="11">
        <v>45236</v>
      </c>
      <c r="B204" s="2">
        <v>2.8943710574988</v>
      </c>
      <c r="C204" s="3">
        <v>4.4234776423254099</v>
      </c>
      <c r="D204" s="4">
        <f t="shared" si="9"/>
        <v>1.2</v>
      </c>
      <c r="E204" s="4">
        <v>1.5</v>
      </c>
      <c r="F204" s="5">
        <f t="shared" si="10"/>
        <v>0.24137931034482801</v>
      </c>
      <c r="G204" s="5">
        <f t="shared" si="11"/>
        <v>0.10344827586206901</v>
      </c>
    </row>
    <row r="205" spans="1:7" ht="24" customHeight="1" x14ac:dyDescent="0.15">
      <c r="A205" s="11">
        <v>45237</v>
      </c>
      <c r="B205" s="2">
        <v>2.5328262619924802</v>
      </c>
      <c r="C205" s="3">
        <v>4.6430534452918897</v>
      </c>
      <c r="D205" s="4">
        <f t="shared" si="9"/>
        <v>1.14214559386973</v>
      </c>
      <c r="E205" s="4">
        <v>1.5</v>
      </c>
      <c r="F205" s="5">
        <f t="shared" si="10"/>
        <v>0.13409961685823801</v>
      </c>
      <c r="G205" s="5">
        <f t="shared" si="11"/>
        <v>0.160919540229885</v>
      </c>
    </row>
    <row r="206" spans="1:7" ht="24" customHeight="1" x14ac:dyDescent="0.15">
      <c r="A206" s="11">
        <v>45238</v>
      </c>
      <c r="B206" s="2">
        <v>2.5474915385383201</v>
      </c>
      <c r="C206" s="3">
        <v>4.7295507557481002</v>
      </c>
      <c r="D206" s="4">
        <f t="shared" si="9"/>
        <v>1.1482758620689699</v>
      </c>
      <c r="E206" s="4">
        <v>1.5</v>
      </c>
      <c r="F206" s="5">
        <f t="shared" si="10"/>
        <v>0.13793103448275901</v>
      </c>
      <c r="G206" s="5">
        <f t="shared" si="11"/>
        <v>0.17241379310344801</v>
      </c>
    </row>
    <row r="207" spans="1:7" ht="24" customHeight="1" x14ac:dyDescent="0.15">
      <c r="A207" s="11">
        <v>45239</v>
      </c>
      <c r="B207" s="2">
        <v>2.4991619154032199</v>
      </c>
      <c r="C207" s="3">
        <v>5.0170400948070002</v>
      </c>
      <c r="D207" s="4">
        <f t="shared" si="9"/>
        <v>1.15325670498084</v>
      </c>
      <c r="E207" s="4">
        <v>1.5</v>
      </c>
      <c r="F207" s="5">
        <f t="shared" si="10"/>
        <v>0.118773946360153</v>
      </c>
      <c r="G207" s="5">
        <f t="shared" si="11"/>
        <v>0.233716475095785</v>
      </c>
    </row>
    <row r="208" spans="1:7" ht="24" customHeight="1" x14ac:dyDescent="0.15">
      <c r="A208" s="11">
        <v>45240</v>
      </c>
      <c r="B208" s="2">
        <v>3.1002809328720899</v>
      </c>
      <c r="C208" s="3">
        <v>5.9887796505376301</v>
      </c>
      <c r="D208" s="4">
        <f t="shared" si="9"/>
        <v>1.35747126436782</v>
      </c>
      <c r="E208" s="4">
        <v>1.5</v>
      </c>
      <c r="F208" s="5">
        <f t="shared" si="10"/>
        <v>0.31034482758620702</v>
      </c>
      <c r="G208" s="5">
        <f t="shared" si="11"/>
        <v>0.467432950191571</v>
      </c>
    </row>
    <row r="209" spans="1:7" ht="24" customHeight="1" x14ac:dyDescent="0.15">
      <c r="A209" s="11">
        <v>45243</v>
      </c>
      <c r="B209" s="2">
        <v>3.3869000171952401</v>
      </c>
      <c r="C209" s="3">
        <v>6.7876082364841297</v>
      </c>
      <c r="D209" s="4">
        <f t="shared" si="9"/>
        <v>1.4977011494252901</v>
      </c>
      <c r="E209" s="4">
        <v>1.5</v>
      </c>
      <c r="F209" s="5">
        <f t="shared" si="10"/>
        <v>0.42528735632183901</v>
      </c>
      <c r="G209" s="5">
        <f t="shared" si="11"/>
        <v>0.66666666666666696</v>
      </c>
    </row>
    <row r="210" spans="1:7" ht="24" customHeight="1" x14ac:dyDescent="0.15">
      <c r="A210" s="11">
        <v>45244</v>
      </c>
      <c r="B210" s="2">
        <v>2.99195488429568</v>
      </c>
      <c r="C210" s="3">
        <v>6.2544474301699902</v>
      </c>
      <c r="D210" s="4">
        <f t="shared" si="9"/>
        <v>1.34597701149425</v>
      </c>
      <c r="E210" s="4">
        <v>1.5</v>
      </c>
      <c r="F210" s="5">
        <f t="shared" si="10"/>
        <v>0.26436781609195398</v>
      </c>
      <c r="G210" s="5">
        <f t="shared" si="11"/>
        <v>0.53639846743295005</v>
      </c>
    </row>
    <row r="211" spans="1:7" ht="24" customHeight="1" x14ac:dyDescent="0.15">
      <c r="A211" s="11">
        <v>45245</v>
      </c>
      <c r="B211" s="2">
        <v>3.2089982047732399</v>
      </c>
      <c r="C211" s="3">
        <v>7.1963037772116296</v>
      </c>
      <c r="D211" s="4">
        <f t="shared" si="9"/>
        <v>1.4754789272030699</v>
      </c>
      <c r="E211" s="4">
        <v>1.5</v>
      </c>
      <c r="F211" s="5">
        <f t="shared" si="10"/>
        <v>0.36398467432950199</v>
      </c>
      <c r="G211" s="5">
        <f t="shared" si="11"/>
        <v>0.73563218390804597</v>
      </c>
    </row>
    <row r="212" spans="1:7" ht="24" customHeight="1" x14ac:dyDescent="0.15">
      <c r="A212" s="11">
        <v>45246</v>
      </c>
      <c r="B212" s="2">
        <v>2.7598470305081801</v>
      </c>
      <c r="C212" s="3">
        <v>6.7419705277933</v>
      </c>
      <c r="D212" s="4">
        <f t="shared" si="9"/>
        <v>1.3375478927203099</v>
      </c>
      <c r="E212" s="4">
        <v>1.5</v>
      </c>
      <c r="F212" s="5">
        <f t="shared" si="10"/>
        <v>0.20306513409961699</v>
      </c>
      <c r="G212" s="5">
        <f t="shared" si="11"/>
        <v>0.65134099616858199</v>
      </c>
    </row>
    <row r="213" spans="1:7" ht="24" customHeight="1" x14ac:dyDescent="0.15">
      <c r="A213" s="11">
        <v>45247</v>
      </c>
      <c r="B213" s="2">
        <v>2.8515857924457699</v>
      </c>
      <c r="C213" s="3">
        <v>6.3414337270520003</v>
      </c>
      <c r="D213" s="4">
        <f t="shared" si="9"/>
        <v>1.3272030651341</v>
      </c>
      <c r="E213" s="4">
        <v>1.5</v>
      </c>
      <c r="F213" s="5">
        <f t="shared" si="10"/>
        <v>0.22605363984674301</v>
      </c>
      <c r="G213" s="5">
        <f t="shared" si="11"/>
        <v>0.56321839080459801</v>
      </c>
    </row>
    <row r="214" spans="1:7" ht="24" customHeight="1" x14ac:dyDescent="0.15">
      <c r="A214" s="11">
        <v>45250</v>
      </c>
      <c r="B214" s="2">
        <v>3.2086288648385399</v>
      </c>
      <c r="C214" s="3">
        <v>6.6665289045226901</v>
      </c>
      <c r="D214" s="4">
        <f t="shared" si="9"/>
        <v>1.44176245210728</v>
      </c>
      <c r="E214" s="4">
        <v>1.5</v>
      </c>
      <c r="F214" s="5">
        <f t="shared" si="10"/>
        <v>0.360153256704981</v>
      </c>
      <c r="G214" s="5">
        <f t="shared" si="11"/>
        <v>0.63218390804597702</v>
      </c>
    </row>
    <row r="215" spans="1:7" ht="24" customHeight="1" x14ac:dyDescent="0.15">
      <c r="A215" s="11">
        <v>45251</v>
      </c>
      <c r="B215" s="2">
        <v>3.8501148673154</v>
      </c>
      <c r="C215" s="3">
        <v>7.7326985941421702</v>
      </c>
      <c r="D215" s="4">
        <f t="shared" si="9"/>
        <v>1.68505747126437</v>
      </c>
      <c r="E215" s="4">
        <v>1.5</v>
      </c>
      <c r="F215" s="5">
        <f t="shared" si="10"/>
        <v>0.62068965517241403</v>
      </c>
      <c r="G215" s="5">
        <f t="shared" si="11"/>
        <v>0.83524904214559403</v>
      </c>
    </row>
    <row r="216" spans="1:7" ht="24" customHeight="1" x14ac:dyDescent="0.15">
      <c r="A216" s="11">
        <v>45252</v>
      </c>
      <c r="B216" s="2">
        <v>3.4446273850239901</v>
      </c>
      <c r="C216" s="3">
        <v>7.1905304482520496</v>
      </c>
      <c r="D216" s="4">
        <f t="shared" si="9"/>
        <v>1.5413793103448299</v>
      </c>
      <c r="E216" s="4">
        <v>1.5</v>
      </c>
      <c r="F216" s="5">
        <f t="shared" si="10"/>
        <v>0.45977011494252901</v>
      </c>
      <c r="G216" s="5">
        <f t="shared" si="11"/>
        <v>0.73180076628352497</v>
      </c>
    </row>
    <row r="217" spans="1:7" ht="24" customHeight="1" x14ac:dyDescent="0.15">
      <c r="A217" s="11">
        <v>45253</v>
      </c>
      <c r="B217" s="2">
        <v>4.1114004153641002</v>
      </c>
      <c r="C217" s="3">
        <v>6.7366838671150902</v>
      </c>
      <c r="D217" s="4">
        <f t="shared" si="9"/>
        <v>1.7065134099616901</v>
      </c>
      <c r="E217" s="4">
        <v>1.5</v>
      </c>
      <c r="F217" s="5">
        <f t="shared" si="10"/>
        <v>0.73180076628352497</v>
      </c>
      <c r="G217" s="5">
        <f t="shared" si="11"/>
        <v>0.64750957854406099</v>
      </c>
    </row>
    <row r="218" spans="1:7" ht="24" customHeight="1" x14ac:dyDescent="0.15">
      <c r="A218" s="11">
        <v>45254</v>
      </c>
      <c r="B218" s="2">
        <v>3.7281600857161799</v>
      </c>
      <c r="C218" s="3">
        <v>5.9473998902768201</v>
      </c>
      <c r="D218" s="4">
        <f t="shared" si="9"/>
        <v>1.5417624521072799</v>
      </c>
      <c r="E218" s="4">
        <v>1.5</v>
      </c>
      <c r="F218" s="5">
        <f t="shared" si="10"/>
        <v>0.57854406130268199</v>
      </c>
      <c r="G218" s="5">
        <f t="shared" si="11"/>
        <v>0.45593869731800801</v>
      </c>
    </row>
    <row r="219" spans="1:7" ht="24" customHeight="1" x14ac:dyDescent="0.15">
      <c r="A219" s="11">
        <v>45257</v>
      </c>
      <c r="B219" s="2">
        <v>5.1235921157345201</v>
      </c>
      <c r="C219" s="3">
        <v>6.75692670808915</v>
      </c>
      <c r="D219" s="4">
        <f t="shared" si="9"/>
        <v>1.84291187739464</v>
      </c>
      <c r="E219" s="4">
        <v>1.5</v>
      </c>
      <c r="F219" s="5">
        <f t="shared" si="10"/>
        <v>0.92337164750957901</v>
      </c>
      <c r="G219" s="5">
        <f t="shared" si="11"/>
        <v>0.65517241379310298</v>
      </c>
    </row>
    <row r="220" spans="1:7" ht="24" customHeight="1" x14ac:dyDescent="0.15">
      <c r="A220" s="11">
        <v>45258</v>
      </c>
      <c r="B220" s="2">
        <v>4.0235070012225904</v>
      </c>
      <c r="C220" s="3">
        <v>5.6865627502999399</v>
      </c>
      <c r="D220" s="4">
        <f t="shared" si="9"/>
        <v>1.6</v>
      </c>
      <c r="E220" s="4">
        <v>1.5</v>
      </c>
      <c r="F220" s="5">
        <f t="shared" si="10"/>
        <v>0.68965517241379304</v>
      </c>
      <c r="G220" s="5">
        <f t="shared" si="11"/>
        <v>0.390804597701149</v>
      </c>
    </row>
    <row r="221" spans="1:7" ht="24" customHeight="1" x14ac:dyDescent="0.15">
      <c r="A221" s="11">
        <v>45259</v>
      </c>
      <c r="B221" s="2">
        <v>4.0842900777256501</v>
      </c>
      <c r="C221" s="3">
        <v>5.7516893408638197</v>
      </c>
      <c r="D221" s="4">
        <f t="shared" si="9"/>
        <v>1.61417624521073</v>
      </c>
      <c r="E221" s="4">
        <v>1.5</v>
      </c>
      <c r="F221" s="5">
        <f t="shared" si="10"/>
        <v>0.70498084291187701</v>
      </c>
      <c r="G221" s="5">
        <f t="shared" si="11"/>
        <v>0.40229885057471299</v>
      </c>
    </row>
    <row r="222" spans="1:7" ht="24" customHeight="1" x14ac:dyDescent="0.15">
      <c r="A222" s="11">
        <v>45260</v>
      </c>
      <c r="B222" s="2">
        <v>4.6413620432584501</v>
      </c>
      <c r="C222" s="3">
        <v>7.4588713671265596</v>
      </c>
      <c r="D222" s="4">
        <f t="shared" si="9"/>
        <v>1.83486590038314</v>
      </c>
      <c r="E222" s="4">
        <v>1.5</v>
      </c>
      <c r="F222" s="5">
        <f t="shared" si="10"/>
        <v>0.854406130268199</v>
      </c>
      <c r="G222" s="5">
        <f t="shared" si="11"/>
        <v>0.78927203065134099</v>
      </c>
    </row>
    <row r="223" spans="1:7" ht="24" customHeight="1" x14ac:dyDescent="0.15">
      <c r="A223" s="11">
        <v>45261</v>
      </c>
      <c r="B223" s="2">
        <v>3.9366990627073899</v>
      </c>
      <c r="C223" s="3">
        <v>6.8628390762986804</v>
      </c>
      <c r="D223" s="4">
        <f t="shared" si="9"/>
        <v>1.6593869731800801</v>
      </c>
      <c r="E223" s="4">
        <v>1.5</v>
      </c>
      <c r="F223" s="5">
        <f t="shared" si="10"/>
        <v>0.65134099616858199</v>
      </c>
      <c r="G223" s="5">
        <f t="shared" si="11"/>
        <v>0.67816091954022995</v>
      </c>
    </row>
    <row r="224" spans="1:7" ht="24" customHeight="1" x14ac:dyDescent="0.15">
      <c r="A224" s="11">
        <v>45264</v>
      </c>
      <c r="B224" s="2">
        <v>4.3507905056844001</v>
      </c>
      <c r="C224" s="3">
        <v>7.1262681072045098</v>
      </c>
      <c r="D224" s="4">
        <f t="shared" si="9"/>
        <v>1.76858237547893</v>
      </c>
      <c r="E224" s="4">
        <v>1.5</v>
      </c>
      <c r="F224" s="5">
        <f t="shared" si="10"/>
        <v>0.78927203065134099</v>
      </c>
      <c r="G224" s="5">
        <f t="shared" si="11"/>
        <v>0.72030651340996199</v>
      </c>
    </row>
    <row r="225" spans="1:7" ht="24" customHeight="1" x14ac:dyDescent="0.15">
      <c r="A225" s="11">
        <v>45265</v>
      </c>
      <c r="B225" s="2">
        <v>4.83414698119251</v>
      </c>
      <c r="C225" s="3">
        <v>6.5110351378992801</v>
      </c>
      <c r="D225" s="4">
        <f t="shared" si="9"/>
        <v>1.7965517241379301</v>
      </c>
      <c r="E225" s="4">
        <v>1.5</v>
      </c>
      <c r="F225" s="5">
        <f t="shared" si="10"/>
        <v>0.88505747126436796</v>
      </c>
      <c r="G225" s="5">
        <f t="shared" si="11"/>
        <v>0.59003831417624497</v>
      </c>
    </row>
    <row r="226" spans="1:7" ht="24" customHeight="1" x14ac:dyDescent="0.15">
      <c r="A226" s="11">
        <v>45266</v>
      </c>
      <c r="B226" s="2">
        <v>4.9165340678249496</v>
      </c>
      <c r="C226" s="3">
        <v>7.01854269432115</v>
      </c>
      <c r="D226" s="4">
        <f t="shared" si="9"/>
        <v>1.83946360153257</v>
      </c>
      <c r="E226" s="4">
        <v>1.5</v>
      </c>
      <c r="F226" s="5">
        <f t="shared" si="10"/>
        <v>0.90038314176245204</v>
      </c>
      <c r="G226" s="5">
        <f t="shared" si="11"/>
        <v>0.69731800766283503</v>
      </c>
    </row>
    <row r="227" spans="1:7" ht="24" customHeight="1" x14ac:dyDescent="0.15">
      <c r="A227" s="11">
        <v>45267</v>
      </c>
      <c r="B227" s="2">
        <v>3.44658337166788</v>
      </c>
      <c r="C227" s="3">
        <v>7.3370585754499604</v>
      </c>
      <c r="D227" s="4">
        <f t="shared" si="9"/>
        <v>1.5532567049808399</v>
      </c>
      <c r="E227" s="4">
        <v>1.5</v>
      </c>
      <c r="F227" s="5">
        <f t="shared" si="10"/>
        <v>0.46360153256705</v>
      </c>
      <c r="G227" s="5">
        <f t="shared" si="11"/>
        <v>0.76245210727969304</v>
      </c>
    </row>
    <row r="228" spans="1:7" ht="24" customHeight="1" x14ac:dyDescent="0.15">
      <c r="A228" s="11">
        <v>45268</v>
      </c>
      <c r="B228" s="2">
        <v>3.0409802720971801</v>
      </c>
      <c r="C228" s="3">
        <v>6.3960844308351898</v>
      </c>
      <c r="D228" s="4">
        <f t="shared" si="9"/>
        <v>1.37471264367816</v>
      </c>
      <c r="E228" s="4">
        <v>1.5</v>
      </c>
      <c r="F228" s="5">
        <f t="shared" si="10"/>
        <v>0.28735632183908</v>
      </c>
      <c r="G228" s="5">
        <f t="shared" si="11"/>
        <v>0.57854406130268199</v>
      </c>
    </row>
    <row r="229" spans="1:7" ht="24" customHeight="1" x14ac:dyDescent="0.15">
      <c r="A229" s="11">
        <v>45271</v>
      </c>
      <c r="B229" s="2">
        <v>2.89380210471169</v>
      </c>
      <c r="C229" s="3">
        <v>5.1217360595373798</v>
      </c>
      <c r="D229" s="4">
        <f t="shared" si="9"/>
        <v>1.2455938697318001</v>
      </c>
      <c r="E229" s="4">
        <v>1.5</v>
      </c>
      <c r="F229" s="5">
        <f t="shared" si="10"/>
        <v>0.23754789272030699</v>
      </c>
      <c r="G229" s="5">
        <f t="shared" si="11"/>
        <v>0.26436781609195398</v>
      </c>
    </row>
    <row r="230" spans="1:7" ht="24" customHeight="1" x14ac:dyDescent="0.15">
      <c r="A230" s="11">
        <v>45272</v>
      </c>
      <c r="B230" s="2">
        <v>2.6694476773986802</v>
      </c>
      <c r="C230" s="3">
        <v>5.5485297581984803</v>
      </c>
      <c r="D230" s="4">
        <f t="shared" si="9"/>
        <v>1.2306513409961699</v>
      </c>
      <c r="E230" s="4">
        <v>1.5</v>
      </c>
      <c r="F230" s="5">
        <f t="shared" si="10"/>
        <v>0.18007662835249</v>
      </c>
      <c r="G230" s="5">
        <f t="shared" si="11"/>
        <v>0.34865900383141801</v>
      </c>
    </row>
    <row r="231" spans="1:7" ht="24" customHeight="1" x14ac:dyDescent="0.15">
      <c r="A231" s="11">
        <v>45273</v>
      </c>
      <c r="B231" s="2">
        <v>2.73736472923787</v>
      </c>
      <c r="C231" s="3">
        <v>6.0481116558453198</v>
      </c>
      <c r="D231" s="4">
        <f t="shared" si="9"/>
        <v>1.2854406130268199</v>
      </c>
      <c r="E231" s="4">
        <v>1.5</v>
      </c>
      <c r="F231" s="5">
        <f t="shared" si="10"/>
        <v>0.199233716475096</v>
      </c>
      <c r="G231" s="5">
        <f t="shared" si="11"/>
        <v>0.48659003831417602</v>
      </c>
    </row>
    <row r="232" spans="1:7" ht="24" customHeight="1" x14ac:dyDescent="0.15">
      <c r="A232" s="11">
        <v>45274</v>
      </c>
      <c r="B232" s="2">
        <v>4.0214491765221396</v>
      </c>
      <c r="C232" s="3">
        <v>8.0005395276151106</v>
      </c>
      <c r="D232" s="4">
        <f t="shared" si="9"/>
        <v>1.74444444444444</v>
      </c>
      <c r="E232" s="4">
        <v>1.5</v>
      </c>
      <c r="F232" s="5">
        <f t="shared" si="10"/>
        <v>0.68582375478927204</v>
      </c>
      <c r="G232" s="5">
        <f t="shared" si="11"/>
        <v>0.88122605363984696</v>
      </c>
    </row>
    <row r="233" spans="1:7" ht="24" customHeight="1" x14ac:dyDescent="0.15">
      <c r="A233" s="11">
        <v>45275</v>
      </c>
      <c r="B233" s="2">
        <v>3.4409278707051301</v>
      </c>
      <c r="C233" s="3">
        <v>5.9565613644876203</v>
      </c>
      <c r="D233" s="4">
        <f t="shared" si="9"/>
        <v>1.45287356321839</v>
      </c>
      <c r="E233" s="4">
        <v>1.5</v>
      </c>
      <c r="F233" s="5">
        <f t="shared" si="10"/>
        <v>0.44827586206896602</v>
      </c>
      <c r="G233" s="5">
        <f t="shared" si="11"/>
        <v>0.46360153256705</v>
      </c>
    </row>
    <row r="234" spans="1:7" ht="24" customHeight="1" x14ac:dyDescent="0.15">
      <c r="A234" s="11">
        <v>45278</v>
      </c>
      <c r="B234" s="2">
        <v>3.6588263681593101</v>
      </c>
      <c r="C234" s="3">
        <v>7.50620587964712</v>
      </c>
      <c r="D234" s="4">
        <f t="shared" si="9"/>
        <v>1.6352490421455901</v>
      </c>
      <c r="E234" s="4">
        <v>1.5</v>
      </c>
      <c r="F234" s="5">
        <f t="shared" si="10"/>
        <v>0.55938697318007702</v>
      </c>
      <c r="G234" s="5">
        <f t="shared" si="11"/>
        <v>0.81226053639846696</v>
      </c>
    </row>
    <row r="235" spans="1:7" ht="24" customHeight="1" x14ac:dyDescent="0.15">
      <c r="A235" s="11">
        <v>45279</v>
      </c>
      <c r="B235" s="2">
        <v>3.6938503563073599</v>
      </c>
      <c r="C235" s="3">
        <v>7.1124031772263203</v>
      </c>
      <c r="D235" s="4">
        <f t="shared" si="9"/>
        <v>1.61072796934866</v>
      </c>
      <c r="E235" s="4">
        <v>1.5</v>
      </c>
      <c r="F235" s="5">
        <f t="shared" si="10"/>
        <v>0.56704980842911901</v>
      </c>
      <c r="G235" s="5">
        <f t="shared" si="11"/>
        <v>0.71264367816092</v>
      </c>
    </row>
    <row r="236" spans="1:7" ht="24" customHeight="1" x14ac:dyDescent="0.15">
      <c r="A236" s="11">
        <v>45280</v>
      </c>
      <c r="B236" s="2">
        <v>4.3445131067508402</v>
      </c>
      <c r="C236" s="3">
        <v>7.4605925528285502</v>
      </c>
      <c r="D236" s="4">
        <f t="shared" si="9"/>
        <v>1.78773946360153</v>
      </c>
      <c r="E236" s="4">
        <v>1.5</v>
      </c>
      <c r="F236" s="5">
        <f t="shared" si="10"/>
        <v>0.78544061302682</v>
      </c>
      <c r="G236" s="5">
        <f t="shared" si="11"/>
        <v>0.79310344827586199</v>
      </c>
    </row>
    <row r="237" spans="1:7" ht="24" customHeight="1" x14ac:dyDescent="0.15">
      <c r="A237" s="11">
        <v>45281</v>
      </c>
      <c r="B237" s="2">
        <v>4.5460402255206196</v>
      </c>
      <c r="C237" s="3">
        <v>7.9759118361650598</v>
      </c>
      <c r="D237" s="4">
        <f t="shared" si="9"/>
        <v>1.8398467432950201</v>
      </c>
      <c r="E237" s="4">
        <v>1.5</v>
      </c>
      <c r="F237" s="5">
        <f t="shared" si="10"/>
        <v>0.82375478927203105</v>
      </c>
      <c r="G237" s="5">
        <f t="shared" si="11"/>
        <v>0.87739463601532597</v>
      </c>
    </row>
    <row r="238" spans="1:7" ht="24" customHeight="1" x14ac:dyDescent="0.15">
      <c r="A238" s="11">
        <v>45282</v>
      </c>
      <c r="B238" s="2">
        <v>6.4646879238863004</v>
      </c>
      <c r="C238" s="3">
        <v>7.8212718678267201</v>
      </c>
      <c r="D238" s="4">
        <f t="shared" si="9"/>
        <v>1.9498084291187701</v>
      </c>
      <c r="E238" s="4">
        <v>1.5</v>
      </c>
      <c r="F238" s="5">
        <f t="shared" si="10"/>
        <v>0.99233716475095801</v>
      </c>
      <c r="G238" s="5">
        <f t="shared" si="11"/>
        <v>0.85057471264367801</v>
      </c>
    </row>
    <row r="239" spans="1:7" ht="24" customHeight="1" x14ac:dyDescent="0.15">
      <c r="A239" s="11">
        <v>45285</v>
      </c>
      <c r="B239" s="2">
        <v>5.8725586376694201</v>
      </c>
      <c r="C239" s="3">
        <v>8.2408104855011093</v>
      </c>
      <c r="D239" s="4">
        <f t="shared" si="9"/>
        <v>1.95632183908046</v>
      </c>
      <c r="E239" s="4">
        <v>1.5</v>
      </c>
      <c r="F239" s="5">
        <f t="shared" si="10"/>
        <v>0.97701149425287404</v>
      </c>
      <c r="G239" s="5">
        <f t="shared" si="11"/>
        <v>0.90804597701149403</v>
      </c>
    </row>
    <row r="240" spans="1:7" ht="24" customHeight="1" x14ac:dyDescent="0.15">
      <c r="A240" s="11">
        <v>45286</v>
      </c>
      <c r="B240" s="2">
        <v>6.0785262143414398</v>
      </c>
      <c r="C240" s="3">
        <v>9.2799999999999994</v>
      </c>
      <c r="D240" s="4">
        <f t="shared" si="9"/>
        <v>1.9862068965517199</v>
      </c>
      <c r="E240" s="4">
        <v>1.5</v>
      </c>
      <c r="F240" s="5">
        <f t="shared" si="10"/>
        <v>0.98850574712643702</v>
      </c>
      <c r="G240" s="5">
        <f t="shared" si="11"/>
        <v>0.98084291187739503</v>
      </c>
    </row>
    <row r="241" spans="1:7" ht="24" customHeight="1" x14ac:dyDescent="0.15">
      <c r="A241" s="11">
        <v>45287</v>
      </c>
      <c r="B241" s="2">
        <v>5.3948770330098696</v>
      </c>
      <c r="C241" s="3">
        <v>8.6790167460409293</v>
      </c>
      <c r="D241" s="4">
        <f t="shared" si="9"/>
        <v>1.9517241379310299</v>
      </c>
      <c r="E241" s="4">
        <v>1.5</v>
      </c>
      <c r="F241" s="5">
        <f t="shared" si="10"/>
        <v>0.95402298850574696</v>
      </c>
      <c r="G241" s="5">
        <f t="shared" si="11"/>
        <v>0.94636015325670497</v>
      </c>
    </row>
    <row r="242" spans="1:7" ht="24" customHeight="1" x14ac:dyDescent="0.15">
      <c r="A242" s="11">
        <v>45288</v>
      </c>
      <c r="B242" s="2">
        <v>3.4673319309287498</v>
      </c>
      <c r="C242" s="3">
        <v>7.5533648266684699</v>
      </c>
      <c r="D242" s="4">
        <f t="shared" si="9"/>
        <v>1.5796934865900401</v>
      </c>
      <c r="E242" s="4">
        <v>1.5</v>
      </c>
      <c r="F242" s="5">
        <f t="shared" si="10"/>
        <v>0.47509578544061298</v>
      </c>
      <c r="G242" s="5">
        <f t="shared" si="11"/>
        <v>0.82375478927203105</v>
      </c>
    </row>
    <row r="243" spans="1:7" ht="24" customHeight="1" x14ac:dyDescent="0.15">
      <c r="A243" s="11">
        <v>45289</v>
      </c>
      <c r="B243" s="2">
        <v>4.0877268887892999</v>
      </c>
      <c r="C243" s="3">
        <v>6.28405675341258</v>
      </c>
      <c r="D243" s="4">
        <f t="shared" si="9"/>
        <v>1.66053639846743</v>
      </c>
      <c r="E243" s="4">
        <v>1.5</v>
      </c>
      <c r="F243" s="5">
        <f t="shared" si="10"/>
        <v>0.70881226053639801</v>
      </c>
      <c r="G243" s="5">
        <f t="shared" si="11"/>
        <v>0.54789272030651304</v>
      </c>
    </row>
    <row r="244" spans="1:7" ht="24" customHeight="1" x14ac:dyDescent="0.15">
      <c r="A244" s="12">
        <v>45293</v>
      </c>
      <c r="B244" s="2">
        <v>4.3159492108070401</v>
      </c>
      <c r="C244" s="3">
        <v>7.8126568677407304</v>
      </c>
      <c r="D244" s="4">
        <f t="shared" si="9"/>
        <v>1.79846743295019</v>
      </c>
      <c r="E244" s="4">
        <v>1.5</v>
      </c>
      <c r="F244" s="5">
        <f t="shared" si="10"/>
        <v>0.77777777777777801</v>
      </c>
      <c r="G244" s="5">
        <f t="shared" si="11"/>
        <v>0.84674329501915702</v>
      </c>
    </row>
    <row r="245" spans="1:7" ht="24" customHeight="1" x14ac:dyDescent="0.15">
      <c r="A245" s="12">
        <v>45294</v>
      </c>
      <c r="B245" s="2">
        <v>4.54787182549678</v>
      </c>
      <c r="C245" s="3">
        <v>7.9329949408919003</v>
      </c>
      <c r="D245" s="4">
        <f t="shared" si="9"/>
        <v>1.8402298850574701</v>
      </c>
      <c r="E245" s="4">
        <v>1.5</v>
      </c>
      <c r="F245" s="5">
        <f t="shared" si="10"/>
        <v>0.82758620689655205</v>
      </c>
      <c r="G245" s="5">
        <f t="shared" si="11"/>
        <v>0.86973180076628398</v>
      </c>
    </row>
    <row r="246" spans="1:7" ht="24" customHeight="1" x14ac:dyDescent="0.15">
      <c r="A246" s="12">
        <v>45295</v>
      </c>
      <c r="B246" s="2">
        <v>5.4685974680120299</v>
      </c>
      <c r="C246" s="3">
        <v>8.8705685237982799</v>
      </c>
      <c r="D246" s="4">
        <f t="shared" si="9"/>
        <v>1.96053639846743</v>
      </c>
      <c r="E246" s="4">
        <v>1.5</v>
      </c>
      <c r="F246" s="5">
        <f t="shared" si="10"/>
        <v>0.96168582375478895</v>
      </c>
      <c r="G246" s="5">
        <f t="shared" si="11"/>
        <v>0.95785440613026795</v>
      </c>
    </row>
    <row r="247" spans="1:7" ht="24" customHeight="1" x14ac:dyDescent="0.15">
      <c r="A247" s="12">
        <v>45296</v>
      </c>
      <c r="B247" s="2">
        <v>4.9607596686047302</v>
      </c>
      <c r="C247" s="3">
        <v>8.3263211754404196</v>
      </c>
      <c r="D247" s="4">
        <f t="shared" si="9"/>
        <v>1.91264367816092</v>
      </c>
      <c r="E247" s="4">
        <v>1.5</v>
      </c>
      <c r="F247" s="5">
        <f t="shared" si="10"/>
        <v>0.90804597701149403</v>
      </c>
      <c r="G247" s="5">
        <f t="shared" si="11"/>
        <v>0.92337164750957901</v>
      </c>
    </row>
    <row r="248" spans="1:7" ht="24" customHeight="1" x14ac:dyDescent="0.15">
      <c r="A248" s="12">
        <v>45299</v>
      </c>
      <c r="B248" s="2">
        <v>5.8046823864397004</v>
      </c>
      <c r="C248" s="3">
        <v>6.2188778875792199</v>
      </c>
      <c r="D248" s="4">
        <f t="shared" si="9"/>
        <v>1.83486590038314</v>
      </c>
      <c r="E248" s="4">
        <v>1.5</v>
      </c>
      <c r="F248" s="5">
        <f t="shared" si="10"/>
        <v>0.96934865900383105</v>
      </c>
      <c r="G248" s="5">
        <f t="shared" si="11"/>
        <v>0.52107279693486597</v>
      </c>
    </row>
    <row r="249" spans="1:7" ht="24" customHeight="1" x14ac:dyDescent="0.15">
      <c r="A249" s="12">
        <v>45300</v>
      </c>
      <c r="B249" s="2">
        <v>4.9136495094186898</v>
      </c>
      <c r="C249" s="3">
        <v>7.1052289542832803</v>
      </c>
      <c r="D249" s="4">
        <f t="shared" si="9"/>
        <v>1.8402298850574701</v>
      </c>
      <c r="E249" s="4">
        <v>1.5</v>
      </c>
      <c r="F249" s="5">
        <f t="shared" si="10"/>
        <v>0.89655172413793105</v>
      </c>
      <c r="G249" s="5">
        <f t="shared" si="11"/>
        <v>0.70881226053639801</v>
      </c>
    </row>
    <row r="250" spans="1:7" ht="24" customHeight="1" x14ac:dyDescent="0.15">
      <c r="A250" s="12">
        <v>45301</v>
      </c>
      <c r="B250" s="2">
        <v>4.41616955846776</v>
      </c>
      <c r="C250" s="3">
        <v>8.2446458163830805</v>
      </c>
      <c r="D250" s="4">
        <f t="shared" si="9"/>
        <v>1.83409961685824</v>
      </c>
      <c r="E250" s="4">
        <v>1.5</v>
      </c>
      <c r="F250" s="5">
        <f t="shared" si="10"/>
        <v>0.80076628352490398</v>
      </c>
      <c r="G250" s="5">
        <f t="shared" si="11"/>
        <v>0.91187739463601503</v>
      </c>
    </row>
    <row r="251" spans="1:7" ht="24" customHeight="1" x14ac:dyDescent="0.15">
      <c r="A251" s="12">
        <v>45302</v>
      </c>
      <c r="B251" s="2">
        <v>3.2312780245920201</v>
      </c>
      <c r="C251" s="3">
        <v>7.3437665376299099</v>
      </c>
      <c r="D251" s="4">
        <f t="shared" si="9"/>
        <v>1.49540229885057</v>
      </c>
      <c r="E251" s="4">
        <v>1.5</v>
      </c>
      <c r="F251" s="5">
        <f t="shared" si="10"/>
        <v>0.37931034482758602</v>
      </c>
      <c r="G251" s="5">
        <f t="shared" si="11"/>
        <v>0.76628352490421503</v>
      </c>
    </row>
    <row r="252" spans="1:7" ht="24" customHeight="1" x14ac:dyDescent="0.15">
      <c r="A252" s="12">
        <v>45303</v>
      </c>
      <c r="B252" s="2">
        <v>4.16197695849411</v>
      </c>
      <c r="C252" s="3">
        <v>8.2304456734387994</v>
      </c>
      <c r="D252" s="4">
        <f t="shared" si="9"/>
        <v>1.78773946360153</v>
      </c>
      <c r="E252" s="4">
        <v>1.5</v>
      </c>
      <c r="F252" s="5">
        <f t="shared" si="10"/>
        <v>0.73946360153256696</v>
      </c>
      <c r="G252" s="5">
        <f t="shared" si="11"/>
        <v>0.90038314176245204</v>
      </c>
    </row>
    <row r="253" spans="1:7" ht="24" customHeight="1" x14ac:dyDescent="0.15">
      <c r="A253" s="12">
        <v>45306</v>
      </c>
      <c r="B253" s="2">
        <v>4.5927913163361298</v>
      </c>
      <c r="C253" s="3">
        <v>8.6694250218505999</v>
      </c>
      <c r="D253" s="4">
        <f t="shared" si="9"/>
        <v>1.87011494252874</v>
      </c>
      <c r="E253" s="4">
        <v>1.5</v>
      </c>
      <c r="F253" s="5">
        <f t="shared" si="10"/>
        <v>0.83908045977011503</v>
      </c>
      <c r="G253" s="5">
        <f t="shared" si="11"/>
        <v>0.94252873563218398</v>
      </c>
    </row>
    <row r="254" spans="1:7" ht="24" customHeight="1" x14ac:dyDescent="0.15">
      <c r="A254" s="12">
        <v>45307</v>
      </c>
      <c r="B254" s="2">
        <v>3.57103983513626</v>
      </c>
      <c r="C254" s="3">
        <v>6.43727570407549</v>
      </c>
      <c r="D254" s="4">
        <f t="shared" si="9"/>
        <v>1.5540229885057499</v>
      </c>
      <c r="E254" s="4">
        <v>1.5</v>
      </c>
      <c r="F254" s="5">
        <f t="shared" si="10"/>
        <v>0.54022988505747105</v>
      </c>
      <c r="G254" s="5">
        <f t="shared" si="11"/>
        <v>0.58620689655172398</v>
      </c>
    </row>
    <row r="255" spans="1:7" ht="24" customHeight="1" x14ac:dyDescent="0.15">
      <c r="A255" s="12">
        <v>45308</v>
      </c>
      <c r="B255" s="2">
        <v>4.1057619680262496</v>
      </c>
      <c r="C255" s="3">
        <v>8.2600561198403604</v>
      </c>
      <c r="D255" s="4">
        <f t="shared" si="9"/>
        <v>1.78429118773946</v>
      </c>
      <c r="E255" s="4">
        <v>1.5</v>
      </c>
      <c r="F255" s="5">
        <f t="shared" si="10"/>
        <v>0.72796934865900398</v>
      </c>
      <c r="G255" s="5">
        <f t="shared" si="11"/>
        <v>0.91570881226053602</v>
      </c>
    </row>
    <row r="256" spans="1:7" ht="24" customHeight="1" x14ac:dyDescent="0.15">
      <c r="A256" s="12">
        <v>45309</v>
      </c>
      <c r="B256" s="2">
        <v>3.9251836482425202</v>
      </c>
      <c r="C256" s="3">
        <v>7.0445776533959004</v>
      </c>
      <c r="D256" s="4">
        <f t="shared" si="9"/>
        <v>1.6636015325670499</v>
      </c>
      <c r="E256" s="4">
        <v>1.5</v>
      </c>
      <c r="F256" s="5">
        <f t="shared" si="10"/>
        <v>0.64750957854406099</v>
      </c>
      <c r="G256" s="5">
        <f t="shared" si="11"/>
        <v>0.70114942528735602</v>
      </c>
    </row>
    <row r="257" spans="1:7" ht="24" customHeight="1" x14ac:dyDescent="0.15">
      <c r="A257" s="12">
        <v>45310</v>
      </c>
      <c r="B257" s="2">
        <v>4.00350953217393</v>
      </c>
      <c r="C257" s="3">
        <v>7.8823422111101102</v>
      </c>
      <c r="D257" s="4">
        <f t="shared" si="9"/>
        <v>1.7306513409961699</v>
      </c>
      <c r="E257" s="4">
        <v>1.5</v>
      </c>
      <c r="F257" s="5">
        <f t="shared" si="10"/>
        <v>0.67432950191570895</v>
      </c>
      <c r="G257" s="5">
        <f t="shared" si="11"/>
        <v>0.86206896551724099</v>
      </c>
    </row>
    <row r="258" spans="1:7" ht="24" customHeight="1" x14ac:dyDescent="0.15">
      <c r="A258" s="12">
        <v>45313</v>
      </c>
      <c r="D258" s="4" t="e">
        <f t="shared" ref="D258:D272" si="12">(0.7*F258+0.3*G258)+1</f>
        <v>#N/A</v>
      </c>
      <c r="E258" s="4">
        <v>1.5</v>
      </c>
      <c r="F258" s="5" t="e">
        <f t="shared" ref="F258:F273" si="13">1-RANK(B258,B:B)/$H$1</f>
        <v>#N/A</v>
      </c>
      <c r="G258" s="5" t="e">
        <f t="shared" ref="G258:G273" si="14">1-RANK(C258,C:C)/$H$1</f>
        <v>#N/A</v>
      </c>
    </row>
    <row r="259" spans="1:7" ht="24" customHeight="1" x14ac:dyDescent="0.15">
      <c r="A259" s="12">
        <v>45314</v>
      </c>
      <c r="D259" s="4" t="e">
        <f t="shared" si="12"/>
        <v>#N/A</v>
      </c>
      <c r="E259" s="4">
        <v>1.5</v>
      </c>
      <c r="F259" s="5" t="e">
        <f t="shared" si="13"/>
        <v>#N/A</v>
      </c>
      <c r="G259" s="5" t="e">
        <f t="shared" si="14"/>
        <v>#N/A</v>
      </c>
    </row>
    <row r="260" spans="1:7" ht="24" customHeight="1" x14ac:dyDescent="0.15">
      <c r="A260" s="12">
        <v>45315</v>
      </c>
      <c r="D260" s="4" t="e">
        <f t="shared" si="12"/>
        <v>#N/A</v>
      </c>
      <c r="E260" s="4">
        <v>1.5</v>
      </c>
      <c r="F260" s="5" t="e">
        <f t="shared" si="13"/>
        <v>#N/A</v>
      </c>
      <c r="G260" s="5" t="e">
        <f t="shared" si="14"/>
        <v>#N/A</v>
      </c>
    </row>
    <row r="261" spans="1:7" ht="24" customHeight="1" x14ac:dyDescent="0.15">
      <c r="A261" s="12">
        <v>45316</v>
      </c>
      <c r="D261" s="4" t="e">
        <f t="shared" si="12"/>
        <v>#N/A</v>
      </c>
      <c r="E261" s="4">
        <v>1.5</v>
      </c>
      <c r="F261" s="5" t="e">
        <f t="shared" si="13"/>
        <v>#N/A</v>
      </c>
      <c r="G261" s="5" t="e">
        <f t="shared" si="14"/>
        <v>#N/A</v>
      </c>
    </row>
    <row r="262" spans="1:7" ht="24" customHeight="1" x14ac:dyDescent="0.15">
      <c r="A262" s="12">
        <v>45317</v>
      </c>
      <c r="D262" s="4" t="e">
        <f t="shared" si="12"/>
        <v>#N/A</v>
      </c>
      <c r="E262" s="4">
        <v>1.5</v>
      </c>
      <c r="F262" s="5" t="e">
        <f t="shared" si="13"/>
        <v>#N/A</v>
      </c>
      <c r="G262" s="5" t="e">
        <f t="shared" si="14"/>
        <v>#N/A</v>
      </c>
    </row>
    <row r="263" spans="1:7" ht="24" customHeight="1" x14ac:dyDescent="0.15">
      <c r="A263" s="12">
        <v>45320</v>
      </c>
      <c r="D263" s="4" t="e">
        <f t="shared" si="12"/>
        <v>#N/A</v>
      </c>
      <c r="E263" s="4">
        <v>1.5</v>
      </c>
      <c r="F263" s="5" t="e">
        <f t="shared" si="13"/>
        <v>#N/A</v>
      </c>
      <c r="G263" s="5" t="e">
        <f t="shared" si="14"/>
        <v>#N/A</v>
      </c>
    </row>
    <row r="264" spans="1:7" ht="24" customHeight="1" x14ac:dyDescent="0.15">
      <c r="A264" s="12">
        <v>45321</v>
      </c>
      <c r="D264" s="4" t="e">
        <f t="shared" si="12"/>
        <v>#N/A</v>
      </c>
      <c r="E264" s="4">
        <v>1.5</v>
      </c>
      <c r="F264" s="5" t="e">
        <f t="shared" si="13"/>
        <v>#N/A</v>
      </c>
      <c r="G264" s="5" t="e">
        <f t="shared" si="14"/>
        <v>#N/A</v>
      </c>
    </row>
    <row r="265" spans="1:7" ht="24" customHeight="1" x14ac:dyDescent="0.15">
      <c r="A265" s="12">
        <v>45322</v>
      </c>
      <c r="D265" s="4" t="e">
        <f t="shared" si="12"/>
        <v>#N/A</v>
      </c>
      <c r="E265" s="4">
        <v>1.5</v>
      </c>
      <c r="F265" s="5" t="e">
        <f t="shared" si="13"/>
        <v>#N/A</v>
      </c>
      <c r="G265" s="5" t="e">
        <f t="shared" si="14"/>
        <v>#N/A</v>
      </c>
    </row>
    <row r="266" spans="1:7" ht="24" customHeight="1" x14ac:dyDescent="0.15">
      <c r="A266" s="12">
        <v>45323</v>
      </c>
      <c r="D266" s="4" t="e">
        <f t="shared" si="12"/>
        <v>#N/A</v>
      </c>
      <c r="E266" s="4">
        <v>1.5</v>
      </c>
      <c r="F266" s="5" t="e">
        <f t="shared" si="13"/>
        <v>#N/A</v>
      </c>
      <c r="G266" s="5" t="e">
        <f t="shared" si="14"/>
        <v>#N/A</v>
      </c>
    </row>
    <row r="267" spans="1:7" ht="24" customHeight="1" x14ac:dyDescent="0.15">
      <c r="A267" s="12">
        <v>45324</v>
      </c>
      <c r="B267" s="2">
        <v>5.4304983551299904</v>
      </c>
      <c r="C267" s="3">
        <v>5.1704442261941397</v>
      </c>
      <c r="D267" s="4">
        <f t="shared" si="12"/>
        <v>1.7532567049808401</v>
      </c>
      <c r="E267" s="4">
        <v>1.5</v>
      </c>
      <c r="F267" s="5">
        <f t="shared" si="13"/>
        <v>0.95785440613026795</v>
      </c>
      <c r="G267" s="5">
        <f t="shared" si="14"/>
        <v>0.27586206896551702</v>
      </c>
    </row>
    <row r="268" spans="1:7" ht="24" customHeight="1" x14ac:dyDescent="0.15">
      <c r="A268" s="12">
        <v>45327</v>
      </c>
      <c r="B268" s="2">
        <v>5.2188767735981099</v>
      </c>
      <c r="C268" s="3">
        <v>5.2620670288284002</v>
      </c>
      <c r="D268" s="4">
        <f t="shared" si="12"/>
        <v>1.7417624521072801</v>
      </c>
      <c r="E268" s="4">
        <v>1.5</v>
      </c>
      <c r="F268" s="5">
        <f t="shared" si="13"/>
        <v>0.93486590038314199</v>
      </c>
      <c r="G268" s="5">
        <f t="shared" si="14"/>
        <v>0.29118773946360199</v>
      </c>
    </row>
    <row r="269" spans="1:7" ht="24" customHeight="1" x14ac:dyDescent="0.15">
      <c r="A269" s="12">
        <v>45328</v>
      </c>
      <c r="B269" s="2">
        <v>5.2156174100266997</v>
      </c>
      <c r="C269" s="3">
        <v>5.3451834149291999</v>
      </c>
      <c r="D269" s="4">
        <f t="shared" si="12"/>
        <v>1.7459770114942501</v>
      </c>
      <c r="E269" s="4">
        <v>1.5</v>
      </c>
      <c r="F269" s="5">
        <f t="shared" si="13"/>
        <v>0.931034482758621</v>
      </c>
      <c r="G269" s="5">
        <f t="shared" si="14"/>
        <v>0.31417624521072801</v>
      </c>
    </row>
    <row r="270" spans="1:7" ht="24" customHeight="1" x14ac:dyDescent="0.15">
      <c r="A270" s="12">
        <v>45329</v>
      </c>
      <c r="B270" s="2">
        <v>5.5489036842183301</v>
      </c>
      <c r="C270" s="3">
        <v>4.9520263957378603</v>
      </c>
      <c r="D270" s="4">
        <f t="shared" si="12"/>
        <v>1.74022988505747</v>
      </c>
      <c r="E270" s="4">
        <v>1.5</v>
      </c>
      <c r="F270" s="5">
        <f t="shared" si="13"/>
        <v>0.96551724137931005</v>
      </c>
      <c r="G270" s="5">
        <f t="shared" si="14"/>
        <v>0.21455938697318</v>
      </c>
    </row>
    <row r="271" spans="1:7" ht="24" customHeight="1" x14ac:dyDescent="0.15">
      <c r="A271" s="12">
        <v>45330</v>
      </c>
      <c r="B271" s="2">
        <v>6.5706035263645104</v>
      </c>
      <c r="C271" s="3">
        <v>5.73430136428947</v>
      </c>
      <c r="D271" s="4">
        <f t="shared" si="12"/>
        <v>1.8168582375478901</v>
      </c>
      <c r="E271" s="4">
        <v>1.5</v>
      </c>
      <c r="F271" s="5">
        <f t="shared" si="13"/>
        <v>0.99616858237547901</v>
      </c>
      <c r="G271" s="5">
        <f t="shared" si="14"/>
        <v>0.39846743295019199</v>
      </c>
    </row>
    <row r="272" spans="1:7" ht="24" customHeight="1" x14ac:dyDescent="0.15">
      <c r="A272" s="12">
        <v>45331</v>
      </c>
      <c r="D272" s="4" t="e">
        <f t="shared" si="12"/>
        <v>#N/A</v>
      </c>
      <c r="E272" s="4">
        <v>1.5</v>
      </c>
      <c r="F272" s="5" t="e">
        <f t="shared" si="13"/>
        <v>#N/A</v>
      </c>
      <c r="G272" s="5" t="e">
        <f t="shared" si="14"/>
        <v>#N/A</v>
      </c>
    </row>
    <row r="273" spans="1:7" ht="24" customHeight="1" x14ac:dyDescent="0.15">
      <c r="A273" s="12">
        <v>45341</v>
      </c>
      <c r="D273" s="4" t="e">
        <f>(0.7*F273+0.3*G273)+1</f>
        <v>#N/A</v>
      </c>
      <c r="E273" s="4">
        <v>2.5</v>
      </c>
      <c r="F273" s="5" t="e">
        <f t="shared" si="13"/>
        <v>#N/A</v>
      </c>
      <c r="G273" s="5" t="e">
        <f t="shared" si="14"/>
        <v>#N/A</v>
      </c>
    </row>
  </sheetData>
  <phoneticPr fontId="39" type="noConversion"/>
  <pageMargins left="0.75" right="0.75" top="1" bottom="1" header="0.5" footer="0.5"/>
  <pageSetup paperSize="9"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Label</vt:lpstr>
      <vt:lpstr>A股数据库20240206</vt:lpstr>
      <vt:lpstr>Real_RPS</vt:lpstr>
      <vt:lpstr>快速计算</vt:lpstr>
      <vt:lpstr>综合数量</vt:lpstr>
      <vt:lpstr>一阶榜单</vt:lpstr>
      <vt:lpstr>一阶分档</vt:lpstr>
      <vt:lpstr>二阶榜单</vt:lpstr>
      <vt:lpstr>二阶分档</vt:lpstr>
      <vt:lpstr>主线离散度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Rosyclouds Statsape</cp:lastModifiedBy>
  <dcterms:created xsi:type="dcterms:W3CDTF">2024-02-09T03:38:00Z</dcterms:created>
  <dcterms:modified xsi:type="dcterms:W3CDTF">2024-03-11T01:51:40Z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967289812A6044D4AC008E72D3FBF400_11</vt:lpwstr>
  </property>
  <property fmtid="{D5CDD505-2E9C-101B-9397-08002B2CF9AE}" pid="3" name="KSOProductBuildVer">
    <vt:lpwstr>2052-12.1.0.16250</vt:lpwstr>
  </property>
</Properties>
</file>